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comments10.xml" ContentType="application/vnd.openxmlformats-officedocument.spreadsheetml.comments+xml"/>
  <Override PartName="/xl/comments11.xml" ContentType="application/vnd.openxmlformats-officedocument.spreadsheetml.comments+xml"/>
  <Override PartName="/xl/comments12.xml" ContentType="application/vnd.openxmlformats-officedocument.spreadsheetml.comments+xml"/>
  <Override PartName="/xl/comments13.xml" ContentType="application/vnd.openxmlformats-officedocument.spreadsheetml.comments+xml"/>
  <Override PartName="/xl/comments14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7932"/>
  <workbookPr codeName="ThisWorkbook"/>
  <mc:AlternateContent xmlns:mc="http://schemas.openxmlformats.org/markup-compatibility/2006">
    <mc:Choice Requires="x15">
      <x15ac:absPath xmlns:x15ac="http://schemas.microsoft.com/office/spreadsheetml/2010/11/ac" url="D:\Vba\bketech\NHA THAU HAI DANG\"/>
    </mc:Choice>
  </mc:AlternateContent>
  <xr:revisionPtr revIDLastSave="0" documentId="13_ncr:1_{C605D4CF-BFB6-4840-8245-B677477C63C7}" xr6:coauthVersionLast="47" xr6:coauthVersionMax="47" xr10:uidLastSave="{00000000-0000-0000-0000-000000000000}"/>
  <bookViews>
    <workbookView xWindow="-8325" yWindow="-16320" windowWidth="29040" windowHeight="15720" tabRatio="838" activeTab="13" xr2:uid="{00000000-000D-0000-FFFF-FFFF00000000}"/>
  </bookViews>
  <sheets>
    <sheet name="117+004,66" sheetId="277" r:id="rId1"/>
    <sheet name="117+100" sheetId="280" r:id="rId2"/>
    <sheet name="117+200" sheetId="283" r:id="rId3"/>
    <sheet name="117+300" sheetId="286" r:id="rId4"/>
    <sheet name="117+400" sheetId="289" r:id="rId5"/>
    <sheet name="117+500" sheetId="292" r:id="rId6"/>
    <sheet name="117+600" sheetId="298" r:id="rId7"/>
    <sheet name="117+700" sheetId="301" r:id="rId8"/>
    <sheet name="117+800" sheetId="304" r:id="rId9"/>
    <sheet name="117+900" sheetId="307" r:id="rId10"/>
    <sheet name="118+000" sheetId="310" r:id="rId11"/>
    <sheet name="118+100" sheetId="313" r:id="rId12"/>
    <sheet name="118+200" sheetId="316" r:id="rId13"/>
    <sheet name="118+300" sheetId="319" r:id="rId14"/>
  </sheets>
  <externalReferences>
    <externalReference r:id="rId15"/>
    <externalReference r:id="rId16"/>
    <externalReference r:id="rId17"/>
  </externalReferences>
  <definedNames>
    <definedName name="_________________________________________________________________________________________________________tu4" hidden="1">{"'Sheet1'!$L$16"}</definedName>
    <definedName name="_______________________________________________________________________________________________________tu4" hidden="1">{"'Sheet1'!$L$16"}</definedName>
    <definedName name="_____________________________________________________________________________________________________tu4" hidden="1">{"'Sheet1'!$L$16"}</definedName>
    <definedName name="___________________________________________________________________________________________________tu4" hidden="1">{"'Sheet1'!$L$16"}</definedName>
    <definedName name="_________________________________________________________________________________________________tu4" hidden="1">{"'Sheet1'!$L$16"}</definedName>
    <definedName name="_______________________________________________________________________________________________tu4" hidden="1">{"'Sheet1'!$L$16"}</definedName>
    <definedName name="_____________________________________________________________________________________________tu4" hidden="1">{"'Sheet1'!$L$16"}</definedName>
    <definedName name="___________________________________________________________________________________________tu4" hidden="1">{"'Sheet1'!$L$16"}</definedName>
    <definedName name="_________________________________________________________________________________________tu4" hidden="1">{"'Sheet1'!$L$16"}</definedName>
    <definedName name="_______________________________________________________________________________________tu4" hidden="1">{"'Sheet1'!$L$16"}</definedName>
    <definedName name="_____________________________________________________________________________________tu4" hidden="1">{"'Sheet1'!$L$16"}</definedName>
    <definedName name="___________________________________________________________________________________tu4" hidden="1">{"'Sheet1'!$L$16"}</definedName>
    <definedName name="_________________________________________________________________________________tu4" hidden="1">{"'Sheet1'!$L$16"}</definedName>
    <definedName name="_______________________________________________________________________________tu4" hidden="1">{"'Sheet1'!$L$16"}</definedName>
    <definedName name="_____________________________________________________________________________tu4" hidden="1">{"'Sheet1'!$L$16"}</definedName>
    <definedName name="___________________________________________________________________________tu4" hidden="1">{"'Sheet1'!$L$16"}</definedName>
    <definedName name="_________________________________________________________________________tu4" hidden="1">{"'Sheet1'!$L$16"}</definedName>
    <definedName name="_______________________________________________________________________tu4" hidden="1">{"'Sheet1'!$L$16"}</definedName>
    <definedName name="_____________________________________________________________________tu4" hidden="1">{"'Sheet1'!$L$16"}</definedName>
    <definedName name="___________________________________________________________________tu4" hidden="1">{"'Sheet1'!$L$16"}</definedName>
    <definedName name="_________________________________________________________________tu4" hidden="1">{"'Sheet1'!$L$16"}</definedName>
    <definedName name="_______________________________________________________________tu4" hidden="1">{"'Sheet1'!$L$16"}</definedName>
    <definedName name="_____________________________________________________________tu4" hidden="1">{"'Sheet1'!$L$16"}</definedName>
    <definedName name="___________________________________________________________tu4" hidden="1">{"'Sheet1'!$L$16"}</definedName>
    <definedName name="_________________________________________________________tu4" hidden="1">{"'Sheet1'!$L$16"}</definedName>
    <definedName name="_______________________________________________________tu4" hidden="1">{"'Sheet1'!$L$16"}</definedName>
    <definedName name="_____________________________________________________tu4" hidden="1">{"'Sheet1'!$L$16"}</definedName>
    <definedName name="___________________________________________________tu4" hidden="1">{"'Sheet1'!$L$16"}</definedName>
    <definedName name="_________________________________________________tu4" hidden="1">{"'Sheet1'!$L$16"}</definedName>
    <definedName name="_______________________________________________tu4" hidden="1">{"'Sheet1'!$L$16"}</definedName>
    <definedName name="_____________________________________________tu4" hidden="1">{"'Sheet1'!$L$16"}</definedName>
    <definedName name="___________________________________________tu4" hidden="1">{"'Sheet1'!$L$16"}</definedName>
    <definedName name="_________________________________________tu4" hidden="1">{"'Sheet1'!$L$16"}</definedName>
    <definedName name="_______________________________________tu4" hidden="1">{"'Sheet1'!$L$16"}</definedName>
    <definedName name="_____________________________________tu4" hidden="1">{"'Sheet1'!$L$16"}</definedName>
    <definedName name="___________________________________tu4" hidden="1">{"'Sheet1'!$L$16"}</definedName>
    <definedName name="__________________________________tu4" hidden="1">{"'Sheet1'!$L$16"}</definedName>
    <definedName name="_________________________________tu4" hidden="1">{"'Sheet1'!$L$16"}</definedName>
    <definedName name="_______________________________tu4" hidden="1">{"'Sheet1'!$L$16"}</definedName>
    <definedName name="_____________________________tu4" hidden="1">{"'Sheet1'!$L$16"}</definedName>
    <definedName name="___________________________tu4" hidden="1">{"'Sheet1'!$L$16"}</definedName>
    <definedName name="_________________________tu4" hidden="1">{"'Sheet1'!$L$16"}</definedName>
    <definedName name="________________________tu" hidden="1">{"'Sheet1'!$L$16"}</definedName>
    <definedName name="_______________________tu4" hidden="1">{"'Sheet1'!$L$16"}</definedName>
    <definedName name="______________________a1" hidden="1">{"'Sheet1'!$L$16"}</definedName>
    <definedName name="_____________________a1" hidden="1">{"'Sheet1'!$L$16"}</definedName>
    <definedName name="_____________________CN1" hidden="1">{"'Sheet1'!$L$16"}</definedName>
    <definedName name="_____________________tt3" hidden="1">{"'Sheet1'!$L$16"}</definedName>
    <definedName name="_____________________tu4" hidden="1">{"'Sheet1'!$L$16"}</definedName>
    <definedName name="____________________a1" hidden="1">{"'Sheet1'!$L$16"}</definedName>
    <definedName name="____________________BG12" hidden="1">{"'Sheet1'!$L$16"}</definedName>
    <definedName name="____________________CN1" hidden="1">{"'Sheet1'!$L$16"}</definedName>
    <definedName name="____________________Goi8" hidden="1">{"'Sheet1'!$L$16"}</definedName>
    <definedName name="____________________SCL4" hidden="1">{"'Sheet1'!$L$16"}</definedName>
    <definedName name="____________________tt3" hidden="1">{"'Sheet1'!$L$16"}</definedName>
    <definedName name="___________________a1" hidden="1">{"'Sheet1'!$L$16"}</definedName>
    <definedName name="___________________BG12" hidden="1">{"'Sheet1'!$L$16"}</definedName>
    <definedName name="___________________cep1" hidden="1">{"'Sheet1'!$L$16"}</definedName>
    <definedName name="___________________CN1" hidden="1">{"'Sheet1'!$L$16"}</definedName>
    <definedName name="___________________Goi8" hidden="1">{"'Sheet1'!$L$16"}</definedName>
    <definedName name="___________________Lan1" hidden="1">{"'Sheet1'!$L$16"}</definedName>
    <definedName name="___________________LAN3" hidden="1">{"'Sheet1'!$L$16"}</definedName>
    <definedName name="___________________PA3" hidden="1">{"'Sheet1'!$L$16"}</definedName>
    <definedName name="___________________SCL4" hidden="1">{"'Sheet1'!$L$16"}</definedName>
    <definedName name="___________________tt3" hidden="1">{"'Sheet1'!$L$16"}</definedName>
    <definedName name="___________________tu4" hidden="1">{"'Sheet1'!$L$16"}</definedName>
    <definedName name="__________________a1" hidden="1">{"'Sheet1'!$L$16"}</definedName>
    <definedName name="__________________BG12" hidden="1">{"'Sheet1'!$L$16"}</definedName>
    <definedName name="__________________cep1" hidden="1">{"'Sheet1'!$L$16"}</definedName>
    <definedName name="__________________Goi8" hidden="1">{"'Sheet1'!$L$16"}</definedName>
    <definedName name="__________________h1" hidden="1">{"'Sheet1'!$L$16"}</definedName>
    <definedName name="__________________hu1" hidden="1">{"'Sheet1'!$L$16"}</definedName>
    <definedName name="__________________hu2" hidden="1">{"'Sheet1'!$L$16"}</definedName>
    <definedName name="__________________hu5" hidden="1">{"'Sheet1'!$L$16"}</definedName>
    <definedName name="__________________hu6" hidden="1">{"'Sheet1'!$L$16"}</definedName>
    <definedName name="__________________Lan1" hidden="1">{"'Sheet1'!$L$16"}</definedName>
    <definedName name="__________________LAN3" hidden="1">{"'Sheet1'!$L$16"}</definedName>
    <definedName name="__________________MN2" hidden="1">{"'Sheet1'!$L$16"}</definedName>
    <definedName name="__________________PA3" hidden="1">{"'Sheet1'!$L$16"}</definedName>
    <definedName name="__________________SCL4" hidden="1">{"'Sheet1'!$L$16"}</definedName>
    <definedName name="__________________tb2" hidden="1">{"'Sheet1'!$L$16"}</definedName>
    <definedName name="__________________tt3" hidden="1">{"'Sheet1'!$L$16"}</definedName>
    <definedName name="__________________tu4" hidden="1">{"'Sheet1'!$L$16"}</definedName>
    <definedName name="_________________a1" hidden="1">{"'Sheet1'!$L$16"}</definedName>
    <definedName name="_________________a130" hidden="1">{"Offgrid",#N/A,FALSE,"OFFGRID";"Region",#N/A,FALSE,"REGION";"Offgrid -2",#N/A,FALSE,"OFFGRID";"WTP",#N/A,FALSE,"WTP";"WTP -2",#N/A,FALSE,"WTP";"Project",#N/A,FALSE,"PROJECT";"Summary -2",#N/A,FALSE,"SUMMARY"}</definedName>
    <definedName name="_________________a2" hidden="1">{"'Sheet1'!$L$16"}</definedName>
    <definedName name="_________________cep1" hidden="1">{"'Sheet1'!$L$16"}</definedName>
    <definedName name="_________________CN1" hidden="1">{"'Sheet1'!$L$16"}</definedName>
    <definedName name="_________________Goi8" hidden="1">{"'Sheet1'!$L$16"}</definedName>
    <definedName name="_________________h1" hidden="1">{"'Sheet1'!$L$16"}</definedName>
    <definedName name="_________________hu1" hidden="1">{"'Sheet1'!$L$16"}</definedName>
    <definedName name="_________________hu2" hidden="1">{"'Sheet1'!$L$16"}</definedName>
    <definedName name="_________________hu5" hidden="1">{"'Sheet1'!$L$16"}</definedName>
    <definedName name="_________________hu6" hidden="1">{"'Sheet1'!$L$16"}</definedName>
    <definedName name="_________________Lan1" hidden="1">{"'Sheet1'!$L$16"}</definedName>
    <definedName name="_________________LAN3" hidden="1">{"'Sheet1'!$L$16"}</definedName>
    <definedName name="_________________MN2" hidden="1">{"'Sheet1'!$L$16"}</definedName>
    <definedName name="_________________PA3" hidden="1">{"'Sheet1'!$L$16"}</definedName>
    <definedName name="_________________SCL4" hidden="1">{"'Sheet1'!$L$16"}</definedName>
    <definedName name="_________________tb2" hidden="1">{"'Sheet1'!$L$16"}</definedName>
    <definedName name="_________________tt3" hidden="1">{"'Sheet1'!$L$16"}</definedName>
    <definedName name="________________a1" hidden="1">{"'Sheet1'!$L$16"}</definedName>
    <definedName name="________________a130" hidden="1">{"Offgrid",#N/A,FALSE,"OFFGRID";"Region",#N/A,FALSE,"REGION";"Offgrid -2",#N/A,FALSE,"OFFGRID";"WTP",#N/A,FALSE,"WTP";"WTP -2",#N/A,FALSE,"WTP";"Project",#N/A,FALSE,"PROJECT";"Summary -2",#N/A,FALSE,"SUMMARY"}</definedName>
    <definedName name="________________a2" hidden="1">{"'Sheet1'!$L$16"}</definedName>
    <definedName name="________________BG12" hidden="1">{"'Sheet1'!$L$16"}</definedName>
    <definedName name="________________cep1" hidden="1">{"'Sheet1'!$L$16"}</definedName>
    <definedName name="________________CN1" hidden="1">{"'Sheet1'!$L$16"}</definedName>
    <definedName name="________________Goi8" hidden="1">{"'Sheet1'!$L$16"}</definedName>
    <definedName name="________________h1" hidden="1">{"'Sheet1'!$L$16"}</definedName>
    <definedName name="________________hu1" hidden="1">{"'Sheet1'!$L$16"}</definedName>
    <definedName name="________________hu2" hidden="1">{"'Sheet1'!$L$16"}</definedName>
    <definedName name="________________hu5" hidden="1">{"'Sheet1'!$L$16"}</definedName>
    <definedName name="________________hu6" hidden="1">{"'Sheet1'!$L$16"}</definedName>
    <definedName name="________________Lan1" hidden="1">{"'Sheet1'!$L$16"}</definedName>
    <definedName name="________________LAN3" hidden="1">{"'Sheet1'!$L$16"}</definedName>
    <definedName name="________________MN2" hidden="1">{"'Sheet1'!$L$16"}</definedName>
    <definedName name="________________PA3" hidden="1">{"'Sheet1'!$L$16"}</definedName>
    <definedName name="________________SCL4" hidden="1">{"'Sheet1'!$L$16"}</definedName>
    <definedName name="________________tb2" hidden="1">{"'Sheet1'!$L$16"}</definedName>
    <definedName name="________________tt3" hidden="1">{"'Sheet1'!$L$16"}</definedName>
    <definedName name="________________tu4" hidden="1">{"'Sheet1'!$L$16"}</definedName>
    <definedName name="_______________a1" hidden="1">{"'Sheet1'!$L$16"}</definedName>
    <definedName name="_______________a130" hidden="1">{"Offgrid",#N/A,FALSE,"OFFGRID";"Region",#N/A,FALSE,"REGION";"Offgrid -2",#N/A,FALSE,"OFFGRID";"WTP",#N/A,FALSE,"WTP";"WTP -2",#N/A,FALSE,"WTP";"Project",#N/A,FALSE,"PROJECT";"Summary -2",#N/A,FALSE,"SUMMARY"}</definedName>
    <definedName name="_______________a2" hidden="1">{"'Sheet1'!$L$16"}</definedName>
    <definedName name="_______________BG12" hidden="1">{"'Sheet1'!$L$16"}</definedName>
    <definedName name="_______________cep1" hidden="1">{"'Sheet1'!$L$16"}</definedName>
    <definedName name="_______________CN1" hidden="1">{"'Sheet1'!$L$16"}</definedName>
    <definedName name="_______________Goi8" hidden="1">{"'Sheet1'!$L$16"}</definedName>
    <definedName name="_______________h1" hidden="1">{"'Sheet1'!$L$16"}</definedName>
    <definedName name="_______________hu1" hidden="1">{"'Sheet1'!$L$16"}</definedName>
    <definedName name="_______________hu2" hidden="1">{"'Sheet1'!$L$16"}</definedName>
    <definedName name="_______________hu5" hidden="1">{"'Sheet1'!$L$16"}</definedName>
    <definedName name="_______________hu6" hidden="1">{"'Sheet1'!$L$16"}</definedName>
    <definedName name="_______________Lan1" hidden="1">{"'Sheet1'!$L$16"}</definedName>
    <definedName name="_______________LAN3" hidden="1">{"'Sheet1'!$L$16"}</definedName>
    <definedName name="_______________MN2" hidden="1">{"'Sheet1'!$L$16"}</definedName>
    <definedName name="_______________PA3" hidden="1">{"'Sheet1'!$L$16"}</definedName>
    <definedName name="_______________SCL4" hidden="1">{"'Sheet1'!$L$16"}</definedName>
    <definedName name="_______________tb2" hidden="1">{"'Sheet1'!$L$16"}</definedName>
    <definedName name="_______________tt3" hidden="1">{"'Sheet1'!$L$16"}</definedName>
    <definedName name="_______________tu4" hidden="1">{"'Sheet1'!$L$16"}</definedName>
    <definedName name="_______________xlfn.BAHTTEXT" hidden="1">#NAME?</definedName>
    <definedName name="______________a1" hidden="1">{"'Sheet1'!$L$16"}</definedName>
    <definedName name="______________a130" hidden="1">{"Offgrid",#N/A,FALSE,"OFFGRID";"Region",#N/A,FALSE,"REGION";"Offgrid -2",#N/A,FALSE,"OFFGRID";"WTP",#N/A,FALSE,"WTP";"WTP -2",#N/A,FALSE,"WTP";"Project",#N/A,FALSE,"PROJECT";"Summary -2",#N/A,FALSE,"SUMMARY"}</definedName>
    <definedName name="______________a2" hidden="1">{"'Sheet1'!$L$16"}</definedName>
    <definedName name="______________BG12" hidden="1">{"'Sheet1'!$L$16"}</definedName>
    <definedName name="______________cep1" hidden="1">{"'Sheet1'!$L$16"}</definedName>
    <definedName name="______________CN1" hidden="1">{"'Sheet1'!$L$16"}</definedName>
    <definedName name="______________d1500" hidden="1">{"'Sheet1'!$L$16"}</definedName>
    <definedName name="______________Goi8" hidden="1">{"'Sheet1'!$L$16"}</definedName>
    <definedName name="______________h1" hidden="1">{"'Sheet1'!$L$16"}</definedName>
    <definedName name="______________hu1" hidden="1">{"'Sheet1'!$L$16"}</definedName>
    <definedName name="______________hu2" hidden="1">{"'Sheet1'!$L$16"}</definedName>
    <definedName name="______________hu5" hidden="1">{"'Sheet1'!$L$16"}</definedName>
    <definedName name="______________hu6" hidden="1">{"'Sheet1'!$L$16"}</definedName>
    <definedName name="______________huy1" hidden="1">{"'Sheet1'!$L$16"}</definedName>
    <definedName name="______________Lan1" hidden="1">{"'Sheet1'!$L$16"}</definedName>
    <definedName name="______________LAN3" hidden="1">{"'Sheet1'!$L$16"}</definedName>
    <definedName name="______________MN2" hidden="1">{"'Sheet1'!$L$16"}</definedName>
    <definedName name="______________NSO2" hidden="1">{"'Sheet1'!$L$16"}</definedName>
    <definedName name="______________PA3" hidden="1">{"'Sheet1'!$L$16"}</definedName>
    <definedName name="______________SCL4" hidden="1">{"'Sheet1'!$L$16"}</definedName>
    <definedName name="______________tb2" hidden="1">{"'Sheet1'!$L$16"}</definedName>
    <definedName name="______________tt3" hidden="1">{"'Sheet1'!$L$16"}</definedName>
    <definedName name="______________xlfn.BAHTTEXT" hidden="1">#NAME?</definedName>
    <definedName name="_____________a1" hidden="1">{"'Sheet1'!$L$16"}</definedName>
    <definedName name="_____________a129" hidden="1">{"Offgrid",#N/A,FALSE,"OFFGRID";"Region",#N/A,FALSE,"REGION";"Offgrid -2",#N/A,FALSE,"OFFGRID";"WTP",#N/A,FALSE,"WTP";"WTP -2",#N/A,FALSE,"WTP";"Project",#N/A,FALSE,"PROJECT";"Summary -2",#N/A,FALSE,"SUMMARY"}</definedName>
    <definedName name="_____________a130" hidden="1">{"Offgrid",#N/A,FALSE,"OFFGRID";"Region",#N/A,FALSE,"REGION";"Offgrid -2",#N/A,FALSE,"OFFGRID";"WTP",#N/A,FALSE,"WTP";"WTP -2",#N/A,FALSE,"WTP";"Project",#N/A,FALSE,"PROJECT";"Summary -2",#N/A,FALSE,"SUMMARY"}</definedName>
    <definedName name="_____________a2" hidden="1">{"'Sheet1'!$L$16"}</definedName>
    <definedName name="_____________BG12" hidden="1">{"'Sheet1'!$L$16"}</definedName>
    <definedName name="_____________CN1" hidden="1">{"'Sheet1'!$L$16"}</definedName>
    <definedName name="_____________d1500" hidden="1">{"'Sheet1'!$L$16"}</definedName>
    <definedName name="_____________Goi8" hidden="1">{"'Sheet1'!$L$16"}</definedName>
    <definedName name="_____________h1" hidden="1">{"'Sheet1'!$L$16"}</definedName>
    <definedName name="_____________hu1" hidden="1">{"'Sheet1'!$L$16"}</definedName>
    <definedName name="_____________hu2" hidden="1">{"'Sheet1'!$L$16"}</definedName>
    <definedName name="_____________hu5" hidden="1">{"'Sheet1'!$L$16"}</definedName>
    <definedName name="_____________hu6" hidden="1">{"'Sheet1'!$L$16"}</definedName>
    <definedName name="_____________huy1" hidden="1">{"'Sheet1'!$L$16"}</definedName>
    <definedName name="_____________KL1048" hidden="1">{"'Sheet1'!$L$16"}</definedName>
    <definedName name="_____________Lan1" hidden="1">{"'Sheet1'!$L$16"}</definedName>
    <definedName name="_____________LAN3" hidden="1">{"'Sheet1'!$L$16"}</definedName>
    <definedName name="_____________NSO2" hidden="1">{"'Sheet1'!$L$16"}</definedName>
    <definedName name="_____________PA3" hidden="1">{"'Sheet1'!$L$16"}</definedName>
    <definedName name="_____________SCL4" hidden="1">{"'Sheet1'!$L$16"}</definedName>
    <definedName name="_____________tb2" hidden="1">{"'Sheet1'!$L$16"}</definedName>
    <definedName name="_____________tt3" hidden="1">{"'Sheet1'!$L$16"}</definedName>
    <definedName name="_____________tu4" hidden="1">{"'Sheet1'!$L$16"}</definedName>
    <definedName name="_____________xlfn.BAHTTEXT" hidden="1">#NAME?</definedName>
    <definedName name="____________a1" hidden="1">{"'Sheet1'!$L$16"}</definedName>
    <definedName name="____________a129" hidden="1">{"Offgrid",#N/A,FALSE,"OFFGRID";"Region",#N/A,FALSE,"REGION";"Offgrid -2",#N/A,FALSE,"OFFGRID";"WTP",#N/A,FALSE,"WTP";"WTP -2",#N/A,FALSE,"WTP";"Project",#N/A,FALSE,"PROJECT";"Summary -2",#N/A,FALSE,"SUMMARY"}</definedName>
    <definedName name="____________a130" hidden="1">{"Offgrid",#N/A,FALSE,"OFFGRID";"Region",#N/A,FALSE,"REGION";"Offgrid -2",#N/A,FALSE,"OFFGRID";"WTP",#N/A,FALSE,"WTP";"WTP -2",#N/A,FALSE,"WTP";"Project",#N/A,FALSE,"PROJECT";"Summary -2",#N/A,FALSE,"SUMMARY"}</definedName>
    <definedName name="____________a2" hidden="1">{"'Sheet1'!$L$16"}</definedName>
    <definedName name="____________BG12" hidden="1">{"'Sheet1'!$L$16"}</definedName>
    <definedName name="____________CN1" hidden="1">{"'Sheet1'!$L$16"}</definedName>
    <definedName name="____________d1500" hidden="1">{"'Sheet1'!$L$16"}</definedName>
    <definedName name="____________Goi8" hidden="1">{"'Sheet1'!$L$16"}</definedName>
    <definedName name="____________h1" hidden="1">{"'Sheet1'!$L$16"}</definedName>
    <definedName name="____________hu1" hidden="1">{"'Sheet1'!$L$16"}</definedName>
    <definedName name="____________hu2" hidden="1">{"'Sheet1'!$L$16"}</definedName>
    <definedName name="____________hu5" hidden="1">{"'Sheet1'!$L$16"}</definedName>
    <definedName name="____________hu6" hidden="1">{"'Sheet1'!$L$16"}</definedName>
    <definedName name="____________huy1" hidden="1">{"'Sheet1'!$L$16"}</definedName>
    <definedName name="____________K146" hidden="1">{"'Sheet1'!$L$16"}</definedName>
    <definedName name="____________Lan1" hidden="1">{"'Sheet1'!$L$16"}</definedName>
    <definedName name="____________LAN3" hidden="1">{"'Sheet1'!$L$16"}</definedName>
    <definedName name="____________MN2" hidden="1">{"'Sheet1'!$L$16"}</definedName>
    <definedName name="____________NK5" hidden="1">{"'Sheet1'!$L$16"}</definedName>
    <definedName name="____________NSO2" hidden="1">{"'Sheet1'!$L$16"}</definedName>
    <definedName name="____________PA3" hidden="1">{"'Sheet1'!$L$16"}</definedName>
    <definedName name="____________SCL4" hidden="1">{"'Sheet1'!$L$16"}</definedName>
    <definedName name="____________tt3" hidden="1">{"'Sheet1'!$L$16"}</definedName>
    <definedName name="____________VLP2" hidden="1">{"'Sheet1'!$L$16"}</definedName>
    <definedName name="____________xlfn.BAHTTEXT" hidden="1">#NAME?</definedName>
    <definedName name="___________a1" hidden="1">{"'Sheet1'!$L$16"}</definedName>
    <definedName name="___________a129" hidden="1">{"Offgrid",#N/A,FALSE,"OFFGRID";"Region",#N/A,FALSE,"REGION";"Offgrid -2",#N/A,FALSE,"OFFGRID";"WTP",#N/A,FALSE,"WTP";"WTP -2",#N/A,FALSE,"WTP";"Project",#N/A,FALSE,"PROJECT";"Summary -2",#N/A,FALSE,"SUMMARY"}</definedName>
    <definedName name="___________a130" hidden="1">{"Offgrid",#N/A,FALSE,"OFFGRID";"Region",#N/A,FALSE,"REGION";"Offgrid -2",#N/A,FALSE,"OFFGRID";"WTP",#N/A,FALSE,"WTP";"WTP -2",#N/A,FALSE,"WTP";"Project",#N/A,FALSE,"PROJECT";"Summary -2",#N/A,FALSE,"SUMMARY"}</definedName>
    <definedName name="___________a2" hidden="1">{"'Sheet1'!$L$16"}</definedName>
    <definedName name="___________BG12" hidden="1">{"'Sheet1'!$L$16"}</definedName>
    <definedName name="___________CN1" hidden="1">{"'Sheet1'!$L$16"}</definedName>
    <definedName name="___________D1" hidden="1">{"'Sheet1'!$L$16"}</definedName>
    <definedName name="___________d1500" hidden="1">{"'Sheet1'!$L$16"}</definedName>
    <definedName name="___________D2" hidden="1">{"'Sheet1'!$L$16"}</definedName>
    <definedName name="___________GD1" hidden="1">{#N/A,#N/A,FALSE,"Chi tiÆt"}</definedName>
    <definedName name="___________GD2" hidden="1">{"'Sheet1'!$L$16"}</definedName>
    <definedName name="___________Goi8" hidden="1">{"'Sheet1'!$L$16"}</definedName>
    <definedName name="___________h1" hidden="1">{"'Sheet1'!$L$16"}</definedName>
    <definedName name="___________hu1" hidden="1">{"'Sheet1'!$L$16"}</definedName>
    <definedName name="___________hu2" hidden="1">{"'Sheet1'!$L$16"}</definedName>
    <definedName name="___________hu5" hidden="1">{"'Sheet1'!$L$16"}</definedName>
    <definedName name="___________hu6" hidden="1">{"'Sheet1'!$L$16"}</definedName>
    <definedName name="___________huy1" hidden="1">{"'Sheet1'!$L$16"}</definedName>
    <definedName name="___________K146" hidden="1">{"'Sheet1'!$L$16"}</definedName>
    <definedName name="___________KL1048" hidden="1">{"'Sheet1'!$L$16"}</definedName>
    <definedName name="___________Lan1" hidden="1">{"'Sheet1'!$L$16"}</definedName>
    <definedName name="___________LAN3" hidden="1">{"'Sheet1'!$L$16"}</definedName>
    <definedName name="___________NSO2" hidden="1">{"'Sheet1'!$L$16"}</definedName>
    <definedName name="___________PA3" hidden="1">{"'Sheet1'!$L$16"}</definedName>
    <definedName name="___________pa4" hidden="1">{"'Sheet1'!$L$16"}</definedName>
    <definedName name="___________SCL4" hidden="1">{"'Sheet1'!$L$16"}</definedName>
    <definedName name="___________tb2" hidden="1">{"'Sheet1'!$L$16"}</definedName>
    <definedName name="___________tt3" hidden="1">{"'Sheet1'!$L$16"}</definedName>
    <definedName name="___________tu4" hidden="1">{"'Sheet1'!$L$16"}</definedName>
    <definedName name="___________xlfn.BAHTTEXT" hidden="1">#NAME?</definedName>
    <definedName name="__________a1" hidden="1">{"'Sheet1'!$L$16"}</definedName>
    <definedName name="__________a129" hidden="1">{"Offgrid",#N/A,FALSE,"OFFGRID";"Region",#N/A,FALSE,"REGION";"Offgrid -2",#N/A,FALSE,"OFFGRID";"WTP",#N/A,FALSE,"WTP";"WTP -2",#N/A,FALSE,"WTP";"Project",#N/A,FALSE,"PROJECT";"Summary -2",#N/A,FALSE,"SUMMARY"}</definedName>
    <definedName name="__________a130" hidden="1">{"Offgrid",#N/A,FALSE,"OFFGRID";"Region",#N/A,FALSE,"REGION";"Offgrid -2",#N/A,FALSE,"OFFGRID";"WTP",#N/A,FALSE,"WTP";"WTP -2",#N/A,FALSE,"WTP";"Project",#N/A,FALSE,"PROJECT";"Summary -2",#N/A,FALSE,"SUMMARY"}</definedName>
    <definedName name="__________a2" hidden="1">{"'Sheet1'!$L$16"}</definedName>
    <definedName name="__________a3" hidden="1">{"'Sheet1'!$L$16"}</definedName>
    <definedName name="__________BG12" hidden="1">{"'Sheet1'!$L$16"}</definedName>
    <definedName name="__________CN1" hidden="1">{"'Sheet1'!$L$16"}</definedName>
    <definedName name="__________D1" hidden="1">{"'Sheet1'!$L$16"}</definedName>
    <definedName name="__________d1500" hidden="1">{"'Sheet1'!$L$16"}</definedName>
    <definedName name="__________D2" hidden="1">{"'Sheet1'!$L$16"}</definedName>
    <definedName name="__________GD1" hidden="1">{#N/A,#N/A,FALSE,"Chi tiÆt"}</definedName>
    <definedName name="__________GD2" hidden="1">{"'Sheet1'!$L$16"}</definedName>
    <definedName name="__________Goi8" hidden="1">{"'Sheet1'!$L$16"}</definedName>
    <definedName name="__________h1" hidden="1">{"'Sheet1'!$L$16"}</definedName>
    <definedName name="__________hu1" hidden="1">{"'Sheet1'!$L$16"}</definedName>
    <definedName name="__________hu2" hidden="1">{"'Sheet1'!$L$16"}</definedName>
    <definedName name="__________hu5" hidden="1">{"'Sheet1'!$L$16"}</definedName>
    <definedName name="__________hu6" hidden="1">{"'Sheet1'!$L$16"}</definedName>
    <definedName name="__________huy1" hidden="1">{"'Sheet1'!$L$16"}</definedName>
    <definedName name="__________Lan1" hidden="1">{"'Sheet1'!$L$16"}</definedName>
    <definedName name="__________LAN3" hidden="1">{"'Sheet1'!$L$16"}</definedName>
    <definedName name="__________NSO2" hidden="1">{"'Sheet1'!$L$16"}</definedName>
    <definedName name="__________PA3" hidden="1">{"'Sheet1'!$L$16"}</definedName>
    <definedName name="__________pa4" hidden="1">{"'Sheet1'!$L$16"}</definedName>
    <definedName name="__________SCL4" hidden="1">{"'Sheet1'!$L$16"}</definedName>
    <definedName name="__________tb2" hidden="1">{"'Sheet1'!$L$16"}</definedName>
    <definedName name="__________tt3" hidden="1">{"'Sheet1'!$L$16"}</definedName>
    <definedName name="__________xlfn.BAHTTEXT" hidden="1">#NAME?</definedName>
    <definedName name="_________a1" hidden="1">{"'Sheet1'!$L$16"}</definedName>
    <definedName name="_________a129" hidden="1">{"Offgrid",#N/A,FALSE,"OFFGRID";"Region",#N/A,FALSE,"REGION";"Offgrid -2",#N/A,FALSE,"OFFGRID";"WTP",#N/A,FALSE,"WTP";"WTP -2",#N/A,FALSE,"WTP";"Project",#N/A,FALSE,"PROJECT";"Summary -2",#N/A,FALSE,"SUMMARY"}</definedName>
    <definedName name="_________a130" hidden="1">{"Offgrid",#N/A,FALSE,"OFFGRID";"Region",#N/A,FALSE,"REGION";"Offgrid -2",#N/A,FALSE,"OFFGRID";"WTP",#N/A,FALSE,"WTP";"WTP -2",#N/A,FALSE,"WTP";"Project",#N/A,FALSE,"PROJECT";"Summary -2",#N/A,FALSE,"SUMMARY"}</definedName>
    <definedName name="_________a2" hidden="1">{"'Sheet1'!$L$16"}</definedName>
    <definedName name="_________a3" hidden="1">{"'Sheet1'!$L$16"}</definedName>
    <definedName name="_________BG12" hidden="1">{"'Sheet1'!$L$16"}</definedName>
    <definedName name="_________CN1" hidden="1">{"'Sheet1'!$L$16"}</definedName>
    <definedName name="_________d1500" hidden="1">{"'Sheet1'!$L$16"}</definedName>
    <definedName name="_________Goi8" hidden="1">{"'Sheet1'!$L$16"}</definedName>
    <definedName name="_________h1" hidden="1">{"'Sheet1'!$L$16"}</definedName>
    <definedName name="_________hu1" hidden="1">{"'Sheet1'!$L$16"}</definedName>
    <definedName name="_________hu2" hidden="1">{"'Sheet1'!$L$16"}</definedName>
    <definedName name="_________hu5" hidden="1">{"'Sheet1'!$L$16"}</definedName>
    <definedName name="_________hu6" hidden="1">{"'Sheet1'!$L$16"}</definedName>
    <definedName name="_________huy1" hidden="1">{"'Sheet1'!$L$16"}</definedName>
    <definedName name="_________K146" hidden="1">{"'Sheet1'!$L$16"}</definedName>
    <definedName name="_________KL1048" hidden="1">{"'Sheet1'!$L$16"}</definedName>
    <definedName name="_________Lan1" hidden="1">{"'Sheet1'!$L$16"}</definedName>
    <definedName name="_________LAN3" hidden="1">{"'Sheet1'!$L$16"}</definedName>
    <definedName name="_________M2" hidden="1">{"'Sheet1'!$L$16"}</definedName>
    <definedName name="_________MCC3" hidden="1">{#N/A,#N/A,FALSE,"CCTV"}</definedName>
    <definedName name="_________NSO2" hidden="1">{"'Sheet1'!$L$16"}</definedName>
    <definedName name="_________PA3" hidden="1">{"'Sheet1'!$L$16"}</definedName>
    <definedName name="_________pa4" hidden="1">{"'Sheet1'!$L$16"}</definedName>
    <definedName name="_________SCL4" hidden="1">{"'Sheet1'!$L$16"}</definedName>
    <definedName name="_________tb2" hidden="1">{"'Sheet1'!$L$16"}</definedName>
    <definedName name="_________tt3" hidden="1">{"'Sheet1'!$L$16"}</definedName>
    <definedName name="_________tu4" hidden="1">{"'Sheet1'!$L$16"}</definedName>
    <definedName name="_________xlfn.BAHTTEXT" hidden="1">#NAME?</definedName>
    <definedName name="________a1" hidden="1">{"'Sheet1'!$L$16"}</definedName>
    <definedName name="________a129" hidden="1">{"Offgrid",#N/A,FALSE,"OFFGRID";"Region",#N/A,FALSE,"REGION";"Offgrid -2",#N/A,FALSE,"OFFGRID";"WTP",#N/A,FALSE,"WTP";"WTP -2",#N/A,FALSE,"WTP";"Project",#N/A,FALSE,"PROJECT";"Summary -2",#N/A,FALSE,"SUMMARY"}</definedName>
    <definedName name="________a130" hidden="1">{"Offgrid",#N/A,FALSE,"OFFGRID";"Region",#N/A,FALSE,"REGION";"Offgrid -2",#N/A,FALSE,"OFFGRID";"WTP",#N/A,FALSE,"WTP";"WTP -2",#N/A,FALSE,"WTP";"Project",#N/A,FALSE,"PROJECT";"Summary -2",#N/A,FALSE,"SUMMARY"}</definedName>
    <definedName name="________a2" hidden="1">{"'Sheet1'!$L$16"}</definedName>
    <definedName name="________a3" hidden="1">{"'Sheet1'!$L$16"}</definedName>
    <definedName name="________BG12" hidden="1">{"'Sheet1'!$L$16"}</definedName>
    <definedName name="________CN1" hidden="1">{"'Sheet1'!$L$16"}</definedName>
    <definedName name="________D1" hidden="1">{"'Sheet1'!$L$16"}</definedName>
    <definedName name="________d1500" hidden="1">{"'Sheet1'!$L$16"}</definedName>
    <definedName name="________D2" hidden="1">{"'Sheet1'!$L$16"}</definedName>
    <definedName name="________GD1" hidden="1">{#N/A,#N/A,FALSE,"Chi tiÆt"}</definedName>
    <definedName name="________GD2" hidden="1">{"'Sheet1'!$L$16"}</definedName>
    <definedName name="________Goi8" hidden="1">{"'Sheet1'!$L$16"}</definedName>
    <definedName name="________h1" hidden="1">{"'Sheet1'!$L$16"}</definedName>
    <definedName name="________hu1" hidden="1">{"'Sheet1'!$L$16"}</definedName>
    <definedName name="________hu2" hidden="1">{"'Sheet1'!$L$16"}</definedName>
    <definedName name="________hu5" hidden="1">{"'Sheet1'!$L$16"}</definedName>
    <definedName name="________hu6" hidden="1">{"'Sheet1'!$L$16"}</definedName>
    <definedName name="________huy1" hidden="1">{"'Sheet1'!$L$16"}</definedName>
    <definedName name="________K146" hidden="1">{"'Sheet1'!$L$16"}</definedName>
    <definedName name="________key1" hidden="1">#REF!</definedName>
    <definedName name="________KL1048" hidden="1">{"'Sheet1'!$L$16"}</definedName>
    <definedName name="________Lan1" hidden="1">{"'Sheet1'!$L$16"}</definedName>
    <definedName name="________LAN3" hidden="1">{"'Sheet1'!$L$16"}</definedName>
    <definedName name="________MCC3" hidden="1">{#N/A,#N/A,FALSE,"CCTV"}</definedName>
    <definedName name="________NSO2" hidden="1">{"'Sheet1'!$L$16"}</definedName>
    <definedName name="________PA3" hidden="1">{"'Sheet1'!$L$16"}</definedName>
    <definedName name="________pa4" hidden="1">{"'Sheet1'!$L$16"}</definedName>
    <definedName name="________SCL4" hidden="1">{"'Sheet1'!$L$16"}</definedName>
    <definedName name="________tha1" hidden="1">{"'Sheet1'!$L$16"}</definedName>
    <definedName name="________tt3" hidden="1">{"'Sheet1'!$L$16"}</definedName>
    <definedName name="________tu4" hidden="1">{"'Sheet1'!$L$16"}</definedName>
    <definedName name="________xlfn.BAHTTEXT" hidden="1">#NAME?</definedName>
    <definedName name="_______a1" hidden="1">{"'Sheet1'!$L$16"}</definedName>
    <definedName name="_______a129" hidden="1">{"Offgrid",#N/A,FALSE,"OFFGRID";"Region",#N/A,FALSE,"REGION";"Offgrid -2",#N/A,FALSE,"OFFGRID";"WTP",#N/A,FALSE,"WTP";"WTP -2",#N/A,FALSE,"WTP";"Project",#N/A,FALSE,"PROJECT";"Summary -2",#N/A,FALSE,"SUMMARY"}</definedName>
    <definedName name="_______a130" hidden="1">{"Offgrid",#N/A,FALSE,"OFFGRID";"Region",#N/A,FALSE,"REGION";"Offgrid -2",#N/A,FALSE,"OFFGRID";"WTP",#N/A,FALSE,"WTP";"WTP -2",#N/A,FALSE,"WTP";"Project",#N/A,FALSE,"PROJECT";"Summary -2",#N/A,FALSE,"SUMMARY"}</definedName>
    <definedName name="_______a2" hidden="1">{"'Sheet1'!$L$16"}</definedName>
    <definedName name="_______a3" hidden="1">{"'Sheet1'!$L$16"}</definedName>
    <definedName name="_______BG12" hidden="1">{"'Sheet1'!$L$16"}</definedName>
    <definedName name="_______CN1" hidden="1">{"'Sheet1'!$L$16"}</definedName>
    <definedName name="_______d1500" hidden="1">{"'Sheet1'!$L$16"}</definedName>
    <definedName name="_______Goi8" hidden="1">{"'Sheet1'!$L$16"}</definedName>
    <definedName name="_______h1" hidden="1">{"'Sheet1'!$L$16"}</definedName>
    <definedName name="_______hu1" hidden="1">{"'Sheet1'!$L$16"}</definedName>
    <definedName name="_______hu2" hidden="1">{"'Sheet1'!$L$16"}</definedName>
    <definedName name="_______hu5" hidden="1">{"'Sheet1'!$L$16"}</definedName>
    <definedName name="_______hu6" hidden="1">{"'Sheet1'!$L$16"}</definedName>
    <definedName name="_______huy1" hidden="1">{"'Sheet1'!$L$16"}</definedName>
    <definedName name="_______K146" hidden="1">{"'Sheet1'!$L$16"}</definedName>
    <definedName name="_______key2" hidden="1">#REF!</definedName>
    <definedName name="_______KL1048" hidden="1">{"'Sheet1'!$L$16"}</definedName>
    <definedName name="_______Lan1" hidden="1">{"'Sheet1'!$L$16"}</definedName>
    <definedName name="_______LAN3" hidden="1">{"'Sheet1'!$L$16"}</definedName>
    <definedName name="_______M2" hidden="1">{"'Sheet1'!$L$16"}</definedName>
    <definedName name="_______MCC3" hidden="1">{#N/A,#N/A,FALSE,"CCTV"}</definedName>
    <definedName name="_______NSO2" hidden="1">{"'Sheet1'!$L$16"}</definedName>
    <definedName name="_______PA3" hidden="1">{"'Sheet1'!$L$16"}</definedName>
    <definedName name="_______pa4" hidden="1">{"'Sheet1'!$L$16"}</definedName>
    <definedName name="_______SCL4" hidden="1">{"'Sheet1'!$L$16"}</definedName>
    <definedName name="_______tb2" hidden="1">{"'Sheet1'!$L$16"}</definedName>
    <definedName name="_______tha1" hidden="1">{"'Sheet1'!$L$16"}</definedName>
    <definedName name="_______tt3" hidden="1">{"'Sheet1'!$L$16"}</definedName>
    <definedName name="_______tu4" hidden="1">{"'Sheet1'!$L$16"}</definedName>
    <definedName name="_______xlfn.BAHTTEXT" hidden="1">#NAME?</definedName>
    <definedName name="______a1" hidden="1">{"'Sheet1'!$L$16"}</definedName>
    <definedName name="______a100" hidden="1">{"'Sheet1'!$L$16"}</definedName>
    <definedName name="______a129" hidden="1">{"Offgrid",#N/A,FALSE,"OFFGRID";"Region",#N/A,FALSE,"REGION";"Offgrid -2",#N/A,FALSE,"OFFGRID";"WTP",#N/A,FALSE,"WTP";"WTP -2",#N/A,FALSE,"WTP";"Project",#N/A,FALSE,"PROJECT";"Summary -2",#N/A,FALSE,"SUMMARY"}</definedName>
    <definedName name="______a130" hidden="1">{"Offgrid",#N/A,FALSE,"OFFGRID";"Region",#N/A,FALSE,"REGION";"Offgrid -2",#N/A,FALSE,"OFFGRID";"WTP",#N/A,FALSE,"WTP";"WTP -2",#N/A,FALSE,"WTP";"Project",#N/A,FALSE,"PROJECT";"Summary -2",#N/A,FALSE,"SUMMARY"}</definedName>
    <definedName name="______a2" hidden="1">{"'Sheet1'!$L$16"}</definedName>
    <definedName name="______a3" hidden="1">{"'Sheet1'!$L$16"}</definedName>
    <definedName name="______BG12" hidden="1">{"'Sheet1'!$L$16"}</definedName>
    <definedName name="______CN1" hidden="1">{"'Sheet1'!$L$16"}</definedName>
    <definedName name="______D1" hidden="1">{"'Sheet1'!$L$16"}</definedName>
    <definedName name="______d1500" hidden="1">{"'Sheet1'!$L$16"}</definedName>
    <definedName name="______D2" hidden="1">{"'Sheet1'!$L$16"}</definedName>
    <definedName name="______GD1" hidden="1">{#N/A,#N/A,FALSE,"Chi tiÆt"}</definedName>
    <definedName name="______GD2" hidden="1">{"'Sheet1'!$L$16"}</definedName>
    <definedName name="______Goi8" hidden="1">{"'Sheet1'!$L$16"}</definedName>
    <definedName name="______h1" hidden="1">{"'Sheet1'!$L$16"}</definedName>
    <definedName name="______hu1" hidden="1">{"'Sheet1'!$L$16"}</definedName>
    <definedName name="______hu2" hidden="1">{"'Sheet1'!$L$16"}</definedName>
    <definedName name="______hu5" hidden="1">{"'Sheet1'!$L$16"}</definedName>
    <definedName name="______hu6" hidden="1">{"'Sheet1'!$L$16"}</definedName>
    <definedName name="______huy1" hidden="1">{"'Sheet1'!$L$16"}</definedName>
    <definedName name="______K146" hidden="1">{"'Sheet1'!$L$16"}</definedName>
    <definedName name="______key1" hidden="1">#REF!</definedName>
    <definedName name="______KL1048" hidden="1">{"'Sheet1'!$L$16"}</definedName>
    <definedName name="______Lan1" hidden="1">{"'Sheet1'!$L$16"}</definedName>
    <definedName name="______LAN3" hidden="1">{"'Sheet1'!$L$16"}</definedName>
    <definedName name="______lk2" hidden="1">{"'Sheet1'!$L$16"}</definedName>
    <definedName name="______m1233" hidden="1">{"'Sheet1'!$L$16"}</definedName>
    <definedName name="______MCC3" hidden="1">{#N/A,#N/A,FALSE,"CCTV"}</definedName>
    <definedName name="______NSO2" hidden="1">{"'Sheet1'!$L$16"}</definedName>
    <definedName name="______PA3" hidden="1">{"'Sheet1'!$L$16"}</definedName>
    <definedName name="______pa4" hidden="1">{"'Sheet1'!$L$16"}</definedName>
    <definedName name="______SCL4" hidden="1">{"'Sheet1'!$L$16"}</definedName>
    <definedName name="______tb2" hidden="1">{"'Sheet1'!$L$16"}</definedName>
    <definedName name="______tha1" hidden="1">{"'Sheet1'!$L$16"}</definedName>
    <definedName name="______TS2004" hidden="1">{"'Sheet1'!$L$16"}</definedName>
    <definedName name="______tt3" hidden="1">{"'Sheet1'!$L$16"}</definedName>
    <definedName name="______tu4" hidden="1">{"'Sheet1'!$L$16"}</definedName>
    <definedName name="______xlfn.BAHTTEXT" hidden="1">#NAME?</definedName>
    <definedName name="_____a1" hidden="1">{"'Sheet1'!$L$16"}</definedName>
    <definedName name="_____a100" hidden="1">{"'Sheet1'!$L$16"}</definedName>
    <definedName name="_____a129" hidden="1">{"Offgrid",#N/A,FALSE,"OFFGRID";"Region",#N/A,FALSE,"REGION";"Offgrid -2",#N/A,FALSE,"OFFGRID";"WTP",#N/A,FALSE,"WTP";"WTP -2",#N/A,FALSE,"WTP";"Project",#N/A,FALSE,"PROJECT";"Summary -2",#N/A,FALSE,"SUMMARY"}</definedName>
    <definedName name="_____a130" hidden="1">{"Offgrid",#N/A,FALSE,"OFFGRID";"Region",#N/A,FALSE,"REGION";"Offgrid -2",#N/A,FALSE,"OFFGRID";"WTP",#N/A,FALSE,"WTP";"WTP -2",#N/A,FALSE,"WTP";"Project",#N/A,FALSE,"PROJECT";"Summary -2",#N/A,FALSE,"SUMMARY"}</definedName>
    <definedName name="_____a2" hidden="1">{"'Sheet1'!$L$16"}</definedName>
    <definedName name="_____a3" hidden="1">{"'Sheet1'!$L$16"}</definedName>
    <definedName name="_____BG12" hidden="1">{"'Sheet1'!$L$16"}</definedName>
    <definedName name="_____CN1" hidden="1">{"'Sheet1'!$L$16"}</definedName>
    <definedName name="_____d1500" hidden="1">{"'Sheet1'!$L$16"}</definedName>
    <definedName name="_____DM24" hidden="1">{"'Sheet1'!$L$16"}</definedName>
    <definedName name="_____Goi8" hidden="1">{"'Sheet1'!$L$16"}</definedName>
    <definedName name="_____h1" hidden="1">{"'Sheet1'!$L$16"}</definedName>
    <definedName name="_____hu1" hidden="1">{"'Sheet1'!$L$16"}</definedName>
    <definedName name="_____hu2" hidden="1">{"'Sheet1'!$L$16"}</definedName>
    <definedName name="_____hu5" hidden="1">{"'Sheet1'!$L$16"}</definedName>
    <definedName name="_____hu6" hidden="1">{"'Sheet1'!$L$16"}</definedName>
    <definedName name="_____huy1" hidden="1">{"'Sheet1'!$L$16"}</definedName>
    <definedName name="_____key2" hidden="1">#REF!</definedName>
    <definedName name="_____KL1048" hidden="1">{"'Sheet1'!$L$16"}</definedName>
    <definedName name="_____Lan1" hidden="1">{"'Sheet1'!$L$16"}</definedName>
    <definedName name="_____LAN3" hidden="1">{"'Sheet1'!$L$16"}</definedName>
    <definedName name="_____lao2" hidden="1">{"'Sheet1'!$L$16"}</definedName>
    <definedName name="_____lk2" hidden="1">{"'Sheet1'!$L$16"}</definedName>
    <definedName name="_____m1233" hidden="1">{"'Sheet1'!$L$16"}</definedName>
    <definedName name="_____M2" hidden="1">{"'Sheet1'!$L$16"}</definedName>
    <definedName name="_____MCC3" hidden="1">{#N/A,#N/A,FALSE,"CCTV"}</definedName>
    <definedName name="_____NSO2" hidden="1">{"'Sheet1'!$L$16"}</definedName>
    <definedName name="_____PA3" hidden="1">{"'Sheet1'!$L$16"}</definedName>
    <definedName name="_____pa4" hidden="1">{"'Sheet1'!$L$16"}</definedName>
    <definedName name="_____SCL4" hidden="1">{"'Sheet1'!$L$16"}</definedName>
    <definedName name="_____tb2" hidden="1">{"'Sheet1'!$L$16"}</definedName>
    <definedName name="_____tha1" hidden="1">{"'Sheet1'!$L$16"}</definedName>
    <definedName name="_____TM2" hidden="1">{"'Sheet1'!$L$16"}</definedName>
    <definedName name="_____TS2004" hidden="1">{"'Sheet1'!$L$16"}</definedName>
    <definedName name="_____tt3" hidden="1">{"'Sheet1'!$L$16"}</definedName>
    <definedName name="_____tu4" hidden="1">{"'Sheet1'!$L$16"}</definedName>
    <definedName name="_____xlfn.BAHTTEXT" hidden="1">#NAME?</definedName>
    <definedName name="____a1" hidden="1">{"'Sheet1'!$L$16"}</definedName>
    <definedName name="____a100" hidden="1">{"'Sheet1'!$L$16"}</definedName>
    <definedName name="____a129" hidden="1">{"Offgrid",#N/A,FALSE,"OFFGRID";"Region",#N/A,FALSE,"REGION";"Offgrid -2",#N/A,FALSE,"OFFGRID";"WTP",#N/A,FALSE,"WTP";"WTP -2",#N/A,FALSE,"WTP";"Project",#N/A,FALSE,"PROJECT";"Summary -2",#N/A,FALSE,"SUMMARY"}</definedName>
    <definedName name="____a130" hidden="1">{"Offgrid",#N/A,FALSE,"OFFGRID";"Region",#N/A,FALSE,"REGION";"Offgrid -2",#N/A,FALSE,"OFFGRID";"WTP",#N/A,FALSE,"WTP";"WTP -2",#N/A,FALSE,"WTP";"Project",#N/A,FALSE,"PROJECT";"Summary -2",#N/A,FALSE,"SUMMARY"}</definedName>
    <definedName name="____a2" hidden="1">{"'Sheet1'!$L$16"}</definedName>
    <definedName name="____a3" hidden="1">{"'Sheet1'!$L$16"}</definedName>
    <definedName name="____A4" hidden="1">{"'Sheet1'!$L$16"}</definedName>
    <definedName name="____BG12" hidden="1">{"'Sheet1'!$L$16"}</definedName>
    <definedName name="____cep1" hidden="1">{"'Sheet1'!$L$16"}</definedName>
    <definedName name="____CN1" hidden="1">{"'Sheet1'!$L$16"}</definedName>
    <definedName name="____D1" hidden="1">{"'Sheet1'!$L$16"}</definedName>
    <definedName name="____d1500" hidden="1">{"'Sheet1'!$L$16"}</definedName>
    <definedName name="____D2" hidden="1">{"'Sheet1'!$L$16"}</definedName>
    <definedName name="____DM24" hidden="1">{"'Sheet1'!$L$16"}</definedName>
    <definedName name="____GD1" hidden="1">{#N/A,#N/A,FALSE,"Chi tiÆt"}</definedName>
    <definedName name="____GD2" hidden="1">{"'Sheet1'!$L$16"}</definedName>
    <definedName name="____Goi8" hidden="1">{"'Sheet1'!$L$16"}</definedName>
    <definedName name="____h1" hidden="1">{"'Sheet1'!$L$16"}</definedName>
    <definedName name="____hu1" hidden="1">{"'Sheet1'!$L$16"}</definedName>
    <definedName name="____hu2" hidden="1">{"'Sheet1'!$L$16"}</definedName>
    <definedName name="____hu5" hidden="1">{"'Sheet1'!$L$16"}</definedName>
    <definedName name="____hu6" hidden="1">{"'Sheet1'!$L$16"}</definedName>
    <definedName name="____hu7" hidden="1">{"'Sheet1'!$L$16"}</definedName>
    <definedName name="____huy1" hidden="1">{"'Sheet1'!$L$16"}</definedName>
    <definedName name="____key2" hidden="1">#REF!</definedName>
    <definedName name="____KL1048" hidden="1">{"'Sheet1'!$L$16"}</definedName>
    <definedName name="____Lan1" hidden="1">{"'Sheet1'!$L$16"}</definedName>
    <definedName name="____LAN3" hidden="1">{"'Sheet1'!$L$16"}</definedName>
    <definedName name="____lk2" hidden="1">{"'Sheet1'!$L$16"}</definedName>
    <definedName name="____m1233" hidden="1">{"'Sheet1'!$L$16"}</definedName>
    <definedName name="____M2" hidden="1">{"'Sheet1'!$L$16"}</definedName>
    <definedName name="____M36" hidden="1">{"'Sheet1'!$L$16"}</definedName>
    <definedName name="____m4" hidden="1">{"'Sheet1'!$L$16"}</definedName>
    <definedName name="____MCC3" hidden="1">{#N/A,#N/A,FALSE,"CCTV"}</definedName>
    <definedName name="____NSO2" hidden="1">{"'Sheet1'!$L$16"}</definedName>
    <definedName name="____PA3" hidden="1">{"'Sheet1'!$L$16"}</definedName>
    <definedName name="____pa4" hidden="1">{"'Sheet1'!$L$16"}</definedName>
    <definedName name="____PPP3" hidden="1">{#N/A,#N/A,FALSE,"特殊室（ＢＱ表）"}</definedName>
    <definedName name="____PPP33" hidden="1">{#N/A,#N/A,FALSE,"特殊室（ＢＱ表）"}</definedName>
    <definedName name="____ppp34" hidden="1">{#N/A,#N/A,FALSE,"特殊室（ＢＱ表）"}</definedName>
    <definedName name="____ppp3444" hidden="1">{#N/A,#N/A,FALSE,"特殊室（ＢＱ表）"}</definedName>
    <definedName name="____ql1" hidden="1">{"Offgrid",#N/A,FALSE,"OFFGRID";"Region",#N/A,FALSE,"REGION";"Offgrid -2",#N/A,FALSE,"OFFGRID";"WTP",#N/A,FALSE,"WTP";"WTP -2",#N/A,FALSE,"WTP";"Project",#N/A,FALSE,"PROJECT";"Summary -2",#N/A,FALSE,"SUMMARY"}</definedName>
    <definedName name="____SCL4" hidden="1">{"'Sheet1'!$L$16"}</definedName>
    <definedName name="____T10" hidden="1">{"'Sheet1'!$L$16"}</definedName>
    <definedName name="____tb2" hidden="1">{"'Sheet1'!$L$16"}</definedName>
    <definedName name="____tha1" hidden="1">{"'Sheet1'!$L$16"}</definedName>
    <definedName name="____tm1" hidden="1">{"'Sheet1'!$L$16"}</definedName>
    <definedName name="____TM2" hidden="1">{"'Sheet1'!$L$16"}</definedName>
    <definedName name="____TS2004" hidden="1">{"'Sheet1'!$L$16"}</definedName>
    <definedName name="____tt3" hidden="1">{"'Sheet1'!$L$16"}</definedName>
    <definedName name="____tu4" hidden="1">{"'Sheet1'!$L$16"}</definedName>
    <definedName name="____tu5" hidden="1">{"'Sheet1'!$L$16"}</definedName>
    <definedName name="____xlfn.BAHTTEXT" hidden="1">#NAME?</definedName>
    <definedName name="___a1" hidden="1">{"'Sheet1'!$L$16"}</definedName>
    <definedName name="___a100" hidden="1">{"'Sheet1'!$L$16"}</definedName>
    <definedName name="___a129" hidden="1">{"Offgrid",#N/A,FALSE,"OFFGRID";"Region",#N/A,FALSE,"REGION";"Offgrid -2",#N/A,FALSE,"OFFGRID";"WTP",#N/A,FALSE,"WTP";"WTP -2",#N/A,FALSE,"WTP";"Project",#N/A,FALSE,"PROJECT";"Summary -2",#N/A,FALSE,"SUMMARY"}</definedName>
    <definedName name="___a130" hidden="1">{"Offgrid",#N/A,FALSE,"OFFGRID";"Region",#N/A,FALSE,"REGION";"Offgrid -2",#N/A,FALSE,"OFFGRID";"WTP",#N/A,FALSE,"WTP";"WTP -2",#N/A,FALSE,"WTP";"Project",#N/A,FALSE,"PROJECT";"Summary -2",#N/A,FALSE,"SUMMARY"}</definedName>
    <definedName name="___a2" hidden="1">{"'Sheet1'!$L$16"}</definedName>
    <definedName name="___a3" hidden="1">{"'Sheet1'!$L$16"}</definedName>
    <definedName name="___A4" hidden="1">{"'Sheet1'!$L$16"}</definedName>
    <definedName name="___BG12" hidden="1">{"'Sheet1'!$L$16"}</definedName>
    <definedName name="___cep1" hidden="1">{"'Sheet1'!$L$16"}</definedName>
    <definedName name="___CN1" hidden="1">{"'Sheet1'!$L$16"}</definedName>
    <definedName name="___coc1000" hidden="1">{#N/A,#N/A,FALSE,"Chi tiÆt"}</definedName>
    <definedName name="___Coc39" hidden="1">{"'Sheet1'!$L$16"}</definedName>
    <definedName name="___Cty501" hidden="1">{"'Sheet1'!$L$16"}</definedName>
    <definedName name="___D1" hidden="1">{"'Sheet1'!$L$16"}</definedName>
    <definedName name="___d1500" hidden="1">{"'Sheet1'!$L$16"}</definedName>
    <definedName name="___D2" hidden="1">{"'Sheet1'!$L$16"}</definedName>
    <definedName name="___DM24" hidden="1">{"'Sheet1'!$L$16"}</definedName>
    <definedName name="___E1200" hidden="1">{"'Sheet1'!$L$16"}</definedName>
    <definedName name="___GD1" hidden="1">{#N/A,#N/A,FALSE,"Chi tiÆt"}</definedName>
    <definedName name="___GD2" hidden="1">{"'Sheet1'!$L$16"}</definedName>
    <definedName name="___Goi8" hidden="1">{"'Sheet1'!$L$16"}</definedName>
    <definedName name="___h1" hidden="1">{"'Sheet1'!$L$16"}</definedName>
    <definedName name="___hu1" hidden="1">{"'Sheet1'!$L$16"}</definedName>
    <definedName name="___hu2" hidden="1">{"'Sheet1'!$L$16"}</definedName>
    <definedName name="___hu5" hidden="1">{"'Sheet1'!$L$16"}</definedName>
    <definedName name="___hu6" hidden="1">{"'Sheet1'!$L$16"}</definedName>
    <definedName name="___huy1" hidden="1">{"'Sheet1'!$L$16"}</definedName>
    <definedName name="___K146" hidden="1">{"'Sheet1'!$L$16"}</definedName>
    <definedName name="___key1" hidden="1">#REF!</definedName>
    <definedName name="___key2" hidden="1">#REF!</definedName>
    <definedName name="___KL1048" hidden="1">{"'Sheet1'!$L$16"}</definedName>
    <definedName name="___KL3" hidden="1">{"'Sheet1'!$L$16"}</definedName>
    <definedName name="___KM22" hidden="1">{"'Sheet1'!$L$16"}</definedName>
    <definedName name="___KM34" hidden="1">{"'Sheet1'!$L$16"}</definedName>
    <definedName name="___km51" hidden="1">{"'Sheet1'!$L$16"}</definedName>
    <definedName name="___Lan1" hidden="1">{"'Sheet1'!$L$16"}</definedName>
    <definedName name="___LAN3" hidden="1">{"'Sheet1'!$L$16"}</definedName>
    <definedName name="___lao2" hidden="1">{"'Sheet1'!$L$16"}</definedName>
    <definedName name="___lk2" hidden="1">{"'Sheet1'!$L$16"}</definedName>
    <definedName name="___m1233" hidden="1">{"'Sheet1'!$L$16"}</definedName>
    <definedName name="___M2" hidden="1">{"'Sheet1'!$L$16"}</definedName>
    <definedName name="___M36" hidden="1">{"'Sheet1'!$L$16"}</definedName>
    <definedName name="___MCC3" hidden="1">{#N/A,#N/A,FALSE,"CCTV"}</definedName>
    <definedName name="___moi2" hidden="1">{"'Sheet1'!$L$16"}</definedName>
    <definedName name="___NK5" hidden="1">{"'Sheet1'!$L$16"}</definedName>
    <definedName name="___NSO2" hidden="1">{"'Sheet1'!$L$16"}</definedName>
    <definedName name="___P3" hidden="1">{#N/A,#N/A,FALSE,"特殊室（ＢＱ表）"}</definedName>
    <definedName name="___PA3" hidden="1">{"'Sheet1'!$L$16"}</definedName>
    <definedName name="___pa4" hidden="1">{"'Sheet1'!$L$16"}</definedName>
    <definedName name="___PPP3" hidden="1">{#N/A,#N/A,FALSE,"特殊室（ＢＱ表）"}</definedName>
    <definedName name="___PPP33" hidden="1">{#N/A,#N/A,FALSE,"特殊室（ＢＱ表）"}</definedName>
    <definedName name="___ppp34" hidden="1">{#N/A,#N/A,FALSE,"特殊室（ＢＱ表）"}</definedName>
    <definedName name="___ppp3444" hidden="1">{#N/A,#N/A,FALSE,"特殊室（ＢＱ表）"}</definedName>
    <definedName name="___ql1" hidden="1">{"Offgrid",#N/A,FALSE,"OFFGRID";"Region",#N/A,FALSE,"REGION";"Offgrid -2",#N/A,FALSE,"OFFGRID";"WTP",#N/A,FALSE,"WTP";"WTP -2",#N/A,FALSE,"WTP";"Project",#N/A,FALSE,"PROJECT";"Summary -2",#N/A,FALSE,"SUMMARY"}</definedName>
    <definedName name="___SCL4" hidden="1">{"'Sheet1'!$L$16"}</definedName>
    <definedName name="___sum1" hidden="1">#REF!</definedName>
    <definedName name="___tb2" hidden="1">{"'Sheet1'!$L$16"}</definedName>
    <definedName name="___td1" hidden="1">{"'Sheet1'!$L$16"}</definedName>
    <definedName name="___TD3" hidden="1">{"'Sheet1'!$L$16"}</definedName>
    <definedName name="___th1" hidden="1">{"Offgrid",#N/A,FALSE,"OFFGRID";"Region",#N/A,FALSE,"REGION";"Offgrid -2",#N/A,FALSE,"OFFGRID";"WTP",#N/A,FALSE,"WTP";"WTP -2",#N/A,FALSE,"WTP";"Project",#N/A,FALSE,"PROJECT";"Summary -2",#N/A,FALSE,"SUMMARY"}</definedName>
    <definedName name="___tha1" hidden="1">{"'Sheet1'!$L$16"}</definedName>
    <definedName name="___tm1" hidden="1">{"'Sheet1'!$L$16"}</definedName>
    <definedName name="___TM2" hidden="1">{"'Sheet1'!$L$16"}</definedName>
    <definedName name="___TS2004" hidden="1">{"'Sheet1'!$L$16"}</definedName>
    <definedName name="___tt3" hidden="1">{"'Sheet1'!$L$16"}</definedName>
    <definedName name="___tu4" hidden="1">{"'Sheet1'!$L$16"}</definedName>
    <definedName name="___tu5" hidden="1">{"'Sheet1'!$L$16"}</definedName>
    <definedName name="___VLP2" hidden="1">{"'Sheet1'!$L$16"}</definedName>
    <definedName name="___xlfn.BAHTTEXT" hidden="1">#NAME?</definedName>
    <definedName name="___z511" hidden="1">{"'Sheet1'!$L$16"}</definedName>
    <definedName name="__a1" hidden="1">{"'Sheet1'!$L$16"}</definedName>
    <definedName name="__a100" hidden="1">{"'Sheet1'!$L$16"}</definedName>
    <definedName name="__a129" hidden="1">{"Offgrid",#N/A,FALSE,"OFFGRID";"Region",#N/A,FALSE,"REGION";"Offgrid -2",#N/A,FALSE,"OFFGRID";"WTP",#N/A,FALSE,"WTP";"WTP -2",#N/A,FALSE,"WTP";"Project",#N/A,FALSE,"PROJECT";"Summary -2",#N/A,FALSE,"SUMMARY"}</definedName>
    <definedName name="__a130" hidden="1">{"Offgrid",#N/A,FALSE,"OFFGRID";"Region",#N/A,FALSE,"REGION";"Offgrid -2",#N/A,FALSE,"OFFGRID";"WTP",#N/A,FALSE,"WTP";"WTP -2",#N/A,FALSE,"WTP";"Project",#N/A,FALSE,"PROJECT";"Summary -2",#N/A,FALSE,"SUMMARY"}</definedName>
    <definedName name="__a2" hidden="1">{"'Sheet1'!$L$16"}</definedName>
    <definedName name="__a3" hidden="1">{"'Sheet1'!$L$16"}</definedName>
    <definedName name="__A4" hidden="1">{"'Sheet1'!$L$16"}</definedName>
    <definedName name="__a9" hidden="1">{"'Sheet1'!$L$16"}</definedName>
    <definedName name="__B19" hidden="1">{"'Sheet1'!$L$16"}</definedName>
    <definedName name="__BG12" hidden="1">{"'Sheet1'!$L$16"}</definedName>
    <definedName name="__CD2" hidden="1">{"'Sheet1'!$L$16"}</definedName>
    <definedName name="__cep1" hidden="1">{"'Sheet1'!$L$16"}</definedName>
    <definedName name="__CN1" hidden="1">{"'Sheet1'!$L$16"}</definedName>
    <definedName name="__coc1000" hidden="1">{#N/A,#N/A,FALSE,"Chi tiÆt"}</definedName>
    <definedName name="__Coc39" hidden="1">{"'Sheet1'!$L$16"}</definedName>
    <definedName name="__Cty501" hidden="1">{"'Sheet1'!$L$16"}</definedName>
    <definedName name="__D1" hidden="1">{"'Sheet1'!$L$16"}</definedName>
    <definedName name="__d1500" hidden="1">{"'Sheet1'!$L$16"}</definedName>
    <definedName name="__D2" hidden="1">{"'Sheet1'!$L$16"}</definedName>
    <definedName name="__D41" hidden="1">{"'Sheet1'!$L$16"}</definedName>
    <definedName name="__D42" hidden="1">{"'Sheet1'!$L$16"}</definedName>
    <definedName name="__D6" hidden="1">{#N/A,#N/A,FALSE,"Chi tiÆt"}</definedName>
    <definedName name="__dao2" hidden="1">{"'Sheet1'!$L$16"}</definedName>
    <definedName name="__DM24" hidden="1">{"'Sheet1'!$L$16"}</definedName>
    <definedName name="__dt3" hidden="1">{"'Sheet1'!$L$16"}</definedName>
    <definedName name="__E1200" hidden="1">{"'Sheet1'!$L$16"}</definedName>
    <definedName name="__f5" hidden="1">{"'Sheet1'!$L$16"}</definedName>
    <definedName name="__GD1" hidden="1">{#N/A,#N/A,FALSE,"Chi tiÆt"}</definedName>
    <definedName name="__GD2" hidden="1">{"'Sheet1'!$L$16"}</definedName>
    <definedName name="__Goi8" hidden="1">{"'Sheet1'!$L$16"}</definedName>
    <definedName name="__h1" hidden="1">{"'Sheet1'!$L$16"}</definedName>
    <definedName name="__hh1219" hidden="1">{"'Sheet1'!$L$16"}</definedName>
    <definedName name="__hu1" hidden="1">{"'Sheet1'!$L$16"}</definedName>
    <definedName name="__hu2" hidden="1">{"'Sheet1'!$L$16"}</definedName>
    <definedName name="__hu3" hidden="1">{"'Sheet1'!$L$16"}</definedName>
    <definedName name="__hu5" hidden="1">{"'Sheet1'!$L$16"}</definedName>
    <definedName name="__hu6" hidden="1">{"'Sheet1'!$L$16"}</definedName>
    <definedName name="__hu7" hidden="1">{"'Sheet1'!$L$16"}</definedName>
    <definedName name="__Huy1" hidden="1">{"'Sheet1'!$L$16"}</definedName>
    <definedName name="__Huy2" hidden="1">{"'Sheet1'!$L$16"}</definedName>
    <definedName name="__IntlFixup" hidden="1">TRUE</definedName>
    <definedName name="__K146" hidden="1">{"'Sheet1'!$L$16"}</definedName>
    <definedName name="__k27" hidden="1">{"'Sheet1'!$L$16"}</definedName>
    <definedName name="__key1" hidden="1">#REF!</definedName>
    <definedName name="__key2" hidden="1">#REF!</definedName>
    <definedName name="__KL1048" hidden="1">{"'Sheet1'!$L$16"}</definedName>
    <definedName name="__km03" hidden="1">{"'Sheet1'!$L$16"}</definedName>
    <definedName name="__KM22" hidden="1">{"'Sheet1'!$L$16"}</definedName>
    <definedName name="__KM34" hidden="1">{"'Sheet1'!$L$16"}</definedName>
    <definedName name="__km51" hidden="1">{"'Sheet1'!$L$16"}</definedName>
    <definedName name="__kom1" hidden="1">{"'Sheet1'!$L$16"}</definedName>
    <definedName name="__Lan1" hidden="1">{"'Sheet1'!$L$16"}</definedName>
    <definedName name="__LAN3" hidden="1">{"'Sheet1'!$L$16"}</definedName>
    <definedName name="__ld2" hidden="1">{"'Sheet1'!$L$16"}</definedName>
    <definedName name="__lk2" hidden="1">{"'Sheet1'!$L$16"}</definedName>
    <definedName name="__m1233" hidden="1">{"'Sheet1'!$L$16"}</definedName>
    <definedName name="__M2" hidden="1">{"'Sheet1'!$L$16"}</definedName>
    <definedName name="__M36" hidden="1">{"'Sheet1'!$L$16"}</definedName>
    <definedName name="__m4" hidden="1">{"'Sheet1'!$L$16"}</definedName>
    <definedName name="__MCC3" hidden="1">{#N/A,#N/A,FALSE,"CCTV"}</definedName>
    <definedName name="__moi2" hidden="1">{"'Sheet1'!$L$16"}</definedName>
    <definedName name="__MTL12" hidden="1">{"'Sheet1'!$L$16"}</definedName>
    <definedName name="__NCN15" hidden="1">{"'Sheet1'!$L$16"}</definedName>
    <definedName name="__NK5" hidden="1">{"'Sheet1'!$L$16"}</definedName>
    <definedName name="__NSO2" hidden="1">{"'Sheet1'!$L$16"}</definedName>
    <definedName name="__p06" hidden="1">{"'Sheet1'!$L$16"}</definedName>
    <definedName name="__PA3" hidden="1">{"'Sheet1'!$L$16"}</definedName>
    <definedName name="__pa4" hidden="1">{"'Sheet1'!$L$16"}</definedName>
    <definedName name="__PPP3" hidden="1">{#N/A,#N/A,FALSE,"特殊室（ＢＱ表）"}</definedName>
    <definedName name="__PPP33" hidden="1">{#N/A,#N/A,FALSE,"特殊室（ＢＱ表）"}</definedName>
    <definedName name="__ppp34" hidden="1">{#N/A,#N/A,FALSE,"特殊室（ＢＱ表）"}</definedName>
    <definedName name="__ppp3444" hidden="1">{#N/A,#N/A,FALSE,"特殊室（ＢＱ表）"}</definedName>
    <definedName name="__pq3" hidden="1">#REF!</definedName>
    <definedName name="__pq4" hidden="1">#REF!</definedName>
    <definedName name="__ql1" hidden="1">{"Offgrid",#N/A,FALSE,"OFFGRID";"Region",#N/A,FALSE,"REGION";"Offgrid -2",#N/A,FALSE,"OFFGRID";"WTP",#N/A,FALSE,"WTP";"WTP -2",#N/A,FALSE,"WTP";"Project",#N/A,FALSE,"PROJECT";"Summary -2",#N/A,FALSE,"SUMMARY"}</definedName>
    <definedName name="__QLO7" hidden="1">#REF!</definedName>
    <definedName name="__SB22" hidden="1">{"'Sheet1'!$L$16"}</definedName>
    <definedName name="__SCL4" hidden="1">{"'Sheet1'!$L$16"}</definedName>
    <definedName name="__SS2" hidden="1">{"'Sheet1'!$L$16"}</definedName>
    <definedName name="__sum1" hidden="1">#REF!</definedName>
    <definedName name="__t1" hidden="1">{"'Sheet1'!$L$16"}</definedName>
    <definedName name="__T10" hidden="1">{"'Sheet1'!$L$16"}</definedName>
    <definedName name="__T7" hidden="1">{"'Sheet1'!$L$16"}</definedName>
    <definedName name="__t9" hidden="1">{#N/A,#N/A,FALSE,"Chi tiÆt"}</definedName>
    <definedName name="__td1" hidden="1">{"'Sheet1'!$L$16"}</definedName>
    <definedName name="__TD3" hidden="1">{"'Sheet1'!$L$16"}</definedName>
    <definedName name="__th1" hidden="1">{"Offgrid",#N/A,FALSE,"OFFGRID";"Region",#N/A,FALSE,"REGION";"Offgrid -2",#N/A,FALSE,"OFFGRID";"WTP",#N/A,FALSE,"WTP";"WTP -2",#N/A,FALSE,"WTP";"Project",#N/A,FALSE,"PROJECT";"Summary -2",#N/A,FALSE,"SUMMARY"}</definedName>
    <definedName name="__tha1" hidden="1">{"'Sheet1'!$L$16"}</definedName>
    <definedName name="__tm1" hidden="1">{"'Sheet1'!$L$16"}</definedName>
    <definedName name="__TM2" hidden="1">{"'Sheet1'!$L$16"}</definedName>
    <definedName name="__TO14" hidden="1">{"'Sheet1'!$L$16"}</definedName>
    <definedName name="__TS2004" hidden="1">{"'Sheet1'!$L$16"}</definedName>
    <definedName name="__tt3" hidden="1">{"'Sheet1'!$L$16"}</definedName>
    <definedName name="__TT31" hidden="1">{"'Sheet1'!$L$16"}</definedName>
    <definedName name="__tu4" hidden="1">{"'Sheet1'!$L$16"}</definedName>
    <definedName name="__tu5" hidden="1">{"'Sheet1'!$L$16"}</definedName>
    <definedName name="__VLP2" hidden="1">{"'Sheet1'!$L$16"}</definedName>
    <definedName name="__VTQ1" hidden="1">{"'Sheet1'!$L$16"}</definedName>
    <definedName name="__xlfn.BAHTTEXT" hidden="1">#NAME?</definedName>
    <definedName name="__z511" hidden="1">{"'Sheet1'!$L$16"}</definedName>
    <definedName name="_1__123Graph_A????_1" hidden="1">#REF!</definedName>
    <definedName name="_1__123Graph_Aｸﾞﾗﾌ_1" hidden="1">#REF!</definedName>
    <definedName name="_1_0ten_" hidden="1">#REF!</definedName>
    <definedName name="_10__123Graph_Aｸﾞﾗﾌ_2" hidden="1">#REF!</definedName>
    <definedName name="_10__123Graph_Aｸﾞﾗﾌ_5" hidden="1">#REF!</definedName>
    <definedName name="_10__123Graph_Xｸﾞﾗﾌ_5" hidden="1">#REF!</definedName>
    <definedName name="_10_0ten_" hidden="1">#REF!</definedName>
    <definedName name="_100__123Graph_Xｸﾞﾗﾌ_3" hidden="1">#REF!</definedName>
    <definedName name="_103__123Graph_X????_4" hidden="1">#REF!</definedName>
    <definedName name="_103__123Graph_Xｸﾞﾗﾌ_5" hidden="1">#REF!</definedName>
    <definedName name="_106__123Graph_Xｸﾞﾗﾌ_4" hidden="1">#REF!</definedName>
    <definedName name="_108__123Graph_X????_5" hidden="1">#REF!</definedName>
    <definedName name="_11__123Graph_Aｸﾞﾗﾌ_3" hidden="1">#REF!</definedName>
    <definedName name="_11__123Graph_X????_1" hidden="1">#REF!</definedName>
    <definedName name="_112__123Graph_Xｸﾞﾗﾌ_5" hidden="1">#REF!</definedName>
    <definedName name="_116__123Graph_Xｸﾞﾗﾌ_1" hidden="1">#REF!</definedName>
    <definedName name="_11P3_" hidden="1">{#N/A,#N/A,FALSE,"特殊室（ＢＱ表）"}</definedName>
    <definedName name="_12__123Graph_A????_2" hidden="1">#REF!</definedName>
    <definedName name="_12__123Graph_Aｸﾞﾗﾌ_4" hidden="1">#REF!</definedName>
    <definedName name="_12__123Graph_X????_2" hidden="1">#REF!</definedName>
    <definedName name="_124__123Graph_Xｸﾞﾗﾌ_2" hidden="1">#REF!</definedName>
    <definedName name="_13__123Graph_Aｸﾞﾗﾌ_5" hidden="1">#REF!</definedName>
    <definedName name="_13__123Graph_X????_3" hidden="1">#REF!</definedName>
    <definedName name="_132__123Graph_Xｸﾞﾗﾌ_3" hidden="1">#REF!</definedName>
    <definedName name="_14__123Graph_X????_1" hidden="1">#REF!</definedName>
    <definedName name="_14__123Graph_X????_4" hidden="1">#REF!</definedName>
    <definedName name="_140__123Graph_Xｸﾞﾗﾌ_4" hidden="1">#REF!</definedName>
    <definedName name="_148__123Graph_Xｸﾞﾗﾌ_5" hidden="1">#REF!</definedName>
    <definedName name="_15__123Graph_X????_2" hidden="1">#REF!</definedName>
    <definedName name="_15__123Graph_X????_5" hidden="1">#REF!</definedName>
    <definedName name="_15_0xoa_" hidden="1">#REF!</definedName>
    <definedName name="_16__123Graph_X????_3" hidden="1">#REF!</definedName>
    <definedName name="_16__123Graph_Xｸﾞﾗﾌ_1" hidden="1">#REF!</definedName>
    <definedName name="_16_0xoa_" hidden="1">#REF!</definedName>
    <definedName name="_17__123Graph_A????_1" hidden="1">#REF!</definedName>
    <definedName name="_17__123Graph_A????_3" hidden="1">#REF!</definedName>
    <definedName name="_17__123Graph_X????_4" hidden="1">#REF!</definedName>
    <definedName name="_17__123Graph_Xｸﾞﾗﾌ_2" hidden="1">#REF!</definedName>
    <definedName name="_17a1_" hidden="1">{"'Sheet1'!$L$16"}</definedName>
    <definedName name="_18__123Graph_X????_5" hidden="1">#REF!</definedName>
    <definedName name="_18__123Graph_Xｸﾞﾗﾌ_3" hidden="1">#REF!</definedName>
    <definedName name="_19__123Graph_Xｸﾞﾗﾌ_1" hidden="1">#REF!</definedName>
    <definedName name="_19__123Graph_Xｸﾞﾗﾌ_4" hidden="1">#REF!</definedName>
    <definedName name="_1a1_" hidden="1">{"'Sheet1'!$L$16"}</definedName>
    <definedName name="_1P3_" hidden="1">{#N/A,#N/A,FALSE,"特殊室（ＢＱ表）"}</definedName>
    <definedName name="_2__123Graph_A????_2" hidden="1">#REF!</definedName>
    <definedName name="_2__123Graph_Aｸﾞﾗﾌ_2" hidden="1">#REF!</definedName>
    <definedName name="_2_0ten_" hidden="1">#REF!</definedName>
    <definedName name="_2_0xoa_" hidden="1">#REF!</definedName>
    <definedName name="_20__123Graph_Xｸﾞﾗﾌ_2" hidden="1">#REF!</definedName>
    <definedName name="_20__123Graph_Xｸﾞﾗﾌ_5" hidden="1">#REF!</definedName>
    <definedName name="_21__123Graph_A????_2" hidden="1">#REF!</definedName>
    <definedName name="_21__123Graph_Xｸﾞﾗﾌ_3" hidden="1">#REF!</definedName>
    <definedName name="_22__123Graph_A????_4" hidden="1">#REF!</definedName>
    <definedName name="_22__123Graph_Xｸﾞﾗﾌ_4" hidden="1">#REF!</definedName>
    <definedName name="_23__123Graph_A????_1" hidden="1">#REF!</definedName>
    <definedName name="_23__123Graph_Xｸﾞﾗﾌ_5" hidden="1">#REF!</definedName>
    <definedName name="_25__123Graph_A????_3" hidden="1">#REF!</definedName>
    <definedName name="_27__123Graph_A????_5" hidden="1">#REF!</definedName>
    <definedName name="_28__123Graph_A????_2" hidden="1">#REF!</definedName>
    <definedName name="_29__123Graph_A????_4" hidden="1">#REF!</definedName>
    <definedName name="_3__123Graph_A????_3" hidden="1">#REF!</definedName>
    <definedName name="_3__123Graph_Aｸﾞﾗﾌ_3" hidden="1">#REF!</definedName>
    <definedName name="_3_0ten_" hidden="1">#REF!</definedName>
    <definedName name="_33__123Graph_A????_3" hidden="1">#REF!</definedName>
    <definedName name="_33__123Graph_A????_5" hidden="1">#REF!</definedName>
    <definedName name="_33__123Graph_Aｸﾞﾗﾌ_1" hidden="1">#REF!</definedName>
    <definedName name="_38__123Graph_A????_4" hidden="1">#REF!</definedName>
    <definedName name="_38__123Graph_Aｸﾞﾗﾌ_1" hidden="1">#REF!</definedName>
    <definedName name="_39__123Graph_Aｸﾞﾗﾌ_2" hidden="1">#REF!</definedName>
    <definedName name="_4__123Graph_A????_1" hidden="1">#REF!</definedName>
    <definedName name="_4__123Graph_A????_4" hidden="1">#REF!</definedName>
    <definedName name="_4__123Graph_Aｸﾞﾗﾌ_4" hidden="1">#REF!</definedName>
    <definedName name="_4_0xoa_" hidden="1">#REF!</definedName>
    <definedName name="_43__123Graph_A????_5" hidden="1">#REF!</definedName>
    <definedName name="_43__123Graph_Aｸﾞﾗﾌ_2" hidden="1">#REF!</definedName>
    <definedName name="_45__123Graph_Aｸﾞﾗﾌ_3" hidden="1">#REF!</definedName>
    <definedName name="_48__123Graph_Aｸﾞﾗﾌ_3" hidden="1">#REF!</definedName>
    <definedName name="_5__123Graph_A????_2" hidden="1">#REF!</definedName>
    <definedName name="_5__123Graph_A????_5" hidden="1">#REF!</definedName>
    <definedName name="_5__123Graph_Aｸﾞﾗﾌ_5" hidden="1">#REF!</definedName>
    <definedName name="_51__123Graph_Aｸﾞﾗﾌ_1" hidden="1">#REF!</definedName>
    <definedName name="_51__123Graph_Aｸﾞﾗﾌ_4" hidden="1">#REF!</definedName>
    <definedName name="_53__123Graph_Aｸﾞﾗﾌ_4" hidden="1">#REF!</definedName>
    <definedName name="_57__123Graph_Aｸﾞﾗﾌ_5" hidden="1">#REF!</definedName>
    <definedName name="_58__123Graph_Aｸﾞﾗﾌ_5" hidden="1">#REF!</definedName>
    <definedName name="_59__123Graph_Aｸﾞﾗﾌ_2" hidden="1">#REF!</definedName>
    <definedName name="_6__123Graph_A????_3" hidden="1">#REF!</definedName>
    <definedName name="_6__123Graph_Aｸﾞﾗﾌ_1" hidden="1">#REF!</definedName>
    <definedName name="_6__123Graph_Xｸﾞﾗﾌ_1" hidden="1">#REF!</definedName>
    <definedName name="_6_0ten_" hidden="1">#REF!</definedName>
    <definedName name="_6_0xoa_" hidden="1">#REF!</definedName>
    <definedName name="_62__123Graph_X????_1" hidden="1">#REF!</definedName>
    <definedName name="_66__123Graph_X????_2" hidden="1">#REF!</definedName>
    <definedName name="_67__123Graph_Aｸﾞﾗﾌ_3" hidden="1">#REF!</definedName>
    <definedName name="_67__123Graph_X????_2" hidden="1">#REF!</definedName>
    <definedName name="_7__123Graph_A????_1" hidden="1">#REF!</definedName>
    <definedName name="_7__123Graph_A????_4" hidden="1">#REF!</definedName>
    <definedName name="_7__123Graph_Aｸﾞﾗﾌ_2" hidden="1">#REF!</definedName>
    <definedName name="_7__123Graph_Xｸﾞﾗﾌ_2" hidden="1">#REF!</definedName>
    <definedName name="_7_0xoa_" hidden="1">#REF!</definedName>
    <definedName name="_70__123Graph_X????_3" hidden="1">#REF!</definedName>
    <definedName name="_72__123Graph_X????_3" hidden="1">#REF!</definedName>
    <definedName name="_74__123Graph_X????_4" hidden="1">#REF!</definedName>
    <definedName name="_75__123Graph_Aｸﾞﾗﾌ_4" hidden="1">#REF!</definedName>
    <definedName name="_77__123Graph_X????_4" hidden="1">#REF!</definedName>
    <definedName name="_78__123Graph_X????_5" hidden="1">#REF!</definedName>
    <definedName name="_8__123Graph_A????_5" hidden="1">#REF!</definedName>
    <definedName name="_8__123Graph_Aｸﾞﾗﾌ_3" hidden="1">#REF!</definedName>
    <definedName name="_8__123Graph_Xｸﾞﾗﾌ_3" hidden="1">#REF!</definedName>
    <definedName name="_8_0ten_" hidden="1">#REF!</definedName>
    <definedName name="_82__123Graph_X????_5" hidden="1">#REF!</definedName>
    <definedName name="_83__123Graph_Aｸﾞﾗﾌ_5" hidden="1">#REF!</definedName>
    <definedName name="_83__123Graph_Xｸﾞﾗﾌ_1" hidden="1">#REF!</definedName>
    <definedName name="_84_0ten_" hidden="1">#REF!</definedName>
    <definedName name="_88__123Graph_X????_1" hidden="1">#REF!</definedName>
    <definedName name="_88__123Graph_Xｸﾞﾗﾌ_1" hidden="1">#REF!</definedName>
    <definedName name="_88__123Graph_Xｸﾞﾗﾌ_2" hidden="1">#REF!</definedName>
    <definedName name="_9__123Graph_Aｸﾞﾗﾌ_1" hidden="1">#REF!</definedName>
    <definedName name="_9__123Graph_Aｸﾞﾗﾌ_4" hidden="1">#REF!</definedName>
    <definedName name="_9__123Graph_Xｸﾞﾗﾌ_4" hidden="1">#REF!</definedName>
    <definedName name="_93__123Graph_X????_2" hidden="1">#REF!</definedName>
    <definedName name="_93__123Graph_Xｸﾞﾗﾌ_3" hidden="1">#REF!</definedName>
    <definedName name="_94__123Graph_Xｸﾞﾗﾌ_2" hidden="1">#REF!</definedName>
    <definedName name="_97_0xoa_" hidden="1">#REF!</definedName>
    <definedName name="_98__123Graph_X????_3" hidden="1">#REF!</definedName>
    <definedName name="_98__123Graph_Xｸﾞﾗﾌ_4" hidden="1">#REF!</definedName>
    <definedName name="_a1" hidden="1">{"'Sheet1'!$L$16"}</definedName>
    <definedName name="_a100" hidden="1">{"'Sheet1'!$L$16"}</definedName>
    <definedName name="_a129" hidden="1">{"Offgrid",#N/A,FALSE,"OFFGRID";"Region",#N/A,FALSE,"REGION";"Offgrid -2",#N/A,FALSE,"OFFGRID";"WTP",#N/A,FALSE,"WTP";"WTP -2",#N/A,FALSE,"WTP";"Project",#N/A,FALSE,"PROJECT";"Summary -2",#N/A,FALSE,"SUMMARY"}</definedName>
    <definedName name="_a1291" hidden="1">{"Offgrid",#N/A,FALSE,"OFFGRID";"Region",#N/A,FALSE,"REGION";"Offgrid -2",#N/A,FALSE,"OFFGRID";"WTP",#N/A,FALSE,"WTP";"WTP -2",#N/A,FALSE,"WTP";"Project",#N/A,FALSE,"PROJECT";"Summary -2",#N/A,FALSE,"SUMMARY"}</definedName>
    <definedName name="_a130" hidden="1">{"Offgrid",#N/A,FALSE,"OFFGRID";"Region",#N/A,FALSE,"REGION";"Offgrid -2",#N/A,FALSE,"OFFGRID";"WTP",#N/A,FALSE,"WTP";"WTP -2",#N/A,FALSE,"WTP";"Project",#N/A,FALSE,"PROJECT";"Summary -2",#N/A,FALSE,"SUMMARY"}</definedName>
    <definedName name="_a1s" hidden="1">{"'Sheet1'!$L$16"}</definedName>
    <definedName name="_a2" hidden="1">{"'Sheet1'!$L$16"}</definedName>
    <definedName name="_a21" hidden="1">{"'Sheet1'!$L$16"}</definedName>
    <definedName name="_a3" hidden="1">{"'Sheet1'!$L$16"}</definedName>
    <definedName name="_A4" hidden="1">{"'Sheet1'!$L$16"}</definedName>
    <definedName name="_a9" hidden="1">{"'Sheet1'!$L$16"}</definedName>
    <definedName name="_B19" hidden="1">{"'Sheet1'!$L$16"}</definedName>
    <definedName name="_ban2" hidden="1">{"'Sheet1'!$L$16"}</definedName>
    <definedName name="_BG12" hidden="1">{"'Sheet1'!$L$16"}</definedName>
    <definedName name="_bht4" hidden="1">{#N/A,#N/A,FALSE,"Chi tiÆt"}</definedName>
    <definedName name="_bht5" hidden="1">{#N/A,#N/A,FALSE,"Chi tiÆt"}</definedName>
    <definedName name="_bht6" hidden="1">{"'Sheet1'!$L$16"}</definedName>
    <definedName name="_Builtin0" hidden="1">#REF!</definedName>
    <definedName name="_Builtin155" hidden="1">#N/A</definedName>
    <definedName name="_CD2" hidden="1">{"'Sheet1'!$L$16"}</definedName>
    <definedName name="_cd20" hidden="1">{"'Sheet1'!$L$16"}</definedName>
    <definedName name="_cep1" hidden="1">{"'Sheet1'!$L$16"}</definedName>
    <definedName name="_CN1" hidden="1">{"'Sheet1'!$L$16"}</definedName>
    <definedName name="_coc1000" hidden="1">{#N/A,#N/A,FALSE,"Chi tiÆt"}</definedName>
    <definedName name="_Coc39" hidden="1">{"'Sheet1'!$L$16"}</definedName>
    <definedName name="_CT2" hidden="1">{"'Sheet1'!$L$16"}</definedName>
    <definedName name="_CT4" hidden="1">{"'Sheet1'!$L$16"}</definedName>
    <definedName name="_Cty501" hidden="1">{"'Sheet1'!$L$16"}</definedName>
    <definedName name="_cuu1" hidden="1">{"'Sheet1'!$L$16"}</definedName>
    <definedName name="_D1" hidden="1">{"'Sheet1'!$L$16"}</definedName>
    <definedName name="_d1500" hidden="1">{"'Sheet1'!$L$16"}</definedName>
    <definedName name="_D2" hidden="1">{"'Sheet1'!$L$16"}</definedName>
    <definedName name="_D5" hidden="1">{"Offgrid",#N/A,FALSE,"OFFGRID";"Region",#N/A,FALSE,"REGION";"Offgrid -2",#N/A,FALSE,"OFFGRID";"WTP",#N/A,FALSE,"WTP";"WTP -2",#N/A,FALSE,"WTP";"Project",#N/A,FALSE,"PROJECT";"Summary -2",#N/A,FALSE,"SUMMARY"}</definedName>
    <definedName name="_Dist_Bin" hidden="1">#REF!</definedName>
    <definedName name="_Dist_Values" hidden="1">#REF!</definedName>
    <definedName name="_DM24" hidden="1">{"'Sheet1'!$L$16"}</definedName>
    <definedName name="_dt1" hidden="1">{"'Sheet1'!$L$16"}</definedName>
    <definedName name="_dt3" hidden="1">{"'Sheet1'!$L$16"}</definedName>
    <definedName name="_E1200" hidden="1">{"'Sheet1'!$L$16"}</definedName>
    <definedName name="_f5" hidden="1">{"'Sheet1'!$L$16"}</definedName>
    <definedName name="_Fill" hidden="1">#REF!</definedName>
    <definedName name="_Fill1" hidden="1">#REF!</definedName>
    <definedName name="_Fill2" hidden="1">#REF!</definedName>
    <definedName name="_xlnm._FilterDatabase" hidden="1">#REF!</definedName>
    <definedName name="_GD1" hidden="1">{#N/A,#N/A,FALSE,"Chi tiÆt"}</definedName>
    <definedName name="_GD2" hidden="1">{"'Sheet1'!$L$16"}</definedName>
    <definedName name="_Goi8" hidden="1">{"'Sheet1'!$L$16"}</definedName>
    <definedName name="_h1" hidden="1">{"'Sheet1'!$L$16"}</definedName>
    <definedName name="_h111" hidden="1">{"'Sheet1'!$L$16"}</definedName>
    <definedName name="_hh1219" hidden="1">{"'Sheet1'!$L$16"}</definedName>
    <definedName name="_hu1" hidden="1">{"'Sheet1'!$L$16"}</definedName>
    <definedName name="_hu2" hidden="1">{"'Sheet1'!$L$16"}</definedName>
    <definedName name="_hu3" hidden="1">{"'Sheet1'!$L$16"}</definedName>
    <definedName name="_hu5" hidden="1">{"'Sheet1'!$L$16"}</definedName>
    <definedName name="_hu6" hidden="1">{"'Sheet1'!$L$16"}</definedName>
    <definedName name="_hu7" hidden="1">{"'Sheet1'!$L$16"}</definedName>
    <definedName name="_huy1" hidden="1">{"'Sheet1'!$L$16"}</definedName>
    <definedName name="_huy2" hidden="1">{"'Sheet1'!$L$16"}</definedName>
    <definedName name="_K146" hidden="1">{"'Sheet1'!$L$16"}</definedName>
    <definedName name="_k27" hidden="1">{"'Sheet1'!$L$16"}</definedName>
    <definedName name="_k7" hidden="1">{"'Sheet1'!$L$16"}</definedName>
    <definedName name="_Key1" hidden="1">#REF!</definedName>
    <definedName name="_KEY11" hidden="1">#REF!</definedName>
    <definedName name="_KEY12" hidden="1">#REF!</definedName>
    <definedName name="_Key2" hidden="1">#REF!</definedName>
    <definedName name="_keydd" hidden="1">#REF!</definedName>
    <definedName name="_KH12" hidden="1">{#N/A,#N/A,FALSE,"Chi tiÆt"}</definedName>
    <definedName name="_kh41" hidden="1">{"'Sheet1'!$L$16"}</definedName>
    <definedName name="_KL1048" hidden="1">{"'Sheet1'!$L$16"}</definedName>
    <definedName name="_kl11" hidden="1">{"'Sheet1'!$L$16"}</definedName>
    <definedName name="_KL3" hidden="1">{"'Sheet1'!$L$16"}</definedName>
    <definedName name="_kl4" hidden="1">{"'Sheet1'!$L$16"}</definedName>
    <definedName name="_kl6" hidden="1">{"'Sheet1'!$L$16"}</definedName>
    <definedName name="_km03" hidden="1">{"'Sheet1'!$L$16"}</definedName>
    <definedName name="_km123" hidden="1">{"'Sheet1'!$L$16"}</definedName>
    <definedName name="_km124" hidden="1">{"'Sheet1'!$L$16"}</definedName>
    <definedName name="_KM22" hidden="1">{"'Sheet1'!$L$16"}</definedName>
    <definedName name="_kom1" hidden="1">{"'Sheet1'!$L$16"}</definedName>
    <definedName name="_Lan1" hidden="1">{"'Sheet1'!$L$16"}</definedName>
    <definedName name="_LAN3" hidden="1">{"'Sheet1'!$L$16"}</definedName>
    <definedName name="_lao2" hidden="1">{"'Sheet1'!$L$16"}</definedName>
    <definedName name="_lk2" hidden="1">{"'Sheet1'!$L$16"}</definedName>
    <definedName name="_m1233" hidden="1">{"'Sheet1'!$L$16"}</definedName>
    <definedName name="_M2" hidden="1">{"'Sheet1'!$L$16"}</definedName>
    <definedName name="_M36" hidden="1">{"'Sheet1'!$L$16"}</definedName>
    <definedName name="_m4" hidden="1">{"'Sheet1'!$L$16"}</definedName>
    <definedName name="_MatInverse_In" hidden="1">#REF!</definedName>
    <definedName name="_MCC3" hidden="1">{#N/A,#N/A,FALSE,"CCTV"}</definedName>
    <definedName name="_moi2" hidden="1">{"'Sheet1'!$L$16"}</definedName>
    <definedName name="_MTL12" hidden="1">{"'Sheet1'!$L$16"}</definedName>
    <definedName name="_NCN15" hidden="1">{"'Sheet1'!$L$16"}</definedName>
    <definedName name="_NK5" hidden="1">{"'Sheet1'!$L$16"}</definedName>
    <definedName name="_NO2" hidden="1">#REF!</definedName>
    <definedName name="_NSO2" hidden="1">{"'Sheet1'!$L$16"}</definedName>
    <definedName name="_NT2" hidden="1">{"'Sheet1'!$L$16"}</definedName>
    <definedName name="_Order1" hidden="1">255</definedName>
    <definedName name="_Order2" hidden="1">255</definedName>
    <definedName name="_p06" hidden="1">{"'Sheet1'!$L$16"}</definedName>
    <definedName name="_p1" hidden="1">{"'Sheet1'!$L$16"}</definedName>
    <definedName name="_P2" hidden="1">{"'Sheet1'!$L$16"}</definedName>
    <definedName name="_P3" hidden="1">{#N/A,#N/A,FALSE,"特殊室（ＢＱ表）"}</definedName>
    <definedName name="_PA1" hidden="1">{"'Sheet1'!$L$16"}</definedName>
    <definedName name="_PA3" hidden="1">{"'Sheet1'!$L$16"}</definedName>
    <definedName name="_pa4" hidden="1">{"'Sheet1'!$L$16"}</definedName>
    <definedName name="_Parse_In" hidden="1">#REF!</definedName>
    <definedName name="_Parse_Out" hidden="1">[1]Quantity!#REF!</definedName>
    <definedName name="_pl2" hidden="1">{"'Sheet1'!$L$16"}</definedName>
    <definedName name="_PPP3" hidden="1">{#N/A,#N/A,FALSE,"特殊室（ＢＱ表）"}</definedName>
    <definedName name="_PPP33" hidden="1">{#N/A,#N/A,FALSE,"特殊室（ＢＱ表）"}</definedName>
    <definedName name="_ppp34" hidden="1">{#N/A,#N/A,FALSE,"特殊室（ＢＱ表）"}</definedName>
    <definedName name="_ppp3444" hidden="1">{#N/A,#N/A,FALSE,"特殊室（ＢＱ表）"}</definedName>
    <definedName name="_pq3" hidden="1">#REF!</definedName>
    <definedName name="_pq4" hidden="1">#REF!</definedName>
    <definedName name="_PYC7" hidden="1">{"'Sheet1'!$L$16"}</definedName>
    <definedName name="_q1" hidden="1">{"'Sheet1'!$L$16"}</definedName>
    <definedName name="_q1300" hidden="1">{"Offgrid",#N/A,FALSE,"OFFGRID";"Region",#N/A,FALSE,"REGION";"Offgrid -2",#N/A,FALSE,"OFFGRID";"WTP",#N/A,FALSE,"WTP";"WTP -2",#N/A,FALSE,"WTP";"Project",#N/A,FALSE,"PROJECT";"Summary -2",#N/A,FALSE,"SUMMARY"}</definedName>
    <definedName name="_ql1" hidden="1">{"Offgrid",#N/A,FALSE,"OFFGRID";"Region",#N/A,FALSE,"REGION";"Offgrid -2",#N/A,FALSE,"OFFGRID";"WTP",#N/A,FALSE,"WTP";"WTP -2",#N/A,FALSE,"WTP";"Project",#N/A,FALSE,"PROJECT";"Summary -2",#N/A,FALSE,"SUMMARY"}</definedName>
    <definedName name="_QLO7" hidden="1">#REF!</definedName>
    <definedName name="_Regression_Int" hidden="1">1</definedName>
    <definedName name="_Regression_X" hidden="1">#REF!</definedName>
    <definedName name="_REV1" hidden="1">{#N/A,#N/A,TRUE,"Str.";#N/A,#N/A,TRUE,"Steel &amp; Roof";#N/A,#N/A,TRUE,"Arc.";#N/A,#N/A,TRUE,"Preliminary";#N/A,#N/A,TRUE,"Sum_Prelim"}</definedName>
    <definedName name="_SCL4" hidden="1">{"'Sheet1'!$L$16"}</definedName>
    <definedName name="_sd9" hidden="1">{"'Sheet1'!$L$16"}</definedName>
    <definedName name="_Sort" hidden="1">#REF!</definedName>
    <definedName name="_Sortmoi" hidden="1">#REF!</definedName>
    <definedName name="_sum1" hidden="1">#REF!</definedName>
    <definedName name="_SXT3" hidden="1">{#N/A,#N/A,FALSE,"Chi tiÆt"}</definedName>
    <definedName name="_sxt5" hidden="1">{"'Sheet1'!$L$16"}</definedName>
    <definedName name="_sxt6" hidden="1">{#N/A,#N/A,FALSE,"Chi tiÆt"}</definedName>
    <definedName name="_t1" hidden="1">{"'Sheet1'!$L$16"}</definedName>
    <definedName name="_T10" hidden="1">{"'Sheet1'!$L$16"}</definedName>
    <definedName name="_t11" hidden="1">{"'Sheet1'!$L$16"}</definedName>
    <definedName name="_t12" hidden="1">{#N/A,#N/A,FALSE,"Chi tiÆt"}</definedName>
    <definedName name="_T14" hidden="1">{"'Sheet1'!$L$16"}</definedName>
    <definedName name="_T17" hidden="1">{"'Sheet1'!$L$16"}</definedName>
    <definedName name="_T23" hidden="1">{"'Sheet1'!$L$16"}</definedName>
    <definedName name="_T3" hidden="1">{"'Sheet1'!$L$16"}</definedName>
    <definedName name="_T7" hidden="1">{"'Sheet1'!$L$16"}</definedName>
    <definedName name="_t9" hidden="1">{#N/A,#N/A,FALSE,"Chi tiÆt"}</definedName>
    <definedName name="_Table1_In1" hidden="1">#REF!</definedName>
    <definedName name="_Table1_Out" hidden="1">#REF!</definedName>
    <definedName name="_Table2_In1" hidden="1">#REF!</definedName>
    <definedName name="_Table2_Out" hidden="1">#REF!</definedName>
    <definedName name="_tb2" hidden="1">{"'Sheet1'!$L$16"}</definedName>
    <definedName name="_td1" hidden="1">{"'Sheet1'!$L$16"}</definedName>
    <definedName name="_TD3" hidden="1">{"'Sheet1'!$L$16"}</definedName>
    <definedName name="_TH02" hidden="1">{"'Sheet1'!$L$16"}</definedName>
    <definedName name="_TH20004" hidden="1">{"'Sheet1'!$L$16"}</definedName>
    <definedName name="_tha1" hidden="1">{"'Sheet1'!$L$16"}</definedName>
    <definedName name="_tm1" hidden="1">{"'Sheet1'!$L$16"}</definedName>
    <definedName name="_TM2" hidden="1">{"'Sheet1'!$L$16"}</definedName>
    <definedName name="_TO14" hidden="1">{"'Sheet1'!$L$16"}</definedName>
    <definedName name="_Tru21" hidden="1">{"'Sheet1'!$L$16"}</definedName>
    <definedName name="_TS2004" hidden="1">{"'Sheet1'!$L$16"}</definedName>
    <definedName name="_tt3" hidden="1">{"'Sheet1'!$L$16"}</definedName>
    <definedName name="_TT31" hidden="1">{"'Sheet1'!$L$16"}</definedName>
    <definedName name="_tu4" hidden="1">{"'Sheet1'!$L$16"}</definedName>
    <definedName name="_tu5" hidden="1">{"'Sheet1'!$L$16"}</definedName>
    <definedName name="_UI33" hidden="1">{"'Sheet1'!$L$16"}</definedName>
    <definedName name="_Unknown_User_Defined_Name_0" hidden="1">#REF!</definedName>
    <definedName name="_Unknown_User_Defined_Name_1" hidden="1">#REF!</definedName>
    <definedName name="_Unknown_User_Defined_Name_2" hidden="1">#REF!</definedName>
    <definedName name="_Unknown_User_Defined_Name_3" hidden="1">#REF!</definedName>
    <definedName name="_VLP2" hidden="1">{"'Sheet1'!$L$16"}</definedName>
    <definedName name="_vpt5" hidden="1">{"'Sheet1'!$L$16"}</definedName>
    <definedName name="_vpt6" hidden="1">{"'Sheet1'!$L$16"}</definedName>
    <definedName name="_VT675" hidden="1">{"Offgrid",#N/A,FALSE,"OFFGRID";"Region",#N/A,FALSE,"REGION";"Offgrid -2",#N/A,FALSE,"OFFGRID";"WTP",#N/A,FALSE,"WTP";"WTP -2",#N/A,FALSE,"WTP";"Project",#N/A,FALSE,"PROJECT";"Summary -2",#N/A,FALSE,"SUMMARY"}</definedName>
    <definedName name="_VT676" hidden="1">{"Offgrid",#N/A,FALSE,"OFFGRID";"Region",#N/A,FALSE,"REGION";"Offgrid -2",#N/A,FALSE,"OFFGRID";"WTP",#N/A,FALSE,"WTP";"WTP -2",#N/A,FALSE,"WTP";"Project",#N/A,FALSE,"PROJECT";"Summary -2",#N/A,FALSE,"SUMMARY"}</definedName>
    <definedName name="_VT677" hidden="1">{"Offgrid",#N/A,FALSE,"OFFGRID";"Region",#N/A,FALSE,"REGION";"Offgrid -2",#N/A,FALSE,"OFFGRID";"WTP",#N/A,FALSE,"WTP";"WTP -2",#N/A,FALSE,"WTP";"Project",#N/A,FALSE,"PROJECT";"Summary -2",#N/A,FALSE,"SUMMARY"}</definedName>
    <definedName name="_VT678" hidden="1">{"Offgrid",#N/A,FALSE,"OFFGRID";"Region",#N/A,FALSE,"REGION";"Offgrid -2",#N/A,FALSE,"OFFGRID";"WTP",#N/A,FALSE,"WTP";"WTP -2",#N/A,FALSE,"WTP";"Project",#N/A,FALSE,"PROJECT";"Summary -2",#N/A,FALSE,"SUMMARY"}</definedName>
    <definedName name="_VT679" hidden="1">{"Offgrid",#N/A,FALSE,"OFFGRID";"Region",#N/A,FALSE,"REGION";"Offgrid -2",#N/A,FALSE,"OFFGRID";"WTP",#N/A,FALSE,"WTP";"WTP -2",#N/A,FALSE,"WTP";"Project",#N/A,FALSE,"PROJECT";"Summary -2",#N/A,FALSE,"SUMMARY"}</definedName>
    <definedName name="_VTQ1" hidden="1">{"'Sheet1'!$L$16"}</definedName>
    <definedName name="_z511" hidden="1">{"'Sheet1'!$L$16"}</definedName>
    <definedName name="¸df" hidden="1">#REF!</definedName>
    <definedName name="¸dfsad" hidden="1">#REF!</definedName>
    <definedName name="¸DFSDFGKLJKL" hidden="1">#REF!</definedName>
    <definedName name="¼QRWERQWR" hidden="1">#REF!</definedName>
    <definedName name="­234w4q324q32" hidden="1">#REF!</definedName>
    <definedName name="â" hidden="1">{"'Sheet1'!$L$16"}</definedName>
    <definedName name="ầ" hidden="1">{"'Sheet1'!$L$16"}</definedName>
    <definedName name="ằ" hidden="1">{"'Sheet1'!$L$16"}</definedName>
    <definedName name="a129_xoa" hidden="1">{"Offgrid",#N/A,FALSE,"OFFGRID";"Region",#N/A,FALSE,"REGION";"Offgrid -2",#N/A,FALSE,"OFFGRID";"WTP",#N/A,FALSE,"WTP";"WTP -2",#N/A,FALSE,"WTP";"Project",#N/A,FALSE,"PROJECT";"Summary -2",#N/A,FALSE,"SUMMARY"}</definedName>
    <definedName name="a129_xoaxoa" hidden="1">{"Offgrid",#N/A,FALSE,"OFFGRID";"Region",#N/A,FALSE,"REGION";"Offgrid -2",#N/A,FALSE,"OFFGRID";"WTP",#N/A,FALSE,"WTP";"WTP -2",#N/A,FALSE,"WTP";"Project",#N/A,FALSE,"PROJECT";"Summary -2",#N/A,FALSE,"SUMMARY"}</definedName>
    <definedName name="a130_xoa" hidden="1">{"Offgrid",#N/A,FALSE,"OFFGRID";"Region",#N/A,FALSE,"REGION";"Offgrid -2",#N/A,FALSE,"OFFGRID";"WTP",#N/A,FALSE,"WTP";"WTP -2",#N/A,FALSE,"WTP";"Project",#N/A,FALSE,"PROJECT";"Summary -2",#N/A,FALSE,"SUMMARY"}</definedName>
    <definedName name="a130_xoaxoa" hidden="1">{"Offgrid",#N/A,FALSE,"OFFGRID";"Region",#N/A,FALSE,"REGION";"Offgrid -2",#N/A,FALSE,"OFFGRID";"WTP",#N/A,FALSE,"WTP";"WTP -2",#N/A,FALSE,"WTP";"Project",#N/A,FALSE,"PROJECT";"Summary -2",#N/A,FALSE,"SUMMARY"}</definedName>
    <definedName name="a1moi" hidden="1">{"'Sheet1'!$L$16"}</definedName>
    <definedName name="a3rt" hidden="1">{"'Sheet1'!$L$16"}</definedName>
    <definedName name="aa" hidden="1">{"'Sheet1'!$L$16"}</definedName>
    <definedName name="aaaa" hidden="1">{"Offgrid",#N/A,FALSE,"OFFGRID";"Region",#N/A,FALSE,"REGION";"Offgrid -2",#N/A,FALSE,"OFFGRID";"WTP",#N/A,FALSE,"WTP";"WTP -2",#N/A,FALSE,"WTP";"Project",#N/A,FALSE,"PROJECT";"Summary -2",#N/A,FALSE,"SUMMARY"}</definedName>
    <definedName name="AAAAA" hidden="1">{0}</definedName>
    <definedName name="aaaaaa" hidden="1">{"Offgrid",#N/A,FALSE,"OFFGRID";"Region",#N/A,FALSE,"REGION";"Offgrid -2",#N/A,FALSE,"OFFGRID";"WTP",#N/A,FALSE,"WTP";"WTP -2",#N/A,FALSE,"WTP";"Project",#N/A,FALSE,"PROJECT";"Summary -2",#N/A,FALSE,"SUMMARY"}</definedName>
    <definedName name="aaaaaaaaa" hidden="1">{"'Sheet1'!$L$16"}</definedName>
    <definedName name="aaaaaaaaaaaaaaaa" hidden="1">{#N/A,#N/A,FALSE,"CCTV"}</definedName>
    <definedName name="aaaaaaaaaaaaaaaattttttttttt" hidden="1">{"'Sheet1'!$L$16"}</definedName>
    <definedName name="aaag" hidden="1">{#N/A,#N/A,TRUE,"SUM";#N/A,#N/A,TRUE,"EE";#N/A,#N/A,TRUE,"AC";#N/A,#N/A,TRUE,"SN"}</definedName>
    <definedName name="ÀASA" hidden="1">{"'Sheet1'!$L$16"}</definedName>
    <definedName name="aassa" hidden="1">{"'Sheet1'!$L$16"}</definedName>
    <definedName name="ABAB" hidden="1">{#N/A,#N/A,FALSE,"CCTV"}</definedName>
    <definedName name="abc" hidden="1">{"'Sheet1'!$L$16"}</definedName>
    <definedName name="ABCD" hidden="1">{"'Sheet1'!$L$16"}</definedName>
    <definedName name="abcvd" hidden="1">{"'Sheet1'!$L$16"}</definedName>
    <definedName name="AccessDatabase" hidden="1">"C:\My Documents\LeBinh\Xls\VP Cong ty\FORM.mdb"</definedName>
    <definedName name="Acell" hidden="1">INDIRECT(ADDRESS(ROW(),COLUMN()))</definedName>
    <definedName name="ACMV" hidden="1">{"'Sheet1'!$L$16"}</definedName>
    <definedName name="AD" hidden="1">#REF!</definedName>
    <definedName name="adada" hidden="1">{"'Sheet1'!$L$16"}</definedName>
    <definedName name="ADADADD" hidden="1">{"'Sheet1'!$L$16"}</definedName>
    <definedName name="adadqadwd" hidden="1">#REF!</definedName>
    <definedName name="ÁDAF" hidden="1">{"'Sheet1'!$L$16"}</definedName>
    <definedName name="adasasdda" hidden="1">#REF!</definedName>
    <definedName name="adc" hidden="1">{#N/A,#N/A,FALSE,"CCTV"}</definedName>
    <definedName name="adcfgf" hidden="1">{"'Sheet1'!$L$16"}</definedName>
    <definedName name="adddfdgfg" hidden="1">#REF!</definedName>
    <definedName name="ade" hidden="1">{#N/A,#N/A,FALSE,"Chi tiÆt"}</definedName>
    <definedName name="adfg" hidden="1">{"'Sheet1'!$L$16"}</definedName>
    <definedName name="adfgghgjkcvbcvb" hidden="1">#REF!</definedName>
    <definedName name="adfgsdfÎyttuiuiopiop" hidden="1">#REF!</definedName>
    <definedName name="ádgewekt" hidden="1">{0,0,0,0;0,0,0,0;0,0,0,0;0,0,0,0;0,0,0,0;0,0,0,0;0,0,0,0}</definedName>
    <definedName name="adrytsd" hidden="1">{"'Sheet1'!$L$16"}</definedName>
    <definedName name="ádsấ" hidden="1">{#N/A,#N/A,FALSE,"Tabelle2";#N/A,#N/A,FALSE,"Tabelle1"}</definedName>
    <definedName name="adsadsa" hidden="1">{#N/A,#N/A,TRUE,"CS&amp;SS(AG)";#N/A,#N/A,TRUE,"CS(UG)";#N/A,#N/A,TRUE,"CSCL(UG)";#N/A,#N/A,TRUE,"KYNAR";#N/A,#N/A,TRUE,"ALLOY904";#N/A,#N/A,TRUE,"TITANIUM";#N/A,#N/A,TRUE,"STMTRACE"}</definedName>
    <definedName name="adsadsads" hidden="1">#REF!</definedName>
    <definedName name="adsafdsgfg" hidden="1">#REF!</definedName>
    <definedName name="adsdghtyyuiui" hidden="1">#REF!</definedName>
    <definedName name="adsdsad" hidden="1">#REF!</definedName>
    <definedName name="advass" hidden="1">{"'Sheet1'!$L$16"}</definedName>
    <definedName name="ae" hidden="1">{"'Sheet1'!$L$16"}</definedName>
    <definedName name="aesde" hidden="1">{#N/A,#N/A,FALSE,"CCTV"}</definedName>
    <definedName name="aewewew" hidden="1">#REF!</definedName>
    <definedName name="AEWWQAFDASF" hidden="1">{"'Sheet1'!$L$16"}</definedName>
    <definedName name="af" hidden="1">{#N/A,#N/A,FALSE,"Chi tiÆt"}</definedName>
    <definedName name="âfA" hidden="1">{"'Sheet1'!$L$16"}</definedName>
    <definedName name="afaf" hidden="1">{"'Sheet1'!$L$16"}</definedName>
    <definedName name="afasfsagfas" hidden="1">{#N/A,#N/A,FALSE,"Chi tiÆt"}</definedName>
    <definedName name="afdf" hidden="1">{"'Sheet1'!$L$16"}</definedName>
    <definedName name="AFDFD" hidden="1">{#N/A,#N/A,FALSE,"Chi tiÆt"}</definedName>
    <definedName name="afggdgfgf" hidden="1">{"'Sheet1'!$L$16"}</definedName>
    <definedName name="ĂFRSGDF" hidden="1">{"'Sheet1'!$L$16"}</definedName>
    <definedName name="ăg" hidden="1">{"'Sheet1'!$L$16"}</definedName>
    <definedName name="AGE" hidden="1">{"'Sheet1'!$L$16"}</definedName>
    <definedName name="ầgfabg" hidden="1">#REF!</definedName>
    <definedName name="ẩgg" hidden="1">{"'Sheet1'!$L$16"}</definedName>
    <definedName name="ầgga" hidden="1">{"'Sheet1'!$L$16"}</definedName>
    <definedName name="ahtjht" hidden="1">{"'Sheet1'!$L$16"}</definedName>
    <definedName name="AÎTUYUYIOPUIOP" hidden="1">#REF!</definedName>
    <definedName name="akp" hidden="1">{"'Sheet1'!$L$16"}</definedName>
    <definedName name="amoi" hidden="1">{"'Sheet1'!$L$16"}</definedName>
    <definedName name="AN" hidden="1">{"'Sheet1'!$L$16"}</definedName>
    <definedName name="anh" hidden="1">{"'Sheet1'!$L$16"}</definedName>
    <definedName name="anh\" hidden="1">{"'Sheet1'!$L$16"}</definedName>
    <definedName name="anhdai" hidden="1">#REF!</definedName>
    <definedName name="anscount" hidden="1">8</definedName>
    <definedName name="Antoan" hidden="1">{"'Sheet1'!$L$16"}</definedName>
    <definedName name="aq" hidden="1">{"'Sheet1'!$L$16"}</definedName>
    <definedName name="Aqpl" hidden="1">{"'Sheet1'!$L$16"}</definedName>
    <definedName name="as" hidden="1">{"'Sheet1'!$L$16"}</definedName>
    <definedName name="AS2DocOpenMode" hidden="1">"AS2DocumentEdit"</definedName>
    <definedName name="AS2ReportLS" hidden="1">1</definedName>
    <definedName name="AS2StaticLS" hidden="1">#REF!</definedName>
    <definedName name="AS2SyncStepLS" hidden="1">0</definedName>
    <definedName name="AS2TickmarkLS" hidden="1">#REF!</definedName>
    <definedName name="AS2VersionLS" hidden="1">300</definedName>
    <definedName name="asa" hidden="1">{"'Sheet1'!$L$16"}</definedName>
    <definedName name="asadasdasd" hidden="1">#REF!</definedName>
    <definedName name="asas" hidden="1">{#N/A,#N/A,FALSE,"Sheet2";#N/A,#N/A,FALSE,"Sheet4";#N/A,#N/A,FALSE,"Sheet6"}</definedName>
    <definedName name="ASD" hidden="1">{"'Sheet1'!$L$16"}</definedName>
    <definedName name="ASDAS" hidden="1">{"ECA Qtrs C",#N/A,TRUE,"ECA_Qtrs_C";"ECA Qtrs D",#N/A,TRUE,"ECA_Qtrs_D";"ECA Qtrs F",#N/A,TRUE,"ECA_Qtrs_F";"ECA Qtrs G",#N/A,TRUE,"ECA_Qtrs_G";"ECA SisterApt",#N/A,TRUE,"ECA_SisterApt";"ECA Nurses",#N/A,TRUE,"ECA_NursesHostel"}</definedName>
    <definedName name="ASDF" hidden="1">{#N/A,#N/A,FALSE,"CCTV"}</definedName>
    <definedName name="asdfg" hidden="1">{"'Sheet1'!$L$16"}</definedName>
    <definedName name="aserasdea" hidden="1">{"'Sheet1'!$L$16"}</definedName>
    <definedName name="ASEW" hidden="1">{"'Sheet1'!$L$16"}</definedName>
    <definedName name="asf" hidden="1">{"'Sheet1'!$L$16"}</definedName>
    <definedName name="asfsf" hidden="1">{"'Sheet1'!$L$16"}</definedName>
    <definedName name="asGDBhsN" hidden="1">{"'Sheet1'!$L$16"}</definedName>
    <definedName name="asq" hidden="1">{"'Sheet1'!$L$16"}</definedName>
    <definedName name="ASSSS" hidden="1">{"'Sheet1'!$L$16"}</definedName>
    <definedName name="asssss" hidden="1">{"'Sheet1'!$L$16"}</definedName>
    <definedName name="aswd" hidden="1">{"'Sheet1'!$L$16"}</definedName>
    <definedName name="AT" hidden="1">#REF!</definedName>
    <definedName name="ATGT" hidden="1">{"'Sheet1'!$L$16"}</definedName>
    <definedName name="atw" hidden="1">{"'Sheet1'!$L$16"}</definedName>
    <definedName name="b" hidden="1">{"'Sheet1'!$L$16"}</definedName>
    <definedName name="B6a" hidden="1">{"'Sheet1'!$L$16"}</definedName>
    <definedName name="bang" hidden="1">{#N/A,#N/A,FALSE,"BN (2)"}</definedName>
    <definedName name="bảng" hidden="1">{"'Sheet1'!$L$16"}</definedName>
    <definedName name="BanGiaoThong" hidden="1">{"'Sheet1'!$L$16"}</definedName>
    <definedName name="banGT11" hidden="1">{"'Sheet1'!$L$16"}</definedName>
    <definedName name="bangt12" hidden="1">{"'Sheet1'!$L$16"}</definedName>
    <definedName name="bangt14" hidden="1">{"'Sheet1'!$L$16"}</definedName>
    <definedName name="bangt15" hidden="1">{"'Sheet1'!$L$16"}</definedName>
    <definedName name="banQL" hidden="1">{"'Sheet1'!$L$16"}</definedName>
    <definedName name="BAVF" hidden="1">{"'Sheet1'!$L$16"}</definedName>
    <definedName name="BBB" hidden="1">{"'Sheet1'!$L$16"}</definedName>
    <definedName name="ｂｂｂ" hidden="1">{"'Sheet1'!$L$16"}</definedName>
    <definedName name="bbbb" hidden="1">{"Offgrid",#N/A,FALSE,"OFFGRID";"Region",#N/A,FALSE,"REGION";"Offgrid -2",#N/A,FALSE,"OFFGRID";"WTP",#N/A,FALSE,"WTP";"WTP -2",#N/A,FALSE,"WTP";"Project",#N/A,FALSE,"PROJECT";"Summary -2",#N/A,FALSE,"SUMMARY"}</definedName>
    <definedName name="ｂｂｂｂ" hidden="1">{"'Sheet1'!$L$16"}</definedName>
    <definedName name="ｂｂｂｂｂ" hidden="1">{"'Sheet1'!$L$16"}</definedName>
    <definedName name="BBgach" hidden="1">{"'Sheet1'!$L$16"}</definedName>
    <definedName name="bbntttttt" hidden="1">{"'Sheet1'!$L$16"}</definedName>
    <definedName name="bc" hidden="1">{"'Sheet1'!$L$16"}</definedName>
    <definedName name="BCTQ" hidden="1">{"'Sheet1'!$L$16"}</definedName>
    <definedName name="BDFBDFBDF" hidden="1">{"'Sheet1'!$L$16"}</definedName>
    <definedName name="BDGNDNGB" hidden="1">{"'Sheet1'!$L$16"}</definedName>
    <definedName name="bdv" hidden="1">{"'Sheet1'!$L$16"}</definedName>
    <definedName name="BFDBRBSD" hidden="1">{"NGUYEN QUI THIEP - Personal View",#N/A,FALSE,"XDCB.HT.FUR."}</definedName>
    <definedName name="BFG" hidden="1">#REF!</definedName>
    <definedName name="BFGBSF" hidden="1">#REF!</definedName>
    <definedName name="BFSBFD" hidden="1">{"'Sheet1'!$L$16"}</definedName>
    <definedName name="BG_Del" hidden="1">15</definedName>
    <definedName name="BG_Ins" hidden="1">4</definedName>
    <definedName name="BG_Mod" hidden="1">6</definedName>
    <definedName name="BGFNC" hidden="1">{"'Sheet1'!$L$16"}</definedName>
    <definedName name="Bgiang" hidden="1">{"'Sheet1'!$L$16"}</definedName>
    <definedName name="BGSFGSD" hidden="1">{"'Sheet1'!$L$16"}</definedName>
    <definedName name="bhfh" hidden="1">{"'Sheet1'!$L$16"}</definedName>
    <definedName name="BHLD" hidden="1">{"'Sheet1'!$L$16"}</definedName>
    <definedName name="BHLDq3" hidden="1">{"'Sheet1'!$L$16"}</definedName>
    <definedName name="Bhthang4" hidden="1">{#N/A,#N/A,FALSE,"Chi tiÆt"}</definedName>
    <definedName name="bhthang5" hidden="1">{#N/A,#N/A,FALSE,"Chi tiÆt"}</definedName>
    <definedName name="bhthang6" hidden="1">{"'Sheet1'!$L$16"}</definedName>
    <definedName name="BHXH" hidden="1">{"'Sheet1'!$L$16"}</definedName>
    <definedName name="BHYTQ3" hidden="1">{"'Sheet1'!$L$16"}</definedName>
    <definedName name="Bien" hidden="1">#REF!</definedName>
    <definedName name="Bien1" hidden="1">#REF!</definedName>
    <definedName name="BIGC" hidden="1">{#N/A,#N/A,TRUE,"Str.";#N/A,#N/A,TRUE,"Steel &amp; Roof";#N/A,#N/A,TRUE,"Arc.";#N/A,#N/A,TRUE,"Preliminary";#N/A,#N/A,TRUE,"Sum_Prelim"}</definedName>
    <definedName name="bilsukagc.hi" hidden="1">{"'Sheet1'!$L$16"}</definedName>
    <definedName name="Bin" hidden="1">{"'Sheet1'!$L$16"}</definedName>
    <definedName name="binh" hidden="1">{"'Sheet1'!$L$16"}</definedName>
    <definedName name="BKDV03" hidden="1">{"'Sheet1'!$L$16"}</definedName>
    <definedName name="BMS" hidden="1">{"'Sheet1'!$L$16"}</definedName>
    <definedName name="BOQA2" hidden="1">{"'Sheet1'!$L$16"}</definedName>
    <definedName name="BOQCongtruong" hidden="1">#REF!</definedName>
    <definedName name="bosung" hidden="1">{"'Sheet1'!$L$16"}</definedName>
    <definedName name="BREAK" hidden="1">{#N/A,#N/A,FALSE,"CCTV"}</definedName>
    <definedName name="BSA" hidden="1">{"'Sheet1'!$L$16"}</definedName>
    <definedName name="BSFSDBVSD" hidden="1">{"'Sheet1'!$L$16"}</definedName>
    <definedName name="BTH" hidden="1">{"'Sheet1'!$L$16"}</definedName>
    <definedName name="btl" hidden="1">{"'Sheet1'!$L$16"}</definedName>
    <definedName name="bvh" hidden="1">#REF!</definedName>
    <definedName name="bvhjggj" hidden="1">#REF!</definedName>
    <definedName name="BXBXCBC" hidden="1">{"'Sheet1'!$L$16"}</definedName>
    <definedName name="C.1" hidden="1">{"'Sheet1'!$L$16"}</definedName>
    <definedName name="c.BaMuoi" hidden="1">{"'Sheet1'!$L$16"}</definedName>
    <definedName name="C.MocTom" hidden="1">{"'Sheet1'!$L$16"}</definedName>
    <definedName name="CA" hidden="1">{#N/A,#N/A,TRUE,"SUM";#N/A,#N/A,TRUE,"EE";#N/A,#N/A,TRUE,"AC";#N/A,#N/A,TRUE,"SN"}</definedName>
    <definedName name="CẪ" hidden="1">{"'Sheet1'!$L$16"}</definedName>
    <definedName name="Cable" hidden="1">{"'Sheet1'!$L$16"}</definedName>
    <definedName name="cald" hidden="1">{#N/A,#N/A,FALSE,"CCTV"}</definedName>
    <definedName name="CaododayGa" hidden="1">{"'Sheet1'!$L$16"}</definedName>
    <definedName name="CARL" hidden="1">{#N/A,#N/A,FALSE,"CCTV"}</definedName>
    <definedName name="CARL1" hidden="1">{#N/A,#N/A,FALSE,"CCTV"}</definedName>
    <definedName name="CARL2" hidden="1">{#N/A,#N/A,FALSE,"CCTV"}</definedName>
    <definedName name="cbnnbn" hidden="1">{"'Sheet1'!$L$16"}</definedName>
    <definedName name="CBWorkbookPriority" hidden="1">-1807836116</definedName>
    <definedName name="ccc" hidden="1">{"'Sheet1'!$L$16"}</definedName>
    <definedName name="cccc" hidden="1">{#N/A,#N/A,TRUE,"SUM";#N/A,#N/A,TRUE,"EE";#N/A,#N/A,TRUE,"AC";#N/A,#N/A,TRUE,"SN"}</definedName>
    <definedName name="cds" hidden="1">#REF!</definedName>
    <definedName name="Celling" hidden="1">{"'Sheet1'!$L$16"}</definedName>
    <definedName name="CF1_a129" hidden="1">{"Offgrid",#N/A,FALSE,"OFFGRID";"Region",#N/A,FALSE,"REGION";"Offgrid -2",#N/A,FALSE,"OFFGRID";"WTP",#N/A,FALSE,"WTP";"WTP -2",#N/A,FALSE,"WTP";"Project",#N/A,FALSE,"PROJECT";"Summary -2",#N/A,FALSE,"SUMMARY"}</definedName>
    <definedName name="cfggcvdr" hidden="1">#REF!</definedName>
    <definedName name="cg" hidden="1">{"'Sheet1'!$L$16"}</definedName>
    <definedName name="cgdrte" hidden="1">#REF!</definedName>
    <definedName name="cgghh" hidden="1">{"'Sheet1'!$L$16"}</definedName>
    <definedName name="CHAIN" hidden="1">#REF!</definedName>
    <definedName name="Chdate" hidden="1">#REF!</definedName>
    <definedName name="chi" hidden="1">{"'Sheet1'!$L$16"}</definedName>
    <definedName name="chien" hidden="1">{"'Sheet1'!$L$16"}</definedName>
    <definedName name="chien1" hidden="1">{"'Sheet1'!$L$16"}</definedName>
    <definedName name="chietchai2" hidden="1">{"'Sheet1'!$L$16"}</definedName>
    <definedName name="chilk" hidden="1">{"'Sheet1'!$L$16"}</definedName>
    <definedName name="Chiphi" hidden="1">{"'Sheet1'!$L$16"}</definedName>
    <definedName name="chitiet3" hidden="1">{"'Sheet1'!$L$16"}</definedName>
    <definedName name="chitietbgiang2" hidden="1">{"'Sheet1'!$L$16"}</definedName>
    <definedName name="chl" hidden="1">{"'Sheet1'!$L$16"}</definedName>
    <definedName name="CHO" hidden="1">{#N/A,#N/A,FALSE,"총괄표지";#N/A,#N/A,FALSE,"표지";#N/A,#N/A,FALSE,"총표지";#N/A,#N/A,FALSE,"집계(총괄)";#N/A,#N/A,FALSE,"집계(토목)";#N/A,#N/A,FALSE,"집계 (R.C)";#N/A,#N/A,FALSE,"집계(철골)";#N/A,#N/A,FALSE,"집계(PC)";#N/A,#N/A,FALSE,"지급자재";#N/A,#N/A,FALSE,"RC";#N/A,#N/A,FALSE,"철골";#N/A,#N/A,FALSE,"PC";#N/A,#N/A,FALSE,"PC";#N/A,#N/A,FALSE,"하도급총괄표";#N/A,#N/A,FALSE,"하도급사항";#N/A,#N/A,FALSE,"하도급산출내역별지";#N/A,#N/A,FALSE,"세부표지";#N/A,#N/A,FALSE,"부대입찰에 관한 확약서";#N/A,#N/A,FALSE,"토목"}</definedName>
    <definedName name="CHO.J" hidden="1">{#N/A,#N/A,FALSE,"총괄표지";#N/A,#N/A,FALSE,"표지";#N/A,#N/A,FALSE,"총표지";#N/A,#N/A,FALSE,"집계(총괄)";#N/A,#N/A,FALSE,"집계(토목)";#N/A,#N/A,FALSE,"집계 (R.C)";#N/A,#N/A,FALSE,"집계(철골)";#N/A,#N/A,FALSE,"집계(PC)";#N/A,#N/A,FALSE,"지급자재";#N/A,#N/A,FALSE,"RC";#N/A,#N/A,FALSE,"철골";#N/A,#N/A,FALSE,"PC";#N/A,#N/A,FALSE,"PC";#N/A,#N/A,FALSE,"하도급총괄표";#N/A,#N/A,FALSE,"하도급사항";#N/A,#N/A,FALSE,"하도급산출내역별지";#N/A,#N/A,FALSE,"세부표지";#N/A,#N/A,FALSE,"부대입찰에 관한 확약서";#N/A,#N/A,FALSE,"토목"}</definedName>
    <definedName name="CHOJ" hidden="1">{#N/A,#N/A,FALSE,"총괄표지";#N/A,#N/A,FALSE,"표지";#N/A,#N/A,FALSE,"총표지";#N/A,#N/A,FALSE,"집계(총괄)";#N/A,#N/A,FALSE,"집계(토목)";#N/A,#N/A,FALSE,"집계 (R.C)";#N/A,#N/A,FALSE,"집계(철골)";#N/A,#N/A,FALSE,"집계(PC)";#N/A,#N/A,FALSE,"지급자재";#N/A,#N/A,FALSE,"RC";#N/A,#N/A,FALSE,"철골";#N/A,#N/A,FALSE,"PC";#N/A,#N/A,FALSE,"PC";#N/A,#N/A,FALSE,"하도급총괄표";#N/A,#N/A,FALSE,"하도급사항";#N/A,#N/A,FALSE,"하도급산출내역별지";#N/A,#N/A,FALSE,"세부표지";#N/A,#N/A,FALSE,"부대입찰에 관한 확약서";#N/A,#N/A,FALSE,"토목"}</definedName>
    <definedName name="CHOJU" hidden="1">{#N/A,#N/A,FALSE,"총괄표지";#N/A,#N/A,FALSE,"표지";#N/A,#N/A,FALSE,"총표지";#N/A,#N/A,FALSE,"집계(총괄)";#N/A,#N/A,FALSE,"집계(토목)";#N/A,#N/A,FALSE,"집계 (R.C)";#N/A,#N/A,FALSE,"집계(철골)";#N/A,#N/A,FALSE,"집계(PC)";#N/A,#N/A,FALSE,"지급자재";#N/A,#N/A,FALSE,"RC";#N/A,#N/A,FALSE,"철골";#N/A,#N/A,FALSE,"PC";#N/A,#N/A,FALSE,"PC";#N/A,#N/A,FALSE,"하도급총괄표";#N/A,#N/A,FALSE,"하도급사항";#N/A,#N/A,FALSE,"하도급산출내역별지";#N/A,#N/A,FALSE,"세부표지";#N/A,#N/A,FALSE,"부대입찰에 관한 확약서";#N/A,#N/A,FALSE,"토목"}</definedName>
    <definedName name="chosd" hidden="1">{#N/A,#N/A,FALSE,"총괄표지";#N/A,#N/A,FALSE,"표지";#N/A,#N/A,FALSE,"총표지";#N/A,#N/A,FALSE,"집계(총괄)";#N/A,#N/A,FALSE,"집계(토목)";#N/A,#N/A,FALSE,"집계 (R.C)";#N/A,#N/A,FALSE,"집계(철골)";#N/A,#N/A,FALSE,"집계(PC)";#N/A,#N/A,FALSE,"지급자재";#N/A,#N/A,FALSE,"RC";#N/A,#N/A,FALSE,"철골";#N/A,#N/A,FALSE,"PC";#N/A,#N/A,FALSE,"PC";#N/A,#N/A,FALSE,"하도급총괄표";#N/A,#N/A,FALSE,"하도급사항";#N/A,#N/A,FALSE,"하도급산출내역별지";#N/A,#N/A,FALSE,"세부표지";#N/A,#N/A,FALSE,"부대입찰에 관한 확약서";#N/A,#N/A,FALSE,"토목"}</definedName>
    <definedName name="chot3" hidden="1">{"'Sheet1'!$L$16"}</definedName>
    <definedName name="chottda" hidden="1">{"'Sheet1'!$L$16"}</definedName>
    <definedName name="chuyen" hidden="1">{"'Sheet1'!$L$16"}</definedName>
    <definedName name="cjh" hidden="1">#REF!</definedName>
    <definedName name="CMC" hidden="1">{"'Sheet1'!$L$16"}</definedName>
    <definedName name="CN6G" hidden="1">{"'Sheet1'!$L$16"}</definedName>
    <definedName name="Coc_60" hidden="1">{"'Sheet1'!$L$16"}</definedName>
    <definedName name="coccat" hidden="1">{"'Sheet1'!$L$16"}</definedName>
    <definedName name="cocly" hidden="1">{"'Sheet1'!$L$16"}</definedName>
    <definedName name="Code" hidden="1">#REF!</definedName>
    <definedName name="colo" hidden="1">{"'Sheet1'!$L$16"}</definedName>
    <definedName name="colo1" hidden="1">{"'Sheet1'!$L$16"}</definedName>
    <definedName name="column" hidden="1">#REF!</definedName>
    <definedName name="Company2013" hidden="1">#REF!</definedName>
    <definedName name="congB" hidden="1">{"'Sheet1'!$L$16"}</definedName>
    <definedName name="congca" hidden="1">{"'Sheet1'!$L$16"}</definedName>
    <definedName name="CONGPA1" hidden="1">{"'Sheet1'!$L$16"}</definedName>
    <definedName name="control" hidden="1">{"'Sheet1'!$L$16"}</definedName>
    <definedName name="coping" hidden="1">{"ECA Qtrs C",#N/A,TRUE,"ECA_Qtrs_C";"ECA Qtrs D",#N/A,TRUE,"ECA_Qtrs_D";"ECA Qtrs F",#N/A,TRUE,"ECA_Qtrs_F";"ECA Qtrs G",#N/A,TRUE,"ECA_Qtrs_G";"ECA SisterApt",#N/A,TRUE,"ECA_SisterApt";"ECA Nurses",#N/A,TRUE,"ECA_NursesHostel"}</definedName>
    <definedName name="COST.020" hidden="1">#REF!</definedName>
    <definedName name="COST.030" hidden="1">#REF!</definedName>
    <definedName name="COST.040" hidden="1">#REF!</definedName>
    <definedName name="COST.050" hidden="1">#REF!</definedName>
    <definedName name="COST.060" hidden="1">#REF!</definedName>
    <definedName name="COST.070" hidden="1">#REF!</definedName>
    <definedName name="COST.080" hidden="1">#REF!</definedName>
    <definedName name="COST.100" hidden="1">#REF!</definedName>
    <definedName name="COST.110" hidden="1">#REF!</definedName>
    <definedName name="COST.120" hidden="1">#REF!</definedName>
    <definedName name="COST.130" hidden="1">#REF!</definedName>
    <definedName name="COST.140" hidden="1">#REF!</definedName>
    <definedName name="COST.150" hidden="1">#REF!</definedName>
    <definedName name="COST.210" hidden="1">#REF!</definedName>
    <definedName name="COST.220" hidden="1">#REF!</definedName>
    <definedName name="COST.230" hidden="1">#REF!</definedName>
    <definedName name="COST.240" hidden="1">#REF!</definedName>
    <definedName name="COST.270" hidden="1">#REF!</definedName>
    <definedName name="COST.280" hidden="1">#REF!</definedName>
    <definedName name="COST.300" hidden="1">#REF!</definedName>
    <definedName name="COST.320" hidden="1">#REF!</definedName>
    <definedName name="COST.330" hidden="1">#REF!</definedName>
    <definedName name="COST.350" hidden="1">#REF!</definedName>
    <definedName name="COST.360" hidden="1">#REF!</definedName>
    <definedName name="COST.370" hidden="1">#REF!</definedName>
    <definedName name="COST.380" hidden="1">#REF!</definedName>
    <definedName name="COST.400" hidden="1">#REF!</definedName>
    <definedName name="COST290" hidden="1">#REF!</definedName>
    <definedName name="CP" hidden="1">#REF!</definedName>
    <definedName name="CPM" hidden="1">{#N/A,#N/A,FALSE,"Chi tiÆt"}</definedName>
    <definedName name="CPVL" hidden="1">{"'Sheet1'!$L$16"}</definedName>
    <definedName name="CPXD" hidden="1">{"'Sheet1'!$L$16"}</definedName>
    <definedName name="csacc" hidden="1">{"'Sheet1'!$L$16"}</definedName>
    <definedName name="CSODJWO" hidden="1">{#N/A,#N/A,TRUE,"SUM";#N/A,#N/A,TRUE,"EE";#N/A,#N/A,TRUE,"AC";#N/A,#N/A,TRUE,"SN"}</definedName>
    <definedName name="ct" hidden="1">{"'Sheet1'!$L$16"}</definedName>
    <definedName name="ctbbt" hidden="1">{"'Sheet1'!$L$16"}</definedName>
    <definedName name="ctct" hidden="1">{"'Sheet1'!$L$16"}</definedName>
    <definedName name="CTCT1" hidden="1">{"'Sheet1'!$L$16"}</definedName>
    <definedName name="ctctct" hidden="1">{"'Sheet1'!$L$16"}</definedName>
    <definedName name="CTGS" hidden="1">{"'Sheet1'!$L$16"}</definedName>
    <definedName name="ctieu" hidden="1">{"'Sheet1'!$L$16"}</definedName>
    <definedName name="CTsu" hidden="1">{"'Sheet1'!$L$16"}</definedName>
    <definedName name="CTTC10nam" hidden="1">{"'Sheet1'!$L$16"}</definedName>
    <definedName name="cung" hidden="1">{"'Sheet1'!$L$16"}</definedName>
    <definedName name="Cuong" hidden="1">{"'Sheet1'!$L$16"}</definedName>
    <definedName name="CurDate" hidden="1">#REF!</definedName>
    <definedName name="cuu" hidden="1">{"'Sheet1'!$L$16"}</definedName>
    <definedName name="cv" hidden="1">{"'Sheet1'!$L$16"}</definedName>
    <definedName name="CVBCXBCV" hidden="1">{"'Sheet1'!$L$16"}</definedName>
    <definedName name="cvbcxbncvxfwettuy567567" hidden="1">#REF!</definedName>
    <definedName name="cvf" hidden="1">{"'Sheet1'!$L$16"}</definedName>
    <definedName name="cvfr" hidden="1">{"'Sheet1'!$L$16"}</definedName>
    <definedName name="cxcxcxc" hidden="1">#REF!</definedName>
    <definedName name="czxc" hidden="1">#REF!</definedName>
    <definedName name="đ" hidden="1">{"'Sheet1'!$L$16"}</definedName>
    <definedName name="Ð" hidden="1">{"'Sheet1'!$L$16"}</definedName>
    <definedName name="dµgdfgjhsdfgÎt123" hidden="1">#REF!</definedName>
    <definedName name="D1D" hidden="1">{"'Sheet1'!$L$16"}</definedName>
    <definedName name="D1DUONG" hidden="1">{#N/A,#N/A,FALSE,"Chi tiÆt"}</definedName>
    <definedName name="D1DUONG1" hidden="1">{#N/A,#N/A,FALSE,"Chi tiÆt"}</definedName>
    <definedName name="D3D" hidden="1">{"'Sheet1'!$L$16"}</definedName>
    <definedName name="dá" hidden="1">{"'Sheet1'!$L$16"}</definedName>
    <definedName name="dà" hidden="1">{"'Sheet1'!$L$16"}</definedName>
    <definedName name="ĐÁ" hidden="1">#REF!</definedName>
    <definedName name="đấ" hidden="1">{"'Sheet1'!$L$16"}</definedName>
    <definedName name="daas" hidden="1">#REF!</definedName>
    <definedName name="Dad" hidden="1">{"'Sheet1'!$L$16"}</definedName>
    <definedName name="dada" hidden="1">#REF!</definedName>
    <definedName name="dadada" hidden="1">#REF!</definedName>
    <definedName name="dấdassaszx" hidden="1">#REF!</definedName>
    <definedName name="dấdsaa" hidden="1">#REF!</definedName>
    <definedName name="dadsadasdsd" hidden="1">#REF!</definedName>
    <definedName name="dadsws" hidden="1">{"'Sheet1'!$L$16"}</definedName>
    <definedName name="dai" hidden="1">#REF!</definedName>
    <definedName name="DAMBIEN" hidden="1">{"'Sheet1'!$L$16"}</definedName>
    <definedName name="daomuong" hidden="1">{"'Sheet1'!$L$16"}</definedName>
    <definedName name="daøy" hidden="1">#REF!</definedName>
    <definedName name="das" hidden="1">#REF!</definedName>
    <definedName name="dasasasa" hidden="1">{"'Sheet1'!$L$16"}</definedName>
    <definedName name="DASDASDSADAS" hidden="1">{"'Sheet1'!$L$16"}</definedName>
    <definedName name="dasdsadsa" hidden="1">#REF!</definedName>
    <definedName name="dase" hidden="1">{#N/A,#N/A,FALSE,"CCTV"}</definedName>
    <definedName name="data1" hidden="1">#REF!</definedName>
    <definedName name="data2" hidden="1">#REF!</definedName>
    <definedName name="data3" hidden="1">#REF!</definedName>
    <definedName name="davdacsa" hidden="1">{"'Sheet1'!$L$16"}</definedName>
    <definedName name="DBSDVSDVS" hidden="1">{"'Sheet1'!$L$16"}</definedName>
    <definedName name="dcszcxzc" hidden="1">#REF!</definedName>
    <definedName name="dda" hidden="1">{"'Sheet1'!$L$16"}</definedName>
    <definedName name="ddaf" hidden="1">{"'Sheet1'!$L$16"}</definedName>
    <definedName name="ddamlot" hidden="1">{"'Sheet1'!$L$16"}</definedName>
    <definedName name="ddång" hidden="1">{"'Sheet1'!$L$16"}</definedName>
    <definedName name="ddc" hidden="1">{"'Sheet1'!$L$16"}</definedName>
    <definedName name="ddd" hidden="1">{"'Sheet1'!$L$16"}</definedName>
    <definedName name="DDDD" hidden="1">{"'Sheet1'!$L$16"}</definedName>
    <definedName name="ddddd" hidden="1">{"'Sheet1'!$L$16"}</definedName>
    <definedName name="dddddd" hidden="1">{"Offgrid",#N/A,FALSE,"OFFGRID";"Region",#N/A,FALSE,"REGION";"Offgrid -2",#N/A,FALSE,"OFFGRID";"WTP",#N/A,FALSE,"WTP";"WTP -2",#N/A,FALSE,"WTP";"Project",#N/A,FALSE,"PROJECT";"Summary -2",#N/A,FALSE,"SUMMARY"}</definedName>
    <definedName name="DDDDDDDD" hidden="1">{#N/A,#N/A,TRUE,"SUM";#N/A,#N/A,TRUE,"EE";#N/A,#N/A,TRUE,"AC";#N/A,#N/A,TRUE,"SN"}</definedName>
    <definedName name="ddddddddddddddddd" hidden="1">{"'Sheet1'!$L$16"}</definedName>
    <definedName name="dddddddddddddddddddd" hidden="1">{"'Sheet1'!$L$16"}</definedName>
    <definedName name="DDDDDDDDDDDDDDDDDDDDDDDDDDDDDDDDDDDD" hidden="1">#REF!</definedName>
    <definedName name="ddffsfd" hidden="1">#REF!</definedName>
    <definedName name="ddghhjjjj" hidden="1">#REF!</definedName>
    <definedName name="dÊd" hidden="1">#REF!</definedName>
    <definedName name="dede" hidden="1">{"'Sheet1'!$L$16"}</definedName>
    <definedName name="deedfsd" hidden="1">{"'Sheet1'!$L$16"}</definedName>
    <definedName name="deí" hidden="1">{"'Sheet1'!$L$16"}</definedName>
    <definedName name="del_tab" hidden="1">[2]Control!#REF!</definedName>
    <definedName name="delcode" hidden="1">[2]Control!#REF!</definedName>
    <definedName name="DenDK" hidden="1">{"'Sheet1'!$L$16"}</definedName>
    <definedName name="deviation" hidden="1">{#N/A,#N/A,FALSE,"CCTV"}</definedName>
    <definedName name="deweeeeeeeee" hidden="1">{"'Sheet1'!$L$16"}</definedName>
    <definedName name="DEWSLDW" hidden="1">{#N/A,#N/A,TRUE,"SUM";#N/A,#N/A,TRUE,"EE";#N/A,#N/A,TRUE,"AC";#N/A,#N/A,TRUE,"SN"}</definedName>
    <definedName name="dfầd" hidden="1">#REF!</definedName>
    <definedName name="dfầdfadfdsà" hidden="1">#REF!</definedName>
    <definedName name="DFADFDA" hidden="1">{"'Sheet1'!$L$16"}</definedName>
    <definedName name="dfaffffffffffffffffffffffff" hidden="1">#REF!</definedName>
    <definedName name="DFD" hidden="1">{"'Sheet1'!$L$16"}</definedName>
    <definedName name="DFDF" hidden="1">{"ECA Qtrs C",#N/A,TRUE,"ECA_Qtrs_C";"ECA Qtrs D",#N/A,TRUE,"ECA_Qtrs_D";"ECA Qtrs F",#N/A,TRUE,"ECA_Qtrs_F";"ECA Qtrs G",#N/A,TRUE,"ECA_Qtrs_G";"ECA SisterApt",#N/A,TRUE,"ECA_SisterApt";"ECA Nurses",#N/A,TRUE,"ECA_NursesHostel"}</definedName>
    <definedName name="dfdfd" hidden="1">{"'Sheet1'!$L$16"}</definedName>
    <definedName name="DFDFDS" hidden="1">{#N/A,#N/A,TRUE,"SUM";#N/A,#N/A,TRUE,"EE";#N/A,#N/A,TRUE,"AC";#N/A,#N/A,TRUE,"SN"}</definedName>
    <definedName name="DFDFSADFA" hidden="1">{"NGUYEN QUI THIEP - Personal View",#N/A,FALSE,"XDCB.HT.FUR."}</definedName>
    <definedName name="DFDFSDFSD" hidden="1">{#N/A,#N/A,TRUE,"SUM";#N/A,#N/A,TRUE,"EE";#N/A,#N/A,TRUE,"AC";#N/A,#N/A,TRUE,"SN"}</definedName>
    <definedName name="DFDSFA" hidden="1">{"'Sheet1'!$L$16"}</definedName>
    <definedName name="DFF" hidden="1">{#N/A,#N/A,TRUE,"SUM";#N/A,#N/A,TRUE,"EE";#N/A,#N/A,TRUE,"AC";#N/A,#N/A,TRUE,"SN"}</definedName>
    <definedName name="dfg" hidden="1">{"Offgrid",#N/A,FALSE,"OFFGRID";"Region",#N/A,FALSE,"REGION";"Offgrid -2",#N/A,FALSE,"OFFGRID";"WTP",#N/A,FALSE,"WTP";"WTP -2",#N/A,FALSE,"WTP";"Project",#N/A,FALSE,"PROJECT";"Summary -2",#N/A,FALSE,"SUMMARY"}</definedName>
    <definedName name="DFGASDFA" hidden="1">{"'Sheet1'!$L$16"}</definedName>
    <definedName name="dfgcvbxcv34467678" hidden="1">#REF!</definedName>
    <definedName name="dfgd" hidden="1">#REF!</definedName>
    <definedName name="dfgdfg" hidden="1">#REF!</definedName>
    <definedName name="dfgdfghgjghjxcvxcvb" hidden="1">#REF!</definedName>
    <definedName name="dfgdfs­ªrtruyûuiyi" hidden="1">#REF!</definedName>
    <definedName name="dfgfdg" hidden="1">{"'Sheet1'!$L$16"}</definedName>
    <definedName name="dfgfghghkhlvbcvbvn­3452345656876579" hidden="1">#REF!</definedName>
    <definedName name="dfgfjhq345568uyioôighj" hidden="1">#REF!</definedName>
    <definedName name="dfggfj" hidden="1">{0}</definedName>
    <definedName name="dfggg" hidden="1">{"'Sheet1'!$L$16"}</definedName>
    <definedName name="DFGHFSGFDS" hidden="1">{"'Sheet1'!$L$16"}</definedName>
    <definedName name="dfghrt" hidden="1">{"'Sheet1'!$L$16"}</definedName>
    <definedName name="dfgr" hidden="1">{"'Sheet1'!$L$16"}</definedName>
    <definedName name="dfgsÓtytyiyuouio" hidden="1">#REF!</definedName>
    <definedName name="dfh" hidden="1">{"'Sheet1'!$L$16"}</definedName>
    <definedName name="dfhf" hidden="1">{"'Sheet1'!$L$16"}</definedName>
    <definedName name="dfjsdhldfgkfd" hidden="1">{"'Sheet1'!$L$16"}</definedName>
    <definedName name="DFSDF" hidden="1">{"'Sheet1'!$L$16"}</definedName>
    <definedName name="dfsfsd" hidden="1">{"'Sheet1'!$L$16"}</definedName>
    <definedName name="dfsgsag" hidden="1">{"'Sheet1'!$L$16"}</definedName>
    <definedName name="dg" hidden="1">{"'Sheet1'!$L$16"}</definedName>
    <definedName name="DGCTmatcauviahe" hidden="1">{"'Sheet1'!$L$16"}</definedName>
    <definedName name="dgctp2" hidden="1">{"'Sheet1'!$L$16"}</definedName>
    <definedName name="dgdjdkgd" hidden="1">{#N/A,#N/A,FALSE,"CCTV"}</definedName>
    <definedName name="dgf" hidden="1">{"Offgrid",#N/A,FALSE,"OFFGRID";"Region",#N/A,FALSE,"REGION";"Offgrid -2",#N/A,FALSE,"OFFGRID";"WTP",#N/A,FALSE,"WTP";"WTP -2",#N/A,FALSE,"WTP";"Project",#N/A,FALSE,"PROJECT";"Summary -2",#N/A,FALSE,"SUMMARY"}</definedName>
    <definedName name="dgfdg" hidden="1">{"'Sheet1'!$L$16"}</definedName>
    <definedName name="dgfg" hidden="1">{"'Sheet1'!$L$16"}</definedName>
    <definedName name="dghdhdh" hidden="1">{"'Sheet1'!$L$16"}</definedName>
    <definedName name="dghgdf" hidden="1">{"'Sheet1'!$L$16"}</definedName>
    <definedName name="dghjyuk" hidden="1">{"'Sheet1'!$L$16"}</definedName>
    <definedName name="DGKL" hidden="1">#REF!</definedName>
    <definedName name="DGSEGWE" hidden="1">{"'Sheet1'!$L$16"}</definedName>
    <definedName name="đgsf" hidden="1">{"'Sheet1'!$L$16"}</definedName>
    <definedName name="dgsgsg" hidden="1">{"'Sheet1'!$L$16"}</definedName>
    <definedName name="dgvf" hidden="1">{"'Sheet1'!$L$16"}</definedName>
    <definedName name="DGWEHWR" hidden="1">{"'Sheet1'!$L$16"}</definedName>
    <definedName name="DHDFGSF" hidden="1">{"'Sheet1'!$L$16"}</definedName>
    <definedName name="đhf" hidden="1">{"'Sheet1'!$L$16"}</definedName>
    <definedName name="dhk" hidden="1">{"'Sheet1'!$L$16"}</definedName>
    <definedName name="DHSRHGR" hidden="1">{"'Sheet1'!$L$16"}</definedName>
    <definedName name="diengiai" hidden="1">{"'Sheet1'!$L$16"}</definedName>
    <definedName name="dim" hidden="1">{"'Sheet1'!$L$16"}</definedName>
    <definedName name="direct1" hidden="1">#REF!</definedName>
    <definedName name="Discount" hidden="1">#REF!</definedName>
    <definedName name="display_area_2" hidden="1">#REF!</definedName>
    <definedName name="djkgklsdfgj" hidden="1">{"'Sheet1'!$L$16"}</definedName>
    <definedName name="DMNB" hidden="1">{"'Sheet1'!$L$16"}</definedName>
    <definedName name="DN1_CT5" hidden="1">{"'Sheet1'!$L$16"}</definedName>
    <definedName name="DNTT" hidden="1">{"NGUYEN QUI THIEP - Personal View",#N/A,FALSE,"XDCB.HT.FUR."}</definedName>
    <definedName name="dntt10" hidden="1">{"'Sheet1'!$L$16"}</definedName>
    <definedName name="dntt9" hidden="1">{"'Sheet1'!$L$16"}</definedName>
    <definedName name="doll" hidden="1">{"'Sheet1'!$L$16"}</definedName>
    <definedName name="Domain" hidden="1">#REF!</definedName>
    <definedName name="dQlda_GdpVal" hidden="1">#N/A</definedName>
    <definedName name="dQlda_GtongVal" hidden="1">#N/A</definedName>
    <definedName name="dr" hidden="1">{"'Sheet1'!$L$16"}</definedName>
    <definedName name="dsa" hidden="1">{#N/A,#N/A,FALSE,"Chi tiÆt"}</definedName>
    <definedName name="dsadasdada" hidden="1">#REF!</definedName>
    <definedName name="dsadsadasdas" hidden="1">#REF!</definedName>
    <definedName name="dsafđgffd" hidden="1">#REF!</definedName>
    <definedName name="dsafefere" hidden="1">#REF!</definedName>
    <definedName name="dsasdasdasd" hidden="1">#REF!</definedName>
    <definedName name="dsd" hidden="1">{"'Sheet1'!$L$16"}</definedName>
    <definedName name="dsda" hidden="1">{"'Sheet1'!$L$16"}</definedName>
    <definedName name="dsds" hidden="1">{"'Sheet1'!$L$16"}</definedName>
    <definedName name="dse" hidden="1">{"'Sheet1'!$L$16"}</definedName>
    <definedName name="dsf" hidden="1">#REF!</definedName>
    <definedName name="dsfd" hidden="1">#REF!</definedName>
    <definedName name="dsfdd" hidden="1">#REF!</definedName>
    <definedName name="dsfdfgfgfg" hidden="1">#REF!</definedName>
    <definedName name="DSFDS" hidden="1">{"'Sheet1'!$L$16"}</definedName>
    <definedName name="dsfh" hidden="1">#REF!</definedName>
    <definedName name="dsfsdf" hidden="1">{"'Sheet1'!$L$16"}</definedName>
    <definedName name="dsgfhtyjjt" hidden="1">#REF!</definedName>
    <definedName name="DSGHJ" hidden="1">{"'Sheet1'!$L$16"}</definedName>
    <definedName name="dsgsdfgdfshfgh" hidden="1">{"'Sheet1'!$L$16"}</definedName>
    <definedName name="dsgsdg" hidden="1">{"'Sheet1'!$L$16"}</definedName>
    <definedName name="dsjk" hidden="1">{"'Sheet1'!$L$16"}</definedName>
    <definedName name="DSJKLDE" hidden="1">{#N/A,#N/A,TRUE,"SUM";#N/A,#N/A,TRUE,"EE";#N/A,#N/A,TRUE,"AC";#N/A,#N/A,TRUE,"SN"}</definedName>
    <definedName name="DTCamau" hidden="1">{"'Sheet1'!$L$16"}</definedName>
    <definedName name="DTCD" hidden="1">{"'Sheet1'!$L$16"}</definedName>
    <definedName name="DTCT" hidden="1">{"'Sheet1'!$L$16"}</definedName>
    <definedName name="dth" hidden="1">{"'Sheet1'!$L$16"}</definedName>
    <definedName name="dthft" hidden="1">{"'Sheet1'!$L$16"}</definedName>
    <definedName name="DTKT3" hidden="1">{"'Sheet1'!$L$16"}</definedName>
    <definedName name="DTMG_vumua" hidden="1">{#N/A,#N/A,FALSE,"Chi tiÆt"}</definedName>
    <definedName name="DTTK" hidden="1">{"'Sheet1'!$L$16"}</definedName>
    <definedName name="DTTVGM163" hidden="1">{"'Sheet1'!$L$16"}</definedName>
    <definedName name="Du" hidden="1">#REF!</definedName>
    <definedName name="duc" hidden="1">{"'Sheet1'!$L$16"}</definedName>
    <definedName name="duc0" hidden="1">{"'Sheet1'!$L$16"}</definedName>
    <definedName name="DucO" hidden="1">{"'Sheet1'!$L$16"}</definedName>
    <definedName name="DUCT" hidden="1">{#N/A,#N/A,FALSE,"Sheet1"}</definedName>
    <definedName name="dumbwaiter" hidden="1">{#N/A,#N/A,FALSE,"Sheet1";#N/A,#N/A,FALSE,"Sheet3";#N/A,#N/A,FALSE,"Sheet5"}</definedName>
    <definedName name="dung" hidden="1">{"'Sheet1'!$L$16"}</definedName>
    <definedName name="Duong1" hidden="1">{"'Sheet1'!$L$16"}</definedName>
    <definedName name="Duong10" hidden="1">{"'Sheet1'!$L$16"}</definedName>
    <definedName name="Duongnaco" hidden="1">{"'Sheet1'!$L$16"}</definedName>
    <definedName name="dutoanc2" hidden="1">{"'Sheet1'!$L$16"}</definedName>
    <definedName name="dutruchiphi" hidden="1">{"NGUYEN QUI THIEP - Personal View",#N/A,FALSE,"XDCB.HT.FUR."}</definedName>
    <definedName name="DUY" hidden="1">{"'Sheet1'!$L$16"}</definedName>
    <definedName name="DV" hidden="1">{"'Sheet1'!$L$16"}</definedName>
    <definedName name="DVGEWVBEW" hidden="1">{"'Sheet1'!$L$16"}</definedName>
    <definedName name="DWPRICE" hidden="1">[3]Quantity!#REF!</definedName>
    <definedName name="dwqwq" hidden="1">#REF!</definedName>
    <definedName name="DX" hidden="1">{"'Sheet1'!$L$16"}</definedName>
    <definedName name="Dy" hidden="1">#REF!</definedName>
    <definedName name="dzfgdfg" hidden="1">{"'Sheet1'!$L$16"}</definedName>
    <definedName name="e" hidden="1">{"'Sheet1'!$L$16"}</definedName>
    <definedName name="Ẻ" hidden="1">#REF!</definedName>
    <definedName name="eaf" hidden="1">{"'Sheet1'!$L$16"}</definedName>
    <definedName name="EAWTKMSEKS" hidden="1">{"'Sheet1'!$L$16"}</definedName>
    <definedName name="ED" hidden="1">{#N/A,#N/A,FALSE,"CCTV"}</definedName>
    <definedName name="edds" hidden="1">#REF!</definedName>
    <definedName name="edwfrhjy" hidden="1">#REF!</definedName>
    <definedName name="edwtgfdsgf" hidden="1">{"'Sheet1'!$L$16"}</definedName>
    <definedName name="ee" hidden="1">{"'Sheet1'!$L$16"}</definedName>
    <definedName name="eee" hidden="1">#REF!</definedName>
    <definedName name="eeee" hidden="1">{"'Sheet1'!$L$16"}</definedName>
    <definedName name="eeeee" hidden="1">{#N/A,#N/A,TRUE,"SUM";#N/A,#N/A,TRUE,"EE";#N/A,#N/A,TRUE,"AC";#N/A,#N/A,TRUE,"SN"}</definedName>
    <definedName name="eef" hidden="1">{"'Sheet1'!$L$16"}</definedName>
    <definedName name="eerefdg" hidden="1">{#N/A,#N/A,FALSE,"CCTV"}</definedName>
    <definedName name="eïhd" hidden="1">{"'Sheet1'!$L$16"}</definedName>
    <definedName name="EK" hidden="1">#REF!</definedName>
    <definedName name="ELLEN1" hidden="1">{#N/A,#N/A,FALSE,"CCTV"}</definedName>
    <definedName name="ELLEN10" hidden="1">{#N/A,#N/A,FALSE,"CCTV"}</definedName>
    <definedName name="ELLEN11" hidden="1">{#N/A,#N/A,FALSE,"CCTV"}</definedName>
    <definedName name="ELLEN12" hidden="1">{#N/A,#N/A,FALSE,"CCTV"}</definedName>
    <definedName name="ELLEN13" hidden="1">{#N/A,#N/A,FALSE,"CCTV"}</definedName>
    <definedName name="ELLEN14" hidden="1">{#N/A,#N/A,FALSE,"CCTV"}</definedName>
    <definedName name="ELLEN15" hidden="1">{#N/A,#N/A,FALSE,"CCTV"}</definedName>
    <definedName name="ELLEN16" hidden="1">{#N/A,#N/A,FALSE,"CCTV"}</definedName>
    <definedName name="ELLEN17" hidden="1">{#N/A,#N/A,FALSE,"CCTV"}</definedName>
    <definedName name="ELLEN18" hidden="1">{#N/A,#N/A,FALSE,"CCTV"}</definedName>
    <definedName name="ELLEN19" hidden="1">{#N/A,#N/A,FALSE,"CCTV"}</definedName>
    <definedName name="ELLEN2" hidden="1">{#N/A,#N/A,FALSE,"CCTV"}</definedName>
    <definedName name="ELLEN3" hidden="1">{#N/A,#N/A,FALSE,"CCTV"}</definedName>
    <definedName name="ELLEN4" hidden="1">{#N/A,#N/A,FALSE,"CCTV"}</definedName>
    <definedName name="ELLEN5" hidden="1">{#N/A,#N/A,FALSE,"CCTV"}</definedName>
    <definedName name="ELLEN6" hidden="1">{#N/A,#N/A,FALSE,"CCTV"}</definedName>
    <definedName name="ELLEN7" hidden="1">{#N/A,#N/A,FALSE,"CCTV"}</definedName>
    <definedName name="ELLEN8" hidden="1">{#N/A,#N/A,FALSE,"CCTV"}</definedName>
    <definedName name="ELLEN9" hidden="1">{#N/A,#N/A,FALSE,"CCTV"}</definedName>
    <definedName name="eqewqeqweqw" hidden="1">{"'Sheet1'!$L$16"}</definedName>
    <definedName name="eqtrwy" hidden="1">{"'Sheet1'!$L$16"}</definedName>
    <definedName name="ÊR" hidden="1">{"'Sheet1'!$L$16"}</definedName>
    <definedName name="­erewarqewrqr" hidden="1">#REF!</definedName>
    <definedName name="errr" hidden="1">{"'Sheet1'!$L$16"}</definedName>
    <definedName name="ERT" hidden="1">{"'Sheet1'!$L$16"}</definedName>
    <definedName name="erw" hidden="1">{0,0,0,0;0,0,0,0;0,0,0,0;0,0,0,0;0,0,0,0;0,0,0,0;0,0,0,0}</definedName>
    <definedName name="ẺT" hidden="1">#REF!</definedName>
    <definedName name="etqgsg_đhs" hidden="1">{"'Sheet1'!$L$16"}</definedName>
    <definedName name="etuiuti" hidden="1">{"'Sheet1'!$L$16"}</definedName>
    <definedName name="ẺTWTW" hidden="1">{"'Sheet1'!$L$16"}</definedName>
    <definedName name="eûtheí" hidden="1">{"'Sheet1'!$L$16"}</definedName>
    <definedName name="ew" hidden="1">{"'Sheet1'!$L$16"}</definedName>
    <definedName name="EWEREWRE" hidden="1">{"'Sheet1'!$L$16"}</definedName>
    <definedName name="ẺWERWE" hidden="1">{"'Sheet1'!$L$16"}</definedName>
    <definedName name="ewewq" hidden="1">#REF!</definedName>
    <definedName name="ewrfqewrrefeqrftr" hidden="1">{"'Sheet1'!$L$16"}</definedName>
    <definedName name="ewrWRN" hidden="1">{"'Sheet1'!$L$16"}</definedName>
    <definedName name="ews" hidden="1">{0}</definedName>
    <definedName name="ExactAddinConnection" hidden="1">"200"</definedName>
    <definedName name="ExactAddinConnection.200" hidden="1">"MAYCHU2;200;yen;0"</definedName>
    <definedName name="ExactAddinReports" hidden="1">24</definedName>
    <definedName name="F15x30" hidden="1">{"'Sheet1'!$L$16"}</definedName>
    <definedName name="faaaaaf" hidden="1">{#N/A,#N/A,FALSE,"Sheet1"}</definedName>
    <definedName name="fáaafafaf" hidden="1">{"'Sheet1'!$L$16"}</definedName>
    <definedName name="FACTORY" hidden="1">{#N/A,#N/A,TRUE,"SUM";#N/A,#N/A,TRUE,"EE";#N/A,#N/A,TRUE,"AC";#N/A,#N/A,TRUE,"SN"}</definedName>
    <definedName name="faewewe" hidden="1">#REF!</definedName>
    <definedName name="FAFA" hidden="1">{"'Sheet1'!$L$16"}</definedName>
    <definedName name="FASFA" hidden="1">{"'Sheet1'!$L$16"}</definedName>
    <definedName name="fasfaga" hidden="1">{"'Sheet1'!$L$16"}</definedName>
    <definedName name="FBSEEBASD" hidden="1">{"'Sheet1'!$L$16"}</definedName>
    <definedName name="fÇ" hidden="1">{"'Sheet1'!$L$16"}</definedName>
    <definedName name="FCode" hidden="1">#REF!</definedName>
    <definedName name="fd" hidden="1">{"'Sheet1'!$L$16"}</definedName>
    <definedName name="fdf" hidden="1">{"'Sheet1'!$L$16"}</definedName>
    <definedName name="fdfd" hidden="1">{"'Sheet1'!$L$16"}</definedName>
    <definedName name="FDFDSF" hidden="1">{#N/A,#N/A,TRUE,"SUM";#N/A,#N/A,TRUE,"EE";#N/A,#N/A,TRUE,"AC";#N/A,#N/A,TRUE,"SN"}</definedName>
    <definedName name="fdfg" hidden="1">#REF!</definedName>
    <definedName name="fdfs" hidden="1">{#N/A,#N/A,TRUE,"SUM";#N/A,#N/A,TRUE,"EE";#N/A,#N/A,TRUE,"AC";#N/A,#N/A,TRUE,"SN"}</definedName>
    <definedName name="fdfs2" hidden="1">{#N/A,#N/A,TRUE,"SUM";#N/A,#N/A,TRUE,"EE";#N/A,#N/A,TRUE,"AC";#N/A,#N/A,TRUE,"SN"}</definedName>
    <definedName name="fdfsdfs" hidden="1">{#N/A,#N/A,TRUE,"SUM";#N/A,#N/A,TRUE,"EE";#N/A,#N/A,TRUE,"AC";#N/A,#N/A,TRUE,"SN"}</definedName>
    <definedName name="fdfsdfsdf" hidden="1">#REF!</definedName>
    <definedName name="fdfsf" hidden="1">{#N/A,#N/A,FALSE,"Chi tiÆt"}</definedName>
    <definedName name="fdg" hidden="1">{"'Sheet1'!$L$16"}</definedName>
    <definedName name="FDGDGDF" hidden="1">{"ECA Qtrs C",#N/A,TRUE,"ECA_Qtrs_C";"ECA Qtrs D",#N/A,TRUE,"ECA_Qtrs_D";"ECA Qtrs F",#N/A,TRUE,"ECA_Qtrs_F";"ECA Qtrs G",#N/A,TRUE,"ECA_Qtrs_G";"ECA SisterApt",#N/A,TRUE,"ECA_SisterApt";"ECA Nurses",#N/A,TRUE,"ECA_NursesHostel"}</definedName>
    <definedName name="fdgfg" hidden="1">{"'Sheet1'!$L$16"}</definedName>
    <definedName name="fdgfgjghhk" hidden="1">#REF!</definedName>
    <definedName name="fdgh" hidden="1">{"'Sheet1'!$L$16"}</definedName>
    <definedName name="fdgsdf" hidden="1">{"'Sheet1'!$L$16"}</definedName>
    <definedName name="fdhfg" hidden="1">{0}</definedName>
    <definedName name="fđhh" hidden="1">{"'Sheet1'!$L$16"}</definedName>
    <definedName name="fdsf" hidden="1">{"'Sheet1'!$L$16"}</definedName>
    <definedName name="fdsfds" hidden="1">{"ECA Qtrs C",#N/A,TRUE,"ECA_Qtrs_C";"ECA Qtrs D",#N/A,TRUE,"ECA_Qtrs_D";"ECA Qtrs F",#N/A,TRUE,"ECA_Qtrs_F";"ECA Qtrs G",#N/A,TRUE,"ECA_Qtrs_G";"ECA SisterApt",#N/A,TRUE,"ECA_SisterApt";"ECA Nurses",#N/A,TRUE,"ECA_NursesHostel"}</definedName>
    <definedName name="fdsfdsfsdf" hidden="1">#REF!</definedName>
    <definedName name="fdsff" hidden="1">{"'Sheet1'!$L$16"}</definedName>
    <definedName name="fdsfsdfd" hidden="1">{"'Sheet1'!$L$16"}</definedName>
    <definedName name="fdsgds" hidden="1">{"'Sheet1'!$L$16"}</definedName>
    <definedName name="FEDSBSD" hidden="1">{"'Sheet1'!$L$16"}</definedName>
    <definedName name="fefrefewfe" hidden="1">#REF!</definedName>
    <definedName name="FERQAA" hidden="1">{"'Sheet1'!$L$16"}</definedName>
    <definedName name="fewfef" hidden="1">{"'Sheet1'!$L$16"}</definedName>
    <definedName name="ff" hidden="1">{"'Sheet1'!$L$16"}</definedName>
    <definedName name="ffdfd" hidden="1">#REF!</definedName>
    <definedName name="fff" hidden="1">{"'Sheet1'!$L$16"}</definedName>
    <definedName name="FFFF" hidden="1">{"'Sheet1'!$L$16"}</definedName>
    <definedName name="ffffd" hidden="1">{#N/A,#N/A,TRUE,"SUM";#N/A,#N/A,TRUE,"EE";#N/A,#N/A,TRUE,"AC";#N/A,#N/A,TRUE,"SN"}</definedName>
    <definedName name="ffffffff" hidden="1">#REF!</definedName>
    <definedName name="fffffffffffffff" hidden="1">{"'Sheet1'!$L$16"}</definedName>
    <definedName name="ffgf" hidden="1">{"'Sheet1'!$L$16"}</definedName>
    <definedName name="ffggggggfgf" hidden="1">{"'Sheet1'!$L$16"}</definedName>
    <definedName name="ffwf" hidden="1">#REF!</definedName>
    <definedName name="fg" hidden="1">{"'Sheet1'!$L$16"}</definedName>
    <definedName name="fgd" hidden="1">{"'Sheet1'!$L$16"}</definedName>
    <definedName name="fgdag" hidden="1">{"'Sheet1'!$L$16"}</definedName>
    <definedName name="FGDFHG" hidden="1">{"'Sheet1'!$L$16"}</definedName>
    <definedName name="FGF" hidden="1">{#N/A,#N/A,FALSE,"Sheet2";#N/A,#N/A,FALSE,"Sheet4";#N/A,#N/A,FALSE,"Sheet6"}</definedName>
    <definedName name="fgff" hidden="1">{#N/A,#N/A,TRUE,"SUM";#N/A,#N/A,TRUE,"EE";#N/A,#N/A,TRUE,"AC";#N/A,#N/A,TRUE,"SN"}</definedName>
    <definedName name="fgfh" hidden="1">#REF!</definedName>
    <definedName name="fgg" hidden="1">{"'Sheet1'!$L$16"}</definedName>
    <definedName name="fgh" hidden="1">{"'Sheet1'!$L$16"}</definedName>
    <definedName name="fghbys" hidden="1">#REF!</definedName>
    <definedName name="FGHDGFHDF" hidden="1">{"'Sheet1'!$L$16"}</definedName>
    <definedName name="FGHDGHD" hidden="1">{"'Sheet1'!$L$16"}</definedName>
    <definedName name="fghfd" hidden="1">{"Offgrid",#N/A,FALSE,"OFFGRID";"Region",#N/A,FALSE,"REGION";"Offgrid -2",#N/A,FALSE,"OFFGRID";"WTP",#N/A,FALSE,"WTP";"WTP -2",#N/A,FALSE,"WTP";"Project",#N/A,FALSE,"PROJECT";"Summary -2",#N/A,FALSE,"SUMMARY"}</definedName>
    <definedName name="fghfgh­Óyuiuiuivbnbvn" hidden="1">#REF!</definedName>
    <definedName name="fghfjrtytyuuyi" hidden="1">#REF!</definedName>
    <definedName name="fghg" hidden="1">{"'Sheet1'!$L$16"}</definedName>
    <definedName name="fghhk" hidden="1">{0}</definedName>
    <definedName name="FGHRGS" hidden="1">{"NGUYEN QUI THIEP - Personal View",#N/A,FALSE,"XDCB.HT.FUR."}</definedName>
    <definedName name="FGJ" hidden="1">#REF!</definedName>
    <definedName name="FGJFGH" hidden="1">{"'Sheet1'!$L$16"}</definedName>
    <definedName name="fgjj" hidden="1">{"'Sheet1'!$L$16"}</definedName>
    <definedName name="fgn" hidden="1">{"'Sheet1'!$L$16"}</definedName>
    <definedName name="FGNFGNFGNF" hidden="1">{"NGUYEN QUI THIEP - Personal View",#N/A,FALSE,"XDCB.HT.FUR."}</definedName>
    <definedName name="fh" hidden="1">{"'Sheet1'!$L$16"}</definedName>
    <definedName name="fhf" hidden="1">{"'Sheet1'!$L$16"}</definedName>
    <definedName name="fhhh" hidden="1">{"'Sheet1'!$L$16"}</definedName>
    <definedName name="FHJHJHG" hidden="1">{"'Sheet1'!$L$16"}</definedName>
    <definedName name="fhjjh" hidden="1">{"'Sheet1'!$L$16"}</definedName>
    <definedName name="fhk" hidden="1">{0}</definedName>
    <definedName name="FiLL" hidden="1">#REF!</definedName>
    <definedName name="FILLL" hidden="1">#REF!</definedName>
    <definedName name="fjgdhjkhikcvb2345" hidden="1">#REF!</definedName>
    <definedName name="fkgjk" hidden="1">{"'Sheet1'!$L$16"}</definedName>
    <definedName name="fldfángonh" hidden="1">{"'Sheet1'!$L$16"}</definedName>
    <definedName name="FOR" hidden="1">{#N/A,#N/A,FALSE,"CCTV"}</definedName>
    <definedName name="FORMAT" hidden="1">{#N/A,#N/A,FALSE,"CCTV"}</definedName>
    <definedName name="fr" hidden="1">{"'Sheet1'!$L$16"}</definedName>
    <definedName name="fre" hidden="1">{"'Sheet1'!$L$16"}</definedName>
    <definedName name="FRWDS" hidden="1">{"'Sheet1'!$L$16"}</definedName>
    <definedName name="fsa" hidden="1">{"'Sheet1'!$L$16"}</definedName>
    <definedName name="fsafsdfsd" hidden="1">{"'Sheet1'!$L$16"}</definedName>
    <definedName name="fsd" hidden="1">#REF!</definedName>
    <definedName name="fsdf" hidden="1">#REF!</definedName>
    <definedName name="fsdfdsf" hidden="1">{"'Sheet1'!$L$16"}</definedName>
    <definedName name="fsdfdssdgfsd" hidden="1">#REF!</definedName>
    <definedName name="fsdfsd" hidden="1">{#N/A,#N/A,FALSE,"Chi tiÆt"}</definedName>
    <definedName name="FSDFSDF" hidden="1">{#N/A,#N/A,TRUE,"SUM";#N/A,#N/A,TRUE,"EE";#N/A,#N/A,TRUE,"AC";#N/A,#N/A,TRUE,"SN"}</definedName>
    <definedName name="fsdfsdfsdfs" hidden="1">{"'Sheet1'!$L$16"}</definedName>
    <definedName name="fsdfsf" hidden="1">{"ECA Qtrs C",#N/A,TRUE,"ECA_Qtrs_C";"ECA Qtrs D",#N/A,TRUE,"ECA_Qtrs_D";"ECA Qtrs F",#N/A,TRUE,"ECA_Qtrs_F";"ECA Qtrs G",#N/A,TRUE,"ECA_Qtrs_G";"ECA SisterApt",#N/A,TRUE,"ECA_SisterApt";"ECA Nurses",#N/A,TRUE,"ECA_NursesHostel"}</definedName>
    <definedName name="fsf" hidden="1">{"'Sheet1'!$L$16"}</definedName>
    <definedName name="fsfds" hidden="1">#REF!</definedName>
    <definedName name="fsfs" hidden="1">{"'Sheet1'!$L$16"}</definedName>
    <definedName name="fsssfds" hidden="1">#REF!</definedName>
    <definedName name="ft" hidden="1">{"'Sheet1'!$L$16"}</definedName>
    <definedName name="fþh" hidden="1">#REF!</definedName>
    <definedName name="ftrjk" hidden="1">{"'Sheet1'!$L$16"}</definedName>
    <definedName name="function" hidden="1">{"'Sheet1'!$L$16"}</definedName>
    <definedName name="fwef" hidden="1">#REF!</definedName>
    <definedName name="FXBFXB" hidden="1">{"'Sheet1'!$L$16"}</definedName>
    <definedName name="fxdfhxc" hidden="1">{"'Sheet1'!$L$16"}</definedName>
    <definedName name="g" hidden="1">{"'Sheet1'!$L$16"}</definedName>
    <definedName name="ga" hidden="1">{"'Sheet1'!$L$16"}</definedName>
    <definedName name="gbb" hidden="1">{"'Sheet1'!$L$16"}</definedName>
    <definedName name="gcm" hidden="1">{"'Sheet1'!$L$16"}</definedName>
    <definedName name="gdafg" hidden="1">#REF!</definedName>
    <definedName name="gdd" hidden="1">#REF!</definedName>
    <definedName name="gdfgdfgdf" hidden="1">{"'Sheet1'!$L$16"}</definedName>
    <definedName name="GDFHGDFHFG" hidden="1">#REF!</definedName>
    <definedName name="gdg" hidden="1">{"'Sheet1'!$L$16"}</definedName>
    <definedName name="gdgdkdfkghlf" hidden="1">{"'Sheet1'!$L$16"}</definedName>
    <definedName name="gdhgh" hidden="1">{"'Sheet1'!$L$16"}</definedName>
    <definedName name="gdhgj" hidden="1">{"'Sheet1'!$L$16"}</definedName>
    <definedName name="gdret" hidden="1">{"'Sheet1'!$L$16"}</definedName>
    <definedName name="GDRFHDF" hidden="1">{"'Sheet1'!$L$16"}</definedName>
    <definedName name="GÈGEWG" hidden="1">{"'Sheet1'!$L$16"}</definedName>
    <definedName name="GEWGEW" hidden="1">{"'Sheet1'!$L$16"}</definedName>
    <definedName name="gf" hidden="1">{"'Sheet1'!$L$16"}</definedName>
    <definedName name="gfbb" hidden="1">{"'Sheet1'!$L$16"}</definedName>
    <definedName name="GFBV" hidden="1">{"'Sheet1'!$L$16"}</definedName>
    <definedName name="gfd" hidden="1">{"'Sheet1'!$L$16"}</definedName>
    <definedName name="gfdg" hidden="1">{"'Sheet1'!$L$16"}</definedName>
    <definedName name="gfdgd" hidden="1">#REF!</definedName>
    <definedName name="GFDHG" hidden="1">{"NGUYEN QUI THIEP - Personal View",#N/A,FALSE,"XDCB.HT.FUR."}</definedName>
    <definedName name="gfg" hidden="1">{"'Sheet1'!$L$16"}</definedName>
    <definedName name="gfgf" hidden="1">#REF!</definedName>
    <definedName name="gfgfghfh" hidden="1">#REF!</definedName>
    <definedName name="gfh" hidden="1">{#N/A,#N/A,FALSE,"Chi tiÆt"}</definedName>
    <definedName name="gfhgj" hidden="1">{0}</definedName>
    <definedName name="GFJHJ" hidden="1">{"'Sheet1'!$L$16"}</definedName>
    <definedName name="GFSDFSF" hidden="1">{"'Sheet1'!$L$16"}</definedName>
    <definedName name="GG" hidden="1">{#N/A,#N/A,TRUE,"SUM";#N/A,#N/A,TRUE,"EE";#N/A,#N/A,TRUE,"AC";#N/A,#N/A,TRUE,"SN"}</definedName>
    <definedName name="ggag" hidden="1">#REF!</definedName>
    <definedName name="ggdf" hidden="1">{"'Sheet1'!$L$16"}</definedName>
    <definedName name="ggf" hidden="1">{"'Sheet1'!$L$16"}</definedName>
    <definedName name="ggg" hidden="1">{"'Sheet1'!$L$16"}</definedName>
    <definedName name="GGGG" hidden="1">#REF!</definedName>
    <definedName name="GGGGG" hidden="1">{#N/A,#N/A,TRUE,"SUM";#N/A,#N/A,TRUE,"EE";#N/A,#N/A,TRUE,"AC";#N/A,#N/A,TRUE,"SN"}</definedName>
    <definedName name="gggggg" hidden="1">#REF!</definedName>
    <definedName name="ggggggggggggg" hidden="1">{"'Sheet1'!$L$16"}</definedName>
    <definedName name="gggggggggggggg" hidden="1">{"'Sheet1'!$L$16"}</definedName>
    <definedName name="ggggggggggggggg" hidden="1">{"'Sheet1'!$L$16"}</definedName>
    <definedName name="gggggggggggggggg" hidden="1">#REF!</definedName>
    <definedName name="ggggggggggggggggg" hidden="1">#REF!</definedName>
    <definedName name="gghh" hidden="1">{"'Sheet1'!$L$16"}</definedName>
    <definedName name="gghjh" hidden="1">{"'Sheet1'!$L$16"}</definedName>
    <definedName name="ggsf" hidden="1">#REF!</definedName>
    <definedName name="ggss" hidden="1">{"'Sheet1'!$L$16"}</definedName>
    <definedName name="gh" hidden="1">{"'Sheet1'!$L$16"}</definedName>
    <definedName name="GHDF" hidden="1">{"'Sheet1'!$L$16"}</definedName>
    <definedName name="ghdfghdfg" hidden="1">{"'Sheet1'!$L$16"}</definedName>
    <definedName name="ghdzsf" hidden="1">{"'Sheet1'!$L$16"}</definedName>
    <definedName name="ghfdyds" hidden="1">#REF!</definedName>
    <definedName name="ghfhgfh" hidden="1">{"'Sheet1'!$L$16"}</definedName>
    <definedName name="ghg" hidden="1">{"'Sheet1'!$L$16"}</definedName>
    <definedName name="ghgh" hidden="1">{"'Sheet1'!$L$16"}</definedName>
    <definedName name="GHGHF" hidden="1">#REF!</definedName>
    <definedName name="ghgj" hidden="1">{0}</definedName>
    <definedName name="ghgk" hidden="1">{0}</definedName>
    <definedName name="ghhh" hidden="1">{"'Sheet1'!$L$16"}</definedName>
    <definedName name="ghj" hidden="1">{"'Sheet1'!$L$16"}</definedName>
    <definedName name="ghjghjgh" hidden="1">#REF!</definedName>
    <definedName name="ghjgjkhjk" hidden="1">#REF!</definedName>
    <definedName name="ghjhgj" hidden="1">{"'Sheet1'!$L$16"}</definedName>
    <definedName name="GHJK" hidden="1">{"'Sheet1'!$L$16"}</definedName>
    <definedName name="ghm" hidden="1">{#N/A,#N/A,FALSE,"Sheet1";#N/A,#N/A,FALSE,"Sheet1";#N/A,#N/A,FALSE,"Sheet1"}</definedName>
    <definedName name="GHTY" hidden="1">#REF!</definedName>
    <definedName name="ghû" hidden="1">{"'Sheet1'!$L$16"}</definedName>
    <definedName name="gÎ" hidden="1">#REF!</definedName>
    <definedName name="gjgh" hidden="1">{"'Sheet1'!$L$16"}</definedName>
    <definedName name="gjh" hidden="1">{"'Sheet1'!$L$16"}</definedName>
    <definedName name="gjhg" hidden="1">{"'Sheet1'!$L$16"}</definedName>
    <definedName name="gjhhn" hidden="1">{"'Sheet1'!$L$16"}</definedName>
    <definedName name="gjhlk" hidden="1">{0}</definedName>
    <definedName name="GJKHJFG" hidden="1">{"'Sheet1'!$L$16"}</definedName>
    <definedName name="GJKHK" hidden="1">{"'Sheet1'!$L$16"}</definedName>
    <definedName name="gjkj" hidden="1">{"'Sheet1'!$L$16"}</definedName>
    <definedName name="gjrđjsjs" hidden="1">{"'Sheet1'!$L$16"}</definedName>
    <definedName name="GKGHJH" hidden="1">{#N/A,#N/A,FALSE,"Chi tiÆt"}</definedName>
    <definedName name="GKH" hidden="1">{#N/A,#N/A,FALSE,"Chi tiÆt"}</definedName>
    <definedName name="glhlhl" hidden="1">{"'Sheet1'!$L$16"}</definedName>
    <definedName name="glllhlh" hidden="1">{"'Sheet1'!$L$16"}</definedName>
    <definedName name="GNCBN" hidden="1">{"NGUYEN QUI THIEP - Personal View",#N/A,FALSE,"XDCB.HT.FUR."}</definedName>
    <definedName name="gndfd" hidden="1">{"'Sheet1'!$L$16"}</definedName>
    <definedName name="GNFKD" hidden="1">{#N/A,#N/A,TRUE,"SUM";#N/A,#N/A,TRUE,"EE";#N/A,#N/A,TRUE,"AC";#N/A,#N/A,TRUE,"SN"}</definedName>
    <definedName name="GREG4E" hidden="1">{"'Sheet1'!$L$16"}</definedName>
    <definedName name="grew" hidden="1">#REF!</definedName>
    <definedName name="grgr" hidden="1">#REF!</definedName>
    <definedName name="GSGSD" hidden="1">{"'Sheet1'!$L$16"}</definedName>
    <definedName name="gteyhưez" hidden="1">{"'Sheet1'!$L$16"}</definedName>
    <definedName name="GTM" hidden="1">{"'Sheet1'!$L$16"}</definedName>
    <definedName name="GTOTAL" hidden="1">{"'Sheet1'!$L$16"}</definedName>
    <definedName name="gtrfxjmjl" hidden="1">{"'Sheet1'!$L$16"}</definedName>
    <definedName name="GƯEGWEGED" hidden="1">{"'Sheet1'!$L$16"}</definedName>
    <definedName name="GYGY" hidden="1">{#N/A,#N/A,FALSE,"총괄표지";#N/A,#N/A,FALSE,"표지";#N/A,#N/A,FALSE,"총표지";#N/A,#N/A,FALSE,"집계(총괄)";#N/A,#N/A,FALSE,"집계(토목)";#N/A,#N/A,FALSE,"집계 (R.C)";#N/A,#N/A,FALSE,"집계(철골)";#N/A,#N/A,FALSE,"집계(PC)";#N/A,#N/A,FALSE,"지급자재";#N/A,#N/A,FALSE,"RC";#N/A,#N/A,FALSE,"철골";#N/A,#N/A,FALSE,"PC";#N/A,#N/A,FALSE,"PC";#N/A,#N/A,FALSE,"하도급총괄표";#N/A,#N/A,FALSE,"하도급사항";#N/A,#N/A,FALSE,"하도급산출내역별지";#N/A,#N/A,FALSE,"세부표지";#N/A,#N/A,FALSE,"부대입찰에 관한 확약서";#N/A,#N/A,FALSE,"토목"}</definedName>
    <definedName name="h" hidden="1">{"'Sheet1'!$L$16"}</definedName>
    <definedName name="h_xoa" hidden="1">{"'Sheet1'!$L$16"}</definedName>
    <definedName name="h_xoa2" hidden="1">{"'Sheet1'!$L$16"}</definedName>
    <definedName name="h_xoa3" hidden="1">{"'Sheet1'!$L$16"}</definedName>
    <definedName name="hah" hidden="1">{"'Sheet1'!$L$16"}</definedName>
    <definedName name="hai" hidden="1">{"'Sheet1'!$L$16"}</definedName>
    <definedName name="halong" hidden="1">{"'Sheet1'!$L$16"}</definedName>
    <definedName name="HAMTIEØN" hidden="1">{"'Sheet1'!$L$16"}</definedName>
    <definedName name="han" hidden="1">#REF!</definedName>
    <definedName name="Hanh" hidden="1">{"'Sheet1'!$L$16"}</definedName>
    <definedName name="HAO" hidden="1">{#N/A,#N/A,FALSE,"Sheet1"}</definedName>
    <definedName name="haq" hidden="1">{"'Sheet1'!$L$16"}</definedName>
    <definedName name="HCBA" hidden="1">{"'Sheet1'!$L$16"}</definedName>
    <definedName name="HCBE" hidden="1">{"'Sheet1'!$L$16"}</definedName>
    <definedName name="HCBN" hidden="1">{"'Sheet1'!$L$16"}</definedName>
    <definedName name="hchdsvf" hidden="1">{"'Sheet1'!$L$16"}</definedName>
    <definedName name="HCNA" hidden="1">{"'Sheet1'!$L$16"}</definedName>
    <definedName name="HDFGHFD" hidden="1">{"'Sheet1'!$L$16"}</definedName>
    <definedName name="hdfhf" hidden="1">{"'Sheet1'!$L$16"}</definedName>
    <definedName name="hee_opjg" hidden="1">{"'Sheet1'!$L$16"}</definedName>
    <definedName name="HEHA" hidden="1">{"'Sheet1'!$L$16"}</definedName>
    <definedName name="HẺHRE" hidden="1">{#N/A,#N/A,FALSE,"Chi tiÆt"}</definedName>
    <definedName name="HETH" hidden="1">{"'Sheet1'!$L$16"}</definedName>
    <definedName name="hethongthoatnuocngoainha" hidden="1">#REF!</definedName>
    <definedName name="hẻy" hidden="1">{"'Sheet1'!$L$16"}</definedName>
    <definedName name="hfgh" hidden="1">{"'Sheet1'!$L$16"}</definedName>
    <definedName name="HFGHFGHDG" hidden="1">{"'Sheet1'!$L$16"}</definedName>
    <definedName name="hfgsdf" hidden="1">{"'Sheet1'!$L$16"}</definedName>
    <definedName name="hfhrfhf" hidden="1">{"'Sheet1'!$L$16"}</definedName>
    <definedName name="hfjjgjgjg" hidden="1">{"'Sheet1'!$L$16"}</definedName>
    <definedName name="hfvg" hidden="1">{"'Sheet1'!$L$16"}</definedName>
    <definedName name="hg" hidden="1">{"'Sheet1'!$L$16"}</definedName>
    <definedName name="HGDHDFG" hidden="1">{"'Sheet1'!$L$16"}</definedName>
    <definedName name="hgfagl" hidden="1">#REF!</definedName>
    <definedName name="HGFGJHG" hidden="1">{"'Sheet1'!$L$16"}</definedName>
    <definedName name="HGFH" hidden="1">{#N/A,#N/A,FALSE,"총괄표지";#N/A,#N/A,FALSE,"표지";#N/A,#N/A,FALSE,"총표지";#N/A,#N/A,FALSE,"집계(총괄)";#N/A,#N/A,FALSE,"집계(토목)";#N/A,#N/A,FALSE,"집계 (R.C)";#N/A,#N/A,FALSE,"집계(철골)";#N/A,#N/A,FALSE,"집계(PC)";#N/A,#N/A,FALSE,"지급자재";#N/A,#N/A,FALSE,"RC";#N/A,#N/A,FALSE,"철골";#N/A,#N/A,FALSE,"PC";#N/A,#N/A,FALSE,"PC";#N/A,#N/A,FALSE,"하도급총괄표";#N/A,#N/A,FALSE,"하도급사항";#N/A,#N/A,FALSE,"하도급산출내역별지";#N/A,#N/A,FALSE,"세부표지";#N/A,#N/A,FALSE,"부대입찰에 관한 확약서";#N/A,#N/A,FALSE,"토목"}</definedName>
    <definedName name="hgg" hidden="1">{"'Sheet1'!$L$16"}</definedName>
    <definedName name="hggg" hidden="1">{"'Sheet1'!$L$16"}</definedName>
    <definedName name="hgggggggggggggg" hidden="1">{"'Sheet1'!$L$16"}</definedName>
    <definedName name="hggjgjh" hidden="1">#REF!</definedName>
    <definedName name="hgh" hidden="1">{"'Sheet1'!$L$16"}</definedName>
    <definedName name="hghg" hidden="1">#REF!</definedName>
    <definedName name="hght" hidden="1">{"'Sheet1'!$L$16"}</definedName>
    <definedName name="hgj" hidden="1">{#N/A,#N/A,FALSE,"Chi tiÆt"}</definedName>
    <definedName name="hgjhkh" hidden="1">{"'Sheet1'!$L$16"}</definedName>
    <definedName name="hgre_zdfhgfd" hidden="1">{"'Sheet1'!$L$16"}</definedName>
    <definedName name="hgtgftryt" hidden="1">{"'Sheet1'!$L$16"}</definedName>
    <definedName name="hhb" hidden="1">{"'Sheet1'!$L$16"}</definedName>
    <definedName name="hhgggggg" hidden="1">{"'Sheet1'!$L$16"}</definedName>
    <definedName name="hhh" hidden="1">{"'Sheet1'!$L$16"}</definedName>
    <definedName name="hhhhh" hidden="1">#REF!</definedName>
    <definedName name="HHHHHH" hidden="1">{#N/A,#N/A,TRUE,"SUM";#N/A,#N/A,TRUE,"EE";#N/A,#N/A,TRUE,"AC";#N/A,#N/A,TRUE,"SN"}</definedName>
    <definedName name="hhhhhhhhh" hidden="1">{"'Sheet1'!$L$16"}</definedName>
    <definedName name="hhhhhhhhhhhhhhhh" hidden="1">{"'Sheet1'!$L$16"}</definedName>
    <definedName name="hhhhhhhhhhhhhhhhhhhh" hidden="1">{"'Sheet1'!$L$16"}</definedName>
    <definedName name="hhhhhu" hidden="1">{"'Sheet1'!$L$16"}</definedName>
    <definedName name="hhhlll" hidden="1">{"'Sheet1'!$L$16"}</definedName>
    <definedName name="hhjj" hidden="1">{"'Sheet1'!$L$16"}</definedName>
    <definedName name="hhkl" hidden="1">{"'Sheet1'!$L$16"}</definedName>
    <definedName name="HiddenRows" hidden="1">#REF!</definedName>
    <definedName name="hiep" hidden="1">{"'Sheet1'!$L$16"}</definedName>
    <definedName name="hiept2" hidden="1">{"'Sheet1'!$L$16"}</definedName>
    <definedName name="hj" hidden="1">{"'Sheet1'!$L$16"}</definedName>
    <definedName name="HJFGHGDH" hidden="1">{"NGUYEN QUI THIEP - Personal View",#N/A,FALSE,"XDCB.HT.FUR."}</definedName>
    <definedName name="HJGH" hidden="1">#REF!</definedName>
    <definedName name="hjh" hidden="1">{"'Sheet1'!$L$16"}</definedName>
    <definedName name="HJHH" hidden="1">{"ECA Qtrs C",#N/A,TRUE,"ECA_Qtrs_C";"ECA Qtrs D",#N/A,TRUE,"ECA_Qtrs_D";"ECA Qtrs F",#N/A,TRUE,"ECA_Qtrs_F";"ECA Qtrs G",#N/A,TRUE,"ECA_Qtrs_G";"ECA SisterApt",#N/A,TRUE,"ECA_SisterApt";"ECA Nurses",#N/A,TRUE,"ECA_NursesHostel"}</definedName>
    <definedName name="HJHHJHHHJ" hidden="1">{"'Sheet1'!$L$16"}</definedName>
    <definedName name="hjhj" hidden="1">{#N/A,#N/A,FALSE,"Chi tiÆt"}</definedName>
    <definedName name="HJJ" hidden="1">[3]Quantity!#REF!</definedName>
    <definedName name="hjjkl" hidden="1">{"'Sheet1'!$L$16"}</definedName>
    <definedName name="hjjpu" hidden="1">{"'Sheet1'!$L$16"}</definedName>
    <definedName name="hjjþu" hidden="1">{"'Sheet1'!$L$16"}</definedName>
    <definedName name="hjk" hidden="1">{"'Sheet1'!$L$16"}</definedName>
    <definedName name="hjkfy" hidden="1">#REF!</definedName>
    <definedName name="hjkk" hidden="1">{"'Sheet1'!$L$16"}</definedName>
    <definedName name="hjkl" hidden="1">{"'Sheet1'!$L$16"}</definedName>
    <definedName name="hjkrtyyui" hidden="1">#REF!</definedName>
    <definedName name="HJTHE" hidden="1">{"'Sheet1'!$L$16"}</definedName>
    <definedName name="hjuk" hidden="1">{"'Sheet1'!$L$16"}</definedName>
    <definedName name="hkhkllkjkl" hidden="1">{"'Sheet1'!$L$16"}</definedName>
    <definedName name="HKJHJ" hidden="1">{#N/A,#N/A,FALSE,"총괄표지";#N/A,#N/A,FALSE,"표지";#N/A,#N/A,FALSE,"총표지";#N/A,#N/A,FALSE,"집계(총괄)";#N/A,#N/A,FALSE,"집계(토목)";#N/A,#N/A,FALSE,"집계 (R.C)";#N/A,#N/A,FALSE,"집계(철골)";#N/A,#N/A,FALSE,"집계(PC)";#N/A,#N/A,FALSE,"지급자재";#N/A,#N/A,FALSE,"RC";#N/A,#N/A,FALSE,"철골";#N/A,#N/A,FALSE,"PC";#N/A,#N/A,FALSE,"PC";#N/A,#N/A,FALSE,"하도급총괄표";#N/A,#N/A,FALSE,"하도급사항";#N/A,#N/A,FALSE,"하도급산출내역별지";#N/A,#N/A,FALSE,"세부표지";#N/A,#N/A,FALSE,"부대입찰에 관한 확약서";#N/A,#N/A,FALSE,"토목"}</definedName>
    <definedName name="hkkkfd" hidden="1">{"'Sheet1'!$L$16"}</definedName>
    <definedName name="hklhj" hidden="1">{"'Sheet1'!$L$16"}</definedName>
    <definedName name="hllgljl" hidden="1">{"'Sheet1'!$L$16"}</definedName>
    <definedName name="HMFDFG" hidden="1">{"'Sheet1'!$L$16"}</definedName>
    <definedName name="HMFGMFG" hidden="1">{"'Sheet1'!$L$16"}</definedName>
    <definedName name="hmy" hidden="1">{"'Sheet1'!$L$16"}</definedName>
    <definedName name="hoa" hidden="1">{"'Sheet1'!$L$16"}</definedName>
    <definedName name="hoan" hidden="1">{"'Sheet1'!$L$16"}</definedName>
    <definedName name="hoan1" hidden="1">{"'Sheet1'!$L$16"}</definedName>
    <definedName name="hodaoG11" hidden="1">{"'Sheet1'!$L$16"}</definedName>
    <definedName name="hong" hidden="1">{"'Sheet1'!$L$16"}</definedName>
    <definedName name="hp" hidden="1">{"'Sheet1'!$L$16"}</definedName>
    <definedName name="HREHRE" hidden="1">{"'Sheet1'!$L$16"}</definedName>
    <definedName name="hsfhfjh" hidden="1">#REF!</definedName>
    <definedName name="hsruj" hidden="1">{"'Sheet1'!$L$16"}</definedName>
    <definedName name="hsss" hidden="1">{"'Sheet1'!$L$16"}</definedName>
    <definedName name="hsu" hidden="1">{"'Sheet1'!$L$16"}</definedName>
    <definedName name="hte" hidden="1">{"'Sheet1'!$L$16"}</definedName>
    <definedName name="htfrju" hidden="1">{"'Sheet1'!$L$16"}</definedName>
    <definedName name="hþ" hidden="1">{"'Sheet1'!$L$16"}</definedName>
    <definedName name="HTHTR" hidden="1">{"'Sheet1'!$L$16"}</definedName>
    <definedName name="hþwr" hidden="1">{"'Sheet1'!$L$16"}</definedName>
    <definedName name="htlm" hidden="1">{"'Sheet1'!$L$16"}</definedName>
    <definedName name="htlm1" hidden="1">{"'Sheet1'!$L$16"}</definedName>
    <definedName name="html" hidden="1">{"'Sheet1'!$L$16"}</definedName>
    <definedName name="HTML_C" hidden="1">{"'Sheet1'!$L$16"}</definedName>
    <definedName name="HTML_CodePage" hidden="1">950</definedName>
    <definedName name="HTML_Control" hidden="1">{"'Sheet1'!$L$16"}</definedName>
    <definedName name="HTML_Control_1" hidden="1">{"'Sheet1'!$L$16"}</definedName>
    <definedName name="html_control_xoa2" hidden="1">{"'Sheet1'!$L$16"}</definedName>
    <definedName name="HTML_Control1" hidden="1">{"'Sheet1'!$L$16"}</definedName>
    <definedName name="HTML_Controlmoi" hidden="1">{"'Sheet1'!$L$16"}</definedName>
    <definedName name="HTML_D" hidden="1">{"'Sheet1'!$L$16"}</definedName>
    <definedName name="HTML_Description" hidden="1">""</definedName>
    <definedName name="HTML_Email" hidden="1">""</definedName>
    <definedName name="HTML_Header" hidden="1">"Sheet1"</definedName>
    <definedName name="HTML_LastUpdate" hidden="1">"2000/9/14"</definedName>
    <definedName name="HTML_LineAfter" hidden="1">FALSE</definedName>
    <definedName name="HTML_LineBefore" hidden="1">FALSE</definedName>
    <definedName name="HTML_Name" hidden="1">"J.C.WONG"</definedName>
    <definedName name="HTML_OBDlg2" hidden="1">TRUE</definedName>
    <definedName name="HTML_OBDlg4" hidden="1">TRUE</definedName>
    <definedName name="HTML_OS" hidden="1">0</definedName>
    <definedName name="HTML_PathFile" hidden="1">"C:\2689\Q\國內\00q3961台化龍德PTA3建造\MyHTML.htm"</definedName>
    <definedName name="HTML_PathFilemoi" hidden="1">"C:\2689\Q\國內\00q3961台化龍德PTA3建造\MyHTML.htm"</definedName>
    <definedName name="HTML_Title" hidden="1">"00Q3961-SUM"</definedName>
    <definedName name="html2" hidden="1">{"'Sheet1'!$L$16"}</definedName>
    <definedName name="HTMLcpnmtrol" hidden="1">{"'Sheet1'!$L$16"}</definedName>
    <definedName name="htmll" hidden="1">{"'Sheet1'!$L$16"}</definedName>
    <definedName name="HTMLmoi" hidden="1">{"'Sheet1'!$L$16"}</definedName>
    <definedName name="htrdi" hidden="1">{"'Sheet1'!$L$16"}</definedName>
    <definedName name="htrhrt" hidden="1">{"'Sheet1'!$L$16"}</definedName>
    <definedName name="hu" hidden="1">{"'Sheet1'!$L$16"}</definedName>
    <definedName name="hue" hidden="1">{"'Sheet1'!$L$16"}</definedName>
    <definedName name="HUH" hidden="1">{#N/A,#N/A,FALSE,"총괄표지";#N/A,#N/A,FALSE,"표지";#N/A,#N/A,FALSE,"총표지";#N/A,#N/A,FALSE,"집계(총괄)";#N/A,#N/A,FALSE,"집계(토목)";#N/A,#N/A,FALSE,"집계 (R.C)";#N/A,#N/A,FALSE,"집계(철골)";#N/A,#N/A,FALSE,"집계(PC)";#N/A,#N/A,FALSE,"지급자재";#N/A,#N/A,FALSE,"RC";#N/A,#N/A,FALSE,"철골";#N/A,#N/A,FALSE,"PC";#N/A,#N/A,FALSE,"PC";#N/A,#N/A,FALSE,"하도급총괄표";#N/A,#N/A,FALSE,"하도급사항";#N/A,#N/A,FALSE,"하도급산출내역별지";#N/A,#N/A,FALSE,"세부표지";#N/A,#N/A,FALSE,"부대입찰에 관한 확약서";#N/A,#N/A,FALSE,"토목"}</definedName>
    <definedName name="HUHU" hidden="1">{#N/A,#N/A,FALSE,"총괄표지";#N/A,#N/A,FALSE,"표지";#N/A,#N/A,FALSE,"총표지";#N/A,#N/A,FALSE,"집계(총괄)";#N/A,#N/A,FALSE,"집계(토목)";#N/A,#N/A,FALSE,"집계 (R.C)";#N/A,#N/A,FALSE,"집계(철골)";#N/A,#N/A,FALSE,"집계(PC)";#N/A,#N/A,FALSE,"지급자재";#N/A,#N/A,FALSE,"RC";#N/A,#N/A,FALSE,"철골";#N/A,#N/A,FALSE,"PC";#N/A,#N/A,FALSE,"PC";#N/A,#N/A,FALSE,"하도급총괄표";#N/A,#N/A,FALSE,"하도급사항";#N/A,#N/A,FALSE,"하도급산출내역별지";#N/A,#N/A,FALSE,"세부표지";#N/A,#N/A,FALSE,"부대입찰에 관한 확약서";#N/A,#N/A,FALSE,"토목"}</definedName>
    <definedName name="HUHUH" hidden="1">{#N/A,#N/A,FALSE,"총괄표지";#N/A,#N/A,FALSE,"표지";#N/A,#N/A,FALSE,"총표지";#N/A,#N/A,FALSE,"집계(총괄)";#N/A,#N/A,FALSE,"집계(토목)";#N/A,#N/A,FALSE,"집계 (R.C)";#N/A,#N/A,FALSE,"집계(철골)";#N/A,#N/A,FALSE,"집계(PC)";#N/A,#N/A,FALSE,"지급자재";#N/A,#N/A,FALSE,"RC";#N/A,#N/A,FALSE,"철골";#N/A,#N/A,FALSE,"PC";#N/A,#N/A,FALSE,"PC";#N/A,#N/A,FALSE,"하도급총괄표";#N/A,#N/A,FALSE,"하도급사항";#N/A,#N/A,FALSE,"하도급산출내역별지";#N/A,#N/A,FALSE,"세부표지";#N/A,#N/A,FALSE,"부대입찰에 관한 확약서";#N/A,#N/A,FALSE,"토목"}</definedName>
    <definedName name="hui" hidden="1">{"'Sheet1'!$L$16"}</definedName>
    <definedName name="hung" hidden="1">{"'Sheet1'!$L$16"}</definedName>
    <definedName name="hung118" hidden="1">{"'Sheet1'!$L$16"}</definedName>
    <definedName name="hung3" hidden="1">{"'Sheet1'!$L$16"}</definedName>
    <definedName name="huong" hidden="1">{"'Sheet1'!$L$16"}</definedName>
    <definedName name="huu" hidden="1">{"'Sheet1'!$L$16"}</definedName>
    <definedName name="huuu" hidden="1">{"'Sheet1'!$L$16"}</definedName>
    <definedName name="huy" hidden="1">{"'Sheet1'!$L$16"}</definedName>
    <definedName name="huy_1" hidden="1">{"'Sheet1'!$L$16"}</definedName>
    <definedName name="huy_xoa" hidden="1">{"'Sheet1'!$L$16"}</definedName>
    <definedName name="huy_xoa2" hidden="1">{"'Sheet1'!$L$16"}</definedName>
    <definedName name="huy1moi" hidden="1">{"'Sheet1'!$L$16"}</definedName>
    <definedName name="huyen" hidden="1">{"'Sheet1'!$L$16"}</definedName>
    <definedName name="huyhu" hidden="1">{"'Sheet1'!$L$16"}</definedName>
    <definedName name="huymoi" hidden="1">{"'Sheet1'!$L$16"}</definedName>
    <definedName name="huynh76" hidden="1">{"'Sheet1'!$L$16"}</definedName>
    <definedName name="HUYØ" hidden="1">{"'Sheet1'!$L$16"}</definedName>
    <definedName name="hy" hidden="1">{"'Sheet1'!$L$16"}</definedName>
    <definedName name="hy." hidden="1">{"'Sheet1'!$L$16"}</definedName>
    <definedName name="I" hidden="1">#REF!</definedName>
    <definedName name="Ìag" hidden="1">{"'Sheet1'!$L$16"}</definedName>
    <definedName name="Îe" hidden="1">{"Offgrid",#N/A,FALSE,"OFFGRID";"Region",#N/A,FALSE,"REGION";"Offgrid -2",#N/A,FALSE,"OFFGRID";"WTP",#N/A,FALSE,"WTP";"WTP -2",#N/A,FALSE,"WTP";"Project",#N/A,FALSE,"PROJECT";"Summary -2",#N/A,FALSE,"SUMMARY"}</definedName>
    <definedName name="iEN" hidden="1">{"'Sheet1'!$L$16"}</definedName>
    <definedName name="ïgvghj" hidden="1">{"'Sheet1'!$L$16"}</definedName>
    <definedName name="III" hidden="1">{"'Sheet1'!$L$16"}</definedName>
    <definedName name="ijhgfddffth" hidden="1">{"'Sheet1'!$L$16"}</definedName>
    <definedName name="ik" hidden="1">{"'Sheet1'!$L$16"}</definedName>
    <definedName name="INDIRECT_COST" hidden="1">#REF!</definedName>
    <definedName name="ioi" hidden="1">{"'Sheet1'!$L$16"}</definedName>
    <definedName name="ipoi" hidden="1">{"'Sheet1'!$L$16"}</definedName>
    <definedName name="it" hidden="1">{"'Sheet1'!$L$16"}</definedName>
    <definedName name="­Îtfyuh678" hidden="1">#REF!</definedName>
    <definedName name="ịth" hidden="1">{"'Sheet1'!$L$16"}</definedName>
    <definedName name="iuliupoui" hidden="1">{"'Sheet1'!$L$16"}</definedName>
    <definedName name="iwer" hidden="1">{"'Sheet1'!$L$16"}</definedName>
    <definedName name="iylryi" hidden="1">{"'Sheet1'!$L$16"}</definedName>
    <definedName name="J" hidden="1">#REF!</definedName>
    <definedName name="jæít" hidden="1">{"'Sheet1'!$L$16"}</definedName>
    <definedName name="JDFHDH" hidden="1">{"'Sheet1'!$L$16"}</definedName>
    <definedName name="JDJDJ" hidden="1">{"Offgrid",#N/A,FALSE,"OFFGRID";"Region",#N/A,FALSE,"REGION";"Offgrid -2",#N/A,FALSE,"OFFGRID";"WTP",#N/A,FALSE,"WTP";"WTP -2",#N/A,FALSE,"WTP";"Project",#N/A,FALSE,"PROJECT";"Summary -2",#N/A,FALSE,"SUMMARY"}</definedName>
    <definedName name="jdk" hidden="1">{"'Sheet1'!$L$16"}</definedName>
    <definedName name="jfgsdf" hidden="1">{"'Sheet1'!$L$16"}</definedName>
    <definedName name="JFH" hidden="1">{#N/A,#N/A,FALSE,"총괄표지";#N/A,#N/A,FALSE,"표지";#N/A,#N/A,FALSE,"총표지";#N/A,#N/A,FALSE,"집계(총괄)";#N/A,#N/A,FALSE,"집계(토목)";#N/A,#N/A,FALSE,"집계 (R.C)";#N/A,#N/A,FALSE,"집계(철골)";#N/A,#N/A,FALSE,"집계(PC)";#N/A,#N/A,FALSE,"지급자재";#N/A,#N/A,FALSE,"RC";#N/A,#N/A,FALSE,"철골";#N/A,#N/A,FALSE,"PC";#N/A,#N/A,FALSE,"PC";#N/A,#N/A,FALSE,"하도급총괄표";#N/A,#N/A,FALSE,"하도급사항";#N/A,#N/A,FALSE,"하도급산출내역별지";#N/A,#N/A,FALSE,"세부표지";#N/A,#N/A,FALSE,"부대입찰에 관한 확약서";#N/A,#N/A,FALSE,"토목"}</definedName>
    <definedName name="JFJFGHG" hidden="1">{"'Sheet1'!$L$16"}</definedName>
    <definedName name="jgdhj" hidden="1">#REF!</definedName>
    <definedName name="jggui78" hidden="1">{"'Sheet1'!$L$16"}</definedName>
    <definedName name="JGHJFHJJ" hidden="1">{"'Sheet1'!$L$16"}</definedName>
    <definedName name="jght" hidden="1">{"'Sheet1'!$L$16"}</definedName>
    <definedName name="JH" hidden="1">{"'Sheet1'!$L$16"}</definedName>
    <definedName name="jh." hidden="1">{"'Sheet1'!$L$16"}</definedName>
    <definedName name="jhfgh" hidden="1">{0,0,0,0;0,0,0,0;0,0,0,0;0,0,0,0;0,0,0,0;0,0,0,0;0,0,0,0}</definedName>
    <definedName name="JHG" hidden="1">{#N/A,#N/A,FALSE,"총괄표지";#N/A,#N/A,FALSE,"표지";#N/A,#N/A,FALSE,"총표지";#N/A,#N/A,FALSE,"집계(총괄)";#N/A,#N/A,FALSE,"집계(토목)";#N/A,#N/A,FALSE,"집계 (R.C)";#N/A,#N/A,FALSE,"집계(철골)";#N/A,#N/A,FALSE,"집계(PC)";#N/A,#N/A,FALSE,"지급자재";#N/A,#N/A,FALSE,"RC";#N/A,#N/A,FALSE,"철골";#N/A,#N/A,FALSE,"PC";#N/A,#N/A,FALSE,"PC";#N/A,#N/A,FALSE,"하도급총괄표";#N/A,#N/A,FALSE,"하도급사항";#N/A,#N/A,FALSE,"하도급산출내역별지";#N/A,#N/A,FALSE,"세부표지";#N/A,#N/A,FALSE,"부대입찰에 관한 확약서";#N/A,#N/A,FALSE,"토목"}</definedName>
    <definedName name="JHGH" hidden="1">{#N/A,#N/A,FALSE,"총괄표지";#N/A,#N/A,FALSE,"표지";#N/A,#N/A,FALSE,"총표지";#N/A,#N/A,FALSE,"집계(총괄)";#N/A,#N/A,FALSE,"집계(토목)";#N/A,#N/A,FALSE,"집계 (R.C)";#N/A,#N/A,FALSE,"집계(철골)";#N/A,#N/A,FALSE,"집계(PC)";#N/A,#N/A,FALSE,"지급자재";#N/A,#N/A,FALSE,"RC";#N/A,#N/A,FALSE,"철골";#N/A,#N/A,FALSE,"PC";#N/A,#N/A,FALSE,"PC";#N/A,#N/A,FALSE,"하도급총괄표";#N/A,#N/A,FALSE,"하도급사항";#N/A,#N/A,FALSE,"하도급산출내역별지";#N/A,#N/A,FALSE,"세부표지";#N/A,#N/A,FALSE,"부대입찰에 관한 확약서";#N/A,#N/A,FALSE,"토목"}</definedName>
    <definedName name="JHJ" hidden="1">{"'Sheet1'!$L$16"}</definedName>
    <definedName name="jhk" hidden="1">{"'Sheet1'!$L$16"}</definedName>
    <definedName name="jhkj" hidden="1">{#N/A,#N/A,FALSE,"Chi tiÆt"}</definedName>
    <definedName name="jhn" hidden="1">{"'Sheet1'!$L$16"}</definedName>
    <definedName name="jjj" hidden="1">{#N/A,#N/A,FALSE,"Sheet1"}</definedName>
    <definedName name="jjjjj" hidden="1">{"'Sheet1'!$L$16"}</definedName>
    <definedName name="jjjjjjj" hidden="1">{"'Sheet1'!$L$16"}</definedName>
    <definedName name="jjjjjjjjj" hidden="1">{0}</definedName>
    <definedName name="jjjjjjjjjjjjj" hidden="1">{"'Sheet1'!$L$16"}</definedName>
    <definedName name="JJJJJJJJJJJJJJJJJJJJ" hidden="1">#REF!</definedName>
    <definedName name="jjkk" hidden="1">{"'Sheet1'!$L$16"}</definedName>
    <definedName name="JKDFSJCSDKJ" hidden="1">{#N/A,#N/A,TRUE,"SUM";#N/A,#N/A,TRUE,"EE";#N/A,#N/A,TRUE,"AC";#N/A,#N/A,TRUE,"SN"}</definedName>
    <definedName name="jkgjkhk" hidden="1">{"'Sheet1'!$L$16"}</definedName>
    <definedName name="JKH" hidden="1">{#N/A,#N/A,FALSE,"총괄표지";#N/A,#N/A,FALSE,"표지";#N/A,#N/A,FALSE,"총표지";#N/A,#N/A,FALSE,"집계(총괄)";#N/A,#N/A,FALSE,"집계(토목)";#N/A,#N/A,FALSE,"집계 (R.C)";#N/A,#N/A,FALSE,"집계(철골)";#N/A,#N/A,FALSE,"집계(PC)";#N/A,#N/A,FALSE,"지급자재";#N/A,#N/A,FALSE,"RC";#N/A,#N/A,FALSE,"철골";#N/A,#N/A,FALSE,"PC";#N/A,#N/A,FALSE,"PC";#N/A,#N/A,FALSE,"하도급총괄표";#N/A,#N/A,FALSE,"하도급사항";#N/A,#N/A,FALSE,"하도급산출내역별지";#N/A,#N/A,FALSE,"세부표지";#N/A,#N/A,FALSE,"부대입찰에 관한 확약서";#N/A,#N/A,FALSE,"토목"}</definedName>
    <definedName name="jkij7899" hidden="1">{"'Sheet1'!$L$16"}</definedName>
    <definedName name="jkjhk" hidden="1">{"'Sheet1'!$L$16"}</definedName>
    <definedName name="JKJK" hidden="1">{"'Sheet1'!$L$16"}</definedName>
    <definedName name="jkjkj" hidden="1">{"'Sheet1'!$L$16"}</definedName>
    <definedName name="jkkk" hidden="1">{"'Sheet1'!$L$16"}</definedName>
    <definedName name="jkl" hidden="1">{"'Sheet1'!$L$16"}</definedName>
    <definedName name="jkljk" hidden="1">{"'Sheet1'!$L$16"}</definedName>
    <definedName name="jkljkl" hidden="1">#REF!</definedName>
    <definedName name="JLJKL" hidden="1">{"'Sheet1'!$L$16"}</definedName>
    <definedName name="jljl" hidden="1">{"'Sheet1'!$L$16"}</definedName>
    <definedName name="jo" hidden="1">{"'Sheet1'!$L$16"}</definedName>
    <definedName name="jrd" hidden="1">{"'Sheet1'!$L$16"}</definedName>
    <definedName name="JRY" hidden="1">{"'Sheet1'!$L$16"}</definedName>
    <definedName name="jsdh" hidden="1">{"'Sheet1'!$L$16"}</definedName>
    <definedName name="jsdjs" hidden="1">{"'Sheet1'!$L$16"}</definedName>
    <definedName name="jsryj" hidden="1">{"'Sheet1'!$L$16"}</definedName>
    <definedName name="jt" hidden="1">{"'Sheet1'!$L$16"}</definedName>
    <definedName name="JTDEYW" hidden="1">{"'Sheet1'!$L$16"}</definedName>
    <definedName name="jtru" hidden="1">{"'Sheet1'!$L$16"}</definedName>
    <definedName name="jtyk" hidden="1">{"'Sheet1'!$L$16"}</definedName>
    <definedName name="jufyk" hidden="1">{"'Sheet1'!$L$16"}</definedName>
    <definedName name="JYJYTJYT" hidden="1">{"NGUYEN QUI THIEP - Personal View",#N/A,FALSE,"XDCB.HT.FUR."}</definedName>
    <definedName name="jyu" hidden="1">{"'Sheet1'!$L$16"}</definedName>
    <definedName name="jyuk" hidden="1">{"'Sheet1'!$L$16"}</definedName>
    <definedName name="jýỵy" hidden="1">{"'Sheet1'!$L$16"}</definedName>
    <definedName name="K.viecBAHUNG" hidden="1">{"'Sheet1'!$L$16"}</definedName>
    <definedName name="k_xoa" hidden="1">{"Offgrid",#N/A,FALSE,"OFFGRID";"Region",#N/A,FALSE,"REGION";"Offgrid -2",#N/A,FALSE,"OFFGRID";"WTP",#N/A,FALSE,"WTP";"WTP -2",#N/A,FALSE,"WTP";"Project",#N/A,FALSE,"PROJECT";"Summary -2",#N/A,FALSE,"SUMMARY"}</definedName>
    <definedName name="k_xoa2" hidden="1">{"Offgrid",#N/A,FALSE,"OFFGRID";"Region",#N/A,FALSE,"REGION";"Offgrid -2",#N/A,FALSE,"OFFGRID";"WTP",#N/A,FALSE,"WTP";"WTP -2",#N/A,FALSE,"WTP";"Project",#N/A,FALSE,"PROJECT";"Summary -2",#N/A,FALSE,"SUMMARY"}</definedName>
    <definedName name="kb" hidden="1">{"'Sheet1'!$L$16"}</definedName>
    <definedName name="KCThep" hidden="1">{"'Sheet1'!$L$16"}</definedName>
    <definedName name="kdkk" hidden="1">{"'Sheet1'!$L$16"}</definedName>
    <definedName name="ke" hidden="1">#REF!</definedName>
    <definedName name="kehoachkhoiluong05" hidden="1">{"'Sheet1'!$L$16"}</definedName>
    <definedName name="kfrl" hidden="1">{"'Sheet1'!$L$16"}</definedName>
    <definedName name="KFTCGN" hidden="1">{"'Sheet1'!$L$16"}</definedName>
    <definedName name="kg_m2" hidden="1">#REF!</definedName>
    <definedName name="khang" hidden="1">{"'Sheet1'!$L$16"}</definedName>
    <definedName name="khanh" hidden="1">{"'Sheet1'!$L$16"}</definedName>
    <definedName name="KHANHKHUNG" hidden="1">{"'Sheet1'!$L$16"}</definedName>
    <definedName name="KHBTsua" hidden="1">{"'Sheet1'!$L$16"}</definedName>
    <definedName name="khin" hidden="1">{"'Sheet1'!$L$16"}</definedName>
    <definedName name="KHJ" hidden="1">#REF!</definedName>
    <definedName name="khkh" hidden="1">{"'Sheet1'!$L$16"}</definedName>
    <definedName name="khkttt" hidden="1">{"'Sheet1'!$L$16"}</definedName>
    <definedName name="KhongCT" hidden="1">{"'Sheet1'!$L$16"}</definedName>
    <definedName name="khongtruotgia" hidden="1">{"'Sheet1'!$L$16"}</definedName>
    <definedName name="khuyen" hidden="1">{"'Sheet1'!$L$16"}</definedName>
    <definedName name="ki" hidden="1">{"'Sheet1'!$L$16"}</definedName>
    <definedName name="kiyddfdr" hidden="1">{"'Sheet1'!$L$16"}</definedName>
    <definedName name="kjhh2" hidden="1">{"'Sheet1'!$L$16"}</definedName>
    <definedName name="kjjkjgg" hidden="1">{"'Sheet1'!$L$16"}</definedName>
    <definedName name="kjjlll" hidden="1">{"'Sheet1'!$L$16"}</definedName>
    <definedName name="kjk" hidden="1">{"'Sheet1'!$L$16"}</definedName>
    <definedName name="KJYJ" hidden="1">#REF!</definedName>
    <definedName name="kkgdss" hidden="1">{"'Sheet1'!$L$16"}</definedName>
    <definedName name="kkk" hidden="1">{#N/A,#N/A,FALSE,"特殊室（ＢＱ表）"}</definedName>
    <definedName name="ｋｋｋ" hidden="1">{"'Sheet1'!$L$16"}</definedName>
    <definedName name="kkkk" hidden="1">{"'Sheet1'!$L$16"}</definedName>
    <definedName name="kkkkk" hidden="1">{"'Sheet1'!$L$16"}</definedName>
    <definedName name="kkkkkkkkkk" hidden="1">{0}</definedName>
    <definedName name="kkkl" hidden="1">{"'Sheet1'!$L$16"}</definedName>
    <definedName name="kkl" hidden="1">{"'Sheet1'!$L$16"}</definedName>
    <definedName name="kkll" hidden="1">{"'Sheet1'!$L$16"}</definedName>
    <definedName name="kklll" hidden="1">{"'Sheet1'!$L$16"}</definedName>
    <definedName name="kks.t10" hidden="1">{"'Sheet1'!$L$16"}</definedName>
    <definedName name="KKS.T12" hidden="1">{"'Sheet1'!$L$16"}</definedName>
    <definedName name="KL_Cong" hidden="1">{"'Sheet1'!$L$16"}</definedName>
    <definedName name="klcn2" hidden="1">{"'Sheet1'!$L$16"}</definedName>
    <definedName name="KLDDII" hidden="1">{#N/A,#N/A,FALSE,"Sheet1"}</definedName>
    <definedName name="KLduonggiaods" hidden="1">{"'Sheet1'!$L$16"}</definedName>
    <definedName name="klhkl" hidden="1">{#N/A,#N/A,FALSE,"CCTV"}</definedName>
    <definedName name="klkkj" hidden="1">{"'Sheet1'!$L$16"}</definedName>
    <definedName name="klkklk" hidden="1">{#N/A,#N/A,FALSE,"Sheet1";#N/A,#N/A,FALSE,"Sheet3";#N/A,#N/A,FALSE,"Sheet5"}</definedName>
    <definedName name="KLLT" hidden="1">#REF!</definedName>
    <definedName name="klm" hidden="1">{"'Sheet1'!$L$16"}</definedName>
    <definedName name="klmoithau" hidden="1">{"Offgrid",#N/A,FALSE,"OFFGRID";"Region",#N/A,FALSE,"REGION";"Offgrid -2",#N/A,FALSE,"OFFGRID";"WTP",#N/A,FALSE,"WTP";"WTP -2",#N/A,FALSE,"WTP";"Project",#N/A,FALSE,"PROJECT";"Summary -2",#N/A,FALSE,"SUMMARY"}</definedName>
    <definedName name="klmt" hidden="1">{"'Sheet1'!$L$16"}</definedName>
    <definedName name="kltn3" hidden="1">{"'Sheet1'!$L$16"}</definedName>
    <definedName name="Km" hidden="1">{"'Sheet1'!$L$16"}</definedName>
    <definedName name="KNDAT_CHUA_SU_DUNG" hidden="1">#REF!</definedName>
    <definedName name="KP_DBGT_Dang" hidden="1">{"'Sheet1'!$L$16"}</definedName>
    <definedName name="ks" hidden="1">{"'Sheet1'!$L$16"}</definedName>
    <definedName name="ksbn" hidden="1">{"'Sheet1'!$L$16"}</definedName>
    <definedName name="KSDA" hidden="1">{"'Sheet1'!$L$16"}</definedName>
    <definedName name="kshn" hidden="1">{"'Sheet1'!$L$16"}</definedName>
    <definedName name="ksls" hidden="1">{"'Sheet1'!$L$16"}</definedName>
    <definedName name="kstk2" hidden="1">{"'Sheet1'!$L$16"}</definedName>
    <definedName name="KUK" hidden="1">#REF!</definedName>
    <definedName name="kukek" hidden="1">{"'Sheet1'!$L$16"}</definedName>
    <definedName name="kuklk" hidden="1">{"'Sheet1'!$L$16"}</definedName>
    <definedName name="kutkuk" hidden="1">{"'Sheet1'!$L$16"}</definedName>
    <definedName name="Kye" hidden="1">#REF!</definedName>
    <definedName name="kyk" hidden="1">#REF!</definedName>
    <definedName name="KYUKGH" hidden="1">{"'Sheet1'!$L$16"}</definedName>
    <definedName name="Lai" hidden="1">{"'Sheet1'!$L$16"}</definedName>
    <definedName name="lam" hidden="1">{"'Sheet1'!$L$16"}</definedName>
    <definedName name="lamduong1" hidden="1">{"'Sheet1'!$L$16"}</definedName>
    <definedName name="langson" hidden="1">{"'Sheet1'!$L$16"}</definedName>
    <definedName name="latxay" hidden="1">{"'Sheet1'!$L$16"}</definedName>
    <definedName name="le" hidden="1">{"'Sheet1'!$L$16"}</definedName>
    <definedName name="LEEEE" hidden="1">{TRUE,TRUE,1.75,2.5,474.75,251.25,FALSE,TRUE,TRUE,TRUE,0,12,#N/A,4,#N/A,15.0222222222222,12.7619047619048,1,FALSE,FALSE,1,TRUE,1,FALSE,100,"'950618.XLS'!R5C18","'950618.XLS'!R5C18",1,FALSE,FALSE,0.393700787401575,0.393700787401575,0.393700787401575,0.393700787401575,2,"","",FALSE,FALSE,FALSE,FALSE,1,100,#N/A,#N/A,FALSE,FALSE,#N/A,#N/A,FALSE,FALSE}</definedName>
    <definedName name="lieu" hidden="1">{"'Sheet1'!$L$16"}</definedName>
    <definedName name="lïhïe" hidden="1">{"'Sheet1'!$L$16"}</definedName>
    <definedName name="limcount" hidden="1">13</definedName>
    <definedName name="linh" hidden="1">{"'Sheet1'!$L$16"}</definedName>
    <definedName name="LINHTINH" hidden="1">{"'Sheet1'!$L$16"}</definedName>
    <definedName name="ljh" hidden="1">{#N/A,#N/A,FALSE,"Chi tiÆt"}</definedName>
    <definedName name="ljhghg" hidden="1">{"'Sheet1'!$L$16"}</definedName>
    <definedName name="LJHMN" hidden="1">{"'Sheet1'!$L$16"}</definedName>
    <definedName name="ljj" hidden="1">{"'Sheet1'!$L$16"}</definedName>
    <definedName name="ljkhg" hidden="1">{"'Sheet1'!$L$16"}</definedName>
    <definedName name="ljkl" hidden="1">{"'Sheet1'!$L$16"}</definedName>
    <definedName name="ljklk" hidden="1">{"'Sheet1'!$L$16"}</definedName>
    <definedName name="LJL" hidden="1">{#N/A,#N/A,FALSE,"Chi tiÆt"}</definedName>
    <definedName name="lk" hidden="1">{"'Sheet1'!$L$16"}</definedName>
    <definedName name="lkjg" hidden="1">{"'Sheet1'!$L$16"}</definedName>
    <definedName name="lkklll" hidden="1">{"'Sheet1'!$L$16"}</definedName>
    <definedName name="lkl" hidden="1">{#N/A,#N/A,FALSE,"Chi tiÆt"}</definedName>
    <definedName name="lklkhh" hidden="1">{"'Sheet1'!$L$16"}</definedName>
    <definedName name="LLEE" hidden="1">{TRUE,TRUE,1.75,2.5,474.75,251.25,FALSE,TRUE,TRUE,TRUE,0,12,#N/A,4,#N/A,15.0222222222222,12.7619047619048,1,FALSE,FALSE,1,TRUE,1,FALSE,100,"'950618.XLS'!R5C18","'950618.XLS'!R5C18",1,FALSE,FALSE,0.393700787401575,0.393700787401575,0.393700787401575,0.393700787401575,2,"","",FALSE,FALSE,FALSE,FALSE,1,100,#N/A,#N/A,FALSE,FALSE,#N/A,#N/A,FALSE,FALSE}</definedName>
    <definedName name="llgk" hidden="1">{"Offgrid",#N/A,FALSE,"OFFGRID";"Region",#N/A,FALSE,"REGION";"Offgrid -2",#N/A,FALSE,"OFFGRID";"WTP",#N/A,FALSE,"WTP";"WTP -2",#N/A,FALSE,"WTP";"Project",#N/A,FALSE,"PROJECT";"Summary -2",#N/A,FALSE,"SUMMARY"}</definedName>
    <definedName name="lll" hidden="1">{#N/A,#N/A,FALSE,"特殊室（ＢＱ表）"}</definedName>
    <definedName name="lllj" hidden="1">{"'Sheet1'!$L$16"}</definedName>
    <definedName name="llllllllll" hidden="1">{0}</definedName>
    <definedName name="lllllllllllllllllllllllll" hidden="1">{0}</definedName>
    <definedName name="lmn" hidden="1">{"'Sheet1'!$L$16"}</definedName>
    <definedName name="lôa33BT5" hidden="1">{"'Sheet1'!$L$16"}</definedName>
    <definedName name="loan" hidden="1">{"Offgrid",#N/A,FALSE,"OFFGRID";"Region",#N/A,FALSE,"REGION";"Offgrid -2",#N/A,FALSE,"OFFGRID";"WTP",#N/A,FALSE,"WTP";"WTP -2",#N/A,FALSE,"WTP";"Project",#N/A,FALSE,"PROJECT";"Summary -2",#N/A,FALSE,"SUMMARY"}</definedName>
    <definedName name="LOCO" hidden="1">{"'Sheet1'!$L$16"}</definedName>
    <definedName name="LOCO2" hidden="1">{"'Sheet1'!$L$16"}</definedName>
    <definedName name="lon" hidden="1">{"'Sheet1'!$L$16"}</definedName>
    <definedName name="Long" hidden="1">{"'Sheet1'!$L$16"}</definedName>
    <definedName name="luan" hidden="1">{"'Sheet1'!$L$16"}</definedName>
    <definedName name="luc" hidden="1">{"'Sheet1'!$L$16"}</definedName>
    <definedName name="luong" hidden="1">{"'Sheet1'!$L$16"}</definedName>
    <definedName name="M" hidden="1">#REF!</definedName>
    <definedName name="M10." hidden="1">{"'Sheet1'!$L$16"}</definedName>
    <definedName name="mäc" hidden="1">{"'Sheet1'!$L$16"}</definedName>
    <definedName name="mai" hidden="1">{"'Sheet1'!$L$16"}</definedName>
    <definedName name="man_sched" hidden="1">{"'Sheet1'!$L$16"}</definedName>
    <definedName name="MANH" hidden="1">{"'Sheet1'!$L$16"}</definedName>
    <definedName name="matbang" hidden="1">{"'Sheet1'!$L$16"}</definedName>
    <definedName name="MAU" hidden="1">{"'Sheet1'!$L$16"}</definedName>
    <definedName name="mccb" hidden="1">{#N/A,#N/A,FALSE,"CCTV"}</definedName>
    <definedName name="MCCO" hidden="1">{#N/A,#N/A,FALSE,"CCTV"}</definedName>
    <definedName name="MCCO10" hidden="1">{#N/A,#N/A,FALSE,"CCTV"}</definedName>
    <definedName name="MCCO11" hidden="1">{#N/A,#N/A,FALSE,"CCTV"}</definedName>
    <definedName name="MCCO12" hidden="1">{#N/A,#N/A,FALSE,"CCTV"}</definedName>
    <definedName name="MCCO13" hidden="1">{#N/A,#N/A,FALSE,"CCTV"}</definedName>
    <definedName name="MCCO3" hidden="1">{#N/A,#N/A,FALSE,"CCTV"}</definedName>
    <definedName name="MCCO4" hidden="1">{#N/A,#N/A,FALSE,"CCTV"}</definedName>
    <definedName name="MCCO5" hidden="1">{#N/A,#N/A,FALSE,"CCTV"}</definedName>
    <definedName name="MCCO6" hidden="1">{#N/A,#N/A,FALSE,"CCTV"}</definedName>
    <definedName name="MCCO7" hidden="1">{#N/A,#N/A,FALSE,"CCTV"}</definedName>
    <definedName name="MCCO8" hidden="1">{#N/A,#N/A,FALSE,"CCTV"}</definedName>
    <definedName name="MCCO9" hidden="1">{#N/A,#N/A,FALSE,"CCTV"}</definedName>
    <definedName name="MCCOÙ" hidden="1">{#N/A,#N/A,FALSE,"CCTV"}</definedName>
    <definedName name="mck" hidden="1">{#N/A,#N/A,FALSE,"Chi tiÆt"}</definedName>
    <definedName name="MFGND" hidden="1">{"'Sheet1'!$L$16"}</definedName>
    <definedName name="MFHMFGNG" hidden="1">{"'Sheet1'!$L$16"}</definedName>
    <definedName name="mh" hidden="1">{"'Sheet1'!$L$16"}</definedName>
    <definedName name="minh" hidden="1">{"'Sheet1'!$L$16"}</definedName>
    <definedName name="miyu" hidden="1">{"'Sheet1'!$L$16"}</definedName>
    <definedName name="mjh" hidden="1">{"'Sheet1'!$L$16"}</definedName>
    <definedName name="ｍｍｍ" hidden="1">{"'Sheet1'!$L$16"}</definedName>
    <definedName name="ｍｍｍｍ" hidden="1">{"'Sheet1'!$L$16"}</definedName>
    <definedName name="mmmmmmmmm" hidden="1">{0}</definedName>
    <definedName name="mo" hidden="1">{"'Sheet1'!$L$16"}</definedName>
    <definedName name="moi" hidden="1">{"'Sheet1'!$L$16"}</definedName>
    <definedName name="MTYMYTMY" hidden="1">{"'Sheet1'!$L$16"}</definedName>
    <definedName name="MV" hidden="1">{#N/A,#N/A,FALSE,"Sheet1";#N/A,#N/A,FALSE,"Sheet3";#N/A,#N/A,FALSE,"Sheet5"}</definedName>
    <definedName name="mvac" hidden="1">{"'Sheet1'!$L$16"}</definedName>
    <definedName name="MVBNMVB" hidden="1">{"NGUYEN QUI THIEP - Personal View",#N/A,FALSE,"XDCB.HT.FUR."}</definedName>
    <definedName name="my" hidden="1">{"'Sheet1'!$L$16"}</definedName>
    <definedName name="n" hidden="1">{"'Sheet1'!$L$16"}</definedName>
    <definedName name="Na" hidden="1">{"'Sheet1'!$L$16"}</definedName>
    <definedName name="nam" hidden="1">{"'Sheet1'!$L$16"}</definedName>
    <definedName name="NAME" hidden="1">{#N/A,#N/A,TRUE,"SUM";#N/A,#N/A,TRUE,"EE";#N/A,#N/A,TRUE,"AC";#N/A,#N/A,TRUE,"SN"}</definedName>
    <definedName name="name_gia" hidden="1">[2]Control!#REF!</definedName>
    <definedName name="name3" hidden="1">#REF!</definedName>
    <definedName name="NB" hidden="1">{#N/A,#N/A,FALSE,"Sheet2";#N/A,#N/A,FALSE,"Sheet4";#N/A,#N/A,FALSE,"Sheet6"}</definedName>
    <definedName name="nbfđ" hidden="1">{"'Sheet1'!$L$16"}</definedName>
    <definedName name="nbv" hidden="1">{"'Sheet1'!$L$16"}</definedName>
    <definedName name="NCVBXVCB" hidden="1">{"'Sheet1'!$L$16"}</definedName>
    <definedName name="NDF" hidden="1">#REF!</definedName>
    <definedName name="NDFNDF" hidden="1">{"'Sheet1'!$L$16"}</definedName>
    <definedName name="NDFNDFB" hidden="1">{"'Sheet1'!$L$16"}</definedName>
    <definedName name="NDFNDN" hidden="1">{"'Sheet1'!$L$16"}</definedName>
    <definedName name="NDFNSF" hidden="1">{"'Sheet1'!$L$16"}</definedName>
    <definedName name="NDGFD" hidden="1">{"'Sheet1'!$L$16"}</definedName>
    <definedName name="NDGNFGNG" hidden="1">{"'Sheet1'!$L$16"}</definedName>
    <definedName name="NDNSBS" hidden="1">{"'Sheet1'!$L$16"}</definedName>
    <definedName name="Ne" hidden="1">{"'Sheet1'!$L$16"}</definedName>
    <definedName name="nego검토" hidden="1">{#N/A,#N/A,FALSE,"총괄표지";#N/A,#N/A,FALSE,"표지";#N/A,#N/A,FALSE,"총표지";#N/A,#N/A,FALSE,"집계(총괄)";#N/A,#N/A,FALSE,"집계(토목)";#N/A,#N/A,FALSE,"집계 (R.C)";#N/A,#N/A,FALSE,"집계(철골)";#N/A,#N/A,FALSE,"집계(PC)";#N/A,#N/A,FALSE,"지급자재";#N/A,#N/A,FALSE,"RC";#N/A,#N/A,FALSE,"철골";#N/A,#N/A,FALSE,"PC";#N/A,#N/A,FALSE,"PC";#N/A,#N/A,FALSE,"하도급총괄표";#N/A,#N/A,FALSE,"하도급사항";#N/A,#N/A,FALSE,"하도급산출내역별지";#N/A,#N/A,FALSE,"세부표지";#N/A,#N/A,FALSE,"부대입찰에 관한 확약서";#N/A,#N/A,FALSE,"토목"}</definedName>
    <definedName name="nepcua" hidden="1">{#N/A,#N/A,FALSE,"Chi tiÆt"}</definedName>
    <definedName name="NEW" hidden="1">{#N/A,#N/A,FALSE,"Chi tiÆt"}</definedName>
    <definedName name="NEWNAME" hidden="1">{#N/A,#N/A,FALSE,"CCTV"}</definedName>
    <definedName name="NF" hidden="1">#REF!</definedName>
    <definedName name="NFDBDB" hidden="1">{"'Sheet1'!$L$16"}</definedName>
    <definedName name="NFDNDF" hidden="1">{"'Sheet1'!$L$16"}</definedName>
    <definedName name="NFGJH" hidden="1">{"'Sheet1'!$L$16"}</definedName>
    <definedName name="NFGMGF" hidden="1">{"'Sheet1'!$L$16"}</definedName>
    <definedName name="NFGNDBDF" hidden="1">{"'Sheet1'!$L$16"}</definedName>
    <definedName name="NFHJYFF" hidden="1">{"'Sheet1'!$L$16"}</definedName>
    <definedName name="NFNGFH" hidden="1">{"'Sheet1'!$L$16"}</definedName>
    <definedName name="ng" hidden="1">{"'Sheet1'!$L$16"}</definedName>
    <definedName name="ngan" hidden="1">{"'Sheet1'!$L$16"}</definedName>
    <definedName name="ngay14" hidden="1">{"'Sheet1'!$L$16"}</definedName>
    <definedName name="NGFN" hidden="1">{"'Sheet1'!$L$16"}</definedName>
    <definedName name="NGHETINH1" hidden="1">{"'Sheet1'!$L$16"}</definedName>
    <definedName name="nghgh" hidden="1">{"'Sheet1'!$L$16"}</definedName>
    <definedName name="ngljlj" hidden="1">{"'Sheet1'!$L$16"}</definedName>
    <definedName name="ngu" hidden="1">{"'Sheet1'!$L$16"}</definedName>
    <definedName name="NguyenDiep" hidden="1">{"'Sheet1'!$L$16"}</definedName>
    <definedName name="NHANH2_CG4" hidden="1">{"'Sheet1'!$L$16"}</definedName>
    <definedName name="nhanuoc" hidden="1">{"'Sheet1'!$L$16"}</definedName>
    <definedName name="nhappppppppp" hidden="1">{"'Sheet1'!$L$16"}</definedName>
    <definedName name="nharac" hidden="1">{#N/A,#N/A,FALSE,"Chi tiÆt"}</definedName>
    <definedName name="Nhiem" hidden="1">{"'Sheet1'!$L$16"}</definedName>
    <definedName name="NHTTCT" hidden="1">{"'Sheet1'!$L$16"}</definedName>
    <definedName name="NNL" hidden="1">{"'boi duong nang nhoc'!$A$1"}</definedName>
    <definedName name="nnn" hidden="1">{"'Sheet1'!$L$16"}</definedName>
    <definedName name="nnnnn" hidden="1">{"'Sheet1'!$L$16"}</definedName>
    <definedName name="nnnnnnnnnnnnnn" hidden="1">{0}</definedName>
    <definedName name="No.10" hidden="1">{"'Sheet1'!$L$16"}</definedName>
    <definedName name="No.9" hidden="1">{"'Sheet1'!$L$16"}</definedName>
    <definedName name="NRBFD" hidden="1">{"'Sheet1'!$L$16"}</definedName>
    <definedName name="NRMTYM" hidden="1">{"NGUYEN QUI THIEP - Personal View",#N/A,FALSE,"XDCB.HT.FUR."}</definedName>
    <definedName name="NRNRD" hidden="1">{"'Sheet1'!$L$16"}</definedName>
    <definedName name="NTB" hidden="1">{#N/A,#N/A,FALSE,"Chi tiÆt"}</definedName>
    <definedName name="NUOCHKHOAN" hidden="1">{"'Sheet1'!$L$16"}</definedName>
    <definedName name="NUOCHKHOANMOI" hidden="1">{"'Sheet1'!$L$16"}</definedName>
    <definedName name="NUTGIAOK22" hidden="1">{#N/A,#N/A,FALSE,"Sheet1";#N/A,#N/A,FALSE,"Sheet1";#N/A,#N/A,FALSE,"Sheet1"}</definedName>
    <definedName name="NVBNBNV" hidden="1">{#N/A,#N/A,FALSE,"Chi tiÆt"}</definedName>
    <definedName name="NVCB" hidden="1">{"'Sheet1'!$L$16"}</definedName>
    <definedName name="o" hidden="1">{"'Sheet1'!$L$16"}</definedName>
    <definedName name="oa" hidden="1">#REF!</definedName>
    <definedName name="oanh" hidden="1">{"'Sheet1'!$L$16"}</definedName>
    <definedName name="öªttyty568" hidden="1">#REF!</definedName>
    <definedName name="OC" hidden="1">{"'Sheet1'!$L$16"}</definedName>
    <definedName name="öe" hidden="1">{"'Sheet1'!$L$16"}</definedName>
    <definedName name="OIJYED" hidden="1">{"'Sheet1'!$L$16"}</definedName>
    <definedName name="ok" hidden="1">{"'Sheet1'!$L$16"}</definedName>
    <definedName name="okei" hidden="1">{"'Sheet1'!$L$16"}</definedName>
    <definedName name="opy3kl" hidden="1">{"'Sheet1'!$L$16"}</definedName>
    <definedName name="opykl" hidden="1">{"'Sheet1'!$L$16"}</definedName>
    <definedName name="öqw" hidden="1">{"'Sheet1'!$L$16"}</definedName>
    <definedName name="OrderTable" hidden="1">#REF!</definedName>
    <definedName name="ouioyoigoigyiyugi" hidden="1">#REF!</definedName>
    <definedName name="PA1.2" hidden="1">{"'Sheet1'!$L$16"}</definedName>
    <definedName name="PAIII_" hidden="1">{"'Sheet1'!$L$16"}</definedName>
    <definedName name="Panel" hidden="1">{#N/A,#N/A,TRUE,"SUM";#N/A,#N/A,TRUE,"EE";#N/A,#N/A,TRUE,"AC";#N/A,#N/A,TRUE,"SN"}</definedName>
    <definedName name="patrickk" hidden="1">{#N/A,#N/A,FALSE,"récap";#N/A,#N/A,FALSE,"hypothèses";#N/A,#N/A,FALSE,"Serv Génér";#N/A,#N/A,FALSE,"A-R paroi";#N/A,#N/A,FALSE,"paroi moulée";#N/A,#N/A,FALSE,"préfondés";#N/A,#N/A,FALSE,"A-R injection";#N/A,#N/A,FALSE,"forages";#N/A,#N/A,FALSE,"injection";#N/A,#N/A,FALSE,"pompage";#N/A,#N/A,FALSE,"comparatif";#N/A,#N/A,FALSE,"échéancier"}</definedName>
    <definedName name="ph" hidden="1">{"'Sheet1'!$L$16"}</definedName>
    <definedName name="phai" hidden="1">{"'Sheet1'!$L$16"}</definedName>
    <definedName name="phantich3" hidden="1">{"'Sheet1'!$L$16"}</definedName>
    <definedName name="phñto2" hidden="1">{"'Sheet1'!$L$16"}</definedName>
    <definedName name="phongve12KmTN" hidden="1">{"'Sheet1'!$L$16"}</definedName>
    <definedName name="phongve12KmTN1" hidden="1">{"'Sheet1'!$L$16"}</definedName>
    <definedName name="Phßng" hidden="1">{"'Sheet1'!$L$16"}</definedName>
    <definedName name="phuluc" hidden="1">{"'Sheet1'!$L$16"}</definedName>
    <definedName name="phuluc2" hidden="1">{"'Sheet1'!$L$16"}</definedName>
    <definedName name="phuoc" hidden="1">{"'Sheet1'!$L$16"}</definedName>
    <definedName name="Phuong" hidden="1">{"'Sheet1'!$L$16"}</definedName>
    <definedName name="Pipe" hidden="1">{#N/A,#N/A,FALSE,"CCTV"}</definedName>
    <definedName name="PKTN." hidden="1">{"'Sheet1'!$L$16"}</definedName>
    <definedName name="PL" hidden="1">{"'Sheet1'!$L$16"}</definedName>
    <definedName name="plkl" hidden="1">{"'Sheet1'!$L$16"}</definedName>
    <definedName name="PLL" hidden="1">{"'Sheet1'!$L$16"}</definedName>
    <definedName name="PlucBcaoTD" hidden="1">{"'Sheet1'!$L$16"}</definedName>
    <definedName name="PMS" hidden="1">{"'Sheet1'!$L$16"}</definedName>
    <definedName name="po" hidden="1">{"'Sheet1'!$L$16"}</definedName>
    <definedName name="pope" hidden="1">{"'Sheet1'!$L$16"}</definedName>
    <definedName name="Port1" hidden="1">{#N/A,#N/A,FALSE,"特殊室（ＢＱ表）"}</definedName>
    <definedName name="port11" hidden="1">{#N/A,#N/A,FALSE,"特殊室（ＢＱ表）"}</definedName>
    <definedName name="pp" hidden="1">{#N/A,#N/A,FALSE,"OUTPUT SHEET "}</definedName>
    <definedName name="PPPP" hidden="1">{"'Sheet1'!$L$16"}</definedName>
    <definedName name="ｐｐｐｐ" hidden="1">{"'Sheet1'!$L$16"}</definedName>
    <definedName name="preparation" hidden="1">{"'Sheet1'!$L$16"}</definedName>
    <definedName name="pri" hidden="1">{#N/A,#N/A,TRUE,"Str.";#N/A,#N/A,TRUE,"Steel &amp; Roof";#N/A,#N/A,TRUE,"Arc.";#N/A,#N/A,TRUE,"Preliminary";#N/A,#N/A,TRUE,"Sum_Prelim"}</definedName>
    <definedName name="_xlnm.Print_Area" localSheetId="0">'117+004,66'!$A$2:$AB$589</definedName>
    <definedName name="_xlnm.Print_Area" localSheetId="1">'117+100'!$A$2:$AB$238</definedName>
    <definedName name="_xlnm.Print_Area" localSheetId="2">'117+200'!$A$2:$AB$423</definedName>
    <definedName name="_xlnm.Print_Area" localSheetId="3">'117+300'!$A$2:$AB$372</definedName>
    <definedName name="_xlnm.Print_Area" localSheetId="4">'117+400'!$A$2:$AB$372</definedName>
    <definedName name="_xlnm.Print_Area" localSheetId="5">'117+500'!$A$2:$AB$366</definedName>
    <definedName name="_xlnm.Print_Area" localSheetId="6">'117+600'!$A$2:$AB$358</definedName>
    <definedName name="_xlnm.Print_Area" localSheetId="7">'117+700'!$A$2:$AB$358</definedName>
    <definedName name="_xlnm.Print_Area" localSheetId="8">'117+800'!$A$2:$AB$256</definedName>
    <definedName name="_xlnm.Print_Area" localSheetId="9">'117+900'!$A$2:$AB$117</definedName>
    <definedName name="_xlnm.Print_Area" localSheetId="10">'118+000'!$A$2:$AB$178</definedName>
    <definedName name="_xlnm.Print_Area" localSheetId="11">'118+100'!$A$2:$AB$117</definedName>
    <definedName name="_xlnm.Print_Area" localSheetId="12">'118+200'!$A$2:$AB$117</definedName>
    <definedName name="_xlnm.Print_Area" localSheetId="13">'118+300'!$A$2:$AB$178</definedName>
    <definedName name="_xlnm.Print_Titles" localSheetId="0">'117+004,66'!$12:$13</definedName>
    <definedName name="_xlnm.Print_Titles" localSheetId="1">'117+100'!$12:$13</definedName>
    <definedName name="_xlnm.Print_Titles" localSheetId="2">'117+200'!$12:$13</definedName>
    <definedName name="_xlnm.Print_Titles" localSheetId="3">'117+300'!$12:$13</definedName>
    <definedName name="_xlnm.Print_Titles" localSheetId="4">'117+400'!$12:$13</definedName>
    <definedName name="_xlnm.Print_Titles" localSheetId="5">'117+500'!$12:$13</definedName>
    <definedName name="_xlnm.Print_Titles" localSheetId="6">'117+600'!$12:$13</definedName>
    <definedName name="_xlnm.Print_Titles" localSheetId="7">'117+700'!$12:$13</definedName>
    <definedName name="_xlnm.Print_Titles" localSheetId="8">'117+800'!$12:$13</definedName>
    <definedName name="_xlnm.Print_Titles" localSheetId="9">'117+900'!$12:$13</definedName>
    <definedName name="_xlnm.Print_Titles" localSheetId="10">'118+000'!$12:$13</definedName>
    <definedName name="_xlnm.Print_Titles" localSheetId="11">'118+100'!$12:$13</definedName>
    <definedName name="_xlnm.Print_Titles" localSheetId="12">'118+200'!$12:$13</definedName>
    <definedName name="_xlnm.Print_Titles" localSheetId="13">'118+300'!$12:$13</definedName>
    <definedName name="ProdForm" hidden="1">#REF!</definedName>
    <definedName name="prodForm1" hidden="1">#REF!</definedName>
    <definedName name="Product" hidden="1">#REF!</definedName>
    <definedName name="PS" hidden="1">{"'Sheet1'!$L$16"}</definedName>
    <definedName name="psm" hidden="1">{"'Sheet1'!$L$16"}</definedName>
    <definedName name="pst" hidden="1">{"'Sheet1'!$L$16"}</definedName>
    <definedName name="pth" hidden="1">{"'Sheet1'!$L$16"}</definedName>
    <definedName name="ptich3" hidden="1">{"'Sheet1'!$L$16"}</definedName>
    <definedName name="ptvtgiam" hidden="1">{"'Sheet1'!$L$16"}</definedName>
    <definedName name="q" hidden="1">{"'Sheet1'!$L$16"}</definedName>
    <definedName name="QA" hidden="1">{"'Sheet1'!$L$16"}</definedName>
    <definedName name="qd10_gt" hidden="1">{"'Sheet1'!$L$16"}</definedName>
    <definedName name="qd10_gt1" hidden="1">{"'Sheet1'!$L$16"}</definedName>
    <definedName name="qềqg" hidden="1">{"'Sheet1'!$L$16"}</definedName>
    <definedName name="q­ewrtti" hidden="1">#REF!</definedName>
    <definedName name="QGFADB" hidden="1">{"'Sheet1'!$L$16"}</definedName>
    <definedName name="qncjstkdehdwhrud" hidden="1">{#N/A,#N/A,TRUE,"1";#N/A,#N/A,TRUE,"2";#N/A,#N/A,TRUE,"3";#N/A,#N/A,TRUE,"4";#N/A,#N/A,TRUE,"5";#N/A,#N/A,TRUE,"6";#N/A,#N/A,TRUE,"7"}</definedName>
    <definedName name="qöeqwerqwereq" hidden="1">#REF!</definedName>
    <definedName name="qqq" hidden="1">{"'Sheet1'!$L$16"}</definedName>
    <definedName name="ｑｑｑ" hidden="1">{"'Sheet1'!$L$16"}</definedName>
    <definedName name="ｑｑｑｑ" hidden="1">{"'Sheet1'!$L$16"}</definedName>
    <definedName name="qqqqqqqq" hidden="1">{"'Sheet1'!$L$16"}</definedName>
    <definedName name="qrw" hidden="1">{#N/A,#N/A,FALSE,"Sheet2";#N/A,#N/A,FALSE,"Sheet4";#N/A,#N/A,FALSE,"Sheet6"}</definedName>
    <definedName name="qt" hidden="1">{"'Sheet1'!$L$16"}</definedName>
    <definedName name="qtrwey" hidden="1">{"'Sheet1'!$L$16"}</definedName>
    <definedName name="quan" hidden="1">{"'Sheet1'!$L$16"}</definedName>
    <definedName name="quan.P12" hidden="1">{"'Sheet1'!$L$16"}</definedName>
    <definedName name="quang" hidden="1">{"'Sheet1'!$L$16"}</definedName>
    <definedName name="quang03" hidden="1">{"'Sheet1'!$L$16"}</definedName>
    <definedName name="QUATANG" hidden="1">{"'Sheet1'!$L$16"}</definedName>
    <definedName name="qưdqưdqưd" hidden="1">{"'Sheet1'!$L$16"}</definedName>
    <definedName name="qưqw" hidden="1">#REF!</definedName>
    <definedName name="Quynh20" hidden="1">{"'Sheet1'!$L$16"}</definedName>
    <definedName name="qw" hidden="1">{#N/A,#N/A,FALSE,"단가표지"}</definedName>
    <definedName name="qwaz" hidden="1">{"'Sheet1'!$L$16"}</definedName>
    <definedName name="qwdd" hidden="1">{"'Sheet1'!$L$16"}</definedName>
    <definedName name="QWEQW" hidden="1">#REF!</definedName>
    <definedName name="qwer" hidden="1">{"'Sheet1'!$L$16"}</definedName>
    <definedName name="qwertet" hidden="1">{"'Sheet1'!$L$16"}</definedName>
    <definedName name="qwwqe" hidden="1">{"'Sheet1'!$L$16"}</definedName>
    <definedName name="ranh" hidden="1">{"'Sheet1'!$L$16"}</definedName>
    <definedName name="Ranhphancach" hidden="1">{"'Sheet1'!$L$16"}</definedName>
    <definedName name="ranhtrai" hidden="1">{"'Sheet1'!$L$16"}</definedName>
    <definedName name="Ranhxay" hidden="1">{"'Sheet1'!$L$16"}</definedName>
    <definedName name="rbsr" hidden="1">{"'Sheet1'!$L$16"}</definedName>
    <definedName name="RCArea" hidden="1">#REF!</definedName>
    <definedName name="rd" hidden="1">{"'Sheet1'!$L$16"}</definedName>
    <definedName name="_xlnm.Recorder" hidden="1">#REF!</definedName>
    <definedName name="report1" hidden="1">{#N/A,#N/A,FALSE,"特殊室（ＢＱ表）"}</definedName>
    <definedName name="report2" hidden="1">{#N/A,#N/A,FALSE,"特殊室（ＢＱ表）"}</definedName>
    <definedName name="rer" hidden="1">{"Offgrid",#N/A,FALSE,"OFFGRID";"Region",#N/A,FALSE,"REGION";"Offgrid -2",#N/A,FALSE,"OFFGRID";"WTP",#N/A,FALSE,"WTP";"WTP -2",#N/A,FALSE,"WTP";"Project",#N/A,FALSE,"PROJECT";"Summary -2",#N/A,FALSE,"SUMMARY"}</definedName>
    <definedName name="rertete" hidden="1">{"Offgrid",#N/A,FALSE,"OFFGRID";"Region",#N/A,FALSE,"REGION";"Offgrid -2",#N/A,FALSE,"OFFGRID";"WTP",#N/A,FALSE,"WTP";"WTP -2",#N/A,FALSE,"WTP";"Project",#N/A,FALSE,"PROJECT";"Summary -2",#N/A,FALSE,"SUMMARY"}</definedName>
    <definedName name="rêrwerrwererew" hidden="1">#REF!</definedName>
    <definedName name="Result21" hidden="1">{"'Sheet1'!$L$16"}</definedName>
    <definedName name="rett" hidden="1">{"'Sheet1'!$L$16"}</definedName>
    <definedName name="rewr" hidden="1">{"'Sheet1'!$L$16"}</definedName>
    <definedName name="rgdf" hidden="1">{"'Sheet1'!$L$16"}</definedName>
    <definedName name="rggsg" hidden="1">{"'Sheet1'!$L$16"}</definedName>
    <definedName name="rhgrs" hidden="1">{"'Sheet1'!$L$16"}</definedName>
    <definedName name="RHODIA" hidden="1">{"'DocTypeCode'!$A$142:$A$226"}</definedName>
    <definedName name="rits" hidden="1">{"'Sheet1'!$L$16"}</definedName>
    <definedName name="rkd" hidden="1">{#N/A,#N/A,FALSE,"CCTV"}</definedName>
    <definedName name="rnhum" hidden="1">{"'Sheet1'!$L$16"}</definedName>
    <definedName name="Road" hidden="1">{"'Sheet1'!$L$16"}</definedName>
    <definedName name="Roundabout2030" hidden="1">{"'Sheet1'!$L$16"}</definedName>
    <definedName name="row" hidden="1">#REF!</definedName>
    <definedName name="RPLA" hidden="1">{"'Sheet1'!$L$16"}</definedName>
    <definedName name="rr" hidden="1">{"'Sheet1'!$L$16"}</definedName>
    <definedName name="rrr" hidden="1">{"'Sheet1'!$L$16"}</definedName>
    <definedName name="rrrr" hidden="1">{"'Sheet1'!$L$16"}</definedName>
    <definedName name="ｒｒｒｒ" hidden="1">{"'Sheet1'!$L$16"}</definedName>
    <definedName name="rsls" hidden="1">{"'Sheet1'!$L$16"}</definedName>
    <definedName name="rtÎ" hidden="1">{#N/A,#N/A,FALSE,"Chi tiÆt"}</definedName>
    <definedName name="RTJR" hidden="1">{"'Sheet1'!$L$16"}</definedName>
    <definedName name="rtr" hidden="1">{"'Sheet1'!$L$16"}</definedName>
    <definedName name="RTWR" hidden="1">{"'Sheet1'!$L$16"}</definedName>
    <definedName name="rtyrtyt" hidden="1">#REF!</definedName>
    <definedName name="rtytiu×ghfgh" hidden="1">#REF!</definedName>
    <definedName name="rtytry" hidden="1">#REF!</definedName>
    <definedName name="rtytyïgh­345w567hj" hidden="1">#REF!</definedName>
    <definedName name="RỬ" hidden="1">#REF!</definedName>
    <definedName name="RƯET" hidden="1">{"'Sheet1'!$L$16"}</definedName>
    <definedName name="RƯT4WTW" hidden="1">{"'Sheet1'!$L$16"}</definedName>
    <definedName name="ruteyiuyui456467" hidden="1">#REF!</definedName>
    <definedName name="ry" hidden="1">{"'Sheet1'!$L$16"}</definedName>
    <definedName name="sa" hidden="1">{"'Sheet1'!$L$16"}</definedName>
    <definedName name="sa?fà" hidden="1">{"'Sheet1'!$L$16"}</definedName>
    <definedName name="saa" hidden="1">{#N/A,#N/A,FALSE,"Sheet2";#N/A,#N/A,FALSE,"Sheet4";#N/A,#N/A,FALSE,"Sheet6"}</definedName>
    <definedName name="saas" hidden="1">#REF!</definedName>
    <definedName name="sach" hidden="1">{"'Sheet1'!$L$16"}</definedName>
    <definedName name="sad" hidden="1">{"'Sheet1'!$L$16"}</definedName>
    <definedName name="sadasdadsad" hidden="1">#REF!</definedName>
    <definedName name="sadasdasda" hidden="1">#REF!</definedName>
    <definedName name="sadSa" hidden="1">{#N/A,#N/A,FALSE,"Chi tiÆt"}</definedName>
    <definedName name="sadsad" hidden="1">#REF!</definedName>
    <definedName name="sadsgfjhkhluiluil" hidden="1">#REF!</definedName>
    <definedName name="sagawa" hidden="1">#REF!</definedName>
    <definedName name="sahdfjdgjds" hidden="1">{"'Sheet1'!$L$16"}</definedName>
    <definedName name="SAPBEXrevision" hidden="1">1</definedName>
    <definedName name="SAPBEXsysID" hidden="1">"TA2"</definedName>
    <definedName name="SAPBEXwbID" hidden="1">"E9Q3LCWW911VAJ39BASH84PBR"</definedName>
    <definedName name="sas" hidden="1">{"'Sheet1'!$L$16"}</definedName>
    <definedName name="sasa" hidden="1">{#N/A,#N/A,FALSE,"Sheet1";#N/A,#N/A,FALSE,"Sheet3";#N/A,#N/A,FALSE,"Sheet5"}</definedName>
    <definedName name="sasas" hidden="1">{"'Sheet1'!$L$16"}</definedName>
    <definedName name="SBSDGBRS" hidden="1">{"'Sheet1'!$L$16"}</definedName>
    <definedName name="scẪ" hidden="1">{"'Sheet1'!$L$16"}</definedName>
    <definedName name="scÂC" hidden="1">{"'Sheet1'!$L$16"}</definedName>
    <definedName name="schedule" hidden="1">{"'Sheet1'!$L$16"}</definedName>
    <definedName name="sCol" hidden="1">zIsDgiaCTiet_Gia.VTu*2+3</definedName>
    <definedName name="SD" hidden="1">{"'ELEC'!$A$2:$H$216","'ELEC'!$C$2:$D$2"}</definedName>
    <definedName name="sdcsd" hidden="1">{"'Sheet1'!$L$16"}</definedName>
    <definedName name="sdd" hidden="1">{"'Sheet1'!$L$16"}</definedName>
    <definedName name="sdf" hidden="1">{"'Sheet1'!$L$16"}</definedName>
    <definedName name="sđfá" hidden="1">{"'Sheet1'!$L$16"}</definedName>
    <definedName name="sdfasd" hidden="1">{0}</definedName>
    <definedName name="SDFASFSA" hidden="1">{"'Sheet1'!$L$16"}</definedName>
    <definedName name="sdfastgawtwqetr" hidden="1">#REF!</definedName>
    <definedName name="sdfcvbkytw34576578" hidden="1">#REF!</definedName>
    <definedName name="sdfd" hidden="1">{"'Sheet1'!$L$16"}</definedName>
    <definedName name="sdfda" hidden="1">{"'Sheet1'!$L$16"}</definedName>
    <definedName name="sdfdf" hidden="1">#REF!</definedName>
    <definedName name="sdfdfghfjhghjkhjk" hidden="1">#REF!</definedName>
    <definedName name="sdfdsf" hidden="1">{#N/A,#N/A,FALSE,"Chi tiÆt"}</definedName>
    <definedName name="sdfdsfdsf" hidden="1">#REF!</definedName>
    <definedName name="sdfg­ªtyeutui" hidden="1">#REF!</definedName>
    <definedName name="SDFGRB" hidden="1">#REF!</definedName>
    <definedName name="sđfgs" hidden="1">{"'Sheet1'!$L$16"}</definedName>
    <definedName name="sdfÎge" hidden="1">{"'Sheet1'!$L$16"}</definedName>
    <definedName name="sdfsdf" hidden="1">{"'Sheet1'!$L$16"}</definedName>
    <definedName name="sdfsdfsd" hidden="1">{"'Sheet1'!$L$16"}</definedName>
    <definedName name="sdfsdfsfsd" hidden="1">{"'Sheet1'!$L$16"}</definedName>
    <definedName name="SDFSDGD" hidden="1">{"'Sheet1'!$L$16"}</definedName>
    <definedName name="SDFSDGF" hidden="1">{"'Sheet1'!$L$16"}</definedName>
    <definedName name="SDFSE" hidden="1">{"'Sheet1'!$L$16"}</definedName>
    <definedName name="SDG" hidden="1">{"'Sheet1'!$L$16"}</definedName>
    <definedName name="sdgdsg" hidden="1">{"'Sheet1'!$L$16"}</definedName>
    <definedName name="sdgfjhfj" hidden="1">{"'Sheet1'!$L$16"}</definedName>
    <definedName name="SDGSDG" hidden="1">{"'Sheet1'!$L$16"}</definedName>
    <definedName name="SDGSDHET" hidden="1">{"'Sheet1'!$L$16"}</definedName>
    <definedName name="SDGWRSRWG" hidden="1">{"'Sheet1'!$L$16"}</definedName>
    <definedName name="sds" hidden="1">{"'Sheet1'!$L$16"}</definedName>
    <definedName name="sdsad" hidden="1">#REF!</definedName>
    <definedName name="sdsadasdasd" hidden="1">{#N/A,#N/A,TRUE,"BT M200 da 10x20"}</definedName>
    <definedName name="SDSD" hidden="1">{#N/A,#N/A,FALSE,"Sheet1";#N/A,#N/A,FALSE,"Sheet3";#N/A,#N/A,FALSE,"Sheet5"}</definedName>
    <definedName name="SDSDS" hidden="1">#REF!</definedName>
    <definedName name="SDSDSD" hidden="1">#REF!</definedName>
    <definedName name="sdsdwdwdd" hidden="1">#REF!</definedName>
    <definedName name="sdsf" hidden="1">#REF!</definedName>
    <definedName name="SDTB" hidden="1">#REF!</definedName>
    <definedName name="sdvcxvcvxc" hidden="1">#REF!</definedName>
    <definedName name="sdz" hidden="1">{"'Sheet1'!$L$16"}</definedName>
    <definedName name="SEC.C1" hidden="1">#REF!</definedName>
    <definedName name="seet2" hidden="1">{"'Sheet1'!$L$16"}</definedName>
    <definedName name="sẻewr" hidden="1">#REF!</definedName>
    <definedName name="SEGSD" hidden="1">{"NGUYEN QUI THIEP - Personal View",#N/A,FALSE,"XDCB.HT.FUR."}</definedName>
    <definedName name="sencount" hidden="1">1</definedName>
    <definedName name="seytru" hidden="1">{"'Sheet1'!$L$16"}</definedName>
    <definedName name="sf" hidden="1">{"'Sheet1'!$L$16"}</definedName>
    <definedName name="SFA" hidden="1">#REF!</definedName>
    <definedName name="SFasfa" hidden="1">{"'Sheet1'!$L$16"}</definedName>
    <definedName name="SFBAS" hidden="1">{"'Sheet1'!$L$16"}</definedName>
    <definedName name="sfdgdfgfhgjgjgjghj" hidden="1">#REF!</definedName>
    <definedName name="sfdgnl" hidden="1">{#N/A,#N/A,FALSE,"총괄표지";#N/A,#N/A,FALSE,"표지";#N/A,#N/A,FALSE,"총표지";#N/A,#N/A,FALSE,"집계(총괄)";#N/A,#N/A,FALSE,"집계(토목)";#N/A,#N/A,FALSE,"집계 (R.C)";#N/A,#N/A,FALSE,"집계(철골)";#N/A,#N/A,FALSE,"집계(PC)";#N/A,#N/A,FALSE,"지급자재";#N/A,#N/A,FALSE,"RC";#N/A,#N/A,FALSE,"철골";#N/A,#N/A,FALSE,"PC";#N/A,#N/A,FALSE,"PC";#N/A,#N/A,FALSE,"하도급총괄표";#N/A,#N/A,FALSE,"하도급사항";#N/A,#N/A,FALSE,"하도급산출내역별지";#N/A,#N/A,FALSE,"세부표지";#N/A,#N/A,FALSE,"부대입찰에 관한 확약서";#N/A,#N/A,FALSE,"토목"}</definedName>
    <definedName name="SFEFSG" hidden="1">{"'Sheet1'!$L$16"}</definedName>
    <definedName name="sfgjh" hidden="1">#REF!</definedName>
    <definedName name="sfs" hidden="1">#REF!</definedName>
    <definedName name="sfsd" hidden="1">{"'Sheet1'!$L$16"}</definedName>
    <definedName name="sfsdg" hidden="1">{"'Sheet1'!$L$16"}</definedName>
    <definedName name="sgfg" hidden="1">{#N/A,#N/A,FALSE,"Chi tiÆt"}</definedName>
    <definedName name="sgfhsdhe" hidden="1">{"'Sheet1'!$L$16"}</definedName>
    <definedName name="SGG" hidden="1">{"'Sheet1'!$L$16"}</definedName>
    <definedName name="sgjhk" hidden="1">{"'Sheet1'!$L$16"}</definedName>
    <definedName name="sgsdg" hidden="1">{"'Sheet1'!$L$16"}</definedName>
    <definedName name="sgsr" hidden="1">{"'Sheet1'!$L$16"}</definedName>
    <definedName name="shdf" hidden="1">#REF!</definedName>
    <definedName name="sheet" hidden="1">{"'Sheet1'!$L$16"}</definedName>
    <definedName name="sheet2" hidden="1">{"'Sheet1'!$L$16"}</definedName>
    <definedName name="sheet3" hidden="1">{"NGUYEN QUI THIEP - Personal View",#N/A,FALSE,"XDCB.HT.FUR."}</definedName>
    <definedName name="sheet4" hidden="1">{"NGUYEN QUI THIEP - Personal View",#N/A,FALSE,"XDCB.HT.FUR."}</definedName>
    <definedName name="Sheûet" hidden="1">{"'Sheet1'!$L$16"}</definedName>
    <definedName name="Sheûet_1" hidden="1">{"'Sheet1'!$L$16"}</definedName>
    <definedName name="shfgskfj" hidden="1">{"'Sheet1'!$L$16"}</definedName>
    <definedName name="SHGREGER" hidden="1">{"NGUYEN QUI THIEP - Personal View",#N/A,FALSE,"XDCB.HT.FUR."}</definedName>
    <definedName name="shsrhtr" hidden="1">{"'Sheet1'!$L$16"}</definedName>
    <definedName name="sÎee" hidden="1">{"'Sheet1'!$L$16"}</definedName>
    <definedName name="sinh" hidden="1">{"'Sheet1'!$L$16"}</definedName>
    <definedName name="sinh1" hidden="1">{"'Sheet1'!$L$16"}</definedName>
    <definedName name="SITE_EXPENSE" hidden="1">#REF!</definedName>
    <definedName name="site1" hidden="1">#REF!</definedName>
    <definedName name="SLT" hidden="1">{"'Sheet1'!$L$16"}</definedName>
    <definedName name="sodu" hidden="1">{"'Sheet1'!$L$16"}</definedName>
    <definedName name="Sosanh2" hidden="1">{"'Sheet1'!$L$16"}</definedName>
    <definedName name="SpecialPrice" hidden="1">#REF!</definedName>
    <definedName name="SRTWER" hidden="1">{"'Sheet1'!$L$16"}</definedName>
    <definedName name="srtynetu6e7u" hidden="1">{"'Sheet1'!$L$16"}</definedName>
    <definedName name="SS" hidden="1">{"'Sheet1'!$L$16"}</definedName>
    <definedName name="sss" hidden="1">{"'Sheet1'!$L$16"}</definedName>
    <definedName name="ssss" hidden="1">#REF!</definedName>
    <definedName name="ssssssss" hidden="1">{"Offgrid",#N/A,FALSE,"OFFGRID";"Region",#N/A,FALSE,"REGION";"Offgrid -2",#N/A,FALSE,"OFFGRID";"WTP",#N/A,FALSE,"WTP";"WTP -2",#N/A,FALSE,"WTP";"Project",#N/A,FALSE,"PROJECT";"Summary -2",#N/A,FALSE,"SUMMARY"}</definedName>
    <definedName name="STHHHH" hidden="1">{"'Sheet1'!$L$16"}</definedName>
    <definedName name="styb5y57u" hidden="1">{"'Sheet1'!$L$16"}</definedName>
    <definedName name="sumimasenn" hidden="1">{"'Sheet1'!$L$16"}</definedName>
    <definedName name="summar" hidden="1">{#N/A,#N/A,TRUE,"SUM";#N/A,#N/A,TRUE,"EE";#N/A,#N/A,TRUE,"AC";#N/A,#N/A,TRUE,"SN"}</definedName>
    <definedName name="SumNo.5" hidden="1">{"'Sheet1'!$L$16"}</definedName>
    <definedName name="SUOIDOI2" hidden="1">{"'Sheet1'!$L$16"}</definedName>
    <definedName name="T" hidden="1">#REF!</definedName>
    <definedName name="T.3" hidden="1">{"'Sheet1'!$L$16"}</definedName>
    <definedName name="T18TL2" hidden="1">{"'Sheet1'!$L$16"}</definedName>
    <definedName name="T1PC" hidden="1">{"'Sheet1'!$L$16"}</definedName>
    <definedName name="T7Q3" hidden="1">{"'Sheet1'!$L$16"}</definedName>
    <definedName name="TamdanTB" hidden="1">{"'Sheet1'!$L$16"}</definedName>
    <definedName name="tamm" hidden="1">{"'Sheet1'!$L$16"}</definedName>
    <definedName name="tammm" hidden="1">{"'Sheet1'!$L$16"}</definedName>
    <definedName name="tammmm" hidden="1">{#N/A,#N/A,FALSE,"Chi tiÆt"}</definedName>
    <definedName name="tan" hidden="1">{"'Sheet1'!$L$16"}</definedName>
    <definedName name="Tang" hidden="1">{"'Sheet1'!$L$16"}</definedName>
    <definedName name="tbao" hidden="1">{"'Sheet1'!$L$16"}</definedName>
    <definedName name="TBC" hidden="1">{"'Sheet1'!$L$16"}</definedName>
    <definedName name="tbl_ProdInfo" hidden="1">#REF!</definedName>
    <definedName name="TBO장비기초단가" hidden="1">{"'Sheet1'!$L$16"}</definedName>
    <definedName name="TCC" hidden="1">{"'Sheet1'!$L$16"}</definedName>
    <definedName name="TCCQ" hidden="1">{"'Sheet1'!$L$16"}</definedName>
    <definedName name="TCCq3" hidden="1">{"'Sheet1'!$L$16"}</definedName>
    <definedName name="tecco" hidden="1">{"'Sheet1'!$L$16"}</definedName>
    <definedName name="technical" hidden="1">#REF!</definedName>
    <definedName name="ten_tab" hidden="1">[2]Control!#REF!</definedName>
    <definedName name="tetrwererw" hidden="1">#REF!</definedName>
    <definedName name="tfg" hidden="1">{"'Sheet1'!$L$16"}</definedName>
    <definedName name="tfgs" hidden="1">{"Offgrid",#N/A,FALSE,"OFFGRID";"Region",#N/A,FALSE,"REGION";"Offgrid -2",#N/A,FALSE,"OFFGRID";"WTP",#N/A,FALSE,"WTP";"WTP -2",#N/A,FALSE,"WTP";"Project",#N/A,FALSE,"PROJECT";"Summary -2",#N/A,FALSE,"SUMMARY"}</definedName>
    <definedName name="tghj" hidden="1">{"'Sheet1'!$L$16"}</definedName>
    <definedName name="tgưgz" hidden="1">{"'Sheet1'!$L$16"}</definedName>
    <definedName name="th.xls" hidden="1">{"'Sheet1'!$L$16"}</definedName>
    <definedName name="TH7SP" hidden="1">{"'Sheet1'!$L$16"}</definedName>
    <definedName name="tha" hidden="1">{"'Sheet1'!$L$16"}</definedName>
    <definedName name="THAERG" hidden="1">{"'Sheet1'!$L$16"}</definedName>
    <definedName name="thai" hidden="1">{"'Sheet1'!$L$16"}</definedName>
    <definedName name="Thang" hidden="1">{"'Sheet1'!$L$16"}</definedName>
    <definedName name="Thang1" hidden="1">{"'Sheet1'!$L$16"}</definedName>
    <definedName name="thang10" hidden="1">{"'Sheet1'!$L$16"}</definedName>
    <definedName name="thang10.d3" hidden="1">{"'Sheet1'!$L$16"}</definedName>
    <definedName name="Thang12" hidden="1">{"'Sheet1'!$L$16"}</definedName>
    <definedName name="Thang2" hidden="1">{"'Sheet1'!$L$16"}</definedName>
    <definedName name="THANH" hidden="1">{"'Sheet1'!$L$16"}</definedName>
    <definedName name="thao" hidden="1">{"'Sheet1'!$L$16"}</definedName>
    <definedName name="THC" hidden="1">{"'Sheet1'!$L$16"}</definedName>
    <definedName name="thcc" hidden="1">{"'Sheet1'!$L$16"}</definedName>
    <definedName name="THcong" hidden="1">{"'Sheet1'!$L$16"}</definedName>
    <definedName name="THCP2" hidden="1">{"'Sheet1'!$L$16"}</definedName>
    <definedName name="THCPCTD" hidden="1">{"'Sheet1'!$L$16"}</definedName>
    <definedName name="THCT" hidden="1">{"'Sheet1'!$L$16"}</definedName>
    <definedName name="them01" hidden="1">#REF!</definedName>
    <definedName name="Thepsan" hidden="1">{"'Sheet1'!$L$16"}</definedName>
    <definedName name="thepsan2" hidden="1">{"'Sheet1'!$L$16"}</definedName>
    <definedName name="THHD" hidden="1">{"'Sheet1'!$L$16"}</definedName>
    <definedName name="THHVT" hidden="1">{"'Sheet1'!$L$16"}</definedName>
    <definedName name="Thietbi" hidden="1">{"'Sheet1'!$L$16"}</definedName>
    <definedName name="thkl" hidden="1">#REF!</definedName>
    <definedName name="thkl2" hidden="1">{"'Sheet1'!$L$16"}</definedName>
    <definedName name="thkl3" hidden="1">{"'Sheet1'!$L$16"}</definedName>
    <definedName name="THKLPSM" hidden="1">{"'Sheet1'!$L$16"}</definedName>
    <definedName name="THKP" hidden="1">{"'Sheet1'!$L$16"}</definedName>
    <definedName name="THKP1" hidden="1">{"'Sheet1'!$L$16"}</definedName>
    <definedName name="THKP7YT" hidden="1">{"'Sheet1'!$L$16"}</definedName>
    <definedName name="THKPM8" hidden="1">{"'Sheet1'!$L$16"}</definedName>
    <definedName name="THLeloi" hidden="1">{"'Sheet1'!$L$16"}</definedName>
    <definedName name="THNgHue" hidden="1">{"'Sheet1'!$L$16"}</definedName>
    <definedName name="THNgThHoc" hidden="1">{"'Sheet1'!$L$16"}</definedName>
    <definedName name="THQT" hidden="1">{#N/A,#N/A,FALSE,"Chi tiÆt"}</definedName>
    <definedName name="thqtpsg" hidden="1">{"'Sheet1'!$L$16"}</definedName>
    <definedName name="THQuiCapChan" hidden="1">{"'Sheet1'!$L$16"}</definedName>
    <definedName name="thQuicaple" hidden="1">{"'Sheet1'!$L$16"}</definedName>
    <definedName name="THTranPhu" hidden="1">{"'Sheet1'!$L$16"}</definedName>
    <definedName name="thtyhyjyjyjyjjjyujyj" hidden="1">#REF!</definedName>
    <definedName name="thu" hidden="1">{"'Sheet1'!$L$16"}</definedName>
    <definedName name="Thuan" hidden="1">{"'Sheet1'!$L$16"}</definedName>
    <definedName name="thuû" hidden="1">{"'Sheet1'!$L$16"}</definedName>
    <definedName name="thuy" hidden="1">{"'Sheet1'!$L$16"}</definedName>
    <definedName name="thvlmoi" hidden="1">{"'Sheet1'!$L$16"}</definedName>
    <definedName name="thvlmoimoi" hidden="1">{"'Sheet1'!$L$16"}</definedName>
    <definedName name="THXD2" hidden="1">{"'Sheet1'!$L$16"}</definedName>
    <definedName name="TIENDOGIAINGAN" hidden="1">#REF!</definedName>
    <definedName name="tieude2" hidden="1">{"'Sheet1'!$L$16"}</definedName>
    <definedName name="TIM" hidden="1">{"'Sheet1'!$L$16"}</definedName>
    <definedName name="TINH" hidden="1">{#N/A,#N/A,FALSE,"CCTV"}</definedName>
    <definedName name="tinhlun" hidden="1">{"'Sheet1'!$L$16"}</definedName>
    <definedName name="tjhtrjntrsjnsr" hidden="1">{"'Sheet1'!$L$16"}</definedName>
    <definedName name="TKCT1" hidden="1">{"'Sheet1'!$L$16"}</definedName>
    <definedName name="TKHKIIKT30C1" hidden="1">{"'Sheet1'!$L$16"}</definedName>
    <definedName name="tlc" hidden="1">{"'Sheet1'!$L$16"}</definedName>
    <definedName name="TLP" hidden="1">{#N/A,#N/A,FALSE,"Chi tiÆt"}</definedName>
    <definedName name="TLPMG" hidden="1">{"'Sheet1'!$L$16"}</definedName>
    <definedName name="tLRANH1" hidden="1">{"'Sheet1'!$L$16"}</definedName>
    <definedName name="tls" hidden="1">{"'Sheet1'!$L$16"}</definedName>
    <definedName name="TLVL" hidden="1">{"'Sheet1'!$L$16"}</definedName>
    <definedName name="TM" hidden="1">{"'Sheet1'!$L$16"}</definedName>
    <definedName name="tnclt9.2" hidden="1">{"'Sheet1'!$L$16"}</definedName>
    <definedName name="to" hidden="1">{"'Sheet1'!$L$16"}</definedName>
    <definedName name="toan" hidden="1">{"'Sheet1'!$L$16"}</definedName>
    <definedName name="tong2" hidden="1">{"'Sheet1'!$L$16"}</definedName>
    <definedName name="tphuoc" hidden="1">{"'Sheet1'!$L$16"}</definedName>
    <definedName name="TR" hidden="1">#REF!</definedName>
    <definedName name="Tram" hidden="1">{"'Sheet1'!$L$16"}</definedName>
    <definedName name="trd" hidden="1">{"'Sheet1'!$L$16"}</definedName>
    <definedName name="TREIJ" hidden="1">#REF!</definedName>
    <definedName name="trgy" hidden="1">{"'Sheet1'!$L$16"}</definedName>
    <definedName name="TRHEH" hidden="1">{"'Sheet1'!$L$16"}</definedName>
    <definedName name="Trong" hidden="1">{"'Sheet1'!$L$16"}</definedName>
    <definedName name="trrh" hidden="1">{"'Sheet1'!$L$16"}</definedName>
    <definedName name="trtr" hidden="1">{"'Sheet1'!$L$16"}</definedName>
    <definedName name="TRUNGNGUYEN" hidden="1">{#N/A,#N/A,FALSE,"Chi tiÆt"}</definedName>
    <definedName name="Truong" hidden="1">{#N/A,#N/A,FALSE,"Chi tiÆt"}</definedName>
    <definedName name="TRY" hidden="1">#REF!</definedName>
    <definedName name="TTSC" hidden="1">{"'Sheet1'!$L$16"}</definedName>
    <definedName name="ttt" hidden="1">{"'Sheet1'!$L$16"}</definedName>
    <definedName name="ttttt" hidden="1">#REF!</definedName>
    <definedName name="ｔｔｔｔｔ" hidden="1">{"'Sheet1'!$L$16"}</definedName>
    <definedName name="TU" hidden="1">{"'Sheet1'!$L$16"}</definedName>
    <definedName name="tuam" hidden="1">{"'Sheet1'!$L$16"}</definedName>
    <definedName name="tuan" hidden="1">{"'Sheet1'!$L$16"}</definedName>
    <definedName name="tuan03" hidden="1">{"'Sheet1'!$L$16"}</definedName>
    <definedName name="tuan2" hidden="1">{"'Sheet1'!$L$16"}</definedName>
    <definedName name="tuan47" hidden="1">{"'Sheet1'!$L$16"}</definedName>
    <definedName name="tuan48" hidden="1">{"'Sheet1'!$L$16"}</definedName>
    <definedName name="Tuan49" hidden="1">{"'Sheet1'!$L$16"}</definedName>
    <definedName name="tuan52" hidden="1">{"'Sheet1'!$L$16"}</definedName>
    <definedName name="tuan53" hidden="1">{"'Sheet1'!$L$16"}</definedName>
    <definedName name="tuan55" hidden="1">{"'Sheet1'!$L$16"}</definedName>
    <definedName name="tuan57" hidden="1">{"'Sheet1'!$L$16"}</definedName>
    <definedName name="TUANKHANHTUYET45" hidden="1">{0}</definedName>
    <definedName name="TUKHKJT" hidden="1">{"'Sheet1'!$L$16"}</definedName>
    <definedName name="tuyen" hidden="1">{"'Sheet1'!$L$16"}</definedName>
    <definedName name="tuyennhanh" hidden="1">{"'Sheet1'!$L$16"}</definedName>
    <definedName name="tuyennhanh6" hidden="1">{"'Sheet1'!$L$16"}</definedName>
    <definedName name="tuynen" hidden="1">{"'Sheet1'!$L$16"}</definedName>
    <definedName name="ty" hidden="1">{"'Sheet1'!$L$16"}</definedName>
    <definedName name="tyu" hidden="1">{"'Sheet1'!$L$16"}</definedName>
    <definedName name="tyutuii" hidden="1">#REF!</definedName>
    <definedName name="tyututeyu" hidden="1">#REF!</definedName>
    <definedName name="ư" hidden="1">{"'Sheet1'!$L$16"}</definedName>
    <definedName name="ự" hidden="1">{"'Sheet1'!$L$16"}</definedName>
    <definedName name="ư3435" hidden="1">#REF!</definedName>
    <definedName name="uassw_sh" hidden="1">{"'Sheet1'!$L$16"}</definedName>
    <definedName name="UBDT" hidden="1">{"'Sheet1'!$L$16"}</definedName>
    <definedName name="Ud" hidden="1">#REF!</definedName>
    <definedName name="ừd" hidden="1">{"'Sheet1'!$L$16"}</definedName>
    <definedName name="úengg" hidden="1">{"'Sheet1'!$L$16"}</definedName>
    <definedName name="ƯERWER" hidden="1">{"'Sheet1'!$L$16"}</definedName>
    <definedName name="ưerwerewr" hidden="1">{"'Sheet1'!$L$16"}</definedName>
    <definedName name="ukluy" hidden="1">{"'Sheet1'!$L$16"}</definedName>
    <definedName name="UL" hidden="1">{"'Sheet1'!$L$16"}</definedName>
    <definedName name="UNI_FILT_OFFSPEC" hidden="1">2</definedName>
    <definedName name="UNI_FILT_ONSPEC" hidden="1">1</definedName>
    <definedName name="UNI_NOTHING" hidden="1">0</definedName>
    <definedName name="UNI_PRES_FILTER" hidden="1">1</definedName>
    <definedName name="UNI_PRES_HEADINGS" hidden="1">16</definedName>
    <definedName name="UNI_PRES_INVERT" hidden="1">2</definedName>
    <definedName name="UNI_PRES_MATRIX" hidden="1">4</definedName>
    <definedName name="UNI_PRES_MERGED" hidden="1">8</definedName>
    <definedName name="UNI_PRES_OUTLIERS" hidden="1">32</definedName>
    <definedName name="UNI_RET_ATTRIB" hidden="1">64</definedName>
    <definedName name="UNI_RET_CONF" hidden="1">32</definedName>
    <definedName name="UNI_RET_DESC" hidden="1">4</definedName>
    <definedName name="UNI_RET_EQUIP" hidden="1">1</definedName>
    <definedName name="UNI_RET_OFFSPEC" hidden="1">512</definedName>
    <definedName name="UNI_RET_ONSPEC" hidden="1">256</definedName>
    <definedName name="UNI_RET_PROP" hidden="1">32</definedName>
    <definedName name="UNI_RET_PROPDESC" hidden="1">64</definedName>
    <definedName name="UNI_RET_SMPLPNT" hidden="1">4</definedName>
    <definedName name="UNI_RET_SPECMAX" hidden="1">2048</definedName>
    <definedName name="UNI_RET_SPECMIN" hidden="1">1024</definedName>
    <definedName name="UNI_RET_TAG" hidden="1">1</definedName>
    <definedName name="UNI_RET_TESTTIME" hidden="1">128</definedName>
    <definedName name="UNI_RET_TIME" hidden="1">8</definedName>
    <definedName name="UNI_RET_UNIT" hidden="1">2</definedName>
    <definedName name="UNI_RET_VALUE" hidden="1">16</definedName>
    <definedName name="UNIT" hidden="1">#REF!</definedName>
    <definedName name="unk" hidden="1">{"'Sheet1'!$L$16"}</definedName>
    <definedName name="ủnt" hidden="1">{"'Sheet1'!$L$16"}</definedName>
    <definedName name="ưqwqewq" hidden="1">#REF!</definedName>
    <definedName name="UTWER" hidden="1">{"'Sheet1'!$L$16"}</definedName>
    <definedName name="UU" hidden="1">{"'Sheet1'!$L$16"}</definedName>
    <definedName name="Uy" hidden="1">#REF!</definedName>
    <definedName name="uyi" hidden="1">{"'Sheet1'!$L$16"}</definedName>
    <definedName name="ủytỉt" hidden="1">{"'Sheet1'!$L$16"}</definedName>
    <definedName name="uytjhtdjtj" hidden="1">{"'Sheet1'!$L$16"}</definedName>
    <definedName name="v" hidden="1">{"'Sheet1'!$L$16"}</definedName>
    <definedName name="V.clvl3" hidden="1">{"'Sheet1'!$L$16"}</definedName>
    <definedName name="V8.Refresh" hidden="1">{"NGUYEN QUI THIEP - Personal View",#N/A,FALSE,"XDCB.HT.FUR."}</definedName>
    <definedName name="VaDate" hidden="1">#REF!</definedName>
    <definedName name="vadvsa" hidden="1">{"'Sheet1'!$L$16"}</definedName>
    <definedName name="Valve" hidden="1">{"'Sheet1'!$L$16"}</definedName>
    <definedName name="van" hidden="1">{#N/A,#N/A,FALSE,"Chi tiÆt"}</definedName>
    <definedName name="Vanphong" hidden="1">{"'Sheet1'!$L$16"}</definedName>
    <definedName name="VarDate" hidden="1">#REF!</definedName>
    <definedName name="VATM" hidden="1">{"'Sheet1'!$L$16"}</definedName>
    <definedName name="vb" hidden="1">{"'Sheet1'!$L$16"}</definedName>
    <definedName name="vbc" hidden="1">{"'Sheet1'!$L$16"}</definedName>
    <definedName name="vc" hidden="1">{"'Sheet1'!$L$16"}</definedName>
    <definedName name="vcbo1" hidden="1">{"'Sheet1'!$L$16"}</definedName>
    <definedName name="vcoto" hidden="1">{"'Sheet1'!$L$16"}</definedName>
    <definedName name="VCVL" hidden="1">{"'Sheet1'!$L$16"}</definedName>
    <definedName name="vcxvxsdfd" hidden="1">#REF!</definedName>
    <definedName name="vdb" hidden="1">{"'Sheet1'!$L$16"}</definedName>
    <definedName name="VEN" hidden="1">{#N/A,#N/A,TRUE,"SUM";#N/A,#N/A,TRUE,"EE";#N/A,#N/A,TRUE,"AC";#N/A,#N/A,TRUE,"SN"}</definedName>
    <definedName name="vetbun" hidden="1">{"'Sheet1'!$L$16"}</definedName>
    <definedName name="vfdg" hidden="1">#REF!</definedName>
    <definedName name="vgb" hidden="1">{"'Sheet1'!$L$16"}</definedName>
    <definedName name="vgho" hidden="1">{"'Sheet1'!$L$16"}</definedName>
    <definedName name="vgxghhj" hidden="1">{"'Sheet1'!$L$16"}</definedName>
    <definedName name="viet" hidden="1">{"'Sheet1'!$L$16"}</definedName>
    <definedName name="vinavico" hidden="1">{"'Sheet1'!$L$16"}</definedName>
    <definedName name="vip" hidden="1">{"'Sheet1'!$L$16"}</definedName>
    <definedName name="vlct" hidden="1">{"'Sheet1'!$L$16"}</definedName>
    <definedName name="VLP" hidden="1">{"'Sheet1'!$L$16"}</definedName>
    <definedName name="vnd_list" hidden="1">{"một";"hai";"ba";"bốn";"năm";"sáu";"bảy";"tám";"chín";"mười";"mươi";"mốt";"lăm";"trăm";"nghìn";"triệu";"tỷ";"lẻ";"không trăm";"Bằng chử : "}</definedName>
    <definedName name="VOLTAGE" hidden="1">{#N/A,#N/A,FALSE,"Sheet1";#N/A,#N/A,FALSE,"Sheet3";#N/A,#N/A,FALSE,"Sheet5"}</definedName>
    <definedName name="VTPS_T" hidden="1">[2]THVATTU!#REF!</definedName>
    <definedName name="VTT" hidden="1">#REF!</definedName>
    <definedName name="vttc2" hidden="1">{#N/A,#N/A,FALSE,"Sheet1";#N/A,#N/A,FALSE,"Sheet1";#N/A,#N/A,FALSE,"Sheet1"}</definedName>
    <definedName name="vv" hidden="1">{"'Sheet1'!$L$16"}</definedName>
    <definedName name="vvb" hidden="1">#REF!</definedName>
    <definedName name="vvffg" hidden="1">#REF!</definedName>
    <definedName name="ｖｖｖ" hidden="1">{"'Sheet1'!$L$16"}</definedName>
    <definedName name="ｖｖｖｖｖ" hidden="1">{"'Sheet1'!$L$16"}</definedName>
    <definedName name="VVVVVV" hidden="1">{"'Sheet1'!$L$16"}</definedName>
    <definedName name="vvvvvvv" hidden="1">{#N/A,#N/A,FALSE,"Chi tiÆt"}</definedName>
    <definedName name="vvvvvvvvvvvvvv" hidden="1">{0}</definedName>
    <definedName name="vxfsđs" hidden="1">{"'Sheet1'!$L$16"}</definedName>
    <definedName name="VZDVA" hidden="1">{"'Sheet1'!$L$16"}</definedName>
    <definedName name="vzdxvd" hidden="1">{"'Sheet1'!$L$16"}</definedName>
    <definedName name="VZVZD" hidden="1">{"'Sheet1'!$L$16"}</definedName>
    <definedName name="VZVZXCZ" hidden="1">{"'Sheet1'!$L$16"}</definedName>
    <definedName name="waddwwqe" hidden="1">#REF!</definedName>
    <definedName name="wafef" hidden="1">{"'Sheet1'!$L$16"}</definedName>
    <definedName name="walkway" hidden="1">{"'Sheet1'!$L$16"}</definedName>
    <definedName name="wd" hidden="1">{"'Sheet1'!$L$16"}</definedName>
    <definedName name="werar" hidden="1">{"'Sheet1'!$L$16"}</definedName>
    <definedName name="werwer" hidden="1">{TRUE,TRUE,1.75,2.5,474.75,251.25,FALSE,TRUE,TRUE,TRUE,0,12,#N/A,4,#N/A,15.0222222222222,12.7619047619048,1,FALSE,FALSE,1,TRUE,1,FALSE,100,"'950618.XLS'!R5C18","'950618.XLS'!R5C18",1,FALSE,FALSE,0.393700787401575,0.393700787401575,0.393700787401575,0.393700787401575,2,"","",FALSE,FALSE,FALSE,FALSE,1,100,#N/A,#N/A,FALSE,FALSE,#N/A,#N/A,FALSE,FALSE}</definedName>
    <definedName name="wgyw" hidden="1">{"'Sheet1'!$L$16"}</definedName>
    <definedName name="window" hidden="1">{"ECA Qtrs C",#N/A,TRUE,"ECA_Qtrs_C";"ECA Qtrs D",#N/A,TRUE,"ECA_Qtrs_D";"ECA Qtrs F",#N/A,TRUE,"ECA_Qtrs_F";"ECA Qtrs G",#N/A,TRUE,"ECA_Qtrs_G";"ECA SisterApt",#N/A,TRUE,"ECA_SisterApt";"ECA Nurses",#N/A,TRUE,"ECA_NursesHostel"}</definedName>
    <definedName name="wipoi" hidden="1">{"'Sheet1'!$L$16"}</definedName>
    <definedName name="wis" hidden="1">#REF!</definedName>
    <definedName name="wjsr" hidden="1">#REF!</definedName>
    <definedName name="wm.조골재1" hidden="1">{#N/A,#N/A,FALSE,"조골재"}</definedName>
    <definedName name="WQ" hidden="1">{"'Sheet1'!$L$16"}</definedName>
    <definedName name="WRITE" hidden="1">{#N/A,#N/A,FALSE,"CCTV"}</definedName>
    <definedName name="WRN" hidden="1">{#N/A,#N/A,FALSE,"CCTV"}</definedName>
    <definedName name="wrn.2번." hidden="1">{#N/A,#N/A,FALSE,"2~8번"}</definedName>
    <definedName name="wrn.97년._.사업계획._.및._.예산지침." hidden="1">{#N/A,#N/A,TRUE,"1";#N/A,#N/A,TRUE,"2";#N/A,#N/A,TRUE,"3";#N/A,#N/A,TRUE,"4";#N/A,#N/A,TRUE,"5";#N/A,#N/A,TRUE,"6";#N/A,#N/A,TRUE,"7"}</definedName>
    <definedName name="wrn.A." hidden="1">{#N/A,#N/A,TRUE,"SUM";#N/A,#N/A,TRUE,"EE";#N/A,#N/A,TRUE,"AC";#N/A,#N/A,TRUE,"SN"}</definedName>
    <definedName name="wrn.aaa" hidden="1">{#N/A,#N/A,FALSE,"Sheet1";#N/A,#N/A,FALSE,"Sheet1";#N/A,#N/A,FALSE,"Sheet1"}</definedName>
    <definedName name="wrn.aaa." hidden="1">{#N/A,#N/A,FALSE,"Sheet1";#N/A,#N/A,FALSE,"Sheet1";#N/A,#N/A,FALSE,"Sheet1"}</definedName>
    <definedName name="wrn.aaa.1" hidden="1">{#N/A,#N/A,FALSE,"Sheet1";#N/A,#N/A,FALSE,"Sheet1";#N/A,#N/A,FALSE,"Sheet1"}</definedName>
    <definedName name="wrn.Bang._.ke._.nhan._.hang." hidden="1">{#N/A,#N/A,FALSE,"Ke khai NH"}</definedName>
    <definedName name="wrn.BAOCAO." hidden="1">{#N/A,#N/A,FALSE,"sum";#N/A,#N/A,FALSE,"MARTV";#N/A,#N/A,FALSE,"APRTV"}</definedName>
    <definedName name="wrn.BIDSUM." hidden="1">{#N/A,#N/A,TRUE,"SUMMARY";#N/A,#N/A,TRUE,"ISBL";#N/A,#N/A,TRUE,"OSBL";#N/A,#N/A,TRUE,"OFFSITE";#N/A,#N/A,TRUE,"STEAM"}</definedName>
    <definedName name="wrn.BILLS._.OF._.QUANTITY." hidden="1">{#N/A,#N/A,TRUE,"Str.";#N/A,#N/A,TRUE,"Steel &amp; Roof";#N/A,#N/A,TRUE,"Arc.";#N/A,#N/A,TRUE,"Preliminary";#N/A,#N/A,TRUE,"Sum_Prelim"}</definedName>
    <definedName name="wrn.BM." hidden="1">{#N/A,#N/A,FALSE,"CCTV"}</definedName>
    <definedName name="wrn.Che._.do._.duoc._.huong." hidden="1">{#N/A,#N/A,FALSE,"BN (2)"}</definedName>
    <definedName name="wrn.chi._.tiÆt." hidden="1">{#N/A,#N/A,FALSE,"Chi tiÆt"}</definedName>
    <definedName name="wrn.chi._.tiÆt._1" hidden="1">{#N/A,#N/A,FALSE,"Chi tiÆt"}</definedName>
    <definedName name="wrn.cong." hidden="1">{#N/A,#N/A,FALSE,"Sheet1"}</definedName>
    <definedName name="wrn.DIRLABR." hidden="1">{#N/A,#N/A,TRUE,"CS&amp;SS(AG)";#N/A,#N/A,TRUE,"CS(UG)";#N/A,#N/A,TRUE,"CSCL(UG)";#N/A,#N/A,TRUE,"KYNAR";#N/A,#N/A,TRUE,"ALLOY904";#N/A,#N/A,TRUE,"TITANIUM";#N/A,#N/A,TRUE,"STMTRACE"}</definedName>
    <definedName name="wrn.Du._.toan." hidden="1">{#N/A,#N/A,TRUE,"B";#N/A,#N/A,TRUE,"ND"}</definedName>
    <definedName name="wrn.étude._.de._.coût." hidden="1">{#N/A,#N/A,FALSE,"récap";#N/A,#N/A,FALSE,"hypothèses";#N/A,#N/A,FALSE,"Serv Génér";#N/A,#N/A,FALSE,"A-R paroi";#N/A,#N/A,FALSE,"paroi moulée";#N/A,#N/A,FALSE,"préfondés";#N/A,#N/A,FALSE,"A-R injection";#N/A,#N/A,FALSE,"forages";#N/A,#N/A,FALSE,"injection";#N/A,#N/A,FALSE,"pompage";#N/A,#N/A,FALSE,"comparatif";#N/A,#N/A,FALSE,"échéancier"}</definedName>
    <definedName name="wrn.Giáy._.bao._.no." hidden="1">{#N/A,#N/A,FALSE,"BN"}</definedName>
    <definedName name="wrn.hgjh." hidden="1">{#N/A,#N/A,FALSE,"Sheet1"}</definedName>
    <definedName name="wrn.INDIRCOS." hidden="1">{#N/A,#N/A,TRUE,"FIELDOFF";#N/A,#N/A,TRUE,"SCAFF";#N/A,#N/A,TRUE,"CONSTEQP";#N/A,#N/A,TRUE,"FUELUBE";#N/A,#N/A,TRUE,"CONSUME";#N/A,#N/A,TRUE,"FIELDEXP";#N/A,#N/A,TRUE,"MANPLAN";#N/A,#N/A,TRUE,"EQPLAN"}</definedName>
    <definedName name="wrn.L." hidden="1">{#N/A,#N/A,FALSE,"Sheet2"}</definedName>
    <definedName name="wrn.mai._.khanh." hidden="1">{"NGUYEN QUI THIEP - Personal View",#N/A,FALSE,"XDCB.HT.FUR."}</definedName>
    <definedName name="wrn.Monthly._.Statement." hidden="1">{#N/A,#N/A,FALSE,"Tabelle2";#N/A,#N/A,FALSE,"Tabelle1"}</definedName>
    <definedName name="wrn.MTD1." hidden="1">{#N/A,#N/A,FALSE,"Sheet1";#N/A,#N/A,FALSE,"Sheet3";#N/A,#N/A,FALSE,"Sheet5"}</definedName>
    <definedName name="wrn.MTD2." hidden="1">{#N/A,#N/A,FALSE,"Sheet2";#N/A,#N/A,FALSE,"Sheet4";#N/A,#N/A,FALSE,"Sheet6"}</definedName>
    <definedName name="wrn.Print._.Output." hidden="1">{#N/A,#N/A,FALSE,"OUTPUT SHEET "}</definedName>
    <definedName name="wrn.re_xoa2" hidden="1">{"Offgrid",#N/A,FALSE,"OFFGRID";"Region",#N/A,FALSE,"REGION";"Offgrid -2",#N/A,FALSE,"OFFGRID";"WTP",#N/A,FALSE,"WTP";"WTP -2",#N/A,FALSE,"WTP";"Project",#N/A,FALSE,"PROJECT";"Summary -2",#N/A,FALSE,"SUMMARY"}</definedName>
    <definedName name="wrn.Report." hidden="1">{"Offgrid",#N/A,FALSE,"OFFGRID";"Region",#N/A,FALSE,"REGION";"Offgrid -2",#N/A,FALSE,"OFFGRID";"WTP",#N/A,FALSE,"WTP";"WTP -2",#N/A,FALSE,"WTP";"Project",#N/A,FALSE,"PROJECT";"Summary -2",#N/A,FALSE,"SUMMARY"}</definedName>
    <definedName name="wrn.report1." hidden="1">{#N/A,#N/A,FALSE,"特殊室（ＢＱ表）"}</definedName>
    <definedName name="wrn.Residential." hidden="1">{"ECA Qtrs C",#N/A,TRUE,"ECA_Qtrs_C";"ECA Qtrs D",#N/A,TRUE,"ECA_Qtrs_D";"ECA Qtrs F",#N/A,TRUE,"ECA_Qtrs_F";"ECA Qtrs G",#N/A,TRUE,"ECA_Qtrs_G";"ECA SisterApt",#N/A,TRUE,"ECA_SisterApt";"ECA Nurses",#N/A,TRUE,"ECA_NursesHostel"}</definedName>
    <definedName name="wrn.Site._.expenses." hidden="1">{#N/A,#N/A,FALSE,"Expenses";#N/A,#N/A,FALSE,"Expenses"}</definedName>
    <definedName name="wrn.vd." hidden="1">{#N/A,#N/A,TRUE,"BT M200 da 10x20"}</definedName>
    <definedName name="WRN.VOLTAGE." hidden="1">{#N/A,#N/A,FALSE,"Sheet2";#N/A,#N/A,FALSE,"Sheet4";#N/A,#N/A,FALSE,"Sheet6"}</definedName>
    <definedName name="wrn.Work._.Report." hidden="1">{"accomplishment",#N/A,FALSE,"Summary Week 3"}</definedName>
    <definedName name="wrn.건설기계사업소._.상반기보고." hidden="1">{#N/A,#N/A,FALSE,"사업총괄";#N/A,#N/A,FALSE,"장비사업";#N/A,#N/A,FALSE,"철구사업";#N/A,#N/A,FALSE,"준설사업"}</definedName>
    <definedName name="wrn.골재소요량." hidden="1">{#N/A,#N/A,FALSE,"골재소요량";#N/A,#N/A,FALSE,"골재소요량"}</definedName>
    <definedName name="wrn.교육청." hidden="1">{#N/A,#N/A,FALSE,"전력간선"}</definedName>
    <definedName name="wrn.교육청.1" hidden="1">{#N/A,#N/A,FALSE,"전력간선"}</definedName>
    <definedName name="wrn.구조2." hidden="1">{#N/A,#N/A,FALSE,"구조2"}</definedName>
    <definedName name="wrn.단가표지." hidden="1">{#N/A,#N/A,FALSE,"단가표지"}</definedName>
    <definedName name="wrn.담배인삼공사._.실행품의." hidden="1">{#N/A,#N/A,FALSE,"품의서";#N/A,#N/A,FALSE,"견적실행대비분석표";#N/A,#N/A,FALSE,"공종별도급대비견적실행";#N/A,#N/A,FALSE,"외주공사 추정금액";#N/A,#N/A,FALSE,"공종별도급대비계약현황";#N/A,#N/A,FALSE,"공종별도급대비견적현황"}</definedName>
    <definedName name="wrn.배수1." hidden="1">{#N/A,#N/A,FALSE,"배수1"}</definedName>
    <definedName name="wrn.배수2." hidden="1">{#N/A,#N/A,FALSE,"배수2"}</definedName>
    <definedName name="wrn.변경예산." hidden="1">{#N/A,#N/A,FALSE,"변경관리예산";#N/A,#N/A,FALSE,"변경장비예산";#N/A,#N/A,FALSE,"변경준설예산";#N/A,#N/A,FALSE,"변경철구예산"}</definedName>
    <definedName name="wrn.부대1." hidden="1">{#N/A,#N/A,FALSE,"부대1"}</definedName>
    <definedName name="wrn.부대2." hidden="1">{#N/A,#N/A,FALSE,"부대2"}</definedName>
    <definedName name="wrn.부산주경기장." hidden="1">{#N/A,#N/A,FALSE,"총괄표지";#N/A,#N/A,FALSE,"표지";#N/A,#N/A,FALSE,"총표지";#N/A,#N/A,FALSE,"집계(총괄)";#N/A,#N/A,FALSE,"집계(토목)";#N/A,#N/A,FALSE,"집계 (R.C)";#N/A,#N/A,FALSE,"집계(철골)";#N/A,#N/A,FALSE,"집계(PC)";#N/A,#N/A,FALSE,"지급자재";#N/A,#N/A,FALSE,"RC";#N/A,#N/A,FALSE,"철골";#N/A,#N/A,FALSE,"PC";#N/A,#N/A,FALSE,"PC";#N/A,#N/A,FALSE,"하도급총괄표";#N/A,#N/A,FALSE,"하도급사항";#N/A,#N/A,FALSE,"하도급산출내역별지";#N/A,#N/A,FALSE,"세부표지";#N/A,#N/A,FALSE,"부대입찰에 관한 확약서";#N/A,#N/A,FALSE,"토목"}</definedName>
    <definedName name="wrn.사업현황." hidden="1">{#N/A,#N/A,FALSE,"표지";#N/A,#N/A,FALSE,"조직표";#N/A,#N/A,FALSE,"정직원인원";#N/A,#N/A,FALSE,"사업계획";#N/A,#N/A,FALSE,"부동산";#N/A,#N/A,FALSE,"장비현황";#N/A,#N/A,FALSE,"장비가동";#N/A,#N/A,FALSE,"매각장비";#N/A,#N/A,FALSE,"철구제작";#N/A,#N/A,FALSE,"철구수주";#N/A,#N/A,FALSE,"철구시설";#N/A,#N/A,FALSE,"준설장비";#N/A,#N/A,FALSE,"준설수량";#N/A,#N/A,FALSE,"골재인원";#N/A,#N/A,FALSE,"골재손익";#N/A,#N/A,FALSE,"노조현황"}</definedName>
    <definedName name="wrn.속도." hidden="1">{#N/A,#N/A,FALSE,"속도"}</definedName>
    <definedName name="wrn.실행품의." hidden="1">{#N/A,#N/A,FALSE,"갑지";#N/A,#N/A,FALSE,"개요";#N/A,#N/A,FALSE,"비목별";#N/A,#N/A,FALSE,"건물별";#N/A,#N/A,FALSE,"기구표";#N/A,#N/A,FALSE,"직원투입"}</definedName>
    <definedName name="wrn.예상손익." hidden="1">{#N/A,#N/A,FALSE,"예상손익";#N/A,#N/A,FALSE,"관리분석";#N/A,#N/A,FALSE,"장비분석";#N/A,#N/A,FALSE,"준설분석";#N/A,#N/A,FALSE,"철구분석"}</definedName>
    <definedName name="wrn.운반시간." hidden="1">{#N/A,#N/A,FALSE,"운반시간"}</definedName>
    <definedName name="wrn.이정표." hidden="1">{#N/A,#N/A,FALSE,"이정표"}</definedName>
    <definedName name="wrn.조골재." hidden="1">{#N/A,#N/A,FALSE,"조골재"}</definedName>
    <definedName name="wrn.진각빌딩." hidden="1">{#N/A,#N/A,FALSE,"품의서";#N/A,#N/A,FALSE,"견적실행대비분석표";#N/A,#N/A,FALSE,"공종별도급대비견적실행";#N/A,#N/A,FALSE,"외주공사 추정금액";#N/A,#N/A,FALSE,"공종별도급대비계약현황"}</definedName>
    <definedName name="wrn.철골집계표._.5칸." hidden="1">{#N/A,#N/A,FALSE,"Sheet1"}</definedName>
    <definedName name="wrn.토공1." hidden="1">{#N/A,#N/A,FALSE,"구조1"}</definedName>
    <definedName name="wrn.토공2." hidden="1">{#N/A,#N/A,FALSE,"토공2"}</definedName>
    <definedName name="wrn.포장1." hidden="1">{#N/A,#N/A,FALSE,"포장1";#N/A,#N/A,FALSE,"포장1"}</definedName>
    <definedName name="wrn.포장2." hidden="1">{#N/A,#N/A,FALSE,"포장2"}</definedName>
    <definedName name="wrn.표지." hidden="1">{#N/A,#N/A,FALSE,"표지"}</definedName>
    <definedName name="wrn.표지목차." hidden="1">{#N/A,#N/A,FALSE,"표지목차"}</definedName>
    <definedName name="wrn.혼합골재." hidden="1">{#N/A,#N/A,FALSE,"혼합골재"}</definedName>
    <definedName name="wrn_xoa2" hidden="1">{#N/A,#N/A,FALSE,"Chi tiÆt"}</definedName>
    <definedName name="wrnf.report" hidden="1">{"Offgrid",#N/A,FALSE,"OFFGRID";"Region",#N/A,FALSE,"REGION";"Offgrid -2",#N/A,FALSE,"OFFGRID";"WTP",#N/A,FALSE,"WTP";"WTP -2",#N/A,FALSE,"WTP";"Project",#N/A,FALSE,"PROJECT";"Summary -2",#N/A,FALSE,"SUMMARY"}</definedName>
    <definedName name="wrnf_xoa2" hidden="1">{"Offgrid",#N/A,FALSE,"OFFGRID";"Region",#N/A,FALSE,"REGION";"Offgrid -2",#N/A,FALSE,"OFFGRID";"WTP",#N/A,FALSE,"WTP";"WTP -2",#N/A,FALSE,"WTP";"Project",#N/A,FALSE,"PROJECT";"Summary -2",#N/A,FALSE,"SUMMARY"}</definedName>
    <definedName name="WRTWE" hidden="1">{"'Sheet1'!$L$16"}</definedName>
    <definedName name="wvu.박경희." hidden="1">{TRUE,TRUE,1.75,2.5,474.75,251.25,FALSE,TRUE,TRUE,TRUE,0,12,#N/A,4,#N/A,15.0222222222222,12.7619047619048,1,FALSE,FALSE,1,TRUE,1,FALSE,100,"'950618.XLS'!R5C18","'950618.XLS'!R5C18",1,FALSE,FALSE,0.393700787401575,0.393700787401575,0.393700787401575,0.393700787401575,2,"","",FALSE,FALSE,FALSE,FALSE,1,100,#N/A,#N/A,FALSE,FALSE,#N/A,#N/A,FALSE,FALSE}</definedName>
    <definedName name="ww" hidden="1">{#N/A,#N/A,FALSE,"Sheet2";#N/A,#N/A,FALSE,"Sheet4";#N/A,#N/A,FALSE,"Sheet6"}</definedName>
    <definedName name="ｗｗ" hidden="1">{"'Sheet1'!$L$16"}</definedName>
    <definedName name="wwhwhwrh" hidden="1">{"'Sheet1'!$L$16"}</definedName>
    <definedName name="www" hidden="1">{"ECA Qtrs C",#N/A,TRUE,"ECA_Qtrs_C";"ECA Qtrs D",#N/A,TRUE,"ECA_Qtrs_D";"ECA Qtrs F",#N/A,TRUE,"ECA_Qtrs_F";"ECA Qtrs G",#N/A,TRUE,"ECA_Qtrs_G";"ECA SisterApt",#N/A,TRUE,"ECA_SisterApt";"ECA Nurses",#N/A,TRUE,"ECA_NursesHostel"}</definedName>
    <definedName name="ｗｗｗｗ" hidden="1">{"'Sheet1'!$L$16"}</definedName>
    <definedName name="wwwwwww" hidden="1">{"Offgrid",#N/A,FALSE,"OFFGRID";"Region",#N/A,FALSE,"REGION";"Offgrid -2",#N/A,FALSE,"OFFGRID";"WTP",#N/A,FALSE,"WTP";"WTP -2",#N/A,FALSE,"WTP";"Project",#N/A,FALSE,"PROJECT";"Summary -2",#N/A,FALSE,"SUMMARY"}</definedName>
    <definedName name="wwwwwwwwwwwwwwwwwwwwwwwwwwwww" hidden="1">{"'Sheet1'!$L$16"}</definedName>
    <definedName name="XAY" hidden="1">{"'Sheet1'!$L$16"}</definedName>
    <definedName name="XCB" hidden="1">#REF!</definedName>
    <definedName name="xcvbfyôtui" hidden="1">#REF!</definedName>
    <definedName name="xddddd" hidden="1">{"'Sheet1'!$L$16"}</definedName>
    <definedName name="XDKT" hidden="1">{"NGUYEN QUI THIEP - Personal View",#N/A,FALSE,"XDCB.HT.FUR."}</definedName>
    <definedName name="Xeduc" hidden="1">{"'Sheet1'!$L$16"}</definedName>
    <definedName name="xekaman" hidden="1">{"'Sheet1'!$L$16"}</definedName>
    <definedName name="XFBDSBSB" hidden="1">{"'Sheet1'!$L$16"}</definedName>
    <definedName name="XFHGHTD" hidden="1">{"'Sheet1'!$L$16"}</definedName>
    <definedName name="xls" hidden="1">{"'Sheet1'!$L$16"}</definedName>
    <definedName name="xlttbninh" hidden="1">{"'Sheet1'!$L$16"}</definedName>
    <definedName name="XN908nam2003" hidden="1">{"'Sheet1'!$L$16"}</definedName>
    <definedName name="XNDMCV" hidden="1">#REF!</definedName>
    <definedName name="xoa_tab" hidden="1">[2]Control!#REF!</definedName>
    <definedName name="xoa1" hidden="1">{"'Sheet1'!$L$16"}</definedName>
    <definedName name="xoa2" hidden="1">{#N/A,#N/A,FALSE,"Chi tiÆt"}</definedName>
    <definedName name="xoa3" hidden="1">{"Offgrid",#N/A,FALSE,"OFFGRID";"Region",#N/A,FALSE,"REGION";"Offgrid -2",#N/A,FALSE,"OFFGRID";"WTP",#N/A,FALSE,"WTP";"WTP -2",#N/A,FALSE,"WTP";"Project",#N/A,FALSE,"PROJECT";"Summary -2",#N/A,FALSE,"SUMMARY"}</definedName>
    <definedName name="xoa4" hidden="1">{"Offgrid",#N/A,FALSE,"OFFGRID";"Region",#N/A,FALSE,"REGION";"Offgrid -2",#N/A,FALSE,"OFFGRID";"WTP",#N/A,FALSE,"WTP";"WTP -2",#N/A,FALSE,"WTP";"Project",#N/A,FALSE,"PROJECT";"Summary -2",#N/A,FALSE,"SUMMARY"}</definedName>
    <definedName name="XUONG" hidden="1">{"'Sheet1'!$L$16"}</definedName>
    <definedName name="xvxcvxc" hidden="1">{"'Sheet1'!$L$16"}</definedName>
    <definedName name="xx" hidden="1">#REF!</definedName>
    <definedName name="xxx" hidden="1">#REF!</definedName>
    <definedName name="ｘｘｘ" hidden="1">{"'Sheet1'!$L$16"}</definedName>
    <definedName name="XXXAAAA" hidden="1">{"'Sheet1'!$L$16"}</definedName>
    <definedName name="ｘｘｘｘ" hidden="1">{"'Sheet1'!$L$16"}</definedName>
    <definedName name="ｘｘｘｘｘ" hidden="1">{"'Sheet1'!$L$16"}</definedName>
    <definedName name="xzfa" hidden="1">{"'Sheet1'!$L$16"}</definedName>
    <definedName name="Y" hidden="1">#REF!</definedName>
    <definedName name="Y5T45" hidden="1">{"'Sheet1'!$L$16"}</definedName>
    <definedName name="y6ytyjtyjytjtyj" hidden="1">#REF!</definedName>
    <definedName name="Yd" hidden="1">#REF!</definedName>
    <definedName name="ỳdhgg" hidden="1">{"'Sheet1'!$L$16"}</definedName>
    <definedName name="ỶE" hidden="1">#REF!</definedName>
    <definedName name="yen" hidden="1">{"'Sheet1'!$L$16"}</definedName>
    <definedName name="ýenda" hidden="1">{"'Sheet1'!$L$16"}</definedName>
    <definedName name="yeryt" hidden="1">{"'Sheet1'!$L$16"}</definedName>
    <definedName name="yeu" hidden="1">{"'Sheet1'!$L$16"}</definedName>
    <definedName name="yhhyhy" hidden="1">#REF!</definedName>
    <definedName name="YI7I" hidden="1">{"'Sheet1'!$L$16"}</definedName>
    <definedName name="yiuti" hidden="1">{"'Sheet1'!$L$16"}</definedName>
    <definedName name="YJ" hidden="1">#REF!</definedName>
    <definedName name="YSY" hidden="1">{#N/A,#N/A,FALSE,"Sheet2";#N/A,#N/A,FALSE,"Sheet4";#N/A,#N/A,FALSE,"Sheet6"}</definedName>
    <definedName name="ytri" hidden="1">{"'Sheet1'!$L$16"}</definedName>
    <definedName name="ytru" hidden="1">{"'Sheet1'!$L$16"}</definedName>
    <definedName name="Yu" hidden="1">#REF!</definedName>
    <definedName name="ỵu" hidden="1">{"'Sheet1'!$L$16"}</definedName>
    <definedName name="yuiyÎtdghgjkjgkl" hidden="1">#REF!</definedName>
    <definedName name="YUJYI" hidden="1">#REF!</definedName>
    <definedName name="yuo" hidden="1">#REF!</definedName>
    <definedName name="yyjy_ukyu" hidden="1">{"'Sheet1'!$L$16"}</definedName>
    <definedName name="ｙｙｙ" hidden="1">{"'Sheet1'!$L$16"}</definedName>
    <definedName name="yyyyy" hidden="1">{"'Sheet1'!$L$16"}</definedName>
    <definedName name="yyyyyyy" hidden="1">{"'Sheet1'!$L$16"}</definedName>
    <definedName name="Z_2BD578FA_E2CB_4B2F_9A88_B148DA6298A5_.wvu.Cols" hidden="1">#REF!</definedName>
    <definedName name="Z_2BD578FA_E2CB_4B2F_9A88_B148DA6298A5_.wvu.PrintArea" hidden="1">#REF!</definedName>
    <definedName name="Z_7D2E7434_5FC2_40F9_8019_5682C7C89786_.wvu.Rows" localSheetId="0" hidden="1">'117+004,66'!#REF!</definedName>
    <definedName name="Z_7D2E7434_5FC2_40F9_8019_5682C7C89786_.wvu.Rows" localSheetId="1" hidden="1">'117+100'!#REF!</definedName>
    <definedName name="Z_7D2E7434_5FC2_40F9_8019_5682C7C89786_.wvu.Rows" localSheetId="2" hidden="1">'117+200'!#REF!</definedName>
    <definedName name="Z_7D2E7434_5FC2_40F9_8019_5682C7C89786_.wvu.Rows" localSheetId="3" hidden="1">'117+300'!#REF!</definedName>
    <definedName name="Z_7D2E7434_5FC2_40F9_8019_5682C7C89786_.wvu.Rows" localSheetId="4" hidden="1">'117+400'!#REF!</definedName>
    <definedName name="Z_7D2E7434_5FC2_40F9_8019_5682C7C89786_.wvu.Rows" localSheetId="5" hidden="1">'117+500'!#REF!</definedName>
    <definedName name="Z_7D2E7434_5FC2_40F9_8019_5682C7C89786_.wvu.Rows" localSheetId="6" hidden="1">'117+600'!#REF!</definedName>
    <definedName name="Z_7D2E7434_5FC2_40F9_8019_5682C7C89786_.wvu.Rows" localSheetId="7" hidden="1">'117+700'!#REF!</definedName>
    <definedName name="Z_7D2E7434_5FC2_40F9_8019_5682C7C89786_.wvu.Rows" localSheetId="8" hidden="1">'117+800'!#REF!</definedName>
    <definedName name="Z_7D2E7434_5FC2_40F9_8019_5682C7C89786_.wvu.Rows" localSheetId="9" hidden="1">'117+900'!#REF!</definedName>
    <definedName name="Z_7D2E7434_5FC2_40F9_8019_5682C7C89786_.wvu.Rows" localSheetId="10" hidden="1">'118+000'!#REF!</definedName>
    <definedName name="Z_7D2E7434_5FC2_40F9_8019_5682C7C89786_.wvu.Rows" localSheetId="11" hidden="1">'118+100'!#REF!</definedName>
    <definedName name="Z_7D2E7434_5FC2_40F9_8019_5682C7C89786_.wvu.Rows" localSheetId="12" hidden="1">'118+200'!#REF!</definedName>
    <definedName name="Z_7D2E7434_5FC2_40F9_8019_5682C7C89786_.wvu.Rows" localSheetId="13" hidden="1">'118+300'!#REF!</definedName>
    <definedName name="Z_B6D82DE0_6701_11DA_9820_00304F1E4471_.wvu.Cols" hidden="1">#REF!</definedName>
    <definedName name="zcg" hidden="1">{"'Sheet1'!$L$16"}</definedName>
    <definedName name="zcgxf" hidden="1">{"'Sheet1'!$L$16"}</definedName>
    <definedName name="ZCZXC" hidden="1">{"'Sheet1'!$L$16"}</definedName>
    <definedName name="zdfer" hidden="1">{"'Sheet1'!$L$16"}</definedName>
    <definedName name="zDT_End" hidden="1">#REF!</definedName>
    <definedName name="zIsAnChuThich" hidden="1">FALSE</definedName>
    <definedName name="zIsAnDienGiai" hidden="1">FALSE</definedName>
    <definedName name="zIsBanTienLuong" hidden="1">FALSE</definedName>
    <definedName name="zIsCM_BuNLieu" hidden="1">TRUE</definedName>
    <definedName name="zIsDgiaCTiet_Gia.NcCm" hidden="1">1</definedName>
    <definedName name="zIsDgiaCTiet_Gia.VTu" hidden="1">2</definedName>
    <definedName name="zIsHThong_cDinhMuc" hidden="1">"DM#24#05#A|DM#33#05#A|DM#28#05#A"</definedName>
    <definedName name="zIsHThong_cDonGia" hidden="1">"DGia_0104XD|DGia_0104LD|DGia_0103KS|1"</definedName>
    <definedName name="zIsHThong_cGiaCmay" hidden="1">"GCM243305_HCM|GCM243305_HCM|GCM282005_HCM"</definedName>
    <definedName name="zIsHThong_cGiaNCong" hidden="1">"GNC243305_HCM|GNC243305_HCM|GNC282005_HCM"</definedName>
    <definedName name="zIsHThong_cGiaVLieu" hidden="1">"GVL243305_HCM|GVL243305_HCM|GVL282005_HCM"</definedName>
    <definedName name="zIsHThong_cMDB" hidden="1">"TP.HCM_Dgia|TP.HCM_Gia|ZZ_Dinh_Muc_ZZ|ZZ_PLuc_Vua_ZZ|ZZ_Danh_Muc_ZZ|ZZ_CuocVc_ZZ|ZZ_DMuc_MXD_ZZ"</definedName>
    <definedName name="zIsHThong_cPLVua" hidden="1">"PLV#2005#A|PLV#2005#A|None"</definedName>
    <definedName name="zIsHThong_cTDienCTac" hidden="1">"CVIEC#24#2005|CVIEC#33#2005|CVIEC#28#2005#A"</definedName>
    <definedName name="zIsHThong_cTDienHPhi" hidden="1">"HPHI#2433#05#A|HPHI#2433#05#A|HPHI#28#2005#A"</definedName>
    <definedName name="zIsHThong_cTThanh" hidden="1">"HCM"</definedName>
    <definedName name="zIsHThong_cVChuyen" hidden="1">"zVatGiaCP_89_00|zVatGiaCP_89_00|zVatGiaCP_89_00"</definedName>
    <definedName name="zIsHThong_ShChange" hidden="1">"True|False|False|False|False|False|False|True|True|True|True|True|True|True|True"</definedName>
    <definedName name="zIsPT_PTVua" hidden="1">TRUE</definedName>
    <definedName name="zIsPT_Vl.Nc.Cm" hidden="1">TRUE</definedName>
    <definedName name="zIsPT_VLieuKhac" hidden="1">1</definedName>
    <definedName name="zIsReDgia_Color" hidden="1">TRUE</definedName>
    <definedName name="zIsReDgia_DgiaVlNcCm" hidden="1">TRUE</definedName>
    <definedName name="zIsReDgia_RePhantich" hidden="1">TRUE</definedName>
    <definedName name="zIsReDgia_TenDvt" hidden="1">TRUE</definedName>
    <definedName name="zIsVC_BocXep" hidden="1">TRUE</definedName>
    <definedName name="zIsVC_HhBq" hidden="1">TRUE</definedName>
    <definedName name="zIsVC_HhVc" hidden="1">TRUE</definedName>
    <definedName name="zIsVC_VcBo" hidden="1">TRUE</definedName>
    <definedName name="zIsVC_VcNoiBo" hidden="1">TRUE</definedName>
    <definedName name="zIsVC_VcThuy" hidden="1">TRUE</definedName>
    <definedName name="zIsVTu_CLech.VTu" hidden="1">0</definedName>
    <definedName name="zIsVTu_GiaTBao" hidden="1">1</definedName>
    <definedName name="zKm2" hidden="1">{"'Sheet1'!$L$16"}</definedName>
    <definedName name="ZXzX" hidden="1">{"'Sheet1'!$L$16"}</definedName>
    <definedName name="ｚｚｚｚｚ" hidden="1">{"'Sheet1'!$L$16"}</definedName>
    <definedName name="ｚｚｚｚｚｚ" hidden="1">{"'Sheet1'!$L$16"}</definedName>
    <definedName name="zzzzzzzzzzz" hidden="1">{0,#N/A,FALSE,0;0,#N/A,FALSE,0;0,#N/A,FALSE,0;0,#N/A,FALSE,0;0,#N/A,FALSE,0;0,#N/A,FALSE,0;0,#N/A,FALSE,0}</definedName>
    <definedName name="あ" hidden="1">{"'Sheet1'!$L$16"}</definedName>
    <definedName name="ああ" hidden="1">{"'Sheet1'!$L$16"}</definedName>
    <definedName name="あああ" hidden="1">{"'Sheet1'!$L$16"}</definedName>
    <definedName name="ああああ" hidden="1">{"'Sheet1'!$L$16"}</definedName>
    <definedName name="あああああ" hidden="1">{"'Sheet1'!$L$16"}</definedName>
    <definedName name="ううう" hidden="1">{"'Sheet1'!$L$16"}</definedName>
    <definedName name="えええ" hidden="1">{"'Sheet1'!$L$16"}</definedName>
    <definedName name="っｋ" hidden="1">#REF!</definedName>
    <definedName name="んｎ" hidden="1">{"'Sheet1'!$L$16"}</definedName>
    <definedName name="んんｎ" hidden="1">{"'Sheet1'!$L$16"}</definedName>
    <definedName name="ㄱㅈㅎ" hidden="1">#REF!</definedName>
    <definedName name="간접비" hidden="1">{#N/A,#N/A,FALSE,"갑지";#N/A,#N/A,FALSE,"개요";#N/A,#N/A,FALSE,"비목별";#N/A,#N/A,FALSE,"건물별";#N/A,#N/A,FALSE,"기구표";#N/A,#N/A,FALSE,"직원투입"}</definedName>
    <definedName name="간접비1" hidden="1">{#N/A,#N/A,FALSE,"갑지";#N/A,#N/A,FALSE,"개요";#N/A,#N/A,FALSE,"비목별";#N/A,#N/A,FALSE,"건물별";#N/A,#N/A,FALSE,"기구표";#N/A,#N/A,FALSE,"직원투입"}</definedName>
    <definedName name="갑지" hidden="1">#REF!</definedName>
    <definedName name="건축비목집계" hidden="1">{#N/A,#N/A,FALSE,"표지"}</definedName>
    <definedName name="견적" hidden="1">{#N/A,#N/A,FALSE,"CCTV"}</definedName>
    <definedName name="견적2" hidden="1">{#N/A,#N/A,FALSE,"CCTV"}</definedName>
    <definedName name="견적SHEET" hidden="1">{#N/A,#N/A,FALSE,"CCTV"}</definedName>
    <definedName name="계측기기" hidden="1">{#N/A,#N/A,FALSE,"총괄표지";#N/A,#N/A,FALSE,"표지";#N/A,#N/A,FALSE,"총표지";#N/A,#N/A,FALSE,"집계(총괄)";#N/A,#N/A,FALSE,"집계(토목)";#N/A,#N/A,FALSE,"집계 (R.C)";#N/A,#N/A,FALSE,"집계(철골)";#N/A,#N/A,FALSE,"집계(PC)";#N/A,#N/A,FALSE,"지급자재";#N/A,#N/A,FALSE,"RC";#N/A,#N/A,FALSE,"철골";#N/A,#N/A,FALSE,"PC";#N/A,#N/A,FALSE,"PC";#N/A,#N/A,FALSE,"하도급총괄표";#N/A,#N/A,FALSE,"하도급사항";#N/A,#N/A,FALSE,"하도급산출내역별지";#N/A,#N/A,FALSE,"세부표지";#N/A,#N/A,FALSE,"부대입찰에 관한 확약서";#N/A,#N/A,FALSE,"토목"}</definedName>
    <definedName name="공" hidden="1">{#N/A,#N/A,FALSE,"Sheet1"}</definedName>
    <definedName name="공공도서" hidden="1">{#N/A,#N/A,FALSE,"총괄표지";#N/A,#N/A,FALSE,"표지";#N/A,#N/A,FALSE,"총표지";#N/A,#N/A,FALSE,"집계(총괄)";#N/A,#N/A,FALSE,"집계(토목)";#N/A,#N/A,FALSE,"집계 (R.C)";#N/A,#N/A,FALSE,"집계(철골)";#N/A,#N/A,FALSE,"집계(PC)";#N/A,#N/A,FALSE,"지급자재";#N/A,#N/A,FALSE,"RC";#N/A,#N/A,FALSE,"철골";#N/A,#N/A,FALSE,"PC";#N/A,#N/A,FALSE,"PC";#N/A,#N/A,FALSE,"하도급총괄표";#N/A,#N/A,FALSE,"하도급사항";#N/A,#N/A,FALSE,"하도급산출내역별지";#N/A,#N/A,FALSE,"세부표지";#N/A,#N/A,FALSE,"부대입찰에 관한 확약서";#N/A,#N/A,FALSE,"토목"}</definedName>
    <definedName name="공공도서1" hidden="1">{#N/A,#N/A,FALSE,"총괄표지";#N/A,#N/A,FALSE,"표지";#N/A,#N/A,FALSE,"총표지";#N/A,#N/A,FALSE,"집계(총괄)";#N/A,#N/A,FALSE,"집계(토목)";#N/A,#N/A,FALSE,"집계 (R.C)";#N/A,#N/A,FALSE,"집계(철골)";#N/A,#N/A,FALSE,"집계(PC)";#N/A,#N/A,FALSE,"지급자재";#N/A,#N/A,FALSE,"RC";#N/A,#N/A,FALSE,"철골";#N/A,#N/A,FALSE,"PC";#N/A,#N/A,FALSE,"PC";#N/A,#N/A,FALSE,"하도급총괄표";#N/A,#N/A,FALSE,"하도급사항";#N/A,#N/A,FALSE,"하도급산출내역별지";#N/A,#N/A,FALSE,"세부표지";#N/A,#N/A,FALSE,"부대입찰에 관한 확약서";#N/A,#N/A,FALSE,"토목"}</definedName>
    <definedName name="공사비" hidden="1">{#N/A,#N/A,FALSE,"전력간선"}</definedName>
    <definedName name="공사비분석" hidden="1">#REF!</definedName>
    <definedName name="공종별집계표" hidden="1">{#N/A,#N/A,FALSE,"총괄표지";#N/A,#N/A,FALSE,"표지";#N/A,#N/A,FALSE,"총표지";#N/A,#N/A,FALSE,"집계(총괄)";#N/A,#N/A,FALSE,"집계(토목)";#N/A,#N/A,FALSE,"집계 (R.C)";#N/A,#N/A,FALSE,"집계(철골)";#N/A,#N/A,FALSE,"집계(PC)";#N/A,#N/A,FALSE,"지급자재";#N/A,#N/A,FALSE,"RC";#N/A,#N/A,FALSE,"철골";#N/A,#N/A,FALSE,"PC";#N/A,#N/A,FALSE,"PC";#N/A,#N/A,FALSE,"하도급총괄표";#N/A,#N/A,FALSE,"하도급사항";#N/A,#N/A,FALSE,"하도급산출내역별지";#N/A,#N/A,FALSE,"세부표지";#N/A,#N/A,FALSE,"부대입찰에 관한 확약서";#N/A,#N/A,FALSE,"토목"}</definedName>
    <definedName name="관리비2" hidden="1">{#N/A,#N/A,FALSE,"갑지";#N/A,#N/A,FALSE,"개요";#N/A,#N/A,FALSE,"비목별";#N/A,#N/A,FALSE,"건물별";#N/A,#N/A,FALSE,"기구표";#N/A,#N/A,FALSE,"직원투입"}</definedName>
    <definedName name="근거" hidden="1">{#N/A,#N/A,FALSE,"총괄표지";#N/A,#N/A,FALSE,"표지";#N/A,#N/A,FALSE,"총표지";#N/A,#N/A,FALSE,"집계(총괄)";#N/A,#N/A,FALSE,"집계(토목)";#N/A,#N/A,FALSE,"집계 (R.C)";#N/A,#N/A,FALSE,"집계(철골)";#N/A,#N/A,FALSE,"집계(PC)";#N/A,#N/A,FALSE,"지급자재";#N/A,#N/A,FALSE,"RC";#N/A,#N/A,FALSE,"철골";#N/A,#N/A,FALSE,"PC";#N/A,#N/A,FALSE,"PC";#N/A,#N/A,FALSE,"하도급총괄표";#N/A,#N/A,FALSE,"하도급사항";#N/A,#N/A,FALSE,"하도급산출내역별지";#N/A,#N/A,FALSE,"세부표지";#N/A,#N/A,FALSE,"부대입찰에 관한 확약서";#N/A,#N/A,FALSE,"토목"}</definedName>
    <definedName name="금오관" hidden="1">{#N/A,#N/A,FALSE,"총괄표지";#N/A,#N/A,FALSE,"표지";#N/A,#N/A,FALSE,"총표지";#N/A,#N/A,FALSE,"집계(총괄)";#N/A,#N/A,FALSE,"집계(토목)";#N/A,#N/A,FALSE,"집계 (R.C)";#N/A,#N/A,FALSE,"집계(철골)";#N/A,#N/A,FALSE,"집계(PC)";#N/A,#N/A,FALSE,"지급자재";#N/A,#N/A,FALSE,"RC";#N/A,#N/A,FALSE,"철골";#N/A,#N/A,FALSE,"PC";#N/A,#N/A,FALSE,"PC";#N/A,#N/A,FALSE,"하도급총괄표";#N/A,#N/A,FALSE,"하도급사항";#N/A,#N/A,FALSE,"하도급산출내역별지";#N/A,#N/A,FALSE,"세부표지";#N/A,#N/A,FALSE,"부대입찰에 관한 확약서";#N/A,#N/A,FALSE,"토목"}</definedName>
    <definedName name="기계주차" hidden="1">{#N/A,#N/A,FALSE,"CCTV"}</definedName>
    <definedName name="ㄴㄱㄹ" hidden="1">#REF!</definedName>
    <definedName name="ㄴㄷㄹ" hidden="1">{#N/A,#N/A,FALSE,"Sheet1"}</definedName>
    <definedName name="ㄴㅁ" hidden="1">#REF!</definedName>
    <definedName name="내역산출근거" hidden="1">{#N/A,#N/A,TRUE,"1";#N/A,#N/A,TRUE,"2";#N/A,#N/A,TRUE,"3";#N/A,#N/A,TRUE,"4";#N/A,#N/A,TRUE,"5";#N/A,#N/A,TRUE,"6";#N/A,#N/A,TRUE,"7"}</definedName>
    <definedName name="노원문화" hidden="1">{#N/A,#N/A,FALSE,"총괄표지";#N/A,#N/A,FALSE,"표지";#N/A,#N/A,FALSE,"총표지";#N/A,#N/A,FALSE,"집계(총괄)";#N/A,#N/A,FALSE,"집계(토목)";#N/A,#N/A,FALSE,"집계 (R.C)";#N/A,#N/A,FALSE,"집계(철골)";#N/A,#N/A,FALSE,"집계(PC)";#N/A,#N/A,FALSE,"지급자재";#N/A,#N/A,FALSE,"RC";#N/A,#N/A,FALSE,"철골";#N/A,#N/A,FALSE,"PC";#N/A,#N/A,FALSE,"PC";#N/A,#N/A,FALSE,"하도급총괄표";#N/A,#N/A,FALSE,"하도급사항";#N/A,#N/A,FALSE,"하도급산출내역별지";#N/A,#N/A,FALSE,"세부표지";#N/A,#N/A,FALSE,"부대입찰에 관한 확약서";#N/A,#N/A,FALSE,"토목"}</definedName>
    <definedName name="노원문화1" hidden="1">{#N/A,#N/A,FALSE,"총괄표지";#N/A,#N/A,FALSE,"표지";#N/A,#N/A,FALSE,"총표지";#N/A,#N/A,FALSE,"집계(총괄)";#N/A,#N/A,FALSE,"집계(토목)";#N/A,#N/A,FALSE,"집계 (R.C)";#N/A,#N/A,FALSE,"집계(철골)";#N/A,#N/A,FALSE,"집계(PC)";#N/A,#N/A,FALSE,"지급자재";#N/A,#N/A,FALSE,"RC";#N/A,#N/A,FALSE,"철골";#N/A,#N/A,FALSE,"PC";#N/A,#N/A,FALSE,"PC";#N/A,#N/A,FALSE,"하도급총괄표";#N/A,#N/A,FALSE,"하도급사항";#N/A,#N/A,FALSE,"하도급산출내역별지";#N/A,#N/A,FALSE,"세부표지";#N/A,#N/A,FALSE,"부대입찰에 관한 확약서";#N/A,#N/A,FALSE,"토목"}</definedName>
    <definedName name="ㄷ" hidden="1">{#N/A,#N/A,FALSE,"총괄표지";#N/A,#N/A,FALSE,"표지";#N/A,#N/A,FALSE,"총표지";#N/A,#N/A,FALSE,"집계(총괄)";#N/A,#N/A,FALSE,"집계(토목)";#N/A,#N/A,FALSE,"집계 (R.C)";#N/A,#N/A,FALSE,"집계(철골)";#N/A,#N/A,FALSE,"집계(PC)";#N/A,#N/A,FALSE,"지급자재";#N/A,#N/A,FALSE,"RC";#N/A,#N/A,FALSE,"철골";#N/A,#N/A,FALSE,"PC";#N/A,#N/A,FALSE,"PC";#N/A,#N/A,FALSE,"하도급총괄표";#N/A,#N/A,FALSE,"하도급사항";#N/A,#N/A,FALSE,"하도급산출내역별지";#N/A,#N/A,FALSE,"세부표지";#N/A,#N/A,FALSE,"부대입찰에 관한 확약서";#N/A,#N/A,FALSE,"토목"}</definedName>
    <definedName name="ㄷㄳ" hidden="1">{#N/A,#N/A,FALSE,"Sheet1"}</definedName>
    <definedName name="단ㄱ" hidden="1">{#N/A,#N/A,FALSE,"전력간선"}</definedName>
    <definedName name="대구공항" hidden="1">{#N/A,#N/A,FALSE,"총괄표지";#N/A,#N/A,FALSE,"표지";#N/A,#N/A,FALSE,"총표지";#N/A,#N/A,FALSE,"집계(총괄)";#N/A,#N/A,FALSE,"집계(토목)";#N/A,#N/A,FALSE,"집계 (R.C)";#N/A,#N/A,FALSE,"집계(철골)";#N/A,#N/A,FALSE,"집계(PC)";#N/A,#N/A,FALSE,"지급자재";#N/A,#N/A,FALSE,"RC";#N/A,#N/A,FALSE,"철골";#N/A,#N/A,FALSE,"PC";#N/A,#N/A,FALSE,"PC";#N/A,#N/A,FALSE,"하도급총괄표";#N/A,#N/A,FALSE,"하도급사항";#N/A,#N/A,FALSE,"하도급산출내역별지";#N/A,#N/A,FALSE,"세부표지";#N/A,#N/A,FALSE,"부대입찰에 관한 확약서";#N/A,#N/A,FALSE,"토목"}</definedName>
    <definedName name="동구연숩" hidden="1">{#N/A,#N/A,FALSE,"전력간선"}</definedName>
    <definedName name="동명공통가설관리비" hidden="1">{#N/A,#N/A,FALSE,"총괄표지";#N/A,#N/A,FALSE,"표지";#N/A,#N/A,FALSE,"총표지";#N/A,#N/A,FALSE,"집계(총괄)";#N/A,#N/A,FALSE,"집계(토목)";#N/A,#N/A,FALSE,"집계 (R.C)";#N/A,#N/A,FALSE,"집계(철골)";#N/A,#N/A,FALSE,"집계(PC)";#N/A,#N/A,FALSE,"지급자재";#N/A,#N/A,FALSE,"RC";#N/A,#N/A,FALSE,"철골";#N/A,#N/A,FALSE,"PC";#N/A,#N/A,FALSE,"PC";#N/A,#N/A,FALSE,"하도급총괄표";#N/A,#N/A,FALSE,"하도급사항";#N/A,#N/A,FALSE,"하도급산출내역별지";#N/A,#N/A,FALSE,"세부표지";#N/A,#N/A,FALSE,"부대입찰에 관한 확약서";#N/A,#N/A,FALSE,"토목"}</definedName>
    <definedName name="ㄹㄹㄹ" hidden="1">#REF!</definedName>
    <definedName name="ㄹ호" hidden="1">#REF!</definedName>
    <definedName name="래그" hidden="1">{#N/A,#N/A,FALSE,"CCTV"}</definedName>
    <definedName name="려ㅛㄹ" hidden="1">{#N/A,#N/A,FALSE,"총괄표지";#N/A,#N/A,FALSE,"표지";#N/A,#N/A,FALSE,"총표지";#N/A,#N/A,FALSE,"집계(총괄)";#N/A,#N/A,FALSE,"집계(토목)";#N/A,#N/A,FALSE,"집계 (R.C)";#N/A,#N/A,FALSE,"집계(철골)";#N/A,#N/A,FALSE,"집계(PC)";#N/A,#N/A,FALSE,"지급자재";#N/A,#N/A,FALSE,"RC";#N/A,#N/A,FALSE,"철골";#N/A,#N/A,FALSE,"PC";#N/A,#N/A,FALSE,"PC";#N/A,#N/A,FALSE,"하도급총괄표";#N/A,#N/A,FALSE,"하도급사항";#N/A,#N/A,FALSE,"하도급산출내역별지";#N/A,#N/A,FALSE,"세부표지";#N/A,#N/A,FALSE,"부대입찰에 관한 확약서";#N/A,#N/A,FALSE,"토목"}</definedName>
    <definedName name="ㅁ" hidden="1">{#N/A,#N/A,FALSE,"총괄표지";#N/A,#N/A,FALSE,"표지";#N/A,#N/A,FALSE,"총표지";#N/A,#N/A,FALSE,"집계(총괄)";#N/A,#N/A,FALSE,"집계(토목)";#N/A,#N/A,FALSE,"집계 (R.C)";#N/A,#N/A,FALSE,"집계(철골)";#N/A,#N/A,FALSE,"집계(PC)";#N/A,#N/A,FALSE,"지급자재";#N/A,#N/A,FALSE,"RC";#N/A,#N/A,FALSE,"철골";#N/A,#N/A,FALSE,"PC";#N/A,#N/A,FALSE,"PC";#N/A,#N/A,FALSE,"하도급총괄표";#N/A,#N/A,FALSE,"하도급사항";#N/A,#N/A,FALSE,"하도급산출내역별지";#N/A,#N/A,FALSE,"세부표지";#N/A,#N/A,FALSE,"부대입찰에 관한 확약서";#N/A,#N/A,FALSE,"토목"}</definedName>
    <definedName name="ㅁㄴ" hidden="1">#REF!</definedName>
    <definedName name="ㅁㄴㄹ" hidden="1">{#N/A,#N/A,FALSE,"전력간선"}</definedName>
    <definedName name="ㅁㄻ" hidden="1">{#N/A,#N/A,FALSE,"Sheet1"}</definedName>
    <definedName name="ㅁㅁㅁ" hidden="1">#REF!</definedName>
    <definedName name="ㅁㅁㅁㅁㅁㅁ" hidden="1">#REF!</definedName>
    <definedName name="ㅁㅎㅁ" hidden="1">{#N/A,#N/A,FALSE,"Sheet1"}</definedName>
    <definedName name="모" hidden="1">{#N/A,#N/A,FALSE,"변경관리예산";#N/A,#N/A,FALSE,"변경장비예산";#N/A,#N/A,FALSE,"변경준설예산";#N/A,#N/A,FALSE,"변경철구예산"}</definedName>
    <definedName name="ㅂㅂ" hidden="1">{#N/A,#N/A,FALSE,"표지"}</definedName>
    <definedName name="ㅂㅈ" hidden="1">{#N/A,#N/A,TRUE,"1";#N/A,#N/A,TRUE,"2";#N/A,#N/A,TRUE,"3";#N/A,#N/A,TRUE,"4";#N/A,#N/A,TRUE,"5";#N/A,#N/A,TRUE,"6";#N/A,#N/A,TRUE,"7"}</definedName>
    <definedName name="바붕" hidden="1">{#N/A,#N/A,FALSE,"전력간선"}</definedName>
    <definedName name="배기덕트공사" hidden="1">{#N/A,#N/A,FALSE,"CCTV"}</definedName>
    <definedName name="보오링그라우팅" hidden="1">{#N/A,#N/A,FALSE,"총괄표지";#N/A,#N/A,FALSE,"표지";#N/A,#N/A,FALSE,"총표지";#N/A,#N/A,FALSE,"집계(총괄)";#N/A,#N/A,FALSE,"집계(토목)";#N/A,#N/A,FALSE,"집계 (R.C)";#N/A,#N/A,FALSE,"집계(철골)";#N/A,#N/A,FALSE,"집계(PC)";#N/A,#N/A,FALSE,"지급자재";#N/A,#N/A,FALSE,"RC";#N/A,#N/A,FALSE,"철골";#N/A,#N/A,FALSE,"PC";#N/A,#N/A,FALSE,"PC";#N/A,#N/A,FALSE,"하도급총괄표";#N/A,#N/A,FALSE,"하도급사항";#N/A,#N/A,FALSE,"하도급산출내역별지";#N/A,#N/A,FALSE,"세부표지";#N/A,#N/A,FALSE,"부대입찰에 관한 확약서";#N/A,#N/A,FALSE,"토목"}</definedName>
    <definedName name="복지" hidden="1">#REF!</definedName>
    <definedName name="부대원본" hidden="1">{#N/A,#N/A,FALSE,"토공2"}</definedName>
    <definedName name="부천상동조경" hidden="1">{#N/A,#N/A,FALSE,"표지"}</definedName>
    <definedName name="분석변경" hidden="1">{#N/A,#N/A,FALSE,"변경관리예산";#N/A,#N/A,FALSE,"변경장비예산";#N/A,#N/A,FALSE,"변경준설예산";#N/A,#N/A,FALSE,"변경철구예산"}</definedName>
    <definedName name="사" hidden="1">#REF!</definedName>
    <definedName name="샘풀카피" hidden="1">{#N/A,#N/A,FALSE,"CCTV"}</definedName>
    <definedName name="샘플카피2" hidden="1">{#N/A,#N/A,FALSE,"CCTV"}</definedName>
    <definedName name="샘플카피3" hidden="1">{#N/A,#N/A,FALSE,"CCTV"}</definedName>
    <definedName name="석재받은의뢰업체" hidden="1">255</definedName>
    <definedName name="수" hidden="1">#REF!</definedName>
    <definedName name="수량산출근거" hidden="1">{#N/A,#N/A,FALSE,"표지"}</definedName>
    <definedName name="ㅇㄴㄹ" hidden="1">{#N/A,#N/A,FALSE,"Sheet1"}</definedName>
    <definedName name="ㅇㄴㄿ" hidden="1">{#N/A,#N/A,FALSE,"CCTV"}</definedName>
    <definedName name="ㅇㄹ" hidden="1">#REF!</definedName>
    <definedName name="ㅇㄹㄹ" hidden="1">#REF!</definedName>
    <definedName name="아싸" hidden="1">{#N/A,#N/A,FALSE,"CCTV"}</definedName>
    <definedName name="억이상" hidden="1">{#N/A,#N/A,FALSE,"2~8번"}</definedName>
    <definedName name="업체" hidden="1">#REF!</definedName>
    <definedName name="원가" hidden="1">{#N/A,#N/A,FALSE,"운반시간"}</definedName>
    <definedName name="의" hidden="1">{#N/A,#N/A,FALSE,"운반시간"}</definedName>
    <definedName name="이릉" hidden="1">#REF!</definedName>
    <definedName name="이천순복음" hidden="1">{#N/A,#N/A,FALSE,"총괄표지";#N/A,#N/A,FALSE,"표지";#N/A,#N/A,FALSE,"총표지";#N/A,#N/A,FALSE,"집계(총괄)";#N/A,#N/A,FALSE,"집계(토목)";#N/A,#N/A,FALSE,"집계 (R.C)";#N/A,#N/A,FALSE,"집계(철골)";#N/A,#N/A,FALSE,"집계(PC)";#N/A,#N/A,FALSE,"지급자재";#N/A,#N/A,FALSE,"RC";#N/A,#N/A,FALSE,"철골";#N/A,#N/A,FALSE,"PC";#N/A,#N/A,FALSE,"PC";#N/A,#N/A,FALSE,"하도급총괄표";#N/A,#N/A,FALSE,"하도급사항";#N/A,#N/A,FALSE,"하도급산출내역별지";#N/A,#N/A,FALSE,"세부표지";#N/A,#N/A,FALSE,"부대입찰에 관한 확약서";#N/A,#N/A,FALSE,"토목"}</definedName>
    <definedName name="인천지검" hidden="1">{#N/A,#N/A,FALSE,"총괄표지";#N/A,#N/A,FALSE,"표지";#N/A,#N/A,FALSE,"총표지";#N/A,#N/A,FALSE,"집계(총괄)";#N/A,#N/A,FALSE,"집계(토목)";#N/A,#N/A,FALSE,"집계 (R.C)";#N/A,#N/A,FALSE,"집계(철골)";#N/A,#N/A,FALSE,"집계(PC)";#N/A,#N/A,FALSE,"지급자재";#N/A,#N/A,FALSE,"RC";#N/A,#N/A,FALSE,"철골";#N/A,#N/A,FALSE,"PC";#N/A,#N/A,FALSE,"PC";#N/A,#N/A,FALSE,"하도급총괄표";#N/A,#N/A,FALSE,"하도급사항";#N/A,#N/A,FALSE,"하도급산출내역별지";#N/A,#N/A,FALSE,"세부표지";#N/A,#N/A,FALSE,"부대입찰에 관한 확약서";#N/A,#N/A,FALSE,"토목"}</definedName>
    <definedName name="자재단가근거" hidden="1">#REF!</definedName>
    <definedName name="장비TBO" hidden="1">{"'Sheet1'!$L$16"}</definedName>
    <definedName name="전기산출" hidden="1">#REF!</definedName>
    <definedName name="전기산출내역" hidden="1">#REF!</definedName>
    <definedName name="조경공사" hidden="1">{#N/A,#N/A,FALSE,"표지"}</definedName>
    <definedName name="조경사본" hidden="1">{#N/A,#N/A,FALSE,"표지"}</definedName>
    <definedName name="조직" hidden="1">{#N/A,#N/A,FALSE,"총괄표지";#N/A,#N/A,FALSE,"표지";#N/A,#N/A,FALSE,"총표지";#N/A,#N/A,FALSE,"집계(총괄)";#N/A,#N/A,FALSE,"집계(토목)";#N/A,#N/A,FALSE,"집계 (R.C)";#N/A,#N/A,FALSE,"집계(철골)";#N/A,#N/A,FALSE,"집계(PC)";#N/A,#N/A,FALSE,"지급자재";#N/A,#N/A,FALSE,"RC";#N/A,#N/A,FALSE,"철골";#N/A,#N/A,FALSE,"PC";#N/A,#N/A,FALSE,"PC";#N/A,#N/A,FALSE,"하도급총괄표";#N/A,#N/A,FALSE,"하도급사항";#N/A,#N/A,FALSE,"하도급산출내역별지";#N/A,#N/A,FALSE,"세부표지";#N/A,#N/A,FALSE,"부대입찰에 관한 확약서";#N/A,#N/A,FALSE,"토목"}</definedName>
    <definedName name="종합청사" hidden="1">{#N/A,#N/A,FALSE,"총괄표지";#N/A,#N/A,FALSE,"표지";#N/A,#N/A,FALSE,"총표지";#N/A,#N/A,FALSE,"집계(총괄)";#N/A,#N/A,FALSE,"집계(토목)";#N/A,#N/A,FALSE,"집계 (R.C)";#N/A,#N/A,FALSE,"집계(철골)";#N/A,#N/A,FALSE,"집계(PC)";#N/A,#N/A,FALSE,"지급자재";#N/A,#N/A,FALSE,"RC";#N/A,#N/A,FALSE,"철골";#N/A,#N/A,FALSE,"PC";#N/A,#N/A,FALSE,"PC";#N/A,#N/A,FALSE,"하도급총괄표";#N/A,#N/A,FALSE,"하도급사항";#N/A,#N/A,FALSE,"하도급산출내역별지";#N/A,#N/A,FALSE,"세부표지";#N/A,#N/A,FALSE,"부대입찰에 관한 확약서";#N/A,#N/A,FALSE,"토목"}</definedName>
    <definedName name="주차장" hidden="1">{#N/A,#N/A,FALSE,"표지"}</definedName>
    <definedName name="철근량" hidden="1">{#N/A,#N/A,FALSE,"전력간선"}</definedName>
    <definedName name="철콘부대외" hidden="1">{#N/A,#N/A,FALSE,"Sheet1"}</definedName>
    <definedName name="총공사비2" hidden="1">{#N/A,#N/A,FALSE,"전력간선"}</definedName>
    <definedName name="총괄제출2차" hidden="1">#REF!</definedName>
    <definedName name="추가옵션01" hidden="1">#REF!</definedName>
    <definedName name="켐온건축" hidden="1">{#N/A,#N/A,FALSE,"CCTV"}</definedName>
    <definedName name="토" hidden="1">#REF!</definedName>
    <definedName name="토목" hidden="1">{#N/A,#N/A,FALSE,"CCTV"}</definedName>
    <definedName name="토목설계" hidden="1">{#N/A,#N/A,FALSE,"골재소요량";#N/A,#N/A,FALSE,"골재소요량"}</definedName>
    <definedName name="팔" hidden="1">#REF!</definedName>
    <definedName name="평당견적" hidden="1">#REF!</definedName>
    <definedName name="표지2" hidden="1">{#N/A,#N/A,FALSE,"총괄표지";#N/A,#N/A,FALSE,"표지";#N/A,#N/A,FALSE,"총표지";#N/A,#N/A,FALSE,"집계(총괄)";#N/A,#N/A,FALSE,"집계(토목)";#N/A,#N/A,FALSE,"집계 (R.C)";#N/A,#N/A,FALSE,"집계(철골)";#N/A,#N/A,FALSE,"집계(PC)";#N/A,#N/A,FALSE,"지급자재";#N/A,#N/A,FALSE,"RC";#N/A,#N/A,FALSE,"철골";#N/A,#N/A,FALSE,"PC";#N/A,#N/A,FALSE,"PC";#N/A,#N/A,FALSE,"하도급총괄표";#N/A,#N/A,FALSE,"하도급사항";#N/A,#N/A,FALSE,"하도급산출내역별지";#N/A,#N/A,FALSE,"세부표지";#N/A,#N/A,FALSE,"부대입찰에 관한 확약서";#N/A,#N/A,FALSE,"토목"}</definedName>
    <definedName name="ㅎㄹ오하ㅓ" hidden="1">{#N/A,#N/A,FALSE,"총괄표지";#N/A,#N/A,FALSE,"표지";#N/A,#N/A,FALSE,"총표지";#N/A,#N/A,FALSE,"집계(총괄)";#N/A,#N/A,FALSE,"집계(토목)";#N/A,#N/A,FALSE,"집계 (R.C)";#N/A,#N/A,FALSE,"집계(철골)";#N/A,#N/A,FALSE,"집계(PC)";#N/A,#N/A,FALSE,"지급자재";#N/A,#N/A,FALSE,"RC";#N/A,#N/A,FALSE,"철골";#N/A,#N/A,FALSE,"PC";#N/A,#N/A,FALSE,"PC";#N/A,#N/A,FALSE,"하도급총괄표";#N/A,#N/A,FALSE,"하도급사항";#N/A,#N/A,FALSE,"하도급산출내역별지";#N/A,#N/A,FALSE,"세부표지";#N/A,#N/A,FALSE,"부대입찰에 관한 확약서";#N/A,#N/A,FALSE,"토목"}</definedName>
    <definedName name="하도사" hidden="1">{#N/A,#N/A,FALSE,"총괄표지";#N/A,#N/A,FALSE,"표지";#N/A,#N/A,FALSE,"총표지";#N/A,#N/A,FALSE,"집계(총괄)";#N/A,#N/A,FALSE,"집계(토목)";#N/A,#N/A,FALSE,"집계 (R.C)";#N/A,#N/A,FALSE,"집계(철골)";#N/A,#N/A,FALSE,"집계(PC)";#N/A,#N/A,FALSE,"지급자재";#N/A,#N/A,FALSE,"RC";#N/A,#N/A,FALSE,"철골";#N/A,#N/A,FALSE,"PC";#N/A,#N/A,FALSE,"PC";#N/A,#N/A,FALSE,"하도급총괄표";#N/A,#N/A,FALSE,"하도급사항";#N/A,#N/A,FALSE,"하도급산출내역별지";#N/A,#N/A,FALSE,"세부표지";#N/A,#N/A,FALSE,"부대입찰에 관한 확약서";#N/A,#N/A,FALSE,"토목"}</definedName>
    <definedName name="한" hidden="1">#REF!</definedName>
    <definedName name="ㅜ" hidden="1">{#N/A,#N/A,FALSE,"총괄표지";#N/A,#N/A,FALSE,"표지";#N/A,#N/A,FALSE,"총표지";#N/A,#N/A,FALSE,"집계(총괄)";#N/A,#N/A,FALSE,"집계(토목)";#N/A,#N/A,FALSE,"집계 (R.C)";#N/A,#N/A,FALSE,"집계(철골)";#N/A,#N/A,FALSE,"집계(PC)";#N/A,#N/A,FALSE,"지급자재";#N/A,#N/A,FALSE,"RC";#N/A,#N/A,FALSE,"철골";#N/A,#N/A,FALSE,"PC";#N/A,#N/A,FALSE,"PC";#N/A,#N/A,FALSE,"하도급총괄표";#N/A,#N/A,FALSE,"하도급사항";#N/A,#N/A,FALSE,"하도급산출내역별지";#N/A,#N/A,FALSE,"세부표지";#N/A,#N/A,FALSE,"부대입찰에 관한 확약서";#N/A,#N/A,FALSE,"토목"}</definedName>
    <definedName name="実行" hidden="1">{"'Sheet1'!$L$16"}</definedName>
    <definedName name="岡田" hidden="1">{#N/A,#N/A,TRUE,"SUM";#N/A,#N/A,TRUE,"EE";#N/A,#N/A,TRUE,"AC";#N/A,#N/A,TRUE,"SN"}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V30" i="304" l="1"/>
  <c r="V21" i="319"/>
  <c r="V18" i="319"/>
  <c r="Z23" i="283"/>
  <c r="AA23" i="283" s="1"/>
  <c r="A117" i="319" l="1"/>
  <c r="A118" i="319" s="1"/>
  <c r="A119" i="319" s="1"/>
  <c r="A120" i="319" s="1"/>
  <c r="A121" i="319" s="1"/>
  <c r="A122" i="319" s="1"/>
  <c r="A123" i="319" s="1"/>
  <c r="A124" i="319" s="1"/>
  <c r="A125" i="319" s="1"/>
  <c r="A126" i="319" s="1"/>
  <c r="A127" i="319" s="1"/>
  <c r="A128" i="319" s="1"/>
  <c r="A129" i="319" s="1"/>
  <c r="A130" i="319" s="1"/>
  <c r="A131" i="319" s="1"/>
  <c r="A132" i="319" s="1"/>
  <c r="A133" i="319" s="1"/>
  <c r="A134" i="319" s="1"/>
  <c r="A135" i="319" s="1"/>
  <c r="A136" i="319" s="1"/>
  <c r="A137" i="319" s="1"/>
  <c r="A138" i="319" s="1"/>
  <c r="A139" i="319" s="1"/>
  <c r="A140" i="319" s="1"/>
  <c r="A141" i="319" s="1"/>
  <c r="A142" i="319" s="1"/>
  <c r="A143" i="319" s="1"/>
  <c r="A144" i="319" s="1"/>
  <c r="A145" i="319" s="1"/>
  <c r="A146" i="319" s="1"/>
  <c r="A147" i="319" s="1"/>
  <c r="A148" i="319" s="1"/>
  <c r="A149" i="319" s="1"/>
  <c r="A150" i="319" s="1"/>
  <c r="A151" i="319" s="1"/>
  <c r="A152" i="319" s="1"/>
  <c r="A153" i="319" s="1"/>
  <c r="A154" i="319" s="1"/>
  <c r="A155" i="319" s="1"/>
  <c r="A156" i="319" s="1"/>
  <c r="A157" i="319" s="1"/>
  <c r="A158" i="319" s="1"/>
  <c r="A159" i="319" s="1"/>
  <c r="A160" i="319" s="1"/>
  <c r="A161" i="319" s="1"/>
  <c r="A162" i="319" s="1"/>
  <c r="A163" i="319" s="1"/>
  <c r="A164" i="319" s="1"/>
  <c r="A165" i="319" s="1"/>
  <c r="A166" i="319" s="1"/>
  <c r="A167" i="319" s="1"/>
  <c r="A168" i="319" s="1"/>
  <c r="A169" i="319" s="1"/>
  <c r="A170" i="319" s="1"/>
  <c r="A171" i="319" s="1"/>
  <c r="A172" i="319" s="1"/>
  <c r="A173" i="319" s="1"/>
  <c r="A174" i="319" s="1"/>
  <c r="A175" i="319" s="1"/>
  <c r="A176" i="319" s="1"/>
  <c r="A177" i="319" s="1"/>
  <c r="A178" i="319" s="1"/>
  <c r="A179" i="319" s="1"/>
  <c r="A180" i="319" s="1"/>
  <c r="A181" i="319" s="1"/>
  <c r="A182" i="319" s="1"/>
  <c r="A183" i="319" s="1"/>
  <c r="A184" i="319" s="1"/>
  <c r="A185" i="319" s="1"/>
  <c r="A186" i="319" s="1"/>
  <c r="A187" i="319" s="1"/>
  <c r="A188" i="319" s="1"/>
  <c r="A189" i="319" s="1"/>
  <c r="A190" i="319" s="1"/>
  <c r="A191" i="319" s="1"/>
  <c r="A192" i="319" s="1"/>
  <c r="A193" i="319" s="1"/>
  <c r="A194" i="319" s="1"/>
  <c r="A195" i="319" s="1"/>
  <c r="A196" i="319" s="1"/>
  <c r="A197" i="319" s="1"/>
  <c r="A198" i="319" s="1"/>
  <c r="A199" i="319" s="1"/>
  <c r="A200" i="319" s="1"/>
  <c r="A201" i="319" s="1"/>
  <c r="A202" i="319" s="1"/>
  <c r="A203" i="319" s="1"/>
  <c r="A204" i="319" s="1"/>
  <c r="A205" i="319" s="1"/>
  <c r="A206" i="319" s="1"/>
  <c r="A207" i="319" s="1"/>
  <c r="A208" i="319" s="1"/>
  <c r="A209" i="319" s="1"/>
  <c r="A210" i="319" s="1"/>
  <c r="A211" i="319" s="1"/>
  <c r="A212" i="319" s="1"/>
  <c r="A213" i="319" s="1"/>
  <c r="A214" i="319" s="1"/>
  <c r="A215" i="319" s="1"/>
  <c r="A216" i="319" s="1"/>
  <c r="A217" i="319" s="1"/>
  <c r="A218" i="319" s="1"/>
  <c r="A219" i="319" s="1"/>
  <c r="A220" i="319" s="1"/>
  <c r="A221" i="319" s="1"/>
  <c r="A222" i="319" s="1"/>
  <c r="A223" i="319" s="1"/>
  <c r="A224" i="319" s="1"/>
  <c r="A225" i="319" s="1"/>
  <c r="A226" i="319" s="1"/>
  <c r="A227" i="319" s="1"/>
  <c r="A228" i="319" s="1"/>
  <c r="A229" i="319" s="1"/>
  <c r="A230" i="319" s="1"/>
  <c r="A231" i="319" s="1"/>
  <c r="A232" i="319" s="1"/>
  <c r="A233" i="319" s="1"/>
  <c r="A234" i="319" s="1"/>
  <c r="A235" i="319" s="1"/>
  <c r="A236" i="319" s="1"/>
  <c r="A237" i="319" s="1"/>
  <c r="A238" i="319" s="1"/>
  <c r="A239" i="319" s="1"/>
  <c r="A117" i="316"/>
  <c r="A118" i="316" s="1"/>
  <c r="A119" i="316" s="1"/>
  <c r="A120" i="316" s="1"/>
  <c r="A121" i="316" s="1"/>
  <c r="A122" i="316" s="1"/>
  <c r="A123" i="316" s="1"/>
  <c r="A124" i="316" s="1"/>
  <c r="A125" i="316" s="1"/>
  <c r="A126" i="316" s="1"/>
  <c r="A127" i="316" s="1"/>
  <c r="A128" i="316" s="1"/>
  <c r="A129" i="316" s="1"/>
  <c r="A130" i="316" s="1"/>
  <c r="A131" i="316" s="1"/>
  <c r="A132" i="316" s="1"/>
  <c r="A133" i="316" s="1"/>
  <c r="A134" i="316" s="1"/>
  <c r="A135" i="316" s="1"/>
  <c r="A136" i="316" s="1"/>
  <c r="A137" i="316" s="1"/>
  <c r="A138" i="316" s="1"/>
  <c r="A139" i="316" s="1"/>
  <c r="A140" i="316" s="1"/>
  <c r="A141" i="316" s="1"/>
  <c r="A142" i="316" s="1"/>
  <c r="A143" i="316" s="1"/>
  <c r="A144" i="316" s="1"/>
  <c r="A145" i="316" s="1"/>
  <c r="A146" i="316" s="1"/>
  <c r="A147" i="316" s="1"/>
  <c r="A148" i="316" s="1"/>
  <c r="A149" i="316" s="1"/>
  <c r="A150" i="316" s="1"/>
  <c r="A151" i="316" s="1"/>
  <c r="A152" i="316" s="1"/>
  <c r="A153" i="316" s="1"/>
  <c r="A154" i="316" s="1"/>
  <c r="A155" i="316" s="1"/>
  <c r="A156" i="316" s="1"/>
  <c r="A157" i="316" s="1"/>
  <c r="A158" i="316" s="1"/>
  <c r="A159" i="316" s="1"/>
  <c r="A160" i="316" s="1"/>
  <c r="A161" i="316" s="1"/>
  <c r="A162" i="316" s="1"/>
  <c r="A163" i="316" s="1"/>
  <c r="A164" i="316" s="1"/>
  <c r="A165" i="316" s="1"/>
  <c r="A166" i="316" s="1"/>
  <c r="A167" i="316" s="1"/>
  <c r="A168" i="316" s="1"/>
  <c r="A169" i="316" s="1"/>
  <c r="A170" i="316" s="1"/>
  <c r="A171" i="316" s="1"/>
  <c r="A172" i="316" s="1"/>
  <c r="A173" i="316" s="1"/>
  <c r="A174" i="316" s="1"/>
  <c r="A175" i="316" s="1"/>
  <c r="A176" i="316" s="1"/>
  <c r="A177" i="316" s="1"/>
  <c r="A178" i="316" s="1"/>
  <c r="A179" i="316" s="1"/>
  <c r="A180" i="316" s="1"/>
  <c r="A181" i="316" s="1"/>
  <c r="A182" i="316" s="1"/>
  <c r="A183" i="316" s="1"/>
  <c r="A184" i="316" s="1"/>
  <c r="A185" i="316" s="1"/>
  <c r="A186" i="316" s="1"/>
  <c r="A187" i="316" s="1"/>
  <c r="A188" i="316" s="1"/>
  <c r="A189" i="316" s="1"/>
  <c r="A190" i="316" s="1"/>
  <c r="A191" i="316" s="1"/>
  <c r="A192" i="316" s="1"/>
  <c r="A193" i="316" s="1"/>
  <c r="A194" i="316" s="1"/>
  <c r="A195" i="316" s="1"/>
  <c r="A196" i="316" s="1"/>
  <c r="A197" i="316" s="1"/>
  <c r="A198" i="316" s="1"/>
  <c r="A199" i="316" s="1"/>
  <c r="A200" i="316" s="1"/>
  <c r="A201" i="316" s="1"/>
  <c r="A202" i="316" s="1"/>
  <c r="A203" i="316" s="1"/>
  <c r="A204" i="316" s="1"/>
  <c r="A205" i="316" s="1"/>
  <c r="A206" i="316" s="1"/>
  <c r="A207" i="316" s="1"/>
  <c r="A208" i="316" s="1"/>
  <c r="A209" i="316" s="1"/>
  <c r="A210" i="316" s="1"/>
  <c r="A211" i="316" s="1"/>
  <c r="A212" i="316" s="1"/>
  <c r="A213" i="316" s="1"/>
  <c r="A214" i="316" s="1"/>
  <c r="A215" i="316" s="1"/>
  <c r="A216" i="316" s="1"/>
  <c r="A217" i="316" s="1"/>
  <c r="A218" i="316" s="1"/>
  <c r="A219" i="316" s="1"/>
  <c r="A220" i="316" s="1"/>
  <c r="A221" i="316" s="1"/>
  <c r="A222" i="316" s="1"/>
  <c r="A223" i="316" s="1"/>
  <c r="A224" i="316" s="1"/>
  <c r="A225" i="316" s="1"/>
  <c r="A226" i="316" s="1"/>
  <c r="A227" i="316" s="1"/>
  <c r="A228" i="316" s="1"/>
  <c r="A229" i="316" s="1"/>
  <c r="A230" i="316" s="1"/>
  <c r="A231" i="316" s="1"/>
  <c r="A232" i="316" s="1"/>
  <c r="A233" i="316" s="1"/>
  <c r="A234" i="316" s="1"/>
  <c r="A235" i="316" s="1"/>
  <c r="A236" i="316" s="1"/>
  <c r="A237" i="316" s="1"/>
  <c r="A238" i="316" s="1"/>
  <c r="A239" i="316" s="1"/>
  <c r="A117" i="313"/>
  <c r="A118" i="313" s="1"/>
  <c r="A119" i="313" s="1"/>
  <c r="A120" i="313" s="1"/>
  <c r="A121" i="313" s="1"/>
  <c r="A122" i="313" s="1"/>
  <c r="A123" i="313" s="1"/>
  <c r="A124" i="313" s="1"/>
  <c r="A125" i="313" s="1"/>
  <c r="A126" i="313" s="1"/>
  <c r="A127" i="313" s="1"/>
  <c r="A128" i="313" s="1"/>
  <c r="A129" i="313" s="1"/>
  <c r="A130" i="313" s="1"/>
  <c r="A131" i="313" s="1"/>
  <c r="A132" i="313" s="1"/>
  <c r="A133" i="313" s="1"/>
  <c r="A134" i="313" s="1"/>
  <c r="A135" i="313" s="1"/>
  <c r="A136" i="313" s="1"/>
  <c r="A137" i="313" s="1"/>
  <c r="A138" i="313" s="1"/>
  <c r="A139" i="313" s="1"/>
  <c r="A140" i="313" s="1"/>
  <c r="A141" i="313" s="1"/>
  <c r="A142" i="313" s="1"/>
  <c r="A143" i="313" s="1"/>
  <c r="A144" i="313" s="1"/>
  <c r="A145" i="313" s="1"/>
  <c r="A146" i="313" s="1"/>
  <c r="A147" i="313" s="1"/>
  <c r="A148" i="313" s="1"/>
  <c r="A149" i="313" s="1"/>
  <c r="A150" i="313" s="1"/>
  <c r="A151" i="313" s="1"/>
  <c r="A152" i="313" s="1"/>
  <c r="A153" i="313" s="1"/>
  <c r="A154" i="313" s="1"/>
  <c r="A155" i="313" s="1"/>
  <c r="A156" i="313" s="1"/>
  <c r="A157" i="313" s="1"/>
  <c r="A158" i="313" s="1"/>
  <c r="A159" i="313" s="1"/>
  <c r="A160" i="313" s="1"/>
  <c r="A161" i="313" s="1"/>
  <c r="A162" i="313" s="1"/>
  <c r="A163" i="313" s="1"/>
  <c r="A164" i="313" s="1"/>
  <c r="A165" i="313" s="1"/>
  <c r="A166" i="313" s="1"/>
  <c r="A167" i="313" s="1"/>
  <c r="A168" i="313" s="1"/>
  <c r="A169" i="313" s="1"/>
  <c r="A170" i="313" s="1"/>
  <c r="A171" i="313" s="1"/>
  <c r="A172" i="313" s="1"/>
  <c r="A173" i="313" s="1"/>
  <c r="A174" i="313" s="1"/>
  <c r="A175" i="313" s="1"/>
  <c r="A176" i="313" s="1"/>
  <c r="A177" i="313" s="1"/>
  <c r="A178" i="313" s="1"/>
  <c r="A179" i="313" s="1"/>
  <c r="A180" i="313" s="1"/>
  <c r="A181" i="313" s="1"/>
  <c r="A182" i="313" s="1"/>
  <c r="A183" i="313" s="1"/>
  <c r="A184" i="313" s="1"/>
  <c r="A185" i="313" s="1"/>
  <c r="A186" i="313" s="1"/>
  <c r="A187" i="313" s="1"/>
  <c r="A188" i="313" s="1"/>
  <c r="A189" i="313" s="1"/>
  <c r="A190" i="313" s="1"/>
  <c r="A191" i="313" s="1"/>
  <c r="A192" i="313" s="1"/>
  <c r="A193" i="313" s="1"/>
  <c r="A194" i="313" s="1"/>
  <c r="A195" i="313" s="1"/>
  <c r="A196" i="313" s="1"/>
  <c r="A197" i="313" s="1"/>
  <c r="A198" i="313" s="1"/>
  <c r="A199" i="313" s="1"/>
  <c r="A200" i="313" s="1"/>
  <c r="A201" i="313" s="1"/>
  <c r="A202" i="313" s="1"/>
  <c r="A203" i="313" s="1"/>
  <c r="A204" i="313" s="1"/>
  <c r="A205" i="313" s="1"/>
  <c r="A206" i="313" s="1"/>
  <c r="A207" i="313" s="1"/>
  <c r="A208" i="313" s="1"/>
  <c r="A209" i="313" s="1"/>
  <c r="A210" i="313" s="1"/>
  <c r="A211" i="313" s="1"/>
  <c r="A212" i="313" s="1"/>
  <c r="A213" i="313" s="1"/>
  <c r="A214" i="313" s="1"/>
  <c r="A215" i="313" s="1"/>
  <c r="A216" i="313" s="1"/>
  <c r="A217" i="313" s="1"/>
  <c r="A218" i="313" s="1"/>
  <c r="A219" i="313" s="1"/>
  <c r="A220" i="313" s="1"/>
  <c r="A221" i="313" s="1"/>
  <c r="A222" i="313" s="1"/>
  <c r="A223" i="313" s="1"/>
  <c r="A224" i="313" s="1"/>
  <c r="A225" i="313" s="1"/>
  <c r="A226" i="313" s="1"/>
  <c r="A227" i="313" s="1"/>
  <c r="A228" i="313" s="1"/>
  <c r="A229" i="313" s="1"/>
  <c r="A230" i="313" s="1"/>
  <c r="A231" i="313" s="1"/>
  <c r="A232" i="313" s="1"/>
  <c r="A233" i="313" s="1"/>
  <c r="A234" i="313" s="1"/>
  <c r="A235" i="313" s="1"/>
  <c r="A236" i="313" s="1"/>
  <c r="A237" i="313" s="1"/>
  <c r="A238" i="313" s="1"/>
  <c r="A239" i="313" s="1"/>
  <c r="A117" i="310"/>
  <c r="A118" i="310" s="1"/>
  <c r="A119" i="310" s="1"/>
  <c r="A120" i="310" s="1"/>
  <c r="A121" i="310" s="1"/>
  <c r="A122" i="310" s="1"/>
  <c r="A123" i="310" s="1"/>
  <c r="A124" i="310" s="1"/>
  <c r="A125" i="310" s="1"/>
  <c r="A126" i="310" s="1"/>
  <c r="A127" i="310" s="1"/>
  <c r="A128" i="310" s="1"/>
  <c r="A129" i="310" s="1"/>
  <c r="A130" i="310" s="1"/>
  <c r="A131" i="310" s="1"/>
  <c r="A132" i="310" s="1"/>
  <c r="A133" i="310" s="1"/>
  <c r="A134" i="310" s="1"/>
  <c r="A135" i="310" s="1"/>
  <c r="A136" i="310" s="1"/>
  <c r="A137" i="310" s="1"/>
  <c r="A138" i="310" s="1"/>
  <c r="A139" i="310" s="1"/>
  <c r="A140" i="310" s="1"/>
  <c r="A141" i="310" s="1"/>
  <c r="A142" i="310" s="1"/>
  <c r="A143" i="310" s="1"/>
  <c r="A144" i="310" s="1"/>
  <c r="A145" i="310" s="1"/>
  <c r="A146" i="310" s="1"/>
  <c r="A147" i="310" s="1"/>
  <c r="A148" i="310" s="1"/>
  <c r="A149" i="310" s="1"/>
  <c r="A150" i="310" s="1"/>
  <c r="A151" i="310" s="1"/>
  <c r="A152" i="310" s="1"/>
  <c r="A153" i="310" s="1"/>
  <c r="A154" i="310" s="1"/>
  <c r="A155" i="310" s="1"/>
  <c r="A156" i="310" s="1"/>
  <c r="A157" i="310" s="1"/>
  <c r="A158" i="310" s="1"/>
  <c r="A159" i="310" s="1"/>
  <c r="A160" i="310" s="1"/>
  <c r="A161" i="310" s="1"/>
  <c r="A162" i="310" s="1"/>
  <c r="A163" i="310" s="1"/>
  <c r="A164" i="310" s="1"/>
  <c r="A165" i="310" s="1"/>
  <c r="A166" i="310" s="1"/>
  <c r="A167" i="310" s="1"/>
  <c r="A168" i="310" s="1"/>
  <c r="A169" i="310" s="1"/>
  <c r="A170" i="310" s="1"/>
  <c r="A171" i="310" s="1"/>
  <c r="A172" i="310" s="1"/>
  <c r="A173" i="310" s="1"/>
  <c r="A174" i="310" s="1"/>
  <c r="A175" i="310" s="1"/>
  <c r="A176" i="310" s="1"/>
  <c r="A177" i="310" s="1"/>
  <c r="A178" i="310" s="1"/>
  <c r="A179" i="310" s="1"/>
  <c r="A180" i="310" s="1"/>
  <c r="A181" i="310" s="1"/>
  <c r="A182" i="310" s="1"/>
  <c r="A183" i="310" s="1"/>
  <c r="A184" i="310" s="1"/>
  <c r="A185" i="310" s="1"/>
  <c r="A186" i="310" s="1"/>
  <c r="A187" i="310" s="1"/>
  <c r="A188" i="310" s="1"/>
  <c r="A189" i="310" s="1"/>
  <c r="A190" i="310" s="1"/>
  <c r="A191" i="310" s="1"/>
  <c r="A192" i="310" s="1"/>
  <c r="A193" i="310" s="1"/>
  <c r="A194" i="310" s="1"/>
  <c r="A195" i="310" s="1"/>
  <c r="A196" i="310" s="1"/>
  <c r="A197" i="310" s="1"/>
  <c r="A198" i="310" s="1"/>
  <c r="A199" i="310" s="1"/>
  <c r="A200" i="310" s="1"/>
  <c r="A201" i="310" s="1"/>
  <c r="A202" i="310" s="1"/>
  <c r="A203" i="310" s="1"/>
  <c r="A204" i="310" s="1"/>
  <c r="A205" i="310" s="1"/>
  <c r="A206" i="310" s="1"/>
  <c r="A207" i="310" s="1"/>
  <c r="A208" i="310" s="1"/>
  <c r="A209" i="310" s="1"/>
  <c r="A210" i="310" s="1"/>
  <c r="A211" i="310" s="1"/>
  <c r="A212" i="310" s="1"/>
  <c r="A213" i="310" s="1"/>
  <c r="A214" i="310" s="1"/>
  <c r="A215" i="310" s="1"/>
  <c r="A216" i="310" s="1"/>
  <c r="A217" i="310" s="1"/>
  <c r="A218" i="310" s="1"/>
  <c r="A219" i="310" s="1"/>
  <c r="A220" i="310" s="1"/>
  <c r="A221" i="310" s="1"/>
  <c r="A222" i="310" s="1"/>
  <c r="A223" i="310" s="1"/>
  <c r="A224" i="310" s="1"/>
  <c r="A225" i="310" s="1"/>
  <c r="A226" i="310" s="1"/>
  <c r="A227" i="310" s="1"/>
  <c r="A228" i="310" s="1"/>
  <c r="A229" i="310" s="1"/>
  <c r="A230" i="310" s="1"/>
  <c r="A231" i="310" s="1"/>
  <c r="A232" i="310" s="1"/>
  <c r="A233" i="310" s="1"/>
  <c r="A234" i="310" s="1"/>
  <c r="A235" i="310" s="1"/>
  <c r="A236" i="310" s="1"/>
  <c r="A237" i="310" s="1"/>
  <c r="A238" i="310" s="1"/>
  <c r="A239" i="310" s="1"/>
  <c r="A117" i="307"/>
  <c r="A118" i="307" s="1"/>
  <c r="A119" i="307" s="1"/>
  <c r="A120" i="307" s="1"/>
  <c r="A121" i="307" s="1"/>
  <c r="A122" i="307" s="1"/>
  <c r="A123" i="307" s="1"/>
  <c r="A124" i="307" s="1"/>
  <c r="A125" i="307" s="1"/>
  <c r="A126" i="307" s="1"/>
  <c r="A127" i="307" s="1"/>
  <c r="A128" i="307" s="1"/>
  <c r="A129" i="307" s="1"/>
  <c r="A130" i="307" s="1"/>
  <c r="A131" i="307" s="1"/>
  <c r="A132" i="307" s="1"/>
  <c r="A133" i="307" s="1"/>
  <c r="A134" i="307" s="1"/>
  <c r="A135" i="307" s="1"/>
  <c r="A136" i="307" s="1"/>
  <c r="A137" i="307" s="1"/>
  <c r="A138" i="307" s="1"/>
  <c r="A139" i="307" s="1"/>
  <c r="A140" i="307" s="1"/>
  <c r="A141" i="307" s="1"/>
  <c r="A142" i="307" s="1"/>
  <c r="A143" i="307" s="1"/>
  <c r="A144" i="307" s="1"/>
  <c r="A145" i="307" s="1"/>
  <c r="A146" i="307" s="1"/>
  <c r="A147" i="307" s="1"/>
  <c r="A148" i="307" s="1"/>
  <c r="A149" i="307" s="1"/>
  <c r="A150" i="307" s="1"/>
  <c r="A151" i="307" s="1"/>
  <c r="A152" i="307" s="1"/>
  <c r="A153" i="307" s="1"/>
  <c r="A154" i="307" s="1"/>
  <c r="A155" i="307" s="1"/>
  <c r="A156" i="307" s="1"/>
  <c r="A157" i="307" s="1"/>
  <c r="A158" i="307" s="1"/>
  <c r="A159" i="307" s="1"/>
  <c r="A160" i="307" s="1"/>
  <c r="A161" i="307" s="1"/>
  <c r="A162" i="307" s="1"/>
  <c r="A163" i="307" s="1"/>
  <c r="A164" i="307" s="1"/>
  <c r="A165" i="307" s="1"/>
  <c r="A166" i="307" s="1"/>
  <c r="A167" i="307" s="1"/>
  <c r="A168" i="307" s="1"/>
  <c r="A169" i="307" s="1"/>
  <c r="A170" i="307" s="1"/>
  <c r="A171" i="307" s="1"/>
  <c r="A172" i="307" s="1"/>
  <c r="A173" i="307" s="1"/>
  <c r="A174" i="307" s="1"/>
  <c r="A175" i="307" s="1"/>
  <c r="A176" i="307" s="1"/>
  <c r="A177" i="307" s="1"/>
  <c r="A178" i="307" s="1"/>
  <c r="A179" i="307" s="1"/>
  <c r="A180" i="307" s="1"/>
  <c r="A181" i="307" s="1"/>
  <c r="A182" i="307" s="1"/>
  <c r="A183" i="307" s="1"/>
  <c r="A184" i="307" s="1"/>
  <c r="A185" i="307" s="1"/>
  <c r="A186" i="307" s="1"/>
  <c r="A187" i="307" s="1"/>
  <c r="A188" i="307" s="1"/>
  <c r="A189" i="307" s="1"/>
  <c r="A190" i="307" s="1"/>
  <c r="A191" i="307" s="1"/>
  <c r="A192" i="307" s="1"/>
  <c r="A193" i="307" s="1"/>
  <c r="A194" i="307" s="1"/>
  <c r="A195" i="307" s="1"/>
  <c r="A196" i="307" s="1"/>
  <c r="A197" i="307" s="1"/>
  <c r="A198" i="307" s="1"/>
  <c r="A199" i="307" s="1"/>
  <c r="A200" i="307" s="1"/>
  <c r="A201" i="307" s="1"/>
  <c r="A202" i="307" s="1"/>
  <c r="A203" i="307" s="1"/>
  <c r="A204" i="307" s="1"/>
  <c r="A205" i="307" s="1"/>
  <c r="A206" i="307" s="1"/>
  <c r="A207" i="307" s="1"/>
  <c r="A208" i="307" s="1"/>
  <c r="A209" i="307" s="1"/>
  <c r="A210" i="307" s="1"/>
  <c r="A211" i="307" s="1"/>
  <c r="A212" i="307" s="1"/>
  <c r="A213" i="307" s="1"/>
  <c r="A214" i="307" s="1"/>
  <c r="A215" i="307" s="1"/>
  <c r="A216" i="307" s="1"/>
  <c r="A217" i="307" s="1"/>
  <c r="A218" i="307" s="1"/>
  <c r="A219" i="307" s="1"/>
  <c r="A220" i="307" s="1"/>
  <c r="A221" i="307" s="1"/>
  <c r="A222" i="307" s="1"/>
  <c r="A223" i="307" s="1"/>
  <c r="A224" i="307" s="1"/>
  <c r="A225" i="307" s="1"/>
  <c r="A226" i="307" s="1"/>
  <c r="A227" i="307" s="1"/>
  <c r="A228" i="307" s="1"/>
  <c r="A229" i="307" s="1"/>
  <c r="A230" i="307" s="1"/>
  <c r="A231" i="307" s="1"/>
  <c r="A232" i="307" s="1"/>
  <c r="A233" i="307" s="1"/>
  <c r="A234" i="307" s="1"/>
  <c r="A235" i="307" s="1"/>
  <c r="A236" i="307" s="1"/>
  <c r="A237" i="307" s="1"/>
  <c r="A238" i="307" s="1"/>
  <c r="A239" i="307" s="1"/>
  <c r="A117" i="304"/>
  <c r="A118" i="304" s="1"/>
  <c r="A119" i="304" s="1"/>
  <c r="A120" i="304" s="1"/>
  <c r="A121" i="304" s="1"/>
  <c r="A122" i="304" s="1"/>
  <c r="A123" i="304" s="1"/>
  <c r="A124" i="304" s="1"/>
  <c r="A125" i="304" s="1"/>
  <c r="A126" i="304" s="1"/>
  <c r="A127" i="304" s="1"/>
  <c r="A128" i="304" s="1"/>
  <c r="A129" i="304" s="1"/>
  <c r="A130" i="304" s="1"/>
  <c r="A131" i="304" s="1"/>
  <c r="A132" i="304" s="1"/>
  <c r="A133" i="304" s="1"/>
  <c r="A134" i="304" s="1"/>
  <c r="A135" i="304" s="1"/>
  <c r="A136" i="304" s="1"/>
  <c r="A137" i="304" s="1"/>
  <c r="A138" i="304" s="1"/>
  <c r="A139" i="304" s="1"/>
  <c r="A140" i="304" s="1"/>
  <c r="A141" i="304" s="1"/>
  <c r="A142" i="304" s="1"/>
  <c r="A143" i="304" s="1"/>
  <c r="A144" i="304" s="1"/>
  <c r="A145" i="304" s="1"/>
  <c r="A146" i="304" s="1"/>
  <c r="A147" i="304" s="1"/>
  <c r="A148" i="304" s="1"/>
  <c r="A149" i="304" s="1"/>
  <c r="A150" i="304" s="1"/>
  <c r="A151" i="304" s="1"/>
  <c r="A152" i="304" s="1"/>
  <c r="A153" i="304" s="1"/>
  <c r="A154" i="304" s="1"/>
  <c r="A155" i="304" s="1"/>
  <c r="A156" i="304" s="1"/>
  <c r="A157" i="304" s="1"/>
  <c r="A158" i="304" s="1"/>
  <c r="A159" i="304" s="1"/>
  <c r="A160" i="304" s="1"/>
  <c r="A161" i="304" s="1"/>
  <c r="A162" i="304" s="1"/>
  <c r="A163" i="304" s="1"/>
  <c r="A164" i="304" s="1"/>
  <c r="A165" i="304" s="1"/>
  <c r="A166" i="304" s="1"/>
  <c r="A167" i="304" s="1"/>
  <c r="A168" i="304" s="1"/>
  <c r="A169" i="304" s="1"/>
  <c r="A170" i="304" s="1"/>
  <c r="A171" i="304" s="1"/>
  <c r="A172" i="304" s="1"/>
  <c r="A173" i="304" s="1"/>
  <c r="A174" i="304" s="1"/>
  <c r="A175" i="304" s="1"/>
  <c r="A176" i="304" s="1"/>
  <c r="A177" i="304" s="1"/>
  <c r="A178" i="304" s="1"/>
  <c r="A179" i="304" s="1"/>
  <c r="A180" i="304" s="1"/>
  <c r="A181" i="304" s="1"/>
  <c r="A182" i="304" s="1"/>
  <c r="A183" i="304" s="1"/>
  <c r="A184" i="304" s="1"/>
  <c r="A185" i="304" s="1"/>
  <c r="A186" i="304" s="1"/>
  <c r="A187" i="304" s="1"/>
  <c r="A188" i="304" s="1"/>
  <c r="A189" i="304" s="1"/>
  <c r="A190" i="304" s="1"/>
  <c r="A191" i="304" s="1"/>
  <c r="A192" i="304" s="1"/>
  <c r="A193" i="304" s="1"/>
  <c r="A194" i="304" s="1"/>
  <c r="A195" i="304" s="1"/>
  <c r="A196" i="304" s="1"/>
  <c r="A197" i="304" s="1"/>
  <c r="A198" i="304" s="1"/>
  <c r="A199" i="304" s="1"/>
  <c r="A200" i="304" s="1"/>
  <c r="A201" i="304" s="1"/>
  <c r="A202" i="304" s="1"/>
  <c r="A203" i="304" s="1"/>
  <c r="A204" i="304" s="1"/>
  <c r="A205" i="304" s="1"/>
  <c r="A206" i="304" s="1"/>
  <c r="A207" i="304" s="1"/>
  <c r="A208" i="304" s="1"/>
  <c r="A209" i="304" s="1"/>
  <c r="A210" i="304" s="1"/>
  <c r="A211" i="304" s="1"/>
  <c r="A212" i="304" s="1"/>
  <c r="A213" i="304" s="1"/>
  <c r="A214" i="304" s="1"/>
  <c r="A215" i="304" s="1"/>
  <c r="A216" i="304" s="1"/>
  <c r="A217" i="304" s="1"/>
  <c r="A218" i="304" s="1"/>
  <c r="A219" i="304" s="1"/>
  <c r="A220" i="304" s="1"/>
  <c r="A221" i="304" s="1"/>
  <c r="A222" i="304" s="1"/>
  <c r="A223" i="304" s="1"/>
  <c r="A224" i="304" s="1"/>
  <c r="A225" i="304" s="1"/>
  <c r="A226" i="304" s="1"/>
  <c r="A227" i="304" s="1"/>
  <c r="A228" i="304" s="1"/>
  <c r="A229" i="304" s="1"/>
  <c r="A230" i="304" s="1"/>
  <c r="A231" i="304" s="1"/>
  <c r="A232" i="304" s="1"/>
  <c r="A233" i="304" s="1"/>
  <c r="A234" i="304" s="1"/>
  <c r="A235" i="304" s="1"/>
  <c r="A236" i="304" s="1"/>
  <c r="A237" i="304" s="1"/>
  <c r="A238" i="304" s="1"/>
  <c r="A239" i="304" s="1"/>
  <c r="A228" i="301"/>
  <c r="A229" i="301" s="1"/>
  <c r="A230" i="301" s="1"/>
  <c r="A231" i="301" s="1"/>
  <c r="A232" i="301" s="1"/>
  <c r="A233" i="301" s="1"/>
  <c r="A234" i="301" s="1"/>
  <c r="A235" i="301" s="1"/>
  <c r="A236" i="301" s="1"/>
  <c r="A237" i="301" s="1"/>
  <c r="A238" i="301" s="1"/>
  <c r="A239" i="301" s="1"/>
  <c r="A240" i="301" s="1"/>
  <c r="A241" i="301" s="1"/>
  <c r="A242" i="301" s="1"/>
  <c r="A243" i="301" s="1"/>
  <c r="A244" i="301" s="1"/>
  <c r="A245" i="301" s="1"/>
  <c r="A246" i="301" s="1"/>
  <c r="A247" i="301" s="1"/>
  <c r="A248" i="301" s="1"/>
  <c r="A249" i="301" s="1"/>
  <c r="A250" i="301" s="1"/>
  <c r="A251" i="301" s="1"/>
  <c r="A252" i="301" s="1"/>
  <c r="A253" i="301" s="1"/>
  <c r="A254" i="301" s="1"/>
  <c r="A255" i="301" s="1"/>
  <c r="A256" i="301" s="1"/>
  <c r="A257" i="301" s="1"/>
  <c r="A258" i="301" s="1"/>
  <c r="A259" i="301" s="1"/>
  <c r="A260" i="301" s="1"/>
  <c r="A261" i="301" s="1"/>
  <c r="A262" i="301" s="1"/>
  <c r="A263" i="301" s="1"/>
  <c r="A264" i="301" s="1"/>
  <c r="A265" i="301" s="1"/>
  <c r="A266" i="301" s="1"/>
  <c r="A267" i="301" s="1"/>
  <c r="A268" i="301" s="1"/>
  <c r="A269" i="301" s="1"/>
  <c r="A270" i="301" s="1"/>
  <c r="A271" i="301" s="1"/>
  <c r="A272" i="301" s="1"/>
  <c r="A273" i="301" s="1"/>
  <c r="A274" i="301" s="1"/>
  <c r="A275" i="301" s="1"/>
  <c r="A276" i="301" s="1"/>
  <c r="A277" i="301" s="1"/>
  <c r="A278" i="301" s="1"/>
  <c r="A279" i="301" s="1"/>
  <c r="A280" i="301" s="1"/>
  <c r="A281" i="301" s="1"/>
  <c r="A282" i="301" s="1"/>
  <c r="A283" i="301" s="1"/>
  <c r="A284" i="301" s="1"/>
  <c r="A285" i="301" s="1"/>
  <c r="A286" i="301" s="1"/>
  <c r="A287" i="301" s="1"/>
  <c r="A288" i="301" s="1"/>
  <c r="A289" i="301" s="1"/>
  <c r="A290" i="301" s="1"/>
  <c r="A291" i="301" s="1"/>
  <c r="A292" i="301" s="1"/>
  <c r="A293" i="301" s="1"/>
  <c r="A294" i="301" s="1"/>
  <c r="A295" i="301" s="1"/>
  <c r="A296" i="301" s="1"/>
  <c r="A297" i="301" s="1"/>
  <c r="A298" i="301" s="1"/>
  <c r="A299" i="301" s="1"/>
  <c r="A300" i="301" s="1"/>
  <c r="A301" i="301" s="1"/>
  <c r="A302" i="301" s="1"/>
  <c r="A303" i="301" s="1"/>
  <c r="A304" i="301" s="1"/>
  <c r="A305" i="301" s="1"/>
  <c r="A306" i="301" s="1"/>
  <c r="A307" i="301" s="1"/>
  <c r="A308" i="301" s="1"/>
  <c r="A309" i="301" s="1"/>
  <c r="A310" i="301" s="1"/>
  <c r="A311" i="301" s="1"/>
  <c r="A312" i="301" s="1"/>
  <c r="A313" i="301" s="1"/>
  <c r="A314" i="301" s="1"/>
  <c r="A315" i="301" s="1"/>
  <c r="A316" i="301" s="1"/>
  <c r="A317" i="301" s="1"/>
  <c r="A318" i="301" s="1"/>
  <c r="A319" i="301" s="1"/>
  <c r="A320" i="301" s="1"/>
  <c r="A321" i="301" s="1"/>
  <c r="A322" i="301" s="1"/>
  <c r="A323" i="301" s="1"/>
  <c r="A324" i="301" s="1"/>
  <c r="A325" i="301" s="1"/>
  <c r="A326" i="301" s="1"/>
  <c r="A327" i="301" s="1"/>
  <c r="A328" i="301" s="1"/>
  <c r="A329" i="301" s="1"/>
  <c r="A330" i="301" s="1"/>
  <c r="A331" i="301" s="1"/>
  <c r="A332" i="301" s="1"/>
  <c r="A333" i="301" s="1"/>
  <c r="A334" i="301" s="1"/>
  <c r="A335" i="301" s="1"/>
  <c r="A336" i="301" s="1"/>
  <c r="A337" i="301" s="1"/>
  <c r="A338" i="301" s="1"/>
  <c r="A339" i="301" s="1"/>
  <c r="A340" i="301" s="1"/>
  <c r="A341" i="301" s="1"/>
  <c r="A342" i="301" s="1"/>
  <c r="A343" i="301" s="1"/>
  <c r="A344" i="301" s="1"/>
  <c r="A345" i="301" s="1"/>
  <c r="A346" i="301" s="1"/>
  <c r="A347" i="301" s="1"/>
  <c r="A348" i="301" s="1"/>
  <c r="A349" i="301" s="1"/>
  <c r="A350" i="301" s="1"/>
  <c r="A228" i="298"/>
  <c r="A229" i="298" s="1"/>
  <c r="A230" i="298" s="1"/>
  <c r="A231" i="298" s="1"/>
  <c r="A232" i="298" s="1"/>
  <c r="A233" i="298" s="1"/>
  <c r="A234" i="298" s="1"/>
  <c r="A235" i="298" s="1"/>
  <c r="A236" i="298" s="1"/>
  <c r="A237" i="298" s="1"/>
  <c r="A238" i="298" s="1"/>
  <c r="A239" i="298" s="1"/>
  <c r="A240" i="298" s="1"/>
  <c r="A241" i="298" s="1"/>
  <c r="A242" i="298" s="1"/>
  <c r="A243" i="298" s="1"/>
  <c r="A244" i="298" s="1"/>
  <c r="A245" i="298" s="1"/>
  <c r="A246" i="298" s="1"/>
  <c r="A247" i="298" s="1"/>
  <c r="A248" i="298" s="1"/>
  <c r="A249" i="298" s="1"/>
  <c r="A250" i="298" s="1"/>
  <c r="A251" i="298" s="1"/>
  <c r="A252" i="298" s="1"/>
  <c r="A253" i="298" s="1"/>
  <c r="A254" i="298" s="1"/>
  <c r="A255" i="298" s="1"/>
  <c r="A256" i="298" s="1"/>
  <c r="A257" i="298" s="1"/>
  <c r="A258" i="298" s="1"/>
  <c r="A259" i="298" s="1"/>
  <c r="A260" i="298" s="1"/>
  <c r="A261" i="298" s="1"/>
  <c r="A262" i="298" s="1"/>
  <c r="A263" i="298" s="1"/>
  <c r="A264" i="298" s="1"/>
  <c r="A265" i="298" s="1"/>
  <c r="A266" i="298" s="1"/>
  <c r="A267" i="298" s="1"/>
  <c r="A268" i="298" s="1"/>
  <c r="A269" i="298" s="1"/>
  <c r="A270" i="298" s="1"/>
  <c r="A271" i="298" s="1"/>
  <c r="A272" i="298" s="1"/>
  <c r="A273" i="298" s="1"/>
  <c r="A274" i="298" s="1"/>
  <c r="A275" i="298" s="1"/>
  <c r="A276" i="298" s="1"/>
  <c r="A277" i="298" s="1"/>
  <c r="A278" i="298" s="1"/>
  <c r="A279" i="298" s="1"/>
  <c r="A280" i="298" s="1"/>
  <c r="A281" i="298" s="1"/>
  <c r="A282" i="298" s="1"/>
  <c r="A283" i="298" s="1"/>
  <c r="A284" i="298" s="1"/>
  <c r="A285" i="298" s="1"/>
  <c r="A286" i="298" s="1"/>
  <c r="A287" i="298" s="1"/>
  <c r="A288" i="298" s="1"/>
  <c r="A289" i="298" s="1"/>
  <c r="A290" i="298" s="1"/>
  <c r="A291" i="298" s="1"/>
  <c r="A292" i="298" s="1"/>
  <c r="A293" i="298" s="1"/>
  <c r="A294" i="298" s="1"/>
  <c r="A295" i="298" s="1"/>
  <c r="A296" i="298" s="1"/>
  <c r="A297" i="298" s="1"/>
  <c r="A298" i="298" s="1"/>
  <c r="A299" i="298" s="1"/>
  <c r="A300" i="298" s="1"/>
  <c r="A301" i="298" s="1"/>
  <c r="A302" i="298" s="1"/>
  <c r="A303" i="298" s="1"/>
  <c r="A304" i="298" s="1"/>
  <c r="A305" i="298" s="1"/>
  <c r="A306" i="298" s="1"/>
  <c r="A307" i="298" s="1"/>
  <c r="A308" i="298" s="1"/>
  <c r="A309" i="298" s="1"/>
  <c r="A310" i="298" s="1"/>
  <c r="A311" i="298" s="1"/>
  <c r="A312" i="298" s="1"/>
  <c r="A313" i="298" s="1"/>
  <c r="A314" i="298" s="1"/>
  <c r="A315" i="298" s="1"/>
  <c r="A316" i="298" s="1"/>
  <c r="A317" i="298" s="1"/>
  <c r="A318" i="298" s="1"/>
  <c r="A319" i="298" s="1"/>
  <c r="A320" i="298" s="1"/>
  <c r="A321" i="298" s="1"/>
  <c r="A322" i="298" s="1"/>
  <c r="A323" i="298" s="1"/>
  <c r="A324" i="298" s="1"/>
  <c r="A325" i="298" s="1"/>
  <c r="A326" i="298" s="1"/>
  <c r="A327" i="298" s="1"/>
  <c r="A328" i="298" s="1"/>
  <c r="A329" i="298" s="1"/>
  <c r="A330" i="298" s="1"/>
  <c r="A331" i="298" s="1"/>
  <c r="A332" i="298" s="1"/>
  <c r="A333" i="298" s="1"/>
  <c r="A334" i="298" s="1"/>
  <c r="A335" i="298" s="1"/>
  <c r="A336" i="298" s="1"/>
  <c r="A337" i="298" s="1"/>
  <c r="A338" i="298" s="1"/>
  <c r="A339" i="298" s="1"/>
  <c r="A340" i="298" s="1"/>
  <c r="A341" i="298" s="1"/>
  <c r="A342" i="298" s="1"/>
  <c r="A343" i="298" s="1"/>
  <c r="A344" i="298" s="1"/>
  <c r="A345" i="298" s="1"/>
  <c r="A346" i="298" s="1"/>
  <c r="A347" i="298" s="1"/>
  <c r="A348" i="298" s="1"/>
  <c r="A349" i="298" s="1"/>
  <c r="A350" i="298" s="1"/>
  <c r="A228" i="292"/>
  <c r="A229" i="292" s="1"/>
  <c r="A230" i="292" s="1"/>
  <c r="A231" i="292" s="1"/>
  <c r="A232" i="292" s="1"/>
  <c r="A233" i="292" s="1"/>
  <c r="A234" i="292" s="1"/>
  <c r="A235" i="292" s="1"/>
  <c r="A236" i="292" s="1"/>
  <c r="A237" i="292" s="1"/>
  <c r="A238" i="292" s="1"/>
  <c r="A239" i="292" s="1"/>
  <c r="A240" i="292" s="1"/>
  <c r="A241" i="292" s="1"/>
  <c r="A242" i="292" s="1"/>
  <c r="A243" i="292" s="1"/>
  <c r="A244" i="292" s="1"/>
  <c r="A245" i="292" s="1"/>
  <c r="A246" i="292" s="1"/>
  <c r="A247" i="292" s="1"/>
  <c r="A248" i="292" s="1"/>
  <c r="A249" i="292" s="1"/>
  <c r="A250" i="292" s="1"/>
  <c r="A251" i="292" s="1"/>
  <c r="A252" i="292" s="1"/>
  <c r="A253" i="292" s="1"/>
  <c r="A254" i="292" s="1"/>
  <c r="A255" i="292" s="1"/>
  <c r="A256" i="292" s="1"/>
  <c r="A257" i="292" s="1"/>
  <c r="A258" i="292" s="1"/>
  <c r="A259" i="292" s="1"/>
  <c r="A260" i="292" s="1"/>
  <c r="A261" i="292" s="1"/>
  <c r="A262" i="292" s="1"/>
  <c r="A263" i="292" s="1"/>
  <c r="A264" i="292" s="1"/>
  <c r="A265" i="292" s="1"/>
  <c r="A266" i="292" s="1"/>
  <c r="A267" i="292" s="1"/>
  <c r="A268" i="292" s="1"/>
  <c r="A269" i="292" s="1"/>
  <c r="A270" i="292" s="1"/>
  <c r="A271" i="292" s="1"/>
  <c r="A272" i="292" s="1"/>
  <c r="A273" i="292" s="1"/>
  <c r="A274" i="292" s="1"/>
  <c r="A275" i="292" s="1"/>
  <c r="A276" i="292" s="1"/>
  <c r="A277" i="292" s="1"/>
  <c r="A278" i="292" s="1"/>
  <c r="A279" i="292" s="1"/>
  <c r="A280" i="292" s="1"/>
  <c r="A281" i="292" s="1"/>
  <c r="A282" i="292" s="1"/>
  <c r="A283" i="292" s="1"/>
  <c r="A284" i="292" s="1"/>
  <c r="A285" i="292" s="1"/>
  <c r="A286" i="292" s="1"/>
  <c r="A287" i="292" s="1"/>
  <c r="A288" i="292" s="1"/>
  <c r="A289" i="292" s="1"/>
  <c r="A290" i="292" s="1"/>
  <c r="A291" i="292" s="1"/>
  <c r="A292" i="292" s="1"/>
  <c r="A293" i="292" s="1"/>
  <c r="A294" i="292" s="1"/>
  <c r="A295" i="292" s="1"/>
  <c r="A296" i="292" s="1"/>
  <c r="A297" i="292" s="1"/>
  <c r="A298" i="292" s="1"/>
  <c r="A299" i="292" s="1"/>
  <c r="A300" i="292" s="1"/>
  <c r="A301" i="292" s="1"/>
  <c r="A302" i="292" s="1"/>
  <c r="A303" i="292" s="1"/>
  <c r="A304" i="292" s="1"/>
  <c r="A305" i="292" s="1"/>
  <c r="A306" i="292" s="1"/>
  <c r="A307" i="292" s="1"/>
  <c r="A308" i="292" s="1"/>
  <c r="A309" i="292" s="1"/>
  <c r="A310" i="292" s="1"/>
  <c r="A311" i="292" s="1"/>
  <c r="A312" i="292" s="1"/>
  <c r="A313" i="292" s="1"/>
  <c r="A314" i="292" s="1"/>
  <c r="A315" i="292" s="1"/>
  <c r="A316" i="292" s="1"/>
  <c r="A317" i="292" s="1"/>
  <c r="A318" i="292" s="1"/>
  <c r="A319" i="292" s="1"/>
  <c r="A320" i="292" s="1"/>
  <c r="A321" i="292" s="1"/>
  <c r="A322" i="292" s="1"/>
  <c r="A323" i="292" s="1"/>
  <c r="A324" i="292" s="1"/>
  <c r="A325" i="292" s="1"/>
  <c r="A326" i="292" s="1"/>
  <c r="A327" i="292" s="1"/>
  <c r="A328" i="292" s="1"/>
  <c r="A329" i="292" s="1"/>
  <c r="A330" i="292" s="1"/>
  <c r="A331" i="292" s="1"/>
  <c r="A332" i="292" s="1"/>
  <c r="A333" i="292" s="1"/>
  <c r="A334" i="292" s="1"/>
  <c r="A335" i="292" s="1"/>
  <c r="A336" i="292" s="1"/>
  <c r="A337" i="292" s="1"/>
  <c r="A338" i="292" s="1"/>
  <c r="A339" i="292" s="1"/>
  <c r="A340" i="292" s="1"/>
  <c r="A341" i="292" s="1"/>
  <c r="A342" i="292" s="1"/>
  <c r="A343" i="292" s="1"/>
  <c r="A344" i="292" s="1"/>
  <c r="A345" i="292" s="1"/>
  <c r="A346" i="292" s="1"/>
  <c r="A347" i="292" s="1"/>
  <c r="A348" i="292" s="1"/>
  <c r="A349" i="292" s="1"/>
  <c r="A350" i="292" s="1"/>
  <c r="A238" i="289"/>
  <c r="A239" i="289" s="1"/>
  <c r="A240" i="289" s="1"/>
  <c r="A241" i="289" s="1"/>
  <c r="A242" i="289" s="1"/>
  <c r="A243" i="289" s="1"/>
  <c r="A244" i="289" s="1"/>
  <c r="A245" i="289" s="1"/>
  <c r="A246" i="289" s="1"/>
  <c r="A247" i="289" s="1"/>
  <c r="A248" i="289" s="1"/>
  <c r="A249" i="289" s="1"/>
  <c r="A250" i="289" s="1"/>
  <c r="A251" i="289" s="1"/>
  <c r="A252" i="289" s="1"/>
  <c r="A253" i="289" s="1"/>
  <c r="A254" i="289" s="1"/>
  <c r="A255" i="289" s="1"/>
  <c r="A256" i="289" s="1"/>
  <c r="A257" i="289" s="1"/>
  <c r="A258" i="289" s="1"/>
  <c r="A259" i="289" s="1"/>
  <c r="A260" i="289" s="1"/>
  <c r="A261" i="289" s="1"/>
  <c r="A262" i="289" s="1"/>
  <c r="A263" i="289" s="1"/>
  <c r="A264" i="289" s="1"/>
  <c r="A265" i="289" s="1"/>
  <c r="A266" i="289" s="1"/>
  <c r="A267" i="289" s="1"/>
  <c r="A268" i="289" s="1"/>
  <c r="A269" i="289" s="1"/>
  <c r="A270" i="289" s="1"/>
  <c r="A271" i="289" s="1"/>
  <c r="A272" i="289" s="1"/>
  <c r="A273" i="289" s="1"/>
  <c r="A274" i="289" s="1"/>
  <c r="A275" i="289" s="1"/>
  <c r="A276" i="289" s="1"/>
  <c r="A277" i="289" s="1"/>
  <c r="A278" i="289" s="1"/>
  <c r="A279" i="289" s="1"/>
  <c r="A280" i="289" s="1"/>
  <c r="A281" i="289" s="1"/>
  <c r="A282" i="289" s="1"/>
  <c r="A283" i="289" s="1"/>
  <c r="A284" i="289" s="1"/>
  <c r="A285" i="289" s="1"/>
  <c r="A286" i="289" s="1"/>
  <c r="A287" i="289" s="1"/>
  <c r="A288" i="289" s="1"/>
  <c r="A289" i="289" s="1"/>
  <c r="A290" i="289" s="1"/>
  <c r="A291" i="289" s="1"/>
  <c r="A292" i="289" s="1"/>
  <c r="A293" i="289" s="1"/>
  <c r="A294" i="289" s="1"/>
  <c r="A295" i="289" s="1"/>
  <c r="A296" i="289" s="1"/>
  <c r="A297" i="289" s="1"/>
  <c r="A298" i="289" s="1"/>
  <c r="A299" i="289" s="1"/>
  <c r="A300" i="289" s="1"/>
  <c r="A301" i="289" s="1"/>
  <c r="A302" i="289" s="1"/>
  <c r="A303" i="289" s="1"/>
  <c r="A304" i="289" s="1"/>
  <c r="A305" i="289" s="1"/>
  <c r="A306" i="289" s="1"/>
  <c r="A307" i="289" s="1"/>
  <c r="A308" i="289" s="1"/>
  <c r="A309" i="289" s="1"/>
  <c r="A310" i="289" s="1"/>
  <c r="A311" i="289" s="1"/>
  <c r="A312" i="289" s="1"/>
  <c r="A313" i="289" s="1"/>
  <c r="A314" i="289" s="1"/>
  <c r="A315" i="289" s="1"/>
  <c r="A316" i="289" s="1"/>
  <c r="A317" i="289" s="1"/>
  <c r="A318" i="289" s="1"/>
  <c r="A319" i="289" s="1"/>
  <c r="A320" i="289" s="1"/>
  <c r="A321" i="289" s="1"/>
  <c r="A322" i="289" s="1"/>
  <c r="A323" i="289" s="1"/>
  <c r="A324" i="289" s="1"/>
  <c r="A325" i="289" s="1"/>
  <c r="A326" i="289" s="1"/>
  <c r="A327" i="289" s="1"/>
  <c r="A328" i="289" s="1"/>
  <c r="A329" i="289" s="1"/>
  <c r="A330" i="289" s="1"/>
  <c r="A331" i="289" s="1"/>
  <c r="A332" i="289" s="1"/>
  <c r="A333" i="289" s="1"/>
  <c r="A334" i="289" s="1"/>
  <c r="A335" i="289" s="1"/>
  <c r="A336" i="289" s="1"/>
  <c r="A337" i="289" s="1"/>
  <c r="A338" i="289" s="1"/>
  <c r="A339" i="289" s="1"/>
  <c r="A340" i="289" s="1"/>
  <c r="A341" i="289" s="1"/>
  <c r="A342" i="289" s="1"/>
  <c r="A343" i="289" s="1"/>
  <c r="A344" i="289" s="1"/>
  <c r="A345" i="289" s="1"/>
  <c r="A346" i="289" s="1"/>
  <c r="A347" i="289" s="1"/>
  <c r="A348" i="289" s="1"/>
  <c r="A349" i="289" s="1"/>
  <c r="A350" i="289" s="1"/>
  <c r="A351" i="289" s="1"/>
  <c r="A352" i="289" s="1"/>
  <c r="A353" i="289" s="1"/>
  <c r="A354" i="289" s="1"/>
  <c r="A355" i="289" s="1"/>
  <c r="A356" i="289" s="1"/>
  <c r="A357" i="289" s="1"/>
  <c r="A358" i="289" s="1"/>
  <c r="A359" i="289" s="1"/>
  <c r="A360" i="289" s="1"/>
  <c r="A238" i="286"/>
  <c r="A239" i="286" s="1"/>
  <c r="A240" i="286" s="1"/>
  <c r="A241" i="286" s="1"/>
  <c r="A242" i="286" s="1"/>
  <c r="A243" i="286" s="1"/>
  <c r="A244" i="286" s="1"/>
  <c r="A245" i="286" s="1"/>
  <c r="A246" i="286" s="1"/>
  <c r="A247" i="286" s="1"/>
  <c r="A248" i="286" s="1"/>
  <c r="A249" i="286" s="1"/>
  <c r="A250" i="286" s="1"/>
  <c r="A251" i="286" s="1"/>
  <c r="A252" i="286" s="1"/>
  <c r="A253" i="286" s="1"/>
  <c r="A254" i="286" s="1"/>
  <c r="A255" i="286" s="1"/>
  <c r="A256" i="286" s="1"/>
  <c r="A257" i="286" s="1"/>
  <c r="A258" i="286" s="1"/>
  <c r="A259" i="286" s="1"/>
  <c r="A260" i="286" s="1"/>
  <c r="A261" i="286" s="1"/>
  <c r="A262" i="286" s="1"/>
  <c r="A263" i="286" s="1"/>
  <c r="A264" i="286" s="1"/>
  <c r="A265" i="286" s="1"/>
  <c r="A266" i="286" s="1"/>
  <c r="A267" i="286" s="1"/>
  <c r="A268" i="286" s="1"/>
  <c r="A269" i="286" s="1"/>
  <c r="A270" i="286" s="1"/>
  <c r="A271" i="286" s="1"/>
  <c r="A272" i="286" s="1"/>
  <c r="A273" i="286" s="1"/>
  <c r="A274" i="286" s="1"/>
  <c r="A275" i="286" s="1"/>
  <c r="A276" i="286" s="1"/>
  <c r="A277" i="286" s="1"/>
  <c r="A278" i="286" s="1"/>
  <c r="A279" i="286" s="1"/>
  <c r="A280" i="286" s="1"/>
  <c r="A281" i="286" s="1"/>
  <c r="A282" i="286" s="1"/>
  <c r="A283" i="286" s="1"/>
  <c r="A284" i="286" s="1"/>
  <c r="A285" i="286" s="1"/>
  <c r="A286" i="286" s="1"/>
  <c r="A287" i="286" s="1"/>
  <c r="A288" i="286" s="1"/>
  <c r="A289" i="286" s="1"/>
  <c r="A290" i="286" s="1"/>
  <c r="A291" i="286" s="1"/>
  <c r="A292" i="286" s="1"/>
  <c r="A293" i="286" s="1"/>
  <c r="A294" i="286" s="1"/>
  <c r="A295" i="286" s="1"/>
  <c r="A296" i="286" s="1"/>
  <c r="A297" i="286" s="1"/>
  <c r="A298" i="286" s="1"/>
  <c r="A299" i="286" s="1"/>
  <c r="A300" i="286" s="1"/>
  <c r="A301" i="286" s="1"/>
  <c r="A302" i="286" s="1"/>
  <c r="A303" i="286" s="1"/>
  <c r="A304" i="286" s="1"/>
  <c r="A305" i="286" s="1"/>
  <c r="A306" i="286" s="1"/>
  <c r="A307" i="286" s="1"/>
  <c r="A308" i="286" s="1"/>
  <c r="A309" i="286" s="1"/>
  <c r="A310" i="286" s="1"/>
  <c r="A311" i="286" s="1"/>
  <c r="A312" i="286" s="1"/>
  <c r="A313" i="286" s="1"/>
  <c r="A314" i="286" s="1"/>
  <c r="A315" i="286" s="1"/>
  <c r="A316" i="286" s="1"/>
  <c r="A317" i="286" s="1"/>
  <c r="A318" i="286" s="1"/>
  <c r="A319" i="286" s="1"/>
  <c r="A320" i="286" s="1"/>
  <c r="A321" i="286" s="1"/>
  <c r="A322" i="286" s="1"/>
  <c r="A323" i="286" s="1"/>
  <c r="A324" i="286" s="1"/>
  <c r="A325" i="286" s="1"/>
  <c r="A326" i="286" s="1"/>
  <c r="A327" i="286" s="1"/>
  <c r="A328" i="286" s="1"/>
  <c r="A329" i="286" s="1"/>
  <c r="A330" i="286" s="1"/>
  <c r="A331" i="286" s="1"/>
  <c r="A332" i="286" s="1"/>
  <c r="A333" i="286" s="1"/>
  <c r="A334" i="286" s="1"/>
  <c r="A335" i="286" s="1"/>
  <c r="A336" i="286" s="1"/>
  <c r="A337" i="286" s="1"/>
  <c r="A338" i="286" s="1"/>
  <c r="A339" i="286" s="1"/>
  <c r="A340" i="286" s="1"/>
  <c r="A341" i="286" s="1"/>
  <c r="A342" i="286" s="1"/>
  <c r="A343" i="286" s="1"/>
  <c r="A344" i="286" s="1"/>
  <c r="A345" i="286" s="1"/>
  <c r="A346" i="286" s="1"/>
  <c r="A347" i="286" s="1"/>
  <c r="A348" i="286" s="1"/>
  <c r="A349" i="286" s="1"/>
  <c r="A350" i="286" s="1"/>
  <c r="A351" i="286" s="1"/>
  <c r="A352" i="286" s="1"/>
  <c r="A353" i="286" s="1"/>
  <c r="A354" i="286" s="1"/>
  <c r="A355" i="286" s="1"/>
  <c r="A356" i="286" s="1"/>
  <c r="A357" i="286" s="1"/>
  <c r="A358" i="286" s="1"/>
  <c r="A359" i="286" s="1"/>
  <c r="A360" i="286" s="1"/>
  <c r="A238" i="283"/>
  <c r="A239" i="283" s="1"/>
  <c r="A240" i="283" s="1"/>
  <c r="A241" i="283" s="1"/>
  <c r="A242" i="283" s="1"/>
  <c r="A243" i="283" s="1"/>
  <c r="A244" i="283" s="1"/>
  <c r="A245" i="283" s="1"/>
  <c r="A246" i="283" s="1"/>
  <c r="A247" i="283" s="1"/>
  <c r="A248" i="283" s="1"/>
  <c r="A249" i="283" s="1"/>
  <c r="A250" i="283" s="1"/>
  <c r="A251" i="283" s="1"/>
  <c r="A252" i="283" s="1"/>
  <c r="A253" i="283" s="1"/>
  <c r="A254" i="283" s="1"/>
  <c r="A255" i="283" s="1"/>
  <c r="A256" i="283" s="1"/>
  <c r="A257" i="283" s="1"/>
  <c r="A258" i="283" s="1"/>
  <c r="A259" i="283" s="1"/>
  <c r="A260" i="283" s="1"/>
  <c r="A261" i="283" s="1"/>
  <c r="A262" i="283" s="1"/>
  <c r="A263" i="283" s="1"/>
  <c r="A264" i="283" s="1"/>
  <c r="A265" i="283" s="1"/>
  <c r="A266" i="283" s="1"/>
  <c r="A267" i="283" s="1"/>
  <c r="A268" i="283" s="1"/>
  <c r="A269" i="283" s="1"/>
  <c r="A270" i="283" s="1"/>
  <c r="A271" i="283" s="1"/>
  <c r="A272" i="283" s="1"/>
  <c r="A273" i="283" s="1"/>
  <c r="A274" i="283" s="1"/>
  <c r="A275" i="283" s="1"/>
  <c r="A276" i="283" s="1"/>
  <c r="A277" i="283" s="1"/>
  <c r="A278" i="283" s="1"/>
  <c r="A279" i="283" s="1"/>
  <c r="A280" i="283" s="1"/>
  <c r="A281" i="283" s="1"/>
  <c r="A282" i="283" s="1"/>
  <c r="A283" i="283" s="1"/>
  <c r="A284" i="283" s="1"/>
  <c r="A285" i="283" s="1"/>
  <c r="A286" i="283" s="1"/>
  <c r="A287" i="283" s="1"/>
  <c r="A288" i="283" s="1"/>
  <c r="A289" i="283" s="1"/>
  <c r="A290" i="283" s="1"/>
  <c r="A291" i="283" s="1"/>
  <c r="A292" i="283" s="1"/>
  <c r="A293" i="283" s="1"/>
  <c r="A294" i="283" s="1"/>
  <c r="A295" i="283" s="1"/>
  <c r="A296" i="283" s="1"/>
  <c r="A297" i="283" s="1"/>
  <c r="A298" i="283" s="1"/>
  <c r="A299" i="283" s="1"/>
  <c r="A300" i="283" s="1"/>
  <c r="A301" i="283" s="1"/>
  <c r="A302" i="283" s="1"/>
  <c r="A303" i="283" s="1"/>
  <c r="A304" i="283" s="1"/>
  <c r="A305" i="283" s="1"/>
  <c r="A306" i="283" s="1"/>
  <c r="A307" i="283" s="1"/>
  <c r="A308" i="283" s="1"/>
  <c r="A309" i="283" s="1"/>
  <c r="A310" i="283" s="1"/>
  <c r="A311" i="283" s="1"/>
  <c r="A312" i="283" s="1"/>
  <c r="A313" i="283" s="1"/>
  <c r="A314" i="283" s="1"/>
  <c r="A315" i="283" s="1"/>
  <c r="A316" i="283" s="1"/>
  <c r="A317" i="283" s="1"/>
  <c r="A318" i="283" s="1"/>
  <c r="A319" i="283" s="1"/>
  <c r="A320" i="283" s="1"/>
  <c r="A321" i="283" s="1"/>
  <c r="A322" i="283" s="1"/>
  <c r="A323" i="283" s="1"/>
  <c r="A324" i="283" s="1"/>
  <c r="A325" i="283" s="1"/>
  <c r="A326" i="283" s="1"/>
  <c r="A327" i="283" s="1"/>
  <c r="A328" i="283" s="1"/>
  <c r="A329" i="283" s="1"/>
  <c r="A330" i="283" s="1"/>
  <c r="A331" i="283" s="1"/>
  <c r="A332" i="283" s="1"/>
  <c r="A333" i="283" s="1"/>
  <c r="A334" i="283" s="1"/>
  <c r="A335" i="283" s="1"/>
  <c r="A336" i="283" s="1"/>
  <c r="A337" i="283" s="1"/>
  <c r="A338" i="283" s="1"/>
  <c r="A339" i="283" s="1"/>
  <c r="A340" i="283" s="1"/>
  <c r="A341" i="283" s="1"/>
  <c r="A342" i="283" s="1"/>
  <c r="A343" i="283" s="1"/>
  <c r="A344" i="283" s="1"/>
  <c r="A345" i="283" s="1"/>
  <c r="A346" i="283" s="1"/>
  <c r="A347" i="283" s="1"/>
  <c r="A348" i="283" s="1"/>
  <c r="A349" i="283" s="1"/>
  <c r="A350" i="283" s="1"/>
  <c r="A351" i="283" s="1"/>
  <c r="A352" i="283" s="1"/>
  <c r="A353" i="283" s="1"/>
  <c r="A354" i="283" s="1"/>
  <c r="A355" i="283" s="1"/>
  <c r="A356" i="283" s="1"/>
  <c r="A357" i="283" s="1"/>
  <c r="A358" i="283" s="1"/>
  <c r="A359" i="283" s="1"/>
  <c r="A360" i="283" s="1"/>
  <c r="A238" i="280"/>
  <c r="A239" i="280" s="1"/>
  <c r="A240" i="280" s="1"/>
  <c r="A241" i="280" s="1"/>
  <c r="A242" i="280" s="1"/>
  <c r="A243" i="280" s="1"/>
  <c r="A244" i="280" s="1"/>
  <c r="A245" i="280" s="1"/>
  <c r="A246" i="280" s="1"/>
  <c r="A247" i="280" s="1"/>
  <c r="A248" i="280" s="1"/>
  <c r="A249" i="280" s="1"/>
  <c r="A250" i="280" s="1"/>
  <c r="A251" i="280" s="1"/>
  <c r="A252" i="280" s="1"/>
  <c r="A253" i="280" s="1"/>
  <c r="A254" i="280" s="1"/>
  <c r="A255" i="280" s="1"/>
  <c r="A256" i="280" s="1"/>
  <c r="A257" i="280" s="1"/>
  <c r="A258" i="280" s="1"/>
  <c r="A259" i="280" s="1"/>
  <c r="A260" i="280" s="1"/>
  <c r="A261" i="280" s="1"/>
  <c r="A262" i="280" s="1"/>
  <c r="A263" i="280" s="1"/>
  <c r="A264" i="280" s="1"/>
  <c r="A265" i="280" s="1"/>
  <c r="A266" i="280" s="1"/>
  <c r="A267" i="280" s="1"/>
  <c r="A268" i="280" s="1"/>
  <c r="A269" i="280" s="1"/>
  <c r="A270" i="280" s="1"/>
  <c r="A271" i="280" s="1"/>
  <c r="A272" i="280" s="1"/>
  <c r="A273" i="280" s="1"/>
  <c r="A274" i="280" s="1"/>
  <c r="A275" i="280" s="1"/>
  <c r="A276" i="280" s="1"/>
  <c r="A277" i="280" s="1"/>
  <c r="A278" i="280" s="1"/>
  <c r="A279" i="280" s="1"/>
  <c r="A280" i="280" s="1"/>
  <c r="A281" i="280" s="1"/>
  <c r="A282" i="280" s="1"/>
  <c r="A283" i="280" s="1"/>
  <c r="A284" i="280" s="1"/>
  <c r="A285" i="280" s="1"/>
  <c r="A286" i="280" s="1"/>
  <c r="A287" i="280" s="1"/>
  <c r="A288" i="280" s="1"/>
  <c r="A289" i="280" s="1"/>
  <c r="A290" i="280" s="1"/>
  <c r="A291" i="280" s="1"/>
  <c r="A292" i="280" s="1"/>
  <c r="A293" i="280" s="1"/>
  <c r="A294" i="280" s="1"/>
  <c r="A295" i="280" s="1"/>
  <c r="A296" i="280" s="1"/>
  <c r="A297" i="280" s="1"/>
  <c r="A298" i="280" s="1"/>
  <c r="A299" i="280" s="1"/>
  <c r="A300" i="280" s="1"/>
  <c r="A301" i="280" s="1"/>
  <c r="A302" i="280" s="1"/>
  <c r="A303" i="280" s="1"/>
  <c r="A304" i="280" s="1"/>
  <c r="A305" i="280" s="1"/>
  <c r="A306" i="280" s="1"/>
  <c r="A307" i="280" s="1"/>
  <c r="A308" i="280" s="1"/>
  <c r="A309" i="280" s="1"/>
  <c r="A310" i="280" s="1"/>
  <c r="A311" i="280" s="1"/>
  <c r="A312" i="280" s="1"/>
  <c r="A313" i="280" s="1"/>
  <c r="A314" i="280" s="1"/>
  <c r="A315" i="280" s="1"/>
  <c r="A316" i="280" s="1"/>
  <c r="A317" i="280" s="1"/>
  <c r="A318" i="280" s="1"/>
  <c r="A319" i="280" s="1"/>
  <c r="A320" i="280" s="1"/>
  <c r="A321" i="280" s="1"/>
  <c r="A322" i="280" s="1"/>
  <c r="A323" i="280" s="1"/>
  <c r="A324" i="280" s="1"/>
  <c r="A325" i="280" s="1"/>
  <c r="A326" i="280" s="1"/>
  <c r="A327" i="280" s="1"/>
  <c r="A328" i="280" s="1"/>
  <c r="A329" i="280" s="1"/>
  <c r="A330" i="280" s="1"/>
  <c r="A331" i="280" s="1"/>
  <c r="A332" i="280" s="1"/>
  <c r="A333" i="280" s="1"/>
  <c r="A334" i="280" s="1"/>
  <c r="A335" i="280" s="1"/>
  <c r="A336" i="280" s="1"/>
  <c r="A337" i="280" s="1"/>
  <c r="A338" i="280" s="1"/>
  <c r="A339" i="280" s="1"/>
  <c r="A340" i="280" s="1"/>
  <c r="A341" i="280" s="1"/>
  <c r="A342" i="280" s="1"/>
  <c r="A343" i="280" s="1"/>
  <c r="A344" i="280" s="1"/>
  <c r="A345" i="280" s="1"/>
  <c r="A346" i="280" s="1"/>
  <c r="A347" i="280" s="1"/>
  <c r="A348" i="280" s="1"/>
  <c r="A349" i="280" s="1"/>
  <c r="A350" i="280" s="1"/>
  <c r="A351" i="280" s="1"/>
  <c r="A352" i="280" s="1"/>
  <c r="A353" i="280" s="1"/>
  <c r="A354" i="280" s="1"/>
  <c r="A355" i="280" s="1"/>
  <c r="A356" i="280" s="1"/>
  <c r="A357" i="280" s="1"/>
  <c r="A358" i="280" s="1"/>
  <c r="A359" i="280" s="1"/>
  <c r="A360" i="280" s="1"/>
  <c r="A238" i="277"/>
  <c r="A239" i="277" s="1"/>
  <c r="A240" i="277" s="1"/>
  <c r="A241" i="277" s="1"/>
  <c r="A242" i="277" s="1"/>
  <c r="A243" i="277" s="1"/>
  <c r="A244" i="277" s="1"/>
  <c r="A245" i="277" s="1"/>
  <c r="A246" i="277" s="1"/>
  <c r="A247" i="277" s="1"/>
  <c r="A248" i="277" s="1"/>
  <c r="A249" i="277" s="1"/>
  <c r="A250" i="277" s="1"/>
  <c r="A251" i="277" s="1"/>
  <c r="A252" i="277" s="1"/>
  <c r="A253" i="277" s="1"/>
  <c r="A254" i="277" s="1"/>
  <c r="A255" i="277" s="1"/>
  <c r="A256" i="277" s="1"/>
  <c r="A257" i="277" s="1"/>
  <c r="A258" i="277" s="1"/>
  <c r="A259" i="277" s="1"/>
  <c r="A260" i="277" s="1"/>
  <c r="A261" i="277" s="1"/>
  <c r="A262" i="277" s="1"/>
  <c r="A263" i="277" s="1"/>
  <c r="A264" i="277" s="1"/>
  <c r="A265" i="277" s="1"/>
  <c r="A266" i="277" s="1"/>
  <c r="A267" i="277" s="1"/>
  <c r="A268" i="277" s="1"/>
  <c r="A269" i="277" s="1"/>
  <c r="A270" i="277" s="1"/>
  <c r="A271" i="277" s="1"/>
  <c r="A272" i="277" s="1"/>
  <c r="A273" i="277" s="1"/>
  <c r="A274" i="277" s="1"/>
  <c r="A275" i="277" s="1"/>
  <c r="A276" i="277" s="1"/>
  <c r="A277" i="277" s="1"/>
  <c r="A278" i="277" s="1"/>
  <c r="A279" i="277" s="1"/>
  <c r="A280" i="277" s="1"/>
  <c r="A281" i="277" s="1"/>
  <c r="A282" i="277" s="1"/>
  <c r="A283" i="277" s="1"/>
  <c r="A284" i="277" s="1"/>
  <c r="A285" i="277" s="1"/>
  <c r="A286" i="277" s="1"/>
  <c r="A287" i="277" s="1"/>
  <c r="A288" i="277" s="1"/>
  <c r="A289" i="277" s="1"/>
  <c r="A290" i="277" s="1"/>
  <c r="A291" i="277" s="1"/>
  <c r="A292" i="277" s="1"/>
  <c r="A293" i="277" s="1"/>
  <c r="A294" i="277" s="1"/>
  <c r="A295" i="277" s="1"/>
  <c r="A296" i="277" s="1"/>
  <c r="A297" i="277" s="1"/>
  <c r="A298" i="277" s="1"/>
  <c r="A299" i="277" s="1"/>
  <c r="A300" i="277" s="1"/>
  <c r="A301" i="277" s="1"/>
  <c r="A302" i="277" s="1"/>
  <c r="A303" i="277" s="1"/>
  <c r="A304" i="277" s="1"/>
  <c r="A305" i="277" s="1"/>
  <c r="A306" i="277" s="1"/>
  <c r="A307" i="277" s="1"/>
  <c r="A308" i="277" s="1"/>
  <c r="A309" i="277" s="1"/>
  <c r="A310" i="277" s="1"/>
  <c r="A311" i="277" s="1"/>
  <c r="A312" i="277" s="1"/>
  <c r="A313" i="277" s="1"/>
  <c r="A314" i="277" s="1"/>
  <c r="A315" i="277" s="1"/>
  <c r="A316" i="277" s="1"/>
  <c r="A317" i="277" s="1"/>
  <c r="A318" i="277" s="1"/>
  <c r="A319" i="277" s="1"/>
  <c r="A320" i="277" s="1"/>
  <c r="A321" i="277" s="1"/>
  <c r="A322" i="277" s="1"/>
  <c r="A323" i="277" s="1"/>
  <c r="A324" i="277" s="1"/>
  <c r="A325" i="277" s="1"/>
  <c r="A326" i="277" s="1"/>
  <c r="A327" i="277" s="1"/>
  <c r="A328" i="277" s="1"/>
  <c r="A329" i="277" s="1"/>
  <c r="A330" i="277" s="1"/>
  <c r="A331" i="277" s="1"/>
  <c r="A332" i="277" s="1"/>
  <c r="A333" i="277" s="1"/>
  <c r="A334" i="277" s="1"/>
  <c r="A335" i="277" s="1"/>
  <c r="A336" i="277" s="1"/>
  <c r="A337" i="277" s="1"/>
  <c r="A338" i="277" s="1"/>
  <c r="A339" i="277" s="1"/>
  <c r="A340" i="277" s="1"/>
  <c r="A341" i="277" s="1"/>
  <c r="A342" i="277" s="1"/>
  <c r="A343" i="277" s="1"/>
  <c r="A344" i="277" s="1"/>
  <c r="A345" i="277" s="1"/>
  <c r="A346" i="277" s="1"/>
  <c r="A347" i="277" s="1"/>
  <c r="A348" i="277" s="1"/>
  <c r="A349" i="277" s="1"/>
  <c r="A350" i="277" s="1"/>
  <c r="A351" i="277" s="1"/>
  <c r="A352" i="277" s="1"/>
  <c r="A353" i="277" s="1"/>
  <c r="A354" i="277" s="1"/>
  <c r="A355" i="277" s="1"/>
  <c r="A356" i="277" s="1"/>
  <c r="A357" i="277" s="1"/>
  <c r="A358" i="277" s="1"/>
  <c r="A359" i="277" s="1"/>
  <c r="A360" i="277" s="1"/>
  <c r="A361" i="277" s="1"/>
  <c r="A362" i="277" s="1"/>
  <c r="A363" i="277" s="1"/>
  <c r="A364" i="277" s="1"/>
  <c r="A365" i="277" s="1"/>
  <c r="A366" i="277" s="1"/>
  <c r="A367" i="277" s="1"/>
  <c r="A368" i="277" s="1"/>
  <c r="A369" i="277" s="1"/>
  <c r="A370" i="277" s="1"/>
  <c r="A371" i="277" s="1"/>
  <c r="A372" i="277" s="1"/>
  <c r="A373" i="277" s="1"/>
  <c r="A374" i="277" s="1"/>
  <c r="A375" i="277" s="1"/>
  <c r="A376" i="277" s="1"/>
  <c r="A377" i="277" s="1"/>
  <c r="A378" i="277" s="1"/>
  <c r="A379" i="277" s="1"/>
  <c r="A380" i="277" s="1"/>
  <c r="A381" i="277" s="1"/>
  <c r="A382" i="277" s="1"/>
  <c r="A383" i="277" s="1"/>
  <c r="A384" i="277" s="1"/>
  <c r="A385" i="277" s="1"/>
  <c r="A386" i="277" s="1"/>
  <c r="A387" i="277" s="1"/>
  <c r="A388" i="277" s="1"/>
  <c r="A389" i="277" s="1"/>
  <c r="A390" i="277" s="1"/>
  <c r="A391" i="277" s="1"/>
  <c r="A392" i="277" s="1"/>
  <c r="A393" i="277" s="1"/>
  <c r="A394" i="277" s="1"/>
  <c r="A395" i="277" s="1"/>
  <c r="A396" i="277" s="1"/>
  <c r="A397" i="277" s="1"/>
  <c r="A398" i="277" s="1"/>
  <c r="A399" i="277" s="1"/>
  <c r="A400" i="277" s="1"/>
  <c r="A401" i="277" s="1"/>
  <c r="A402" i="277" s="1"/>
  <c r="A403" i="277" s="1"/>
  <c r="A404" i="277" s="1"/>
  <c r="A405" i="277" s="1"/>
  <c r="A406" i="277" s="1"/>
  <c r="A407" i="277" s="1"/>
  <c r="A408" i="277" s="1"/>
  <c r="A409" i="277" s="1"/>
  <c r="A410" i="277" s="1"/>
  <c r="A411" i="277" s="1"/>
  <c r="A412" i="277" s="1"/>
  <c r="A413" i="277" s="1"/>
  <c r="A414" i="277" s="1"/>
  <c r="A415" i="277" s="1"/>
  <c r="A416" i="277" s="1"/>
  <c r="A417" i="277" s="1"/>
  <c r="A418" i="277" s="1"/>
  <c r="A419" i="277" s="1"/>
  <c r="A420" i="277" s="1"/>
  <c r="A421" i="277" s="1"/>
  <c r="A422" i="277" s="1"/>
  <c r="A423" i="277" s="1"/>
  <c r="A424" i="277" s="1"/>
  <c r="A425" i="277" s="1"/>
  <c r="A426" i="277" s="1"/>
  <c r="A427" i="277" s="1"/>
  <c r="A428" i="277" s="1"/>
  <c r="A429" i="277" s="1"/>
  <c r="A430" i="277" s="1"/>
  <c r="A431" i="277" s="1"/>
  <c r="A432" i="277" s="1"/>
  <c r="A433" i="277" s="1"/>
  <c r="A434" i="277" s="1"/>
  <c r="A435" i="277" s="1"/>
  <c r="A436" i="277" s="1"/>
  <c r="A437" i="277" s="1"/>
  <c r="A438" i="277" s="1"/>
  <c r="A439" i="277" s="1"/>
  <c r="A440" i="277" s="1"/>
  <c r="A441" i="277" s="1"/>
  <c r="A442" i="277" s="1"/>
  <c r="A443" i="277" s="1"/>
  <c r="A444" i="277" s="1"/>
  <c r="A445" i="277" s="1"/>
  <c r="A446" i="277" s="1"/>
  <c r="A447" i="277" s="1"/>
  <c r="A448" i="277" s="1"/>
  <c r="A449" i="277" s="1"/>
  <c r="A450" i="277" s="1"/>
  <c r="S15" i="319" l="1"/>
  <c r="R15" i="319"/>
  <c r="Q15" i="319"/>
  <c r="M15" i="319"/>
  <c r="M16" i="319" s="1"/>
  <c r="L15" i="319"/>
  <c r="L16" i="319" s="1"/>
  <c r="L17" i="319" s="1"/>
  <c r="L18" i="319" s="1"/>
  <c r="K15" i="319"/>
  <c r="D15" i="319"/>
  <c r="D16" i="319" s="1"/>
  <c r="C15" i="319"/>
  <c r="C16" i="319" s="1"/>
  <c r="C17" i="319" s="1"/>
  <c r="B15" i="319"/>
  <c r="B16" i="319" s="1"/>
  <c r="B17" i="319" s="1"/>
  <c r="B18" i="319" s="1"/>
  <c r="B19" i="319" s="1"/>
  <c r="B20" i="319" s="1"/>
  <c r="B21" i="319" s="1"/>
  <c r="B22" i="319" s="1"/>
  <c r="B23" i="319" s="1"/>
  <c r="B24" i="319" s="1"/>
  <c r="B25" i="319" s="1"/>
  <c r="B26" i="319" s="1"/>
  <c r="B27" i="319" s="1"/>
  <c r="B28" i="319" s="1"/>
  <c r="B29" i="319" s="1"/>
  <c r="B30" i="319" s="1"/>
  <c r="B31" i="319" s="1"/>
  <c r="B32" i="319" s="1"/>
  <c r="B33" i="319" s="1"/>
  <c r="B34" i="319" s="1"/>
  <c r="B35" i="319" s="1"/>
  <c r="B36" i="319" s="1"/>
  <c r="B37" i="319" s="1"/>
  <c r="B38" i="319" s="1"/>
  <c r="B39" i="319" s="1"/>
  <c r="B40" i="319" s="1"/>
  <c r="B41" i="319" s="1"/>
  <c r="B42" i="319" s="1"/>
  <c r="B43" i="319" s="1"/>
  <c r="B44" i="319" s="1"/>
  <c r="B45" i="319" s="1"/>
  <c r="B46" i="319" s="1"/>
  <c r="B47" i="319" s="1"/>
  <c r="B48" i="319" s="1"/>
  <c r="B49" i="319" s="1"/>
  <c r="B50" i="319" s="1"/>
  <c r="B51" i="319" s="1"/>
  <c r="B52" i="319" s="1"/>
  <c r="B53" i="319" s="1"/>
  <c r="B54" i="319" s="1"/>
  <c r="B55" i="319" s="1"/>
  <c r="B56" i="319" s="1"/>
  <c r="B57" i="319" s="1"/>
  <c r="B58" i="319" s="1"/>
  <c r="B59" i="319" s="1"/>
  <c r="B60" i="319" s="1"/>
  <c r="B61" i="319" s="1"/>
  <c r="B62" i="319" s="1"/>
  <c r="B63" i="319" s="1"/>
  <c r="B64" i="319" s="1"/>
  <c r="B65" i="319" s="1"/>
  <c r="B66" i="319" s="1"/>
  <c r="B67" i="319" s="1"/>
  <c r="B68" i="319" s="1"/>
  <c r="B69" i="319" s="1"/>
  <c r="B70" i="319" s="1"/>
  <c r="B71" i="319" s="1"/>
  <c r="B72" i="319" s="1"/>
  <c r="B73" i="319" s="1"/>
  <c r="B74" i="319" s="1"/>
  <c r="B75" i="319" s="1"/>
  <c r="B76" i="319" s="1"/>
  <c r="B77" i="319" s="1"/>
  <c r="B78" i="319" s="1"/>
  <c r="B79" i="319" s="1"/>
  <c r="B80" i="319" s="1"/>
  <c r="B81" i="319" s="1"/>
  <c r="B82" i="319" s="1"/>
  <c r="B83" i="319" s="1"/>
  <c r="B84" i="319" s="1"/>
  <c r="B85" i="319" s="1"/>
  <c r="B86" i="319" s="1"/>
  <c r="B87" i="319" s="1"/>
  <c r="B88" i="319" s="1"/>
  <c r="B89" i="319" s="1"/>
  <c r="B90" i="319" s="1"/>
  <c r="B91" i="319" s="1"/>
  <c r="B92" i="319" s="1"/>
  <c r="B93" i="319" s="1"/>
  <c r="B94" i="319" s="1"/>
  <c r="B95" i="319" s="1"/>
  <c r="B96" i="319" s="1"/>
  <c r="B97" i="319" s="1"/>
  <c r="B98" i="319" s="1"/>
  <c r="B99" i="319" s="1"/>
  <c r="B100" i="319" s="1"/>
  <c r="B101" i="319" s="1"/>
  <c r="B102" i="319" s="1"/>
  <c r="B103" i="319" s="1"/>
  <c r="B104" i="319" s="1"/>
  <c r="B105" i="319" s="1"/>
  <c r="B106" i="319" s="1"/>
  <c r="B107" i="319" s="1"/>
  <c r="B108" i="319" s="1"/>
  <c r="B109" i="319" s="1"/>
  <c r="B110" i="319" s="1"/>
  <c r="B111" i="319" s="1"/>
  <c r="B112" i="319" s="1"/>
  <c r="B113" i="319" s="1"/>
  <c r="B114" i="319" s="1"/>
  <c r="B115" i="319" s="1"/>
  <c r="B116" i="319" s="1"/>
  <c r="B117" i="319" s="1"/>
  <c r="B118" i="319" s="1"/>
  <c r="B119" i="319" s="1"/>
  <c r="B120" i="319" s="1"/>
  <c r="B121" i="319" s="1"/>
  <c r="B122" i="319" s="1"/>
  <c r="B123" i="319" s="1"/>
  <c r="B124" i="319" s="1"/>
  <c r="B125" i="319" s="1"/>
  <c r="B126" i="319" s="1"/>
  <c r="B127" i="319" s="1"/>
  <c r="B128" i="319" s="1"/>
  <c r="B129" i="319" s="1"/>
  <c r="B130" i="319" s="1"/>
  <c r="B131" i="319" s="1"/>
  <c r="B132" i="319" s="1"/>
  <c r="B133" i="319" s="1"/>
  <c r="B134" i="319" s="1"/>
  <c r="B135" i="319" s="1"/>
  <c r="B136" i="319" s="1"/>
  <c r="B137" i="319" s="1"/>
  <c r="B138" i="319" s="1"/>
  <c r="B139" i="319" s="1"/>
  <c r="B140" i="319" s="1"/>
  <c r="B141" i="319" s="1"/>
  <c r="B142" i="319" s="1"/>
  <c r="B143" i="319" s="1"/>
  <c r="B144" i="319" s="1"/>
  <c r="B145" i="319" s="1"/>
  <c r="B146" i="319" s="1"/>
  <c r="B147" i="319" s="1"/>
  <c r="B148" i="319" s="1"/>
  <c r="B149" i="319" s="1"/>
  <c r="B150" i="319" s="1"/>
  <c r="B151" i="319" s="1"/>
  <c r="B152" i="319" s="1"/>
  <c r="B153" i="319" s="1"/>
  <c r="B154" i="319" s="1"/>
  <c r="B155" i="319" s="1"/>
  <c r="B156" i="319" s="1"/>
  <c r="B157" i="319" s="1"/>
  <c r="B158" i="319" s="1"/>
  <c r="B159" i="319" s="1"/>
  <c r="B160" i="319" s="1"/>
  <c r="B161" i="319" s="1"/>
  <c r="B162" i="319" s="1"/>
  <c r="B163" i="319" s="1"/>
  <c r="B164" i="319" s="1"/>
  <c r="B165" i="319" s="1"/>
  <c r="B166" i="319" s="1"/>
  <c r="B167" i="319" s="1"/>
  <c r="B168" i="319" s="1"/>
  <c r="B169" i="319" s="1"/>
  <c r="B170" i="319" s="1"/>
  <c r="B171" i="319" s="1"/>
  <c r="B172" i="319" s="1"/>
  <c r="B173" i="319" s="1"/>
  <c r="B174" i="319" s="1"/>
  <c r="B175" i="319" s="1"/>
  <c r="B176" i="319" s="1"/>
  <c r="B177" i="319" s="1"/>
  <c r="B178" i="319" s="1"/>
  <c r="B179" i="319" s="1"/>
  <c r="B180" i="319" s="1"/>
  <c r="B181" i="319" s="1"/>
  <c r="B182" i="319" s="1"/>
  <c r="B183" i="319" s="1"/>
  <c r="B184" i="319" s="1"/>
  <c r="B185" i="319" s="1"/>
  <c r="B186" i="319" s="1"/>
  <c r="B187" i="319" s="1"/>
  <c r="B188" i="319" s="1"/>
  <c r="B189" i="319" s="1"/>
  <c r="B190" i="319" s="1"/>
  <c r="B191" i="319" s="1"/>
  <c r="B192" i="319" s="1"/>
  <c r="B193" i="319" s="1"/>
  <c r="B194" i="319" s="1"/>
  <c r="B195" i="319" s="1"/>
  <c r="B196" i="319" s="1"/>
  <c r="B197" i="319" s="1"/>
  <c r="B198" i="319" s="1"/>
  <c r="B199" i="319" s="1"/>
  <c r="B200" i="319" s="1"/>
  <c r="B201" i="319" s="1"/>
  <c r="B202" i="319" s="1"/>
  <c r="B203" i="319" s="1"/>
  <c r="B204" i="319" s="1"/>
  <c r="B205" i="319" s="1"/>
  <c r="B206" i="319" s="1"/>
  <c r="B207" i="319" s="1"/>
  <c r="B208" i="319" s="1"/>
  <c r="B209" i="319" s="1"/>
  <c r="B210" i="319" s="1"/>
  <c r="B211" i="319" s="1"/>
  <c r="B212" i="319" s="1"/>
  <c r="B213" i="319" s="1"/>
  <c r="B214" i="319" s="1"/>
  <c r="B215" i="319" s="1"/>
  <c r="B216" i="319" s="1"/>
  <c r="B217" i="319" s="1"/>
  <c r="B218" i="319" s="1"/>
  <c r="B219" i="319" s="1"/>
  <c r="B220" i="319" s="1"/>
  <c r="B221" i="319" s="1"/>
  <c r="B222" i="319" s="1"/>
  <c r="B223" i="319" s="1"/>
  <c r="B224" i="319" s="1"/>
  <c r="B225" i="319" s="1"/>
  <c r="B226" i="319" s="1"/>
  <c r="B227" i="319" s="1"/>
  <c r="B228" i="319" s="1"/>
  <c r="B229" i="319" s="1"/>
  <c r="B230" i="319" s="1"/>
  <c r="B231" i="319" s="1"/>
  <c r="B232" i="319" s="1"/>
  <c r="B233" i="319" s="1"/>
  <c r="B234" i="319" s="1"/>
  <c r="B235" i="319" s="1"/>
  <c r="B236" i="319" s="1"/>
  <c r="B237" i="319" s="1"/>
  <c r="B238" i="319" s="1"/>
  <c r="B239" i="319" s="1"/>
  <c r="W14" i="319"/>
  <c r="W15" i="319" s="1"/>
  <c r="V14" i="319"/>
  <c r="U14" i="319"/>
  <c r="J14" i="319"/>
  <c r="G14" i="319" s="1"/>
  <c r="I14" i="319"/>
  <c r="F14" i="319" s="1"/>
  <c r="H14" i="319"/>
  <c r="E14" i="319" s="1"/>
  <c r="M10" i="319"/>
  <c r="M9" i="319"/>
  <c r="I6" i="319"/>
  <c r="A4" i="319"/>
  <c r="C1" i="319"/>
  <c r="D1" i="319" s="1"/>
  <c r="E1" i="319" s="1"/>
  <c r="F1" i="319" s="1"/>
  <c r="G1" i="319" s="1"/>
  <c r="H1" i="319" s="1"/>
  <c r="I1" i="319" s="1"/>
  <c r="J1" i="319" s="1"/>
  <c r="K1" i="319" s="1"/>
  <c r="L1" i="319" s="1"/>
  <c r="M1" i="319" s="1"/>
  <c r="N1" i="319" s="1"/>
  <c r="O1" i="319" s="1"/>
  <c r="P1" i="319" s="1"/>
  <c r="Q1" i="319" s="1"/>
  <c r="R1" i="319" s="1"/>
  <c r="S1" i="319" s="1"/>
  <c r="T1" i="319" s="1"/>
  <c r="U1" i="319" s="1"/>
  <c r="V1" i="319" s="1"/>
  <c r="W1" i="319" s="1"/>
  <c r="Y1" i="319" s="1"/>
  <c r="Z1" i="319" s="1"/>
  <c r="AA1" i="319" s="1"/>
  <c r="AB1" i="319" s="1"/>
  <c r="S15" i="316"/>
  <c r="S16" i="316" s="1"/>
  <c r="S17" i="316" s="1"/>
  <c r="R15" i="316"/>
  <c r="R16" i="316" s="1"/>
  <c r="R17" i="316" s="1"/>
  <c r="R18" i="316" s="1"/>
  <c r="R19" i="316" s="1"/>
  <c r="R20" i="316" s="1"/>
  <c r="R21" i="316" s="1"/>
  <c r="R22" i="316" s="1"/>
  <c r="R23" i="316" s="1"/>
  <c r="R24" i="316" s="1"/>
  <c r="R25" i="316" s="1"/>
  <c r="R26" i="316" s="1"/>
  <c r="Q15" i="316"/>
  <c r="Q16" i="316" s="1"/>
  <c r="Q17" i="316" s="1"/>
  <c r="Q18" i="316" s="1"/>
  <c r="Q19" i="316" s="1"/>
  <c r="Q20" i="316" s="1"/>
  <c r="Q21" i="316" s="1"/>
  <c r="Q22" i="316" s="1"/>
  <c r="Q23" i="316" s="1"/>
  <c r="Q24" i="316" s="1"/>
  <c r="Q25" i="316" s="1"/>
  <c r="Q26" i="316" s="1"/>
  <c r="M15" i="316"/>
  <c r="L15" i="316"/>
  <c r="L16" i="316" s="1"/>
  <c r="L17" i="316" s="1"/>
  <c r="K15" i="316"/>
  <c r="K16" i="316" s="1"/>
  <c r="D15" i="316"/>
  <c r="D16" i="316" s="1"/>
  <c r="D17" i="316" s="1"/>
  <c r="C15" i="316"/>
  <c r="C16" i="316" s="1"/>
  <c r="B15" i="316"/>
  <c r="B16" i="316" s="1"/>
  <c r="B17" i="316" s="1"/>
  <c r="B18" i="316" s="1"/>
  <c r="B19" i="316" s="1"/>
  <c r="B20" i="316" s="1"/>
  <c r="B21" i="316" s="1"/>
  <c r="B22" i="316" s="1"/>
  <c r="B23" i="316" s="1"/>
  <c r="B24" i="316" s="1"/>
  <c r="B25" i="316" s="1"/>
  <c r="B26" i="316" s="1"/>
  <c r="B27" i="316" s="1"/>
  <c r="B28" i="316" s="1"/>
  <c r="B29" i="316" s="1"/>
  <c r="B30" i="316" s="1"/>
  <c r="B31" i="316" s="1"/>
  <c r="B32" i="316" s="1"/>
  <c r="B33" i="316" s="1"/>
  <c r="B34" i="316" s="1"/>
  <c r="B35" i="316" s="1"/>
  <c r="B36" i="316" s="1"/>
  <c r="B37" i="316" s="1"/>
  <c r="B38" i="316" s="1"/>
  <c r="B39" i="316" s="1"/>
  <c r="B40" i="316" s="1"/>
  <c r="B41" i="316" s="1"/>
  <c r="B42" i="316" s="1"/>
  <c r="B43" i="316" s="1"/>
  <c r="B44" i="316" s="1"/>
  <c r="B45" i="316" s="1"/>
  <c r="B46" i="316" s="1"/>
  <c r="B47" i="316" s="1"/>
  <c r="B48" i="316" s="1"/>
  <c r="B49" i="316" s="1"/>
  <c r="B50" i="316" s="1"/>
  <c r="B51" i="316" s="1"/>
  <c r="B52" i="316" s="1"/>
  <c r="B53" i="316" s="1"/>
  <c r="B54" i="316" s="1"/>
  <c r="B55" i="316" s="1"/>
  <c r="B56" i="316" s="1"/>
  <c r="B57" i="316" s="1"/>
  <c r="B58" i="316" s="1"/>
  <c r="B59" i="316" s="1"/>
  <c r="B60" i="316" s="1"/>
  <c r="B61" i="316" s="1"/>
  <c r="B62" i="316" s="1"/>
  <c r="B63" i="316" s="1"/>
  <c r="B64" i="316" s="1"/>
  <c r="B65" i="316" s="1"/>
  <c r="B66" i="316" s="1"/>
  <c r="B67" i="316" s="1"/>
  <c r="B68" i="316" s="1"/>
  <c r="B69" i="316" s="1"/>
  <c r="B70" i="316" s="1"/>
  <c r="B71" i="316" s="1"/>
  <c r="B72" i="316" s="1"/>
  <c r="B73" i="316" s="1"/>
  <c r="B74" i="316" s="1"/>
  <c r="B75" i="316" s="1"/>
  <c r="B76" i="316" s="1"/>
  <c r="B77" i="316" s="1"/>
  <c r="B78" i="316" s="1"/>
  <c r="B79" i="316" s="1"/>
  <c r="B80" i="316" s="1"/>
  <c r="B81" i="316" s="1"/>
  <c r="B82" i="316" s="1"/>
  <c r="B83" i="316" s="1"/>
  <c r="B84" i="316" s="1"/>
  <c r="B85" i="316" s="1"/>
  <c r="B86" i="316" s="1"/>
  <c r="B87" i="316" s="1"/>
  <c r="B88" i="316" s="1"/>
  <c r="B89" i="316" s="1"/>
  <c r="B90" i="316" s="1"/>
  <c r="B91" i="316" s="1"/>
  <c r="B92" i="316" s="1"/>
  <c r="B93" i="316" s="1"/>
  <c r="B94" i="316" s="1"/>
  <c r="B95" i="316" s="1"/>
  <c r="B96" i="316" s="1"/>
  <c r="B97" i="316" s="1"/>
  <c r="B98" i="316" s="1"/>
  <c r="B99" i="316" s="1"/>
  <c r="B100" i="316" s="1"/>
  <c r="B101" i="316" s="1"/>
  <c r="B102" i="316" s="1"/>
  <c r="B103" i="316" s="1"/>
  <c r="B104" i="316" s="1"/>
  <c r="B105" i="316" s="1"/>
  <c r="B106" i="316" s="1"/>
  <c r="B107" i="316" s="1"/>
  <c r="B108" i="316" s="1"/>
  <c r="B109" i="316" s="1"/>
  <c r="B110" i="316" s="1"/>
  <c r="B111" i="316" s="1"/>
  <c r="B112" i="316" s="1"/>
  <c r="B113" i="316" s="1"/>
  <c r="B114" i="316" s="1"/>
  <c r="B115" i="316" s="1"/>
  <c r="B116" i="316" s="1"/>
  <c r="B117" i="316" s="1"/>
  <c r="B118" i="316" s="1"/>
  <c r="B119" i="316" s="1"/>
  <c r="B120" i="316" s="1"/>
  <c r="B121" i="316" s="1"/>
  <c r="B122" i="316" s="1"/>
  <c r="B123" i="316" s="1"/>
  <c r="B124" i="316" s="1"/>
  <c r="B125" i="316" s="1"/>
  <c r="B126" i="316" s="1"/>
  <c r="B127" i="316" s="1"/>
  <c r="B128" i="316" s="1"/>
  <c r="B129" i="316" s="1"/>
  <c r="B130" i="316" s="1"/>
  <c r="B131" i="316" s="1"/>
  <c r="B132" i="316" s="1"/>
  <c r="B133" i="316" s="1"/>
  <c r="B134" i="316" s="1"/>
  <c r="B135" i="316" s="1"/>
  <c r="B136" i="316" s="1"/>
  <c r="B137" i="316" s="1"/>
  <c r="B138" i="316" s="1"/>
  <c r="B139" i="316" s="1"/>
  <c r="B140" i="316" s="1"/>
  <c r="B141" i="316" s="1"/>
  <c r="B142" i="316" s="1"/>
  <c r="B143" i="316" s="1"/>
  <c r="B144" i="316" s="1"/>
  <c r="B145" i="316" s="1"/>
  <c r="B146" i="316" s="1"/>
  <c r="B147" i="316" s="1"/>
  <c r="B148" i="316" s="1"/>
  <c r="B149" i="316" s="1"/>
  <c r="B150" i="316" s="1"/>
  <c r="B151" i="316" s="1"/>
  <c r="B152" i="316" s="1"/>
  <c r="B153" i="316" s="1"/>
  <c r="B154" i="316" s="1"/>
  <c r="B155" i="316" s="1"/>
  <c r="B156" i="316" s="1"/>
  <c r="B157" i="316" s="1"/>
  <c r="B158" i="316" s="1"/>
  <c r="B159" i="316" s="1"/>
  <c r="B160" i="316" s="1"/>
  <c r="B161" i="316" s="1"/>
  <c r="B162" i="316" s="1"/>
  <c r="B163" i="316" s="1"/>
  <c r="B164" i="316" s="1"/>
  <c r="B165" i="316" s="1"/>
  <c r="B166" i="316" s="1"/>
  <c r="B167" i="316" s="1"/>
  <c r="B168" i="316" s="1"/>
  <c r="B169" i="316" s="1"/>
  <c r="B170" i="316" s="1"/>
  <c r="B171" i="316" s="1"/>
  <c r="B172" i="316" s="1"/>
  <c r="B173" i="316" s="1"/>
  <c r="B174" i="316" s="1"/>
  <c r="B175" i="316" s="1"/>
  <c r="B176" i="316" s="1"/>
  <c r="B177" i="316" s="1"/>
  <c r="B178" i="316" s="1"/>
  <c r="B179" i="316" s="1"/>
  <c r="B180" i="316" s="1"/>
  <c r="B181" i="316" s="1"/>
  <c r="B182" i="316" s="1"/>
  <c r="B183" i="316" s="1"/>
  <c r="B184" i="316" s="1"/>
  <c r="B185" i="316" s="1"/>
  <c r="B186" i="316" s="1"/>
  <c r="B187" i="316" s="1"/>
  <c r="B188" i="316" s="1"/>
  <c r="B189" i="316" s="1"/>
  <c r="B190" i="316" s="1"/>
  <c r="B191" i="316" s="1"/>
  <c r="B192" i="316" s="1"/>
  <c r="B193" i="316" s="1"/>
  <c r="B194" i="316" s="1"/>
  <c r="B195" i="316" s="1"/>
  <c r="B196" i="316" s="1"/>
  <c r="B197" i="316" s="1"/>
  <c r="B198" i="316" s="1"/>
  <c r="B199" i="316" s="1"/>
  <c r="B200" i="316" s="1"/>
  <c r="B201" i="316" s="1"/>
  <c r="B202" i="316" s="1"/>
  <c r="B203" i="316" s="1"/>
  <c r="B204" i="316" s="1"/>
  <c r="B205" i="316" s="1"/>
  <c r="B206" i="316" s="1"/>
  <c r="B207" i="316" s="1"/>
  <c r="B208" i="316" s="1"/>
  <c r="B209" i="316" s="1"/>
  <c r="B210" i="316" s="1"/>
  <c r="B211" i="316" s="1"/>
  <c r="B212" i="316" s="1"/>
  <c r="B213" i="316" s="1"/>
  <c r="B214" i="316" s="1"/>
  <c r="B215" i="316" s="1"/>
  <c r="B216" i="316" s="1"/>
  <c r="B217" i="316" s="1"/>
  <c r="B218" i="316" s="1"/>
  <c r="B219" i="316" s="1"/>
  <c r="B220" i="316" s="1"/>
  <c r="B221" i="316" s="1"/>
  <c r="B222" i="316" s="1"/>
  <c r="B223" i="316" s="1"/>
  <c r="B224" i="316" s="1"/>
  <c r="B225" i="316" s="1"/>
  <c r="B226" i="316" s="1"/>
  <c r="B227" i="316" s="1"/>
  <c r="B228" i="316" s="1"/>
  <c r="B229" i="316" s="1"/>
  <c r="B230" i="316" s="1"/>
  <c r="B231" i="316" s="1"/>
  <c r="B232" i="316" s="1"/>
  <c r="B233" i="316" s="1"/>
  <c r="B234" i="316" s="1"/>
  <c r="B235" i="316" s="1"/>
  <c r="B236" i="316" s="1"/>
  <c r="B237" i="316" s="1"/>
  <c r="B238" i="316" s="1"/>
  <c r="B239" i="316" s="1"/>
  <c r="W14" i="316"/>
  <c r="V14" i="316"/>
  <c r="U14" i="316"/>
  <c r="J14" i="316"/>
  <c r="G14" i="316" s="1"/>
  <c r="I14" i="316"/>
  <c r="F14" i="316" s="1"/>
  <c r="H14" i="316"/>
  <c r="E14" i="316" s="1"/>
  <c r="M10" i="316"/>
  <c r="M9" i="316"/>
  <c r="I6" i="316"/>
  <c r="A4" i="316"/>
  <c r="C1" i="316"/>
  <c r="D1" i="316" s="1"/>
  <c r="E1" i="316" s="1"/>
  <c r="F1" i="316" s="1"/>
  <c r="G1" i="316" s="1"/>
  <c r="H1" i="316" s="1"/>
  <c r="I1" i="316" s="1"/>
  <c r="J1" i="316" s="1"/>
  <c r="K1" i="316" s="1"/>
  <c r="L1" i="316" s="1"/>
  <c r="M1" i="316" s="1"/>
  <c r="N1" i="316" s="1"/>
  <c r="O1" i="316" s="1"/>
  <c r="P1" i="316" s="1"/>
  <c r="Q1" i="316" s="1"/>
  <c r="R1" i="316" s="1"/>
  <c r="S1" i="316" s="1"/>
  <c r="T1" i="316" s="1"/>
  <c r="U1" i="316" s="1"/>
  <c r="V1" i="316" s="1"/>
  <c r="W1" i="316" s="1"/>
  <c r="S15" i="313"/>
  <c r="S16" i="313" s="1"/>
  <c r="S17" i="313" s="1"/>
  <c r="S18" i="313" s="1"/>
  <c r="S19" i="313" s="1"/>
  <c r="S20" i="313" s="1"/>
  <c r="S21" i="313" s="1"/>
  <c r="S22" i="313" s="1"/>
  <c r="S23" i="313" s="1"/>
  <c r="S24" i="313" s="1"/>
  <c r="S25" i="313" s="1"/>
  <c r="S26" i="313" s="1"/>
  <c r="S27" i="313" s="1"/>
  <c r="S28" i="313" s="1"/>
  <c r="S29" i="313" s="1"/>
  <c r="S30" i="313" s="1"/>
  <c r="R15" i="313"/>
  <c r="R16" i="313" s="1"/>
  <c r="R17" i="313" s="1"/>
  <c r="R18" i="313" s="1"/>
  <c r="R19" i="313" s="1"/>
  <c r="R20" i="313" s="1"/>
  <c r="R21" i="313" s="1"/>
  <c r="R22" i="313" s="1"/>
  <c r="R23" i="313" s="1"/>
  <c r="R24" i="313" s="1"/>
  <c r="R25" i="313" s="1"/>
  <c r="R26" i="313" s="1"/>
  <c r="R27" i="313" s="1"/>
  <c r="R28" i="313" s="1"/>
  <c r="R29" i="313" s="1"/>
  <c r="R30" i="313" s="1"/>
  <c r="Q15" i="313"/>
  <c r="Q16" i="313" s="1"/>
  <c r="Q17" i="313" s="1"/>
  <c r="Q18" i="313" s="1"/>
  <c r="Q19" i="313" s="1"/>
  <c r="Q20" i="313" s="1"/>
  <c r="Q21" i="313" s="1"/>
  <c r="Q22" i="313" s="1"/>
  <c r="Q23" i="313" s="1"/>
  <c r="Q24" i="313" s="1"/>
  <c r="Q25" i="313" s="1"/>
  <c r="Q26" i="313" s="1"/>
  <c r="Q27" i="313" s="1"/>
  <c r="Q28" i="313" s="1"/>
  <c r="Q29" i="313" s="1"/>
  <c r="Q30" i="313" s="1"/>
  <c r="M15" i="313"/>
  <c r="L15" i="313"/>
  <c r="K15" i="313"/>
  <c r="D15" i="313"/>
  <c r="D16" i="313" s="1"/>
  <c r="D17" i="313" s="1"/>
  <c r="C15" i="313"/>
  <c r="C16" i="313" s="1"/>
  <c r="C17" i="313" s="1"/>
  <c r="C18" i="313" s="1"/>
  <c r="B15" i="313"/>
  <c r="B16" i="313" s="1"/>
  <c r="B17" i="313" s="1"/>
  <c r="B18" i="313" s="1"/>
  <c r="B19" i="313" s="1"/>
  <c r="B20" i="313" s="1"/>
  <c r="B21" i="313" s="1"/>
  <c r="B22" i="313" s="1"/>
  <c r="B23" i="313" s="1"/>
  <c r="B24" i="313" s="1"/>
  <c r="B25" i="313" s="1"/>
  <c r="B26" i="313" s="1"/>
  <c r="B27" i="313" s="1"/>
  <c r="B28" i="313" s="1"/>
  <c r="B29" i="313" s="1"/>
  <c r="B30" i="313" s="1"/>
  <c r="B31" i="313" s="1"/>
  <c r="B32" i="313" s="1"/>
  <c r="B33" i="313" s="1"/>
  <c r="B34" i="313" s="1"/>
  <c r="B35" i="313" s="1"/>
  <c r="B36" i="313" s="1"/>
  <c r="B37" i="313" s="1"/>
  <c r="B38" i="313" s="1"/>
  <c r="B39" i="313" s="1"/>
  <c r="B40" i="313" s="1"/>
  <c r="B41" i="313" s="1"/>
  <c r="B42" i="313" s="1"/>
  <c r="B43" i="313" s="1"/>
  <c r="B44" i="313" s="1"/>
  <c r="B45" i="313" s="1"/>
  <c r="B46" i="313" s="1"/>
  <c r="B47" i="313" s="1"/>
  <c r="B48" i="313" s="1"/>
  <c r="B49" i="313" s="1"/>
  <c r="B50" i="313" s="1"/>
  <c r="B51" i="313" s="1"/>
  <c r="B52" i="313" s="1"/>
  <c r="B53" i="313" s="1"/>
  <c r="B54" i="313" s="1"/>
  <c r="B55" i="313" s="1"/>
  <c r="B56" i="313" s="1"/>
  <c r="B57" i="313" s="1"/>
  <c r="B58" i="313" s="1"/>
  <c r="B59" i="313" s="1"/>
  <c r="B60" i="313" s="1"/>
  <c r="B61" i="313" s="1"/>
  <c r="B62" i="313" s="1"/>
  <c r="B63" i="313" s="1"/>
  <c r="B64" i="313" s="1"/>
  <c r="B65" i="313" s="1"/>
  <c r="B66" i="313" s="1"/>
  <c r="B67" i="313" s="1"/>
  <c r="B68" i="313" s="1"/>
  <c r="B69" i="313" s="1"/>
  <c r="B70" i="313" s="1"/>
  <c r="B71" i="313" s="1"/>
  <c r="B72" i="313" s="1"/>
  <c r="B73" i="313" s="1"/>
  <c r="B74" i="313" s="1"/>
  <c r="B75" i="313" s="1"/>
  <c r="B76" i="313" s="1"/>
  <c r="B77" i="313" s="1"/>
  <c r="B78" i="313" s="1"/>
  <c r="B79" i="313" s="1"/>
  <c r="B80" i="313" s="1"/>
  <c r="B81" i="313" s="1"/>
  <c r="B82" i="313" s="1"/>
  <c r="B83" i="313" s="1"/>
  <c r="B84" i="313" s="1"/>
  <c r="B85" i="313" s="1"/>
  <c r="B86" i="313" s="1"/>
  <c r="B87" i="313" s="1"/>
  <c r="B88" i="313" s="1"/>
  <c r="B89" i="313" s="1"/>
  <c r="B90" i="313" s="1"/>
  <c r="B91" i="313" s="1"/>
  <c r="B92" i="313" s="1"/>
  <c r="B93" i="313" s="1"/>
  <c r="B94" i="313" s="1"/>
  <c r="B95" i="313" s="1"/>
  <c r="B96" i="313" s="1"/>
  <c r="B97" i="313" s="1"/>
  <c r="B98" i="313" s="1"/>
  <c r="B99" i="313" s="1"/>
  <c r="B100" i="313" s="1"/>
  <c r="B101" i="313" s="1"/>
  <c r="B102" i="313" s="1"/>
  <c r="B103" i="313" s="1"/>
  <c r="B104" i="313" s="1"/>
  <c r="B105" i="313" s="1"/>
  <c r="B106" i="313" s="1"/>
  <c r="B107" i="313" s="1"/>
  <c r="B108" i="313" s="1"/>
  <c r="B109" i="313" s="1"/>
  <c r="B110" i="313" s="1"/>
  <c r="B111" i="313" s="1"/>
  <c r="B112" i="313" s="1"/>
  <c r="B113" i="313" s="1"/>
  <c r="B114" i="313" s="1"/>
  <c r="B115" i="313" s="1"/>
  <c r="B116" i="313" s="1"/>
  <c r="B117" i="313" s="1"/>
  <c r="B118" i="313" s="1"/>
  <c r="B119" i="313" s="1"/>
  <c r="B120" i="313" s="1"/>
  <c r="B121" i="313" s="1"/>
  <c r="B122" i="313" s="1"/>
  <c r="B123" i="313" s="1"/>
  <c r="B124" i="313" s="1"/>
  <c r="B125" i="313" s="1"/>
  <c r="B126" i="313" s="1"/>
  <c r="B127" i="313" s="1"/>
  <c r="B128" i="313" s="1"/>
  <c r="B129" i="313" s="1"/>
  <c r="B130" i="313" s="1"/>
  <c r="B131" i="313" s="1"/>
  <c r="B132" i="313" s="1"/>
  <c r="B133" i="313" s="1"/>
  <c r="B134" i="313" s="1"/>
  <c r="B135" i="313" s="1"/>
  <c r="B136" i="313" s="1"/>
  <c r="B137" i="313" s="1"/>
  <c r="B138" i="313" s="1"/>
  <c r="B139" i="313" s="1"/>
  <c r="B140" i="313" s="1"/>
  <c r="B141" i="313" s="1"/>
  <c r="B142" i="313" s="1"/>
  <c r="B143" i="313" s="1"/>
  <c r="B144" i="313" s="1"/>
  <c r="B145" i="313" s="1"/>
  <c r="B146" i="313" s="1"/>
  <c r="B147" i="313" s="1"/>
  <c r="B148" i="313" s="1"/>
  <c r="B149" i="313" s="1"/>
  <c r="B150" i="313" s="1"/>
  <c r="B151" i="313" s="1"/>
  <c r="B152" i="313" s="1"/>
  <c r="B153" i="313" s="1"/>
  <c r="B154" i="313" s="1"/>
  <c r="B155" i="313" s="1"/>
  <c r="B156" i="313" s="1"/>
  <c r="B157" i="313" s="1"/>
  <c r="B158" i="313" s="1"/>
  <c r="B159" i="313" s="1"/>
  <c r="B160" i="313" s="1"/>
  <c r="B161" i="313" s="1"/>
  <c r="B162" i="313" s="1"/>
  <c r="B163" i="313" s="1"/>
  <c r="B164" i="313" s="1"/>
  <c r="B165" i="313" s="1"/>
  <c r="B166" i="313" s="1"/>
  <c r="B167" i="313" s="1"/>
  <c r="B168" i="313" s="1"/>
  <c r="B169" i="313" s="1"/>
  <c r="B170" i="313" s="1"/>
  <c r="B171" i="313" s="1"/>
  <c r="B172" i="313" s="1"/>
  <c r="B173" i="313" s="1"/>
  <c r="B174" i="313" s="1"/>
  <c r="B175" i="313" s="1"/>
  <c r="B176" i="313" s="1"/>
  <c r="B177" i="313" s="1"/>
  <c r="B178" i="313" s="1"/>
  <c r="B179" i="313" s="1"/>
  <c r="B180" i="313" s="1"/>
  <c r="B181" i="313" s="1"/>
  <c r="B182" i="313" s="1"/>
  <c r="B183" i="313" s="1"/>
  <c r="B184" i="313" s="1"/>
  <c r="B185" i="313" s="1"/>
  <c r="B186" i="313" s="1"/>
  <c r="B187" i="313" s="1"/>
  <c r="B188" i="313" s="1"/>
  <c r="B189" i="313" s="1"/>
  <c r="B190" i="313" s="1"/>
  <c r="B191" i="313" s="1"/>
  <c r="B192" i="313" s="1"/>
  <c r="B193" i="313" s="1"/>
  <c r="B194" i="313" s="1"/>
  <c r="B195" i="313" s="1"/>
  <c r="B196" i="313" s="1"/>
  <c r="B197" i="313" s="1"/>
  <c r="B198" i="313" s="1"/>
  <c r="B199" i="313" s="1"/>
  <c r="B200" i="313" s="1"/>
  <c r="B201" i="313" s="1"/>
  <c r="B202" i="313" s="1"/>
  <c r="B203" i="313" s="1"/>
  <c r="B204" i="313" s="1"/>
  <c r="B205" i="313" s="1"/>
  <c r="B206" i="313" s="1"/>
  <c r="B207" i="313" s="1"/>
  <c r="B208" i="313" s="1"/>
  <c r="B209" i="313" s="1"/>
  <c r="B210" i="313" s="1"/>
  <c r="B211" i="313" s="1"/>
  <c r="B212" i="313" s="1"/>
  <c r="B213" i="313" s="1"/>
  <c r="B214" i="313" s="1"/>
  <c r="B215" i="313" s="1"/>
  <c r="B216" i="313" s="1"/>
  <c r="B217" i="313" s="1"/>
  <c r="B218" i="313" s="1"/>
  <c r="B219" i="313" s="1"/>
  <c r="B220" i="313" s="1"/>
  <c r="B221" i="313" s="1"/>
  <c r="B222" i="313" s="1"/>
  <c r="B223" i="313" s="1"/>
  <c r="B224" i="313" s="1"/>
  <c r="B225" i="313" s="1"/>
  <c r="B226" i="313" s="1"/>
  <c r="B227" i="313" s="1"/>
  <c r="B228" i="313" s="1"/>
  <c r="B229" i="313" s="1"/>
  <c r="B230" i="313" s="1"/>
  <c r="B231" i="313" s="1"/>
  <c r="B232" i="313" s="1"/>
  <c r="B233" i="313" s="1"/>
  <c r="B234" i="313" s="1"/>
  <c r="B235" i="313" s="1"/>
  <c r="B236" i="313" s="1"/>
  <c r="B237" i="313" s="1"/>
  <c r="B238" i="313" s="1"/>
  <c r="B239" i="313" s="1"/>
  <c r="W14" i="313"/>
  <c r="V14" i="313"/>
  <c r="U14" i="313"/>
  <c r="J14" i="313"/>
  <c r="G14" i="313" s="1"/>
  <c r="I14" i="313"/>
  <c r="F14" i="313" s="1"/>
  <c r="H14" i="313"/>
  <c r="E14" i="313" s="1"/>
  <c r="M10" i="313"/>
  <c r="M9" i="313"/>
  <c r="I6" i="313"/>
  <c r="A4" i="313"/>
  <c r="C1" i="313"/>
  <c r="D1" i="313" s="1"/>
  <c r="E1" i="313" s="1"/>
  <c r="F1" i="313" s="1"/>
  <c r="G1" i="313" s="1"/>
  <c r="H1" i="313" s="1"/>
  <c r="I1" i="313" s="1"/>
  <c r="J1" i="313" s="1"/>
  <c r="K1" i="313" s="1"/>
  <c r="L1" i="313" s="1"/>
  <c r="M1" i="313" s="1"/>
  <c r="N1" i="313" s="1"/>
  <c r="O1" i="313" s="1"/>
  <c r="P1" i="313" s="1"/>
  <c r="Q1" i="313" s="1"/>
  <c r="R1" i="313" s="1"/>
  <c r="S1" i="313" s="1"/>
  <c r="T1" i="313" s="1"/>
  <c r="U1" i="313" s="1"/>
  <c r="V1" i="313" s="1"/>
  <c r="W1" i="313" s="1"/>
  <c r="S15" i="310"/>
  <c r="R15" i="310"/>
  <c r="Q15" i="310"/>
  <c r="M15" i="310"/>
  <c r="L15" i="310"/>
  <c r="L16" i="310" s="1"/>
  <c r="L17" i="310" s="1"/>
  <c r="L18" i="310" s="1"/>
  <c r="L19" i="310" s="1"/>
  <c r="L20" i="310" s="1"/>
  <c r="K15" i="310"/>
  <c r="K16" i="310" s="1"/>
  <c r="D15" i="310"/>
  <c r="D16" i="310" s="1"/>
  <c r="C15" i="310"/>
  <c r="C16" i="310" s="1"/>
  <c r="C17" i="310" s="1"/>
  <c r="C18" i="310" s="1"/>
  <c r="B15" i="310"/>
  <c r="B16" i="310" s="1"/>
  <c r="B17" i="310" s="1"/>
  <c r="B18" i="310" s="1"/>
  <c r="B19" i="310" s="1"/>
  <c r="B20" i="310" s="1"/>
  <c r="B21" i="310" s="1"/>
  <c r="B22" i="310" s="1"/>
  <c r="B23" i="310" s="1"/>
  <c r="B24" i="310" s="1"/>
  <c r="B25" i="310" s="1"/>
  <c r="B26" i="310" s="1"/>
  <c r="B27" i="310" s="1"/>
  <c r="B28" i="310" s="1"/>
  <c r="B29" i="310" s="1"/>
  <c r="B30" i="310" s="1"/>
  <c r="B31" i="310" s="1"/>
  <c r="B32" i="310" s="1"/>
  <c r="B33" i="310" s="1"/>
  <c r="B34" i="310" s="1"/>
  <c r="B35" i="310" s="1"/>
  <c r="B36" i="310" s="1"/>
  <c r="B37" i="310" s="1"/>
  <c r="B38" i="310" s="1"/>
  <c r="B39" i="310" s="1"/>
  <c r="B40" i="310" s="1"/>
  <c r="B41" i="310" s="1"/>
  <c r="B42" i="310" s="1"/>
  <c r="B43" i="310" s="1"/>
  <c r="B44" i="310" s="1"/>
  <c r="B45" i="310" s="1"/>
  <c r="B46" i="310" s="1"/>
  <c r="B47" i="310" s="1"/>
  <c r="B48" i="310" s="1"/>
  <c r="B49" i="310" s="1"/>
  <c r="B50" i="310" s="1"/>
  <c r="B51" i="310" s="1"/>
  <c r="B52" i="310" s="1"/>
  <c r="B53" i="310" s="1"/>
  <c r="B54" i="310" s="1"/>
  <c r="B55" i="310" s="1"/>
  <c r="B56" i="310" s="1"/>
  <c r="B57" i="310" s="1"/>
  <c r="B58" i="310" s="1"/>
  <c r="B59" i="310" s="1"/>
  <c r="B60" i="310" s="1"/>
  <c r="B61" i="310" s="1"/>
  <c r="B62" i="310" s="1"/>
  <c r="B63" i="310" s="1"/>
  <c r="B64" i="310" s="1"/>
  <c r="B65" i="310" s="1"/>
  <c r="B66" i="310" s="1"/>
  <c r="B67" i="310" s="1"/>
  <c r="B68" i="310" s="1"/>
  <c r="B69" i="310" s="1"/>
  <c r="B70" i="310" s="1"/>
  <c r="B71" i="310" s="1"/>
  <c r="B72" i="310" s="1"/>
  <c r="B73" i="310" s="1"/>
  <c r="B74" i="310" s="1"/>
  <c r="B75" i="310" s="1"/>
  <c r="B76" i="310" s="1"/>
  <c r="B77" i="310" s="1"/>
  <c r="B78" i="310" s="1"/>
  <c r="B79" i="310" s="1"/>
  <c r="B80" i="310" s="1"/>
  <c r="B81" i="310" s="1"/>
  <c r="B82" i="310" s="1"/>
  <c r="B83" i="310" s="1"/>
  <c r="B84" i="310" s="1"/>
  <c r="B85" i="310" s="1"/>
  <c r="B86" i="310" s="1"/>
  <c r="B87" i="310" s="1"/>
  <c r="B88" i="310" s="1"/>
  <c r="B89" i="310" s="1"/>
  <c r="B90" i="310" s="1"/>
  <c r="B91" i="310" s="1"/>
  <c r="B92" i="310" s="1"/>
  <c r="B93" i="310" s="1"/>
  <c r="B94" i="310" s="1"/>
  <c r="B95" i="310" s="1"/>
  <c r="B96" i="310" s="1"/>
  <c r="B97" i="310" s="1"/>
  <c r="B98" i="310" s="1"/>
  <c r="B99" i="310" s="1"/>
  <c r="B100" i="310" s="1"/>
  <c r="B101" i="310" s="1"/>
  <c r="B102" i="310" s="1"/>
  <c r="B103" i="310" s="1"/>
  <c r="B104" i="310" s="1"/>
  <c r="B105" i="310" s="1"/>
  <c r="B106" i="310" s="1"/>
  <c r="B107" i="310" s="1"/>
  <c r="B108" i="310" s="1"/>
  <c r="B109" i="310" s="1"/>
  <c r="B110" i="310" s="1"/>
  <c r="B111" i="310" s="1"/>
  <c r="B112" i="310" s="1"/>
  <c r="B113" i="310" s="1"/>
  <c r="B114" i="310" s="1"/>
  <c r="B115" i="310" s="1"/>
  <c r="B116" i="310" s="1"/>
  <c r="B117" i="310" s="1"/>
  <c r="B118" i="310" s="1"/>
  <c r="B119" i="310" s="1"/>
  <c r="B120" i="310" s="1"/>
  <c r="B121" i="310" s="1"/>
  <c r="B122" i="310" s="1"/>
  <c r="B123" i="310" s="1"/>
  <c r="B124" i="310" s="1"/>
  <c r="B125" i="310" s="1"/>
  <c r="B126" i="310" s="1"/>
  <c r="B127" i="310" s="1"/>
  <c r="B128" i="310" s="1"/>
  <c r="B129" i="310" s="1"/>
  <c r="B130" i="310" s="1"/>
  <c r="B131" i="310" s="1"/>
  <c r="B132" i="310" s="1"/>
  <c r="B133" i="310" s="1"/>
  <c r="B134" i="310" s="1"/>
  <c r="B135" i="310" s="1"/>
  <c r="B136" i="310" s="1"/>
  <c r="B137" i="310" s="1"/>
  <c r="B138" i="310" s="1"/>
  <c r="B139" i="310" s="1"/>
  <c r="B140" i="310" s="1"/>
  <c r="B141" i="310" s="1"/>
  <c r="B142" i="310" s="1"/>
  <c r="B143" i="310" s="1"/>
  <c r="B144" i="310" s="1"/>
  <c r="B145" i="310" s="1"/>
  <c r="B146" i="310" s="1"/>
  <c r="B147" i="310" s="1"/>
  <c r="B148" i="310" s="1"/>
  <c r="B149" i="310" s="1"/>
  <c r="B150" i="310" s="1"/>
  <c r="B151" i="310" s="1"/>
  <c r="B152" i="310" s="1"/>
  <c r="B153" i="310" s="1"/>
  <c r="B154" i="310" s="1"/>
  <c r="B155" i="310" s="1"/>
  <c r="B156" i="310" s="1"/>
  <c r="B157" i="310" s="1"/>
  <c r="B158" i="310" s="1"/>
  <c r="B159" i="310" s="1"/>
  <c r="B160" i="310" s="1"/>
  <c r="B161" i="310" s="1"/>
  <c r="B162" i="310" s="1"/>
  <c r="B163" i="310" s="1"/>
  <c r="B164" i="310" s="1"/>
  <c r="B165" i="310" s="1"/>
  <c r="B166" i="310" s="1"/>
  <c r="B167" i="310" s="1"/>
  <c r="B168" i="310" s="1"/>
  <c r="B169" i="310" s="1"/>
  <c r="B170" i="310" s="1"/>
  <c r="B171" i="310" s="1"/>
  <c r="B172" i="310" s="1"/>
  <c r="B173" i="310" s="1"/>
  <c r="B174" i="310" s="1"/>
  <c r="B175" i="310" s="1"/>
  <c r="B176" i="310" s="1"/>
  <c r="B177" i="310" s="1"/>
  <c r="B178" i="310" s="1"/>
  <c r="B179" i="310" s="1"/>
  <c r="B180" i="310" s="1"/>
  <c r="B181" i="310" s="1"/>
  <c r="B182" i="310" s="1"/>
  <c r="B183" i="310" s="1"/>
  <c r="B184" i="310" s="1"/>
  <c r="B185" i="310" s="1"/>
  <c r="B186" i="310" s="1"/>
  <c r="B187" i="310" s="1"/>
  <c r="B188" i="310" s="1"/>
  <c r="B189" i="310" s="1"/>
  <c r="B190" i="310" s="1"/>
  <c r="B191" i="310" s="1"/>
  <c r="B192" i="310" s="1"/>
  <c r="B193" i="310" s="1"/>
  <c r="B194" i="310" s="1"/>
  <c r="B195" i="310" s="1"/>
  <c r="B196" i="310" s="1"/>
  <c r="B197" i="310" s="1"/>
  <c r="B198" i="310" s="1"/>
  <c r="B199" i="310" s="1"/>
  <c r="B200" i="310" s="1"/>
  <c r="B201" i="310" s="1"/>
  <c r="B202" i="310" s="1"/>
  <c r="B203" i="310" s="1"/>
  <c r="B204" i="310" s="1"/>
  <c r="B205" i="310" s="1"/>
  <c r="B206" i="310" s="1"/>
  <c r="B207" i="310" s="1"/>
  <c r="B208" i="310" s="1"/>
  <c r="B209" i="310" s="1"/>
  <c r="B210" i="310" s="1"/>
  <c r="B211" i="310" s="1"/>
  <c r="B212" i="310" s="1"/>
  <c r="B213" i="310" s="1"/>
  <c r="B214" i="310" s="1"/>
  <c r="B215" i="310" s="1"/>
  <c r="B216" i="310" s="1"/>
  <c r="B217" i="310" s="1"/>
  <c r="B218" i="310" s="1"/>
  <c r="B219" i="310" s="1"/>
  <c r="B220" i="310" s="1"/>
  <c r="B221" i="310" s="1"/>
  <c r="B222" i="310" s="1"/>
  <c r="B223" i="310" s="1"/>
  <c r="B224" i="310" s="1"/>
  <c r="B225" i="310" s="1"/>
  <c r="B226" i="310" s="1"/>
  <c r="B227" i="310" s="1"/>
  <c r="B228" i="310" s="1"/>
  <c r="B229" i="310" s="1"/>
  <c r="B230" i="310" s="1"/>
  <c r="B231" i="310" s="1"/>
  <c r="B232" i="310" s="1"/>
  <c r="B233" i="310" s="1"/>
  <c r="B234" i="310" s="1"/>
  <c r="B235" i="310" s="1"/>
  <c r="B236" i="310" s="1"/>
  <c r="B237" i="310" s="1"/>
  <c r="B238" i="310" s="1"/>
  <c r="B239" i="310" s="1"/>
  <c r="W14" i="310"/>
  <c r="V14" i="310"/>
  <c r="U14" i="310"/>
  <c r="J14" i="310"/>
  <c r="G14" i="310" s="1"/>
  <c r="I14" i="310"/>
  <c r="F14" i="310" s="1"/>
  <c r="H14" i="310"/>
  <c r="E14" i="310" s="1"/>
  <c r="M10" i="310"/>
  <c r="M9" i="310"/>
  <c r="I6" i="310"/>
  <c r="A4" i="310"/>
  <c r="C1" i="310"/>
  <c r="D1" i="310" s="1"/>
  <c r="E1" i="310" s="1"/>
  <c r="F1" i="310" s="1"/>
  <c r="G1" i="310" s="1"/>
  <c r="H1" i="310" s="1"/>
  <c r="I1" i="310" s="1"/>
  <c r="J1" i="310" s="1"/>
  <c r="K1" i="310" s="1"/>
  <c r="L1" i="310" s="1"/>
  <c r="M1" i="310" s="1"/>
  <c r="N1" i="310" s="1"/>
  <c r="O1" i="310" s="1"/>
  <c r="P1" i="310" s="1"/>
  <c r="Q1" i="310" s="1"/>
  <c r="R1" i="310" s="1"/>
  <c r="S1" i="310" s="1"/>
  <c r="T1" i="310" s="1"/>
  <c r="U1" i="310" s="1"/>
  <c r="V1" i="310" s="1"/>
  <c r="W1" i="310" s="1"/>
  <c r="S15" i="307"/>
  <c r="R15" i="307"/>
  <c r="Q15" i="307"/>
  <c r="M15" i="307"/>
  <c r="M16" i="307" s="1"/>
  <c r="L15" i="307"/>
  <c r="L16" i="307" s="1"/>
  <c r="L17" i="307" s="1"/>
  <c r="K15" i="307"/>
  <c r="K16" i="307" s="1"/>
  <c r="K17" i="307" s="1"/>
  <c r="D15" i="307"/>
  <c r="D16" i="307" s="1"/>
  <c r="C15" i="307"/>
  <c r="C16" i="307" s="1"/>
  <c r="C17" i="307" s="1"/>
  <c r="C18" i="307" s="1"/>
  <c r="B15" i="307"/>
  <c r="B16" i="307" s="1"/>
  <c r="B17" i="307" s="1"/>
  <c r="B18" i="307" s="1"/>
  <c r="B19" i="307" s="1"/>
  <c r="B20" i="307" s="1"/>
  <c r="B21" i="307" s="1"/>
  <c r="B22" i="307" s="1"/>
  <c r="B23" i="307" s="1"/>
  <c r="B24" i="307" s="1"/>
  <c r="B25" i="307" s="1"/>
  <c r="B26" i="307" s="1"/>
  <c r="B27" i="307" s="1"/>
  <c r="B28" i="307" s="1"/>
  <c r="B29" i="307" s="1"/>
  <c r="B30" i="307" s="1"/>
  <c r="B31" i="307" s="1"/>
  <c r="B32" i="307" s="1"/>
  <c r="B33" i="307" s="1"/>
  <c r="B34" i="307" s="1"/>
  <c r="B35" i="307" s="1"/>
  <c r="B36" i="307" s="1"/>
  <c r="B37" i="307" s="1"/>
  <c r="B38" i="307" s="1"/>
  <c r="B39" i="307" s="1"/>
  <c r="B40" i="307" s="1"/>
  <c r="B41" i="307" s="1"/>
  <c r="B42" i="307" s="1"/>
  <c r="B43" i="307" s="1"/>
  <c r="B44" i="307" s="1"/>
  <c r="B45" i="307" s="1"/>
  <c r="B46" i="307" s="1"/>
  <c r="B47" i="307" s="1"/>
  <c r="B48" i="307" s="1"/>
  <c r="B49" i="307" s="1"/>
  <c r="B50" i="307" s="1"/>
  <c r="B51" i="307" s="1"/>
  <c r="B52" i="307" s="1"/>
  <c r="B53" i="307" s="1"/>
  <c r="B54" i="307" s="1"/>
  <c r="B55" i="307" s="1"/>
  <c r="B56" i="307" s="1"/>
  <c r="B57" i="307" s="1"/>
  <c r="B58" i="307" s="1"/>
  <c r="B59" i="307" s="1"/>
  <c r="B60" i="307" s="1"/>
  <c r="B61" i="307" s="1"/>
  <c r="B62" i="307" s="1"/>
  <c r="B63" i="307" s="1"/>
  <c r="B64" i="307" s="1"/>
  <c r="B65" i="307" s="1"/>
  <c r="B66" i="307" s="1"/>
  <c r="B67" i="307" s="1"/>
  <c r="B68" i="307" s="1"/>
  <c r="B69" i="307" s="1"/>
  <c r="B70" i="307" s="1"/>
  <c r="B71" i="307" s="1"/>
  <c r="B72" i="307" s="1"/>
  <c r="B73" i="307" s="1"/>
  <c r="B74" i="307" s="1"/>
  <c r="B75" i="307" s="1"/>
  <c r="B76" i="307" s="1"/>
  <c r="B77" i="307" s="1"/>
  <c r="B78" i="307" s="1"/>
  <c r="B79" i="307" s="1"/>
  <c r="B80" i="307" s="1"/>
  <c r="B81" i="307" s="1"/>
  <c r="B82" i="307" s="1"/>
  <c r="B83" i="307" s="1"/>
  <c r="B84" i="307" s="1"/>
  <c r="B85" i="307" s="1"/>
  <c r="B86" i="307" s="1"/>
  <c r="B87" i="307" s="1"/>
  <c r="B88" i="307" s="1"/>
  <c r="B89" i="307" s="1"/>
  <c r="B90" i="307" s="1"/>
  <c r="B91" i="307" s="1"/>
  <c r="B92" i="307" s="1"/>
  <c r="B93" i="307" s="1"/>
  <c r="B94" i="307" s="1"/>
  <c r="B95" i="307" s="1"/>
  <c r="B96" i="307" s="1"/>
  <c r="B97" i="307" s="1"/>
  <c r="B98" i="307" s="1"/>
  <c r="B99" i="307" s="1"/>
  <c r="B100" i="307" s="1"/>
  <c r="B101" i="307" s="1"/>
  <c r="B102" i="307" s="1"/>
  <c r="B103" i="307" s="1"/>
  <c r="B104" i="307" s="1"/>
  <c r="B105" i="307" s="1"/>
  <c r="B106" i="307" s="1"/>
  <c r="B107" i="307" s="1"/>
  <c r="B108" i="307" s="1"/>
  <c r="B109" i="307" s="1"/>
  <c r="B110" i="307" s="1"/>
  <c r="B111" i="307" s="1"/>
  <c r="B112" i="307" s="1"/>
  <c r="B113" i="307" s="1"/>
  <c r="B114" i="307" s="1"/>
  <c r="B115" i="307" s="1"/>
  <c r="B116" i="307" s="1"/>
  <c r="B117" i="307" s="1"/>
  <c r="B118" i="307" s="1"/>
  <c r="B119" i="307" s="1"/>
  <c r="B120" i="307" s="1"/>
  <c r="B121" i="307" s="1"/>
  <c r="B122" i="307" s="1"/>
  <c r="B123" i="307" s="1"/>
  <c r="B124" i="307" s="1"/>
  <c r="B125" i="307" s="1"/>
  <c r="B126" i="307" s="1"/>
  <c r="B127" i="307" s="1"/>
  <c r="B128" i="307" s="1"/>
  <c r="B129" i="307" s="1"/>
  <c r="B130" i="307" s="1"/>
  <c r="B131" i="307" s="1"/>
  <c r="B132" i="307" s="1"/>
  <c r="B133" i="307" s="1"/>
  <c r="B134" i="307" s="1"/>
  <c r="B135" i="307" s="1"/>
  <c r="B136" i="307" s="1"/>
  <c r="B137" i="307" s="1"/>
  <c r="B138" i="307" s="1"/>
  <c r="B139" i="307" s="1"/>
  <c r="B140" i="307" s="1"/>
  <c r="B141" i="307" s="1"/>
  <c r="B142" i="307" s="1"/>
  <c r="B143" i="307" s="1"/>
  <c r="B144" i="307" s="1"/>
  <c r="B145" i="307" s="1"/>
  <c r="B146" i="307" s="1"/>
  <c r="B147" i="307" s="1"/>
  <c r="B148" i="307" s="1"/>
  <c r="B149" i="307" s="1"/>
  <c r="B150" i="307" s="1"/>
  <c r="B151" i="307" s="1"/>
  <c r="B152" i="307" s="1"/>
  <c r="B153" i="307" s="1"/>
  <c r="B154" i="307" s="1"/>
  <c r="B155" i="307" s="1"/>
  <c r="B156" i="307" s="1"/>
  <c r="B157" i="307" s="1"/>
  <c r="B158" i="307" s="1"/>
  <c r="B159" i="307" s="1"/>
  <c r="B160" i="307" s="1"/>
  <c r="B161" i="307" s="1"/>
  <c r="B162" i="307" s="1"/>
  <c r="B163" i="307" s="1"/>
  <c r="B164" i="307" s="1"/>
  <c r="B165" i="307" s="1"/>
  <c r="B166" i="307" s="1"/>
  <c r="B167" i="307" s="1"/>
  <c r="B168" i="307" s="1"/>
  <c r="B169" i="307" s="1"/>
  <c r="B170" i="307" s="1"/>
  <c r="B171" i="307" s="1"/>
  <c r="B172" i="307" s="1"/>
  <c r="B173" i="307" s="1"/>
  <c r="B174" i="307" s="1"/>
  <c r="B175" i="307" s="1"/>
  <c r="B176" i="307" s="1"/>
  <c r="B177" i="307" s="1"/>
  <c r="B178" i="307" s="1"/>
  <c r="B179" i="307" s="1"/>
  <c r="B180" i="307" s="1"/>
  <c r="B181" i="307" s="1"/>
  <c r="B182" i="307" s="1"/>
  <c r="B183" i="307" s="1"/>
  <c r="B184" i="307" s="1"/>
  <c r="B185" i="307" s="1"/>
  <c r="B186" i="307" s="1"/>
  <c r="B187" i="307" s="1"/>
  <c r="B188" i="307" s="1"/>
  <c r="B189" i="307" s="1"/>
  <c r="B190" i="307" s="1"/>
  <c r="B191" i="307" s="1"/>
  <c r="B192" i="307" s="1"/>
  <c r="B193" i="307" s="1"/>
  <c r="B194" i="307" s="1"/>
  <c r="B195" i="307" s="1"/>
  <c r="B196" i="307" s="1"/>
  <c r="B197" i="307" s="1"/>
  <c r="B198" i="307" s="1"/>
  <c r="B199" i="307" s="1"/>
  <c r="B200" i="307" s="1"/>
  <c r="B201" i="307" s="1"/>
  <c r="B202" i="307" s="1"/>
  <c r="B203" i="307" s="1"/>
  <c r="B204" i="307" s="1"/>
  <c r="B205" i="307" s="1"/>
  <c r="B206" i="307" s="1"/>
  <c r="B207" i="307" s="1"/>
  <c r="B208" i="307" s="1"/>
  <c r="B209" i="307" s="1"/>
  <c r="B210" i="307" s="1"/>
  <c r="B211" i="307" s="1"/>
  <c r="B212" i="307" s="1"/>
  <c r="B213" i="307" s="1"/>
  <c r="B214" i="307" s="1"/>
  <c r="B215" i="307" s="1"/>
  <c r="B216" i="307" s="1"/>
  <c r="B217" i="307" s="1"/>
  <c r="B218" i="307" s="1"/>
  <c r="B219" i="307" s="1"/>
  <c r="B220" i="307" s="1"/>
  <c r="B221" i="307" s="1"/>
  <c r="B222" i="307" s="1"/>
  <c r="B223" i="307" s="1"/>
  <c r="B224" i="307" s="1"/>
  <c r="B225" i="307" s="1"/>
  <c r="B226" i="307" s="1"/>
  <c r="B227" i="307" s="1"/>
  <c r="B228" i="307" s="1"/>
  <c r="B229" i="307" s="1"/>
  <c r="B230" i="307" s="1"/>
  <c r="B231" i="307" s="1"/>
  <c r="B232" i="307" s="1"/>
  <c r="B233" i="307" s="1"/>
  <c r="B234" i="307" s="1"/>
  <c r="B235" i="307" s="1"/>
  <c r="B236" i="307" s="1"/>
  <c r="B237" i="307" s="1"/>
  <c r="B238" i="307" s="1"/>
  <c r="B239" i="307" s="1"/>
  <c r="W14" i="307"/>
  <c r="V14" i="307"/>
  <c r="U14" i="307"/>
  <c r="J14" i="307"/>
  <c r="G14" i="307" s="1"/>
  <c r="I14" i="307"/>
  <c r="F14" i="307" s="1"/>
  <c r="H14" i="307"/>
  <c r="E14" i="307" s="1"/>
  <c r="M10" i="307"/>
  <c r="M9" i="307"/>
  <c r="I6" i="307"/>
  <c r="A4" i="307"/>
  <c r="C1" i="307"/>
  <c r="D1" i="307" s="1"/>
  <c r="E1" i="307" s="1"/>
  <c r="F1" i="307" s="1"/>
  <c r="G1" i="307" s="1"/>
  <c r="H1" i="307" s="1"/>
  <c r="I1" i="307" s="1"/>
  <c r="J1" i="307" s="1"/>
  <c r="K1" i="307" s="1"/>
  <c r="L1" i="307" s="1"/>
  <c r="M1" i="307" s="1"/>
  <c r="N1" i="307" s="1"/>
  <c r="O1" i="307" s="1"/>
  <c r="P1" i="307" s="1"/>
  <c r="Q1" i="307" s="1"/>
  <c r="R1" i="307" s="1"/>
  <c r="S1" i="307" s="1"/>
  <c r="T1" i="307" s="1"/>
  <c r="U1" i="307" s="1"/>
  <c r="V1" i="307" s="1"/>
  <c r="W1" i="307" s="1"/>
  <c r="Y1" i="307" s="1"/>
  <c r="Z1" i="307" s="1"/>
  <c r="AA1" i="307" s="1"/>
  <c r="AB1" i="307" s="1"/>
  <c r="X1" i="313" l="1"/>
  <c r="Y1" i="313" s="1"/>
  <c r="Z1" i="313" s="1"/>
  <c r="AA1" i="313" s="1"/>
  <c r="AB1" i="313" s="1"/>
  <c r="X1" i="310"/>
  <c r="Y1" i="310" s="1"/>
  <c r="Z1" i="310" s="1"/>
  <c r="AA1" i="310" s="1"/>
  <c r="AB1" i="310" s="1"/>
  <c r="U15" i="319"/>
  <c r="Z1" i="316"/>
  <c r="AA1" i="316" s="1"/>
  <c r="AB1" i="316" s="1"/>
  <c r="X1" i="316"/>
  <c r="Y1" i="316" s="1"/>
  <c r="V15" i="319"/>
  <c r="W16" i="319"/>
  <c r="W17" i="319" s="1"/>
  <c r="W18" i="319" s="1"/>
  <c r="W19" i="319" s="1"/>
  <c r="W20" i="319" s="1"/>
  <c r="S18" i="316"/>
  <c r="S19" i="316" s="1"/>
  <c r="S20" i="316" s="1"/>
  <c r="S21" i="316" s="1"/>
  <c r="S22" i="316" s="1"/>
  <c r="S23" i="316" s="1"/>
  <c r="S24" i="316" s="1"/>
  <c r="S25" i="316" s="1"/>
  <c r="S26" i="316" s="1"/>
  <c r="R27" i="316"/>
  <c r="R28" i="316" s="1"/>
  <c r="R29" i="316" s="1"/>
  <c r="R30" i="316" s="1"/>
  <c r="R31" i="316" s="1"/>
  <c r="R32" i="316" s="1"/>
  <c r="R33" i="316" s="1"/>
  <c r="R34" i="316" s="1"/>
  <c r="R35" i="316" s="1"/>
  <c r="R36" i="316" s="1"/>
  <c r="R37" i="316" s="1"/>
  <c r="R38" i="316" s="1"/>
  <c r="R39" i="316" s="1"/>
  <c r="R40" i="316" s="1"/>
  <c r="R41" i="316" s="1"/>
  <c r="R42" i="316" s="1"/>
  <c r="Q27" i="316"/>
  <c r="Q28" i="316" s="1"/>
  <c r="Q29" i="316" s="1"/>
  <c r="Q30" i="316" s="1"/>
  <c r="Q31" i="313"/>
  <c r="Q32" i="313" s="1"/>
  <c r="Q33" i="313" s="1"/>
  <c r="Q34" i="313" s="1"/>
  <c r="Q35" i="313" s="1"/>
  <c r="Q36" i="313" s="1"/>
  <c r="Q37" i="313" s="1"/>
  <c r="Q38" i="313" s="1"/>
  <c r="Q39" i="313" s="1"/>
  <c r="Q40" i="313" s="1"/>
  <c r="Q41" i="313" s="1"/>
  <c r="Q42" i="313" s="1"/>
  <c r="Q43" i="313" s="1"/>
  <c r="Q44" i="313" s="1"/>
  <c r="Q45" i="313" s="1"/>
  <c r="Q46" i="313" s="1"/>
  <c r="Q47" i="313" s="1"/>
  <c r="Q48" i="313" s="1"/>
  <c r="Q49" i="313" s="1"/>
  <c r="Q50" i="313" s="1"/>
  <c r="Q51" i="313" s="1"/>
  <c r="Q52" i="313" s="1"/>
  <c r="Q53" i="313" s="1"/>
  <c r="Q54" i="313" s="1"/>
  <c r="Q55" i="313" s="1"/>
  <c r="Q56" i="313" s="1"/>
  <c r="Q57" i="313" s="1"/>
  <c r="Q58" i="313" s="1"/>
  <c r="Q59" i="313" s="1"/>
  <c r="Q60" i="313" s="1"/>
  <c r="Q61" i="313" s="1"/>
  <c r="Q62" i="313" s="1"/>
  <c r="Q63" i="313" s="1"/>
  <c r="Q64" i="313" s="1"/>
  <c r="Q65" i="313" s="1"/>
  <c r="Q66" i="313" s="1"/>
  <c r="Q67" i="313" s="1"/>
  <c r="Q68" i="313" s="1"/>
  <c r="Q69" i="313" s="1"/>
  <c r="Q70" i="313" s="1"/>
  <c r="Q71" i="313" s="1"/>
  <c r="Q72" i="313" s="1"/>
  <c r="Q73" i="313" s="1"/>
  <c r="Q74" i="313" s="1"/>
  <c r="Q75" i="313" s="1"/>
  <c r="Q76" i="313" s="1"/>
  <c r="Q77" i="313" s="1"/>
  <c r="Q78" i="313" s="1"/>
  <c r="Q79" i="313" s="1"/>
  <c r="Q80" i="313" s="1"/>
  <c r="Q81" i="313" s="1"/>
  <c r="Q82" i="313" s="1"/>
  <c r="Q83" i="313" s="1"/>
  <c r="Q84" i="313" s="1"/>
  <c r="Q85" i="313" s="1"/>
  <c r="Q86" i="313" s="1"/>
  <c r="Q87" i="313" s="1"/>
  <c r="Q88" i="313" s="1"/>
  <c r="Q89" i="313" s="1"/>
  <c r="Q90" i="313" s="1"/>
  <c r="Q91" i="313" s="1"/>
  <c r="Q92" i="313" s="1"/>
  <c r="Q93" i="313" s="1"/>
  <c r="Q94" i="313" s="1"/>
  <c r="Q95" i="313" s="1"/>
  <c r="Q96" i="313" s="1"/>
  <c r="Q97" i="313" s="1"/>
  <c r="Q98" i="313" s="1"/>
  <c r="Q99" i="313" s="1"/>
  <c r="Q100" i="313" s="1"/>
  <c r="Q101" i="313" s="1"/>
  <c r="Q102" i="313" s="1"/>
  <c r="Q103" i="313" s="1"/>
  <c r="Q104" i="313" s="1"/>
  <c r="Q105" i="313" s="1"/>
  <c r="Q106" i="313" s="1"/>
  <c r="Q107" i="313" s="1"/>
  <c r="Q108" i="313" s="1"/>
  <c r="Q109" i="313" s="1"/>
  <c r="Q110" i="313" s="1"/>
  <c r="Q111" i="313" s="1"/>
  <c r="Q112" i="313" s="1"/>
  <c r="Q113" i="313" s="1"/>
  <c r="Q114" i="313" s="1"/>
  <c r="Q115" i="313" s="1"/>
  <c r="Q116" i="313" s="1"/>
  <c r="Q117" i="313" s="1"/>
  <c r="Q118" i="313" s="1"/>
  <c r="Q119" i="313" s="1"/>
  <c r="Q120" i="313" s="1"/>
  <c r="Q121" i="313" s="1"/>
  <c r="Q122" i="313" s="1"/>
  <c r="Q123" i="313" s="1"/>
  <c r="Q124" i="313" s="1"/>
  <c r="Q125" i="313" s="1"/>
  <c r="Q126" i="313" s="1"/>
  <c r="Q127" i="313" s="1"/>
  <c r="Q128" i="313" s="1"/>
  <c r="Q129" i="313" s="1"/>
  <c r="Q130" i="313" s="1"/>
  <c r="Q131" i="313" s="1"/>
  <c r="Q132" i="313" s="1"/>
  <c r="Q133" i="313" s="1"/>
  <c r="Q134" i="313" s="1"/>
  <c r="Q135" i="313" s="1"/>
  <c r="Q136" i="313" s="1"/>
  <c r="Q137" i="313" s="1"/>
  <c r="Q138" i="313" s="1"/>
  <c r="Q139" i="313" s="1"/>
  <c r="Q140" i="313" s="1"/>
  <c r="Q141" i="313" s="1"/>
  <c r="Q142" i="313" s="1"/>
  <c r="Q143" i="313" s="1"/>
  <c r="Q144" i="313" s="1"/>
  <c r="Q145" i="313" s="1"/>
  <c r="Q146" i="313" s="1"/>
  <c r="Q147" i="313" s="1"/>
  <c r="Q148" i="313" s="1"/>
  <c r="Q149" i="313" s="1"/>
  <c r="Q150" i="313" s="1"/>
  <c r="Q151" i="313" s="1"/>
  <c r="Q152" i="313" s="1"/>
  <c r="Q153" i="313" s="1"/>
  <c r="Q154" i="313" s="1"/>
  <c r="Q155" i="313" s="1"/>
  <c r="Q156" i="313" s="1"/>
  <c r="Q157" i="313" s="1"/>
  <c r="Q158" i="313" s="1"/>
  <c r="Q159" i="313" s="1"/>
  <c r="Q160" i="313" s="1"/>
  <c r="Q161" i="313" s="1"/>
  <c r="Q162" i="313" s="1"/>
  <c r="Q163" i="313" s="1"/>
  <c r="Q164" i="313" s="1"/>
  <c r="Q165" i="313" s="1"/>
  <c r="Q166" i="313" s="1"/>
  <c r="Q167" i="313" s="1"/>
  <c r="Q168" i="313" s="1"/>
  <c r="Q169" i="313" s="1"/>
  <c r="Q170" i="313" s="1"/>
  <c r="Q171" i="313" s="1"/>
  <c r="Q172" i="313" s="1"/>
  <c r="Q173" i="313" s="1"/>
  <c r="Q174" i="313" s="1"/>
  <c r="Q175" i="313" s="1"/>
  <c r="Q176" i="313" s="1"/>
  <c r="Q177" i="313" s="1"/>
  <c r="Q178" i="313" s="1"/>
  <c r="Q179" i="313" s="1"/>
  <c r="R31" i="313"/>
  <c r="R32" i="313" s="1"/>
  <c r="R33" i="313" s="1"/>
  <c r="R34" i="313" s="1"/>
  <c r="R35" i="313" s="1"/>
  <c r="R36" i="313" s="1"/>
  <c r="R37" i="313" s="1"/>
  <c r="R38" i="313" s="1"/>
  <c r="R39" i="313" s="1"/>
  <c r="R40" i="313" s="1"/>
  <c r="R41" i="313" s="1"/>
  <c r="R42" i="313" s="1"/>
  <c r="S31" i="313"/>
  <c r="S32" i="313" s="1"/>
  <c r="S33" i="313" s="1"/>
  <c r="S34" i="313" s="1"/>
  <c r="S35" i="313" s="1"/>
  <c r="S36" i="313" s="1"/>
  <c r="S37" i="313" s="1"/>
  <c r="S38" i="313" s="1"/>
  <c r="S39" i="313" s="1"/>
  <c r="S40" i="313" s="1"/>
  <c r="S41" i="313" s="1"/>
  <c r="S42" i="313" s="1"/>
  <c r="N15" i="316"/>
  <c r="H15" i="316" s="1"/>
  <c r="E15" i="316" s="1"/>
  <c r="N15" i="310"/>
  <c r="U15" i="316"/>
  <c r="O15" i="313"/>
  <c r="I15" i="313" s="1"/>
  <c r="F15" i="313" s="1"/>
  <c r="Q16" i="307"/>
  <c r="Q17" i="307" s="1"/>
  <c r="W15" i="313"/>
  <c r="Q16" i="310"/>
  <c r="O15" i="310"/>
  <c r="I15" i="310" s="1"/>
  <c r="F15" i="310" s="1"/>
  <c r="W15" i="310"/>
  <c r="U15" i="313"/>
  <c r="W15" i="316"/>
  <c r="U15" i="307"/>
  <c r="U15" i="310"/>
  <c r="N15" i="307"/>
  <c r="H15" i="307" s="1"/>
  <c r="E15" i="307" s="1"/>
  <c r="P15" i="313"/>
  <c r="J15" i="313" s="1"/>
  <c r="G15" i="313" s="1"/>
  <c r="O15" i="316"/>
  <c r="N15" i="313"/>
  <c r="T15" i="319"/>
  <c r="K16" i="319"/>
  <c r="L19" i="319"/>
  <c r="C18" i="319"/>
  <c r="Q16" i="319"/>
  <c r="Q17" i="319" s="1"/>
  <c r="Q18" i="319" s="1"/>
  <c r="Q19" i="319" s="1"/>
  <c r="Q20" i="319" s="1"/>
  <c r="Q21" i="319" s="1"/>
  <c r="Q22" i="319" s="1"/>
  <c r="Q23" i="319" s="1"/>
  <c r="Q24" i="319" s="1"/>
  <c r="Q25" i="319" s="1"/>
  <c r="Q26" i="319" s="1"/>
  <c r="N15" i="319"/>
  <c r="P15" i="319"/>
  <c r="D17" i="319"/>
  <c r="M17" i="319"/>
  <c r="S16" i="319"/>
  <c r="S17" i="319" s="1"/>
  <c r="S18" i="319" s="1"/>
  <c r="S19" i="319" s="1"/>
  <c r="S20" i="319" s="1"/>
  <c r="S21" i="319" s="1"/>
  <c r="T14" i="319"/>
  <c r="O15" i="319"/>
  <c r="R16" i="319"/>
  <c r="R17" i="319" s="1"/>
  <c r="R18" i="319" s="1"/>
  <c r="R19" i="319" s="1"/>
  <c r="R20" i="319" s="1"/>
  <c r="R21" i="319" s="1"/>
  <c r="R22" i="319" s="1"/>
  <c r="R23" i="319" s="1"/>
  <c r="R24" i="319" s="1"/>
  <c r="R25" i="319" s="1"/>
  <c r="R26" i="319" s="1"/>
  <c r="K17" i="316"/>
  <c r="P15" i="316"/>
  <c r="L18" i="316"/>
  <c r="M16" i="316"/>
  <c r="D18" i="316"/>
  <c r="T14" i="316"/>
  <c r="V15" i="316"/>
  <c r="C17" i="316"/>
  <c r="D18" i="313"/>
  <c r="C19" i="313"/>
  <c r="L16" i="313"/>
  <c r="M16" i="313"/>
  <c r="K16" i="313"/>
  <c r="V15" i="313"/>
  <c r="T14" i="313"/>
  <c r="H15" i="310"/>
  <c r="E15" i="310" s="1"/>
  <c r="C19" i="310"/>
  <c r="V15" i="310"/>
  <c r="T14" i="310"/>
  <c r="D17" i="310"/>
  <c r="M16" i="310"/>
  <c r="P15" i="310"/>
  <c r="K17" i="310"/>
  <c r="R16" i="310"/>
  <c r="R17" i="310" s="1"/>
  <c r="S16" i="310"/>
  <c r="S17" i="310" s="1"/>
  <c r="L21" i="310"/>
  <c r="M17" i="307"/>
  <c r="K18" i="307"/>
  <c r="R16" i="307"/>
  <c r="R17" i="307" s="1"/>
  <c r="O15" i="307"/>
  <c r="S16" i="307"/>
  <c r="S17" i="307" s="1"/>
  <c r="P15" i="307"/>
  <c r="T14" i="307"/>
  <c r="V15" i="307"/>
  <c r="L18" i="307"/>
  <c r="W15" i="307"/>
  <c r="C19" i="307"/>
  <c r="D17" i="307"/>
  <c r="S15" i="304"/>
  <c r="S16" i="304" s="1"/>
  <c r="S17" i="304" s="1"/>
  <c r="S18" i="304" s="1"/>
  <c r="S19" i="304" s="1"/>
  <c r="S20" i="304" s="1"/>
  <c r="S21" i="304" s="1"/>
  <c r="S22" i="304" s="1"/>
  <c r="S23" i="304" s="1"/>
  <c r="S24" i="304" s="1"/>
  <c r="S25" i="304" s="1"/>
  <c r="S26" i="304" s="1"/>
  <c r="S27" i="304" s="1"/>
  <c r="S28" i="304" s="1"/>
  <c r="S29" i="304" s="1"/>
  <c r="S30" i="304" s="1"/>
  <c r="R15" i="304"/>
  <c r="R16" i="304" s="1"/>
  <c r="R17" i="304" s="1"/>
  <c r="R18" i="304" s="1"/>
  <c r="R19" i="304" s="1"/>
  <c r="R20" i="304" s="1"/>
  <c r="R21" i="304" s="1"/>
  <c r="R22" i="304" s="1"/>
  <c r="R23" i="304" s="1"/>
  <c r="R24" i="304" s="1"/>
  <c r="R25" i="304" s="1"/>
  <c r="R26" i="304" s="1"/>
  <c r="R27" i="304" s="1"/>
  <c r="R28" i="304" s="1"/>
  <c r="R29" i="304" s="1"/>
  <c r="R30" i="304" s="1"/>
  <c r="Q15" i="304"/>
  <c r="Q16" i="304" s="1"/>
  <c r="Q17" i="304" s="1"/>
  <c r="Q18" i="304" s="1"/>
  <c r="Q19" i="304" s="1"/>
  <c r="Q20" i="304" s="1"/>
  <c r="Q21" i="304" s="1"/>
  <c r="Q22" i="304" s="1"/>
  <c r="Q23" i="304" s="1"/>
  <c r="Q24" i="304" s="1"/>
  <c r="Q25" i="304" s="1"/>
  <c r="Q26" i="304" s="1"/>
  <c r="Q27" i="304" s="1"/>
  <c r="Q28" i="304" s="1"/>
  <c r="Q29" i="304" s="1"/>
  <c r="Q30" i="304" s="1"/>
  <c r="M15" i="304"/>
  <c r="M16" i="304" s="1"/>
  <c r="M17" i="304" s="1"/>
  <c r="L15" i="304"/>
  <c r="K15" i="304"/>
  <c r="K16" i="304" s="1"/>
  <c r="K17" i="304" s="1"/>
  <c r="D15" i="304"/>
  <c r="D16" i="304" s="1"/>
  <c r="D17" i="304" s="1"/>
  <c r="D18" i="304" s="1"/>
  <c r="D19" i="304" s="1"/>
  <c r="C15" i="304"/>
  <c r="C16" i="304" s="1"/>
  <c r="C17" i="304" s="1"/>
  <c r="C18" i="304" s="1"/>
  <c r="C19" i="304" s="1"/>
  <c r="B15" i="304"/>
  <c r="B16" i="304" s="1"/>
  <c r="B17" i="304" s="1"/>
  <c r="B18" i="304" s="1"/>
  <c r="B19" i="304" s="1"/>
  <c r="B20" i="304" s="1"/>
  <c r="B21" i="304" s="1"/>
  <c r="B22" i="304" s="1"/>
  <c r="B23" i="304" s="1"/>
  <c r="B24" i="304" s="1"/>
  <c r="B25" i="304" s="1"/>
  <c r="B26" i="304" s="1"/>
  <c r="B27" i="304" s="1"/>
  <c r="B28" i="304" s="1"/>
  <c r="B29" i="304" s="1"/>
  <c r="B30" i="304" s="1"/>
  <c r="B31" i="304" s="1"/>
  <c r="B32" i="304" s="1"/>
  <c r="B33" i="304" s="1"/>
  <c r="B34" i="304" s="1"/>
  <c r="B35" i="304" s="1"/>
  <c r="B36" i="304" s="1"/>
  <c r="B37" i="304" s="1"/>
  <c r="B38" i="304" s="1"/>
  <c r="B39" i="304" s="1"/>
  <c r="B40" i="304" s="1"/>
  <c r="B41" i="304" s="1"/>
  <c r="B42" i="304" s="1"/>
  <c r="B43" i="304" s="1"/>
  <c r="B44" i="304" s="1"/>
  <c r="B45" i="304" s="1"/>
  <c r="B46" i="304" s="1"/>
  <c r="B47" i="304" s="1"/>
  <c r="B48" i="304" s="1"/>
  <c r="B49" i="304" s="1"/>
  <c r="B50" i="304" s="1"/>
  <c r="B51" i="304" s="1"/>
  <c r="B52" i="304" s="1"/>
  <c r="B53" i="304" s="1"/>
  <c r="B54" i="304" s="1"/>
  <c r="B55" i="304" s="1"/>
  <c r="B56" i="304" s="1"/>
  <c r="B57" i="304" s="1"/>
  <c r="B58" i="304" s="1"/>
  <c r="B59" i="304" s="1"/>
  <c r="B60" i="304" s="1"/>
  <c r="B61" i="304" s="1"/>
  <c r="B62" i="304" s="1"/>
  <c r="B63" i="304" s="1"/>
  <c r="B64" i="304" s="1"/>
  <c r="B65" i="304" s="1"/>
  <c r="B66" i="304" s="1"/>
  <c r="B67" i="304" s="1"/>
  <c r="B68" i="304" s="1"/>
  <c r="B69" i="304" s="1"/>
  <c r="B70" i="304" s="1"/>
  <c r="B71" i="304" s="1"/>
  <c r="B72" i="304" s="1"/>
  <c r="B73" i="304" s="1"/>
  <c r="B74" i="304" s="1"/>
  <c r="B75" i="304" s="1"/>
  <c r="B76" i="304" s="1"/>
  <c r="B77" i="304" s="1"/>
  <c r="B78" i="304" s="1"/>
  <c r="B79" i="304" s="1"/>
  <c r="B80" i="304" s="1"/>
  <c r="B81" i="304" s="1"/>
  <c r="B82" i="304" s="1"/>
  <c r="B83" i="304" s="1"/>
  <c r="B84" i="304" s="1"/>
  <c r="B85" i="304" s="1"/>
  <c r="B86" i="304" s="1"/>
  <c r="B87" i="304" s="1"/>
  <c r="B88" i="304" s="1"/>
  <c r="B89" i="304" s="1"/>
  <c r="B90" i="304" s="1"/>
  <c r="B91" i="304" s="1"/>
  <c r="B92" i="304" s="1"/>
  <c r="B93" i="304" s="1"/>
  <c r="B94" i="304" s="1"/>
  <c r="B95" i="304" s="1"/>
  <c r="B96" i="304" s="1"/>
  <c r="B97" i="304" s="1"/>
  <c r="B98" i="304" s="1"/>
  <c r="B99" i="304" s="1"/>
  <c r="B100" i="304" s="1"/>
  <c r="B101" i="304" s="1"/>
  <c r="B102" i="304" s="1"/>
  <c r="B103" i="304" s="1"/>
  <c r="B104" i="304" s="1"/>
  <c r="B105" i="304" s="1"/>
  <c r="B106" i="304" s="1"/>
  <c r="B107" i="304" s="1"/>
  <c r="B108" i="304" s="1"/>
  <c r="B109" i="304" s="1"/>
  <c r="B110" i="304" s="1"/>
  <c r="B111" i="304" s="1"/>
  <c r="B112" i="304" s="1"/>
  <c r="B113" i="304" s="1"/>
  <c r="B114" i="304" s="1"/>
  <c r="B115" i="304" s="1"/>
  <c r="B116" i="304" s="1"/>
  <c r="B117" i="304" s="1"/>
  <c r="B118" i="304" s="1"/>
  <c r="B119" i="304" s="1"/>
  <c r="B120" i="304" s="1"/>
  <c r="B121" i="304" s="1"/>
  <c r="B122" i="304" s="1"/>
  <c r="B123" i="304" s="1"/>
  <c r="B124" i="304" s="1"/>
  <c r="B125" i="304" s="1"/>
  <c r="B126" i="304" s="1"/>
  <c r="B127" i="304" s="1"/>
  <c r="B128" i="304" s="1"/>
  <c r="B129" i="304" s="1"/>
  <c r="B130" i="304" s="1"/>
  <c r="B131" i="304" s="1"/>
  <c r="B132" i="304" s="1"/>
  <c r="B133" i="304" s="1"/>
  <c r="B134" i="304" s="1"/>
  <c r="B135" i="304" s="1"/>
  <c r="B136" i="304" s="1"/>
  <c r="B137" i="304" s="1"/>
  <c r="B138" i="304" s="1"/>
  <c r="B139" i="304" s="1"/>
  <c r="B140" i="304" s="1"/>
  <c r="B141" i="304" s="1"/>
  <c r="B142" i="304" s="1"/>
  <c r="B143" i="304" s="1"/>
  <c r="B144" i="304" s="1"/>
  <c r="B145" i="304" s="1"/>
  <c r="B146" i="304" s="1"/>
  <c r="B147" i="304" s="1"/>
  <c r="B148" i="304" s="1"/>
  <c r="B149" i="304" s="1"/>
  <c r="B150" i="304" s="1"/>
  <c r="B151" i="304" s="1"/>
  <c r="B152" i="304" s="1"/>
  <c r="B153" i="304" s="1"/>
  <c r="B154" i="304" s="1"/>
  <c r="B155" i="304" s="1"/>
  <c r="B156" i="304" s="1"/>
  <c r="B157" i="304" s="1"/>
  <c r="B158" i="304" s="1"/>
  <c r="B159" i="304" s="1"/>
  <c r="B160" i="304" s="1"/>
  <c r="B161" i="304" s="1"/>
  <c r="B162" i="304" s="1"/>
  <c r="B163" i="304" s="1"/>
  <c r="B164" i="304" s="1"/>
  <c r="B165" i="304" s="1"/>
  <c r="B166" i="304" s="1"/>
  <c r="B167" i="304" s="1"/>
  <c r="B168" i="304" s="1"/>
  <c r="B169" i="304" s="1"/>
  <c r="B170" i="304" s="1"/>
  <c r="B171" i="304" s="1"/>
  <c r="B172" i="304" s="1"/>
  <c r="B173" i="304" s="1"/>
  <c r="B174" i="304" s="1"/>
  <c r="B175" i="304" s="1"/>
  <c r="B176" i="304" s="1"/>
  <c r="B177" i="304" s="1"/>
  <c r="B178" i="304" s="1"/>
  <c r="B179" i="304" s="1"/>
  <c r="B180" i="304" s="1"/>
  <c r="B181" i="304" s="1"/>
  <c r="B182" i="304" s="1"/>
  <c r="B183" i="304" s="1"/>
  <c r="B184" i="304" s="1"/>
  <c r="B185" i="304" s="1"/>
  <c r="B186" i="304" s="1"/>
  <c r="B187" i="304" s="1"/>
  <c r="B188" i="304" s="1"/>
  <c r="B189" i="304" s="1"/>
  <c r="B190" i="304" s="1"/>
  <c r="B191" i="304" s="1"/>
  <c r="B192" i="304" s="1"/>
  <c r="B193" i="304" s="1"/>
  <c r="B194" i="304" s="1"/>
  <c r="B195" i="304" s="1"/>
  <c r="B196" i="304" s="1"/>
  <c r="B197" i="304" s="1"/>
  <c r="B198" i="304" s="1"/>
  <c r="B199" i="304" s="1"/>
  <c r="B200" i="304" s="1"/>
  <c r="B201" i="304" s="1"/>
  <c r="B202" i="304" s="1"/>
  <c r="B203" i="304" s="1"/>
  <c r="B204" i="304" s="1"/>
  <c r="B205" i="304" s="1"/>
  <c r="B206" i="304" s="1"/>
  <c r="B207" i="304" s="1"/>
  <c r="B208" i="304" s="1"/>
  <c r="B209" i="304" s="1"/>
  <c r="B210" i="304" s="1"/>
  <c r="B211" i="304" s="1"/>
  <c r="B212" i="304" s="1"/>
  <c r="B213" i="304" s="1"/>
  <c r="B214" i="304" s="1"/>
  <c r="B215" i="304" s="1"/>
  <c r="B216" i="304" s="1"/>
  <c r="B217" i="304" s="1"/>
  <c r="B218" i="304" s="1"/>
  <c r="B219" i="304" s="1"/>
  <c r="B220" i="304" s="1"/>
  <c r="B221" i="304" s="1"/>
  <c r="B222" i="304" s="1"/>
  <c r="B223" i="304" s="1"/>
  <c r="B224" i="304" s="1"/>
  <c r="B225" i="304" s="1"/>
  <c r="B226" i="304" s="1"/>
  <c r="B227" i="304" s="1"/>
  <c r="B228" i="304" s="1"/>
  <c r="B229" i="304" s="1"/>
  <c r="B230" i="304" s="1"/>
  <c r="B231" i="304" s="1"/>
  <c r="B232" i="304" s="1"/>
  <c r="B233" i="304" s="1"/>
  <c r="B234" i="304" s="1"/>
  <c r="B235" i="304" s="1"/>
  <c r="B236" i="304" s="1"/>
  <c r="B237" i="304" s="1"/>
  <c r="B238" i="304" s="1"/>
  <c r="B239" i="304" s="1"/>
  <c r="W14" i="304"/>
  <c r="V14" i="304"/>
  <c r="U14" i="304"/>
  <c r="J14" i="304"/>
  <c r="G14" i="304" s="1"/>
  <c r="I14" i="304"/>
  <c r="F14" i="304" s="1"/>
  <c r="H14" i="304"/>
  <c r="E14" i="304" s="1"/>
  <c r="M10" i="304"/>
  <c r="M9" i="304"/>
  <c r="I6" i="304"/>
  <c r="A4" i="304"/>
  <c r="C1" i="304"/>
  <c r="D1" i="304" s="1"/>
  <c r="E1" i="304" s="1"/>
  <c r="F1" i="304" s="1"/>
  <c r="G1" i="304" s="1"/>
  <c r="H1" i="304" s="1"/>
  <c r="I1" i="304" s="1"/>
  <c r="J1" i="304" s="1"/>
  <c r="K1" i="304" s="1"/>
  <c r="L1" i="304" s="1"/>
  <c r="M1" i="304" s="1"/>
  <c r="N1" i="304" s="1"/>
  <c r="O1" i="304" s="1"/>
  <c r="P1" i="304" s="1"/>
  <c r="Q1" i="304" s="1"/>
  <c r="R1" i="304" s="1"/>
  <c r="S1" i="304" s="1"/>
  <c r="T1" i="304" s="1"/>
  <c r="U1" i="304" s="1"/>
  <c r="V1" i="304" s="1"/>
  <c r="W1" i="304" s="1"/>
  <c r="X1" i="304" s="1"/>
  <c r="Y1" i="304" s="1"/>
  <c r="Z1" i="304" s="1"/>
  <c r="AA1" i="304" s="1"/>
  <c r="AB1" i="304" s="1"/>
  <c r="S15" i="301"/>
  <c r="R15" i="301"/>
  <c r="Q15" i="301"/>
  <c r="M15" i="301"/>
  <c r="M16" i="301" s="1"/>
  <c r="L15" i="301"/>
  <c r="L16" i="301" s="1"/>
  <c r="K15" i="301"/>
  <c r="D15" i="301"/>
  <c r="C15" i="301"/>
  <c r="B15" i="301"/>
  <c r="B16" i="301" s="1"/>
  <c r="B17" i="301" s="1"/>
  <c r="B18" i="301" s="1"/>
  <c r="B19" i="301" s="1"/>
  <c r="B20" i="301" s="1"/>
  <c r="B21" i="301" s="1"/>
  <c r="B22" i="301" s="1"/>
  <c r="B23" i="301" s="1"/>
  <c r="B24" i="301" s="1"/>
  <c r="B25" i="301" s="1"/>
  <c r="B26" i="301" s="1"/>
  <c r="B27" i="301" s="1"/>
  <c r="B28" i="301" s="1"/>
  <c r="B29" i="301" s="1"/>
  <c r="B30" i="301" s="1"/>
  <c r="B31" i="301" s="1"/>
  <c r="B32" i="301" s="1"/>
  <c r="B33" i="301" s="1"/>
  <c r="B34" i="301" s="1"/>
  <c r="B35" i="301" s="1"/>
  <c r="B36" i="301" s="1"/>
  <c r="B37" i="301" s="1"/>
  <c r="B38" i="301" s="1"/>
  <c r="B39" i="301" s="1"/>
  <c r="B40" i="301" s="1"/>
  <c r="B41" i="301" s="1"/>
  <c r="B42" i="301" s="1"/>
  <c r="B43" i="301" s="1"/>
  <c r="B44" i="301" s="1"/>
  <c r="B45" i="301" s="1"/>
  <c r="B46" i="301" s="1"/>
  <c r="B47" i="301" s="1"/>
  <c r="B48" i="301" s="1"/>
  <c r="B49" i="301" s="1"/>
  <c r="B50" i="301" s="1"/>
  <c r="B51" i="301" s="1"/>
  <c r="B52" i="301" s="1"/>
  <c r="B53" i="301" s="1"/>
  <c r="B54" i="301" s="1"/>
  <c r="B55" i="301" s="1"/>
  <c r="B56" i="301" s="1"/>
  <c r="B57" i="301" s="1"/>
  <c r="B58" i="301" s="1"/>
  <c r="B59" i="301" s="1"/>
  <c r="B60" i="301" s="1"/>
  <c r="B61" i="301" s="1"/>
  <c r="B62" i="301" s="1"/>
  <c r="B63" i="301" s="1"/>
  <c r="B64" i="301" s="1"/>
  <c r="B65" i="301" s="1"/>
  <c r="B66" i="301" s="1"/>
  <c r="B67" i="301" s="1"/>
  <c r="B68" i="301" s="1"/>
  <c r="B69" i="301" s="1"/>
  <c r="B70" i="301" s="1"/>
  <c r="B71" i="301" s="1"/>
  <c r="B72" i="301" s="1"/>
  <c r="B73" i="301" s="1"/>
  <c r="B74" i="301" s="1"/>
  <c r="B75" i="301" s="1"/>
  <c r="B76" i="301" s="1"/>
  <c r="B77" i="301" s="1"/>
  <c r="B78" i="301" s="1"/>
  <c r="B79" i="301" s="1"/>
  <c r="B80" i="301" s="1"/>
  <c r="B81" i="301" s="1"/>
  <c r="B82" i="301" s="1"/>
  <c r="B83" i="301" s="1"/>
  <c r="B84" i="301" s="1"/>
  <c r="B85" i="301" s="1"/>
  <c r="B86" i="301" s="1"/>
  <c r="B87" i="301" s="1"/>
  <c r="B88" i="301" s="1"/>
  <c r="B89" i="301" s="1"/>
  <c r="B90" i="301" s="1"/>
  <c r="B91" i="301" s="1"/>
  <c r="B92" i="301" s="1"/>
  <c r="B93" i="301" s="1"/>
  <c r="B94" i="301" s="1"/>
  <c r="B95" i="301" s="1"/>
  <c r="B96" i="301" s="1"/>
  <c r="B97" i="301" s="1"/>
  <c r="B98" i="301" s="1"/>
  <c r="B99" i="301" s="1"/>
  <c r="B100" i="301" s="1"/>
  <c r="B101" i="301" s="1"/>
  <c r="B102" i="301" s="1"/>
  <c r="B103" i="301" s="1"/>
  <c r="B104" i="301" s="1"/>
  <c r="B105" i="301" s="1"/>
  <c r="B106" i="301" s="1"/>
  <c r="B107" i="301" s="1"/>
  <c r="B108" i="301" s="1"/>
  <c r="B109" i="301" s="1"/>
  <c r="B110" i="301" s="1"/>
  <c r="B111" i="301" s="1"/>
  <c r="B112" i="301" s="1"/>
  <c r="B113" i="301" s="1"/>
  <c r="B114" i="301" s="1"/>
  <c r="B115" i="301" s="1"/>
  <c r="B116" i="301" s="1"/>
  <c r="B117" i="301" s="1"/>
  <c r="B118" i="301" s="1"/>
  <c r="B119" i="301" s="1"/>
  <c r="B120" i="301" s="1"/>
  <c r="B121" i="301" s="1"/>
  <c r="B122" i="301" s="1"/>
  <c r="B123" i="301" s="1"/>
  <c r="B124" i="301" s="1"/>
  <c r="B125" i="301" s="1"/>
  <c r="B126" i="301" s="1"/>
  <c r="B127" i="301" s="1"/>
  <c r="B128" i="301" s="1"/>
  <c r="B129" i="301" s="1"/>
  <c r="B130" i="301" s="1"/>
  <c r="B131" i="301" s="1"/>
  <c r="B132" i="301" s="1"/>
  <c r="B133" i="301" s="1"/>
  <c r="B134" i="301" s="1"/>
  <c r="B135" i="301" s="1"/>
  <c r="B136" i="301" s="1"/>
  <c r="B137" i="301" s="1"/>
  <c r="B138" i="301" s="1"/>
  <c r="B139" i="301" s="1"/>
  <c r="B140" i="301" s="1"/>
  <c r="B141" i="301" s="1"/>
  <c r="B142" i="301" s="1"/>
  <c r="B143" i="301" s="1"/>
  <c r="B144" i="301" s="1"/>
  <c r="B145" i="301" s="1"/>
  <c r="B146" i="301" s="1"/>
  <c r="B147" i="301" s="1"/>
  <c r="B148" i="301" s="1"/>
  <c r="B149" i="301" s="1"/>
  <c r="B150" i="301" s="1"/>
  <c r="B151" i="301" s="1"/>
  <c r="B152" i="301" s="1"/>
  <c r="B153" i="301" s="1"/>
  <c r="B154" i="301" s="1"/>
  <c r="B155" i="301" s="1"/>
  <c r="B156" i="301" s="1"/>
  <c r="B157" i="301" s="1"/>
  <c r="B158" i="301" s="1"/>
  <c r="B159" i="301" s="1"/>
  <c r="B160" i="301" s="1"/>
  <c r="B161" i="301" s="1"/>
  <c r="B162" i="301" s="1"/>
  <c r="B163" i="301" s="1"/>
  <c r="B164" i="301" s="1"/>
  <c r="B165" i="301" s="1"/>
  <c r="B166" i="301" s="1"/>
  <c r="B167" i="301" s="1"/>
  <c r="B168" i="301" s="1"/>
  <c r="B169" i="301" s="1"/>
  <c r="B170" i="301" s="1"/>
  <c r="B171" i="301" s="1"/>
  <c r="B172" i="301" s="1"/>
  <c r="B173" i="301" s="1"/>
  <c r="B174" i="301" s="1"/>
  <c r="B175" i="301" s="1"/>
  <c r="B176" i="301" s="1"/>
  <c r="B177" i="301" s="1"/>
  <c r="B178" i="301" s="1"/>
  <c r="B179" i="301" s="1"/>
  <c r="B180" i="301" s="1"/>
  <c r="B181" i="301" s="1"/>
  <c r="B182" i="301" s="1"/>
  <c r="B183" i="301" s="1"/>
  <c r="B184" i="301" s="1"/>
  <c r="B185" i="301" s="1"/>
  <c r="B186" i="301" s="1"/>
  <c r="B187" i="301" s="1"/>
  <c r="B188" i="301" s="1"/>
  <c r="B189" i="301" s="1"/>
  <c r="B190" i="301" s="1"/>
  <c r="B191" i="301" s="1"/>
  <c r="B192" i="301" s="1"/>
  <c r="B193" i="301" s="1"/>
  <c r="B194" i="301" s="1"/>
  <c r="B195" i="301" s="1"/>
  <c r="B196" i="301" s="1"/>
  <c r="B197" i="301" s="1"/>
  <c r="B198" i="301" s="1"/>
  <c r="B199" i="301" s="1"/>
  <c r="B200" i="301" s="1"/>
  <c r="B201" i="301" s="1"/>
  <c r="B202" i="301" s="1"/>
  <c r="B203" i="301" s="1"/>
  <c r="B204" i="301" s="1"/>
  <c r="B205" i="301" s="1"/>
  <c r="B206" i="301" s="1"/>
  <c r="B207" i="301" s="1"/>
  <c r="B208" i="301" s="1"/>
  <c r="B209" i="301" s="1"/>
  <c r="B210" i="301" s="1"/>
  <c r="B211" i="301" s="1"/>
  <c r="B212" i="301" s="1"/>
  <c r="B213" i="301" s="1"/>
  <c r="B214" i="301" s="1"/>
  <c r="B215" i="301" s="1"/>
  <c r="B216" i="301" s="1"/>
  <c r="B217" i="301" s="1"/>
  <c r="B218" i="301" s="1"/>
  <c r="B219" i="301" s="1"/>
  <c r="B220" i="301" s="1"/>
  <c r="B221" i="301" s="1"/>
  <c r="B222" i="301" s="1"/>
  <c r="B223" i="301" s="1"/>
  <c r="B224" i="301" s="1"/>
  <c r="B225" i="301" s="1"/>
  <c r="B226" i="301" s="1"/>
  <c r="B227" i="301" s="1"/>
  <c r="B228" i="301" s="1"/>
  <c r="B229" i="301" s="1"/>
  <c r="B230" i="301" s="1"/>
  <c r="B231" i="301" s="1"/>
  <c r="B232" i="301" s="1"/>
  <c r="B233" i="301" s="1"/>
  <c r="B234" i="301" s="1"/>
  <c r="B235" i="301" s="1"/>
  <c r="B236" i="301" s="1"/>
  <c r="B237" i="301" s="1"/>
  <c r="B238" i="301" s="1"/>
  <c r="B239" i="301" s="1"/>
  <c r="B240" i="301" s="1"/>
  <c r="B241" i="301" s="1"/>
  <c r="B242" i="301" s="1"/>
  <c r="B243" i="301" s="1"/>
  <c r="B244" i="301" s="1"/>
  <c r="B245" i="301" s="1"/>
  <c r="B246" i="301" s="1"/>
  <c r="B247" i="301" s="1"/>
  <c r="B248" i="301" s="1"/>
  <c r="B249" i="301" s="1"/>
  <c r="B250" i="301" s="1"/>
  <c r="B251" i="301" s="1"/>
  <c r="B252" i="301" s="1"/>
  <c r="B253" i="301" s="1"/>
  <c r="B254" i="301" s="1"/>
  <c r="B255" i="301" s="1"/>
  <c r="B256" i="301" s="1"/>
  <c r="B257" i="301" s="1"/>
  <c r="B258" i="301" s="1"/>
  <c r="B259" i="301" s="1"/>
  <c r="B260" i="301" s="1"/>
  <c r="B261" i="301" s="1"/>
  <c r="B262" i="301" s="1"/>
  <c r="B263" i="301" s="1"/>
  <c r="B264" i="301" s="1"/>
  <c r="B265" i="301" s="1"/>
  <c r="B266" i="301" s="1"/>
  <c r="B267" i="301" s="1"/>
  <c r="B268" i="301" s="1"/>
  <c r="B269" i="301" s="1"/>
  <c r="B270" i="301" s="1"/>
  <c r="B271" i="301" s="1"/>
  <c r="B272" i="301" s="1"/>
  <c r="B273" i="301" s="1"/>
  <c r="B274" i="301" s="1"/>
  <c r="B275" i="301" s="1"/>
  <c r="B276" i="301" s="1"/>
  <c r="B277" i="301" s="1"/>
  <c r="B278" i="301" s="1"/>
  <c r="B279" i="301" s="1"/>
  <c r="B280" i="301" s="1"/>
  <c r="B281" i="301" s="1"/>
  <c r="B282" i="301" s="1"/>
  <c r="B283" i="301" s="1"/>
  <c r="B284" i="301" s="1"/>
  <c r="B285" i="301" s="1"/>
  <c r="B286" i="301" s="1"/>
  <c r="B287" i="301" s="1"/>
  <c r="B288" i="301" s="1"/>
  <c r="B289" i="301" s="1"/>
  <c r="B290" i="301" s="1"/>
  <c r="B291" i="301" s="1"/>
  <c r="B292" i="301" s="1"/>
  <c r="B293" i="301" s="1"/>
  <c r="B294" i="301" s="1"/>
  <c r="B295" i="301" s="1"/>
  <c r="B296" i="301" s="1"/>
  <c r="B297" i="301" s="1"/>
  <c r="B298" i="301" s="1"/>
  <c r="B299" i="301" s="1"/>
  <c r="B300" i="301" s="1"/>
  <c r="B301" i="301" s="1"/>
  <c r="B302" i="301" s="1"/>
  <c r="B303" i="301" s="1"/>
  <c r="B304" i="301" s="1"/>
  <c r="B305" i="301" s="1"/>
  <c r="B306" i="301" s="1"/>
  <c r="B307" i="301" s="1"/>
  <c r="B308" i="301" s="1"/>
  <c r="B309" i="301" s="1"/>
  <c r="B310" i="301" s="1"/>
  <c r="B311" i="301" s="1"/>
  <c r="B312" i="301" s="1"/>
  <c r="B313" i="301" s="1"/>
  <c r="B314" i="301" s="1"/>
  <c r="B315" i="301" s="1"/>
  <c r="B316" i="301" s="1"/>
  <c r="B317" i="301" s="1"/>
  <c r="B318" i="301" s="1"/>
  <c r="B319" i="301" s="1"/>
  <c r="B320" i="301" s="1"/>
  <c r="B321" i="301" s="1"/>
  <c r="B322" i="301" s="1"/>
  <c r="B323" i="301" s="1"/>
  <c r="B324" i="301" s="1"/>
  <c r="B325" i="301" s="1"/>
  <c r="B326" i="301" s="1"/>
  <c r="B327" i="301" s="1"/>
  <c r="B328" i="301" s="1"/>
  <c r="B329" i="301" s="1"/>
  <c r="B330" i="301" s="1"/>
  <c r="B331" i="301" s="1"/>
  <c r="B332" i="301" s="1"/>
  <c r="B333" i="301" s="1"/>
  <c r="B334" i="301" s="1"/>
  <c r="B335" i="301" s="1"/>
  <c r="B336" i="301" s="1"/>
  <c r="B337" i="301" s="1"/>
  <c r="B338" i="301" s="1"/>
  <c r="B339" i="301" s="1"/>
  <c r="B340" i="301" s="1"/>
  <c r="B341" i="301" s="1"/>
  <c r="B342" i="301" s="1"/>
  <c r="B343" i="301" s="1"/>
  <c r="B344" i="301" s="1"/>
  <c r="B345" i="301" s="1"/>
  <c r="B346" i="301" s="1"/>
  <c r="B347" i="301" s="1"/>
  <c r="B348" i="301" s="1"/>
  <c r="B349" i="301" s="1"/>
  <c r="B350" i="301" s="1"/>
  <c r="W14" i="301"/>
  <c r="V14" i="301"/>
  <c r="T14" i="301" s="1"/>
  <c r="U14" i="301"/>
  <c r="J14" i="301"/>
  <c r="G14" i="301" s="1"/>
  <c r="I14" i="301"/>
  <c r="F14" i="301" s="1"/>
  <c r="H14" i="301"/>
  <c r="E14" i="301" s="1"/>
  <c r="M10" i="301"/>
  <c r="M9" i="301"/>
  <c r="I6" i="301"/>
  <c r="A4" i="301"/>
  <c r="C1" i="301"/>
  <c r="D1" i="301" s="1"/>
  <c r="E1" i="301" s="1"/>
  <c r="F1" i="301" s="1"/>
  <c r="G1" i="301" s="1"/>
  <c r="H1" i="301" s="1"/>
  <c r="I1" i="301" s="1"/>
  <c r="J1" i="301" s="1"/>
  <c r="K1" i="301" s="1"/>
  <c r="L1" i="301" s="1"/>
  <c r="M1" i="301" s="1"/>
  <c r="N1" i="301" s="1"/>
  <c r="O1" i="301" s="1"/>
  <c r="P1" i="301" s="1"/>
  <c r="Q1" i="301" s="1"/>
  <c r="R1" i="301" s="1"/>
  <c r="S1" i="301" s="1"/>
  <c r="T1" i="301" s="1"/>
  <c r="U1" i="301" s="1"/>
  <c r="V1" i="301" s="1"/>
  <c r="W1" i="301" s="1"/>
  <c r="Y1" i="301" s="1"/>
  <c r="Z1" i="301" s="1"/>
  <c r="AA1" i="301" s="1"/>
  <c r="AB1" i="301" s="1"/>
  <c r="S15" i="298"/>
  <c r="R15" i="298"/>
  <c r="Q15" i="298"/>
  <c r="M15" i="298"/>
  <c r="M16" i="298" s="1"/>
  <c r="M17" i="298" s="1"/>
  <c r="M18" i="298" s="1"/>
  <c r="L15" i="298"/>
  <c r="L16" i="298" s="1"/>
  <c r="K15" i="298"/>
  <c r="K16" i="298" s="1"/>
  <c r="K17" i="298" s="1"/>
  <c r="D15" i="298"/>
  <c r="D16" i="298" s="1"/>
  <c r="D17" i="298" s="1"/>
  <c r="D18" i="298" s="1"/>
  <c r="C15" i="298"/>
  <c r="B15" i="298"/>
  <c r="B16" i="298" s="1"/>
  <c r="B17" i="298" s="1"/>
  <c r="B18" i="298" s="1"/>
  <c r="B19" i="298" s="1"/>
  <c r="B20" i="298" s="1"/>
  <c r="B21" i="298" s="1"/>
  <c r="B22" i="298" s="1"/>
  <c r="B23" i="298" s="1"/>
  <c r="B24" i="298" s="1"/>
  <c r="B25" i="298" s="1"/>
  <c r="B26" i="298" s="1"/>
  <c r="B27" i="298" s="1"/>
  <c r="B28" i="298" s="1"/>
  <c r="B29" i="298" s="1"/>
  <c r="B30" i="298" s="1"/>
  <c r="B31" i="298" s="1"/>
  <c r="B32" i="298" s="1"/>
  <c r="B33" i="298" s="1"/>
  <c r="B34" i="298" s="1"/>
  <c r="B35" i="298" s="1"/>
  <c r="B36" i="298" s="1"/>
  <c r="B37" i="298" s="1"/>
  <c r="B38" i="298" s="1"/>
  <c r="B39" i="298" s="1"/>
  <c r="B40" i="298" s="1"/>
  <c r="B41" i="298" s="1"/>
  <c r="B42" i="298" s="1"/>
  <c r="B43" i="298" s="1"/>
  <c r="B44" i="298" s="1"/>
  <c r="B45" i="298" s="1"/>
  <c r="B46" i="298" s="1"/>
  <c r="B47" i="298" s="1"/>
  <c r="B48" i="298" s="1"/>
  <c r="B49" i="298" s="1"/>
  <c r="B50" i="298" s="1"/>
  <c r="B51" i="298" s="1"/>
  <c r="B52" i="298" s="1"/>
  <c r="B53" i="298" s="1"/>
  <c r="B54" i="298" s="1"/>
  <c r="B55" i="298" s="1"/>
  <c r="B56" i="298" s="1"/>
  <c r="B57" i="298" s="1"/>
  <c r="B58" i="298" s="1"/>
  <c r="B59" i="298" s="1"/>
  <c r="B60" i="298" s="1"/>
  <c r="B61" i="298" s="1"/>
  <c r="B62" i="298" s="1"/>
  <c r="B63" i="298" s="1"/>
  <c r="B64" i="298" s="1"/>
  <c r="B65" i="298" s="1"/>
  <c r="B66" i="298" s="1"/>
  <c r="B67" i="298" s="1"/>
  <c r="B68" i="298" s="1"/>
  <c r="B69" i="298" s="1"/>
  <c r="B70" i="298" s="1"/>
  <c r="B71" i="298" s="1"/>
  <c r="B72" i="298" s="1"/>
  <c r="B73" i="298" s="1"/>
  <c r="B74" i="298" s="1"/>
  <c r="B75" i="298" s="1"/>
  <c r="B76" i="298" s="1"/>
  <c r="B77" i="298" s="1"/>
  <c r="B78" i="298" s="1"/>
  <c r="B79" i="298" s="1"/>
  <c r="B80" i="298" s="1"/>
  <c r="B81" i="298" s="1"/>
  <c r="B82" i="298" s="1"/>
  <c r="B83" i="298" s="1"/>
  <c r="B84" i="298" s="1"/>
  <c r="B85" i="298" s="1"/>
  <c r="B86" i="298" s="1"/>
  <c r="B87" i="298" s="1"/>
  <c r="B88" i="298" s="1"/>
  <c r="B89" i="298" s="1"/>
  <c r="B90" i="298" s="1"/>
  <c r="B91" i="298" s="1"/>
  <c r="B92" i="298" s="1"/>
  <c r="B93" i="298" s="1"/>
  <c r="B94" i="298" s="1"/>
  <c r="B95" i="298" s="1"/>
  <c r="B96" i="298" s="1"/>
  <c r="B97" i="298" s="1"/>
  <c r="B98" i="298" s="1"/>
  <c r="B99" i="298" s="1"/>
  <c r="B100" i="298" s="1"/>
  <c r="B101" i="298" s="1"/>
  <c r="B102" i="298" s="1"/>
  <c r="B103" i="298" s="1"/>
  <c r="B104" i="298" s="1"/>
  <c r="B105" i="298" s="1"/>
  <c r="B106" i="298" s="1"/>
  <c r="B107" i="298" s="1"/>
  <c r="B108" i="298" s="1"/>
  <c r="B109" i="298" s="1"/>
  <c r="B110" i="298" s="1"/>
  <c r="B111" i="298" s="1"/>
  <c r="B112" i="298" s="1"/>
  <c r="B113" i="298" s="1"/>
  <c r="B114" i="298" s="1"/>
  <c r="B115" i="298" s="1"/>
  <c r="B116" i="298" s="1"/>
  <c r="B117" i="298" s="1"/>
  <c r="B118" i="298" s="1"/>
  <c r="B119" i="298" s="1"/>
  <c r="B120" i="298" s="1"/>
  <c r="B121" i="298" s="1"/>
  <c r="B122" i="298" s="1"/>
  <c r="B123" i="298" s="1"/>
  <c r="B124" i="298" s="1"/>
  <c r="B125" i="298" s="1"/>
  <c r="B126" i="298" s="1"/>
  <c r="B127" i="298" s="1"/>
  <c r="B128" i="298" s="1"/>
  <c r="B129" i="298" s="1"/>
  <c r="B130" i="298" s="1"/>
  <c r="B131" i="298" s="1"/>
  <c r="B132" i="298" s="1"/>
  <c r="B133" i="298" s="1"/>
  <c r="B134" i="298" s="1"/>
  <c r="B135" i="298" s="1"/>
  <c r="B136" i="298" s="1"/>
  <c r="B137" i="298" s="1"/>
  <c r="B138" i="298" s="1"/>
  <c r="B139" i="298" s="1"/>
  <c r="B140" i="298" s="1"/>
  <c r="B141" i="298" s="1"/>
  <c r="B142" i="298" s="1"/>
  <c r="B143" i="298" s="1"/>
  <c r="B144" i="298" s="1"/>
  <c r="B145" i="298" s="1"/>
  <c r="B146" i="298" s="1"/>
  <c r="B147" i="298" s="1"/>
  <c r="B148" i="298" s="1"/>
  <c r="B149" i="298" s="1"/>
  <c r="B150" i="298" s="1"/>
  <c r="B151" i="298" s="1"/>
  <c r="B152" i="298" s="1"/>
  <c r="B153" i="298" s="1"/>
  <c r="B154" i="298" s="1"/>
  <c r="B155" i="298" s="1"/>
  <c r="B156" i="298" s="1"/>
  <c r="B157" i="298" s="1"/>
  <c r="B158" i="298" s="1"/>
  <c r="B159" i="298" s="1"/>
  <c r="B160" i="298" s="1"/>
  <c r="B161" i="298" s="1"/>
  <c r="B162" i="298" s="1"/>
  <c r="B163" i="298" s="1"/>
  <c r="B164" i="298" s="1"/>
  <c r="B165" i="298" s="1"/>
  <c r="B166" i="298" s="1"/>
  <c r="B167" i="298" s="1"/>
  <c r="B168" i="298" s="1"/>
  <c r="B169" i="298" s="1"/>
  <c r="B170" i="298" s="1"/>
  <c r="B171" i="298" s="1"/>
  <c r="B172" i="298" s="1"/>
  <c r="B173" i="298" s="1"/>
  <c r="B174" i="298" s="1"/>
  <c r="B175" i="298" s="1"/>
  <c r="B176" i="298" s="1"/>
  <c r="B177" i="298" s="1"/>
  <c r="B178" i="298" s="1"/>
  <c r="B179" i="298" s="1"/>
  <c r="B180" i="298" s="1"/>
  <c r="B181" i="298" s="1"/>
  <c r="B182" i="298" s="1"/>
  <c r="B183" i="298" s="1"/>
  <c r="B184" i="298" s="1"/>
  <c r="B185" i="298" s="1"/>
  <c r="B186" i="298" s="1"/>
  <c r="B187" i="298" s="1"/>
  <c r="B188" i="298" s="1"/>
  <c r="B189" i="298" s="1"/>
  <c r="B190" i="298" s="1"/>
  <c r="B191" i="298" s="1"/>
  <c r="B192" i="298" s="1"/>
  <c r="B193" i="298" s="1"/>
  <c r="B194" i="298" s="1"/>
  <c r="B195" i="298" s="1"/>
  <c r="B196" i="298" s="1"/>
  <c r="B197" i="298" s="1"/>
  <c r="B198" i="298" s="1"/>
  <c r="B199" i="298" s="1"/>
  <c r="B200" i="298" s="1"/>
  <c r="B201" i="298" s="1"/>
  <c r="B202" i="298" s="1"/>
  <c r="B203" i="298" s="1"/>
  <c r="B204" i="298" s="1"/>
  <c r="B205" i="298" s="1"/>
  <c r="B206" i="298" s="1"/>
  <c r="B207" i="298" s="1"/>
  <c r="B208" i="298" s="1"/>
  <c r="B209" i="298" s="1"/>
  <c r="B210" i="298" s="1"/>
  <c r="B211" i="298" s="1"/>
  <c r="B212" i="298" s="1"/>
  <c r="B213" i="298" s="1"/>
  <c r="B214" i="298" s="1"/>
  <c r="B215" i="298" s="1"/>
  <c r="B216" i="298" s="1"/>
  <c r="B217" i="298" s="1"/>
  <c r="B218" i="298" s="1"/>
  <c r="B219" i="298" s="1"/>
  <c r="B220" i="298" s="1"/>
  <c r="B221" i="298" s="1"/>
  <c r="B222" i="298" s="1"/>
  <c r="B223" i="298" s="1"/>
  <c r="B224" i="298" s="1"/>
  <c r="B225" i="298" s="1"/>
  <c r="B226" i="298" s="1"/>
  <c r="B227" i="298" s="1"/>
  <c r="B228" i="298" s="1"/>
  <c r="B229" i="298" s="1"/>
  <c r="B230" i="298" s="1"/>
  <c r="B231" i="298" s="1"/>
  <c r="B232" i="298" s="1"/>
  <c r="B233" i="298" s="1"/>
  <c r="B234" i="298" s="1"/>
  <c r="B235" i="298" s="1"/>
  <c r="B236" i="298" s="1"/>
  <c r="B237" i="298" s="1"/>
  <c r="B238" i="298" s="1"/>
  <c r="B239" i="298" s="1"/>
  <c r="B240" i="298" s="1"/>
  <c r="B241" i="298" s="1"/>
  <c r="B242" i="298" s="1"/>
  <c r="B243" i="298" s="1"/>
  <c r="B244" i="298" s="1"/>
  <c r="B245" i="298" s="1"/>
  <c r="B246" i="298" s="1"/>
  <c r="B247" i="298" s="1"/>
  <c r="B248" i="298" s="1"/>
  <c r="B249" i="298" s="1"/>
  <c r="B250" i="298" s="1"/>
  <c r="B251" i="298" s="1"/>
  <c r="B252" i="298" s="1"/>
  <c r="B253" i="298" s="1"/>
  <c r="B254" i="298" s="1"/>
  <c r="B255" i="298" s="1"/>
  <c r="B256" i="298" s="1"/>
  <c r="B257" i="298" s="1"/>
  <c r="B258" i="298" s="1"/>
  <c r="B259" i="298" s="1"/>
  <c r="B260" i="298" s="1"/>
  <c r="B261" i="298" s="1"/>
  <c r="B262" i="298" s="1"/>
  <c r="B263" i="298" s="1"/>
  <c r="B264" i="298" s="1"/>
  <c r="B265" i="298" s="1"/>
  <c r="B266" i="298" s="1"/>
  <c r="B267" i="298" s="1"/>
  <c r="B268" i="298" s="1"/>
  <c r="B269" i="298" s="1"/>
  <c r="B270" i="298" s="1"/>
  <c r="B271" i="298" s="1"/>
  <c r="B272" i="298" s="1"/>
  <c r="B273" i="298" s="1"/>
  <c r="B274" i="298" s="1"/>
  <c r="B275" i="298" s="1"/>
  <c r="B276" i="298" s="1"/>
  <c r="B277" i="298" s="1"/>
  <c r="B278" i="298" s="1"/>
  <c r="B279" i="298" s="1"/>
  <c r="B280" i="298" s="1"/>
  <c r="B281" i="298" s="1"/>
  <c r="B282" i="298" s="1"/>
  <c r="B283" i="298" s="1"/>
  <c r="B284" i="298" s="1"/>
  <c r="B285" i="298" s="1"/>
  <c r="B286" i="298" s="1"/>
  <c r="B287" i="298" s="1"/>
  <c r="B288" i="298" s="1"/>
  <c r="B289" i="298" s="1"/>
  <c r="B290" i="298" s="1"/>
  <c r="B291" i="298" s="1"/>
  <c r="B292" i="298" s="1"/>
  <c r="B293" i="298" s="1"/>
  <c r="B294" i="298" s="1"/>
  <c r="B295" i="298" s="1"/>
  <c r="B296" i="298" s="1"/>
  <c r="B297" i="298" s="1"/>
  <c r="B298" i="298" s="1"/>
  <c r="B299" i="298" s="1"/>
  <c r="B300" i="298" s="1"/>
  <c r="B301" i="298" s="1"/>
  <c r="B302" i="298" s="1"/>
  <c r="B303" i="298" s="1"/>
  <c r="B304" i="298" s="1"/>
  <c r="B305" i="298" s="1"/>
  <c r="B306" i="298" s="1"/>
  <c r="B307" i="298" s="1"/>
  <c r="B308" i="298" s="1"/>
  <c r="B309" i="298" s="1"/>
  <c r="B310" i="298" s="1"/>
  <c r="B311" i="298" s="1"/>
  <c r="B312" i="298" s="1"/>
  <c r="B313" i="298" s="1"/>
  <c r="B314" i="298" s="1"/>
  <c r="B315" i="298" s="1"/>
  <c r="B316" i="298" s="1"/>
  <c r="B317" i="298" s="1"/>
  <c r="B318" i="298" s="1"/>
  <c r="B319" i="298" s="1"/>
  <c r="B320" i="298" s="1"/>
  <c r="B321" i="298" s="1"/>
  <c r="B322" i="298" s="1"/>
  <c r="B323" i="298" s="1"/>
  <c r="B324" i="298" s="1"/>
  <c r="B325" i="298" s="1"/>
  <c r="B326" i="298" s="1"/>
  <c r="B327" i="298" s="1"/>
  <c r="B328" i="298" s="1"/>
  <c r="B329" i="298" s="1"/>
  <c r="B330" i="298" s="1"/>
  <c r="B331" i="298" s="1"/>
  <c r="B332" i="298" s="1"/>
  <c r="B333" i="298" s="1"/>
  <c r="B334" i="298" s="1"/>
  <c r="B335" i="298" s="1"/>
  <c r="B336" i="298" s="1"/>
  <c r="B337" i="298" s="1"/>
  <c r="B338" i="298" s="1"/>
  <c r="B339" i="298" s="1"/>
  <c r="B340" i="298" s="1"/>
  <c r="B341" i="298" s="1"/>
  <c r="B342" i="298" s="1"/>
  <c r="B343" i="298" s="1"/>
  <c r="B344" i="298" s="1"/>
  <c r="B345" i="298" s="1"/>
  <c r="B346" i="298" s="1"/>
  <c r="B347" i="298" s="1"/>
  <c r="B348" i="298" s="1"/>
  <c r="B349" i="298" s="1"/>
  <c r="B350" i="298" s="1"/>
  <c r="W14" i="298"/>
  <c r="W15" i="298" s="1"/>
  <c r="V14" i="298"/>
  <c r="V15" i="298" s="1"/>
  <c r="U14" i="298"/>
  <c r="J14" i="298"/>
  <c r="G14" i="298" s="1"/>
  <c r="I14" i="298"/>
  <c r="F14" i="298" s="1"/>
  <c r="H14" i="298"/>
  <c r="E14" i="298" s="1"/>
  <c r="M10" i="298"/>
  <c r="M9" i="298"/>
  <c r="I6" i="298"/>
  <c r="A4" i="298"/>
  <c r="C1" i="298"/>
  <c r="D1" i="298" s="1"/>
  <c r="E1" i="298" s="1"/>
  <c r="F1" i="298" s="1"/>
  <c r="G1" i="298" s="1"/>
  <c r="H1" i="298" s="1"/>
  <c r="I1" i="298" s="1"/>
  <c r="J1" i="298" s="1"/>
  <c r="K1" i="298" s="1"/>
  <c r="L1" i="298" s="1"/>
  <c r="M1" i="298" s="1"/>
  <c r="N1" i="298" s="1"/>
  <c r="O1" i="298" s="1"/>
  <c r="P1" i="298" s="1"/>
  <c r="Q1" i="298" s="1"/>
  <c r="R1" i="298" s="1"/>
  <c r="S1" i="298" s="1"/>
  <c r="T1" i="298" s="1"/>
  <c r="U1" i="298" s="1"/>
  <c r="V1" i="298" s="1"/>
  <c r="W1" i="298" s="1"/>
  <c r="S15" i="292"/>
  <c r="S16" i="292" s="1"/>
  <c r="S17" i="292" s="1"/>
  <c r="S18" i="292" s="1"/>
  <c r="S19" i="292" s="1"/>
  <c r="S20" i="292" s="1"/>
  <c r="S21" i="292" s="1"/>
  <c r="S22" i="292" s="1"/>
  <c r="R15" i="292"/>
  <c r="R16" i="292" s="1"/>
  <c r="R17" i="292" s="1"/>
  <c r="R18" i="292" s="1"/>
  <c r="R19" i="292" s="1"/>
  <c r="R20" i="292" s="1"/>
  <c r="R21" i="292" s="1"/>
  <c r="R22" i="292" s="1"/>
  <c r="Q15" i="292"/>
  <c r="Q16" i="292" s="1"/>
  <c r="Q17" i="292" s="1"/>
  <c r="Q18" i="292" s="1"/>
  <c r="Q19" i="292" s="1"/>
  <c r="M15" i="292"/>
  <c r="L15" i="292"/>
  <c r="K15" i="292"/>
  <c r="D15" i="292"/>
  <c r="C15" i="292"/>
  <c r="C16" i="292" s="1"/>
  <c r="B15" i="292"/>
  <c r="B16" i="292" s="1"/>
  <c r="B17" i="292" s="1"/>
  <c r="B18" i="292" s="1"/>
  <c r="B19" i="292" s="1"/>
  <c r="B20" i="292" s="1"/>
  <c r="B21" i="292" s="1"/>
  <c r="B22" i="292" s="1"/>
  <c r="B23" i="292" s="1"/>
  <c r="B24" i="292" s="1"/>
  <c r="B25" i="292" s="1"/>
  <c r="B26" i="292" s="1"/>
  <c r="B27" i="292" s="1"/>
  <c r="B28" i="292" s="1"/>
  <c r="B29" i="292" s="1"/>
  <c r="B30" i="292" s="1"/>
  <c r="B31" i="292" s="1"/>
  <c r="B32" i="292" s="1"/>
  <c r="B33" i="292" s="1"/>
  <c r="B34" i="292" s="1"/>
  <c r="B35" i="292" s="1"/>
  <c r="B36" i="292" s="1"/>
  <c r="B37" i="292" s="1"/>
  <c r="B38" i="292" s="1"/>
  <c r="B39" i="292" s="1"/>
  <c r="B40" i="292" s="1"/>
  <c r="B41" i="292" s="1"/>
  <c r="B42" i="292" s="1"/>
  <c r="B43" i="292" s="1"/>
  <c r="B44" i="292" s="1"/>
  <c r="B45" i="292" s="1"/>
  <c r="B46" i="292" s="1"/>
  <c r="B47" i="292" s="1"/>
  <c r="B48" i="292" s="1"/>
  <c r="B49" i="292" s="1"/>
  <c r="B50" i="292" s="1"/>
  <c r="B51" i="292" s="1"/>
  <c r="B52" i="292" s="1"/>
  <c r="B53" i="292" s="1"/>
  <c r="B54" i="292" s="1"/>
  <c r="B55" i="292" s="1"/>
  <c r="B56" i="292" s="1"/>
  <c r="B57" i="292" s="1"/>
  <c r="B58" i="292" s="1"/>
  <c r="B59" i="292" s="1"/>
  <c r="B60" i="292" s="1"/>
  <c r="B61" i="292" s="1"/>
  <c r="B62" i="292" s="1"/>
  <c r="B63" i="292" s="1"/>
  <c r="B64" i="292" s="1"/>
  <c r="B65" i="292" s="1"/>
  <c r="B66" i="292" s="1"/>
  <c r="B67" i="292" s="1"/>
  <c r="B68" i="292" s="1"/>
  <c r="B69" i="292" s="1"/>
  <c r="B70" i="292" s="1"/>
  <c r="B71" i="292" s="1"/>
  <c r="B72" i="292" s="1"/>
  <c r="B73" i="292" s="1"/>
  <c r="B74" i="292" s="1"/>
  <c r="B75" i="292" s="1"/>
  <c r="B76" i="292" s="1"/>
  <c r="B77" i="292" s="1"/>
  <c r="B78" i="292" s="1"/>
  <c r="B79" i="292" s="1"/>
  <c r="B80" i="292" s="1"/>
  <c r="B81" i="292" s="1"/>
  <c r="B82" i="292" s="1"/>
  <c r="B83" i="292" s="1"/>
  <c r="B84" i="292" s="1"/>
  <c r="B85" i="292" s="1"/>
  <c r="B86" i="292" s="1"/>
  <c r="B87" i="292" s="1"/>
  <c r="B88" i="292" s="1"/>
  <c r="B89" i="292" s="1"/>
  <c r="B90" i="292" s="1"/>
  <c r="B91" i="292" s="1"/>
  <c r="B92" i="292" s="1"/>
  <c r="B93" i="292" s="1"/>
  <c r="B94" i="292" s="1"/>
  <c r="B95" i="292" s="1"/>
  <c r="B96" i="292" s="1"/>
  <c r="B97" i="292" s="1"/>
  <c r="B98" i="292" s="1"/>
  <c r="B99" i="292" s="1"/>
  <c r="B100" i="292" s="1"/>
  <c r="B101" i="292" s="1"/>
  <c r="B102" i="292" s="1"/>
  <c r="B103" i="292" s="1"/>
  <c r="B104" i="292" s="1"/>
  <c r="B105" i="292" s="1"/>
  <c r="B106" i="292" s="1"/>
  <c r="B107" i="292" s="1"/>
  <c r="B108" i="292" s="1"/>
  <c r="B109" i="292" s="1"/>
  <c r="B110" i="292" s="1"/>
  <c r="B111" i="292" s="1"/>
  <c r="B112" i="292" s="1"/>
  <c r="B113" i="292" s="1"/>
  <c r="B114" i="292" s="1"/>
  <c r="B115" i="292" s="1"/>
  <c r="B116" i="292" s="1"/>
  <c r="B117" i="292" s="1"/>
  <c r="B118" i="292" s="1"/>
  <c r="B119" i="292" s="1"/>
  <c r="B120" i="292" s="1"/>
  <c r="B121" i="292" s="1"/>
  <c r="B122" i="292" s="1"/>
  <c r="B123" i="292" s="1"/>
  <c r="B124" i="292" s="1"/>
  <c r="B125" i="292" s="1"/>
  <c r="B126" i="292" s="1"/>
  <c r="B127" i="292" s="1"/>
  <c r="B128" i="292" s="1"/>
  <c r="B129" i="292" s="1"/>
  <c r="B130" i="292" s="1"/>
  <c r="B131" i="292" s="1"/>
  <c r="B132" i="292" s="1"/>
  <c r="B133" i="292" s="1"/>
  <c r="B134" i="292" s="1"/>
  <c r="B135" i="292" s="1"/>
  <c r="B136" i="292" s="1"/>
  <c r="B137" i="292" s="1"/>
  <c r="B138" i="292" s="1"/>
  <c r="B139" i="292" s="1"/>
  <c r="B140" i="292" s="1"/>
  <c r="B141" i="292" s="1"/>
  <c r="B142" i="292" s="1"/>
  <c r="B143" i="292" s="1"/>
  <c r="B144" i="292" s="1"/>
  <c r="B145" i="292" s="1"/>
  <c r="B146" i="292" s="1"/>
  <c r="B147" i="292" s="1"/>
  <c r="B148" i="292" s="1"/>
  <c r="B149" i="292" s="1"/>
  <c r="B150" i="292" s="1"/>
  <c r="B151" i="292" s="1"/>
  <c r="B152" i="292" s="1"/>
  <c r="B153" i="292" s="1"/>
  <c r="B154" i="292" s="1"/>
  <c r="B155" i="292" s="1"/>
  <c r="B156" i="292" s="1"/>
  <c r="B157" i="292" s="1"/>
  <c r="B158" i="292" s="1"/>
  <c r="B159" i="292" s="1"/>
  <c r="B160" i="292" s="1"/>
  <c r="B161" i="292" s="1"/>
  <c r="B162" i="292" s="1"/>
  <c r="B163" i="292" s="1"/>
  <c r="B164" i="292" s="1"/>
  <c r="B165" i="292" s="1"/>
  <c r="B166" i="292" s="1"/>
  <c r="B167" i="292" s="1"/>
  <c r="B168" i="292" s="1"/>
  <c r="B169" i="292" s="1"/>
  <c r="B170" i="292" s="1"/>
  <c r="B171" i="292" s="1"/>
  <c r="B172" i="292" s="1"/>
  <c r="B173" i="292" s="1"/>
  <c r="B174" i="292" s="1"/>
  <c r="B175" i="292" s="1"/>
  <c r="B176" i="292" s="1"/>
  <c r="B177" i="292" s="1"/>
  <c r="B178" i="292" s="1"/>
  <c r="B179" i="292" s="1"/>
  <c r="B180" i="292" s="1"/>
  <c r="B181" i="292" s="1"/>
  <c r="B182" i="292" s="1"/>
  <c r="B183" i="292" s="1"/>
  <c r="B184" i="292" s="1"/>
  <c r="B185" i="292" s="1"/>
  <c r="B186" i="292" s="1"/>
  <c r="B187" i="292" s="1"/>
  <c r="B188" i="292" s="1"/>
  <c r="B189" i="292" s="1"/>
  <c r="B190" i="292" s="1"/>
  <c r="B191" i="292" s="1"/>
  <c r="B192" i="292" s="1"/>
  <c r="B193" i="292" s="1"/>
  <c r="B194" i="292" s="1"/>
  <c r="B195" i="292" s="1"/>
  <c r="B196" i="292" s="1"/>
  <c r="B197" i="292" s="1"/>
  <c r="B198" i="292" s="1"/>
  <c r="B199" i="292" s="1"/>
  <c r="B200" i="292" s="1"/>
  <c r="B201" i="292" s="1"/>
  <c r="B202" i="292" s="1"/>
  <c r="B203" i="292" s="1"/>
  <c r="B204" i="292" s="1"/>
  <c r="B205" i="292" s="1"/>
  <c r="B206" i="292" s="1"/>
  <c r="B207" i="292" s="1"/>
  <c r="B208" i="292" s="1"/>
  <c r="B209" i="292" s="1"/>
  <c r="B210" i="292" s="1"/>
  <c r="B211" i="292" s="1"/>
  <c r="B212" i="292" s="1"/>
  <c r="B213" i="292" s="1"/>
  <c r="B214" i="292" s="1"/>
  <c r="B215" i="292" s="1"/>
  <c r="B216" i="292" s="1"/>
  <c r="B217" i="292" s="1"/>
  <c r="B218" i="292" s="1"/>
  <c r="B219" i="292" s="1"/>
  <c r="B220" i="292" s="1"/>
  <c r="B221" i="292" s="1"/>
  <c r="B222" i="292" s="1"/>
  <c r="B223" i="292" s="1"/>
  <c r="B224" i="292" s="1"/>
  <c r="B225" i="292" s="1"/>
  <c r="B226" i="292" s="1"/>
  <c r="B227" i="292" s="1"/>
  <c r="B228" i="292" s="1"/>
  <c r="B229" i="292" s="1"/>
  <c r="B230" i="292" s="1"/>
  <c r="B231" i="292" s="1"/>
  <c r="B232" i="292" s="1"/>
  <c r="B233" i="292" s="1"/>
  <c r="B234" i="292" s="1"/>
  <c r="B235" i="292" s="1"/>
  <c r="B236" i="292" s="1"/>
  <c r="B237" i="292" s="1"/>
  <c r="B238" i="292" s="1"/>
  <c r="B239" i="292" s="1"/>
  <c r="B240" i="292" s="1"/>
  <c r="B241" i="292" s="1"/>
  <c r="B242" i="292" s="1"/>
  <c r="B243" i="292" s="1"/>
  <c r="B244" i="292" s="1"/>
  <c r="B245" i="292" s="1"/>
  <c r="B246" i="292" s="1"/>
  <c r="B247" i="292" s="1"/>
  <c r="B248" i="292" s="1"/>
  <c r="B249" i="292" s="1"/>
  <c r="B250" i="292" s="1"/>
  <c r="B251" i="292" s="1"/>
  <c r="B252" i="292" s="1"/>
  <c r="B253" i="292" s="1"/>
  <c r="B254" i="292" s="1"/>
  <c r="B255" i="292" s="1"/>
  <c r="B256" i="292" s="1"/>
  <c r="B257" i="292" s="1"/>
  <c r="B258" i="292" s="1"/>
  <c r="B259" i="292" s="1"/>
  <c r="B260" i="292" s="1"/>
  <c r="B261" i="292" s="1"/>
  <c r="B262" i="292" s="1"/>
  <c r="B263" i="292" s="1"/>
  <c r="B264" i="292" s="1"/>
  <c r="B265" i="292" s="1"/>
  <c r="B266" i="292" s="1"/>
  <c r="B267" i="292" s="1"/>
  <c r="B268" i="292" s="1"/>
  <c r="B269" i="292" s="1"/>
  <c r="B270" i="292" s="1"/>
  <c r="B271" i="292" s="1"/>
  <c r="B272" i="292" s="1"/>
  <c r="B273" i="292" s="1"/>
  <c r="B274" i="292" s="1"/>
  <c r="B275" i="292" s="1"/>
  <c r="B276" i="292" s="1"/>
  <c r="B277" i="292" s="1"/>
  <c r="B278" i="292" s="1"/>
  <c r="B279" i="292" s="1"/>
  <c r="B280" i="292" s="1"/>
  <c r="B281" i="292" s="1"/>
  <c r="B282" i="292" s="1"/>
  <c r="B283" i="292" s="1"/>
  <c r="B284" i="292" s="1"/>
  <c r="B285" i="292" s="1"/>
  <c r="B286" i="292" s="1"/>
  <c r="B287" i="292" s="1"/>
  <c r="B288" i="292" s="1"/>
  <c r="B289" i="292" s="1"/>
  <c r="B290" i="292" s="1"/>
  <c r="B291" i="292" s="1"/>
  <c r="B292" i="292" s="1"/>
  <c r="B293" i="292" s="1"/>
  <c r="B294" i="292" s="1"/>
  <c r="B295" i="292" s="1"/>
  <c r="B296" i="292" s="1"/>
  <c r="B297" i="292" s="1"/>
  <c r="B298" i="292" s="1"/>
  <c r="B299" i="292" s="1"/>
  <c r="B300" i="292" s="1"/>
  <c r="B301" i="292" s="1"/>
  <c r="B302" i="292" s="1"/>
  <c r="B303" i="292" s="1"/>
  <c r="B304" i="292" s="1"/>
  <c r="B305" i="292" s="1"/>
  <c r="B306" i="292" s="1"/>
  <c r="B307" i="292" s="1"/>
  <c r="B308" i="292" s="1"/>
  <c r="B309" i="292" s="1"/>
  <c r="B310" i="292" s="1"/>
  <c r="B311" i="292" s="1"/>
  <c r="B312" i="292" s="1"/>
  <c r="B313" i="292" s="1"/>
  <c r="B314" i="292" s="1"/>
  <c r="B315" i="292" s="1"/>
  <c r="B316" i="292" s="1"/>
  <c r="B317" i="292" s="1"/>
  <c r="B318" i="292" s="1"/>
  <c r="B319" i="292" s="1"/>
  <c r="B320" i="292" s="1"/>
  <c r="B321" i="292" s="1"/>
  <c r="B322" i="292" s="1"/>
  <c r="B323" i="292" s="1"/>
  <c r="B324" i="292" s="1"/>
  <c r="B325" i="292" s="1"/>
  <c r="B326" i="292" s="1"/>
  <c r="B327" i="292" s="1"/>
  <c r="B328" i="292" s="1"/>
  <c r="B329" i="292" s="1"/>
  <c r="B330" i="292" s="1"/>
  <c r="B331" i="292" s="1"/>
  <c r="B332" i="292" s="1"/>
  <c r="B333" i="292" s="1"/>
  <c r="B334" i="292" s="1"/>
  <c r="B335" i="292" s="1"/>
  <c r="B336" i="292" s="1"/>
  <c r="B337" i="292" s="1"/>
  <c r="B338" i="292" s="1"/>
  <c r="B339" i="292" s="1"/>
  <c r="B340" i="292" s="1"/>
  <c r="B341" i="292" s="1"/>
  <c r="B342" i="292" s="1"/>
  <c r="B343" i="292" s="1"/>
  <c r="B344" i="292" s="1"/>
  <c r="B345" i="292" s="1"/>
  <c r="B346" i="292" s="1"/>
  <c r="B347" i="292" s="1"/>
  <c r="B348" i="292" s="1"/>
  <c r="B349" i="292" s="1"/>
  <c r="B350" i="292" s="1"/>
  <c r="W14" i="292"/>
  <c r="V14" i="292"/>
  <c r="T14" i="292" s="1"/>
  <c r="U14" i="292"/>
  <c r="J14" i="292"/>
  <c r="G14" i="292" s="1"/>
  <c r="I14" i="292"/>
  <c r="F14" i="292" s="1"/>
  <c r="H14" i="292"/>
  <c r="E14" i="292" s="1"/>
  <c r="M10" i="292"/>
  <c r="M9" i="292"/>
  <c r="I6" i="292"/>
  <c r="A4" i="292"/>
  <c r="C1" i="292"/>
  <c r="D1" i="292" s="1"/>
  <c r="E1" i="292" s="1"/>
  <c r="F1" i="292" s="1"/>
  <c r="G1" i="292" s="1"/>
  <c r="H1" i="292" s="1"/>
  <c r="I1" i="292" s="1"/>
  <c r="J1" i="292" s="1"/>
  <c r="K1" i="292" s="1"/>
  <c r="L1" i="292" s="1"/>
  <c r="M1" i="292" s="1"/>
  <c r="N1" i="292" s="1"/>
  <c r="O1" i="292" s="1"/>
  <c r="P1" i="292" s="1"/>
  <c r="Q1" i="292" s="1"/>
  <c r="R1" i="292" s="1"/>
  <c r="S1" i="292" s="1"/>
  <c r="T1" i="292" s="1"/>
  <c r="U1" i="292" s="1"/>
  <c r="V1" i="292" s="1"/>
  <c r="W1" i="292" s="1"/>
  <c r="Y1" i="292" s="1"/>
  <c r="Z1" i="292" s="1"/>
  <c r="AA1" i="292" s="1"/>
  <c r="AB1" i="292" s="1"/>
  <c r="S15" i="289"/>
  <c r="R15" i="289"/>
  <c r="Q15" i="289"/>
  <c r="M15" i="289"/>
  <c r="L15" i="289"/>
  <c r="K15" i="289"/>
  <c r="D15" i="289"/>
  <c r="D16" i="289" s="1"/>
  <c r="C15" i="289"/>
  <c r="B15" i="289"/>
  <c r="B16" i="289" s="1"/>
  <c r="B17" i="289" s="1"/>
  <c r="B18" i="289" s="1"/>
  <c r="B19" i="289" s="1"/>
  <c r="B20" i="289" s="1"/>
  <c r="B21" i="289" s="1"/>
  <c r="B22" i="289" s="1"/>
  <c r="B23" i="289" s="1"/>
  <c r="B24" i="289" s="1"/>
  <c r="B25" i="289" s="1"/>
  <c r="B26" i="289" s="1"/>
  <c r="B27" i="289" s="1"/>
  <c r="B28" i="289" s="1"/>
  <c r="B29" i="289" s="1"/>
  <c r="B30" i="289" s="1"/>
  <c r="B31" i="289" s="1"/>
  <c r="B32" i="289" s="1"/>
  <c r="B33" i="289" s="1"/>
  <c r="B34" i="289" s="1"/>
  <c r="B35" i="289" s="1"/>
  <c r="B36" i="289" s="1"/>
  <c r="B37" i="289" s="1"/>
  <c r="B38" i="289" s="1"/>
  <c r="B39" i="289" s="1"/>
  <c r="B40" i="289" s="1"/>
  <c r="B41" i="289" s="1"/>
  <c r="B42" i="289" s="1"/>
  <c r="B43" i="289" s="1"/>
  <c r="B44" i="289" s="1"/>
  <c r="B45" i="289" s="1"/>
  <c r="B46" i="289" s="1"/>
  <c r="B47" i="289" s="1"/>
  <c r="B48" i="289" s="1"/>
  <c r="B49" i="289" s="1"/>
  <c r="B50" i="289" s="1"/>
  <c r="B51" i="289" s="1"/>
  <c r="B52" i="289" s="1"/>
  <c r="B53" i="289" s="1"/>
  <c r="B54" i="289" s="1"/>
  <c r="B55" i="289" s="1"/>
  <c r="B56" i="289" s="1"/>
  <c r="B57" i="289" s="1"/>
  <c r="B58" i="289" s="1"/>
  <c r="B59" i="289" s="1"/>
  <c r="B60" i="289" s="1"/>
  <c r="B61" i="289" s="1"/>
  <c r="B62" i="289" s="1"/>
  <c r="B63" i="289" s="1"/>
  <c r="B64" i="289" s="1"/>
  <c r="B65" i="289" s="1"/>
  <c r="B66" i="289" s="1"/>
  <c r="B67" i="289" s="1"/>
  <c r="B68" i="289" s="1"/>
  <c r="B69" i="289" s="1"/>
  <c r="B70" i="289" s="1"/>
  <c r="B71" i="289" s="1"/>
  <c r="B72" i="289" s="1"/>
  <c r="B73" i="289" s="1"/>
  <c r="B74" i="289" s="1"/>
  <c r="B75" i="289" s="1"/>
  <c r="B76" i="289" s="1"/>
  <c r="B77" i="289" s="1"/>
  <c r="B78" i="289" s="1"/>
  <c r="B79" i="289" s="1"/>
  <c r="B80" i="289" s="1"/>
  <c r="B81" i="289" s="1"/>
  <c r="B82" i="289" s="1"/>
  <c r="B83" i="289" s="1"/>
  <c r="B84" i="289" s="1"/>
  <c r="B85" i="289" s="1"/>
  <c r="B86" i="289" s="1"/>
  <c r="B87" i="289" s="1"/>
  <c r="B88" i="289" s="1"/>
  <c r="B89" i="289" s="1"/>
  <c r="B90" i="289" s="1"/>
  <c r="B91" i="289" s="1"/>
  <c r="B92" i="289" s="1"/>
  <c r="B93" i="289" s="1"/>
  <c r="B94" i="289" s="1"/>
  <c r="B95" i="289" s="1"/>
  <c r="B96" i="289" s="1"/>
  <c r="B97" i="289" s="1"/>
  <c r="B98" i="289" s="1"/>
  <c r="B99" i="289" s="1"/>
  <c r="B100" i="289" s="1"/>
  <c r="B101" i="289" s="1"/>
  <c r="B102" i="289" s="1"/>
  <c r="B103" i="289" s="1"/>
  <c r="B104" i="289" s="1"/>
  <c r="B105" i="289" s="1"/>
  <c r="B106" i="289" s="1"/>
  <c r="B107" i="289" s="1"/>
  <c r="B108" i="289" s="1"/>
  <c r="B109" i="289" s="1"/>
  <c r="B110" i="289" s="1"/>
  <c r="B111" i="289" s="1"/>
  <c r="B112" i="289" s="1"/>
  <c r="B113" i="289" s="1"/>
  <c r="B114" i="289" s="1"/>
  <c r="B115" i="289" s="1"/>
  <c r="B116" i="289" s="1"/>
  <c r="B117" i="289" s="1"/>
  <c r="B118" i="289" s="1"/>
  <c r="B119" i="289" s="1"/>
  <c r="B120" i="289" s="1"/>
  <c r="B121" i="289" s="1"/>
  <c r="B122" i="289" s="1"/>
  <c r="B123" i="289" s="1"/>
  <c r="B124" i="289" s="1"/>
  <c r="B125" i="289" s="1"/>
  <c r="B126" i="289" s="1"/>
  <c r="B127" i="289" s="1"/>
  <c r="B128" i="289" s="1"/>
  <c r="B129" i="289" s="1"/>
  <c r="B130" i="289" s="1"/>
  <c r="B131" i="289" s="1"/>
  <c r="B132" i="289" s="1"/>
  <c r="B133" i="289" s="1"/>
  <c r="B134" i="289" s="1"/>
  <c r="B135" i="289" s="1"/>
  <c r="B136" i="289" s="1"/>
  <c r="B137" i="289" s="1"/>
  <c r="B138" i="289" s="1"/>
  <c r="B139" i="289" s="1"/>
  <c r="B140" i="289" s="1"/>
  <c r="B141" i="289" s="1"/>
  <c r="B142" i="289" s="1"/>
  <c r="B143" i="289" s="1"/>
  <c r="B144" i="289" s="1"/>
  <c r="B145" i="289" s="1"/>
  <c r="B146" i="289" s="1"/>
  <c r="B147" i="289" s="1"/>
  <c r="B148" i="289" s="1"/>
  <c r="B149" i="289" s="1"/>
  <c r="B150" i="289" s="1"/>
  <c r="B151" i="289" s="1"/>
  <c r="B152" i="289" s="1"/>
  <c r="B153" i="289" s="1"/>
  <c r="B154" i="289" s="1"/>
  <c r="B155" i="289" s="1"/>
  <c r="B156" i="289" s="1"/>
  <c r="B157" i="289" s="1"/>
  <c r="B158" i="289" s="1"/>
  <c r="B159" i="289" s="1"/>
  <c r="B160" i="289" s="1"/>
  <c r="B161" i="289" s="1"/>
  <c r="B162" i="289" s="1"/>
  <c r="B163" i="289" s="1"/>
  <c r="B164" i="289" s="1"/>
  <c r="B165" i="289" s="1"/>
  <c r="B166" i="289" s="1"/>
  <c r="B167" i="289" s="1"/>
  <c r="B168" i="289" s="1"/>
  <c r="B169" i="289" s="1"/>
  <c r="B170" i="289" s="1"/>
  <c r="B171" i="289" s="1"/>
  <c r="B172" i="289" s="1"/>
  <c r="B173" i="289" s="1"/>
  <c r="B174" i="289" s="1"/>
  <c r="B175" i="289" s="1"/>
  <c r="B176" i="289" s="1"/>
  <c r="B177" i="289" s="1"/>
  <c r="B178" i="289" s="1"/>
  <c r="B179" i="289" s="1"/>
  <c r="B180" i="289" s="1"/>
  <c r="B181" i="289" s="1"/>
  <c r="B182" i="289" s="1"/>
  <c r="B183" i="289" s="1"/>
  <c r="B184" i="289" s="1"/>
  <c r="B185" i="289" s="1"/>
  <c r="B186" i="289" s="1"/>
  <c r="B187" i="289" s="1"/>
  <c r="B188" i="289" s="1"/>
  <c r="B189" i="289" s="1"/>
  <c r="B190" i="289" s="1"/>
  <c r="B191" i="289" s="1"/>
  <c r="B192" i="289" s="1"/>
  <c r="B193" i="289" s="1"/>
  <c r="B194" i="289" s="1"/>
  <c r="B195" i="289" s="1"/>
  <c r="B196" i="289" s="1"/>
  <c r="B197" i="289" s="1"/>
  <c r="B198" i="289" s="1"/>
  <c r="B199" i="289" s="1"/>
  <c r="B200" i="289" s="1"/>
  <c r="B201" i="289" s="1"/>
  <c r="B202" i="289" s="1"/>
  <c r="B203" i="289" s="1"/>
  <c r="B204" i="289" s="1"/>
  <c r="B205" i="289" s="1"/>
  <c r="B206" i="289" s="1"/>
  <c r="B207" i="289" s="1"/>
  <c r="B208" i="289" s="1"/>
  <c r="B209" i="289" s="1"/>
  <c r="B210" i="289" s="1"/>
  <c r="B211" i="289" s="1"/>
  <c r="B212" i="289" s="1"/>
  <c r="B213" i="289" s="1"/>
  <c r="B214" i="289" s="1"/>
  <c r="B215" i="289" s="1"/>
  <c r="B216" i="289" s="1"/>
  <c r="B217" i="289" s="1"/>
  <c r="B218" i="289" s="1"/>
  <c r="B219" i="289" s="1"/>
  <c r="B220" i="289" s="1"/>
  <c r="B221" i="289" s="1"/>
  <c r="B222" i="289" s="1"/>
  <c r="B223" i="289" s="1"/>
  <c r="B224" i="289" s="1"/>
  <c r="B225" i="289" s="1"/>
  <c r="B226" i="289" s="1"/>
  <c r="B227" i="289" s="1"/>
  <c r="B228" i="289" s="1"/>
  <c r="B229" i="289" s="1"/>
  <c r="B230" i="289" s="1"/>
  <c r="B231" i="289" s="1"/>
  <c r="B232" i="289" s="1"/>
  <c r="B233" i="289" s="1"/>
  <c r="B234" i="289" s="1"/>
  <c r="B235" i="289" s="1"/>
  <c r="B236" i="289" s="1"/>
  <c r="B237" i="289" s="1"/>
  <c r="B238" i="289" s="1"/>
  <c r="B239" i="289" s="1"/>
  <c r="B240" i="289" s="1"/>
  <c r="B241" i="289" s="1"/>
  <c r="B242" i="289" s="1"/>
  <c r="B243" i="289" s="1"/>
  <c r="B244" i="289" s="1"/>
  <c r="B245" i="289" s="1"/>
  <c r="B246" i="289" s="1"/>
  <c r="B247" i="289" s="1"/>
  <c r="B248" i="289" s="1"/>
  <c r="B249" i="289" s="1"/>
  <c r="B250" i="289" s="1"/>
  <c r="B251" i="289" s="1"/>
  <c r="B252" i="289" s="1"/>
  <c r="B253" i="289" s="1"/>
  <c r="B254" i="289" s="1"/>
  <c r="B255" i="289" s="1"/>
  <c r="B256" i="289" s="1"/>
  <c r="B257" i="289" s="1"/>
  <c r="B258" i="289" s="1"/>
  <c r="B259" i="289" s="1"/>
  <c r="B260" i="289" s="1"/>
  <c r="B261" i="289" s="1"/>
  <c r="B262" i="289" s="1"/>
  <c r="B263" i="289" s="1"/>
  <c r="B264" i="289" s="1"/>
  <c r="B265" i="289" s="1"/>
  <c r="B266" i="289" s="1"/>
  <c r="B267" i="289" s="1"/>
  <c r="B268" i="289" s="1"/>
  <c r="B269" i="289" s="1"/>
  <c r="B270" i="289" s="1"/>
  <c r="B271" i="289" s="1"/>
  <c r="B272" i="289" s="1"/>
  <c r="B273" i="289" s="1"/>
  <c r="B274" i="289" s="1"/>
  <c r="B275" i="289" s="1"/>
  <c r="B276" i="289" s="1"/>
  <c r="B277" i="289" s="1"/>
  <c r="B278" i="289" s="1"/>
  <c r="B279" i="289" s="1"/>
  <c r="B280" i="289" s="1"/>
  <c r="B281" i="289" s="1"/>
  <c r="B282" i="289" s="1"/>
  <c r="B283" i="289" s="1"/>
  <c r="B284" i="289" s="1"/>
  <c r="B285" i="289" s="1"/>
  <c r="B286" i="289" s="1"/>
  <c r="B287" i="289" s="1"/>
  <c r="B288" i="289" s="1"/>
  <c r="B289" i="289" s="1"/>
  <c r="B290" i="289" s="1"/>
  <c r="B291" i="289" s="1"/>
  <c r="B292" i="289" s="1"/>
  <c r="B293" i="289" s="1"/>
  <c r="B294" i="289" s="1"/>
  <c r="B295" i="289" s="1"/>
  <c r="B296" i="289" s="1"/>
  <c r="B297" i="289" s="1"/>
  <c r="B298" i="289" s="1"/>
  <c r="B299" i="289" s="1"/>
  <c r="B300" i="289" s="1"/>
  <c r="B301" i="289" s="1"/>
  <c r="B302" i="289" s="1"/>
  <c r="B303" i="289" s="1"/>
  <c r="B304" i="289" s="1"/>
  <c r="B305" i="289" s="1"/>
  <c r="B306" i="289" s="1"/>
  <c r="B307" i="289" s="1"/>
  <c r="B308" i="289" s="1"/>
  <c r="B309" i="289" s="1"/>
  <c r="B310" i="289" s="1"/>
  <c r="B311" i="289" s="1"/>
  <c r="B312" i="289" s="1"/>
  <c r="B313" i="289" s="1"/>
  <c r="B314" i="289" s="1"/>
  <c r="B315" i="289" s="1"/>
  <c r="B316" i="289" s="1"/>
  <c r="B317" i="289" s="1"/>
  <c r="B318" i="289" s="1"/>
  <c r="B319" i="289" s="1"/>
  <c r="B320" i="289" s="1"/>
  <c r="B321" i="289" s="1"/>
  <c r="B322" i="289" s="1"/>
  <c r="B323" i="289" s="1"/>
  <c r="B324" i="289" s="1"/>
  <c r="B325" i="289" s="1"/>
  <c r="B326" i="289" s="1"/>
  <c r="B327" i="289" s="1"/>
  <c r="B328" i="289" s="1"/>
  <c r="B329" i="289" s="1"/>
  <c r="B330" i="289" s="1"/>
  <c r="B331" i="289" s="1"/>
  <c r="B332" i="289" s="1"/>
  <c r="B333" i="289" s="1"/>
  <c r="B334" i="289" s="1"/>
  <c r="B335" i="289" s="1"/>
  <c r="B336" i="289" s="1"/>
  <c r="B337" i="289" s="1"/>
  <c r="B338" i="289" s="1"/>
  <c r="B339" i="289" s="1"/>
  <c r="B340" i="289" s="1"/>
  <c r="B341" i="289" s="1"/>
  <c r="B342" i="289" s="1"/>
  <c r="B343" i="289" s="1"/>
  <c r="B344" i="289" s="1"/>
  <c r="B345" i="289" s="1"/>
  <c r="B346" i="289" s="1"/>
  <c r="B347" i="289" s="1"/>
  <c r="B348" i="289" s="1"/>
  <c r="B349" i="289" s="1"/>
  <c r="B350" i="289" s="1"/>
  <c r="B351" i="289" s="1"/>
  <c r="B352" i="289" s="1"/>
  <c r="B353" i="289" s="1"/>
  <c r="B354" i="289" s="1"/>
  <c r="B355" i="289" s="1"/>
  <c r="B356" i="289" s="1"/>
  <c r="B357" i="289" s="1"/>
  <c r="B358" i="289" s="1"/>
  <c r="B359" i="289" s="1"/>
  <c r="B360" i="289" s="1"/>
  <c r="W14" i="289"/>
  <c r="V14" i="289"/>
  <c r="U14" i="289"/>
  <c r="J14" i="289"/>
  <c r="G14" i="289" s="1"/>
  <c r="I14" i="289"/>
  <c r="F14" i="289" s="1"/>
  <c r="H14" i="289"/>
  <c r="E14" i="289" s="1"/>
  <c r="M10" i="289"/>
  <c r="M9" i="289"/>
  <c r="I6" i="289"/>
  <c r="A4" i="289"/>
  <c r="C1" i="289"/>
  <c r="D1" i="289" s="1"/>
  <c r="E1" i="289" s="1"/>
  <c r="F1" i="289" s="1"/>
  <c r="G1" i="289" s="1"/>
  <c r="H1" i="289" s="1"/>
  <c r="I1" i="289" s="1"/>
  <c r="J1" i="289" s="1"/>
  <c r="K1" i="289" s="1"/>
  <c r="L1" i="289" s="1"/>
  <c r="M1" i="289" s="1"/>
  <c r="N1" i="289" s="1"/>
  <c r="O1" i="289" s="1"/>
  <c r="P1" i="289" s="1"/>
  <c r="Q1" i="289" s="1"/>
  <c r="R1" i="289" s="1"/>
  <c r="S1" i="289" s="1"/>
  <c r="T1" i="289" s="1"/>
  <c r="U1" i="289" s="1"/>
  <c r="V1" i="289" s="1"/>
  <c r="W1" i="289" s="1"/>
  <c r="X1" i="289" s="1"/>
  <c r="Y1" i="289" s="1"/>
  <c r="Z1" i="289" s="1"/>
  <c r="AA1" i="289" s="1"/>
  <c r="AB1" i="289" s="1"/>
  <c r="Q20" i="286"/>
  <c r="S15" i="286"/>
  <c r="R15" i="286"/>
  <c r="Q15" i="286"/>
  <c r="M15" i="286"/>
  <c r="M16" i="286" s="1"/>
  <c r="L15" i="286"/>
  <c r="L16" i="286" s="1"/>
  <c r="K15" i="286"/>
  <c r="K16" i="286" s="1"/>
  <c r="D15" i="286"/>
  <c r="C15" i="286"/>
  <c r="B15" i="286"/>
  <c r="B16" i="286" s="1"/>
  <c r="B17" i="286" s="1"/>
  <c r="B18" i="286" s="1"/>
  <c r="B19" i="286" s="1"/>
  <c r="B20" i="286" s="1"/>
  <c r="B21" i="286" s="1"/>
  <c r="B22" i="286" s="1"/>
  <c r="B23" i="286" s="1"/>
  <c r="B24" i="286" s="1"/>
  <c r="B25" i="286" s="1"/>
  <c r="B26" i="286" s="1"/>
  <c r="B27" i="286" s="1"/>
  <c r="B28" i="286" s="1"/>
  <c r="B29" i="286" s="1"/>
  <c r="B30" i="286" s="1"/>
  <c r="B31" i="286" s="1"/>
  <c r="B32" i="286" s="1"/>
  <c r="B33" i="286" s="1"/>
  <c r="B34" i="286" s="1"/>
  <c r="B35" i="286" s="1"/>
  <c r="B36" i="286" s="1"/>
  <c r="B37" i="286" s="1"/>
  <c r="B38" i="286" s="1"/>
  <c r="B39" i="286" s="1"/>
  <c r="B40" i="286" s="1"/>
  <c r="B41" i="286" s="1"/>
  <c r="B42" i="286" s="1"/>
  <c r="B43" i="286" s="1"/>
  <c r="B44" i="286" s="1"/>
  <c r="B45" i="286" s="1"/>
  <c r="B46" i="286" s="1"/>
  <c r="B47" i="286" s="1"/>
  <c r="B48" i="286" s="1"/>
  <c r="B49" i="286" s="1"/>
  <c r="B50" i="286" s="1"/>
  <c r="B51" i="286" s="1"/>
  <c r="B52" i="286" s="1"/>
  <c r="B53" i="286" s="1"/>
  <c r="B54" i="286" s="1"/>
  <c r="B55" i="286" s="1"/>
  <c r="B56" i="286" s="1"/>
  <c r="B57" i="286" s="1"/>
  <c r="B58" i="286" s="1"/>
  <c r="B59" i="286" s="1"/>
  <c r="B60" i="286" s="1"/>
  <c r="B61" i="286" s="1"/>
  <c r="B62" i="286" s="1"/>
  <c r="B63" i="286" s="1"/>
  <c r="B64" i="286" s="1"/>
  <c r="B65" i="286" s="1"/>
  <c r="B66" i="286" s="1"/>
  <c r="B67" i="286" s="1"/>
  <c r="B68" i="286" s="1"/>
  <c r="B69" i="286" s="1"/>
  <c r="B70" i="286" s="1"/>
  <c r="B71" i="286" s="1"/>
  <c r="B72" i="286" s="1"/>
  <c r="B73" i="286" s="1"/>
  <c r="B74" i="286" s="1"/>
  <c r="B75" i="286" s="1"/>
  <c r="B76" i="286" s="1"/>
  <c r="B77" i="286" s="1"/>
  <c r="B78" i="286" s="1"/>
  <c r="B79" i="286" s="1"/>
  <c r="B80" i="286" s="1"/>
  <c r="B81" i="286" s="1"/>
  <c r="B82" i="286" s="1"/>
  <c r="B83" i="286" s="1"/>
  <c r="B84" i="286" s="1"/>
  <c r="B85" i="286" s="1"/>
  <c r="B86" i="286" s="1"/>
  <c r="B87" i="286" s="1"/>
  <c r="B88" i="286" s="1"/>
  <c r="B89" i="286" s="1"/>
  <c r="B90" i="286" s="1"/>
  <c r="B91" i="286" s="1"/>
  <c r="B92" i="286" s="1"/>
  <c r="B93" i="286" s="1"/>
  <c r="B94" i="286" s="1"/>
  <c r="B95" i="286" s="1"/>
  <c r="B96" i="286" s="1"/>
  <c r="B97" i="286" s="1"/>
  <c r="B98" i="286" s="1"/>
  <c r="B99" i="286" s="1"/>
  <c r="B100" i="286" s="1"/>
  <c r="B101" i="286" s="1"/>
  <c r="B102" i="286" s="1"/>
  <c r="B103" i="286" s="1"/>
  <c r="B104" i="286" s="1"/>
  <c r="B105" i="286" s="1"/>
  <c r="B106" i="286" s="1"/>
  <c r="B107" i="286" s="1"/>
  <c r="B108" i="286" s="1"/>
  <c r="B109" i="286" s="1"/>
  <c r="B110" i="286" s="1"/>
  <c r="B111" i="286" s="1"/>
  <c r="B112" i="286" s="1"/>
  <c r="B113" i="286" s="1"/>
  <c r="B114" i="286" s="1"/>
  <c r="B115" i="286" s="1"/>
  <c r="B116" i="286" s="1"/>
  <c r="B117" i="286" s="1"/>
  <c r="B118" i="286" s="1"/>
  <c r="B119" i="286" s="1"/>
  <c r="B120" i="286" s="1"/>
  <c r="B121" i="286" s="1"/>
  <c r="B122" i="286" s="1"/>
  <c r="B123" i="286" s="1"/>
  <c r="B124" i="286" s="1"/>
  <c r="B125" i="286" s="1"/>
  <c r="B126" i="286" s="1"/>
  <c r="B127" i="286" s="1"/>
  <c r="B128" i="286" s="1"/>
  <c r="B129" i="286" s="1"/>
  <c r="B130" i="286" s="1"/>
  <c r="B131" i="286" s="1"/>
  <c r="B132" i="286" s="1"/>
  <c r="B133" i="286" s="1"/>
  <c r="B134" i="286" s="1"/>
  <c r="B135" i="286" s="1"/>
  <c r="B136" i="286" s="1"/>
  <c r="B137" i="286" s="1"/>
  <c r="B138" i="286" s="1"/>
  <c r="B139" i="286" s="1"/>
  <c r="B140" i="286" s="1"/>
  <c r="B141" i="286" s="1"/>
  <c r="B142" i="286" s="1"/>
  <c r="B143" i="286" s="1"/>
  <c r="B144" i="286" s="1"/>
  <c r="B145" i="286" s="1"/>
  <c r="B146" i="286" s="1"/>
  <c r="B147" i="286" s="1"/>
  <c r="B148" i="286" s="1"/>
  <c r="B149" i="286" s="1"/>
  <c r="B150" i="286" s="1"/>
  <c r="B151" i="286" s="1"/>
  <c r="B152" i="286" s="1"/>
  <c r="B153" i="286" s="1"/>
  <c r="B154" i="286" s="1"/>
  <c r="B155" i="286" s="1"/>
  <c r="B156" i="286" s="1"/>
  <c r="B157" i="286" s="1"/>
  <c r="B158" i="286" s="1"/>
  <c r="B159" i="286" s="1"/>
  <c r="B160" i="286" s="1"/>
  <c r="B161" i="286" s="1"/>
  <c r="B162" i="286" s="1"/>
  <c r="B163" i="286" s="1"/>
  <c r="B164" i="286" s="1"/>
  <c r="B165" i="286" s="1"/>
  <c r="B166" i="286" s="1"/>
  <c r="B167" i="286" s="1"/>
  <c r="B168" i="286" s="1"/>
  <c r="B169" i="286" s="1"/>
  <c r="B170" i="286" s="1"/>
  <c r="B171" i="286" s="1"/>
  <c r="B172" i="286" s="1"/>
  <c r="B173" i="286" s="1"/>
  <c r="B174" i="286" s="1"/>
  <c r="B175" i="286" s="1"/>
  <c r="B176" i="286" s="1"/>
  <c r="B177" i="286" s="1"/>
  <c r="B178" i="286" s="1"/>
  <c r="B179" i="286" s="1"/>
  <c r="B180" i="286" s="1"/>
  <c r="B181" i="286" s="1"/>
  <c r="B182" i="286" s="1"/>
  <c r="B183" i="286" s="1"/>
  <c r="B184" i="286" s="1"/>
  <c r="B185" i="286" s="1"/>
  <c r="B186" i="286" s="1"/>
  <c r="B187" i="286" s="1"/>
  <c r="B188" i="286" s="1"/>
  <c r="B189" i="286" s="1"/>
  <c r="B190" i="286" s="1"/>
  <c r="B191" i="286" s="1"/>
  <c r="B192" i="286" s="1"/>
  <c r="B193" i="286" s="1"/>
  <c r="B194" i="286" s="1"/>
  <c r="B195" i="286" s="1"/>
  <c r="B196" i="286" s="1"/>
  <c r="B197" i="286" s="1"/>
  <c r="B198" i="286" s="1"/>
  <c r="B199" i="286" s="1"/>
  <c r="B200" i="286" s="1"/>
  <c r="B201" i="286" s="1"/>
  <c r="B202" i="286" s="1"/>
  <c r="B203" i="286" s="1"/>
  <c r="B204" i="286" s="1"/>
  <c r="B205" i="286" s="1"/>
  <c r="B206" i="286" s="1"/>
  <c r="B207" i="286" s="1"/>
  <c r="B208" i="286" s="1"/>
  <c r="B209" i="286" s="1"/>
  <c r="B210" i="286" s="1"/>
  <c r="B211" i="286" s="1"/>
  <c r="B212" i="286" s="1"/>
  <c r="B213" i="286" s="1"/>
  <c r="B214" i="286" s="1"/>
  <c r="B215" i="286" s="1"/>
  <c r="B216" i="286" s="1"/>
  <c r="B217" i="286" s="1"/>
  <c r="B218" i="286" s="1"/>
  <c r="B219" i="286" s="1"/>
  <c r="B220" i="286" s="1"/>
  <c r="B221" i="286" s="1"/>
  <c r="B222" i="286" s="1"/>
  <c r="B223" i="286" s="1"/>
  <c r="B224" i="286" s="1"/>
  <c r="B225" i="286" s="1"/>
  <c r="B226" i="286" s="1"/>
  <c r="B227" i="286" s="1"/>
  <c r="B228" i="286" s="1"/>
  <c r="B229" i="286" s="1"/>
  <c r="B230" i="286" s="1"/>
  <c r="B231" i="286" s="1"/>
  <c r="B232" i="286" s="1"/>
  <c r="B233" i="286" s="1"/>
  <c r="B234" i="286" s="1"/>
  <c r="B235" i="286" s="1"/>
  <c r="B236" i="286" s="1"/>
  <c r="B237" i="286" s="1"/>
  <c r="B238" i="286" s="1"/>
  <c r="B239" i="286" s="1"/>
  <c r="B240" i="286" s="1"/>
  <c r="B241" i="286" s="1"/>
  <c r="B242" i="286" s="1"/>
  <c r="B243" i="286" s="1"/>
  <c r="B244" i="286" s="1"/>
  <c r="B245" i="286" s="1"/>
  <c r="B246" i="286" s="1"/>
  <c r="B247" i="286" s="1"/>
  <c r="B248" i="286" s="1"/>
  <c r="B249" i="286" s="1"/>
  <c r="B250" i="286" s="1"/>
  <c r="B251" i="286" s="1"/>
  <c r="B252" i="286" s="1"/>
  <c r="B253" i="286" s="1"/>
  <c r="B254" i="286" s="1"/>
  <c r="B255" i="286" s="1"/>
  <c r="B256" i="286" s="1"/>
  <c r="B257" i="286" s="1"/>
  <c r="B258" i="286" s="1"/>
  <c r="B259" i="286" s="1"/>
  <c r="B260" i="286" s="1"/>
  <c r="B261" i="286" s="1"/>
  <c r="B262" i="286" s="1"/>
  <c r="B263" i="286" s="1"/>
  <c r="B264" i="286" s="1"/>
  <c r="B265" i="286" s="1"/>
  <c r="B266" i="286" s="1"/>
  <c r="B267" i="286" s="1"/>
  <c r="B268" i="286" s="1"/>
  <c r="B269" i="286" s="1"/>
  <c r="B270" i="286" s="1"/>
  <c r="B271" i="286" s="1"/>
  <c r="B272" i="286" s="1"/>
  <c r="B273" i="286" s="1"/>
  <c r="B274" i="286" s="1"/>
  <c r="B275" i="286" s="1"/>
  <c r="B276" i="286" s="1"/>
  <c r="B277" i="286" s="1"/>
  <c r="B278" i="286" s="1"/>
  <c r="B279" i="286" s="1"/>
  <c r="B280" i="286" s="1"/>
  <c r="B281" i="286" s="1"/>
  <c r="B282" i="286" s="1"/>
  <c r="B283" i="286" s="1"/>
  <c r="B284" i="286" s="1"/>
  <c r="B285" i="286" s="1"/>
  <c r="B286" i="286" s="1"/>
  <c r="B287" i="286" s="1"/>
  <c r="B288" i="286" s="1"/>
  <c r="B289" i="286" s="1"/>
  <c r="B290" i="286" s="1"/>
  <c r="B291" i="286" s="1"/>
  <c r="B292" i="286" s="1"/>
  <c r="B293" i="286" s="1"/>
  <c r="B294" i="286" s="1"/>
  <c r="B295" i="286" s="1"/>
  <c r="B296" i="286" s="1"/>
  <c r="B297" i="286" s="1"/>
  <c r="B298" i="286" s="1"/>
  <c r="B299" i="286" s="1"/>
  <c r="B300" i="286" s="1"/>
  <c r="B301" i="286" s="1"/>
  <c r="B302" i="286" s="1"/>
  <c r="B303" i="286" s="1"/>
  <c r="B304" i="286" s="1"/>
  <c r="B305" i="286" s="1"/>
  <c r="B306" i="286" s="1"/>
  <c r="B307" i="286" s="1"/>
  <c r="B308" i="286" s="1"/>
  <c r="B309" i="286" s="1"/>
  <c r="B310" i="286" s="1"/>
  <c r="B311" i="286" s="1"/>
  <c r="B312" i="286" s="1"/>
  <c r="B313" i="286" s="1"/>
  <c r="B314" i="286" s="1"/>
  <c r="B315" i="286" s="1"/>
  <c r="B316" i="286" s="1"/>
  <c r="B317" i="286" s="1"/>
  <c r="B318" i="286" s="1"/>
  <c r="B319" i="286" s="1"/>
  <c r="B320" i="286" s="1"/>
  <c r="B321" i="286" s="1"/>
  <c r="B322" i="286" s="1"/>
  <c r="B323" i="286" s="1"/>
  <c r="B324" i="286" s="1"/>
  <c r="B325" i="286" s="1"/>
  <c r="B326" i="286" s="1"/>
  <c r="B327" i="286" s="1"/>
  <c r="B328" i="286" s="1"/>
  <c r="B329" i="286" s="1"/>
  <c r="B330" i="286" s="1"/>
  <c r="B331" i="286" s="1"/>
  <c r="B332" i="286" s="1"/>
  <c r="B333" i="286" s="1"/>
  <c r="B334" i="286" s="1"/>
  <c r="B335" i="286" s="1"/>
  <c r="B336" i="286" s="1"/>
  <c r="B337" i="286" s="1"/>
  <c r="B338" i="286" s="1"/>
  <c r="B339" i="286" s="1"/>
  <c r="B340" i="286" s="1"/>
  <c r="B341" i="286" s="1"/>
  <c r="B342" i="286" s="1"/>
  <c r="B343" i="286" s="1"/>
  <c r="B344" i="286" s="1"/>
  <c r="B345" i="286" s="1"/>
  <c r="B346" i="286" s="1"/>
  <c r="B347" i="286" s="1"/>
  <c r="B348" i="286" s="1"/>
  <c r="B349" i="286" s="1"/>
  <c r="B350" i="286" s="1"/>
  <c r="B351" i="286" s="1"/>
  <c r="B352" i="286" s="1"/>
  <c r="B353" i="286" s="1"/>
  <c r="B354" i="286" s="1"/>
  <c r="B355" i="286" s="1"/>
  <c r="B356" i="286" s="1"/>
  <c r="B357" i="286" s="1"/>
  <c r="B358" i="286" s="1"/>
  <c r="B359" i="286" s="1"/>
  <c r="B360" i="286" s="1"/>
  <c r="W14" i="286"/>
  <c r="V14" i="286"/>
  <c r="U14" i="286"/>
  <c r="J14" i="286"/>
  <c r="G14" i="286" s="1"/>
  <c r="I14" i="286"/>
  <c r="F14" i="286" s="1"/>
  <c r="H14" i="286"/>
  <c r="E14" i="286" s="1"/>
  <c r="M10" i="286"/>
  <c r="M9" i="286"/>
  <c r="I6" i="286"/>
  <c r="A4" i="286"/>
  <c r="C1" i="286"/>
  <c r="D1" i="286" s="1"/>
  <c r="E1" i="286" s="1"/>
  <c r="F1" i="286" s="1"/>
  <c r="G1" i="286" s="1"/>
  <c r="H1" i="286" s="1"/>
  <c r="I1" i="286" s="1"/>
  <c r="J1" i="286" s="1"/>
  <c r="K1" i="286" s="1"/>
  <c r="L1" i="286" s="1"/>
  <c r="M1" i="286" s="1"/>
  <c r="N1" i="286" s="1"/>
  <c r="O1" i="286" s="1"/>
  <c r="P1" i="286" s="1"/>
  <c r="Q1" i="286" s="1"/>
  <c r="R1" i="286" s="1"/>
  <c r="S1" i="286" s="1"/>
  <c r="T1" i="286" s="1"/>
  <c r="U1" i="286" s="1"/>
  <c r="V1" i="286" s="1"/>
  <c r="W1" i="286" s="1"/>
  <c r="Y1" i="286" s="1"/>
  <c r="Z1" i="286" s="1"/>
  <c r="AA1" i="286" s="1"/>
  <c r="AB1" i="286" s="1"/>
  <c r="S15" i="283"/>
  <c r="S16" i="283" s="1"/>
  <c r="S17" i="283" s="1"/>
  <c r="S18" i="283" s="1"/>
  <c r="S19" i="283" s="1"/>
  <c r="S20" i="283" s="1"/>
  <c r="S21" i="283" s="1"/>
  <c r="S22" i="283" s="1"/>
  <c r="S23" i="283" s="1"/>
  <c r="R15" i="283"/>
  <c r="R16" i="283" s="1"/>
  <c r="R17" i="283" s="1"/>
  <c r="R18" i="283" s="1"/>
  <c r="R19" i="283" s="1"/>
  <c r="R20" i="283" s="1"/>
  <c r="R21" i="283" s="1"/>
  <c r="R22" i="283" s="1"/>
  <c r="R23" i="283" s="1"/>
  <c r="R24" i="283" s="1"/>
  <c r="R25" i="283" s="1"/>
  <c r="R26" i="283" s="1"/>
  <c r="R27" i="283" s="1"/>
  <c r="Q15" i="283"/>
  <c r="Q16" i="283" s="1"/>
  <c r="Q17" i="283" s="1"/>
  <c r="Q18" i="283" s="1"/>
  <c r="Q19" i="283" s="1"/>
  <c r="M15" i="283"/>
  <c r="M16" i="283" s="1"/>
  <c r="L15" i="283"/>
  <c r="L16" i="283" s="1"/>
  <c r="L17" i="283" s="1"/>
  <c r="L18" i="283" s="1"/>
  <c r="K15" i="283"/>
  <c r="D15" i="283"/>
  <c r="D16" i="283" s="1"/>
  <c r="D17" i="283" s="1"/>
  <c r="C15" i="283"/>
  <c r="B15" i="283"/>
  <c r="B16" i="283" s="1"/>
  <c r="B17" i="283" s="1"/>
  <c r="B18" i="283" s="1"/>
  <c r="B19" i="283" s="1"/>
  <c r="B20" i="283" s="1"/>
  <c r="B21" i="283" s="1"/>
  <c r="B22" i="283" s="1"/>
  <c r="B23" i="283" s="1"/>
  <c r="B24" i="283" s="1"/>
  <c r="B25" i="283" s="1"/>
  <c r="B26" i="283" s="1"/>
  <c r="B27" i="283" s="1"/>
  <c r="B28" i="283" s="1"/>
  <c r="B29" i="283" s="1"/>
  <c r="B30" i="283" s="1"/>
  <c r="B31" i="283" s="1"/>
  <c r="B32" i="283" s="1"/>
  <c r="B33" i="283" s="1"/>
  <c r="B34" i="283" s="1"/>
  <c r="B35" i="283" s="1"/>
  <c r="B36" i="283" s="1"/>
  <c r="B37" i="283" s="1"/>
  <c r="B38" i="283" s="1"/>
  <c r="B39" i="283" s="1"/>
  <c r="B40" i="283" s="1"/>
  <c r="B41" i="283" s="1"/>
  <c r="B42" i="283" s="1"/>
  <c r="B43" i="283" s="1"/>
  <c r="B44" i="283" s="1"/>
  <c r="B45" i="283" s="1"/>
  <c r="B46" i="283" s="1"/>
  <c r="B47" i="283" s="1"/>
  <c r="B48" i="283" s="1"/>
  <c r="B49" i="283" s="1"/>
  <c r="B50" i="283" s="1"/>
  <c r="B51" i="283" s="1"/>
  <c r="B52" i="283" s="1"/>
  <c r="B53" i="283" s="1"/>
  <c r="B54" i="283" s="1"/>
  <c r="B55" i="283" s="1"/>
  <c r="B56" i="283" s="1"/>
  <c r="B57" i="283" s="1"/>
  <c r="B58" i="283" s="1"/>
  <c r="B59" i="283" s="1"/>
  <c r="B60" i="283" s="1"/>
  <c r="B61" i="283" s="1"/>
  <c r="B62" i="283" s="1"/>
  <c r="B63" i="283" s="1"/>
  <c r="B64" i="283" s="1"/>
  <c r="B65" i="283" s="1"/>
  <c r="B66" i="283" s="1"/>
  <c r="B67" i="283" s="1"/>
  <c r="B68" i="283" s="1"/>
  <c r="B69" i="283" s="1"/>
  <c r="B70" i="283" s="1"/>
  <c r="B71" i="283" s="1"/>
  <c r="B72" i="283" s="1"/>
  <c r="B73" i="283" s="1"/>
  <c r="B74" i="283" s="1"/>
  <c r="B75" i="283" s="1"/>
  <c r="B76" i="283" s="1"/>
  <c r="B77" i="283" s="1"/>
  <c r="B78" i="283" s="1"/>
  <c r="B79" i="283" s="1"/>
  <c r="B80" i="283" s="1"/>
  <c r="B81" i="283" s="1"/>
  <c r="B82" i="283" s="1"/>
  <c r="B83" i="283" s="1"/>
  <c r="B84" i="283" s="1"/>
  <c r="B85" i="283" s="1"/>
  <c r="B86" i="283" s="1"/>
  <c r="B87" i="283" s="1"/>
  <c r="B88" i="283" s="1"/>
  <c r="B89" i="283" s="1"/>
  <c r="B90" i="283" s="1"/>
  <c r="B91" i="283" s="1"/>
  <c r="B92" i="283" s="1"/>
  <c r="B93" i="283" s="1"/>
  <c r="B94" i="283" s="1"/>
  <c r="B95" i="283" s="1"/>
  <c r="B96" i="283" s="1"/>
  <c r="B97" i="283" s="1"/>
  <c r="B98" i="283" s="1"/>
  <c r="B99" i="283" s="1"/>
  <c r="B100" i="283" s="1"/>
  <c r="B101" i="283" s="1"/>
  <c r="B102" i="283" s="1"/>
  <c r="B103" i="283" s="1"/>
  <c r="B104" i="283" s="1"/>
  <c r="B105" i="283" s="1"/>
  <c r="B106" i="283" s="1"/>
  <c r="B107" i="283" s="1"/>
  <c r="B108" i="283" s="1"/>
  <c r="B109" i="283" s="1"/>
  <c r="B110" i="283" s="1"/>
  <c r="B111" i="283" s="1"/>
  <c r="B112" i="283" s="1"/>
  <c r="B113" i="283" s="1"/>
  <c r="B114" i="283" s="1"/>
  <c r="B115" i="283" s="1"/>
  <c r="B116" i="283" s="1"/>
  <c r="B117" i="283" s="1"/>
  <c r="B118" i="283" s="1"/>
  <c r="B119" i="283" s="1"/>
  <c r="B120" i="283" s="1"/>
  <c r="B121" i="283" s="1"/>
  <c r="B122" i="283" s="1"/>
  <c r="B123" i="283" s="1"/>
  <c r="B124" i="283" s="1"/>
  <c r="B125" i="283" s="1"/>
  <c r="B126" i="283" s="1"/>
  <c r="B127" i="283" s="1"/>
  <c r="B128" i="283" s="1"/>
  <c r="B129" i="283" s="1"/>
  <c r="B130" i="283" s="1"/>
  <c r="B131" i="283" s="1"/>
  <c r="B132" i="283" s="1"/>
  <c r="B133" i="283" s="1"/>
  <c r="B134" i="283" s="1"/>
  <c r="B135" i="283" s="1"/>
  <c r="B136" i="283" s="1"/>
  <c r="B137" i="283" s="1"/>
  <c r="B138" i="283" s="1"/>
  <c r="B139" i="283" s="1"/>
  <c r="B140" i="283" s="1"/>
  <c r="B141" i="283" s="1"/>
  <c r="B142" i="283" s="1"/>
  <c r="B143" i="283" s="1"/>
  <c r="B144" i="283" s="1"/>
  <c r="B145" i="283" s="1"/>
  <c r="B146" i="283" s="1"/>
  <c r="B147" i="283" s="1"/>
  <c r="B148" i="283" s="1"/>
  <c r="B149" i="283" s="1"/>
  <c r="B150" i="283" s="1"/>
  <c r="B151" i="283" s="1"/>
  <c r="B152" i="283" s="1"/>
  <c r="B153" i="283" s="1"/>
  <c r="B154" i="283" s="1"/>
  <c r="B155" i="283" s="1"/>
  <c r="B156" i="283" s="1"/>
  <c r="B157" i="283" s="1"/>
  <c r="B158" i="283" s="1"/>
  <c r="B159" i="283" s="1"/>
  <c r="B160" i="283" s="1"/>
  <c r="B161" i="283" s="1"/>
  <c r="B162" i="283" s="1"/>
  <c r="B163" i="283" s="1"/>
  <c r="B164" i="283" s="1"/>
  <c r="B165" i="283" s="1"/>
  <c r="B166" i="283" s="1"/>
  <c r="B167" i="283" s="1"/>
  <c r="B168" i="283" s="1"/>
  <c r="B169" i="283" s="1"/>
  <c r="B170" i="283" s="1"/>
  <c r="B171" i="283" s="1"/>
  <c r="B172" i="283" s="1"/>
  <c r="B173" i="283" s="1"/>
  <c r="B174" i="283" s="1"/>
  <c r="B175" i="283" s="1"/>
  <c r="B176" i="283" s="1"/>
  <c r="B177" i="283" s="1"/>
  <c r="B178" i="283" s="1"/>
  <c r="B179" i="283" s="1"/>
  <c r="B180" i="283" s="1"/>
  <c r="B181" i="283" s="1"/>
  <c r="B182" i="283" s="1"/>
  <c r="B183" i="283" s="1"/>
  <c r="B184" i="283" s="1"/>
  <c r="B185" i="283" s="1"/>
  <c r="B186" i="283" s="1"/>
  <c r="B187" i="283" s="1"/>
  <c r="B188" i="283" s="1"/>
  <c r="B189" i="283" s="1"/>
  <c r="B190" i="283" s="1"/>
  <c r="B191" i="283" s="1"/>
  <c r="B192" i="283" s="1"/>
  <c r="B193" i="283" s="1"/>
  <c r="B194" i="283" s="1"/>
  <c r="B195" i="283" s="1"/>
  <c r="B196" i="283" s="1"/>
  <c r="B197" i="283" s="1"/>
  <c r="B198" i="283" s="1"/>
  <c r="B199" i="283" s="1"/>
  <c r="B200" i="283" s="1"/>
  <c r="B201" i="283" s="1"/>
  <c r="B202" i="283" s="1"/>
  <c r="B203" i="283" s="1"/>
  <c r="B204" i="283" s="1"/>
  <c r="B205" i="283" s="1"/>
  <c r="B206" i="283" s="1"/>
  <c r="B207" i="283" s="1"/>
  <c r="B208" i="283" s="1"/>
  <c r="B209" i="283" s="1"/>
  <c r="B210" i="283" s="1"/>
  <c r="B211" i="283" s="1"/>
  <c r="B212" i="283" s="1"/>
  <c r="B213" i="283" s="1"/>
  <c r="B214" i="283" s="1"/>
  <c r="B215" i="283" s="1"/>
  <c r="B216" i="283" s="1"/>
  <c r="B217" i="283" s="1"/>
  <c r="B218" i="283" s="1"/>
  <c r="B219" i="283" s="1"/>
  <c r="B220" i="283" s="1"/>
  <c r="B221" i="283" s="1"/>
  <c r="B222" i="283" s="1"/>
  <c r="B223" i="283" s="1"/>
  <c r="B224" i="283" s="1"/>
  <c r="B225" i="283" s="1"/>
  <c r="B226" i="283" s="1"/>
  <c r="B227" i="283" s="1"/>
  <c r="B228" i="283" s="1"/>
  <c r="B229" i="283" s="1"/>
  <c r="B230" i="283" s="1"/>
  <c r="B231" i="283" s="1"/>
  <c r="B232" i="283" s="1"/>
  <c r="B233" i="283" s="1"/>
  <c r="B234" i="283" s="1"/>
  <c r="B235" i="283" s="1"/>
  <c r="B236" i="283" s="1"/>
  <c r="B237" i="283" s="1"/>
  <c r="B238" i="283" s="1"/>
  <c r="B239" i="283" s="1"/>
  <c r="B240" i="283" s="1"/>
  <c r="B241" i="283" s="1"/>
  <c r="B242" i="283" s="1"/>
  <c r="B243" i="283" s="1"/>
  <c r="B244" i="283" s="1"/>
  <c r="B245" i="283" s="1"/>
  <c r="B246" i="283" s="1"/>
  <c r="B247" i="283" s="1"/>
  <c r="B248" i="283" s="1"/>
  <c r="B249" i="283" s="1"/>
  <c r="B250" i="283" s="1"/>
  <c r="B251" i="283" s="1"/>
  <c r="B252" i="283" s="1"/>
  <c r="B253" i="283" s="1"/>
  <c r="B254" i="283" s="1"/>
  <c r="B255" i="283" s="1"/>
  <c r="B256" i="283" s="1"/>
  <c r="B257" i="283" s="1"/>
  <c r="B258" i="283" s="1"/>
  <c r="B259" i="283" s="1"/>
  <c r="B260" i="283" s="1"/>
  <c r="B261" i="283" s="1"/>
  <c r="B262" i="283" s="1"/>
  <c r="B263" i="283" s="1"/>
  <c r="B264" i="283" s="1"/>
  <c r="B265" i="283" s="1"/>
  <c r="B266" i="283" s="1"/>
  <c r="B267" i="283" s="1"/>
  <c r="B268" i="283" s="1"/>
  <c r="B269" i="283" s="1"/>
  <c r="B270" i="283" s="1"/>
  <c r="B271" i="283" s="1"/>
  <c r="B272" i="283" s="1"/>
  <c r="B273" i="283" s="1"/>
  <c r="B274" i="283" s="1"/>
  <c r="B275" i="283" s="1"/>
  <c r="B276" i="283" s="1"/>
  <c r="B277" i="283" s="1"/>
  <c r="B278" i="283" s="1"/>
  <c r="B279" i="283" s="1"/>
  <c r="B280" i="283" s="1"/>
  <c r="B281" i="283" s="1"/>
  <c r="B282" i="283" s="1"/>
  <c r="B283" i="283" s="1"/>
  <c r="B284" i="283" s="1"/>
  <c r="B285" i="283" s="1"/>
  <c r="B286" i="283" s="1"/>
  <c r="B287" i="283" s="1"/>
  <c r="B288" i="283" s="1"/>
  <c r="B289" i="283" s="1"/>
  <c r="B290" i="283" s="1"/>
  <c r="B291" i="283" s="1"/>
  <c r="B292" i="283" s="1"/>
  <c r="B293" i="283" s="1"/>
  <c r="B294" i="283" s="1"/>
  <c r="B295" i="283" s="1"/>
  <c r="B296" i="283" s="1"/>
  <c r="B297" i="283" s="1"/>
  <c r="B298" i="283" s="1"/>
  <c r="B299" i="283" s="1"/>
  <c r="B300" i="283" s="1"/>
  <c r="B301" i="283" s="1"/>
  <c r="B302" i="283" s="1"/>
  <c r="B303" i="283" s="1"/>
  <c r="B304" i="283" s="1"/>
  <c r="B305" i="283" s="1"/>
  <c r="B306" i="283" s="1"/>
  <c r="B307" i="283" s="1"/>
  <c r="B308" i="283" s="1"/>
  <c r="B309" i="283" s="1"/>
  <c r="B310" i="283" s="1"/>
  <c r="B311" i="283" s="1"/>
  <c r="B312" i="283" s="1"/>
  <c r="B313" i="283" s="1"/>
  <c r="B314" i="283" s="1"/>
  <c r="B315" i="283" s="1"/>
  <c r="B316" i="283" s="1"/>
  <c r="B317" i="283" s="1"/>
  <c r="B318" i="283" s="1"/>
  <c r="B319" i="283" s="1"/>
  <c r="B320" i="283" s="1"/>
  <c r="B321" i="283" s="1"/>
  <c r="B322" i="283" s="1"/>
  <c r="B323" i="283" s="1"/>
  <c r="B324" i="283" s="1"/>
  <c r="B325" i="283" s="1"/>
  <c r="B326" i="283" s="1"/>
  <c r="B327" i="283" s="1"/>
  <c r="B328" i="283" s="1"/>
  <c r="B329" i="283" s="1"/>
  <c r="B330" i="283" s="1"/>
  <c r="B331" i="283" s="1"/>
  <c r="B332" i="283" s="1"/>
  <c r="B333" i="283" s="1"/>
  <c r="B334" i="283" s="1"/>
  <c r="B335" i="283" s="1"/>
  <c r="B336" i="283" s="1"/>
  <c r="B337" i="283" s="1"/>
  <c r="B338" i="283" s="1"/>
  <c r="B339" i="283" s="1"/>
  <c r="B340" i="283" s="1"/>
  <c r="B341" i="283" s="1"/>
  <c r="B342" i="283" s="1"/>
  <c r="B343" i="283" s="1"/>
  <c r="B344" i="283" s="1"/>
  <c r="B345" i="283" s="1"/>
  <c r="B346" i="283" s="1"/>
  <c r="B347" i="283" s="1"/>
  <c r="B348" i="283" s="1"/>
  <c r="B349" i="283" s="1"/>
  <c r="B350" i="283" s="1"/>
  <c r="B351" i="283" s="1"/>
  <c r="B352" i="283" s="1"/>
  <c r="B353" i="283" s="1"/>
  <c r="B354" i="283" s="1"/>
  <c r="B355" i="283" s="1"/>
  <c r="B356" i="283" s="1"/>
  <c r="B357" i="283" s="1"/>
  <c r="B358" i="283" s="1"/>
  <c r="B359" i="283" s="1"/>
  <c r="B360" i="283" s="1"/>
  <c r="W14" i="283"/>
  <c r="V14" i="283"/>
  <c r="U14" i="283"/>
  <c r="J14" i="283"/>
  <c r="G14" i="283" s="1"/>
  <c r="I14" i="283"/>
  <c r="F14" i="283" s="1"/>
  <c r="H14" i="283"/>
  <c r="E14" i="283" s="1"/>
  <c r="M10" i="283"/>
  <c r="M9" i="283"/>
  <c r="I6" i="283"/>
  <c r="A4" i="283"/>
  <c r="C1" i="283"/>
  <c r="D1" i="283" s="1"/>
  <c r="E1" i="283" s="1"/>
  <c r="F1" i="283" s="1"/>
  <c r="G1" i="283" s="1"/>
  <c r="H1" i="283" s="1"/>
  <c r="I1" i="283" s="1"/>
  <c r="J1" i="283" s="1"/>
  <c r="K1" i="283" s="1"/>
  <c r="L1" i="283" s="1"/>
  <c r="M1" i="283" s="1"/>
  <c r="N1" i="283" s="1"/>
  <c r="O1" i="283" s="1"/>
  <c r="P1" i="283" s="1"/>
  <c r="Q1" i="283" s="1"/>
  <c r="R1" i="283" s="1"/>
  <c r="S1" i="283" s="1"/>
  <c r="T1" i="283" s="1"/>
  <c r="U1" i="283" s="1"/>
  <c r="V1" i="283" s="1"/>
  <c r="W1" i="283" s="1"/>
  <c r="Y1" i="283" s="1"/>
  <c r="Z1" i="283" s="1"/>
  <c r="AA1" i="283" s="1"/>
  <c r="AB1" i="283" s="1"/>
  <c r="M15" i="280"/>
  <c r="M16" i="280" s="1"/>
  <c r="L15" i="280"/>
  <c r="K15" i="280"/>
  <c r="K16" i="280" s="1"/>
  <c r="D15" i="280"/>
  <c r="D16" i="280" s="1"/>
  <c r="C15" i="280"/>
  <c r="C16" i="280" s="1"/>
  <c r="C17" i="280" s="1"/>
  <c r="B15" i="280"/>
  <c r="B16" i="280" s="1"/>
  <c r="B17" i="280" s="1"/>
  <c r="B18" i="280" s="1"/>
  <c r="B19" i="280" s="1"/>
  <c r="B20" i="280" s="1"/>
  <c r="B21" i="280" s="1"/>
  <c r="B22" i="280" s="1"/>
  <c r="B23" i="280" s="1"/>
  <c r="B24" i="280" s="1"/>
  <c r="B25" i="280" s="1"/>
  <c r="B26" i="280" s="1"/>
  <c r="B27" i="280" s="1"/>
  <c r="B28" i="280" s="1"/>
  <c r="B29" i="280" s="1"/>
  <c r="B30" i="280" s="1"/>
  <c r="B31" i="280" s="1"/>
  <c r="B32" i="280" s="1"/>
  <c r="B33" i="280" s="1"/>
  <c r="B34" i="280" s="1"/>
  <c r="B35" i="280" s="1"/>
  <c r="B36" i="280" s="1"/>
  <c r="B37" i="280" s="1"/>
  <c r="B38" i="280" s="1"/>
  <c r="B39" i="280" s="1"/>
  <c r="B40" i="280" s="1"/>
  <c r="B41" i="280" s="1"/>
  <c r="B42" i="280" s="1"/>
  <c r="B43" i="280" s="1"/>
  <c r="B44" i="280" s="1"/>
  <c r="B45" i="280" s="1"/>
  <c r="B46" i="280" s="1"/>
  <c r="B47" i="280" s="1"/>
  <c r="B48" i="280" s="1"/>
  <c r="B49" i="280" s="1"/>
  <c r="B50" i="280" s="1"/>
  <c r="B51" i="280" s="1"/>
  <c r="B52" i="280" s="1"/>
  <c r="B53" i="280" s="1"/>
  <c r="B54" i="280" s="1"/>
  <c r="B55" i="280" s="1"/>
  <c r="B56" i="280" s="1"/>
  <c r="B57" i="280" s="1"/>
  <c r="B58" i="280" s="1"/>
  <c r="B59" i="280" s="1"/>
  <c r="B60" i="280" s="1"/>
  <c r="B61" i="280" s="1"/>
  <c r="B62" i="280" s="1"/>
  <c r="B63" i="280" s="1"/>
  <c r="B64" i="280" s="1"/>
  <c r="B65" i="280" s="1"/>
  <c r="B66" i="280" s="1"/>
  <c r="B67" i="280" s="1"/>
  <c r="B68" i="280" s="1"/>
  <c r="B69" i="280" s="1"/>
  <c r="B70" i="280" s="1"/>
  <c r="B71" i="280" s="1"/>
  <c r="B72" i="280" s="1"/>
  <c r="B73" i="280" s="1"/>
  <c r="B74" i="280" s="1"/>
  <c r="B75" i="280" s="1"/>
  <c r="B76" i="280" s="1"/>
  <c r="B77" i="280" s="1"/>
  <c r="B78" i="280" s="1"/>
  <c r="B79" i="280" s="1"/>
  <c r="B80" i="280" s="1"/>
  <c r="B81" i="280" s="1"/>
  <c r="B82" i="280" s="1"/>
  <c r="B83" i="280" s="1"/>
  <c r="B84" i="280" s="1"/>
  <c r="B85" i="280" s="1"/>
  <c r="B86" i="280" s="1"/>
  <c r="B87" i="280" s="1"/>
  <c r="B88" i="280" s="1"/>
  <c r="B89" i="280" s="1"/>
  <c r="B90" i="280" s="1"/>
  <c r="B91" i="280" s="1"/>
  <c r="B92" i="280" s="1"/>
  <c r="B93" i="280" s="1"/>
  <c r="B94" i="280" s="1"/>
  <c r="B95" i="280" s="1"/>
  <c r="B96" i="280" s="1"/>
  <c r="B97" i="280" s="1"/>
  <c r="B98" i="280" s="1"/>
  <c r="B99" i="280" s="1"/>
  <c r="B100" i="280" s="1"/>
  <c r="B101" i="280" s="1"/>
  <c r="B102" i="280" s="1"/>
  <c r="B103" i="280" s="1"/>
  <c r="B104" i="280" s="1"/>
  <c r="B105" i="280" s="1"/>
  <c r="B106" i="280" s="1"/>
  <c r="B107" i="280" s="1"/>
  <c r="B108" i="280" s="1"/>
  <c r="B109" i="280" s="1"/>
  <c r="B110" i="280" s="1"/>
  <c r="B111" i="280" s="1"/>
  <c r="B112" i="280" s="1"/>
  <c r="B113" i="280" s="1"/>
  <c r="B114" i="280" s="1"/>
  <c r="B115" i="280" s="1"/>
  <c r="B116" i="280" s="1"/>
  <c r="B117" i="280" s="1"/>
  <c r="B118" i="280" s="1"/>
  <c r="B119" i="280" s="1"/>
  <c r="B120" i="280" s="1"/>
  <c r="B121" i="280" s="1"/>
  <c r="B122" i="280" s="1"/>
  <c r="B123" i="280" s="1"/>
  <c r="B124" i="280" s="1"/>
  <c r="B125" i="280" s="1"/>
  <c r="B126" i="280" s="1"/>
  <c r="B127" i="280" s="1"/>
  <c r="B128" i="280" s="1"/>
  <c r="B129" i="280" s="1"/>
  <c r="B130" i="280" s="1"/>
  <c r="B131" i="280" s="1"/>
  <c r="B132" i="280" s="1"/>
  <c r="B133" i="280" s="1"/>
  <c r="B134" i="280" s="1"/>
  <c r="B135" i="280" s="1"/>
  <c r="B136" i="280" s="1"/>
  <c r="B137" i="280" s="1"/>
  <c r="B138" i="280" s="1"/>
  <c r="B139" i="280" s="1"/>
  <c r="B140" i="280" s="1"/>
  <c r="B141" i="280" s="1"/>
  <c r="B142" i="280" s="1"/>
  <c r="B143" i="280" s="1"/>
  <c r="B144" i="280" s="1"/>
  <c r="B145" i="280" s="1"/>
  <c r="B146" i="280" s="1"/>
  <c r="B147" i="280" s="1"/>
  <c r="B148" i="280" s="1"/>
  <c r="B149" i="280" s="1"/>
  <c r="B150" i="280" s="1"/>
  <c r="B151" i="280" s="1"/>
  <c r="B152" i="280" s="1"/>
  <c r="B153" i="280" s="1"/>
  <c r="B154" i="280" s="1"/>
  <c r="B155" i="280" s="1"/>
  <c r="B156" i="280" s="1"/>
  <c r="B157" i="280" s="1"/>
  <c r="B158" i="280" s="1"/>
  <c r="B159" i="280" s="1"/>
  <c r="B160" i="280" s="1"/>
  <c r="B161" i="280" s="1"/>
  <c r="B162" i="280" s="1"/>
  <c r="B163" i="280" s="1"/>
  <c r="B164" i="280" s="1"/>
  <c r="B165" i="280" s="1"/>
  <c r="B166" i="280" s="1"/>
  <c r="B167" i="280" s="1"/>
  <c r="B168" i="280" s="1"/>
  <c r="B169" i="280" s="1"/>
  <c r="B170" i="280" s="1"/>
  <c r="B171" i="280" s="1"/>
  <c r="B172" i="280" s="1"/>
  <c r="B173" i="280" s="1"/>
  <c r="B174" i="280" s="1"/>
  <c r="B175" i="280" s="1"/>
  <c r="B176" i="280" s="1"/>
  <c r="B177" i="280" s="1"/>
  <c r="B178" i="280" s="1"/>
  <c r="B179" i="280" s="1"/>
  <c r="B180" i="280" s="1"/>
  <c r="B181" i="280" s="1"/>
  <c r="B182" i="280" s="1"/>
  <c r="B183" i="280" s="1"/>
  <c r="B184" i="280" s="1"/>
  <c r="B185" i="280" s="1"/>
  <c r="B186" i="280" s="1"/>
  <c r="B187" i="280" s="1"/>
  <c r="B188" i="280" s="1"/>
  <c r="B189" i="280" s="1"/>
  <c r="B190" i="280" s="1"/>
  <c r="B191" i="280" s="1"/>
  <c r="B192" i="280" s="1"/>
  <c r="B193" i="280" s="1"/>
  <c r="B194" i="280" s="1"/>
  <c r="B195" i="280" s="1"/>
  <c r="B196" i="280" s="1"/>
  <c r="B197" i="280" s="1"/>
  <c r="B198" i="280" s="1"/>
  <c r="B199" i="280" s="1"/>
  <c r="B200" i="280" s="1"/>
  <c r="B201" i="280" s="1"/>
  <c r="B202" i="280" s="1"/>
  <c r="B203" i="280" s="1"/>
  <c r="B204" i="280" s="1"/>
  <c r="B205" i="280" s="1"/>
  <c r="B206" i="280" s="1"/>
  <c r="B207" i="280" s="1"/>
  <c r="B208" i="280" s="1"/>
  <c r="B209" i="280" s="1"/>
  <c r="B210" i="280" s="1"/>
  <c r="B211" i="280" s="1"/>
  <c r="B212" i="280" s="1"/>
  <c r="B213" i="280" s="1"/>
  <c r="B214" i="280" s="1"/>
  <c r="B215" i="280" s="1"/>
  <c r="B216" i="280" s="1"/>
  <c r="B217" i="280" s="1"/>
  <c r="B218" i="280" s="1"/>
  <c r="B219" i="280" s="1"/>
  <c r="B220" i="280" s="1"/>
  <c r="B221" i="280" s="1"/>
  <c r="B222" i="280" s="1"/>
  <c r="B223" i="280" s="1"/>
  <c r="B224" i="280" s="1"/>
  <c r="B225" i="280" s="1"/>
  <c r="B226" i="280" s="1"/>
  <c r="B227" i="280" s="1"/>
  <c r="B228" i="280" s="1"/>
  <c r="B229" i="280" s="1"/>
  <c r="B230" i="280" s="1"/>
  <c r="B231" i="280" s="1"/>
  <c r="B232" i="280" s="1"/>
  <c r="B233" i="280" s="1"/>
  <c r="B234" i="280" s="1"/>
  <c r="B235" i="280" s="1"/>
  <c r="B236" i="280" s="1"/>
  <c r="B237" i="280" s="1"/>
  <c r="B238" i="280" s="1"/>
  <c r="B239" i="280" s="1"/>
  <c r="B240" i="280" s="1"/>
  <c r="B241" i="280" s="1"/>
  <c r="B242" i="280" s="1"/>
  <c r="B243" i="280" s="1"/>
  <c r="B244" i="280" s="1"/>
  <c r="B245" i="280" s="1"/>
  <c r="B246" i="280" s="1"/>
  <c r="B247" i="280" s="1"/>
  <c r="B248" i="280" s="1"/>
  <c r="B249" i="280" s="1"/>
  <c r="B250" i="280" s="1"/>
  <c r="B251" i="280" s="1"/>
  <c r="B252" i="280" s="1"/>
  <c r="B253" i="280" s="1"/>
  <c r="B254" i="280" s="1"/>
  <c r="B255" i="280" s="1"/>
  <c r="B256" i="280" s="1"/>
  <c r="B257" i="280" s="1"/>
  <c r="B258" i="280" s="1"/>
  <c r="B259" i="280" s="1"/>
  <c r="B260" i="280" s="1"/>
  <c r="B261" i="280" s="1"/>
  <c r="B262" i="280" s="1"/>
  <c r="B263" i="280" s="1"/>
  <c r="B264" i="280" s="1"/>
  <c r="B265" i="280" s="1"/>
  <c r="B266" i="280" s="1"/>
  <c r="B267" i="280" s="1"/>
  <c r="B268" i="280" s="1"/>
  <c r="B269" i="280" s="1"/>
  <c r="B270" i="280" s="1"/>
  <c r="B271" i="280" s="1"/>
  <c r="B272" i="280" s="1"/>
  <c r="B273" i="280" s="1"/>
  <c r="B274" i="280" s="1"/>
  <c r="B275" i="280" s="1"/>
  <c r="B276" i="280" s="1"/>
  <c r="B277" i="280" s="1"/>
  <c r="B278" i="280" s="1"/>
  <c r="B279" i="280" s="1"/>
  <c r="B280" i="280" s="1"/>
  <c r="B281" i="280" s="1"/>
  <c r="B282" i="280" s="1"/>
  <c r="B283" i="280" s="1"/>
  <c r="B284" i="280" s="1"/>
  <c r="B285" i="280" s="1"/>
  <c r="B286" i="280" s="1"/>
  <c r="B287" i="280" s="1"/>
  <c r="B288" i="280" s="1"/>
  <c r="B289" i="280" s="1"/>
  <c r="B290" i="280" s="1"/>
  <c r="B291" i="280" s="1"/>
  <c r="B292" i="280" s="1"/>
  <c r="B293" i="280" s="1"/>
  <c r="B294" i="280" s="1"/>
  <c r="B295" i="280" s="1"/>
  <c r="B296" i="280" s="1"/>
  <c r="B297" i="280" s="1"/>
  <c r="B298" i="280" s="1"/>
  <c r="B299" i="280" s="1"/>
  <c r="B300" i="280" s="1"/>
  <c r="B301" i="280" s="1"/>
  <c r="B302" i="280" s="1"/>
  <c r="B303" i="280" s="1"/>
  <c r="B304" i="280" s="1"/>
  <c r="B305" i="280" s="1"/>
  <c r="B306" i="280" s="1"/>
  <c r="B307" i="280" s="1"/>
  <c r="B308" i="280" s="1"/>
  <c r="B309" i="280" s="1"/>
  <c r="B310" i="280" s="1"/>
  <c r="B311" i="280" s="1"/>
  <c r="B312" i="280" s="1"/>
  <c r="B313" i="280" s="1"/>
  <c r="B314" i="280" s="1"/>
  <c r="B315" i="280" s="1"/>
  <c r="B316" i="280" s="1"/>
  <c r="B317" i="280" s="1"/>
  <c r="B318" i="280" s="1"/>
  <c r="B319" i="280" s="1"/>
  <c r="B320" i="280" s="1"/>
  <c r="B321" i="280" s="1"/>
  <c r="B322" i="280" s="1"/>
  <c r="B323" i="280" s="1"/>
  <c r="B324" i="280" s="1"/>
  <c r="B325" i="280" s="1"/>
  <c r="B326" i="280" s="1"/>
  <c r="B327" i="280" s="1"/>
  <c r="B328" i="280" s="1"/>
  <c r="B329" i="280" s="1"/>
  <c r="B330" i="280" s="1"/>
  <c r="B331" i="280" s="1"/>
  <c r="B332" i="280" s="1"/>
  <c r="B333" i="280" s="1"/>
  <c r="B334" i="280" s="1"/>
  <c r="B335" i="280" s="1"/>
  <c r="B336" i="280" s="1"/>
  <c r="B337" i="280" s="1"/>
  <c r="B338" i="280" s="1"/>
  <c r="B339" i="280" s="1"/>
  <c r="B340" i="280" s="1"/>
  <c r="B341" i="280" s="1"/>
  <c r="B342" i="280" s="1"/>
  <c r="B343" i="280" s="1"/>
  <c r="B344" i="280" s="1"/>
  <c r="B345" i="280" s="1"/>
  <c r="B346" i="280" s="1"/>
  <c r="B347" i="280" s="1"/>
  <c r="B348" i="280" s="1"/>
  <c r="B349" i="280" s="1"/>
  <c r="B350" i="280" s="1"/>
  <c r="B351" i="280" s="1"/>
  <c r="B352" i="280" s="1"/>
  <c r="B353" i="280" s="1"/>
  <c r="B354" i="280" s="1"/>
  <c r="B355" i="280" s="1"/>
  <c r="B356" i="280" s="1"/>
  <c r="B357" i="280" s="1"/>
  <c r="B358" i="280" s="1"/>
  <c r="B359" i="280" s="1"/>
  <c r="B360" i="280" s="1"/>
  <c r="W14" i="280"/>
  <c r="V14" i="280"/>
  <c r="T14" i="280" s="1"/>
  <c r="U14" i="280"/>
  <c r="J14" i="280"/>
  <c r="G14" i="280" s="1"/>
  <c r="I14" i="280"/>
  <c r="F14" i="280" s="1"/>
  <c r="H14" i="280"/>
  <c r="E14" i="280" s="1"/>
  <c r="M10" i="280"/>
  <c r="M9" i="280"/>
  <c r="I6" i="280"/>
  <c r="A4" i="280"/>
  <c r="C1" i="280"/>
  <c r="D1" i="280" s="1"/>
  <c r="E1" i="280" s="1"/>
  <c r="F1" i="280" s="1"/>
  <c r="G1" i="280" s="1"/>
  <c r="H1" i="280" s="1"/>
  <c r="I1" i="280" s="1"/>
  <c r="J1" i="280" s="1"/>
  <c r="K1" i="280" s="1"/>
  <c r="L1" i="280" s="1"/>
  <c r="M1" i="280" s="1"/>
  <c r="N1" i="280" s="1"/>
  <c r="O1" i="280" s="1"/>
  <c r="P1" i="280" s="1"/>
  <c r="Q1" i="280" s="1"/>
  <c r="R1" i="280" s="1"/>
  <c r="S1" i="280" s="1"/>
  <c r="T1" i="280" s="1"/>
  <c r="U1" i="280" s="1"/>
  <c r="V1" i="280" s="1"/>
  <c r="W1" i="280" s="1"/>
  <c r="Y1" i="280" s="1"/>
  <c r="Z1" i="280" s="1"/>
  <c r="AA1" i="280" s="1"/>
  <c r="AB1" i="280" s="1"/>
  <c r="S15" i="277"/>
  <c r="S16" i="277" s="1"/>
  <c r="R15" i="277"/>
  <c r="R16" i="277" s="1"/>
  <c r="Q16" i="277"/>
  <c r="M15" i="277"/>
  <c r="M16" i="277" s="1"/>
  <c r="M17" i="277" s="1"/>
  <c r="L15" i="277"/>
  <c r="L16" i="277" s="1"/>
  <c r="K15" i="277"/>
  <c r="K16" i="277" s="1"/>
  <c r="D15" i="277"/>
  <c r="D16" i="277" s="1"/>
  <c r="C15" i="277"/>
  <c r="B15" i="277"/>
  <c r="B16" i="277" s="1"/>
  <c r="B17" i="277" s="1"/>
  <c r="B18" i="277" s="1"/>
  <c r="B19" i="277" s="1"/>
  <c r="B20" i="277" s="1"/>
  <c r="B21" i="277" s="1"/>
  <c r="B22" i="277" s="1"/>
  <c r="B23" i="277" s="1"/>
  <c r="B24" i="277" s="1"/>
  <c r="B25" i="277" s="1"/>
  <c r="B26" i="277" s="1"/>
  <c r="B27" i="277" s="1"/>
  <c r="B28" i="277" s="1"/>
  <c r="B29" i="277" s="1"/>
  <c r="B30" i="277" s="1"/>
  <c r="B31" i="277" s="1"/>
  <c r="B32" i="277" s="1"/>
  <c r="B33" i="277" s="1"/>
  <c r="B34" i="277" s="1"/>
  <c r="B35" i="277" s="1"/>
  <c r="B36" i="277" s="1"/>
  <c r="B37" i="277" s="1"/>
  <c r="B38" i="277" s="1"/>
  <c r="B39" i="277" s="1"/>
  <c r="B40" i="277" s="1"/>
  <c r="B41" i="277" s="1"/>
  <c r="B42" i="277" s="1"/>
  <c r="B43" i="277" s="1"/>
  <c r="B44" i="277" s="1"/>
  <c r="B45" i="277" s="1"/>
  <c r="B46" i="277" s="1"/>
  <c r="B47" i="277" s="1"/>
  <c r="B48" i="277" s="1"/>
  <c r="B49" i="277" s="1"/>
  <c r="B50" i="277" s="1"/>
  <c r="B51" i="277" s="1"/>
  <c r="B52" i="277" s="1"/>
  <c r="B53" i="277" s="1"/>
  <c r="B54" i="277" s="1"/>
  <c r="B55" i="277" s="1"/>
  <c r="B56" i="277" s="1"/>
  <c r="B57" i="277" s="1"/>
  <c r="B58" i="277" s="1"/>
  <c r="B59" i="277" s="1"/>
  <c r="B60" i="277" s="1"/>
  <c r="B61" i="277" s="1"/>
  <c r="B62" i="277" s="1"/>
  <c r="B63" i="277" s="1"/>
  <c r="B64" i="277" s="1"/>
  <c r="B65" i="277" s="1"/>
  <c r="B66" i="277" s="1"/>
  <c r="B67" i="277" s="1"/>
  <c r="B68" i="277" s="1"/>
  <c r="B69" i="277" s="1"/>
  <c r="B70" i="277" s="1"/>
  <c r="B71" i="277" s="1"/>
  <c r="B72" i="277" s="1"/>
  <c r="B73" i="277" s="1"/>
  <c r="B74" i="277" s="1"/>
  <c r="B75" i="277" s="1"/>
  <c r="B76" i="277" s="1"/>
  <c r="B77" i="277" s="1"/>
  <c r="B78" i="277" s="1"/>
  <c r="B79" i="277" s="1"/>
  <c r="B80" i="277" s="1"/>
  <c r="B81" i="277" s="1"/>
  <c r="B82" i="277" s="1"/>
  <c r="B83" i="277" s="1"/>
  <c r="B84" i="277" s="1"/>
  <c r="B85" i="277" s="1"/>
  <c r="B86" i="277" s="1"/>
  <c r="B87" i="277" s="1"/>
  <c r="B88" i="277" s="1"/>
  <c r="B89" i="277" s="1"/>
  <c r="B90" i="277" s="1"/>
  <c r="B91" i="277" s="1"/>
  <c r="B92" i="277" s="1"/>
  <c r="B93" i="277" s="1"/>
  <c r="B94" i="277" s="1"/>
  <c r="B95" i="277" s="1"/>
  <c r="B96" i="277" s="1"/>
  <c r="B97" i="277" s="1"/>
  <c r="B98" i="277" s="1"/>
  <c r="B99" i="277" s="1"/>
  <c r="B100" i="277" s="1"/>
  <c r="B101" i="277" s="1"/>
  <c r="B102" i="277" s="1"/>
  <c r="B103" i="277" s="1"/>
  <c r="B104" i="277" s="1"/>
  <c r="B105" i="277" s="1"/>
  <c r="B106" i="277" s="1"/>
  <c r="B107" i="277" s="1"/>
  <c r="B108" i="277" s="1"/>
  <c r="B109" i="277" s="1"/>
  <c r="B110" i="277" s="1"/>
  <c r="B111" i="277" s="1"/>
  <c r="B112" i="277" s="1"/>
  <c r="B113" i="277" s="1"/>
  <c r="B114" i="277" s="1"/>
  <c r="B115" i="277" s="1"/>
  <c r="B116" i="277" s="1"/>
  <c r="B117" i="277" s="1"/>
  <c r="B118" i="277" s="1"/>
  <c r="B119" i="277" s="1"/>
  <c r="B120" i="277" s="1"/>
  <c r="B121" i="277" s="1"/>
  <c r="B122" i="277" s="1"/>
  <c r="B123" i="277" s="1"/>
  <c r="B124" i="277" s="1"/>
  <c r="B125" i="277" s="1"/>
  <c r="B126" i="277" s="1"/>
  <c r="B127" i="277" s="1"/>
  <c r="B128" i="277" s="1"/>
  <c r="B129" i="277" s="1"/>
  <c r="B130" i="277" s="1"/>
  <c r="B131" i="277" s="1"/>
  <c r="B132" i="277" s="1"/>
  <c r="B133" i="277" s="1"/>
  <c r="B134" i="277" s="1"/>
  <c r="B135" i="277" s="1"/>
  <c r="B136" i="277" s="1"/>
  <c r="B137" i="277" s="1"/>
  <c r="B138" i="277" s="1"/>
  <c r="B139" i="277" s="1"/>
  <c r="B140" i="277" s="1"/>
  <c r="B141" i="277" s="1"/>
  <c r="B142" i="277" s="1"/>
  <c r="B143" i="277" s="1"/>
  <c r="B144" i="277" s="1"/>
  <c r="B145" i="277" s="1"/>
  <c r="B146" i="277" s="1"/>
  <c r="B147" i="277" s="1"/>
  <c r="B148" i="277" s="1"/>
  <c r="B149" i="277" s="1"/>
  <c r="B150" i="277" s="1"/>
  <c r="B151" i="277" s="1"/>
  <c r="B152" i="277" s="1"/>
  <c r="B153" i="277" s="1"/>
  <c r="B154" i="277" s="1"/>
  <c r="B155" i="277" s="1"/>
  <c r="B156" i="277" s="1"/>
  <c r="B157" i="277" s="1"/>
  <c r="B158" i="277" s="1"/>
  <c r="B159" i="277" s="1"/>
  <c r="B160" i="277" s="1"/>
  <c r="B161" i="277" s="1"/>
  <c r="B162" i="277" s="1"/>
  <c r="B163" i="277" s="1"/>
  <c r="B164" i="277" s="1"/>
  <c r="B165" i="277" s="1"/>
  <c r="B166" i="277" s="1"/>
  <c r="B167" i="277" s="1"/>
  <c r="B168" i="277" s="1"/>
  <c r="B169" i="277" s="1"/>
  <c r="B170" i="277" s="1"/>
  <c r="B171" i="277" s="1"/>
  <c r="B172" i="277" s="1"/>
  <c r="B173" i="277" s="1"/>
  <c r="B174" i="277" s="1"/>
  <c r="B175" i="277" s="1"/>
  <c r="B176" i="277" s="1"/>
  <c r="B177" i="277" s="1"/>
  <c r="B178" i="277" s="1"/>
  <c r="B179" i="277" s="1"/>
  <c r="B180" i="277" s="1"/>
  <c r="B181" i="277" s="1"/>
  <c r="B182" i="277" s="1"/>
  <c r="B183" i="277" s="1"/>
  <c r="B184" i="277" s="1"/>
  <c r="B185" i="277" s="1"/>
  <c r="B186" i="277" s="1"/>
  <c r="B187" i="277" s="1"/>
  <c r="B188" i="277" s="1"/>
  <c r="B189" i="277" s="1"/>
  <c r="B190" i="277" s="1"/>
  <c r="B191" i="277" s="1"/>
  <c r="B192" i="277" s="1"/>
  <c r="B193" i="277" s="1"/>
  <c r="B194" i="277" s="1"/>
  <c r="B195" i="277" s="1"/>
  <c r="B196" i="277" s="1"/>
  <c r="B197" i="277" s="1"/>
  <c r="B198" i="277" s="1"/>
  <c r="B199" i="277" s="1"/>
  <c r="B200" i="277" s="1"/>
  <c r="B201" i="277" s="1"/>
  <c r="B202" i="277" s="1"/>
  <c r="B203" i="277" s="1"/>
  <c r="B204" i="277" s="1"/>
  <c r="B205" i="277" s="1"/>
  <c r="B206" i="277" s="1"/>
  <c r="B207" i="277" s="1"/>
  <c r="B208" i="277" s="1"/>
  <c r="B209" i="277" s="1"/>
  <c r="B210" i="277" s="1"/>
  <c r="B211" i="277" s="1"/>
  <c r="B212" i="277" s="1"/>
  <c r="B213" i="277" s="1"/>
  <c r="B214" i="277" s="1"/>
  <c r="B215" i="277" s="1"/>
  <c r="B216" i="277" s="1"/>
  <c r="B217" i="277" s="1"/>
  <c r="B218" i="277" s="1"/>
  <c r="B219" i="277" s="1"/>
  <c r="B220" i="277" s="1"/>
  <c r="B221" i="277" s="1"/>
  <c r="B222" i="277" s="1"/>
  <c r="B223" i="277" s="1"/>
  <c r="B224" i="277" s="1"/>
  <c r="B225" i="277" s="1"/>
  <c r="B226" i="277" s="1"/>
  <c r="B227" i="277" s="1"/>
  <c r="B228" i="277" s="1"/>
  <c r="B229" i="277" s="1"/>
  <c r="B230" i="277" s="1"/>
  <c r="B231" i="277" s="1"/>
  <c r="B232" i="277" s="1"/>
  <c r="B233" i="277" s="1"/>
  <c r="B234" i="277" s="1"/>
  <c r="B235" i="277" s="1"/>
  <c r="B236" i="277" s="1"/>
  <c r="B237" i="277" s="1"/>
  <c r="B238" i="277" s="1"/>
  <c r="B239" i="277" s="1"/>
  <c r="B240" i="277" s="1"/>
  <c r="B241" i="277" s="1"/>
  <c r="B242" i="277" s="1"/>
  <c r="B243" i="277" s="1"/>
  <c r="B244" i="277" s="1"/>
  <c r="B245" i="277" s="1"/>
  <c r="B246" i="277" s="1"/>
  <c r="B247" i="277" s="1"/>
  <c r="B248" i="277" s="1"/>
  <c r="B249" i="277" s="1"/>
  <c r="B250" i="277" s="1"/>
  <c r="B251" i="277" s="1"/>
  <c r="B252" i="277" s="1"/>
  <c r="B253" i="277" s="1"/>
  <c r="B254" i="277" s="1"/>
  <c r="B255" i="277" s="1"/>
  <c r="B256" i="277" s="1"/>
  <c r="B257" i="277" s="1"/>
  <c r="B258" i="277" s="1"/>
  <c r="B259" i="277" s="1"/>
  <c r="B260" i="277" s="1"/>
  <c r="B261" i="277" s="1"/>
  <c r="B262" i="277" s="1"/>
  <c r="B263" i="277" s="1"/>
  <c r="B264" i="277" s="1"/>
  <c r="B265" i="277" s="1"/>
  <c r="B266" i="277" s="1"/>
  <c r="B267" i="277" s="1"/>
  <c r="B268" i="277" s="1"/>
  <c r="B269" i="277" s="1"/>
  <c r="B270" i="277" s="1"/>
  <c r="B271" i="277" s="1"/>
  <c r="B272" i="277" s="1"/>
  <c r="B273" i="277" s="1"/>
  <c r="B274" i="277" s="1"/>
  <c r="B275" i="277" s="1"/>
  <c r="B276" i="277" s="1"/>
  <c r="B277" i="277" s="1"/>
  <c r="B278" i="277" s="1"/>
  <c r="B279" i="277" s="1"/>
  <c r="B280" i="277" s="1"/>
  <c r="B281" i="277" s="1"/>
  <c r="B282" i="277" s="1"/>
  <c r="B283" i="277" s="1"/>
  <c r="B284" i="277" s="1"/>
  <c r="B285" i="277" s="1"/>
  <c r="B286" i="277" s="1"/>
  <c r="B287" i="277" s="1"/>
  <c r="B288" i="277" s="1"/>
  <c r="B289" i="277" s="1"/>
  <c r="B290" i="277" s="1"/>
  <c r="B291" i="277" s="1"/>
  <c r="B292" i="277" s="1"/>
  <c r="B293" i="277" s="1"/>
  <c r="B294" i="277" s="1"/>
  <c r="B295" i="277" s="1"/>
  <c r="B296" i="277" s="1"/>
  <c r="B297" i="277" s="1"/>
  <c r="B298" i="277" s="1"/>
  <c r="B299" i="277" s="1"/>
  <c r="B300" i="277" s="1"/>
  <c r="B301" i="277" s="1"/>
  <c r="B302" i="277" s="1"/>
  <c r="B303" i="277" s="1"/>
  <c r="B304" i="277" s="1"/>
  <c r="B305" i="277" s="1"/>
  <c r="B306" i="277" s="1"/>
  <c r="B307" i="277" s="1"/>
  <c r="B308" i="277" s="1"/>
  <c r="B309" i="277" s="1"/>
  <c r="B310" i="277" s="1"/>
  <c r="B311" i="277" s="1"/>
  <c r="B312" i="277" s="1"/>
  <c r="B313" i="277" s="1"/>
  <c r="B314" i="277" s="1"/>
  <c r="B315" i="277" s="1"/>
  <c r="B316" i="277" s="1"/>
  <c r="B317" i="277" s="1"/>
  <c r="B318" i="277" s="1"/>
  <c r="B319" i="277" s="1"/>
  <c r="B320" i="277" s="1"/>
  <c r="B321" i="277" s="1"/>
  <c r="B322" i="277" s="1"/>
  <c r="B323" i="277" s="1"/>
  <c r="B324" i="277" s="1"/>
  <c r="B325" i="277" s="1"/>
  <c r="B326" i="277" s="1"/>
  <c r="B327" i="277" s="1"/>
  <c r="B328" i="277" s="1"/>
  <c r="B329" i="277" s="1"/>
  <c r="B330" i="277" s="1"/>
  <c r="B331" i="277" s="1"/>
  <c r="B332" i="277" s="1"/>
  <c r="B333" i="277" s="1"/>
  <c r="B334" i="277" s="1"/>
  <c r="B335" i="277" s="1"/>
  <c r="B336" i="277" s="1"/>
  <c r="B337" i="277" s="1"/>
  <c r="B338" i="277" s="1"/>
  <c r="B339" i="277" s="1"/>
  <c r="B340" i="277" s="1"/>
  <c r="B341" i="277" s="1"/>
  <c r="B342" i="277" s="1"/>
  <c r="B343" i="277" s="1"/>
  <c r="B344" i="277" s="1"/>
  <c r="B345" i="277" s="1"/>
  <c r="B346" i="277" s="1"/>
  <c r="B347" i="277" s="1"/>
  <c r="B348" i="277" s="1"/>
  <c r="B349" i="277" s="1"/>
  <c r="B350" i="277" s="1"/>
  <c r="B351" i="277" s="1"/>
  <c r="B352" i="277" s="1"/>
  <c r="B353" i="277" s="1"/>
  <c r="B354" i="277" s="1"/>
  <c r="B355" i="277" s="1"/>
  <c r="B356" i="277" s="1"/>
  <c r="B357" i="277" s="1"/>
  <c r="B358" i="277" s="1"/>
  <c r="B359" i="277" s="1"/>
  <c r="B360" i="277" s="1"/>
  <c r="B361" i="277" s="1"/>
  <c r="B362" i="277" s="1"/>
  <c r="B363" i="277" s="1"/>
  <c r="B364" i="277" s="1"/>
  <c r="B365" i="277" s="1"/>
  <c r="B366" i="277" s="1"/>
  <c r="B367" i="277" s="1"/>
  <c r="B368" i="277" s="1"/>
  <c r="B369" i="277" s="1"/>
  <c r="B370" i="277" s="1"/>
  <c r="B371" i="277" s="1"/>
  <c r="B372" i="277" s="1"/>
  <c r="B373" i="277" s="1"/>
  <c r="B374" i="277" s="1"/>
  <c r="B375" i="277" s="1"/>
  <c r="B376" i="277" s="1"/>
  <c r="B377" i="277" s="1"/>
  <c r="B378" i="277" s="1"/>
  <c r="B379" i="277" s="1"/>
  <c r="B380" i="277" s="1"/>
  <c r="B381" i="277" s="1"/>
  <c r="B382" i="277" s="1"/>
  <c r="B383" i="277" s="1"/>
  <c r="B384" i="277" s="1"/>
  <c r="B385" i="277" s="1"/>
  <c r="B386" i="277" s="1"/>
  <c r="B387" i="277" s="1"/>
  <c r="B388" i="277" s="1"/>
  <c r="B389" i="277" s="1"/>
  <c r="B390" i="277" s="1"/>
  <c r="B391" i="277" s="1"/>
  <c r="B392" i="277" s="1"/>
  <c r="B393" i="277" s="1"/>
  <c r="B394" i="277" s="1"/>
  <c r="B395" i="277" s="1"/>
  <c r="B396" i="277" s="1"/>
  <c r="B397" i="277" s="1"/>
  <c r="B398" i="277" s="1"/>
  <c r="B399" i="277" s="1"/>
  <c r="B400" i="277" s="1"/>
  <c r="B401" i="277" s="1"/>
  <c r="B402" i="277" s="1"/>
  <c r="B403" i="277" s="1"/>
  <c r="B404" i="277" s="1"/>
  <c r="B405" i="277" s="1"/>
  <c r="B406" i="277" s="1"/>
  <c r="B407" i="277" s="1"/>
  <c r="B408" i="277" s="1"/>
  <c r="B409" i="277" s="1"/>
  <c r="B410" i="277" s="1"/>
  <c r="B411" i="277" s="1"/>
  <c r="B412" i="277" s="1"/>
  <c r="B413" i="277" s="1"/>
  <c r="B414" i="277" s="1"/>
  <c r="B415" i="277" s="1"/>
  <c r="B416" i="277" s="1"/>
  <c r="B417" i="277" s="1"/>
  <c r="B418" i="277" s="1"/>
  <c r="B419" i="277" s="1"/>
  <c r="B420" i="277" s="1"/>
  <c r="B421" i="277" s="1"/>
  <c r="B422" i="277" s="1"/>
  <c r="B423" i="277" s="1"/>
  <c r="B424" i="277" s="1"/>
  <c r="B425" i="277" s="1"/>
  <c r="B426" i="277" s="1"/>
  <c r="B427" i="277" s="1"/>
  <c r="B428" i="277" s="1"/>
  <c r="B429" i="277" s="1"/>
  <c r="B430" i="277" s="1"/>
  <c r="B431" i="277" s="1"/>
  <c r="B432" i="277" s="1"/>
  <c r="B433" i="277" s="1"/>
  <c r="B434" i="277" s="1"/>
  <c r="B435" i="277" s="1"/>
  <c r="B436" i="277" s="1"/>
  <c r="B437" i="277" s="1"/>
  <c r="B438" i="277" s="1"/>
  <c r="B439" i="277" s="1"/>
  <c r="B440" i="277" s="1"/>
  <c r="B441" i="277" s="1"/>
  <c r="B442" i="277" s="1"/>
  <c r="B443" i="277" s="1"/>
  <c r="B444" i="277" s="1"/>
  <c r="B445" i="277" s="1"/>
  <c r="B446" i="277" s="1"/>
  <c r="B447" i="277" s="1"/>
  <c r="B448" i="277" s="1"/>
  <c r="B449" i="277" s="1"/>
  <c r="B450" i="277" s="1"/>
  <c r="W14" i="277"/>
  <c r="V14" i="277"/>
  <c r="U14" i="277"/>
  <c r="U15" i="277" s="1"/>
  <c r="U16" i="277" s="1"/>
  <c r="J14" i="277"/>
  <c r="G14" i="277" s="1"/>
  <c r="I14" i="277"/>
  <c r="F14" i="277" s="1"/>
  <c r="H14" i="277"/>
  <c r="E14" i="277" s="1"/>
  <c r="M10" i="277"/>
  <c r="M9" i="277"/>
  <c r="I6" i="277"/>
  <c r="A4" i="277"/>
  <c r="C1" i="277"/>
  <c r="D1" i="277" s="1"/>
  <c r="E1" i="277" s="1"/>
  <c r="F1" i="277" s="1"/>
  <c r="G1" i="277" s="1"/>
  <c r="H1" i="277" s="1"/>
  <c r="I1" i="277" s="1"/>
  <c r="J1" i="277" s="1"/>
  <c r="K1" i="277" s="1"/>
  <c r="L1" i="277" s="1"/>
  <c r="M1" i="277" s="1"/>
  <c r="N1" i="277" s="1"/>
  <c r="O1" i="277" s="1"/>
  <c r="P1" i="277" s="1"/>
  <c r="Q1" i="277" s="1"/>
  <c r="R1" i="277" s="1"/>
  <c r="S1" i="277" s="1"/>
  <c r="T1" i="277" s="1"/>
  <c r="U1" i="277" s="1"/>
  <c r="V1" i="277" s="1"/>
  <c r="W1" i="277" s="1"/>
  <c r="X1" i="277" s="1"/>
  <c r="Z1" i="277" s="1"/>
  <c r="AA1" i="277" s="1"/>
  <c r="AB1" i="277" s="1"/>
  <c r="W15" i="277" l="1"/>
  <c r="W16" i="277" s="1"/>
  <c r="X1" i="298"/>
  <c r="Y1" i="298" s="1"/>
  <c r="Z1" i="298" s="1"/>
  <c r="AA1" i="298" s="1"/>
  <c r="AB1" i="298" s="1"/>
  <c r="W21" i="319"/>
  <c r="V16" i="319"/>
  <c r="V17" i="319" s="1"/>
  <c r="V19" i="319" s="1"/>
  <c r="V20" i="319" s="1"/>
  <c r="V22" i="319" s="1"/>
  <c r="V23" i="319" s="1"/>
  <c r="V24" i="319" s="1"/>
  <c r="V25" i="319" s="1"/>
  <c r="V26" i="319" s="1"/>
  <c r="V27" i="319" s="1"/>
  <c r="U16" i="319"/>
  <c r="U17" i="319" s="1"/>
  <c r="U18" i="319" s="1"/>
  <c r="U19" i="319" s="1"/>
  <c r="U20" i="319" s="1"/>
  <c r="U21" i="319" s="1"/>
  <c r="U22" i="319" s="1"/>
  <c r="U23" i="319" s="1"/>
  <c r="U24" i="319" s="1"/>
  <c r="U25" i="319" s="1"/>
  <c r="U26" i="319" s="1"/>
  <c r="U27" i="319" s="1"/>
  <c r="U15" i="298"/>
  <c r="U15" i="304"/>
  <c r="T14" i="304"/>
  <c r="V15" i="304"/>
  <c r="W15" i="304"/>
  <c r="S22" i="319"/>
  <c r="W22" i="319" s="1"/>
  <c r="Q27" i="319"/>
  <c r="R27" i="319"/>
  <c r="Q31" i="316"/>
  <c r="Q32" i="316" s="1"/>
  <c r="Q33" i="316" s="1"/>
  <c r="Q34" i="316" s="1"/>
  <c r="Q35" i="316" s="1"/>
  <c r="Q36" i="316" s="1"/>
  <c r="Q37" i="316" s="1"/>
  <c r="Q38" i="316" s="1"/>
  <c r="Q39" i="316" s="1"/>
  <c r="Q40" i="316" s="1"/>
  <c r="Q41" i="316" s="1"/>
  <c r="Q42" i="316" s="1"/>
  <c r="R43" i="316"/>
  <c r="R44" i="316" s="1"/>
  <c r="R45" i="316" s="1"/>
  <c r="R46" i="316" s="1"/>
  <c r="R47" i="316" s="1"/>
  <c r="R48" i="316" s="1"/>
  <c r="R49" i="316" s="1"/>
  <c r="R50" i="316" s="1"/>
  <c r="R51" i="316" s="1"/>
  <c r="R52" i="316" s="1"/>
  <c r="R53" i="316" s="1"/>
  <c r="R54" i="316" s="1"/>
  <c r="R55" i="316" s="1"/>
  <c r="R56" i="316" s="1"/>
  <c r="R57" i="316" s="1"/>
  <c r="R58" i="316" s="1"/>
  <c r="R59" i="316" s="1"/>
  <c r="R60" i="316" s="1"/>
  <c r="R61" i="316" s="1"/>
  <c r="R62" i="316" s="1"/>
  <c r="R63" i="316" s="1"/>
  <c r="R64" i="316" s="1"/>
  <c r="R65" i="316" s="1"/>
  <c r="R66" i="316" s="1"/>
  <c r="R67" i="316" s="1"/>
  <c r="R68" i="316" s="1"/>
  <c r="R69" i="316" s="1"/>
  <c r="R70" i="316" s="1"/>
  <c r="R71" i="316" s="1"/>
  <c r="R72" i="316" s="1"/>
  <c r="R73" i="316" s="1"/>
  <c r="R74" i="316" s="1"/>
  <c r="R75" i="316" s="1"/>
  <c r="S27" i="316"/>
  <c r="S28" i="316" s="1"/>
  <c r="S29" i="316" s="1"/>
  <c r="S30" i="316" s="1"/>
  <c r="S31" i="316" s="1"/>
  <c r="S32" i="316" s="1"/>
  <c r="S33" i="316" s="1"/>
  <c r="S34" i="316" s="1"/>
  <c r="S35" i="316" s="1"/>
  <c r="S36" i="316" s="1"/>
  <c r="S37" i="316" s="1"/>
  <c r="S38" i="316" s="1"/>
  <c r="S39" i="316" s="1"/>
  <c r="S40" i="316" s="1"/>
  <c r="S41" i="316" s="1"/>
  <c r="S42" i="316" s="1"/>
  <c r="S43" i="316" s="1"/>
  <c r="S44" i="316" s="1"/>
  <c r="S45" i="316" s="1"/>
  <c r="S46" i="316" s="1"/>
  <c r="S47" i="316" s="1"/>
  <c r="S48" i="316" s="1"/>
  <c r="S49" i="316" s="1"/>
  <c r="S50" i="316" s="1"/>
  <c r="S51" i="316" s="1"/>
  <c r="S52" i="316" s="1"/>
  <c r="S53" i="316" s="1"/>
  <c r="S54" i="316" s="1"/>
  <c r="S55" i="316" s="1"/>
  <c r="S56" i="316" s="1"/>
  <c r="S57" i="316" s="1"/>
  <c r="S58" i="316" s="1"/>
  <c r="S59" i="316" s="1"/>
  <c r="S60" i="316" s="1"/>
  <c r="S61" i="316" s="1"/>
  <c r="S62" i="316" s="1"/>
  <c r="S63" i="316" s="1"/>
  <c r="S64" i="316" s="1"/>
  <c r="S65" i="316" s="1"/>
  <c r="S66" i="316" s="1"/>
  <c r="S67" i="316" s="1"/>
  <c r="S68" i="316" s="1"/>
  <c r="S43" i="313"/>
  <c r="S44" i="313" s="1"/>
  <c r="S45" i="313" s="1"/>
  <c r="S46" i="313" s="1"/>
  <c r="S47" i="313" s="1"/>
  <c r="S48" i="313" s="1"/>
  <c r="S49" i="313" s="1"/>
  <c r="S50" i="313" s="1"/>
  <c r="S51" i="313" s="1"/>
  <c r="S52" i="313" s="1"/>
  <c r="S53" i="313" s="1"/>
  <c r="S54" i="313" s="1"/>
  <c r="S55" i="313" s="1"/>
  <c r="S56" i="313" s="1"/>
  <c r="S57" i="313" s="1"/>
  <c r="S58" i="313" s="1"/>
  <c r="S59" i="313" s="1"/>
  <c r="S60" i="313" s="1"/>
  <c r="S61" i="313" s="1"/>
  <c r="S62" i="313" s="1"/>
  <c r="S63" i="313" s="1"/>
  <c r="S64" i="313" s="1"/>
  <c r="S65" i="313" s="1"/>
  <c r="S66" i="313" s="1"/>
  <c r="S67" i="313" s="1"/>
  <c r="S68" i="313" s="1"/>
  <c r="S69" i="313" s="1"/>
  <c r="S70" i="313" s="1"/>
  <c r="S71" i="313" s="1"/>
  <c r="S72" i="313" s="1"/>
  <c r="S73" i="313" s="1"/>
  <c r="S74" i="313" s="1"/>
  <c r="S75" i="313" s="1"/>
  <c r="S76" i="313" s="1"/>
  <c r="S77" i="313" s="1"/>
  <c r="S78" i="313" s="1"/>
  <c r="S79" i="313" s="1"/>
  <c r="S80" i="313" s="1"/>
  <c r="R43" i="313"/>
  <c r="R44" i="313" s="1"/>
  <c r="R45" i="313" s="1"/>
  <c r="R46" i="313" s="1"/>
  <c r="R47" i="313" s="1"/>
  <c r="R48" i="313" s="1"/>
  <c r="R49" i="313" s="1"/>
  <c r="R50" i="313" s="1"/>
  <c r="R51" i="313" s="1"/>
  <c r="R52" i="313" s="1"/>
  <c r="R53" i="313" s="1"/>
  <c r="R54" i="313" s="1"/>
  <c r="R55" i="313" s="1"/>
  <c r="R56" i="313" s="1"/>
  <c r="R57" i="313" s="1"/>
  <c r="R58" i="313" s="1"/>
  <c r="R59" i="313" s="1"/>
  <c r="R60" i="313" s="1"/>
  <c r="R61" i="313" s="1"/>
  <c r="R62" i="313" s="1"/>
  <c r="R63" i="313" s="1"/>
  <c r="R64" i="313" s="1"/>
  <c r="R65" i="313" s="1"/>
  <c r="R66" i="313" s="1"/>
  <c r="R67" i="313" s="1"/>
  <c r="R68" i="313" s="1"/>
  <c r="R69" i="313" s="1"/>
  <c r="R70" i="313" s="1"/>
  <c r="R71" i="313" s="1"/>
  <c r="R72" i="313" s="1"/>
  <c r="R73" i="313" s="1"/>
  <c r="R74" i="313" s="1"/>
  <c r="Q180" i="313"/>
  <c r="Q17" i="310"/>
  <c r="S18" i="310"/>
  <c r="R18" i="310"/>
  <c r="S18" i="307"/>
  <c r="S19" i="307" s="1"/>
  <c r="S20" i="307" s="1"/>
  <c r="S21" i="307" s="1"/>
  <c r="S22" i="307" s="1"/>
  <c r="S23" i="307" s="1"/>
  <c r="S24" i="307" s="1"/>
  <c r="S25" i="307" s="1"/>
  <c r="S26" i="307" s="1"/>
  <c r="S27" i="307" s="1"/>
  <c r="S28" i="307" s="1"/>
  <c r="S29" i="307" s="1"/>
  <c r="S30" i="307" s="1"/>
  <c r="R18" i="307"/>
  <c r="R19" i="307" s="1"/>
  <c r="R20" i="307" s="1"/>
  <c r="R21" i="307" s="1"/>
  <c r="R22" i="307" s="1"/>
  <c r="R23" i="307" s="1"/>
  <c r="R24" i="307" s="1"/>
  <c r="R25" i="307" s="1"/>
  <c r="R26" i="307" s="1"/>
  <c r="Q18" i="307"/>
  <c r="Q19" i="307" s="1"/>
  <c r="Q20" i="307" s="1"/>
  <c r="Q21" i="307" s="1"/>
  <c r="Q22" i="307" s="1"/>
  <c r="Q23" i="307" s="1"/>
  <c r="Q24" i="307" s="1"/>
  <c r="Q25" i="307" s="1"/>
  <c r="Q26" i="307" s="1"/>
  <c r="Q31" i="304"/>
  <c r="R31" i="304"/>
  <c r="R32" i="304" s="1"/>
  <c r="R33" i="304" s="1"/>
  <c r="R34" i="304" s="1"/>
  <c r="R35" i="304" s="1"/>
  <c r="R36" i="304" s="1"/>
  <c r="R37" i="304" s="1"/>
  <c r="R38" i="304" s="1"/>
  <c r="R39" i="304" s="1"/>
  <c r="R40" i="304" s="1"/>
  <c r="R41" i="304" s="1"/>
  <c r="R42" i="304" s="1"/>
  <c r="R43" i="304" s="1"/>
  <c r="R44" i="304" s="1"/>
  <c r="R45" i="304" s="1"/>
  <c r="R46" i="304" s="1"/>
  <c r="R47" i="304" s="1"/>
  <c r="R48" i="304" s="1"/>
  <c r="R49" i="304" s="1"/>
  <c r="R50" i="304" s="1"/>
  <c r="R51" i="304" s="1"/>
  <c r="R52" i="304" s="1"/>
  <c r="R53" i="304" s="1"/>
  <c r="R54" i="304" s="1"/>
  <c r="R55" i="304" s="1"/>
  <c r="R56" i="304" s="1"/>
  <c r="R57" i="304" s="1"/>
  <c r="R58" i="304" s="1"/>
  <c r="R59" i="304" s="1"/>
  <c r="R60" i="304" s="1"/>
  <c r="R61" i="304" s="1"/>
  <c r="R62" i="304" s="1"/>
  <c r="R63" i="304" s="1"/>
  <c r="R64" i="304" s="1"/>
  <c r="R65" i="304" s="1"/>
  <c r="R66" i="304" s="1"/>
  <c r="R67" i="304" s="1"/>
  <c r="R68" i="304" s="1"/>
  <c r="R69" i="304" s="1"/>
  <c r="R70" i="304" s="1"/>
  <c r="R71" i="304" s="1"/>
  <c r="R72" i="304" s="1"/>
  <c r="R73" i="304" s="1"/>
  <c r="R74" i="304" s="1"/>
  <c r="R75" i="304" s="1"/>
  <c r="R76" i="304" s="1"/>
  <c r="R77" i="304" s="1"/>
  <c r="R78" i="304" s="1"/>
  <c r="R79" i="304" s="1"/>
  <c r="R80" i="304" s="1"/>
  <c r="R81" i="304" s="1"/>
  <c r="R82" i="304" s="1"/>
  <c r="R83" i="304" s="1"/>
  <c r="R84" i="304" s="1"/>
  <c r="R85" i="304" s="1"/>
  <c r="R86" i="304" s="1"/>
  <c r="R87" i="304" s="1"/>
  <c r="R88" i="304" s="1"/>
  <c r="R89" i="304" s="1"/>
  <c r="R90" i="304" s="1"/>
  <c r="R91" i="304" s="1"/>
  <c r="R92" i="304" s="1"/>
  <c r="R93" i="304" s="1"/>
  <c r="R94" i="304" s="1"/>
  <c r="S31" i="304"/>
  <c r="S32" i="304" s="1"/>
  <c r="S33" i="304" s="1"/>
  <c r="S34" i="304" s="1"/>
  <c r="S35" i="304" s="1"/>
  <c r="S36" i="304" s="1"/>
  <c r="S37" i="304" s="1"/>
  <c r="S38" i="304" s="1"/>
  <c r="S39" i="304" s="1"/>
  <c r="S40" i="304" s="1"/>
  <c r="S41" i="304" s="1"/>
  <c r="S42" i="304" s="1"/>
  <c r="S43" i="304" s="1"/>
  <c r="S44" i="304" s="1"/>
  <c r="S45" i="304" s="1"/>
  <c r="S46" i="304" s="1"/>
  <c r="S47" i="304" s="1"/>
  <c r="S48" i="304" s="1"/>
  <c r="S49" i="304" s="1"/>
  <c r="S50" i="304" s="1"/>
  <c r="S51" i="304" s="1"/>
  <c r="S52" i="304" s="1"/>
  <c r="S53" i="304" s="1"/>
  <c r="Q20" i="292"/>
  <c r="Q21" i="292" s="1"/>
  <c r="Q22" i="292" s="1"/>
  <c r="R23" i="292"/>
  <c r="S23" i="292"/>
  <c r="Q20" i="283"/>
  <c r="Q21" i="283" s="1"/>
  <c r="Q22" i="283" s="1"/>
  <c r="Q23" i="283" s="1"/>
  <c r="R28" i="283"/>
  <c r="R29" i="283" s="1"/>
  <c r="R30" i="283" s="1"/>
  <c r="R31" i="283" s="1"/>
  <c r="R32" i="283" s="1"/>
  <c r="R33" i="283" s="1"/>
  <c r="R34" i="283" s="1"/>
  <c r="R35" i="283" s="1"/>
  <c r="R36" i="283" s="1"/>
  <c r="R37" i="283" s="1"/>
  <c r="R38" i="283" s="1"/>
  <c r="R39" i="283" s="1"/>
  <c r="R40" i="283" s="1"/>
  <c r="R41" i="283" s="1"/>
  <c r="R42" i="283" s="1"/>
  <c r="R43" i="283" s="1"/>
  <c r="R44" i="283" s="1"/>
  <c r="R45" i="283" s="1"/>
  <c r="R46" i="283" s="1"/>
  <c r="R47" i="283" s="1"/>
  <c r="R48" i="283" s="1"/>
  <c r="R49" i="283" s="1"/>
  <c r="R50" i="283" s="1"/>
  <c r="R51" i="283" s="1"/>
  <c r="R52" i="283" s="1"/>
  <c r="R53" i="283" s="1"/>
  <c r="R54" i="283" s="1"/>
  <c r="R55" i="283" s="1"/>
  <c r="R56" i="283" s="1"/>
  <c r="R57" i="283" s="1"/>
  <c r="R58" i="283" s="1"/>
  <c r="R59" i="283" s="1"/>
  <c r="R60" i="283" s="1"/>
  <c r="R61" i="283" s="1"/>
  <c r="R62" i="283" s="1"/>
  <c r="R63" i="283" s="1"/>
  <c r="R64" i="283" s="1"/>
  <c r="R65" i="283" s="1"/>
  <c r="R66" i="283" s="1"/>
  <c r="R67" i="283" s="1"/>
  <c r="R68" i="283" s="1"/>
  <c r="R69" i="283" s="1"/>
  <c r="R70" i="283" s="1"/>
  <c r="R71" i="283" s="1"/>
  <c r="R72" i="283" s="1"/>
  <c r="R73" i="283" s="1"/>
  <c r="R74" i="283" s="1"/>
  <c r="R75" i="283" s="1"/>
  <c r="R76" i="283" s="1"/>
  <c r="R77" i="283" s="1"/>
  <c r="R78" i="283" s="1"/>
  <c r="R79" i="283" s="1"/>
  <c r="R80" i="283" s="1"/>
  <c r="R81" i="283" s="1"/>
  <c r="R82" i="283" s="1"/>
  <c r="R83" i="283" s="1"/>
  <c r="R84" i="283" s="1"/>
  <c r="R85" i="283" s="1"/>
  <c r="R86" i="283" s="1"/>
  <c r="R87" i="283" s="1"/>
  <c r="R88" i="283" s="1"/>
  <c r="R89" i="283" s="1"/>
  <c r="R90" i="283" s="1"/>
  <c r="R91" i="283" s="1"/>
  <c r="R92" i="283" s="1"/>
  <c r="R93" i="283" s="1"/>
  <c r="R94" i="283" s="1"/>
  <c r="R95" i="283" s="1"/>
  <c r="R96" i="283" s="1"/>
  <c r="R97" i="283" s="1"/>
  <c r="R98" i="283" s="1"/>
  <c r="R99" i="283" s="1"/>
  <c r="R100" i="283" s="1"/>
  <c r="R101" i="283" s="1"/>
  <c r="R102" i="283" s="1"/>
  <c r="R103" i="283" s="1"/>
  <c r="R104" i="283" s="1"/>
  <c r="R105" i="283" s="1"/>
  <c r="R106" i="283" s="1"/>
  <c r="R107" i="283" s="1"/>
  <c r="R108" i="283" s="1"/>
  <c r="R109" i="283" s="1"/>
  <c r="R110" i="283" s="1"/>
  <c r="R111" i="283" s="1"/>
  <c r="R112" i="283" s="1"/>
  <c r="R113" i="283" s="1"/>
  <c r="R114" i="283" s="1"/>
  <c r="R115" i="283" s="1"/>
  <c r="R116" i="283" s="1"/>
  <c r="R117" i="283" s="1"/>
  <c r="R118" i="283" s="1"/>
  <c r="R119" i="283" s="1"/>
  <c r="R120" i="283" s="1"/>
  <c r="R121" i="283" s="1"/>
  <c r="R122" i="283" s="1"/>
  <c r="R123" i="283" s="1"/>
  <c r="R124" i="283" s="1"/>
  <c r="R125" i="283" s="1"/>
  <c r="R126" i="283" s="1"/>
  <c r="R127" i="283" s="1"/>
  <c r="R128" i="283" s="1"/>
  <c r="R129" i="283" s="1"/>
  <c r="R130" i="283" s="1"/>
  <c r="R131" i="283" s="1"/>
  <c r="R132" i="283" s="1"/>
  <c r="R133" i="283" s="1"/>
  <c r="R134" i="283" s="1"/>
  <c r="R135" i="283" s="1"/>
  <c r="R136" i="283" s="1"/>
  <c r="R137" i="283" s="1"/>
  <c r="R138" i="283" s="1"/>
  <c r="R139" i="283" s="1"/>
  <c r="R140" i="283" s="1"/>
  <c r="R141" i="283" s="1"/>
  <c r="R142" i="283" s="1"/>
  <c r="R143" i="283" s="1"/>
  <c r="R144" i="283" s="1"/>
  <c r="R145" i="283" s="1"/>
  <c r="R146" i="283" s="1"/>
  <c r="R147" i="283" s="1"/>
  <c r="R148" i="283" s="1"/>
  <c r="R149" i="283" s="1"/>
  <c r="R150" i="283" s="1"/>
  <c r="R151" i="283" s="1"/>
  <c r="R152" i="283" s="1"/>
  <c r="R153" i="283" s="1"/>
  <c r="R154" i="283" s="1"/>
  <c r="R155" i="283" s="1"/>
  <c r="R156" i="283" s="1"/>
  <c r="R157" i="283" s="1"/>
  <c r="R158" i="283" s="1"/>
  <c r="R159" i="283" s="1"/>
  <c r="R160" i="283" s="1"/>
  <c r="R161" i="283" s="1"/>
  <c r="R162" i="283" s="1"/>
  <c r="R163" i="283" s="1"/>
  <c r="R164" i="283" s="1"/>
  <c r="R165" i="283" s="1"/>
  <c r="R166" i="283" s="1"/>
  <c r="R167" i="283" s="1"/>
  <c r="R168" i="283" s="1"/>
  <c r="R169" i="283" s="1"/>
  <c r="R170" i="283" s="1"/>
  <c r="R171" i="283" s="1"/>
  <c r="R172" i="283" s="1"/>
  <c r="R173" i="283" s="1"/>
  <c r="R174" i="283" s="1"/>
  <c r="R175" i="283" s="1"/>
  <c r="R176" i="283" s="1"/>
  <c r="R177" i="283" s="1"/>
  <c r="R178" i="283" s="1"/>
  <c r="R179" i="283" s="1"/>
  <c r="R180" i="283" s="1"/>
  <c r="R181" i="283" s="1"/>
  <c r="R182" i="283" s="1"/>
  <c r="R183" i="283" s="1"/>
  <c r="R184" i="283" s="1"/>
  <c r="R185" i="283" s="1"/>
  <c r="R186" i="283" s="1"/>
  <c r="R187" i="283" s="1"/>
  <c r="R188" i="283" s="1"/>
  <c r="R189" i="283" s="1"/>
  <c r="R190" i="283" s="1"/>
  <c r="R191" i="283" s="1"/>
  <c r="R192" i="283" s="1"/>
  <c r="R193" i="283" s="1"/>
  <c r="R194" i="283" s="1"/>
  <c r="R195" i="283" s="1"/>
  <c r="R196" i="283" s="1"/>
  <c r="R197" i="283" s="1"/>
  <c r="R198" i="283" s="1"/>
  <c r="R199" i="283" s="1"/>
  <c r="R200" i="283" s="1"/>
  <c r="R201" i="283" s="1"/>
  <c r="R202" i="283" s="1"/>
  <c r="R203" i="283" s="1"/>
  <c r="R204" i="283" s="1"/>
  <c r="R205" i="283" s="1"/>
  <c r="R206" i="283" s="1"/>
  <c r="R207" i="283" s="1"/>
  <c r="R208" i="283" s="1"/>
  <c r="R209" i="283" s="1"/>
  <c r="R210" i="283" s="1"/>
  <c r="R211" i="283" s="1"/>
  <c r="R212" i="283" s="1"/>
  <c r="R213" i="283" s="1"/>
  <c r="R214" i="283" s="1"/>
  <c r="R215" i="283" s="1"/>
  <c r="R216" i="283" s="1"/>
  <c r="R217" i="283" s="1"/>
  <c r="R218" i="283" s="1"/>
  <c r="R219" i="283" s="1"/>
  <c r="R220" i="283" s="1"/>
  <c r="R221" i="283" s="1"/>
  <c r="R222" i="283" s="1"/>
  <c r="R223" i="283" s="1"/>
  <c r="R224" i="283" s="1"/>
  <c r="R225" i="283" s="1"/>
  <c r="R226" i="283" s="1"/>
  <c r="R227" i="283" s="1"/>
  <c r="R228" i="283" s="1"/>
  <c r="R229" i="283" s="1"/>
  <c r="R230" i="283" s="1"/>
  <c r="R231" i="283" s="1"/>
  <c r="R232" i="283" s="1"/>
  <c r="R233" i="283" s="1"/>
  <c r="R234" i="283" s="1"/>
  <c r="R235" i="283" s="1"/>
  <c r="R236" i="283" s="1"/>
  <c r="R237" i="283" s="1"/>
  <c r="R238" i="283" s="1"/>
  <c r="R239" i="283" s="1"/>
  <c r="R240" i="283" s="1"/>
  <c r="R241" i="283" s="1"/>
  <c r="R242" i="283" s="1"/>
  <c r="R243" i="283" s="1"/>
  <c r="R244" i="283" s="1"/>
  <c r="R245" i="283" s="1"/>
  <c r="R246" i="283" s="1"/>
  <c r="R247" i="283" s="1"/>
  <c r="R248" i="283" s="1"/>
  <c r="R249" i="283" s="1"/>
  <c r="R250" i="283" s="1"/>
  <c r="R251" i="283" s="1"/>
  <c r="R252" i="283" s="1"/>
  <c r="R253" i="283" s="1"/>
  <c r="R254" i="283" s="1"/>
  <c r="R255" i="283" s="1"/>
  <c r="R256" i="283" s="1"/>
  <c r="R257" i="283" s="1"/>
  <c r="R258" i="283" s="1"/>
  <c r="R259" i="283" s="1"/>
  <c r="R260" i="283" s="1"/>
  <c r="R261" i="283" s="1"/>
  <c r="R262" i="283" s="1"/>
  <c r="R263" i="283" s="1"/>
  <c r="R264" i="283" s="1"/>
  <c r="R265" i="283" s="1"/>
  <c r="R266" i="283" s="1"/>
  <c r="R267" i="283" s="1"/>
  <c r="R268" i="283" s="1"/>
  <c r="R269" i="283" s="1"/>
  <c r="R270" i="283" s="1"/>
  <c r="R271" i="283" s="1"/>
  <c r="R272" i="283" s="1"/>
  <c r="R273" i="283" s="1"/>
  <c r="R274" i="283" s="1"/>
  <c r="R275" i="283" s="1"/>
  <c r="R276" i="283" s="1"/>
  <c r="R277" i="283" s="1"/>
  <c r="R278" i="283" s="1"/>
  <c r="R279" i="283" s="1"/>
  <c r="R280" i="283" s="1"/>
  <c r="R281" i="283" s="1"/>
  <c r="R282" i="283" s="1"/>
  <c r="R283" i="283" s="1"/>
  <c r="R284" i="283" s="1"/>
  <c r="R285" i="283" s="1"/>
  <c r="R286" i="283" s="1"/>
  <c r="R287" i="283" s="1"/>
  <c r="R288" i="283" s="1"/>
  <c r="R289" i="283" s="1"/>
  <c r="R290" i="283" s="1"/>
  <c r="R291" i="283" s="1"/>
  <c r="R292" i="283" s="1"/>
  <c r="R293" i="283" s="1"/>
  <c r="R294" i="283" s="1"/>
  <c r="R295" i="283" s="1"/>
  <c r="R296" i="283" s="1"/>
  <c r="R297" i="283" s="1"/>
  <c r="R298" i="283" s="1"/>
  <c r="R299" i="283" s="1"/>
  <c r="R300" i="283" s="1"/>
  <c r="R301" i="283" s="1"/>
  <c r="R302" i="283" s="1"/>
  <c r="R303" i="283" s="1"/>
  <c r="R304" i="283" s="1"/>
  <c r="R305" i="283" s="1"/>
  <c r="R306" i="283" s="1"/>
  <c r="R307" i="283" s="1"/>
  <c r="R308" i="283" s="1"/>
  <c r="R309" i="283" s="1"/>
  <c r="R310" i="283" s="1"/>
  <c r="R311" i="283" s="1"/>
  <c r="R312" i="283" s="1"/>
  <c r="R313" i="283" s="1"/>
  <c r="R314" i="283" s="1"/>
  <c r="R315" i="283" s="1"/>
  <c r="R316" i="283" s="1"/>
  <c r="R317" i="283" s="1"/>
  <c r="R318" i="283" s="1"/>
  <c r="R319" i="283" s="1"/>
  <c r="R320" i="283" s="1"/>
  <c r="R321" i="283" s="1"/>
  <c r="R322" i="283" s="1"/>
  <c r="R323" i="283" s="1"/>
  <c r="R324" i="283" s="1"/>
  <c r="R325" i="283" s="1"/>
  <c r="R326" i="283" s="1"/>
  <c r="R327" i="283" s="1"/>
  <c r="R328" i="283" s="1"/>
  <c r="R329" i="283" s="1"/>
  <c r="R330" i="283" s="1"/>
  <c r="R331" i="283" s="1"/>
  <c r="R332" i="283" s="1"/>
  <c r="R333" i="283" s="1"/>
  <c r="R334" i="283" s="1"/>
  <c r="R335" i="283" s="1"/>
  <c r="R336" i="283" s="1"/>
  <c r="R337" i="283" s="1"/>
  <c r="R338" i="283" s="1"/>
  <c r="R339" i="283" s="1"/>
  <c r="R340" i="283" s="1"/>
  <c r="R341" i="283" s="1"/>
  <c r="R342" i="283" s="1"/>
  <c r="R343" i="283" s="1"/>
  <c r="R344" i="283" s="1"/>
  <c r="R345" i="283" s="1"/>
  <c r="R346" i="283" s="1"/>
  <c r="R347" i="283" s="1"/>
  <c r="R348" i="283" s="1"/>
  <c r="R349" i="283" s="1"/>
  <c r="R350" i="283" s="1"/>
  <c r="R351" i="283" s="1"/>
  <c r="R352" i="283" s="1"/>
  <c r="R353" i="283" s="1"/>
  <c r="R354" i="283" s="1"/>
  <c r="R355" i="283" s="1"/>
  <c r="R356" i="283" s="1"/>
  <c r="R357" i="283" s="1"/>
  <c r="R358" i="283" s="1"/>
  <c r="R359" i="283" s="1"/>
  <c r="R360" i="283" s="1"/>
  <c r="S24" i="283"/>
  <c r="S25" i="283" s="1"/>
  <c r="S26" i="283" s="1"/>
  <c r="S27" i="283" s="1"/>
  <c r="S28" i="283" s="1"/>
  <c r="S29" i="283" s="1"/>
  <c r="S30" i="283" s="1"/>
  <c r="S31" i="283" s="1"/>
  <c r="S32" i="283" s="1"/>
  <c r="S33" i="283" s="1"/>
  <c r="S34" i="283" s="1"/>
  <c r="S35" i="283" s="1"/>
  <c r="S36" i="283" s="1"/>
  <c r="S37" i="283" s="1"/>
  <c r="S38" i="283" s="1"/>
  <c r="S39" i="283" s="1"/>
  <c r="S40" i="283" s="1"/>
  <c r="S41" i="283" s="1"/>
  <c r="S42" i="283" s="1"/>
  <c r="S43" i="283" s="1"/>
  <c r="S44" i="283" s="1"/>
  <c r="S45" i="283" s="1"/>
  <c r="S46" i="283" s="1"/>
  <c r="S47" i="283" s="1"/>
  <c r="S48" i="283" s="1"/>
  <c r="S49" i="283" s="1"/>
  <c r="S50" i="283" s="1"/>
  <c r="S51" i="283" s="1"/>
  <c r="S52" i="283" s="1"/>
  <c r="S53" i="283" s="1"/>
  <c r="S54" i="283" s="1"/>
  <c r="S55" i="283" s="1"/>
  <c r="S56" i="283" s="1"/>
  <c r="S57" i="283" s="1"/>
  <c r="S58" i="283" s="1"/>
  <c r="S59" i="283" s="1"/>
  <c r="S60" i="283" s="1"/>
  <c r="S61" i="283" s="1"/>
  <c r="S62" i="283" s="1"/>
  <c r="S63" i="283" s="1"/>
  <c r="S64" i="283" s="1"/>
  <c r="S65" i="283" s="1"/>
  <c r="S66" i="283" s="1"/>
  <c r="S67" i="283" s="1"/>
  <c r="S68" i="283" s="1"/>
  <c r="S69" i="283" s="1"/>
  <c r="S70" i="283" s="1"/>
  <c r="S71" i="283" s="1"/>
  <c r="S72" i="283" s="1"/>
  <c r="S73" i="283" s="1"/>
  <c r="S74" i="283" s="1"/>
  <c r="S75" i="283" s="1"/>
  <c r="S76" i="283" s="1"/>
  <c r="S77" i="283" s="1"/>
  <c r="S78" i="283" s="1"/>
  <c r="S79" i="283" s="1"/>
  <c r="S80" i="283" s="1"/>
  <c r="S81" i="283" s="1"/>
  <c r="S82" i="283" s="1"/>
  <c r="S83" i="283" s="1"/>
  <c r="S84" i="283" s="1"/>
  <c r="S85" i="283" s="1"/>
  <c r="S86" i="283" s="1"/>
  <c r="S87" i="283" s="1"/>
  <c r="S88" i="283" s="1"/>
  <c r="S89" i="283" s="1"/>
  <c r="S90" i="283" s="1"/>
  <c r="S91" i="283" s="1"/>
  <c r="S92" i="283" s="1"/>
  <c r="S93" i="283" s="1"/>
  <c r="S94" i="283" s="1"/>
  <c r="S95" i="283" s="1"/>
  <c r="S96" i="283" s="1"/>
  <c r="S97" i="283" s="1"/>
  <c r="S98" i="283" s="1"/>
  <c r="S99" i="283" s="1"/>
  <c r="S100" i="283" s="1"/>
  <c r="S101" i="283" s="1"/>
  <c r="S102" i="283" s="1"/>
  <c r="S103" i="283" s="1"/>
  <c r="S104" i="283" s="1"/>
  <c r="S105" i="283" s="1"/>
  <c r="S106" i="283" s="1"/>
  <c r="S107" i="283" s="1"/>
  <c r="S108" i="283" s="1"/>
  <c r="S109" i="283" s="1"/>
  <c r="S110" i="283" s="1"/>
  <c r="S111" i="283" s="1"/>
  <c r="S112" i="283" s="1"/>
  <c r="S113" i="283" s="1"/>
  <c r="S114" i="283" s="1"/>
  <c r="S115" i="283" s="1"/>
  <c r="S116" i="283" s="1"/>
  <c r="S117" i="283" s="1"/>
  <c r="S118" i="283" s="1"/>
  <c r="S119" i="283" s="1"/>
  <c r="S120" i="283" s="1"/>
  <c r="S121" i="283" s="1"/>
  <c r="S122" i="283" s="1"/>
  <c r="S123" i="283" s="1"/>
  <c r="S124" i="283" s="1"/>
  <c r="S125" i="283" s="1"/>
  <c r="S126" i="283" s="1"/>
  <c r="S127" i="283" s="1"/>
  <c r="S128" i="283" s="1"/>
  <c r="S129" i="283" s="1"/>
  <c r="S130" i="283" s="1"/>
  <c r="S131" i="283" s="1"/>
  <c r="S132" i="283" s="1"/>
  <c r="S133" i="283" s="1"/>
  <c r="S134" i="283" s="1"/>
  <c r="S135" i="283" s="1"/>
  <c r="S136" i="283" s="1"/>
  <c r="S137" i="283" s="1"/>
  <c r="S138" i="283" s="1"/>
  <c r="S139" i="283" s="1"/>
  <c r="S140" i="283" s="1"/>
  <c r="S141" i="283" s="1"/>
  <c r="S142" i="283" s="1"/>
  <c r="S143" i="283" s="1"/>
  <c r="S144" i="283" s="1"/>
  <c r="S145" i="283" s="1"/>
  <c r="S146" i="283" s="1"/>
  <c r="S147" i="283" s="1"/>
  <c r="S148" i="283" s="1"/>
  <c r="S149" i="283" s="1"/>
  <c r="S150" i="283" s="1"/>
  <c r="S151" i="283" s="1"/>
  <c r="S152" i="283" s="1"/>
  <c r="S153" i="283" s="1"/>
  <c r="S154" i="283" s="1"/>
  <c r="S155" i="283" s="1"/>
  <c r="S156" i="283" s="1"/>
  <c r="S157" i="283" s="1"/>
  <c r="S158" i="283" s="1"/>
  <c r="S159" i="283" s="1"/>
  <c r="S160" i="283" s="1"/>
  <c r="S161" i="283" s="1"/>
  <c r="S162" i="283" s="1"/>
  <c r="S163" i="283" s="1"/>
  <c r="S164" i="283" s="1"/>
  <c r="S165" i="283" s="1"/>
  <c r="S166" i="283" s="1"/>
  <c r="S167" i="283" s="1"/>
  <c r="S168" i="283" s="1"/>
  <c r="S169" i="283" s="1"/>
  <c r="S170" i="283" s="1"/>
  <c r="S171" i="283" s="1"/>
  <c r="S172" i="283" s="1"/>
  <c r="S173" i="283" s="1"/>
  <c r="S174" i="283" s="1"/>
  <c r="S175" i="283" s="1"/>
  <c r="S176" i="283" s="1"/>
  <c r="S177" i="283" s="1"/>
  <c r="S178" i="283" s="1"/>
  <c r="S179" i="283" s="1"/>
  <c r="S180" i="283" s="1"/>
  <c r="S181" i="283" s="1"/>
  <c r="S182" i="283" s="1"/>
  <c r="S183" i="283" s="1"/>
  <c r="S184" i="283" s="1"/>
  <c r="S185" i="283" s="1"/>
  <c r="S186" i="283" s="1"/>
  <c r="S187" i="283" s="1"/>
  <c r="S188" i="283" s="1"/>
  <c r="S189" i="283" s="1"/>
  <c r="S190" i="283" s="1"/>
  <c r="S191" i="283" s="1"/>
  <c r="S192" i="283" s="1"/>
  <c r="S193" i="283" s="1"/>
  <c r="S194" i="283" s="1"/>
  <c r="S195" i="283" s="1"/>
  <c r="S196" i="283" s="1"/>
  <c r="S197" i="283" s="1"/>
  <c r="S198" i="283" s="1"/>
  <c r="S199" i="283" s="1"/>
  <c r="S200" i="283" s="1"/>
  <c r="S201" i="283" s="1"/>
  <c r="S202" i="283" s="1"/>
  <c r="S203" i="283" s="1"/>
  <c r="S204" i="283" s="1"/>
  <c r="S205" i="283" s="1"/>
  <c r="S206" i="283" s="1"/>
  <c r="S207" i="283" s="1"/>
  <c r="S208" i="283" s="1"/>
  <c r="S209" i="283" s="1"/>
  <c r="S210" i="283" s="1"/>
  <c r="S211" i="283" s="1"/>
  <c r="S212" i="283" s="1"/>
  <c r="S213" i="283" s="1"/>
  <c r="S214" i="283" s="1"/>
  <c r="S215" i="283" s="1"/>
  <c r="S216" i="283" s="1"/>
  <c r="S217" i="283" s="1"/>
  <c r="S218" i="283" s="1"/>
  <c r="S219" i="283" s="1"/>
  <c r="S220" i="283" s="1"/>
  <c r="S221" i="283" s="1"/>
  <c r="S222" i="283" s="1"/>
  <c r="S223" i="283" s="1"/>
  <c r="S224" i="283" s="1"/>
  <c r="S225" i="283" s="1"/>
  <c r="S226" i="283" s="1"/>
  <c r="S227" i="283" s="1"/>
  <c r="S228" i="283" s="1"/>
  <c r="S229" i="283" s="1"/>
  <c r="S230" i="283" s="1"/>
  <c r="S231" i="283" s="1"/>
  <c r="S232" i="283" s="1"/>
  <c r="S233" i="283" s="1"/>
  <c r="S234" i="283" s="1"/>
  <c r="S235" i="283" s="1"/>
  <c r="S236" i="283" s="1"/>
  <c r="S237" i="283" s="1"/>
  <c r="S238" i="283" s="1"/>
  <c r="S239" i="283" s="1"/>
  <c r="S240" i="283" s="1"/>
  <c r="S241" i="283" s="1"/>
  <c r="S242" i="283" s="1"/>
  <c r="S243" i="283" s="1"/>
  <c r="S244" i="283" s="1"/>
  <c r="S245" i="283" s="1"/>
  <c r="S246" i="283" s="1"/>
  <c r="S247" i="283" s="1"/>
  <c r="S248" i="283" s="1"/>
  <c r="S249" i="283" s="1"/>
  <c r="S250" i="283" s="1"/>
  <c r="S251" i="283" s="1"/>
  <c r="S252" i="283" s="1"/>
  <c r="S253" i="283" s="1"/>
  <c r="S254" i="283" s="1"/>
  <c r="S255" i="283" s="1"/>
  <c r="S256" i="283" s="1"/>
  <c r="S257" i="283" s="1"/>
  <c r="S258" i="283" s="1"/>
  <c r="S259" i="283" s="1"/>
  <c r="S260" i="283" s="1"/>
  <c r="S261" i="283" s="1"/>
  <c r="S262" i="283" s="1"/>
  <c r="S263" i="283" s="1"/>
  <c r="S264" i="283" s="1"/>
  <c r="S265" i="283" s="1"/>
  <c r="S266" i="283" s="1"/>
  <c r="S267" i="283" s="1"/>
  <c r="S268" i="283" s="1"/>
  <c r="S269" i="283" s="1"/>
  <c r="S270" i="283" s="1"/>
  <c r="S271" i="283" s="1"/>
  <c r="S272" i="283" s="1"/>
  <c r="S273" i="283" s="1"/>
  <c r="S274" i="283" s="1"/>
  <c r="S275" i="283" s="1"/>
  <c r="S276" i="283" s="1"/>
  <c r="S277" i="283" s="1"/>
  <c r="S278" i="283" s="1"/>
  <c r="S279" i="283" s="1"/>
  <c r="S280" i="283" s="1"/>
  <c r="S281" i="283" s="1"/>
  <c r="S282" i="283" s="1"/>
  <c r="S283" i="283" s="1"/>
  <c r="S284" i="283" s="1"/>
  <c r="S285" i="283" s="1"/>
  <c r="S286" i="283" s="1"/>
  <c r="S287" i="283" s="1"/>
  <c r="S288" i="283" s="1"/>
  <c r="S289" i="283" s="1"/>
  <c r="S290" i="283" s="1"/>
  <c r="S291" i="283" s="1"/>
  <c r="S292" i="283" s="1"/>
  <c r="S293" i="283" s="1"/>
  <c r="S294" i="283" s="1"/>
  <c r="S295" i="283" s="1"/>
  <c r="S296" i="283" s="1"/>
  <c r="S297" i="283" s="1"/>
  <c r="S298" i="283" s="1"/>
  <c r="S299" i="283" s="1"/>
  <c r="S300" i="283" s="1"/>
  <c r="S301" i="283" s="1"/>
  <c r="S302" i="283" s="1"/>
  <c r="S303" i="283" s="1"/>
  <c r="S304" i="283" s="1"/>
  <c r="S305" i="283" s="1"/>
  <c r="S306" i="283" s="1"/>
  <c r="S307" i="283" s="1"/>
  <c r="S308" i="283" s="1"/>
  <c r="S309" i="283" s="1"/>
  <c r="S310" i="283" s="1"/>
  <c r="S311" i="283" s="1"/>
  <c r="S312" i="283" s="1"/>
  <c r="S313" i="283" s="1"/>
  <c r="S314" i="283" s="1"/>
  <c r="S315" i="283" s="1"/>
  <c r="S316" i="283" s="1"/>
  <c r="S317" i="283" s="1"/>
  <c r="S318" i="283" s="1"/>
  <c r="S319" i="283" s="1"/>
  <c r="S320" i="283" s="1"/>
  <c r="S321" i="283" s="1"/>
  <c r="S322" i="283" s="1"/>
  <c r="S323" i="283" s="1"/>
  <c r="S324" i="283" s="1"/>
  <c r="S325" i="283" s="1"/>
  <c r="S326" i="283" s="1"/>
  <c r="S327" i="283" s="1"/>
  <c r="S328" i="283" s="1"/>
  <c r="S329" i="283" s="1"/>
  <c r="S330" i="283" s="1"/>
  <c r="S331" i="283" s="1"/>
  <c r="S332" i="283" s="1"/>
  <c r="S333" i="283" s="1"/>
  <c r="S334" i="283" s="1"/>
  <c r="S335" i="283" s="1"/>
  <c r="S336" i="283" s="1"/>
  <c r="S337" i="283" s="1"/>
  <c r="S338" i="283" s="1"/>
  <c r="S339" i="283" s="1"/>
  <c r="S340" i="283" s="1"/>
  <c r="S341" i="283" s="1"/>
  <c r="S342" i="283" s="1"/>
  <c r="S343" i="283" s="1"/>
  <c r="S344" i="283" s="1"/>
  <c r="S345" i="283" s="1"/>
  <c r="S346" i="283" s="1"/>
  <c r="S347" i="283" s="1"/>
  <c r="S348" i="283" s="1"/>
  <c r="S349" i="283" s="1"/>
  <c r="S350" i="283" s="1"/>
  <c r="S351" i="283" s="1"/>
  <c r="S352" i="283" s="1"/>
  <c r="S353" i="283" s="1"/>
  <c r="S354" i="283" s="1"/>
  <c r="S355" i="283" s="1"/>
  <c r="S356" i="283" s="1"/>
  <c r="S357" i="283" s="1"/>
  <c r="S358" i="283" s="1"/>
  <c r="S359" i="283" s="1"/>
  <c r="S360" i="283" s="1"/>
  <c r="S17" i="277"/>
  <c r="S18" i="277" s="1"/>
  <c r="S19" i="277" s="1"/>
  <c r="S20" i="277" s="1"/>
  <c r="S21" i="277" s="1"/>
  <c r="S22" i="277" s="1"/>
  <c r="S23" i="277" s="1"/>
  <c r="S24" i="277" s="1"/>
  <c r="S25" i="277" s="1"/>
  <c r="S26" i="277" s="1"/>
  <c r="S27" i="277" s="1"/>
  <c r="S28" i="277" s="1"/>
  <c r="S29" i="277" s="1"/>
  <c r="S30" i="277" s="1"/>
  <c r="S31" i="277" s="1"/>
  <c r="S32" i="277" s="1"/>
  <c r="V15" i="277"/>
  <c r="V16" i="277" s="1"/>
  <c r="V17" i="277" s="1"/>
  <c r="V18" i="277" s="1"/>
  <c r="V19" i="277" s="1"/>
  <c r="V20" i="277" s="1"/>
  <c r="V21" i="277" s="1"/>
  <c r="V22" i="277" s="1"/>
  <c r="V23" i="277" s="1"/>
  <c r="Q17" i="277"/>
  <c r="Q18" i="277" s="1"/>
  <c r="Q19" i="277" s="1"/>
  <c r="Q20" i="277" s="1"/>
  <c r="Q21" i="277" s="1"/>
  <c r="Q22" i="277" s="1"/>
  <c r="Q23" i="277" s="1"/>
  <c r="Q24" i="277" s="1"/>
  <c r="Q25" i="277" s="1"/>
  <c r="Q26" i="277" s="1"/>
  <c r="Q27" i="277" s="1"/>
  <c r="Q28" i="277" s="1"/>
  <c r="Q29" i="277" s="1"/>
  <c r="Q30" i="277" s="1"/>
  <c r="Q31" i="277" s="1"/>
  <c r="Q32" i="277" s="1"/>
  <c r="Q33" i="277" s="1"/>
  <c r="Q34" i="277" s="1"/>
  <c r="Q35" i="277" s="1"/>
  <c r="Q36" i="277" s="1"/>
  <c r="Q37" i="277" s="1"/>
  <c r="Q38" i="277" s="1"/>
  <c r="Q39" i="277" s="1"/>
  <c r="Q40" i="277" s="1"/>
  <c r="Q41" i="277" s="1"/>
  <c r="Q42" i="277" s="1"/>
  <c r="Q43" i="277" s="1"/>
  <c r="Q44" i="277" s="1"/>
  <c r="Q45" i="277" s="1"/>
  <c r="Q46" i="277" s="1"/>
  <c r="Q47" i="277" s="1"/>
  <c r="Q48" i="277" s="1"/>
  <c r="Q49" i="277" s="1"/>
  <c r="Q50" i="277" s="1"/>
  <c r="Q51" i="277" s="1"/>
  <c r="Q52" i="277" s="1"/>
  <c r="Q53" i="277" s="1"/>
  <c r="Q54" i="277" s="1"/>
  <c r="Q55" i="277" s="1"/>
  <c r="Q56" i="277" s="1"/>
  <c r="Q57" i="277" s="1"/>
  <c r="Q58" i="277" s="1"/>
  <c r="Q59" i="277" s="1"/>
  <c r="Q60" i="277" s="1"/>
  <c r="Q61" i="277" s="1"/>
  <c r="Q62" i="277" s="1"/>
  <c r="Q63" i="277" s="1"/>
  <c r="Q64" i="277" s="1"/>
  <c r="Q65" i="277" s="1"/>
  <c r="Q66" i="277" s="1"/>
  <c r="Q67" i="277" s="1"/>
  <c r="Q68" i="277" s="1"/>
  <c r="Q69" i="277" s="1"/>
  <c r="Q70" i="277" s="1"/>
  <c r="Q71" i="277" s="1"/>
  <c r="Q72" i="277" s="1"/>
  <c r="Q73" i="277" s="1"/>
  <c r="Q74" i="277" s="1"/>
  <c r="Q75" i="277" s="1"/>
  <c r="Q76" i="277" s="1"/>
  <c r="Q77" i="277" s="1"/>
  <c r="Q78" i="277" s="1"/>
  <c r="Q79" i="277" s="1"/>
  <c r="Q80" i="277" s="1"/>
  <c r="Q81" i="277" s="1"/>
  <c r="Q82" i="277" s="1"/>
  <c r="Q83" i="277" s="1"/>
  <c r="Q84" i="277" s="1"/>
  <c r="Q85" i="277" s="1"/>
  <c r="Q86" i="277" s="1"/>
  <c r="Q87" i="277" s="1"/>
  <c r="Q88" i="277" s="1"/>
  <c r="Q89" i="277" s="1"/>
  <c r="Q90" i="277" s="1"/>
  <c r="Q91" i="277" s="1"/>
  <c r="Q92" i="277" s="1"/>
  <c r="Q93" i="277" s="1"/>
  <c r="Q94" i="277" s="1"/>
  <c r="Q95" i="277" s="1"/>
  <c r="Q96" i="277" s="1"/>
  <c r="Q97" i="277" s="1"/>
  <c r="Q98" i="277" s="1"/>
  <c r="Q99" i="277" s="1"/>
  <c r="Q100" i="277" s="1"/>
  <c r="Q101" i="277" s="1"/>
  <c r="Q102" i="277" s="1"/>
  <c r="Q103" i="277" s="1"/>
  <c r="Q104" i="277" s="1"/>
  <c r="Q105" i="277" s="1"/>
  <c r="Q106" i="277" s="1"/>
  <c r="Q107" i="277" s="1"/>
  <c r="Q108" i="277" s="1"/>
  <c r="Q109" i="277" s="1"/>
  <c r="Q110" i="277" s="1"/>
  <c r="Q111" i="277" s="1"/>
  <c r="Q112" i="277" s="1"/>
  <c r="Q113" i="277" s="1"/>
  <c r="Q114" i="277" s="1"/>
  <c r="Q115" i="277" s="1"/>
  <c r="Q116" i="277" s="1"/>
  <c r="Q117" i="277" s="1"/>
  <c r="Q118" i="277" s="1"/>
  <c r="Q119" i="277" s="1"/>
  <c r="Q120" i="277" s="1"/>
  <c r="Q121" i="277" s="1"/>
  <c r="Q122" i="277" s="1"/>
  <c r="Q123" i="277" s="1"/>
  <c r="R17" i="277"/>
  <c r="R18" i="277" s="1"/>
  <c r="R19" i="277" s="1"/>
  <c r="R20" i="277" s="1"/>
  <c r="R21" i="277" s="1"/>
  <c r="R22" i="277" s="1"/>
  <c r="R23" i="277" s="1"/>
  <c r="N16" i="316"/>
  <c r="N16" i="307"/>
  <c r="N17" i="307" s="1"/>
  <c r="N15" i="298"/>
  <c r="O15" i="277"/>
  <c r="I15" i="277" s="1"/>
  <c r="F15" i="277" s="1"/>
  <c r="N16" i="313"/>
  <c r="H16" i="313" s="1"/>
  <c r="E16" i="313" s="1"/>
  <c r="N16" i="310"/>
  <c r="N17" i="310" s="1"/>
  <c r="U16" i="310"/>
  <c r="U16" i="307"/>
  <c r="U17" i="307" s="1"/>
  <c r="U18" i="307" s="1"/>
  <c r="U19" i="307" s="1"/>
  <c r="U20" i="307" s="1"/>
  <c r="U21" i="307" s="1"/>
  <c r="U22" i="307" s="1"/>
  <c r="U23" i="307" s="1"/>
  <c r="U24" i="307" s="1"/>
  <c r="U25" i="307" s="1"/>
  <c r="U26" i="307" s="1"/>
  <c r="W15" i="301"/>
  <c r="P15" i="277"/>
  <c r="J15" i="277" s="1"/>
  <c r="G15" i="277" s="1"/>
  <c r="O16" i="310"/>
  <c r="O17" i="310" s="1"/>
  <c r="R16" i="289"/>
  <c r="R17" i="289" s="1"/>
  <c r="R18" i="289" s="1"/>
  <c r="R19" i="289" s="1"/>
  <c r="R20" i="289" s="1"/>
  <c r="R21" i="289" s="1"/>
  <c r="R22" i="289" s="1"/>
  <c r="R23" i="289" s="1"/>
  <c r="P16" i="310"/>
  <c r="P17" i="310" s="1"/>
  <c r="P18" i="310" s="1"/>
  <c r="N15" i="283"/>
  <c r="H15" i="283" s="1"/>
  <c r="E15" i="283" s="1"/>
  <c r="O15" i="301"/>
  <c r="I15" i="301" s="1"/>
  <c r="F15" i="301" s="1"/>
  <c r="U15" i="289"/>
  <c r="P15" i="301"/>
  <c r="J15" i="301" s="1"/>
  <c r="G15" i="301" s="1"/>
  <c r="U16" i="316"/>
  <c r="Q16" i="289"/>
  <c r="Q17" i="289" s="1"/>
  <c r="Q18" i="289" s="1"/>
  <c r="Q19" i="289" s="1"/>
  <c r="O15" i="283"/>
  <c r="I15" i="283" s="1"/>
  <c r="F15" i="283" s="1"/>
  <c r="O15" i="292"/>
  <c r="I15" i="292" s="1"/>
  <c r="F15" i="292" s="1"/>
  <c r="Q16" i="298"/>
  <c r="O15" i="304"/>
  <c r="I15" i="304" s="1"/>
  <c r="F15" i="304" s="1"/>
  <c r="P15" i="286"/>
  <c r="J15" i="286" s="1"/>
  <c r="G15" i="286" s="1"/>
  <c r="Q21" i="286"/>
  <c r="W16" i="310"/>
  <c r="T15" i="277"/>
  <c r="S16" i="301"/>
  <c r="U15" i="283"/>
  <c r="V15" i="283"/>
  <c r="T15" i="283" s="1"/>
  <c r="H15" i="313"/>
  <c r="E15" i="313" s="1"/>
  <c r="O15" i="289"/>
  <c r="I15" i="289" s="1"/>
  <c r="F15" i="289" s="1"/>
  <c r="N16" i="319"/>
  <c r="V15" i="301"/>
  <c r="T15" i="301" s="1"/>
  <c r="U15" i="280"/>
  <c r="O16" i="307"/>
  <c r="O17" i="307" s="1"/>
  <c r="P16" i="316"/>
  <c r="P17" i="316" s="1"/>
  <c r="N15" i="289"/>
  <c r="D16" i="292"/>
  <c r="D17" i="292" s="1"/>
  <c r="W15" i="283"/>
  <c r="T14" i="286"/>
  <c r="V15" i="286"/>
  <c r="T15" i="286" s="1"/>
  <c r="U15" i="286"/>
  <c r="S16" i="286"/>
  <c r="N15" i="280"/>
  <c r="O15" i="280"/>
  <c r="P15" i="292"/>
  <c r="J15" i="292" s="1"/>
  <c r="G15" i="292" s="1"/>
  <c r="W15" i="292"/>
  <c r="T14" i="283"/>
  <c r="O15" i="286"/>
  <c r="R16" i="286"/>
  <c r="S16" i="289"/>
  <c r="S17" i="289" s="1"/>
  <c r="S18" i="289" s="1"/>
  <c r="S19" i="289" s="1"/>
  <c r="S20" i="289" s="1"/>
  <c r="S21" i="289" s="1"/>
  <c r="S22" i="289" s="1"/>
  <c r="S23" i="289" s="1"/>
  <c r="P15" i="289"/>
  <c r="J15" i="289" s="1"/>
  <c r="G15" i="289" s="1"/>
  <c r="N15" i="301"/>
  <c r="H15" i="301" s="1"/>
  <c r="E15" i="301" s="1"/>
  <c r="P16" i="307"/>
  <c r="P17" i="307" s="1"/>
  <c r="J15" i="307"/>
  <c r="G15" i="307" s="1"/>
  <c r="T14" i="298"/>
  <c r="W16" i="313"/>
  <c r="P15" i="304"/>
  <c r="O16" i="313"/>
  <c r="I16" i="313" s="1"/>
  <c r="F16" i="313" s="1"/>
  <c r="V16" i="313"/>
  <c r="I15" i="316"/>
  <c r="F15" i="316" s="1"/>
  <c r="O16" i="316"/>
  <c r="U16" i="313"/>
  <c r="P16" i="313"/>
  <c r="J16" i="313" s="1"/>
  <c r="G16" i="313" s="1"/>
  <c r="O16" i="319"/>
  <c r="M18" i="319"/>
  <c r="C19" i="319"/>
  <c r="L20" i="319"/>
  <c r="I15" i="319"/>
  <c r="F15" i="319" s="1"/>
  <c r="P16" i="319"/>
  <c r="J15" i="319"/>
  <c r="G15" i="319" s="1"/>
  <c r="H15" i="319"/>
  <c r="E15" i="319" s="1"/>
  <c r="D18" i="319"/>
  <c r="K17" i="319"/>
  <c r="D19" i="316"/>
  <c r="M17" i="316"/>
  <c r="J15" i="316"/>
  <c r="G15" i="316" s="1"/>
  <c r="C18" i="316"/>
  <c r="V16" i="316"/>
  <c r="T15" i="316"/>
  <c r="K18" i="316"/>
  <c r="L19" i="316"/>
  <c r="W16" i="316"/>
  <c r="W17" i="316" s="1"/>
  <c r="D19" i="313"/>
  <c r="K17" i="313"/>
  <c r="T15" i="313"/>
  <c r="M17" i="313"/>
  <c r="L17" i="313"/>
  <c r="C20" i="313"/>
  <c r="V16" i="310"/>
  <c r="T15" i="310"/>
  <c r="J15" i="310"/>
  <c r="G15" i="310" s="1"/>
  <c r="M17" i="310"/>
  <c r="K18" i="310"/>
  <c r="D18" i="310"/>
  <c r="C20" i="310"/>
  <c r="L22" i="310"/>
  <c r="D18" i="307"/>
  <c r="I15" i="307"/>
  <c r="F15" i="307" s="1"/>
  <c r="C20" i="307"/>
  <c r="W16" i="307"/>
  <c r="W17" i="307" s="1"/>
  <c r="W18" i="307" s="1"/>
  <c r="W19" i="307" s="1"/>
  <c r="W20" i="307" s="1"/>
  <c r="W21" i="307" s="1"/>
  <c r="W22" i="307" s="1"/>
  <c r="W23" i="307" s="1"/>
  <c r="W24" i="307" s="1"/>
  <c r="W25" i="307" s="1"/>
  <c r="M18" i="307"/>
  <c r="K19" i="307"/>
  <c r="L19" i="307"/>
  <c r="V16" i="307"/>
  <c r="V17" i="307" s="1"/>
  <c r="V18" i="307" s="1"/>
  <c r="V19" i="307" s="1"/>
  <c r="V20" i="307" s="1"/>
  <c r="V21" i="307" s="1"/>
  <c r="V22" i="307" s="1"/>
  <c r="V23" i="307" s="1"/>
  <c r="V24" i="307" s="1"/>
  <c r="V25" i="307" s="1"/>
  <c r="V26" i="307" s="1"/>
  <c r="T15" i="307"/>
  <c r="L16" i="304"/>
  <c r="L17" i="304" s="1"/>
  <c r="L18" i="304" s="1"/>
  <c r="L19" i="304" s="1"/>
  <c r="M18" i="304"/>
  <c r="K18" i="304"/>
  <c r="D20" i="304"/>
  <c r="N15" i="304"/>
  <c r="C20" i="304"/>
  <c r="U15" i="301"/>
  <c r="C16" i="301"/>
  <c r="D16" i="301"/>
  <c r="M17" i="301"/>
  <c r="L17" i="301"/>
  <c r="Q16" i="301"/>
  <c r="Q17" i="301" s="1"/>
  <c r="Q18" i="301" s="1"/>
  <c r="Q19" i="301" s="1"/>
  <c r="R16" i="301"/>
  <c r="R17" i="301" s="1"/>
  <c r="R18" i="301" s="1"/>
  <c r="R19" i="301" s="1"/>
  <c r="K16" i="301"/>
  <c r="H15" i="298"/>
  <c r="E15" i="298" s="1"/>
  <c r="K18" i="298"/>
  <c r="L17" i="298"/>
  <c r="D19" i="298"/>
  <c r="S16" i="298"/>
  <c r="P15" i="298"/>
  <c r="M19" i="298"/>
  <c r="R16" i="298"/>
  <c r="V16" i="298" s="1"/>
  <c r="O15" i="298"/>
  <c r="C16" i="298"/>
  <c r="V15" i="292"/>
  <c r="C17" i="292"/>
  <c r="K16" i="292"/>
  <c r="L16" i="292"/>
  <c r="N15" i="292"/>
  <c r="U15" i="292"/>
  <c r="M16" i="292"/>
  <c r="W15" i="289"/>
  <c r="C16" i="289"/>
  <c r="L16" i="289"/>
  <c r="M16" i="289"/>
  <c r="K16" i="289"/>
  <c r="D17" i="289"/>
  <c r="V15" i="289"/>
  <c r="T14" i="289"/>
  <c r="W15" i="286"/>
  <c r="M17" i="286"/>
  <c r="C16" i="286"/>
  <c r="Q16" i="286"/>
  <c r="D16" i="286"/>
  <c r="L17" i="286"/>
  <c r="N15" i="286"/>
  <c r="K17" i="286"/>
  <c r="L19" i="283"/>
  <c r="D18" i="283"/>
  <c r="K16" i="283"/>
  <c r="M17" i="283"/>
  <c r="C16" i="283"/>
  <c r="P15" i="283"/>
  <c r="V15" i="280"/>
  <c r="L16" i="280"/>
  <c r="P15" i="280"/>
  <c r="W15" i="280"/>
  <c r="D17" i="280"/>
  <c r="M17" i="280"/>
  <c r="K17" i="280"/>
  <c r="C18" i="280"/>
  <c r="T14" i="277"/>
  <c r="K17" i="277"/>
  <c r="L17" i="277"/>
  <c r="N15" i="277"/>
  <c r="N16" i="277" s="1"/>
  <c r="M18" i="277"/>
  <c r="C16" i="277"/>
  <c r="D17" i="277"/>
  <c r="U17" i="316" l="1"/>
  <c r="U18" i="316" s="1"/>
  <c r="U19" i="316" s="1"/>
  <c r="U20" i="316" s="1"/>
  <c r="U21" i="316" s="1"/>
  <c r="U22" i="316" s="1"/>
  <c r="U23" i="316" s="1"/>
  <c r="U24" i="316" s="1"/>
  <c r="U25" i="316" s="1"/>
  <c r="W16" i="298"/>
  <c r="W26" i="307"/>
  <c r="W27" i="307" s="1"/>
  <c r="W28" i="307" s="1"/>
  <c r="W29" i="307" s="1"/>
  <c r="W30" i="307" s="1"/>
  <c r="W31" i="307" s="1"/>
  <c r="U16" i="298"/>
  <c r="V17" i="316"/>
  <c r="V18" i="316" s="1"/>
  <c r="V19" i="316" s="1"/>
  <c r="V20" i="316" s="1"/>
  <c r="V21" i="316" s="1"/>
  <c r="V22" i="316" s="1"/>
  <c r="V23" i="316" s="1"/>
  <c r="V24" i="316" s="1"/>
  <c r="V25" i="316" s="1"/>
  <c r="V26" i="316" s="1"/>
  <c r="V27" i="316" s="1"/>
  <c r="V28" i="316" s="1"/>
  <c r="V29" i="316" s="1"/>
  <c r="V30" i="316" s="1"/>
  <c r="V31" i="316" s="1"/>
  <c r="V32" i="316" s="1"/>
  <c r="V33" i="316" s="1"/>
  <c r="V34" i="316" s="1"/>
  <c r="V35" i="316" s="1"/>
  <c r="V36" i="316" s="1"/>
  <c r="V37" i="316" s="1"/>
  <c r="V38" i="316" s="1"/>
  <c r="V39" i="316" s="1"/>
  <c r="V40" i="316" s="1"/>
  <c r="V41" i="316" s="1"/>
  <c r="V42" i="316" s="1"/>
  <c r="V43" i="316" s="1"/>
  <c r="V44" i="316" s="1"/>
  <c r="V45" i="316" s="1"/>
  <c r="V46" i="316" s="1"/>
  <c r="V47" i="316" s="1"/>
  <c r="V48" i="316" s="1"/>
  <c r="V49" i="316" s="1"/>
  <c r="V50" i="316" s="1"/>
  <c r="V51" i="316" s="1"/>
  <c r="V52" i="316" s="1"/>
  <c r="V53" i="316" s="1"/>
  <c r="V54" i="316" s="1"/>
  <c r="V55" i="316" s="1"/>
  <c r="V56" i="316" s="1"/>
  <c r="V57" i="316" s="1"/>
  <c r="V58" i="316" s="1"/>
  <c r="V59" i="316" s="1"/>
  <c r="V60" i="316" s="1"/>
  <c r="V61" i="316" s="1"/>
  <c r="V62" i="316" s="1"/>
  <c r="V63" i="316" s="1"/>
  <c r="V64" i="316" s="1"/>
  <c r="V65" i="316" s="1"/>
  <c r="V66" i="316" s="1"/>
  <c r="V67" i="316" s="1"/>
  <c r="V68" i="316" s="1"/>
  <c r="V69" i="316" s="1"/>
  <c r="V70" i="316" s="1"/>
  <c r="V71" i="316" s="1"/>
  <c r="V72" i="316" s="1"/>
  <c r="V73" i="316" s="1"/>
  <c r="V74" i="316" s="1"/>
  <c r="V75" i="316" s="1"/>
  <c r="V76" i="316" s="1"/>
  <c r="V77" i="316" s="1"/>
  <c r="V78" i="316" s="1"/>
  <c r="V79" i="316" s="1"/>
  <c r="V80" i="316" s="1"/>
  <c r="V81" i="316" s="1"/>
  <c r="V82" i="316" s="1"/>
  <c r="V83" i="316" s="1"/>
  <c r="V84" i="316" s="1"/>
  <c r="V85" i="316" s="1"/>
  <c r="V86" i="316" s="1"/>
  <c r="V87" i="316" s="1"/>
  <c r="V88" i="316" s="1"/>
  <c r="V89" i="316" s="1"/>
  <c r="V90" i="316" s="1"/>
  <c r="V91" i="316" s="1"/>
  <c r="V24" i="277"/>
  <c r="V25" i="277" s="1"/>
  <c r="V26" i="277" s="1"/>
  <c r="V27" i="277" s="1"/>
  <c r="V28" i="277" s="1"/>
  <c r="V29" i="277" s="1"/>
  <c r="V30" i="277" s="1"/>
  <c r="V31" i="277" s="1"/>
  <c r="V32" i="277" s="1"/>
  <c r="V33" i="277" s="1"/>
  <c r="V34" i="277" s="1"/>
  <c r="V35" i="277" s="1"/>
  <c r="V36" i="277" s="1"/>
  <c r="V37" i="277" s="1"/>
  <c r="V38" i="277" s="1"/>
  <c r="V39" i="277" s="1"/>
  <c r="V40" i="277" s="1"/>
  <c r="V41" i="277" s="1"/>
  <c r="V42" i="277" s="1"/>
  <c r="V43" i="277" s="1"/>
  <c r="V44" i="277" s="1"/>
  <c r="V45" i="277" s="1"/>
  <c r="V46" i="277" s="1"/>
  <c r="V47" i="277" s="1"/>
  <c r="V48" i="277" s="1"/>
  <c r="V49" i="277" s="1"/>
  <c r="V50" i="277" s="1"/>
  <c r="V51" i="277" s="1"/>
  <c r="V52" i="277" s="1"/>
  <c r="V53" i="277" s="1"/>
  <c r="V54" i="277" s="1"/>
  <c r="V55" i="277" s="1"/>
  <c r="V56" i="277" s="1"/>
  <c r="V57" i="277" s="1"/>
  <c r="V58" i="277" s="1"/>
  <c r="V59" i="277" s="1"/>
  <c r="V60" i="277" s="1"/>
  <c r="V61" i="277" s="1"/>
  <c r="V62" i="277" s="1"/>
  <c r="V63" i="277" s="1"/>
  <c r="V64" i="277" s="1"/>
  <c r="V65" i="277" s="1"/>
  <c r="V66" i="277" s="1"/>
  <c r="V67" i="277" s="1"/>
  <c r="V68" i="277" s="1"/>
  <c r="V69" i="277" s="1"/>
  <c r="V70" i="277" s="1"/>
  <c r="V71" i="277" s="1"/>
  <c r="V72" i="277" s="1"/>
  <c r="V73" i="277" s="1"/>
  <c r="V74" i="277" s="1"/>
  <c r="V75" i="277" s="1"/>
  <c r="V76" i="277" s="1"/>
  <c r="V77" i="277" s="1"/>
  <c r="V78" i="277" s="1"/>
  <c r="V79" i="277" s="1"/>
  <c r="V80" i="277" s="1"/>
  <c r="V81" i="277" s="1"/>
  <c r="V82" i="277" s="1"/>
  <c r="V83" i="277" s="1"/>
  <c r="V84" i="277" s="1"/>
  <c r="V85" i="277" s="1"/>
  <c r="V86" i="277" s="1"/>
  <c r="V87" i="277" s="1"/>
  <c r="V88" i="277" s="1"/>
  <c r="V89" i="277" s="1"/>
  <c r="V90" i="277" s="1"/>
  <c r="V91" i="277" s="1"/>
  <c r="V92" i="277" s="1"/>
  <c r="V93" i="277" s="1"/>
  <c r="V94" i="277" s="1"/>
  <c r="V95" i="277" s="1"/>
  <c r="V96" i="277" s="1"/>
  <c r="V97" i="277" s="1"/>
  <c r="V98" i="277" s="1"/>
  <c r="V99" i="277" s="1"/>
  <c r="V100" i="277" s="1"/>
  <c r="V101" i="277" s="1"/>
  <c r="V102" i="277" s="1"/>
  <c r="V103" i="277" s="1"/>
  <c r="V104" i="277" s="1"/>
  <c r="V105" i="277" s="1"/>
  <c r="V106" i="277" s="1"/>
  <c r="V107" i="277" s="1"/>
  <c r="V108" i="277" s="1"/>
  <c r="V109" i="277" s="1"/>
  <c r="V110" i="277" s="1"/>
  <c r="V111" i="277" s="1"/>
  <c r="V112" i="277" s="1"/>
  <c r="V113" i="277" s="1"/>
  <c r="V114" i="277" s="1"/>
  <c r="V115" i="277" s="1"/>
  <c r="V116" i="277" s="1"/>
  <c r="V117" i="277" s="1"/>
  <c r="V118" i="277" s="1"/>
  <c r="V119" i="277" s="1"/>
  <c r="V120" i="277" s="1"/>
  <c r="V121" i="277" s="1"/>
  <c r="V122" i="277" s="1"/>
  <c r="V123" i="277" s="1"/>
  <c r="V124" i="277" s="1"/>
  <c r="V125" i="277" s="1"/>
  <c r="V126" i="277" s="1"/>
  <c r="V127" i="277" s="1"/>
  <c r="V128" i="277" s="1"/>
  <c r="V129" i="277" s="1"/>
  <c r="V130" i="277" s="1"/>
  <c r="V131" i="277" s="1"/>
  <c r="V132" i="277" s="1"/>
  <c r="V133" i="277" s="1"/>
  <c r="V134" i="277" s="1"/>
  <c r="V135" i="277" s="1"/>
  <c r="V136" i="277" s="1"/>
  <c r="V137" i="277" s="1"/>
  <c r="V138" i="277" s="1"/>
  <c r="V139" i="277" s="1"/>
  <c r="V140" i="277" s="1"/>
  <c r="V141" i="277" s="1"/>
  <c r="V142" i="277" s="1"/>
  <c r="V143" i="277" s="1"/>
  <c r="V144" i="277" s="1"/>
  <c r="V145" i="277" s="1"/>
  <c r="V146" i="277" s="1"/>
  <c r="V147" i="277" s="1"/>
  <c r="V148" i="277" s="1"/>
  <c r="V149" i="277" s="1"/>
  <c r="V150" i="277" s="1"/>
  <c r="V151" i="277" s="1"/>
  <c r="V152" i="277" s="1"/>
  <c r="V153" i="277" s="1"/>
  <c r="V154" i="277" s="1"/>
  <c r="V155" i="277" s="1"/>
  <c r="V156" i="277" s="1"/>
  <c r="V157" i="277" s="1"/>
  <c r="V158" i="277" s="1"/>
  <c r="V159" i="277" s="1"/>
  <c r="V160" i="277" s="1"/>
  <c r="V161" i="277" s="1"/>
  <c r="V162" i="277" s="1"/>
  <c r="V163" i="277" s="1"/>
  <c r="V164" i="277" s="1"/>
  <c r="V165" i="277" s="1"/>
  <c r="V166" i="277" s="1"/>
  <c r="V167" i="277" s="1"/>
  <c r="V168" i="277" s="1"/>
  <c r="V169" i="277" s="1"/>
  <c r="V170" i="277" s="1"/>
  <c r="V171" i="277" s="1"/>
  <c r="V172" i="277" s="1"/>
  <c r="V173" i="277" s="1"/>
  <c r="V174" i="277" s="1"/>
  <c r="V175" i="277" s="1"/>
  <c r="V176" i="277" s="1"/>
  <c r="V177" i="277" s="1"/>
  <c r="V178" i="277" s="1"/>
  <c r="V179" i="277" s="1"/>
  <c r="V180" i="277" s="1"/>
  <c r="V181" i="277" s="1"/>
  <c r="V182" i="277" s="1"/>
  <c r="V183" i="277" s="1"/>
  <c r="V184" i="277" s="1"/>
  <c r="V185" i="277" s="1"/>
  <c r="V186" i="277" s="1"/>
  <c r="V187" i="277" s="1"/>
  <c r="V188" i="277" s="1"/>
  <c r="V189" i="277" s="1"/>
  <c r="V190" i="277" s="1"/>
  <c r="V191" i="277" s="1"/>
  <c r="V192" i="277" s="1"/>
  <c r="V193" i="277" s="1"/>
  <c r="V194" i="277" s="1"/>
  <c r="V195" i="277" s="1"/>
  <c r="V196" i="277" s="1"/>
  <c r="V197" i="277" s="1"/>
  <c r="V198" i="277" s="1"/>
  <c r="V199" i="277" s="1"/>
  <c r="V200" i="277" s="1"/>
  <c r="V201" i="277" s="1"/>
  <c r="V202" i="277" s="1"/>
  <c r="V203" i="277" s="1"/>
  <c r="V204" i="277" s="1"/>
  <c r="V205" i="277" s="1"/>
  <c r="V206" i="277" s="1"/>
  <c r="V207" i="277" s="1"/>
  <c r="V208" i="277" s="1"/>
  <c r="V209" i="277" s="1"/>
  <c r="V210" i="277" s="1"/>
  <c r="V211" i="277" s="1"/>
  <c r="V212" i="277" s="1"/>
  <c r="V213" i="277" s="1"/>
  <c r="V214" i="277" s="1"/>
  <c r="V215" i="277" s="1"/>
  <c r="V216" i="277" s="1"/>
  <c r="V217" i="277" s="1"/>
  <c r="V218" i="277" s="1"/>
  <c r="V219" i="277" s="1"/>
  <c r="V220" i="277" s="1"/>
  <c r="V221" i="277" s="1"/>
  <c r="V222" i="277" s="1"/>
  <c r="V223" i="277" s="1"/>
  <c r="V224" i="277" s="1"/>
  <c r="V225" i="277" s="1"/>
  <c r="V226" i="277" s="1"/>
  <c r="V227" i="277" s="1"/>
  <c r="V228" i="277" s="1"/>
  <c r="V229" i="277" s="1"/>
  <c r="V230" i="277" s="1"/>
  <c r="V231" i="277" s="1"/>
  <c r="V232" i="277" s="1"/>
  <c r="V233" i="277" s="1"/>
  <c r="V234" i="277" s="1"/>
  <c r="V235" i="277" s="1"/>
  <c r="V236" i="277" s="1"/>
  <c r="V237" i="277" s="1"/>
  <c r="V238" i="277" s="1"/>
  <c r="V239" i="277" s="1"/>
  <c r="V240" i="277" s="1"/>
  <c r="V241" i="277" s="1"/>
  <c r="V242" i="277" s="1"/>
  <c r="V243" i="277" s="1"/>
  <c r="V244" i="277" s="1"/>
  <c r="V245" i="277" s="1"/>
  <c r="V246" i="277" s="1"/>
  <c r="V247" i="277" s="1"/>
  <c r="V248" i="277" s="1"/>
  <c r="V249" i="277" s="1"/>
  <c r="V250" i="277" s="1"/>
  <c r="V251" i="277" s="1"/>
  <c r="V252" i="277" s="1"/>
  <c r="V253" i="277" s="1"/>
  <c r="V254" i="277" s="1"/>
  <c r="V255" i="277" s="1"/>
  <c r="V256" i="277" s="1"/>
  <c r="V257" i="277" s="1"/>
  <c r="V258" i="277" s="1"/>
  <c r="V259" i="277" s="1"/>
  <c r="V260" i="277" s="1"/>
  <c r="V261" i="277" s="1"/>
  <c r="V262" i="277" s="1"/>
  <c r="V263" i="277" s="1"/>
  <c r="V264" i="277" s="1"/>
  <c r="V265" i="277" s="1"/>
  <c r="V266" i="277" s="1"/>
  <c r="V267" i="277" s="1"/>
  <c r="V268" i="277" s="1"/>
  <c r="V269" i="277" s="1"/>
  <c r="V270" i="277" s="1"/>
  <c r="V271" i="277" s="1"/>
  <c r="V272" i="277" s="1"/>
  <c r="V273" i="277" s="1"/>
  <c r="V274" i="277" s="1"/>
  <c r="V275" i="277" s="1"/>
  <c r="V276" i="277" s="1"/>
  <c r="V277" i="277" s="1"/>
  <c r="V278" i="277" s="1"/>
  <c r="V279" i="277" s="1"/>
  <c r="V280" i="277" s="1"/>
  <c r="V281" i="277" s="1"/>
  <c r="V282" i="277" s="1"/>
  <c r="V283" i="277" s="1"/>
  <c r="V284" i="277" s="1"/>
  <c r="V285" i="277" s="1"/>
  <c r="V286" i="277" s="1"/>
  <c r="V287" i="277" s="1"/>
  <c r="V288" i="277" s="1"/>
  <c r="V289" i="277" s="1"/>
  <c r="V290" i="277" s="1"/>
  <c r="V291" i="277" s="1"/>
  <c r="V292" i="277" s="1"/>
  <c r="V293" i="277" s="1"/>
  <c r="V294" i="277" s="1"/>
  <c r="V295" i="277" s="1"/>
  <c r="V296" i="277" s="1"/>
  <c r="V297" i="277" s="1"/>
  <c r="V298" i="277" s="1"/>
  <c r="V299" i="277" s="1"/>
  <c r="V300" i="277" s="1"/>
  <c r="V301" i="277" s="1"/>
  <c r="V302" i="277" s="1"/>
  <c r="V303" i="277" s="1"/>
  <c r="V304" i="277" s="1"/>
  <c r="V305" i="277" s="1"/>
  <c r="V306" i="277" s="1"/>
  <c r="V307" i="277" s="1"/>
  <c r="V308" i="277" s="1"/>
  <c r="V309" i="277" s="1"/>
  <c r="V310" i="277" s="1"/>
  <c r="V311" i="277" s="1"/>
  <c r="V312" i="277" s="1"/>
  <c r="V313" i="277" s="1"/>
  <c r="V314" i="277" s="1"/>
  <c r="V315" i="277" s="1"/>
  <c r="V316" i="277" s="1"/>
  <c r="V317" i="277" s="1"/>
  <c r="V318" i="277" s="1"/>
  <c r="V319" i="277" s="1"/>
  <c r="V320" i="277" s="1"/>
  <c r="V321" i="277" s="1"/>
  <c r="V322" i="277" s="1"/>
  <c r="V323" i="277" s="1"/>
  <c r="V324" i="277" s="1"/>
  <c r="V325" i="277" s="1"/>
  <c r="V326" i="277" s="1"/>
  <c r="V327" i="277" s="1"/>
  <c r="V328" i="277" s="1"/>
  <c r="V329" i="277" s="1"/>
  <c r="V330" i="277" s="1"/>
  <c r="V331" i="277" s="1"/>
  <c r="V332" i="277" s="1"/>
  <c r="V333" i="277" s="1"/>
  <c r="V334" i="277" s="1"/>
  <c r="V335" i="277" s="1"/>
  <c r="V336" i="277" s="1"/>
  <c r="V337" i="277" s="1"/>
  <c r="V338" i="277" s="1"/>
  <c r="V339" i="277" s="1"/>
  <c r="V340" i="277" s="1"/>
  <c r="V341" i="277" s="1"/>
  <c r="V342" i="277" s="1"/>
  <c r="V343" i="277" s="1"/>
  <c r="V344" i="277" s="1"/>
  <c r="V345" i="277" s="1"/>
  <c r="V346" i="277" s="1"/>
  <c r="V347" i="277" s="1"/>
  <c r="V348" i="277" s="1"/>
  <c r="V349" i="277" s="1"/>
  <c r="V350" i="277" s="1"/>
  <c r="V351" i="277" s="1"/>
  <c r="V352" i="277" s="1"/>
  <c r="V353" i="277" s="1"/>
  <c r="V354" i="277" s="1"/>
  <c r="V355" i="277" s="1"/>
  <c r="V356" i="277" s="1"/>
  <c r="V357" i="277" s="1"/>
  <c r="V358" i="277" s="1"/>
  <c r="V359" i="277" s="1"/>
  <c r="V360" i="277" s="1"/>
  <c r="V361" i="277" s="1"/>
  <c r="W17" i="277"/>
  <c r="W18" i="277" s="1"/>
  <c r="W19" i="277" s="1"/>
  <c r="W20" i="277" s="1"/>
  <c r="W21" i="277" s="1"/>
  <c r="W22" i="277" s="1"/>
  <c r="W23" i="277" s="1"/>
  <c r="W24" i="277" s="1"/>
  <c r="W25" i="277" s="1"/>
  <c r="W26" i="277" s="1"/>
  <c r="W27" i="277" s="1"/>
  <c r="W28" i="277" s="1"/>
  <c r="W29" i="277" s="1"/>
  <c r="W30" i="277" s="1"/>
  <c r="W31" i="277" s="1"/>
  <c r="W32" i="277" s="1"/>
  <c r="R28" i="319"/>
  <c r="V28" i="319" s="1"/>
  <c r="Q28" i="319"/>
  <c r="U28" i="319" s="1"/>
  <c r="S23" i="319"/>
  <c r="S24" i="319" s="1"/>
  <c r="S25" i="319" s="1"/>
  <c r="S26" i="319" s="1"/>
  <c r="S69" i="316"/>
  <c r="S70" i="316" s="1"/>
  <c r="S71" i="316" s="1"/>
  <c r="S72" i="316" s="1"/>
  <c r="S73" i="316" s="1"/>
  <c r="S74" i="316" s="1"/>
  <c r="S75" i="316" s="1"/>
  <c r="R76" i="316"/>
  <c r="R77" i="316" s="1"/>
  <c r="R78" i="316" s="1"/>
  <c r="R79" i="316" s="1"/>
  <c r="R80" i="316" s="1"/>
  <c r="R81" i="316" s="1"/>
  <c r="R82" i="316" s="1"/>
  <c r="R83" i="316" s="1"/>
  <c r="R84" i="316" s="1"/>
  <c r="R85" i="316" s="1"/>
  <c r="R86" i="316" s="1"/>
  <c r="R87" i="316" s="1"/>
  <c r="R88" i="316" s="1"/>
  <c r="R89" i="316" s="1"/>
  <c r="R90" i="316" s="1"/>
  <c r="R91" i="316" s="1"/>
  <c r="Q43" i="316"/>
  <c r="Q44" i="316" s="1"/>
  <c r="Q45" i="316" s="1"/>
  <c r="Q46" i="316" s="1"/>
  <c r="Q47" i="316" s="1"/>
  <c r="Q181" i="313"/>
  <c r="R75" i="313"/>
  <c r="R76" i="313" s="1"/>
  <c r="R77" i="313" s="1"/>
  <c r="R78" i="313" s="1"/>
  <c r="R79" i="313" s="1"/>
  <c r="R80" i="313" s="1"/>
  <c r="R81" i="313" s="1"/>
  <c r="R82" i="313" s="1"/>
  <c r="R83" i="313" s="1"/>
  <c r="R84" i="313" s="1"/>
  <c r="R85" i="313" s="1"/>
  <c r="R86" i="313" s="1"/>
  <c r="S81" i="313"/>
  <c r="S82" i="313" s="1"/>
  <c r="S83" i="313" s="1"/>
  <c r="S84" i="313" s="1"/>
  <c r="S85" i="313" s="1"/>
  <c r="S86" i="313" s="1"/>
  <c r="S87" i="313" s="1"/>
  <c r="S88" i="313" s="1"/>
  <c r="S89" i="313" s="1"/>
  <c r="S90" i="313" s="1"/>
  <c r="S91" i="313" s="1"/>
  <c r="S92" i="313" s="1"/>
  <c r="S93" i="313" s="1"/>
  <c r="S94" i="313" s="1"/>
  <c r="S95" i="313" s="1"/>
  <c r="S96" i="313" s="1"/>
  <c r="S97" i="313" s="1"/>
  <c r="S98" i="313" s="1"/>
  <c r="S99" i="313" s="1"/>
  <c r="S100" i="313" s="1"/>
  <c r="S101" i="313" s="1"/>
  <c r="S102" i="313" s="1"/>
  <c r="R19" i="310"/>
  <c r="S19" i="310"/>
  <c r="W18" i="310"/>
  <c r="Q18" i="310"/>
  <c r="U18" i="310"/>
  <c r="Q27" i="307"/>
  <c r="Q28" i="307" s="1"/>
  <c r="Q29" i="307" s="1"/>
  <c r="Q30" i="307" s="1"/>
  <c r="R27" i="307"/>
  <c r="R28" i="307" s="1"/>
  <c r="R29" i="307" s="1"/>
  <c r="R30" i="307" s="1"/>
  <c r="R31" i="307" s="1"/>
  <c r="R32" i="307" s="1"/>
  <c r="R33" i="307" s="1"/>
  <c r="R34" i="307" s="1"/>
  <c r="R35" i="307" s="1"/>
  <c r="R36" i="307" s="1"/>
  <c r="R37" i="307" s="1"/>
  <c r="R38" i="307" s="1"/>
  <c r="R39" i="307" s="1"/>
  <c r="R40" i="307" s="1"/>
  <c r="R41" i="307" s="1"/>
  <c r="R42" i="307" s="1"/>
  <c r="R43" i="307" s="1"/>
  <c r="R44" i="307" s="1"/>
  <c r="R45" i="307" s="1"/>
  <c r="R46" i="307" s="1"/>
  <c r="R47" i="307" s="1"/>
  <c r="R48" i="307" s="1"/>
  <c r="R49" i="307" s="1"/>
  <c r="S31" i="307"/>
  <c r="S54" i="304"/>
  <c r="S55" i="304" s="1"/>
  <c r="S56" i="304" s="1"/>
  <c r="S57" i="304" s="1"/>
  <c r="S58" i="304" s="1"/>
  <c r="S59" i="304" s="1"/>
  <c r="S60" i="304" s="1"/>
  <c r="S61" i="304" s="1"/>
  <c r="S62" i="304" s="1"/>
  <c r="S63" i="304" s="1"/>
  <c r="S64" i="304" s="1"/>
  <c r="S65" i="304" s="1"/>
  <c r="S66" i="304" s="1"/>
  <c r="S67" i="304" s="1"/>
  <c r="S68" i="304" s="1"/>
  <c r="S69" i="304" s="1"/>
  <c r="S70" i="304" s="1"/>
  <c r="S71" i="304" s="1"/>
  <c r="S72" i="304" s="1"/>
  <c r="S73" i="304" s="1"/>
  <c r="S74" i="304" s="1"/>
  <c r="S75" i="304" s="1"/>
  <c r="S76" i="304" s="1"/>
  <c r="S77" i="304" s="1"/>
  <c r="S78" i="304" s="1"/>
  <c r="S79" i="304" s="1"/>
  <c r="S80" i="304" s="1"/>
  <c r="S81" i="304" s="1"/>
  <c r="S82" i="304" s="1"/>
  <c r="S83" i="304" s="1"/>
  <c r="S84" i="304" s="1"/>
  <c r="S85" i="304" s="1"/>
  <c r="S86" i="304" s="1"/>
  <c r="S87" i="304" s="1"/>
  <c r="S88" i="304" s="1"/>
  <c r="S89" i="304" s="1"/>
  <c r="S90" i="304" s="1"/>
  <c r="S91" i="304" s="1"/>
  <c r="S92" i="304" s="1"/>
  <c r="S93" i="304" s="1"/>
  <c r="S94" i="304" s="1"/>
  <c r="R95" i="304"/>
  <c r="Q32" i="304"/>
  <c r="R20" i="301"/>
  <c r="Q20" i="301"/>
  <c r="W16" i="301"/>
  <c r="S17" i="301"/>
  <c r="S18" i="301" s="1"/>
  <c r="S19" i="301" s="1"/>
  <c r="S24" i="292"/>
  <c r="R24" i="292"/>
  <c r="Q23" i="292"/>
  <c r="R24" i="289"/>
  <c r="S24" i="289"/>
  <c r="Q20" i="289"/>
  <c r="Q24" i="283"/>
  <c r="Q25" i="283" s="1"/>
  <c r="Q26" i="283" s="1"/>
  <c r="Q27" i="283" s="1"/>
  <c r="Q28" i="283" s="1"/>
  <c r="Q29" i="283" s="1"/>
  <c r="Q30" i="283" s="1"/>
  <c r="Q31" i="283" s="1"/>
  <c r="Q32" i="283" s="1"/>
  <c r="Q33" i="283" s="1"/>
  <c r="Q34" i="283" s="1"/>
  <c r="Q35" i="283" s="1"/>
  <c r="Q36" i="283" s="1"/>
  <c r="Q37" i="283" s="1"/>
  <c r="Q38" i="283" s="1"/>
  <c r="Q39" i="283" s="1"/>
  <c r="Q40" i="283" s="1"/>
  <c r="Q41" i="283" s="1"/>
  <c r="Q42" i="283" s="1"/>
  <c r="Q43" i="283" s="1"/>
  <c r="Q44" i="283" s="1"/>
  <c r="U17" i="277"/>
  <c r="U18" i="277" s="1"/>
  <c r="U19" i="277" s="1"/>
  <c r="U20" i="277" s="1"/>
  <c r="U21" i="277" s="1"/>
  <c r="U22" i="277" s="1"/>
  <c r="U23" i="277" s="1"/>
  <c r="U24" i="277" s="1"/>
  <c r="U25" i="277" s="1"/>
  <c r="U26" i="277" s="1"/>
  <c r="U27" i="277" s="1"/>
  <c r="U28" i="277" s="1"/>
  <c r="U29" i="277" s="1"/>
  <c r="U30" i="277" s="1"/>
  <c r="U31" i="277" s="1"/>
  <c r="U32" i="277" s="1"/>
  <c r="U33" i="277" s="1"/>
  <c r="U34" i="277" s="1"/>
  <c r="U35" i="277" s="1"/>
  <c r="U36" i="277" s="1"/>
  <c r="U37" i="277" s="1"/>
  <c r="U38" i="277" s="1"/>
  <c r="U39" i="277" s="1"/>
  <c r="U40" i="277" s="1"/>
  <c r="U41" i="277" s="1"/>
  <c r="U42" i="277" s="1"/>
  <c r="U43" i="277" s="1"/>
  <c r="U44" i="277" s="1"/>
  <c r="U45" i="277" s="1"/>
  <c r="U46" i="277" s="1"/>
  <c r="U47" i="277" s="1"/>
  <c r="U48" i="277" s="1"/>
  <c r="U49" i="277" s="1"/>
  <c r="U50" i="277" s="1"/>
  <c r="U51" i="277" s="1"/>
  <c r="U52" i="277" s="1"/>
  <c r="U53" i="277" s="1"/>
  <c r="U54" i="277" s="1"/>
  <c r="U55" i="277" s="1"/>
  <c r="U56" i="277" s="1"/>
  <c r="U57" i="277" s="1"/>
  <c r="U58" i="277" s="1"/>
  <c r="U59" i="277" s="1"/>
  <c r="U60" i="277" s="1"/>
  <c r="U61" i="277" s="1"/>
  <c r="U62" i="277" s="1"/>
  <c r="U63" i="277" s="1"/>
  <c r="U64" i="277" s="1"/>
  <c r="U65" i="277" s="1"/>
  <c r="U66" i="277" s="1"/>
  <c r="U67" i="277" s="1"/>
  <c r="U68" i="277" s="1"/>
  <c r="U69" i="277" s="1"/>
  <c r="U70" i="277" s="1"/>
  <c r="U71" i="277" s="1"/>
  <c r="U72" i="277" s="1"/>
  <c r="U73" i="277" s="1"/>
  <c r="U74" i="277" s="1"/>
  <c r="U75" i="277" s="1"/>
  <c r="U76" i="277" s="1"/>
  <c r="U77" i="277" s="1"/>
  <c r="U78" i="277" s="1"/>
  <c r="U79" i="277" s="1"/>
  <c r="U80" i="277" s="1"/>
  <c r="U81" i="277" s="1"/>
  <c r="U82" i="277" s="1"/>
  <c r="U83" i="277" s="1"/>
  <c r="U84" i="277" s="1"/>
  <c r="U85" i="277" s="1"/>
  <c r="U86" i="277" s="1"/>
  <c r="U87" i="277" s="1"/>
  <c r="U88" i="277" s="1"/>
  <c r="U89" i="277" s="1"/>
  <c r="U90" i="277" s="1"/>
  <c r="U91" i="277" s="1"/>
  <c r="U92" i="277" s="1"/>
  <c r="U93" i="277" s="1"/>
  <c r="U94" i="277" s="1"/>
  <c r="U95" i="277" s="1"/>
  <c r="U96" i="277" s="1"/>
  <c r="U97" i="277" s="1"/>
  <c r="U98" i="277" s="1"/>
  <c r="U99" i="277" s="1"/>
  <c r="U100" i="277" s="1"/>
  <c r="U101" i="277" s="1"/>
  <c r="U102" i="277" s="1"/>
  <c r="U103" i="277" s="1"/>
  <c r="U104" i="277" s="1"/>
  <c r="U105" i="277" s="1"/>
  <c r="U106" i="277" s="1"/>
  <c r="U107" i="277" s="1"/>
  <c r="U108" i="277" s="1"/>
  <c r="U109" i="277" s="1"/>
  <c r="U110" i="277" s="1"/>
  <c r="U111" i="277" s="1"/>
  <c r="U112" i="277" s="1"/>
  <c r="U113" i="277" s="1"/>
  <c r="U114" i="277" s="1"/>
  <c r="U115" i="277" s="1"/>
  <c r="U116" i="277" s="1"/>
  <c r="U117" i="277" s="1"/>
  <c r="U118" i="277" s="1"/>
  <c r="U119" i="277" s="1"/>
  <c r="U120" i="277" s="1"/>
  <c r="U121" i="277" s="1"/>
  <c r="U122" i="277" s="1"/>
  <c r="U123" i="277" s="1"/>
  <c r="U124" i="277" s="1"/>
  <c r="U125" i="277" s="1"/>
  <c r="U126" i="277" s="1"/>
  <c r="U127" i="277" s="1"/>
  <c r="U128" i="277" s="1"/>
  <c r="U129" i="277" s="1"/>
  <c r="U130" i="277" s="1"/>
  <c r="U131" i="277" s="1"/>
  <c r="U132" i="277" s="1"/>
  <c r="U133" i="277" s="1"/>
  <c r="U134" i="277" s="1"/>
  <c r="U135" i="277" s="1"/>
  <c r="U136" i="277" s="1"/>
  <c r="U137" i="277" s="1"/>
  <c r="U138" i="277" s="1"/>
  <c r="U139" i="277" s="1"/>
  <c r="U140" i="277" s="1"/>
  <c r="U141" i="277" s="1"/>
  <c r="U142" i="277" s="1"/>
  <c r="U143" i="277" s="1"/>
  <c r="U144" i="277" s="1"/>
  <c r="U145" i="277" s="1"/>
  <c r="U146" i="277" s="1"/>
  <c r="U147" i="277" s="1"/>
  <c r="U148" i="277" s="1"/>
  <c r="U149" i="277" s="1"/>
  <c r="U150" i="277" s="1"/>
  <c r="U151" i="277" s="1"/>
  <c r="U152" i="277" s="1"/>
  <c r="U153" i="277" s="1"/>
  <c r="U154" i="277" s="1"/>
  <c r="U155" i="277" s="1"/>
  <c r="U156" i="277" s="1"/>
  <c r="U157" i="277" s="1"/>
  <c r="U158" i="277" s="1"/>
  <c r="U159" i="277" s="1"/>
  <c r="U160" i="277" s="1"/>
  <c r="U161" i="277" s="1"/>
  <c r="U162" i="277" s="1"/>
  <c r="U163" i="277" s="1"/>
  <c r="U164" i="277" s="1"/>
  <c r="R24" i="277"/>
  <c r="R25" i="277" s="1"/>
  <c r="R26" i="277" s="1"/>
  <c r="R27" i="277" s="1"/>
  <c r="R28" i="277" s="1"/>
  <c r="R29" i="277" s="1"/>
  <c r="R30" i="277" s="1"/>
  <c r="R31" i="277" s="1"/>
  <c r="R32" i="277" s="1"/>
  <c r="R33" i="277" s="1"/>
  <c r="R34" i="277" s="1"/>
  <c r="R35" i="277" s="1"/>
  <c r="R36" i="277" s="1"/>
  <c r="R37" i="277" s="1"/>
  <c r="R38" i="277" s="1"/>
  <c r="R39" i="277" s="1"/>
  <c r="R40" i="277" s="1"/>
  <c r="R41" i="277" s="1"/>
  <c r="R42" i="277" s="1"/>
  <c r="R43" i="277" s="1"/>
  <c r="R44" i="277" s="1"/>
  <c r="R45" i="277" s="1"/>
  <c r="R46" i="277" s="1"/>
  <c r="R47" i="277" s="1"/>
  <c r="R48" i="277" s="1"/>
  <c r="R49" i="277" s="1"/>
  <c r="R50" i="277" s="1"/>
  <c r="R51" i="277" s="1"/>
  <c r="R52" i="277" s="1"/>
  <c r="R53" i="277" s="1"/>
  <c r="R54" i="277" s="1"/>
  <c r="R55" i="277" s="1"/>
  <c r="R56" i="277" s="1"/>
  <c r="R57" i="277" s="1"/>
  <c r="R58" i="277" s="1"/>
  <c r="R59" i="277" s="1"/>
  <c r="R60" i="277" s="1"/>
  <c r="R61" i="277" s="1"/>
  <c r="R62" i="277" s="1"/>
  <c r="R63" i="277" s="1"/>
  <c r="R64" i="277" s="1"/>
  <c r="R65" i="277" s="1"/>
  <c r="R66" i="277" s="1"/>
  <c r="R67" i="277" s="1"/>
  <c r="R68" i="277" s="1"/>
  <c r="R69" i="277" s="1"/>
  <c r="R70" i="277" s="1"/>
  <c r="R71" i="277" s="1"/>
  <c r="R72" i="277" s="1"/>
  <c r="R73" i="277" s="1"/>
  <c r="R74" i="277" s="1"/>
  <c r="R75" i="277" s="1"/>
  <c r="R76" i="277" s="1"/>
  <c r="R77" i="277" s="1"/>
  <c r="R78" i="277" s="1"/>
  <c r="R79" i="277" s="1"/>
  <c r="R80" i="277" s="1"/>
  <c r="R81" i="277" s="1"/>
  <c r="R82" i="277" s="1"/>
  <c r="R83" i="277" s="1"/>
  <c r="R84" i="277" s="1"/>
  <c r="R85" i="277" s="1"/>
  <c r="R86" i="277" s="1"/>
  <c r="R87" i="277" s="1"/>
  <c r="R88" i="277" s="1"/>
  <c r="R89" i="277" s="1"/>
  <c r="R90" i="277" s="1"/>
  <c r="R91" i="277" s="1"/>
  <c r="R92" i="277" s="1"/>
  <c r="R93" i="277" s="1"/>
  <c r="R94" i="277" s="1"/>
  <c r="R95" i="277" s="1"/>
  <c r="R96" i="277" s="1"/>
  <c r="R97" i="277" s="1"/>
  <c r="R98" i="277" s="1"/>
  <c r="R99" i="277" s="1"/>
  <c r="R100" i="277" s="1"/>
  <c r="R101" i="277" s="1"/>
  <c r="R102" i="277" s="1"/>
  <c r="R103" i="277" s="1"/>
  <c r="R104" i="277" s="1"/>
  <c r="R105" i="277" s="1"/>
  <c r="R106" i="277" s="1"/>
  <c r="R107" i="277" s="1"/>
  <c r="R108" i="277" s="1"/>
  <c r="R109" i="277" s="1"/>
  <c r="R110" i="277" s="1"/>
  <c r="R111" i="277" s="1"/>
  <c r="R112" i="277" s="1"/>
  <c r="R113" i="277" s="1"/>
  <c r="R114" i="277" s="1"/>
  <c r="R115" i="277" s="1"/>
  <c r="R116" i="277" s="1"/>
  <c r="R117" i="277" s="1"/>
  <c r="R118" i="277" s="1"/>
  <c r="R119" i="277" s="1"/>
  <c r="R120" i="277" s="1"/>
  <c r="R121" i="277" s="1"/>
  <c r="R122" i="277" s="1"/>
  <c r="R123" i="277" s="1"/>
  <c r="R124" i="277" s="1"/>
  <c r="R125" i="277" s="1"/>
  <c r="R126" i="277" s="1"/>
  <c r="R127" i="277" s="1"/>
  <c r="R128" i="277" s="1"/>
  <c r="R129" i="277" s="1"/>
  <c r="R130" i="277" s="1"/>
  <c r="R131" i="277" s="1"/>
  <c r="R132" i="277" s="1"/>
  <c r="R133" i="277" s="1"/>
  <c r="R134" i="277" s="1"/>
  <c r="R135" i="277" s="1"/>
  <c r="R136" i="277" s="1"/>
  <c r="R137" i="277" s="1"/>
  <c r="R138" i="277" s="1"/>
  <c r="R139" i="277" s="1"/>
  <c r="R140" i="277" s="1"/>
  <c r="R141" i="277" s="1"/>
  <c r="R142" i="277" s="1"/>
  <c r="R143" i="277" s="1"/>
  <c r="R144" i="277" s="1"/>
  <c r="R145" i="277" s="1"/>
  <c r="R146" i="277" s="1"/>
  <c r="R147" i="277" s="1"/>
  <c r="R148" i="277" s="1"/>
  <c r="R149" i="277" s="1"/>
  <c r="R150" i="277" s="1"/>
  <c r="R151" i="277" s="1"/>
  <c r="R152" i="277" s="1"/>
  <c r="R153" i="277" s="1"/>
  <c r="R154" i="277" s="1"/>
  <c r="R155" i="277" s="1"/>
  <c r="R156" i="277" s="1"/>
  <c r="R157" i="277" s="1"/>
  <c r="R158" i="277" s="1"/>
  <c r="R159" i="277" s="1"/>
  <c r="R160" i="277" s="1"/>
  <c r="R161" i="277" s="1"/>
  <c r="R162" i="277" s="1"/>
  <c r="R163" i="277" s="1"/>
  <c r="R164" i="277" s="1"/>
  <c r="R165" i="277" s="1"/>
  <c r="R166" i="277" s="1"/>
  <c r="R167" i="277" s="1"/>
  <c r="R168" i="277" s="1"/>
  <c r="R169" i="277" s="1"/>
  <c r="R170" i="277" s="1"/>
  <c r="R171" i="277" s="1"/>
  <c r="R172" i="277" s="1"/>
  <c r="R173" i="277" s="1"/>
  <c r="R174" i="277" s="1"/>
  <c r="R175" i="277" s="1"/>
  <c r="R176" i="277" s="1"/>
  <c r="R177" i="277" s="1"/>
  <c r="R178" i="277" s="1"/>
  <c r="R179" i="277" s="1"/>
  <c r="R180" i="277" s="1"/>
  <c r="R181" i="277" s="1"/>
  <c r="R182" i="277" s="1"/>
  <c r="R183" i="277" s="1"/>
  <c r="R184" i="277" s="1"/>
  <c r="R185" i="277" s="1"/>
  <c r="R186" i="277" s="1"/>
  <c r="R187" i="277" s="1"/>
  <c r="R188" i="277" s="1"/>
  <c r="R189" i="277" s="1"/>
  <c r="R190" i="277" s="1"/>
  <c r="R191" i="277" s="1"/>
  <c r="R192" i="277" s="1"/>
  <c r="R193" i="277" s="1"/>
  <c r="R194" i="277" s="1"/>
  <c r="R195" i="277" s="1"/>
  <c r="R196" i="277" s="1"/>
  <c r="R197" i="277" s="1"/>
  <c r="R198" i="277" s="1"/>
  <c r="R199" i="277" s="1"/>
  <c r="R200" i="277" s="1"/>
  <c r="R201" i="277" s="1"/>
  <c r="R202" i="277" s="1"/>
  <c r="R203" i="277" s="1"/>
  <c r="R204" i="277" s="1"/>
  <c r="R205" i="277" s="1"/>
  <c r="R206" i="277" s="1"/>
  <c r="R207" i="277" s="1"/>
  <c r="R208" i="277" s="1"/>
  <c r="R209" i="277" s="1"/>
  <c r="R210" i="277" s="1"/>
  <c r="R211" i="277" s="1"/>
  <c r="R212" i="277" s="1"/>
  <c r="R213" i="277" s="1"/>
  <c r="R214" i="277" s="1"/>
  <c r="R215" i="277" s="1"/>
  <c r="R216" i="277" s="1"/>
  <c r="R217" i="277" s="1"/>
  <c r="R218" i="277" s="1"/>
  <c r="R219" i="277" s="1"/>
  <c r="R220" i="277" s="1"/>
  <c r="R221" i="277" s="1"/>
  <c r="R222" i="277" s="1"/>
  <c r="R223" i="277" s="1"/>
  <c r="R224" i="277" s="1"/>
  <c r="R225" i="277" s="1"/>
  <c r="R226" i="277" s="1"/>
  <c r="R227" i="277" s="1"/>
  <c r="R228" i="277" s="1"/>
  <c r="R229" i="277" s="1"/>
  <c r="R230" i="277" s="1"/>
  <c r="R231" i="277" s="1"/>
  <c r="R232" i="277" s="1"/>
  <c r="R233" i="277" s="1"/>
  <c r="R234" i="277" s="1"/>
  <c r="R235" i="277" s="1"/>
  <c r="R236" i="277" s="1"/>
  <c r="R237" i="277" s="1"/>
  <c r="R238" i="277" s="1"/>
  <c r="R239" i="277" s="1"/>
  <c r="R240" i="277" s="1"/>
  <c r="R241" i="277" s="1"/>
  <c r="R242" i="277" s="1"/>
  <c r="R243" i="277" s="1"/>
  <c r="R244" i="277" s="1"/>
  <c r="R245" i="277" s="1"/>
  <c r="R246" i="277" s="1"/>
  <c r="R247" i="277" s="1"/>
  <c r="R248" i="277" s="1"/>
  <c r="R249" i="277" s="1"/>
  <c r="R250" i="277" s="1"/>
  <c r="R251" i="277" s="1"/>
  <c r="R252" i="277" s="1"/>
  <c r="R253" i="277" s="1"/>
  <c r="R254" i="277" s="1"/>
  <c r="R255" i="277" s="1"/>
  <c r="R256" i="277" s="1"/>
  <c r="R257" i="277" s="1"/>
  <c r="R258" i="277" s="1"/>
  <c r="R259" i="277" s="1"/>
  <c r="R260" i="277" s="1"/>
  <c r="R261" i="277" s="1"/>
  <c r="R262" i="277" s="1"/>
  <c r="R263" i="277" s="1"/>
  <c r="R264" i="277" s="1"/>
  <c r="R265" i="277" s="1"/>
  <c r="R266" i="277" s="1"/>
  <c r="R267" i="277" s="1"/>
  <c r="R268" i="277" s="1"/>
  <c r="R269" i="277" s="1"/>
  <c r="R270" i="277" s="1"/>
  <c r="R271" i="277" s="1"/>
  <c r="R272" i="277" s="1"/>
  <c r="R273" i="277" s="1"/>
  <c r="R274" i="277" s="1"/>
  <c r="R275" i="277" s="1"/>
  <c r="R276" i="277" s="1"/>
  <c r="R277" i="277" s="1"/>
  <c r="R278" i="277" s="1"/>
  <c r="R279" i="277" s="1"/>
  <c r="R280" i="277" s="1"/>
  <c r="R281" i="277" s="1"/>
  <c r="R282" i="277" s="1"/>
  <c r="R283" i="277" s="1"/>
  <c r="R284" i="277" s="1"/>
  <c r="R285" i="277" s="1"/>
  <c r="R286" i="277" s="1"/>
  <c r="R287" i="277" s="1"/>
  <c r="R288" i="277" s="1"/>
  <c r="R289" i="277" s="1"/>
  <c r="R290" i="277" s="1"/>
  <c r="R291" i="277" s="1"/>
  <c r="R292" i="277" s="1"/>
  <c r="R293" i="277" s="1"/>
  <c r="R294" i="277" s="1"/>
  <c r="R295" i="277" s="1"/>
  <c r="R296" i="277" s="1"/>
  <c r="R297" i="277" s="1"/>
  <c r="R298" i="277" s="1"/>
  <c r="R299" i="277" s="1"/>
  <c r="R300" i="277" s="1"/>
  <c r="R301" i="277" s="1"/>
  <c r="R302" i="277" s="1"/>
  <c r="R303" i="277" s="1"/>
  <c r="R304" i="277" s="1"/>
  <c r="R305" i="277" s="1"/>
  <c r="R306" i="277" s="1"/>
  <c r="R307" i="277" s="1"/>
  <c r="R308" i="277" s="1"/>
  <c r="R309" i="277" s="1"/>
  <c r="R310" i="277" s="1"/>
  <c r="R311" i="277" s="1"/>
  <c r="R312" i="277" s="1"/>
  <c r="R313" i="277" s="1"/>
  <c r="R314" i="277" s="1"/>
  <c r="R315" i="277" s="1"/>
  <c r="R316" i="277" s="1"/>
  <c r="R317" i="277" s="1"/>
  <c r="R318" i="277" s="1"/>
  <c r="R319" i="277" s="1"/>
  <c r="R320" i="277" s="1"/>
  <c r="R321" i="277" s="1"/>
  <c r="R322" i="277" s="1"/>
  <c r="R323" i="277" s="1"/>
  <c r="R324" i="277" s="1"/>
  <c r="R325" i="277" s="1"/>
  <c r="R326" i="277" s="1"/>
  <c r="R327" i="277" s="1"/>
  <c r="R328" i="277" s="1"/>
  <c r="R329" i="277" s="1"/>
  <c r="R330" i="277" s="1"/>
  <c r="R331" i="277" s="1"/>
  <c r="R332" i="277" s="1"/>
  <c r="R333" i="277" s="1"/>
  <c r="R334" i="277" s="1"/>
  <c r="R335" i="277" s="1"/>
  <c r="R336" i="277" s="1"/>
  <c r="R337" i="277" s="1"/>
  <c r="R338" i="277" s="1"/>
  <c r="R339" i="277" s="1"/>
  <c r="R340" i="277" s="1"/>
  <c r="R341" i="277" s="1"/>
  <c r="R342" i="277" s="1"/>
  <c r="R343" i="277" s="1"/>
  <c r="R344" i="277" s="1"/>
  <c r="R345" i="277" s="1"/>
  <c r="R346" i="277" s="1"/>
  <c r="R347" i="277" s="1"/>
  <c r="R348" i="277" s="1"/>
  <c r="R349" i="277" s="1"/>
  <c r="R350" i="277" s="1"/>
  <c r="R351" i="277" s="1"/>
  <c r="R352" i="277" s="1"/>
  <c r="R353" i="277" s="1"/>
  <c r="R354" i="277" s="1"/>
  <c r="R355" i="277" s="1"/>
  <c r="R356" i="277" s="1"/>
  <c r="R357" i="277" s="1"/>
  <c r="R358" i="277" s="1"/>
  <c r="R359" i="277" s="1"/>
  <c r="R360" i="277" s="1"/>
  <c r="R361" i="277" s="1"/>
  <c r="Q124" i="277"/>
  <c r="Q125" i="277" s="1"/>
  <c r="Q126" i="277" s="1"/>
  <c r="Q127" i="277" s="1"/>
  <c r="Q128" i="277" s="1"/>
  <c r="Q129" i="277" s="1"/>
  <c r="Q130" i="277" s="1"/>
  <c r="Q131" i="277" s="1"/>
  <c r="Q132" i="277" s="1"/>
  <c r="Q133" i="277" s="1"/>
  <c r="Q134" i="277" s="1"/>
  <c r="Q135" i="277" s="1"/>
  <c r="Q136" i="277" s="1"/>
  <c r="Q137" i="277" s="1"/>
  <c r="Q138" i="277" s="1"/>
  <c r="Q139" i="277" s="1"/>
  <c r="Q140" i="277" s="1"/>
  <c r="Q141" i="277" s="1"/>
  <c r="Q142" i="277" s="1"/>
  <c r="Q143" i="277" s="1"/>
  <c r="Q144" i="277" s="1"/>
  <c r="Q145" i="277" s="1"/>
  <c r="Q146" i="277" s="1"/>
  <c r="Q147" i="277" s="1"/>
  <c r="Q148" i="277" s="1"/>
  <c r="Q149" i="277" s="1"/>
  <c r="Q150" i="277" s="1"/>
  <c r="Q151" i="277" s="1"/>
  <c r="Q152" i="277" s="1"/>
  <c r="Q153" i="277" s="1"/>
  <c r="Q154" i="277" s="1"/>
  <c r="Q155" i="277" s="1"/>
  <c r="Q156" i="277" s="1"/>
  <c r="Q157" i="277" s="1"/>
  <c r="Q158" i="277" s="1"/>
  <c r="Q159" i="277" s="1"/>
  <c r="Q160" i="277" s="1"/>
  <c r="Q161" i="277" s="1"/>
  <c r="Q162" i="277" s="1"/>
  <c r="Q163" i="277" s="1"/>
  <c r="Q164" i="277" s="1"/>
  <c r="S33" i="277"/>
  <c r="S34" i="277" s="1"/>
  <c r="S35" i="277" s="1"/>
  <c r="S36" i="277" s="1"/>
  <c r="S37" i="277" s="1"/>
  <c r="S38" i="277" s="1"/>
  <c r="S39" i="277" s="1"/>
  <c r="S40" i="277" s="1"/>
  <c r="S41" i="277" s="1"/>
  <c r="S42" i="277" s="1"/>
  <c r="S43" i="277" s="1"/>
  <c r="S44" i="277" s="1"/>
  <c r="S45" i="277" s="1"/>
  <c r="S46" i="277" s="1"/>
  <c r="S47" i="277" s="1"/>
  <c r="S48" i="277" s="1"/>
  <c r="S49" i="277" s="1"/>
  <c r="S50" i="277" s="1"/>
  <c r="S51" i="277" s="1"/>
  <c r="S52" i="277" s="1"/>
  <c r="S53" i="277" s="1"/>
  <c r="S54" i="277" s="1"/>
  <c r="S55" i="277" s="1"/>
  <c r="S56" i="277" s="1"/>
  <c r="S57" i="277" s="1"/>
  <c r="S58" i="277" s="1"/>
  <c r="S59" i="277" s="1"/>
  <c r="S60" i="277" s="1"/>
  <c r="S61" i="277" s="1"/>
  <c r="S62" i="277" s="1"/>
  <c r="S63" i="277" s="1"/>
  <c r="S64" i="277" s="1"/>
  <c r="S65" i="277" s="1"/>
  <c r="S66" i="277" s="1"/>
  <c r="S67" i="277" s="1"/>
  <c r="S68" i="277" s="1"/>
  <c r="S69" i="277" s="1"/>
  <c r="S70" i="277" s="1"/>
  <c r="S71" i="277" s="1"/>
  <c r="S72" i="277" s="1"/>
  <c r="S73" i="277" s="1"/>
  <c r="S74" i="277" s="1"/>
  <c r="S75" i="277" s="1"/>
  <c r="S76" i="277" s="1"/>
  <c r="S77" i="277" s="1"/>
  <c r="S78" i="277" s="1"/>
  <c r="S79" i="277" s="1"/>
  <c r="S80" i="277" s="1"/>
  <c r="S81" i="277" s="1"/>
  <c r="S82" i="277" s="1"/>
  <c r="S83" i="277" s="1"/>
  <c r="S84" i="277" s="1"/>
  <c r="S85" i="277" s="1"/>
  <c r="S86" i="277" s="1"/>
  <c r="S87" i="277" s="1"/>
  <c r="S88" i="277" s="1"/>
  <c r="S89" i="277" s="1"/>
  <c r="S90" i="277" s="1"/>
  <c r="S91" i="277" s="1"/>
  <c r="S92" i="277" s="1"/>
  <c r="S93" i="277" s="1"/>
  <c r="S94" i="277" s="1"/>
  <c r="S95" i="277" s="1"/>
  <c r="S96" i="277" s="1"/>
  <c r="S97" i="277" s="1"/>
  <c r="S98" i="277" s="1"/>
  <c r="S99" i="277" s="1"/>
  <c r="S100" i="277" s="1"/>
  <c r="S101" i="277" s="1"/>
  <c r="S102" i="277" s="1"/>
  <c r="S103" i="277" s="1"/>
  <c r="S104" i="277" s="1"/>
  <c r="S105" i="277" s="1"/>
  <c r="S106" i="277" s="1"/>
  <c r="S107" i="277" s="1"/>
  <c r="S108" i="277" s="1"/>
  <c r="S109" i="277" s="1"/>
  <c r="S110" i="277" s="1"/>
  <c r="S111" i="277" s="1"/>
  <c r="S112" i="277" s="1"/>
  <c r="S113" i="277" s="1"/>
  <c r="S114" i="277" s="1"/>
  <c r="S115" i="277" s="1"/>
  <c r="S116" i="277" s="1"/>
  <c r="S117" i="277" s="1"/>
  <c r="S118" i="277" s="1"/>
  <c r="S119" i="277" s="1"/>
  <c r="S120" i="277" s="1"/>
  <c r="S121" i="277" s="1"/>
  <c r="S122" i="277" s="1"/>
  <c r="S123" i="277" s="1"/>
  <c r="S124" i="277" s="1"/>
  <c r="S125" i="277" s="1"/>
  <c r="S126" i="277" s="1"/>
  <c r="S127" i="277" s="1"/>
  <c r="S128" i="277" s="1"/>
  <c r="S129" i="277" s="1"/>
  <c r="S130" i="277" s="1"/>
  <c r="S131" i="277" s="1"/>
  <c r="S132" i="277" s="1"/>
  <c r="S133" i="277" s="1"/>
  <c r="S134" i="277" s="1"/>
  <c r="S135" i="277" s="1"/>
  <c r="S136" i="277" s="1"/>
  <c r="S137" i="277" s="1"/>
  <c r="S138" i="277" s="1"/>
  <c r="S139" i="277" s="1"/>
  <c r="S140" i="277" s="1"/>
  <c r="S141" i="277" s="1"/>
  <c r="S142" i="277" s="1"/>
  <c r="S143" i="277" s="1"/>
  <c r="S144" i="277" s="1"/>
  <c r="S145" i="277" s="1"/>
  <c r="S146" i="277" s="1"/>
  <c r="S147" i="277" s="1"/>
  <c r="S148" i="277" s="1"/>
  <c r="S149" i="277" s="1"/>
  <c r="S150" i="277" s="1"/>
  <c r="S151" i="277" s="1"/>
  <c r="S152" i="277" s="1"/>
  <c r="S153" i="277" s="1"/>
  <c r="S154" i="277" s="1"/>
  <c r="S155" i="277" s="1"/>
  <c r="S156" i="277" s="1"/>
  <c r="S157" i="277" s="1"/>
  <c r="S158" i="277" s="1"/>
  <c r="S159" i="277" s="1"/>
  <c r="S160" i="277" s="1"/>
  <c r="S161" i="277" s="1"/>
  <c r="S162" i="277" s="1"/>
  <c r="S163" i="277" s="1"/>
  <c r="S164" i="277" s="1"/>
  <c r="S165" i="277" s="1"/>
  <c r="S166" i="277" s="1"/>
  <c r="S167" i="277" s="1"/>
  <c r="S168" i="277" s="1"/>
  <c r="S169" i="277" s="1"/>
  <c r="S170" i="277" s="1"/>
  <c r="S171" i="277" s="1"/>
  <c r="S172" i="277" s="1"/>
  <c r="S173" i="277" s="1"/>
  <c r="S174" i="277" s="1"/>
  <c r="S175" i="277" s="1"/>
  <c r="S176" i="277" s="1"/>
  <c r="S177" i="277" s="1"/>
  <c r="S178" i="277" s="1"/>
  <c r="S179" i="277" s="1"/>
  <c r="S180" i="277" s="1"/>
  <c r="S181" i="277" s="1"/>
  <c r="S182" i="277" s="1"/>
  <c r="S183" i="277" s="1"/>
  <c r="S184" i="277" s="1"/>
  <c r="S185" i="277" s="1"/>
  <c r="S186" i="277" s="1"/>
  <c r="S187" i="277" s="1"/>
  <c r="S188" i="277" s="1"/>
  <c r="S189" i="277" s="1"/>
  <c r="S190" i="277" s="1"/>
  <c r="S191" i="277" s="1"/>
  <c r="S192" i="277" s="1"/>
  <c r="S193" i="277" s="1"/>
  <c r="S194" i="277" s="1"/>
  <c r="S195" i="277" s="1"/>
  <c r="S196" i="277" s="1"/>
  <c r="S197" i="277" s="1"/>
  <c r="S198" i="277" s="1"/>
  <c r="S199" i="277" s="1"/>
  <c r="S200" i="277" s="1"/>
  <c r="S201" i="277" s="1"/>
  <c r="S202" i="277" s="1"/>
  <c r="S203" i="277" s="1"/>
  <c r="S204" i="277" s="1"/>
  <c r="S205" i="277" s="1"/>
  <c r="S206" i="277" s="1"/>
  <c r="S207" i="277" s="1"/>
  <c r="S208" i="277" s="1"/>
  <c r="S209" i="277" s="1"/>
  <c r="S210" i="277" s="1"/>
  <c r="S211" i="277" s="1"/>
  <c r="S212" i="277" s="1"/>
  <c r="S213" i="277" s="1"/>
  <c r="S214" i="277" s="1"/>
  <c r="S215" i="277" s="1"/>
  <c r="S216" i="277" s="1"/>
  <c r="S217" i="277" s="1"/>
  <c r="S218" i="277" s="1"/>
  <c r="S219" i="277" s="1"/>
  <c r="S220" i="277" s="1"/>
  <c r="S221" i="277" s="1"/>
  <c r="S222" i="277" s="1"/>
  <c r="S223" i="277" s="1"/>
  <c r="S224" i="277" s="1"/>
  <c r="S225" i="277" s="1"/>
  <c r="S226" i="277" s="1"/>
  <c r="S227" i="277" s="1"/>
  <c r="S228" i="277" s="1"/>
  <c r="S229" i="277" s="1"/>
  <c r="S230" i="277" s="1"/>
  <c r="S231" i="277" s="1"/>
  <c r="S232" i="277" s="1"/>
  <c r="S233" i="277" s="1"/>
  <c r="S234" i="277" s="1"/>
  <c r="S235" i="277" s="1"/>
  <c r="S236" i="277" s="1"/>
  <c r="S237" i="277" s="1"/>
  <c r="S238" i="277" s="1"/>
  <c r="S239" i="277" s="1"/>
  <c r="S240" i="277" s="1"/>
  <c r="S241" i="277" s="1"/>
  <c r="S242" i="277" s="1"/>
  <c r="S243" i="277" s="1"/>
  <c r="S244" i="277" s="1"/>
  <c r="S245" i="277" s="1"/>
  <c r="S246" i="277" s="1"/>
  <c r="S247" i="277" s="1"/>
  <c r="S248" i="277" s="1"/>
  <c r="S249" i="277" s="1"/>
  <c r="S250" i="277" s="1"/>
  <c r="S251" i="277" s="1"/>
  <c r="S252" i="277" s="1"/>
  <c r="S253" i="277" s="1"/>
  <c r="S254" i="277" s="1"/>
  <c r="S255" i="277" s="1"/>
  <c r="S256" i="277" s="1"/>
  <c r="S257" i="277" s="1"/>
  <c r="S258" i="277" s="1"/>
  <c r="S259" i="277" s="1"/>
  <c r="S260" i="277" s="1"/>
  <c r="S261" i="277" s="1"/>
  <c r="S262" i="277" s="1"/>
  <c r="S263" i="277" s="1"/>
  <c r="S264" i="277" s="1"/>
  <c r="S265" i="277" s="1"/>
  <c r="S266" i="277" s="1"/>
  <c r="S267" i="277" s="1"/>
  <c r="S268" i="277" s="1"/>
  <c r="S269" i="277" s="1"/>
  <c r="S270" i="277" s="1"/>
  <c r="S271" i="277" s="1"/>
  <c r="S272" i="277" s="1"/>
  <c r="S273" i="277" s="1"/>
  <c r="S274" i="277" s="1"/>
  <c r="S275" i="277" s="1"/>
  <c r="S276" i="277" s="1"/>
  <c r="S277" i="277" s="1"/>
  <c r="S278" i="277" s="1"/>
  <c r="S279" i="277" s="1"/>
  <c r="S280" i="277" s="1"/>
  <c r="S281" i="277" s="1"/>
  <c r="S282" i="277" s="1"/>
  <c r="S283" i="277" s="1"/>
  <c r="S284" i="277" s="1"/>
  <c r="S285" i="277" s="1"/>
  <c r="S286" i="277" s="1"/>
  <c r="S287" i="277" s="1"/>
  <c r="S288" i="277" s="1"/>
  <c r="S289" i="277" s="1"/>
  <c r="S290" i="277" s="1"/>
  <c r="S291" i="277" s="1"/>
  <c r="S292" i="277" s="1"/>
  <c r="S293" i="277" s="1"/>
  <c r="S294" i="277" s="1"/>
  <c r="S295" i="277" s="1"/>
  <c r="S296" i="277" s="1"/>
  <c r="S297" i="277" s="1"/>
  <c r="S298" i="277" s="1"/>
  <c r="S299" i="277" s="1"/>
  <c r="S300" i="277" s="1"/>
  <c r="S301" i="277" s="1"/>
  <c r="S302" i="277" s="1"/>
  <c r="S303" i="277" s="1"/>
  <c r="S304" i="277" s="1"/>
  <c r="S305" i="277" s="1"/>
  <c r="S306" i="277" s="1"/>
  <c r="S307" i="277" s="1"/>
  <c r="S308" i="277" s="1"/>
  <c r="S309" i="277" s="1"/>
  <c r="S310" i="277" s="1"/>
  <c r="S311" i="277" s="1"/>
  <c r="S312" i="277" s="1"/>
  <c r="S313" i="277" s="1"/>
  <c r="S314" i="277" s="1"/>
  <c r="S315" i="277" s="1"/>
  <c r="S316" i="277" s="1"/>
  <c r="S317" i="277" s="1"/>
  <c r="S318" i="277" s="1"/>
  <c r="S319" i="277" s="1"/>
  <c r="S320" i="277" s="1"/>
  <c r="S321" i="277" s="1"/>
  <c r="S322" i="277" s="1"/>
  <c r="S323" i="277" s="1"/>
  <c r="S324" i="277" s="1"/>
  <c r="S325" i="277" s="1"/>
  <c r="S326" i="277" s="1"/>
  <c r="S327" i="277" s="1"/>
  <c r="S328" i="277" s="1"/>
  <c r="S329" i="277" s="1"/>
  <c r="S330" i="277" s="1"/>
  <c r="S331" i="277" s="1"/>
  <c r="S332" i="277" s="1"/>
  <c r="S333" i="277" s="1"/>
  <c r="S334" i="277" s="1"/>
  <c r="S335" i="277" s="1"/>
  <c r="S336" i="277" s="1"/>
  <c r="S337" i="277" s="1"/>
  <c r="S338" i="277" s="1"/>
  <c r="S339" i="277" s="1"/>
  <c r="S340" i="277" s="1"/>
  <c r="S341" i="277" s="1"/>
  <c r="S342" i="277" s="1"/>
  <c r="S343" i="277" s="1"/>
  <c r="S344" i="277" s="1"/>
  <c r="S345" i="277" s="1"/>
  <c r="S346" i="277" s="1"/>
  <c r="S347" i="277" s="1"/>
  <c r="S348" i="277" s="1"/>
  <c r="S349" i="277" s="1"/>
  <c r="S350" i="277" s="1"/>
  <c r="S351" i="277" s="1"/>
  <c r="S352" i="277" s="1"/>
  <c r="S353" i="277" s="1"/>
  <c r="S354" i="277" s="1"/>
  <c r="S355" i="277" s="1"/>
  <c r="S356" i="277" s="1"/>
  <c r="S357" i="277" s="1"/>
  <c r="S358" i="277" s="1"/>
  <c r="S359" i="277" s="1"/>
  <c r="S360" i="277" s="1"/>
  <c r="S361" i="277" s="1"/>
  <c r="H16" i="316"/>
  <c r="E16" i="316" s="1"/>
  <c r="N17" i="316"/>
  <c r="H16" i="307"/>
  <c r="E16" i="307" s="1"/>
  <c r="O16" i="277"/>
  <c r="I16" i="277" s="1"/>
  <c r="F16" i="277" s="1"/>
  <c r="N17" i="319"/>
  <c r="H17" i="319" s="1"/>
  <c r="E17" i="319" s="1"/>
  <c r="W18" i="316"/>
  <c r="U17" i="313"/>
  <c r="I16" i="310"/>
  <c r="F16" i="310" s="1"/>
  <c r="H16" i="310"/>
  <c r="E16" i="310" s="1"/>
  <c r="H17" i="310"/>
  <c r="E17" i="310" s="1"/>
  <c r="W16" i="304"/>
  <c r="P16" i="304"/>
  <c r="J16" i="304" s="1"/>
  <c r="G16" i="304" s="1"/>
  <c r="P16" i="292"/>
  <c r="J16" i="292" s="1"/>
  <c r="G16" i="292" s="1"/>
  <c r="U16" i="289"/>
  <c r="N16" i="289"/>
  <c r="O16" i="280"/>
  <c r="I16" i="280" s="1"/>
  <c r="F16" i="280" s="1"/>
  <c r="V16" i="280"/>
  <c r="T16" i="280" s="1"/>
  <c r="W16" i="280"/>
  <c r="P16" i="277"/>
  <c r="P17" i="277" s="1"/>
  <c r="P18" i="277" s="1"/>
  <c r="J18" i="277" s="1"/>
  <c r="N17" i="313"/>
  <c r="H17" i="313" s="1"/>
  <c r="E17" i="313" s="1"/>
  <c r="J16" i="310"/>
  <c r="G16" i="310" s="1"/>
  <c r="P18" i="307"/>
  <c r="J18" i="307" s="1"/>
  <c r="G18" i="307" s="1"/>
  <c r="U16" i="304"/>
  <c r="P16" i="301"/>
  <c r="J16" i="301" s="1"/>
  <c r="G16" i="301" s="1"/>
  <c r="O16" i="289"/>
  <c r="I16" i="289" s="1"/>
  <c r="F16" i="289" s="1"/>
  <c r="W16" i="286"/>
  <c r="N16" i="280"/>
  <c r="H16" i="280" s="1"/>
  <c r="E16" i="280" s="1"/>
  <c r="U16" i="280"/>
  <c r="J15" i="304"/>
  <c r="G15" i="304" s="1"/>
  <c r="W17" i="313"/>
  <c r="P18" i="316"/>
  <c r="O17" i="319"/>
  <c r="I17" i="319" s="1"/>
  <c r="F17" i="319" s="1"/>
  <c r="V16" i="292"/>
  <c r="T16" i="292" s="1"/>
  <c r="P17" i="313"/>
  <c r="J17" i="313" s="1"/>
  <c r="G17" i="313" s="1"/>
  <c r="W16" i="283"/>
  <c r="Q17" i="298"/>
  <c r="Q18" i="298" s="1"/>
  <c r="Q19" i="298" s="1"/>
  <c r="Q17" i="286"/>
  <c r="S17" i="286"/>
  <c r="R17" i="286"/>
  <c r="Q22" i="286"/>
  <c r="R17" i="298"/>
  <c r="R18" i="298" s="1"/>
  <c r="R19" i="298" s="1"/>
  <c r="R20" i="298" s="1"/>
  <c r="R21" i="298" s="1"/>
  <c r="R22" i="298" s="1"/>
  <c r="N16" i="298"/>
  <c r="H16" i="319"/>
  <c r="E16" i="319" s="1"/>
  <c r="W16" i="289"/>
  <c r="V17" i="313"/>
  <c r="H15" i="289"/>
  <c r="E15" i="289" s="1"/>
  <c r="I16" i="319"/>
  <c r="F16" i="319" s="1"/>
  <c r="O17" i="313"/>
  <c r="J17" i="307"/>
  <c r="G17" i="307" s="1"/>
  <c r="J16" i="307"/>
  <c r="G16" i="307" s="1"/>
  <c r="J16" i="316"/>
  <c r="G16" i="316" s="1"/>
  <c r="U16" i="301"/>
  <c r="T15" i="292"/>
  <c r="P16" i="286"/>
  <c r="I16" i="307"/>
  <c r="F16" i="307" s="1"/>
  <c r="H15" i="280"/>
  <c r="E15" i="280" s="1"/>
  <c r="U16" i="292"/>
  <c r="N17" i="277"/>
  <c r="H17" i="277" s="1"/>
  <c r="U16" i="283"/>
  <c r="S17" i="298"/>
  <c r="S18" i="298" s="1"/>
  <c r="S19" i="298" s="1"/>
  <c r="S20" i="298" s="1"/>
  <c r="S21" i="298" s="1"/>
  <c r="S22" i="298" s="1"/>
  <c r="V16" i="301"/>
  <c r="T16" i="313"/>
  <c r="O17" i="316"/>
  <c r="I16" i="316"/>
  <c r="F16" i="316" s="1"/>
  <c r="T15" i="280"/>
  <c r="U16" i="286"/>
  <c r="O16" i="292"/>
  <c r="P16" i="289"/>
  <c r="W16" i="292"/>
  <c r="V16" i="286"/>
  <c r="I15" i="286"/>
  <c r="F15" i="286" s="1"/>
  <c r="O16" i="286"/>
  <c r="I15" i="280"/>
  <c r="F15" i="280" s="1"/>
  <c r="K18" i="319"/>
  <c r="M19" i="319"/>
  <c r="D19" i="319"/>
  <c r="L21" i="319"/>
  <c r="C20" i="319"/>
  <c r="T16" i="319"/>
  <c r="P17" i="319"/>
  <c r="J16" i="319"/>
  <c r="G16" i="319" s="1"/>
  <c r="C19" i="316"/>
  <c r="L20" i="316"/>
  <c r="J17" i="316"/>
  <c r="G17" i="316" s="1"/>
  <c r="M18" i="316"/>
  <c r="K19" i="316"/>
  <c r="D20" i="316"/>
  <c r="T16" i="316"/>
  <c r="M18" i="313"/>
  <c r="C21" i="313"/>
  <c r="K18" i="313"/>
  <c r="L18" i="313"/>
  <c r="D20" i="313"/>
  <c r="J17" i="310"/>
  <c r="G17" i="310" s="1"/>
  <c r="M18" i="310"/>
  <c r="D19" i="310"/>
  <c r="T16" i="310"/>
  <c r="L23" i="310"/>
  <c r="K19" i="310"/>
  <c r="C21" i="310"/>
  <c r="I17" i="310"/>
  <c r="F17" i="310" s="1"/>
  <c r="O18" i="310"/>
  <c r="L20" i="307"/>
  <c r="O18" i="307"/>
  <c r="I17" i="307"/>
  <c r="F17" i="307" s="1"/>
  <c r="K20" i="307"/>
  <c r="M19" i="307"/>
  <c r="D19" i="307"/>
  <c r="T16" i="307"/>
  <c r="N18" i="307"/>
  <c r="H17" i="307"/>
  <c r="E17" i="307" s="1"/>
  <c r="C21" i="307"/>
  <c r="L20" i="304"/>
  <c r="D21" i="304"/>
  <c r="O16" i="304"/>
  <c r="N16" i="304"/>
  <c r="H15" i="304"/>
  <c r="E15" i="304" s="1"/>
  <c r="M19" i="304"/>
  <c r="C21" i="304"/>
  <c r="K19" i="304"/>
  <c r="V16" i="304"/>
  <c r="T15" i="304"/>
  <c r="L18" i="301"/>
  <c r="C17" i="301"/>
  <c r="N16" i="301"/>
  <c r="M18" i="301"/>
  <c r="D17" i="301"/>
  <c r="O16" i="301"/>
  <c r="K17" i="301"/>
  <c r="O16" i="298"/>
  <c r="I15" i="298"/>
  <c r="F15" i="298" s="1"/>
  <c r="D20" i="298"/>
  <c r="L18" i="298"/>
  <c r="P16" i="298"/>
  <c r="J15" i="298"/>
  <c r="G15" i="298" s="1"/>
  <c r="M20" i="298"/>
  <c r="C17" i="298"/>
  <c r="K19" i="298"/>
  <c r="T15" i="298"/>
  <c r="N16" i="292"/>
  <c r="L17" i="292"/>
  <c r="D18" i="292"/>
  <c r="M17" i="292"/>
  <c r="H15" i="292"/>
  <c r="E15" i="292" s="1"/>
  <c r="K17" i="292"/>
  <c r="C18" i="292"/>
  <c r="V16" i="289"/>
  <c r="T15" i="289"/>
  <c r="M17" i="289"/>
  <c r="D18" i="289"/>
  <c r="L17" i="289"/>
  <c r="K17" i="289"/>
  <c r="H16" i="289"/>
  <c r="E16" i="289" s="1"/>
  <c r="C17" i="289"/>
  <c r="K18" i="286"/>
  <c r="N16" i="286"/>
  <c r="D17" i="286"/>
  <c r="C17" i="286"/>
  <c r="M18" i="286"/>
  <c r="H15" i="286"/>
  <c r="E15" i="286" s="1"/>
  <c r="L18" i="286"/>
  <c r="M18" i="283"/>
  <c r="P16" i="283"/>
  <c r="J15" i="283"/>
  <c r="G15" i="283" s="1"/>
  <c r="O16" i="283"/>
  <c r="K17" i="283"/>
  <c r="N16" i="283"/>
  <c r="N17" i="283" s="1"/>
  <c r="L20" i="283"/>
  <c r="V16" i="283"/>
  <c r="C17" i="283"/>
  <c r="D19" i="283"/>
  <c r="L17" i="280"/>
  <c r="K18" i="280"/>
  <c r="M18" i="280"/>
  <c r="J15" i="280"/>
  <c r="G15" i="280" s="1"/>
  <c r="P16" i="280"/>
  <c r="C19" i="280"/>
  <c r="D18" i="280"/>
  <c r="H16" i="277"/>
  <c r="E16" i="277" s="1"/>
  <c r="H15" i="277"/>
  <c r="E15" i="277" s="1"/>
  <c r="L18" i="277"/>
  <c r="C17" i="277"/>
  <c r="T17" i="277" s="1"/>
  <c r="M19" i="277"/>
  <c r="D18" i="277"/>
  <c r="K18" i="277"/>
  <c r="T16" i="277"/>
  <c r="W17" i="298" l="1"/>
  <c r="W18" i="298" s="1"/>
  <c r="W19" i="298" s="1"/>
  <c r="W20" i="298" s="1"/>
  <c r="W21" i="298" s="1"/>
  <c r="W22" i="298" s="1"/>
  <c r="S362" i="277"/>
  <c r="U27" i="307"/>
  <c r="U28" i="307" s="1"/>
  <c r="U29" i="307" s="1"/>
  <c r="U30" i="307" s="1"/>
  <c r="H17" i="316"/>
  <c r="E17" i="316" s="1"/>
  <c r="W19" i="310"/>
  <c r="U17" i="298"/>
  <c r="U18" i="298" s="1"/>
  <c r="U19" i="298" s="1"/>
  <c r="U26" i="316"/>
  <c r="U27" i="316" s="1"/>
  <c r="U28" i="316" s="1"/>
  <c r="U29" i="316" s="1"/>
  <c r="U30" i="316" s="1"/>
  <c r="U31" i="316" s="1"/>
  <c r="U32" i="316" s="1"/>
  <c r="U33" i="316" s="1"/>
  <c r="U34" i="316" s="1"/>
  <c r="U35" i="316" s="1"/>
  <c r="U36" i="316" s="1"/>
  <c r="U37" i="316" s="1"/>
  <c r="U38" i="316" s="1"/>
  <c r="U39" i="316" s="1"/>
  <c r="U40" i="316" s="1"/>
  <c r="U41" i="316" s="1"/>
  <c r="U42" i="316" s="1"/>
  <c r="U43" i="316" s="1"/>
  <c r="U44" i="316" s="1"/>
  <c r="U45" i="316" s="1"/>
  <c r="U46" i="316" s="1"/>
  <c r="U47" i="316" s="1"/>
  <c r="U48" i="316" s="1"/>
  <c r="U49" i="316" s="1"/>
  <c r="U50" i="316" s="1"/>
  <c r="U51" i="316" s="1"/>
  <c r="U52" i="316" s="1"/>
  <c r="U53" i="316" s="1"/>
  <c r="U54" i="316" s="1"/>
  <c r="U55" i="316" s="1"/>
  <c r="U56" i="316" s="1"/>
  <c r="U57" i="316" s="1"/>
  <c r="U58" i="316" s="1"/>
  <c r="U59" i="316" s="1"/>
  <c r="U60" i="316" s="1"/>
  <c r="U61" i="316" s="1"/>
  <c r="U62" i="316" s="1"/>
  <c r="U63" i="316" s="1"/>
  <c r="U64" i="316" s="1"/>
  <c r="U65" i="316" s="1"/>
  <c r="U66" i="316" s="1"/>
  <c r="U67" i="316" s="1"/>
  <c r="U68" i="316" s="1"/>
  <c r="U69" i="316" s="1"/>
  <c r="U70" i="316" s="1"/>
  <c r="U71" i="316" s="1"/>
  <c r="U72" i="316" s="1"/>
  <c r="U73" i="316" s="1"/>
  <c r="U74" i="316" s="1"/>
  <c r="U75" i="316" s="1"/>
  <c r="R362" i="277"/>
  <c r="W33" i="277"/>
  <c r="W34" i="277" s="1"/>
  <c r="W35" i="277" s="1"/>
  <c r="W36" i="277" s="1"/>
  <c r="W37" i="277" s="1"/>
  <c r="W38" i="277" s="1"/>
  <c r="W39" i="277" s="1"/>
  <c r="W40" i="277" s="1"/>
  <c r="W41" i="277" s="1"/>
  <c r="W42" i="277" s="1"/>
  <c r="W43" i="277" s="1"/>
  <c r="W44" i="277" s="1"/>
  <c r="W45" i="277" s="1"/>
  <c r="W46" i="277" s="1"/>
  <c r="W47" i="277" s="1"/>
  <c r="W48" i="277" s="1"/>
  <c r="W49" i="277" s="1"/>
  <c r="W50" i="277" s="1"/>
  <c r="W51" i="277" s="1"/>
  <c r="W52" i="277" s="1"/>
  <c r="W53" i="277" s="1"/>
  <c r="W54" i="277" s="1"/>
  <c r="W55" i="277" s="1"/>
  <c r="W56" i="277" s="1"/>
  <c r="W57" i="277" s="1"/>
  <c r="W58" i="277" s="1"/>
  <c r="W59" i="277" s="1"/>
  <c r="W60" i="277" s="1"/>
  <c r="W61" i="277" s="1"/>
  <c r="W62" i="277" s="1"/>
  <c r="W63" i="277" s="1"/>
  <c r="W64" i="277" s="1"/>
  <c r="W65" i="277" s="1"/>
  <c r="W66" i="277" s="1"/>
  <c r="W67" i="277" s="1"/>
  <c r="W68" i="277" s="1"/>
  <c r="W69" i="277" s="1"/>
  <c r="W70" i="277" s="1"/>
  <c r="W71" i="277" s="1"/>
  <c r="W72" i="277" s="1"/>
  <c r="W73" i="277" s="1"/>
  <c r="W74" i="277" s="1"/>
  <c r="W75" i="277" s="1"/>
  <c r="W76" i="277" s="1"/>
  <c r="W77" i="277" s="1"/>
  <c r="W78" i="277" s="1"/>
  <c r="W79" i="277" s="1"/>
  <c r="W80" i="277" s="1"/>
  <c r="W81" i="277" s="1"/>
  <c r="W82" i="277" s="1"/>
  <c r="W83" i="277" s="1"/>
  <c r="W84" i="277" s="1"/>
  <c r="W85" i="277" s="1"/>
  <c r="W86" i="277" s="1"/>
  <c r="W87" i="277" s="1"/>
  <c r="W88" i="277" s="1"/>
  <c r="W89" i="277" s="1"/>
  <c r="W90" i="277" s="1"/>
  <c r="W91" i="277" s="1"/>
  <c r="W92" i="277" s="1"/>
  <c r="W93" i="277" s="1"/>
  <c r="W94" i="277" s="1"/>
  <c r="W95" i="277" s="1"/>
  <c r="W96" i="277" s="1"/>
  <c r="W97" i="277" s="1"/>
  <c r="W98" i="277" s="1"/>
  <c r="W99" i="277" s="1"/>
  <c r="W100" i="277" s="1"/>
  <c r="W101" i="277" s="1"/>
  <c r="W102" i="277" s="1"/>
  <c r="W103" i="277" s="1"/>
  <c r="W104" i="277" s="1"/>
  <c r="W105" i="277" s="1"/>
  <c r="W106" i="277" s="1"/>
  <c r="W107" i="277" s="1"/>
  <c r="W108" i="277" s="1"/>
  <c r="W109" i="277" s="1"/>
  <c r="W110" i="277" s="1"/>
  <c r="W111" i="277" s="1"/>
  <c r="W112" i="277" s="1"/>
  <c r="W113" i="277" s="1"/>
  <c r="W114" i="277" s="1"/>
  <c r="W115" i="277" s="1"/>
  <c r="W116" i="277" s="1"/>
  <c r="W117" i="277" s="1"/>
  <c r="W118" i="277" s="1"/>
  <c r="W119" i="277" s="1"/>
  <c r="W120" i="277" s="1"/>
  <c r="W121" i="277" s="1"/>
  <c r="W122" i="277" s="1"/>
  <c r="W123" i="277" s="1"/>
  <c r="W124" i="277" s="1"/>
  <c r="W125" i="277" s="1"/>
  <c r="W126" i="277" s="1"/>
  <c r="W127" i="277" s="1"/>
  <c r="W128" i="277" s="1"/>
  <c r="W129" i="277" s="1"/>
  <c r="W130" i="277" s="1"/>
  <c r="W131" i="277" s="1"/>
  <c r="W132" i="277" s="1"/>
  <c r="W133" i="277" s="1"/>
  <c r="W134" i="277" s="1"/>
  <c r="W135" i="277" s="1"/>
  <c r="W136" i="277" s="1"/>
  <c r="W137" i="277" s="1"/>
  <c r="W138" i="277" s="1"/>
  <c r="W139" i="277" s="1"/>
  <c r="W140" i="277" s="1"/>
  <c r="W141" i="277" s="1"/>
  <c r="W142" i="277" s="1"/>
  <c r="W143" i="277" s="1"/>
  <c r="W144" i="277" s="1"/>
  <c r="W145" i="277" s="1"/>
  <c r="W146" i="277" s="1"/>
  <c r="W147" i="277" s="1"/>
  <c r="W148" i="277" s="1"/>
  <c r="W149" i="277" s="1"/>
  <c r="W150" i="277" s="1"/>
  <c r="W151" i="277" s="1"/>
  <c r="W152" i="277" s="1"/>
  <c r="W153" i="277" s="1"/>
  <c r="W154" i="277" s="1"/>
  <c r="W155" i="277" s="1"/>
  <c r="W156" i="277" s="1"/>
  <c r="W157" i="277" s="1"/>
  <c r="W158" i="277" s="1"/>
  <c r="W159" i="277" s="1"/>
  <c r="W160" i="277" s="1"/>
  <c r="W161" i="277" s="1"/>
  <c r="W162" i="277" s="1"/>
  <c r="W163" i="277" s="1"/>
  <c r="W164" i="277" s="1"/>
  <c r="W165" i="277" s="1"/>
  <c r="W166" i="277" s="1"/>
  <c r="W167" i="277" s="1"/>
  <c r="W168" i="277" s="1"/>
  <c r="W169" i="277" s="1"/>
  <c r="W170" i="277" s="1"/>
  <c r="W171" i="277" s="1"/>
  <c r="W172" i="277" s="1"/>
  <c r="W173" i="277" s="1"/>
  <c r="W174" i="277" s="1"/>
  <c r="W175" i="277" s="1"/>
  <c r="W176" i="277" s="1"/>
  <c r="W177" i="277" s="1"/>
  <c r="W178" i="277" s="1"/>
  <c r="W179" i="277" s="1"/>
  <c r="W180" i="277" s="1"/>
  <c r="W181" i="277" s="1"/>
  <c r="W182" i="277" s="1"/>
  <c r="W183" i="277" s="1"/>
  <c r="W184" i="277" s="1"/>
  <c r="W185" i="277" s="1"/>
  <c r="W186" i="277" s="1"/>
  <c r="W187" i="277" s="1"/>
  <c r="W188" i="277" s="1"/>
  <c r="W189" i="277" s="1"/>
  <c r="W190" i="277" s="1"/>
  <c r="W191" i="277" s="1"/>
  <c r="W192" i="277" s="1"/>
  <c r="W193" i="277" s="1"/>
  <c r="W194" i="277" s="1"/>
  <c r="W195" i="277" s="1"/>
  <c r="W196" i="277" s="1"/>
  <c r="W197" i="277" s="1"/>
  <c r="W198" i="277" s="1"/>
  <c r="W199" i="277" s="1"/>
  <c r="W200" i="277" s="1"/>
  <c r="W201" i="277" s="1"/>
  <c r="W202" i="277" s="1"/>
  <c r="W203" i="277" s="1"/>
  <c r="W204" i="277" s="1"/>
  <c r="W205" i="277" s="1"/>
  <c r="W206" i="277" s="1"/>
  <c r="W207" i="277" s="1"/>
  <c r="W208" i="277" s="1"/>
  <c r="W209" i="277" s="1"/>
  <c r="W210" i="277" s="1"/>
  <c r="W211" i="277" s="1"/>
  <c r="W212" i="277" s="1"/>
  <c r="W213" i="277" s="1"/>
  <c r="W214" i="277" s="1"/>
  <c r="W215" i="277" s="1"/>
  <c r="W216" i="277" s="1"/>
  <c r="W217" i="277" s="1"/>
  <c r="W218" i="277" s="1"/>
  <c r="W219" i="277" s="1"/>
  <c r="W220" i="277" s="1"/>
  <c r="W221" i="277" s="1"/>
  <c r="W222" i="277" s="1"/>
  <c r="W223" i="277" s="1"/>
  <c r="W224" i="277" s="1"/>
  <c r="W225" i="277" s="1"/>
  <c r="W226" i="277" s="1"/>
  <c r="W227" i="277" s="1"/>
  <c r="W228" i="277" s="1"/>
  <c r="W229" i="277" s="1"/>
  <c r="W230" i="277" s="1"/>
  <c r="W231" i="277" s="1"/>
  <c r="W232" i="277" s="1"/>
  <c r="W233" i="277" s="1"/>
  <c r="W234" i="277" s="1"/>
  <c r="W235" i="277" s="1"/>
  <c r="W236" i="277" s="1"/>
  <c r="W237" i="277" s="1"/>
  <c r="W238" i="277" s="1"/>
  <c r="W239" i="277" s="1"/>
  <c r="W240" i="277" s="1"/>
  <c r="W241" i="277" s="1"/>
  <c r="W242" i="277" s="1"/>
  <c r="W243" i="277" s="1"/>
  <c r="W244" i="277" s="1"/>
  <c r="W245" i="277" s="1"/>
  <c r="W246" i="277" s="1"/>
  <c r="W247" i="277" s="1"/>
  <c r="W248" i="277" s="1"/>
  <c r="W249" i="277" s="1"/>
  <c r="W250" i="277" s="1"/>
  <c r="W251" i="277" s="1"/>
  <c r="W252" i="277" s="1"/>
  <c r="W253" i="277" s="1"/>
  <c r="W254" i="277" s="1"/>
  <c r="W255" i="277" s="1"/>
  <c r="W256" i="277" s="1"/>
  <c r="W257" i="277" s="1"/>
  <c r="W258" i="277" s="1"/>
  <c r="W259" i="277" s="1"/>
  <c r="W260" i="277" s="1"/>
  <c r="W261" i="277" s="1"/>
  <c r="W262" i="277" s="1"/>
  <c r="W263" i="277" s="1"/>
  <c r="W264" i="277" s="1"/>
  <c r="W265" i="277" s="1"/>
  <c r="W266" i="277" s="1"/>
  <c r="W267" i="277" s="1"/>
  <c r="W268" i="277" s="1"/>
  <c r="W269" i="277" s="1"/>
  <c r="W270" i="277" s="1"/>
  <c r="W271" i="277" s="1"/>
  <c r="W272" i="277" s="1"/>
  <c r="W273" i="277" s="1"/>
  <c r="W274" i="277" s="1"/>
  <c r="W275" i="277" s="1"/>
  <c r="W276" i="277" s="1"/>
  <c r="W277" i="277" s="1"/>
  <c r="W278" i="277" s="1"/>
  <c r="W279" i="277" s="1"/>
  <c r="W280" i="277" s="1"/>
  <c r="W281" i="277" s="1"/>
  <c r="W282" i="277" s="1"/>
  <c r="W283" i="277" s="1"/>
  <c r="W284" i="277" s="1"/>
  <c r="W285" i="277" s="1"/>
  <c r="W286" i="277" s="1"/>
  <c r="W287" i="277" s="1"/>
  <c r="W288" i="277" s="1"/>
  <c r="W289" i="277" s="1"/>
  <c r="W290" i="277" s="1"/>
  <c r="W291" i="277" s="1"/>
  <c r="W292" i="277" s="1"/>
  <c r="W293" i="277" s="1"/>
  <c r="W294" i="277" s="1"/>
  <c r="W295" i="277" s="1"/>
  <c r="W296" i="277" s="1"/>
  <c r="W297" i="277" s="1"/>
  <c r="W298" i="277" s="1"/>
  <c r="W299" i="277" s="1"/>
  <c r="W300" i="277" s="1"/>
  <c r="W301" i="277" s="1"/>
  <c r="W302" i="277" s="1"/>
  <c r="W303" i="277" s="1"/>
  <c r="W304" i="277" s="1"/>
  <c r="W305" i="277" s="1"/>
  <c r="W306" i="277" s="1"/>
  <c r="W307" i="277" s="1"/>
  <c r="W308" i="277" s="1"/>
  <c r="W309" i="277" s="1"/>
  <c r="W310" i="277" s="1"/>
  <c r="W311" i="277" s="1"/>
  <c r="W312" i="277" s="1"/>
  <c r="W313" i="277" s="1"/>
  <c r="W314" i="277" s="1"/>
  <c r="W315" i="277" s="1"/>
  <c r="W316" i="277" s="1"/>
  <c r="W317" i="277" s="1"/>
  <c r="W318" i="277" s="1"/>
  <c r="W319" i="277" s="1"/>
  <c r="W320" i="277" s="1"/>
  <c r="W321" i="277" s="1"/>
  <c r="W322" i="277" s="1"/>
  <c r="W323" i="277" s="1"/>
  <c r="W324" i="277" s="1"/>
  <c r="W325" i="277" s="1"/>
  <c r="W326" i="277" s="1"/>
  <c r="W327" i="277" s="1"/>
  <c r="W328" i="277" s="1"/>
  <c r="W329" i="277" s="1"/>
  <c r="W330" i="277" s="1"/>
  <c r="W331" i="277" s="1"/>
  <c r="W332" i="277" s="1"/>
  <c r="W333" i="277" s="1"/>
  <c r="W334" i="277" s="1"/>
  <c r="W335" i="277" s="1"/>
  <c r="W336" i="277" s="1"/>
  <c r="W337" i="277" s="1"/>
  <c r="W338" i="277" s="1"/>
  <c r="W339" i="277" s="1"/>
  <c r="W340" i="277" s="1"/>
  <c r="W341" i="277" s="1"/>
  <c r="W342" i="277" s="1"/>
  <c r="W343" i="277" s="1"/>
  <c r="W344" i="277" s="1"/>
  <c r="W345" i="277" s="1"/>
  <c r="W346" i="277" s="1"/>
  <c r="W347" i="277" s="1"/>
  <c r="W348" i="277" s="1"/>
  <c r="W349" i="277" s="1"/>
  <c r="W350" i="277" s="1"/>
  <c r="W351" i="277" s="1"/>
  <c r="W352" i="277" s="1"/>
  <c r="W353" i="277" s="1"/>
  <c r="W354" i="277" s="1"/>
  <c r="W355" i="277" s="1"/>
  <c r="W356" i="277" s="1"/>
  <c r="W357" i="277" s="1"/>
  <c r="W358" i="277" s="1"/>
  <c r="W359" i="277" s="1"/>
  <c r="W360" i="277" s="1"/>
  <c r="W361" i="277" s="1"/>
  <c r="W362" i="277" s="1"/>
  <c r="V27" i="307"/>
  <c r="V28" i="307" s="1"/>
  <c r="V29" i="307" s="1"/>
  <c r="V30" i="307" s="1"/>
  <c r="V31" i="307" s="1"/>
  <c r="V32" i="307" s="1"/>
  <c r="V33" i="307" s="1"/>
  <c r="V34" i="307" s="1"/>
  <c r="V35" i="307" s="1"/>
  <c r="V36" i="307" s="1"/>
  <c r="V37" i="307" s="1"/>
  <c r="V38" i="307" s="1"/>
  <c r="V39" i="307" s="1"/>
  <c r="V40" i="307" s="1"/>
  <c r="V41" i="307" s="1"/>
  <c r="V42" i="307" s="1"/>
  <c r="V43" i="307" s="1"/>
  <c r="V44" i="307" s="1"/>
  <c r="V45" i="307" s="1"/>
  <c r="V46" i="307" s="1"/>
  <c r="V47" i="307" s="1"/>
  <c r="V48" i="307" s="1"/>
  <c r="V49" i="307" s="1"/>
  <c r="W23" i="319"/>
  <c r="W24" i="319" s="1"/>
  <c r="W25" i="319" s="1"/>
  <c r="W26" i="319" s="1"/>
  <c r="W27" i="319" s="1"/>
  <c r="V17" i="298"/>
  <c r="V18" i="298" s="1"/>
  <c r="V19" i="298" s="1"/>
  <c r="V20" i="298" s="1"/>
  <c r="V21" i="298" s="1"/>
  <c r="V22" i="298" s="1"/>
  <c r="S27" i="319"/>
  <c r="Q29" i="319"/>
  <c r="U29" i="319" s="1"/>
  <c r="R29" i="319"/>
  <c r="V29" i="319" s="1"/>
  <c r="Q48" i="316"/>
  <c r="Q49" i="316" s="1"/>
  <c r="Q50" i="316" s="1"/>
  <c r="Q51" i="316" s="1"/>
  <c r="Q52" i="316" s="1"/>
  <c r="Q53" i="316" s="1"/>
  <c r="Q54" i="316" s="1"/>
  <c r="Q55" i="316" s="1"/>
  <c r="Q56" i="316" s="1"/>
  <c r="Q57" i="316" s="1"/>
  <c r="Q58" i="316" s="1"/>
  <c r="Q59" i="316" s="1"/>
  <c r="Q60" i="316" s="1"/>
  <c r="Q61" i="316" s="1"/>
  <c r="Q62" i="316" s="1"/>
  <c r="Q63" i="316" s="1"/>
  <c r="Q64" i="316" s="1"/>
  <c r="Q65" i="316" s="1"/>
  <c r="Q66" i="316" s="1"/>
  <c r="Q67" i="316" s="1"/>
  <c r="Q68" i="316" s="1"/>
  <c r="Q69" i="316" s="1"/>
  <c r="Q70" i="316" s="1"/>
  <c r="Q71" i="316" s="1"/>
  <c r="Q72" i="316" s="1"/>
  <c r="Q73" i="316" s="1"/>
  <c r="Q74" i="316" s="1"/>
  <c r="Q75" i="316" s="1"/>
  <c r="R92" i="316"/>
  <c r="R93" i="316" s="1"/>
  <c r="R94" i="316" s="1"/>
  <c r="S76" i="316"/>
  <c r="S77" i="316" s="1"/>
  <c r="S78" i="316" s="1"/>
  <c r="S79" i="316" s="1"/>
  <c r="S80" i="316" s="1"/>
  <c r="S81" i="316" s="1"/>
  <c r="S82" i="316" s="1"/>
  <c r="S83" i="316" s="1"/>
  <c r="S84" i="316" s="1"/>
  <c r="S85" i="316" s="1"/>
  <c r="S86" i="316" s="1"/>
  <c r="S87" i="316" s="1"/>
  <c r="S88" i="316" s="1"/>
  <c r="S89" i="316" s="1"/>
  <c r="S90" i="316" s="1"/>
  <c r="S91" i="316" s="1"/>
  <c r="S92" i="316" s="1"/>
  <c r="S93" i="316" s="1"/>
  <c r="S94" i="316" s="1"/>
  <c r="S103" i="313"/>
  <c r="S104" i="313" s="1"/>
  <c r="S105" i="313" s="1"/>
  <c r="S106" i="313" s="1"/>
  <c r="S107" i="313" s="1"/>
  <c r="S108" i="313" s="1"/>
  <c r="S109" i="313" s="1"/>
  <c r="S110" i="313" s="1"/>
  <c r="S111" i="313" s="1"/>
  <c r="S112" i="313" s="1"/>
  <c r="S113" i="313" s="1"/>
  <c r="S114" i="313" s="1"/>
  <c r="S115" i="313" s="1"/>
  <c r="S116" i="313" s="1"/>
  <c r="S117" i="313" s="1"/>
  <c r="S118" i="313" s="1"/>
  <c r="S119" i="313" s="1"/>
  <c r="S120" i="313" s="1"/>
  <c r="S121" i="313" s="1"/>
  <c r="S122" i="313" s="1"/>
  <c r="S123" i="313" s="1"/>
  <c r="S124" i="313" s="1"/>
  <c r="S125" i="313" s="1"/>
  <c r="S126" i="313" s="1"/>
  <c r="S127" i="313" s="1"/>
  <c r="S128" i="313" s="1"/>
  <c r="S129" i="313" s="1"/>
  <c r="S130" i="313" s="1"/>
  <c r="S131" i="313" s="1"/>
  <c r="S132" i="313" s="1"/>
  <c r="S133" i="313" s="1"/>
  <c r="S134" i="313" s="1"/>
  <c r="S135" i="313" s="1"/>
  <c r="S136" i="313" s="1"/>
  <c r="S137" i="313" s="1"/>
  <c r="S138" i="313" s="1"/>
  <c r="S139" i="313" s="1"/>
  <c r="S140" i="313" s="1"/>
  <c r="S141" i="313" s="1"/>
  <c r="S142" i="313" s="1"/>
  <c r="S143" i="313" s="1"/>
  <c r="S144" i="313" s="1"/>
  <c r="S145" i="313" s="1"/>
  <c r="S146" i="313" s="1"/>
  <c r="S147" i="313" s="1"/>
  <c r="S148" i="313" s="1"/>
  <c r="S149" i="313" s="1"/>
  <c r="S150" i="313" s="1"/>
  <c r="S151" i="313" s="1"/>
  <c r="S152" i="313" s="1"/>
  <c r="S153" i="313" s="1"/>
  <c r="S154" i="313" s="1"/>
  <c r="S155" i="313" s="1"/>
  <c r="S156" i="313" s="1"/>
  <c r="S157" i="313" s="1"/>
  <c r="S158" i="313" s="1"/>
  <c r="S159" i="313" s="1"/>
  <c r="S160" i="313" s="1"/>
  <c r="S161" i="313" s="1"/>
  <c r="S162" i="313" s="1"/>
  <c r="S163" i="313" s="1"/>
  <c r="S164" i="313" s="1"/>
  <c r="S165" i="313" s="1"/>
  <c r="S166" i="313" s="1"/>
  <c r="S167" i="313" s="1"/>
  <c r="S168" i="313" s="1"/>
  <c r="S169" i="313" s="1"/>
  <c r="S170" i="313" s="1"/>
  <c r="S171" i="313" s="1"/>
  <c r="S172" i="313" s="1"/>
  <c r="S173" i="313" s="1"/>
  <c r="S174" i="313" s="1"/>
  <c r="S175" i="313" s="1"/>
  <c r="S176" i="313" s="1"/>
  <c r="S177" i="313" s="1"/>
  <c r="S178" i="313" s="1"/>
  <c r="S179" i="313" s="1"/>
  <c r="R87" i="313"/>
  <c r="Q182" i="313"/>
  <c r="S20" i="310"/>
  <c r="P19" i="310"/>
  <c r="P20" i="310" s="1"/>
  <c r="R20" i="310"/>
  <c r="Q19" i="310"/>
  <c r="N18" i="310"/>
  <c r="S32" i="307"/>
  <c r="W32" i="307" s="1"/>
  <c r="R50" i="307"/>
  <c r="R51" i="307" s="1"/>
  <c r="R52" i="307" s="1"/>
  <c r="R53" i="307" s="1"/>
  <c r="R54" i="307" s="1"/>
  <c r="R55" i="307" s="1"/>
  <c r="R56" i="307" s="1"/>
  <c r="R57" i="307" s="1"/>
  <c r="R58" i="307" s="1"/>
  <c r="R59" i="307" s="1"/>
  <c r="R60" i="307" s="1"/>
  <c r="R61" i="307" s="1"/>
  <c r="R62" i="307" s="1"/>
  <c r="R63" i="307" s="1"/>
  <c r="R64" i="307" s="1"/>
  <c r="R65" i="307" s="1"/>
  <c r="R66" i="307" s="1"/>
  <c r="R67" i="307" s="1"/>
  <c r="R68" i="307" s="1"/>
  <c r="R69" i="307" s="1"/>
  <c r="R70" i="307" s="1"/>
  <c r="R71" i="307" s="1"/>
  <c r="R72" i="307" s="1"/>
  <c r="R73" i="307" s="1"/>
  <c r="R74" i="307" s="1"/>
  <c r="R75" i="307" s="1"/>
  <c r="R76" i="307" s="1"/>
  <c r="R77" i="307" s="1"/>
  <c r="R78" i="307" s="1"/>
  <c r="R79" i="307" s="1"/>
  <c r="R80" i="307" s="1"/>
  <c r="R81" i="307" s="1"/>
  <c r="R82" i="307" s="1"/>
  <c r="R83" i="307" s="1"/>
  <c r="R84" i="307" s="1"/>
  <c r="R85" i="307" s="1"/>
  <c r="R86" i="307" s="1"/>
  <c r="R87" i="307" s="1"/>
  <c r="R88" i="307" s="1"/>
  <c r="R89" i="307" s="1"/>
  <c r="R90" i="307" s="1"/>
  <c r="R91" i="307" s="1"/>
  <c r="R92" i="307" s="1"/>
  <c r="R93" i="307" s="1"/>
  <c r="R94" i="307" s="1"/>
  <c r="R95" i="307" s="1"/>
  <c r="R96" i="307" s="1"/>
  <c r="R97" i="307" s="1"/>
  <c r="R98" i="307" s="1"/>
  <c r="R99" i="307" s="1"/>
  <c r="R100" i="307" s="1"/>
  <c r="R101" i="307" s="1"/>
  <c r="R102" i="307" s="1"/>
  <c r="R103" i="307" s="1"/>
  <c r="R104" i="307" s="1"/>
  <c r="R105" i="307" s="1"/>
  <c r="R106" i="307" s="1"/>
  <c r="R107" i="307" s="1"/>
  <c r="R108" i="307" s="1"/>
  <c r="R109" i="307" s="1"/>
  <c r="R110" i="307" s="1"/>
  <c r="R111" i="307" s="1"/>
  <c r="R112" i="307" s="1"/>
  <c r="R113" i="307" s="1"/>
  <c r="R114" i="307" s="1"/>
  <c r="R115" i="307" s="1"/>
  <c r="R116" i="307" s="1"/>
  <c r="R117" i="307" s="1"/>
  <c r="R118" i="307" s="1"/>
  <c r="Q31" i="307"/>
  <c r="Q33" i="304"/>
  <c r="R96" i="304"/>
  <c r="S95" i="304"/>
  <c r="S20" i="301"/>
  <c r="Q21" i="301"/>
  <c r="R21" i="301"/>
  <c r="S23" i="298"/>
  <c r="R23" i="298"/>
  <c r="Q20" i="298"/>
  <c r="Q24" i="292"/>
  <c r="R25" i="292"/>
  <c r="S25" i="292"/>
  <c r="Q21" i="289"/>
  <c r="S25" i="289"/>
  <c r="W24" i="289"/>
  <c r="R25" i="289"/>
  <c r="V24" i="289"/>
  <c r="Q45" i="283"/>
  <c r="Q46" i="283" s="1"/>
  <c r="Q47" i="283" s="1"/>
  <c r="Q48" i="283" s="1"/>
  <c r="Q49" i="283" s="1"/>
  <c r="Q50" i="283" s="1"/>
  <c r="Q51" i="283" s="1"/>
  <c r="Q52" i="283" s="1"/>
  <c r="Q53" i="283" s="1"/>
  <c r="Q54" i="283" s="1"/>
  <c r="Q55" i="283" s="1"/>
  <c r="Q56" i="283" s="1"/>
  <c r="Q57" i="283" s="1"/>
  <c r="Q58" i="283" s="1"/>
  <c r="Q59" i="283" s="1"/>
  <c r="Q60" i="283" s="1"/>
  <c r="Q61" i="283" s="1"/>
  <c r="Q62" i="283" s="1"/>
  <c r="Q63" i="283" s="1"/>
  <c r="Q64" i="283" s="1"/>
  <c r="Q65" i="283" s="1"/>
  <c r="Q66" i="283" s="1"/>
  <c r="Q67" i="283" s="1"/>
  <c r="Q68" i="283" s="1"/>
  <c r="Q69" i="283" s="1"/>
  <c r="Q70" i="283" s="1"/>
  <c r="Q71" i="283" s="1"/>
  <c r="Q72" i="283" s="1"/>
  <c r="Q73" i="283" s="1"/>
  <c r="Q74" i="283" s="1"/>
  <c r="Q75" i="283" s="1"/>
  <c r="Q76" i="283" s="1"/>
  <c r="Q77" i="283" s="1"/>
  <c r="Q78" i="283" s="1"/>
  <c r="Q79" i="283" s="1"/>
  <c r="Q80" i="283" s="1"/>
  <c r="Q81" i="283" s="1"/>
  <c r="Q82" i="283" s="1"/>
  <c r="Q83" i="283" s="1"/>
  <c r="Q84" i="283" s="1"/>
  <c r="Q85" i="283" s="1"/>
  <c r="Q86" i="283" s="1"/>
  <c r="Q87" i="283" s="1"/>
  <c r="Q88" i="283" s="1"/>
  <c r="Q89" i="283" s="1"/>
  <c r="Q90" i="283" s="1"/>
  <c r="Q91" i="283" s="1"/>
  <c r="Q92" i="283" s="1"/>
  <c r="Q93" i="283" s="1"/>
  <c r="Q94" i="283" s="1"/>
  <c r="Q95" i="283" s="1"/>
  <c r="Q96" i="283" s="1"/>
  <c r="Q97" i="283" s="1"/>
  <c r="Q98" i="283" s="1"/>
  <c r="Q99" i="283" s="1"/>
  <c r="Q100" i="283" s="1"/>
  <c r="Q101" i="283" s="1"/>
  <c r="Q102" i="283" s="1"/>
  <c r="Q103" i="283" s="1"/>
  <c r="Q104" i="283" s="1"/>
  <c r="Q105" i="283" s="1"/>
  <c r="Q106" i="283" s="1"/>
  <c r="Q107" i="283" s="1"/>
  <c r="Q108" i="283" s="1"/>
  <c r="Q109" i="283" s="1"/>
  <c r="Q110" i="283" s="1"/>
  <c r="Q111" i="283" s="1"/>
  <c r="Q112" i="283" s="1"/>
  <c r="Q113" i="283" s="1"/>
  <c r="Q114" i="283" s="1"/>
  <c r="Q115" i="283" s="1"/>
  <c r="Q116" i="283" s="1"/>
  <c r="Q117" i="283" s="1"/>
  <c r="Q118" i="283" s="1"/>
  <c r="Q119" i="283" s="1"/>
  <c r="Q120" i="283" s="1"/>
  <c r="Q121" i="283" s="1"/>
  <c r="Q122" i="283" s="1"/>
  <c r="Q123" i="283" s="1"/>
  <c r="Q124" i="283" s="1"/>
  <c r="Q125" i="283" s="1"/>
  <c r="Q126" i="283" s="1"/>
  <c r="Q127" i="283" s="1"/>
  <c r="Q128" i="283" s="1"/>
  <c r="Q129" i="283" s="1"/>
  <c r="Q130" i="283" s="1"/>
  <c r="Q131" i="283" s="1"/>
  <c r="Q132" i="283" s="1"/>
  <c r="Q133" i="283" s="1"/>
  <c r="Q134" i="283" s="1"/>
  <c r="Q135" i="283" s="1"/>
  <c r="Q136" i="283" s="1"/>
  <c r="Q137" i="283" s="1"/>
  <c r="Q138" i="283" s="1"/>
  <c r="Q139" i="283" s="1"/>
  <c r="Q140" i="283" s="1"/>
  <c r="Q141" i="283" s="1"/>
  <c r="Q142" i="283" s="1"/>
  <c r="Q143" i="283" s="1"/>
  <c r="Q144" i="283" s="1"/>
  <c r="Q145" i="283" s="1"/>
  <c r="Q146" i="283" s="1"/>
  <c r="Q147" i="283" s="1"/>
  <c r="Q148" i="283" s="1"/>
  <c r="Q149" i="283" s="1"/>
  <c r="Q150" i="283" s="1"/>
  <c r="Q151" i="283" s="1"/>
  <c r="Q152" i="283" s="1"/>
  <c r="Q153" i="283" s="1"/>
  <c r="Q154" i="283" s="1"/>
  <c r="Q155" i="283" s="1"/>
  <c r="Q156" i="283" s="1"/>
  <c r="Q157" i="283" s="1"/>
  <c r="Q158" i="283" s="1"/>
  <c r="Q159" i="283" s="1"/>
  <c r="Q160" i="283" s="1"/>
  <c r="Q161" i="283" s="1"/>
  <c r="Q162" i="283" s="1"/>
  <c r="Q163" i="283" s="1"/>
  <c r="Q164" i="283" s="1"/>
  <c r="Q165" i="283" s="1"/>
  <c r="Q166" i="283" s="1"/>
  <c r="Q167" i="283" s="1"/>
  <c r="Q168" i="283" s="1"/>
  <c r="Q169" i="283" s="1"/>
  <c r="Q170" i="283" s="1"/>
  <c r="Q171" i="283" s="1"/>
  <c r="Q172" i="283" s="1"/>
  <c r="Q173" i="283" s="1"/>
  <c r="Q174" i="283" s="1"/>
  <c r="Q175" i="283" s="1"/>
  <c r="Q176" i="283" s="1"/>
  <c r="Q177" i="283" s="1"/>
  <c r="Q178" i="283" s="1"/>
  <c r="Q179" i="283" s="1"/>
  <c r="Q180" i="283" s="1"/>
  <c r="Q181" i="283" s="1"/>
  <c r="Q182" i="283" s="1"/>
  <c r="Q183" i="283" s="1"/>
  <c r="Q184" i="283" s="1"/>
  <c r="Q185" i="283" s="1"/>
  <c r="Q186" i="283" s="1"/>
  <c r="Q187" i="283" s="1"/>
  <c r="Q188" i="283" s="1"/>
  <c r="Q189" i="283" s="1"/>
  <c r="Q190" i="283" s="1"/>
  <c r="Q191" i="283" s="1"/>
  <c r="Q192" i="283" s="1"/>
  <c r="Q193" i="283" s="1"/>
  <c r="Q194" i="283" s="1"/>
  <c r="Q195" i="283" s="1"/>
  <c r="Q196" i="283" s="1"/>
  <c r="Q197" i="283" s="1"/>
  <c r="Q198" i="283" s="1"/>
  <c r="Q199" i="283" s="1"/>
  <c r="Q200" i="283" s="1"/>
  <c r="Q201" i="283" s="1"/>
  <c r="Q165" i="277"/>
  <c r="Q166" i="277" s="1"/>
  <c r="Q167" i="277" s="1"/>
  <c r="Q168" i="277" s="1"/>
  <c r="Q169" i="277" s="1"/>
  <c r="Q170" i="277" s="1"/>
  <c r="Q171" i="277" s="1"/>
  <c r="Q172" i="277" s="1"/>
  <c r="Q173" i="277" s="1"/>
  <c r="Q174" i="277" s="1"/>
  <c r="Q175" i="277" s="1"/>
  <c r="Q176" i="277" s="1"/>
  <c r="Q177" i="277" s="1"/>
  <c r="Q178" i="277" s="1"/>
  <c r="Q179" i="277" s="1"/>
  <c r="Q180" i="277" s="1"/>
  <c r="Q181" i="277" s="1"/>
  <c r="Q182" i="277" s="1"/>
  <c r="Q183" i="277" s="1"/>
  <c r="Q184" i="277" s="1"/>
  <c r="Q185" i="277" s="1"/>
  <c r="Q186" i="277" s="1"/>
  <c r="Q187" i="277" s="1"/>
  <c r="Q188" i="277" s="1"/>
  <c r="Q189" i="277" s="1"/>
  <c r="Q190" i="277" s="1"/>
  <c r="Q191" i="277" s="1"/>
  <c r="Q192" i="277" s="1"/>
  <c r="Q193" i="277" s="1"/>
  <c r="Q194" i="277" s="1"/>
  <c r="Q195" i="277" s="1"/>
  <c r="Q196" i="277" s="1"/>
  <c r="Q197" i="277" s="1"/>
  <c r="Q198" i="277" s="1"/>
  <c r="Q199" i="277" s="1"/>
  <c r="Q200" i="277" s="1"/>
  <c r="Q201" i="277" s="1"/>
  <c r="Q202" i="277" s="1"/>
  <c r="Q203" i="277" s="1"/>
  <c r="Q204" i="277" s="1"/>
  <c r="Q205" i="277" s="1"/>
  <c r="Q206" i="277" s="1"/>
  <c r="Q207" i="277" s="1"/>
  <c r="Q208" i="277" s="1"/>
  <c r="Q209" i="277" s="1"/>
  <c r="Q210" i="277" s="1"/>
  <c r="Q211" i="277" s="1"/>
  <c r="Q212" i="277" s="1"/>
  <c r="Q213" i="277" s="1"/>
  <c r="Q214" i="277" s="1"/>
  <c r="Q215" i="277" s="1"/>
  <c r="Q216" i="277" s="1"/>
  <c r="Q217" i="277" s="1"/>
  <c r="Q218" i="277" s="1"/>
  <c r="Q219" i="277" s="1"/>
  <c r="Q220" i="277" s="1"/>
  <c r="Q221" i="277" s="1"/>
  <c r="Q222" i="277" s="1"/>
  <c r="Q223" i="277" s="1"/>
  <c r="Q224" i="277" s="1"/>
  <c r="Q225" i="277" s="1"/>
  <c r="Q226" i="277" s="1"/>
  <c r="Q227" i="277" s="1"/>
  <c r="Q228" i="277" s="1"/>
  <c r="Q229" i="277" s="1"/>
  <c r="Q230" i="277" s="1"/>
  <c r="Q231" i="277" s="1"/>
  <c r="Q232" i="277" s="1"/>
  <c r="Q233" i="277" s="1"/>
  <c r="Q234" i="277" s="1"/>
  <c r="Q235" i="277" s="1"/>
  <c r="Q236" i="277" s="1"/>
  <c r="Q237" i="277" s="1"/>
  <c r="Q238" i="277" s="1"/>
  <c r="Q239" i="277" s="1"/>
  <c r="Q240" i="277" s="1"/>
  <c r="Q241" i="277" s="1"/>
  <c r="Q242" i="277" s="1"/>
  <c r="Q243" i="277" s="1"/>
  <c r="Q244" i="277" s="1"/>
  <c r="Q245" i="277" s="1"/>
  <c r="Q246" i="277" s="1"/>
  <c r="Q247" i="277" s="1"/>
  <c r="Q248" i="277" s="1"/>
  <c r="Q249" i="277" s="1"/>
  <c r="Q250" i="277" s="1"/>
  <c r="Q251" i="277" s="1"/>
  <c r="Q252" i="277" s="1"/>
  <c r="Q253" i="277" s="1"/>
  <c r="Q254" i="277" s="1"/>
  <c r="Q255" i="277" s="1"/>
  <c r="Q256" i="277" s="1"/>
  <c r="Q257" i="277" s="1"/>
  <c r="Q258" i="277" s="1"/>
  <c r="Q259" i="277" s="1"/>
  <c r="Q260" i="277" s="1"/>
  <c r="Q261" i="277" s="1"/>
  <c r="Q262" i="277" s="1"/>
  <c r="Q263" i="277" s="1"/>
  <c r="Q264" i="277" s="1"/>
  <c r="Q265" i="277" s="1"/>
  <c r="Q266" i="277" s="1"/>
  <c r="Q267" i="277" s="1"/>
  <c r="Q268" i="277" s="1"/>
  <c r="Q269" i="277" s="1"/>
  <c r="Q270" i="277" s="1"/>
  <c r="Q271" i="277" s="1"/>
  <c r="Q272" i="277" s="1"/>
  <c r="Q273" i="277" s="1"/>
  <c r="Q274" i="277" s="1"/>
  <c r="Q275" i="277" s="1"/>
  <c r="Q276" i="277" s="1"/>
  <c r="Q277" i="277" s="1"/>
  <c r="Q278" i="277" s="1"/>
  <c r="Q279" i="277" s="1"/>
  <c r="Q280" i="277" s="1"/>
  <c r="Q281" i="277" s="1"/>
  <c r="Q282" i="277" s="1"/>
  <c r="Q283" i="277" s="1"/>
  <c r="Q284" i="277" s="1"/>
  <c r="Q285" i="277" s="1"/>
  <c r="Q286" i="277" s="1"/>
  <c r="Q287" i="277" s="1"/>
  <c r="Q288" i="277" s="1"/>
  <c r="Q289" i="277" s="1"/>
  <c r="Q290" i="277" s="1"/>
  <c r="Q291" i="277" s="1"/>
  <c r="Q292" i="277" s="1"/>
  <c r="Q293" i="277" s="1"/>
  <c r="Q294" i="277" s="1"/>
  <c r="Q295" i="277" s="1"/>
  <c r="Q296" i="277" s="1"/>
  <c r="Q297" i="277" s="1"/>
  <c r="Q298" i="277" s="1"/>
  <c r="Q299" i="277" s="1"/>
  <c r="Q300" i="277" s="1"/>
  <c r="Q301" i="277" s="1"/>
  <c r="Q302" i="277" s="1"/>
  <c r="Q303" i="277" s="1"/>
  <c r="Q304" i="277" s="1"/>
  <c r="Q305" i="277" s="1"/>
  <c r="Q306" i="277" s="1"/>
  <c r="Q307" i="277" s="1"/>
  <c r="Q308" i="277" s="1"/>
  <c r="Q309" i="277" s="1"/>
  <c r="Q310" i="277" s="1"/>
  <c r="Q311" i="277" s="1"/>
  <c r="Q312" i="277" s="1"/>
  <c r="Q313" i="277" s="1"/>
  <c r="Q314" i="277" s="1"/>
  <c r="Q315" i="277" s="1"/>
  <c r="Q316" i="277" s="1"/>
  <c r="Q317" i="277" s="1"/>
  <c r="Q318" i="277" s="1"/>
  <c r="Q319" i="277" s="1"/>
  <c r="Q320" i="277" s="1"/>
  <c r="Q321" i="277" s="1"/>
  <c r="Q322" i="277" s="1"/>
  <c r="Q323" i="277" s="1"/>
  <c r="Q324" i="277" s="1"/>
  <c r="Q325" i="277" s="1"/>
  <c r="Q326" i="277" s="1"/>
  <c r="Q327" i="277" s="1"/>
  <c r="Q328" i="277" s="1"/>
  <c r="Q329" i="277" s="1"/>
  <c r="Q330" i="277" s="1"/>
  <c r="Q331" i="277" s="1"/>
  <c r="Q332" i="277" s="1"/>
  <c r="Q333" i="277" s="1"/>
  <c r="Q334" i="277" s="1"/>
  <c r="Q335" i="277" s="1"/>
  <c r="Q336" i="277" s="1"/>
  <c r="Q337" i="277" s="1"/>
  <c r="Q338" i="277" s="1"/>
  <c r="Q339" i="277" s="1"/>
  <c r="Q340" i="277" s="1"/>
  <c r="Q341" i="277" s="1"/>
  <c r="Q342" i="277" s="1"/>
  <c r="Q343" i="277" s="1"/>
  <c r="Q344" i="277" s="1"/>
  <c r="Q345" i="277" s="1"/>
  <c r="Q346" i="277" s="1"/>
  <c r="Q347" i="277" s="1"/>
  <c r="Q348" i="277" s="1"/>
  <c r="Q349" i="277" s="1"/>
  <c r="Q350" i="277" s="1"/>
  <c r="Q351" i="277" s="1"/>
  <c r="Q352" i="277" s="1"/>
  <c r="Q353" i="277" s="1"/>
  <c r="Q354" i="277" s="1"/>
  <c r="Q355" i="277" s="1"/>
  <c r="Q356" i="277" s="1"/>
  <c r="Q357" i="277" s="1"/>
  <c r="Q358" i="277" s="1"/>
  <c r="Q359" i="277" s="1"/>
  <c r="Q360" i="277" s="1"/>
  <c r="Q361" i="277" s="1"/>
  <c r="J16" i="277"/>
  <c r="G16" i="277" s="1"/>
  <c r="J17" i="277"/>
  <c r="O17" i="277"/>
  <c r="I17" i="277" s="1"/>
  <c r="F17" i="277" s="1"/>
  <c r="W19" i="316"/>
  <c r="N17" i="301"/>
  <c r="P17" i="301"/>
  <c r="J17" i="301" s="1"/>
  <c r="G17" i="301" s="1"/>
  <c r="U17" i="301"/>
  <c r="P17" i="292"/>
  <c r="N18" i="319"/>
  <c r="H18" i="319" s="1"/>
  <c r="E18" i="319" s="1"/>
  <c r="O18" i="319"/>
  <c r="I18" i="319" s="1"/>
  <c r="F18" i="319" s="1"/>
  <c r="V17" i="304"/>
  <c r="P17" i="304"/>
  <c r="J17" i="304" s="1"/>
  <c r="G17" i="304" s="1"/>
  <c r="V17" i="301"/>
  <c r="T17" i="301" s="1"/>
  <c r="W17" i="292"/>
  <c r="N17" i="292"/>
  <c r="H17" i="292" s="1"/>
  <c r="E17" i="292" s="1"/>
  <c r="U17" i="292"/>
  <c r="V17" i="289"/>
  <c r="O17" i="289"/>
  <c r="I17" i="289" s="1"/>
  <c r="F17" i="289" s="1"/>
  <c r="W17" i="289"/>
  <c r="P17" i="289"/>
  <c r="W17" i="283"/>
  <c r="O17" i="280"/>
  <c r="I17" i="280" s="1"/>
  <c r="F17" i="280" s="1"/>
  <c r="W17" i="280"/>
  <c r="N17" i="280"/>
  <c r="H17" i="280" s="1"/>
  <c r="E17" i="280" s="1"/>
  <c r="P19" i="277"/>
  <c r="J19" i="277" s="1"/>
  <c r="P18" i="313"/>
  <c r="J18" i="313" s="1"/>
  <c r="G18" i="313" s="1"/>
  <c r="V18" i="313"/>
  <c r="T18" i="313" s="1"/>
  <c r="T17" i="298"/>
  <c r="O17" i="292"/>
  <c r="I17" i="292" s="1"/>
  <c r="F17" i="292" s="1"/>
  <c r="V17" i="292"/>
  <c r="T17" i="292" s="1"/>
  <c r="P17" i="286"/>
  <c r="J17" i="286" s="1"/>
  <c r="G17" i="286" s="1"/>
  <c r="V17" i="286"/>
  <c r="T17" i="286" s="1"/>
  <c r="U17" i="286"/>
  <c r="T16" i="286"/>
  <c r="U17" i="283"/>
  <c r="U17" i="280"/>
  <c r="S18" i="286"/>
  <c r="V17" i="280"/>
  <c r="P19" i="307"/>
  <c r="J19" i="307" s="1"/>
  <c r="G19" i="307" s="1"/>
  <c r="R18" i="286"/>
  <c r="V18" i="286" s="1"/>
  <c r="N18" i="313"/>
  <c r="W18" i="313"/>
  <c r="V17" i="283"/>
  <c r="J16" i="286"/>
  <c r="G16" i="286" s="1"/>
  <c r="U18" i="313"/>
  <c r="H16" i="298"/>
  <c r="E16" i="298" s="1"/>
  <c r="N17" i="298"/>
  <c r="U17" i="304"/>
  <c r="W17" i="304"/>
  <c r="W17" i="286"/>
  <c r="Q23" i="286"/>
  <c r="N18" i="316"/>
  <c r="Q18" i="286"/>
  <c r="V18" i="304"/>
  <c r="N17" i="289"/>
  <c r="U17" i="289"/>
  <c r="P19" i="316"/>
  <c r="O18" i="313"/>
  <c r="I18" i="313" s="1"/>
  <c r="F18" i="313" s="1"/>
  <c r="W17" i="301"/>
  <c r="T17" i="289"/>
  <c r="T16" i="283"/>
  <c r="T17" i="313"/>
  <c r="I16" i="292"/>
  <c r="F16" i="292" s="1"/>
  <c r="I17" i="313"/>
  <c r="F17" i="313" s="1"/>
  <c r="T16" i="301"/>
  <c r="J16" i="289"/>
  <c r="G16" i="289" s="1"/>
  <c r="N18" i="277"/>
  <c r="O17" i="286"/>
  <c r="I16" i="286"/>
  <c r="F16" i="286" s="1"/>
  <c r="L18" i="280"/>
  <c r="O18" i="316"/>
  <c r="I17" i="316"/>
  <c r="F17" i="316" s="1"/>
  <c r="H16" i="292"/>
  <c r="E16" i="292" s="1"/>
  <c r="T16" i="289"/>
  <c r="L22" i="319"/>
  <c r="T17" i="319"/>
  <c r="P18" i="319"/>
  <c r="J17" i="319"/>
  <c r="G17" i="319" s="1"/>
  <c r="D20" i="319"/>
  <c r="C21" i="319"/>
  <c r="M20" i="319"/>
  <c r="K19" i="319"/>
  <c r="T17" i="316"/>
  <c r="D21" i="316"/>
  <c r="L21" i="316"/>
  <c r="K20" i="316"/>
  <c r="C20" i="316"/>
  <c r="M19" i="316"/>
  <c r="J18" i="316"/>
  <c r="G18" i="316" s="1"/>
  <c r="K19" i="313"/>
  <c r="H18" i="313"/>
  <c r="E18" i="313" s="1"/>
  <c r="L19" i="313"/>
  <c r="M19" i="313"/>
  <c r="C22" i="313"/>
  <c r="D21" i="313"/>
  <c r="L24" i="310"/>
  <c r="O19" i="310"/>
  <c r="I18" i="310"/>
  <c r="F18" i="310" s="1"/>
  <c r="V18" i="310"/>
  <c r="T17" i="310"/>
  <c r="D20" i="310"/>
  <c r="C22" i="310"/>
  <c r="K20" i="310"/>
  <c r="M19" i="310"/>
  <c r="J18" i="310"/>
  <c r="G18" i="310" s="1"/>
  <c r="C22" i="307"/>
  <c r="M20" i="307"/>
  <c r="N19" i="307"/>
  <c r="H18" i="307"/>
  <c r="E18" i="307" s="1"/>
  <c r="K21" i="307"/>
  <c r="T17" i="307"/>
  <c r="O19" i="307"/>
  <c r="I18" i="307"/>
  <c r="F18" i="307" s="1"/>
  <c r="L21" i="307"/>
  <c r="D20" i="307"/>
  <c r="M20" i="304"/>
  <c r="N17" i="304"/>
  <c r="H16" i="304"/>
  <c r="E16" i="304" s="1"/>
  <c r="T16" i="304"/>
  <c r="O17" i="304"/>
  <c r="I16" i="304"/>
  <c r="F16" i="304" s="1"/>
  <c r="K20" i="304"/>
  <c r="D22" i="304"/>
  <c r="C22" i="304"/>
  <c r="L21" i="304"/>
  <c r="L19" i="301"/>
  <c r="D18" i="301"/>
  <c r="M19" i="301"/>
  <c r="H16" i="301"/>
  <c r="E16" i="301" s="1"/>
  <c r="H17" i="301"/>
  <c r="E17" i="301" s="1"/>
  <c r="K18" i="301"/>
  <c r="O17" i="301"/>
  <c r="I16" i="301"/>
  <c r="F16" i="301" s="1"/>
  <c r="C18" i="301"/>
  <c r="J16" i="298"/>
  <c r="G16" i="298" s="1"/>
  <c r="P17" i="298"/>
  <c r="T16" i="298"/>
  <c r="L19" i="298"/>
  <c r="K20" i="298"/>
  <c r="C18" i="298"/>
  <c r="M21" i="298"/>
  <c r="D21" i="298"/>
  <c r="O17" i="298"/>
  <c r="I16" i="298"/>
  <c r="F16" i="298" s="1"/>
  <c r="L18" i="292"/>
  <c r="M18" i="292"/>
  <c r="J17" i="292"/>
  <c r="G17" i="292" s="1"/>
  <c r="C19" i="292"/>
  <c r="D19" i="292"/>
  <c r="K18" i="292"/>
  <c r="K18" i="289"/>
  <c r="D19" i="289"/>
  <c r="M18" i="289"/>
  <c r="C18" i="289"/>
  <c r="L18" i="289"/>
  <c r="C18" i="286"/>
  <c r="D18" i="286"/>
  <c r="L19" i="286"/>
  <c r="N17" i="286"/>
  <c r="H16" i="286"/>
  <c r="E16" i="286" s="1"/>
  <c r="M19" i="286"/>
  <c r="K19" i="286"/>
  <c r="D20" i="283"/>
  <c r="L21" i="283"/>
  <c r="H17" i="283"/>
  <c r="E17" i="283" s="1"/>
  <c r="K18" i="283"/>
  <c r="C18" i="283"/>
  <c r="H16" i="283"/>
  <c r="E16" i="283" s="1"/>
  <c r="O17" i="283"/>
  <c r="I16" i="283"/>
  <c r="F16" i="283" s="1"/>
  <c r="P17" i="283"/>
  <c r="J16" i="283"/>
  <c r="G16" i="283" s="1"/>
  <c r="M19" i="283"/>
  <c r="C20" i="280"/>
  <c r="P17" i="280"/>
  <c r="J16" i="280"/>
  <c r="G16" i="280" s="1"/>
  <c r="M19" i="280"/>
  <c r="K19" i="280"/>
  <c r="D19" i="280"/>
  <c r="G17" i="277"/>
  <c r="D19" i="277"/>
  <c r="M20" i="277"/>
  <c r="E17" i="277"/>
  <c r="C18" i="277"/>
  <c r="K19" i="277"/>
  <c r="L19" i="277"/>
  <c r="V50" i="307" l="1"/>
  <c r="V51" i="307" s="1"/>
  <c r="V52" i="307" s="1"/>
  <c r="V53" i="307" s="1"/>
  <c r="V54" i="307" s="1"/>
  <c r="V55" i="307" s="1"/>
  <c r="V56" i="307" s="1"/>
  <c r="V57" i="307" s="1"/>
  <c r="V58" i="307" s="1"/>
  <c r="V59" i="307" s="1"/>
  <c r="V60" i="307" s="1"/>
  <c r="V61" i="307" s="1"/>
  <c r="V62" i="307" s="1"/>
  <c r="V63" i="307" s="1"/>
  <c r="V64" i="307" s="1"/>
  <c r="V65" i="307" s="1"/>
  <c r="V66" i="307" s="1"/>
  <c r="V67" i="307" s="1"/>
  <c r="V68" i="307" s="1"/>
  <c r="V69" i="307" s="1"/>
  <c r="V70" i="307" s="1"/>
  <c r="V71" i="307" s="1"/>
  <c r="V72" i="307" s="1"/>
  <c r="V73" i="307" s="1"/>
  <c r="V74" i="307" s="1"/>
  <c r="V75" i="307" s="1"/>
  <c r="V76" i="307" s="1"/>
  <c r="V77" i="307" s="1"/>
  <c r="V78" i="307" s="1"/>
  <c r="V79" i="307" s="1"/>
  <c r="V80" i="307" s="1"/>
  <c r="V81" i="307" s="1"/>
  <c r="V82" i="307" s="1"/>
  <c r="V83" i="307" s="1"/>
  <c r="V84" i="307" s="1"/>
  <c r="V85" i="307" s="1"/>
  <c r="V86" i="307" s="1"/>
  <c r="V87" i="307" s="1"/>
  <c r="V88" i="307" s="1"/>
  <c r="V89" i="307" s="1"/>
  <c r="V90" i="307" s="1"/>
  <c r="V91" i="307" s="1"/>
  <c r="V92" i="307" s="1"/>
  <c r="V93" i="307" s="1"/>
  <c r="V94" i="307" s="1"/>
  <c r="V95" i="307" s="1"/>
  <c r="V96" i="307" s="1"/>
  <c r="V97" i="307" s="1"/>
  <c r="V98" i="307" s="1"/>
  <c r="V99" i="307" s="1"/>
  <c r="V100" i="307" s="1"/>
  <c r="V101" i="307" s="1"/>
  <c r="V102" i="307" s="1"/>
  <c r="V103" i="307" s="1"/>
  <c r="V104" i="307" s="1"/>
  <c r="V105" i="307" s="1"/>
  <c r="V106" i="307" s="1"/>
  <c r="V107" i="307" s="1"/>
  <c r="V108" i="307" s="1"/>
  <c r="V109" i="307" s="1"/>
  <c r="V110" i="307" s="1"/>
  <c r="V111" i="307" s="1"/>
  <c r="V112" i="307" s="1"/>
  <c r="V113" i="307" s="1"/>
  <c r="V114" i="307" s="1"/>
  <c r="V115" i="307" s="1"/>
  <c r="V116" i="307" s="1"/>
  <c r="V117" i="307" s="1"/>
  <c r="V118" i="307" s="1"/>
  <c r="V119" i="307" s="1"/>
  <c r="W363" i="277"/>
  <c r="U31" i="307"/>
  <c r="R363" i="277"/>
  <c r="S363" i="277"/>
  <c r="W23" i="298"/>
  <c r="V92" i="316"/>
  <c r="V93" i="316" s="1"/>
  <c r="V94" i="316" s="1"/>
  <c r="V23" i="298"/>
  <c r="U20" i="298"/>
  <c r="V362" i="277"/>
  <c r="V363" i="277" s="1"/>
  <c r="P18" i="286"/>
  <c r="J18" i="286" s="1"/>
  <c r="W25" i="289"/>
  <c r="W20" i="310"/>
  <c r="W21" i="310" s="1"/>
  <c r="R30" i="319"/>
  <c r="V30" i="319" s="1"/>
  <c r="Q30" i="319"/>
  <c r="U30" i="319" s="1"/>
  <c r="S28" i="319"/>
  <c r="W28" i="319" s="1"/>
  <c r="S95" i="316"/>
  <c r="S96" i="316" s="1"/>
  <c r="S97" i="316" s="1"/>
  <c r="S98" i="316" s="1"/>
  <c r="S99" i="316" s="1"/>
  <c r="S100" i="316" s="1"/>
  <c r="S101" i="316" s="1"/>
  <c r="S102" i="316" s="1"/>
  <c r="S103" i="316" s="1"/>
  <c r="S104" i="316" s="1"/>
  <c r="S105" i="316" s="1"/>
  <c r="S106" i="316" s="1"/>
  <c r="S107" i="316" s="1"/>
  <c r="S108" i="316" s="1"/>
  <c r="S109" i="316" s="1"/>
  <c r="S110" i="316" s="1"/>
  <c r="S111" i="316" s="1"/>
  <c r="S112" i="316" s="1"/>
  <c r="S113" i="316" s="1"/>
  <c r="S114" i="316" s="1"/>
  <c r="S115" i="316" s="1"/>
  <c r="S116" i="316" s="1"/>
  <c r="S117" i="316" s="1"/>
  <c r="S118" i="316" s="1"/>
  <c r="R95" i="316"/>
  <c r="R96" i="316" s="1"/>
  <c r="R97" i="316" s="1"/>
  <c r="R98" i="316" s="1"/>
  <c r="R99" i="316" s="1"/>
  <c r="R100" i="316" s="1"/>
  <c r="R101" i="316" s="1"/>
  <c r="R102" i="316" s="1"/>
  <c r="R103" i="316" s="1"/>
  <c r="R104" i="316" s="1"/>
  <c r="R105" i="316" s="1"/>
  <c r="R106" i="316" s="1"/>
  <c r="R107" i="316" s="1"/>
  <c r="R108" i="316" s="1"/>
  <c r="R109" i="316" s="1"/>
  <c r="R110" i="316" s="1"/>
  <c r="R111" i="316" s="1"/>
  <c r="R112" i="316" s="1"/>
  <c r="R113" i="316" s="1"/>
  <c r="R114" i="316" s="1"/>
  <c r="R115" i="316" s="1"/>
  <c r="R116" i="316" s="1"/>
  <c r="R117" i="316" s="1"/>
  <c r="R118" i="316" s="1"/>
  <c r="Q76" i="316"/>
  <c r="Q77" i="316" s="1"/>
  <c r="Q78" i="316" s="1"/>
  <c r="Q79" i="316" s="1"/>
  <c r="Q80" i="316" s="1"/>
  <c r="Q81" i="316" s="1"/>
  <c r="Q183" i="313"/>
  <c r="R88" i="313"/>
  <c r="R89" i="313" s="1"/>
  <c r="R90" i="313" s="1"/>
  <c r="R91" i="313" s="1"/>
  <c r="R92" i="313" s="1"/>
  <c r="R93" i="313" s="1"/>
  <c r="R94" i="313" s="1"/>
  <c r="S180" i="313"/>
  <c r="Q20" i="310"/>
  <c r="R21" i="310"/>
  <c r="S21" i="310"/>
  <c r="N19" i="310"/>
  <c r="H18" i="310"/>
  <c r="E18" i="310" s="1"/>
  <c r="U19" i="310"/>
  <c r="Q32" i="307"/>
  <c r="R119" i="307"/>
  <c r="S33" i="307"/>
  <c r="W33" i="307" s="1"/>
  <c r="S96" i="304"/>
  <c r="R97" i="304"/>
  <c r="Q34" i="304"/>
  <c r="R22" i="301"/>
  <c r="Q22" i="301"/>
  <c r="S21" i="301"/>
  <c r="Q21" i="298"/>
  <c r="R24" i="298"/>
  <c r="S24" i="298"/>
  <c r="S26" i="292"/>
  <c r="R26" i="292"/>
  <c r="Q25" i="292"/>
  <c r="R26" i="289"/>
  <c r="S26" i="289"/>
  <c r="Q22" i="289"/>
  <c r="Q202" i="283"/>
  <c r="Q203" i="283" s="1"/>
  <c r="Q204" i="283" s="1"/>
  <c r="Q362" i="277"/>
  <c r="U165" i="277"/>
  <c r="U166" i="277" s="1"/>
  <c r="U167" i="277" s="1"/>
  <c r="U168" i="277" s="1"/>
  <c r="U169" i="277" s="1"/>
  <c r="U170" i="277" s="1"/>
  <c r="U171" i="277" s="1"/>
  <c r="U172" i="277" s="1"/>
  <c r="U173" i="277" s="1"/>
  <c r="U174" i="277" s="1"/>
  <c r="U175" i="277" s="1"/>
  <c r="U176" i="277" s="1"/>
  <c r="U177" i="277" s="1"/>
  <c r="U178" i="277" s="1"/>
  <c r="U179" i="277" s="1"/>
  <c r="U180" i="277" s="1"/>
  <c r="U181" i="277" s="1"/>
  <c r="U182" i="277" s="1"/>
  <c r="U183" i="277" s="1"/>
  <c r="U184" i="277" s="1"/>
  <c r="U185" i="277" s="1"/>
  <c r="U186" i="277" s="1"/>
  <c r="U187" i="277" s="1"/>
  <c r="U188" i="277" s="1"/>
  <c r="U189" i="277" s="1"/>
  <c r="U190" i="277" s="1"/>
  <c r="U191" i="277" s="1"/>
  <c r="U192" i="277" s="1"/>
  <c r="U193" i="277" s="1"/>
  <c r="U194" i="277" s="1"/>
  <c r="U195" i="277" s="1"/>
  <c r="U196" i="277" s="1"/>
  <c r="U197" i="277" s="1"/>
  <c r="U198" i="277" s="1"/>
  <c r="U199" i="277" s="1"/>
  <c r="U200" i="277" s="1"/>
  <c r="U201" i="277" s="1"/>
  <c r="U202" i="277" s="1"/>
  <c r="U203" i="277" s="1"/>
  <c r="U204" i="277" s="1"/>
  <c r="U205" i="277" s="1"/>
  <c r="U206" i="277" s="1"/>
  <c r="U207" i="277" s="1"/>
  <c r="U208" i="277" s="1"/>
  <c r="U209" i="277" s="1"/>
  <c r="U210" i="277" s="1"/>
  <c r="U211" i="277" s="1"/>
  <c r="U212" i="277" s="1"/>
  <c r="U213" i="277" s="1"/>
  <c r="U214" i="277" s="1"/>
  <c r="U215" i="277" s="1"/>
  <c r="U216" i="277" s="1"/>
  <c r="U217" i="277" s="1"/>
  <c r="U218" i="277" s="1"/>
  <c r="U219" i="277" s="1"/>
  <c r="U220" i="277" s="1"/>
  <c r="U221" i="277" s="1"/>
  <c r="U222" i="277" s="1"/>
  <c r="U223" i="277" s="1"/>
  <c r="U224" i="277" s="1"/>
  <c r="U225" i="277" s="1"/>
  <c r="U226" i="277" s="1"/>
  <c r="U227" i="277" s="1"/>
  <c r="U228" i="277" s="1"/>
  <c r="U229" i="277" s="1"/>
  <c r="U230" i="277" s="1"/>
  <c r="U231" i="277" s="1"/>
  <c r="U232" i="277" s="1"/>
  <c r="U233" i="277" s="1"/>
  <c r="U234" i="277" s="1"/>
  <c r="U235" i="277" s="1"/>
  <c r="U236" i="277" s="1"/>
  <c r="U237" i="277" s="1"/>
  <c r="U238" i="277" s="1"/>
  <c r="U239" i="277" s="1"/>
  <c r="U240" i="277" s="1"/>
  <c r="U241" i="277" s="1"/>
  <c r="U242" i="277" s="1"/>
  <c r="U243" i="277" s="1"/>
  <c r="U244" i="277" s="1"/>
  <c r="U245" i="277" s="1"/>
  <c r="U246" i="277" s="1"/>
  <c r="U247" i="277" s="1"/>
  <c r="U248" i="277" s="1"/>
  <c r="U249" i="277" s="1"/>
  <c r="U250" i="277" s="1"/>
  <c r="U251" i="277" s="1"/>
  <c r="U252" i="277" s="1"/>
  <c r="U253" i="277" s="1"/>
  <c r="U254" i="277" s="1"/>
  <c r="U255" i="277" s="1"/>
  <c r="U256" i="277" s="1"/>
  <c r="U257" i="277" s="1"/>
  <c r="U258" i="277" s="1"/>
  <c r="U259" i="277" s="1"/>
  <c r="U260" i="277" s="1"/>
  <c r="U261" i="277" s="1"/>
  <c r="U262" i="277" s="1"/>
  <c r="U263" i="277" s="1"/>
  <c r="U264" i="277" s="1"/>
  <c r="U265" i="277" s="1"/>
  <c r="U266" i="277" s="1"/>
  <c r="U267" i="277" s="1"/>
  <c r="U268" i="277" s="1"/>
  <c r="U269" i="277" s="1"/>
  <c r="U270" i="277" s="1"/>
  <c r="U271" i="277" s="1"/>
  <c r="U272" i="277" s="1"/>
  <c r="U273" i="277" s="1"/>
  <c r="U274" i="277" s="1"/>
  <c r="U275" i="277" s="1"/>
  <c r="U276" i="277" s="1"/>
  <c r="U277" i="277" s="1"/>
  <c r="U278" i="277" s="1"/>
  <c r="U279" i="277" s="1"/>
  <c r="U280" i="277" s="1"/>
  <c r="U281" i="277" s="1"/>
  <c r="U282" i="277" s="1"/>
  <c r="U283" i="277" s="1"/>
  <c r="U284" i="277" s="1"/>
  <c r="U285" i="277" s="1"/>
  <c r="U286" i="277" s="1"/>
  <c r="U287" i="277" s="1"/>
  <c r="U288" i="277" s="1"/>
  <c r="U289" i="277" s="1"/>
  <c r="U290" i="277" s="1"/>
  <c r="U291" i="277" s="1"/>
  <c r="U292" i="277" s="1"/>
  <c r="U293" i="277" s="1"/>
  <c r="U294" i="277" s="1"/>
  <c r="U295" i="277" s="1"/>
  <c r="U296" i="277" s="1"/>
  <c r="U297" i="277" s="1"/>
  <c r="U298" i="277" s="1"/>
  <c r="U299" i="277" s="1"/>
  <c r="U300" i="277" s="1"/>
  <c r="U301" i="277" s="1"/>
  <c r="U302" i="277" s="1"/>
  <c r="U303" i="277" s="1"/>
  <c r="U304" i="277" s="1"/>
  <c r="U305" i="277" s="1"/>
  <c r="U306" i="277" s="1"/>
  <c r="U307" i="277" s="1"/>
  <c r="U308" i="277" s="1"/>
  <c r="U309" i="277" s="1"/>
  <c r="U310" i="277" s="1"/>
  <c r="U311" i="277" s="1"/>
  <c r="U312" i="277" s="1"/>
  <c r="U313" i="277" s="1"/>
  <c r="U314" i="277" s="1"/>
  <c r="U315" i="277" s="1"/>
  <c r="U316" i="277" s="1"/>
  <c r="U317" i="277" s="1"/>
  <c r="U318" i="277" s="1"/>
  <c r="U319" i="277" s="1"/>
  <c r="U320" i="277" s="1"/>
  <c r="U321" i="277" s="1"/>
  <c r="U322" i="277" s="1"/>
  <c r="U323" i="277" s="1"/>
  <c r="U324" i="277" s="1"/>
  <c r="U325" i="277" s="1"/>
  <c r="U326" i="277" s="1"/>
  <c r="U327" i="277" s="1"/>
  <c r="U328" i="277" s="1"/>
  <c r="U329" i="277" s="1"/>
  <c r="U330" i="277" s="1"/>
  <c r="U331" i="277" s="1"/>
  <c r="U332" i="277" s="1"/>
  <c r="U333" i="277" s="1"/>
  <c r="U334" i="277" s="1"/>
  <c r="U335" i="277" s="1"/>
  <c r="U336" i="277" s="1"/>
  <c r="U337" i="277" s="1"/>
  <c r="U338" i="277" s="1"/>
  <c r="U339" i="277" s="1"/>
  <c r="U340" i="277" s="1"/>
  <c r="U341" i="277" s="1"/>
  <c r="U342" i="277" s="1"/>
  <c r="U343" i="277" s="1"/>
  <c r="U344" i="277" s="1"/>
  <c r="U345" i="277" s="1"/>
  <c r="U346" i="277" s="1"/>
  <c r="U347" i="277" s="1"/>
  <c r="U348" i="277" s="1"/>
  <c r="U349" i="277" s="1"/>
  <c r="U350" i="277" s="1"/>
  <c r="U351" i="277" s="1"/>
  <c r="U352" i="277" s="1"/>
  <c r="U353" i="277" s="1"/>
  <c r="U354" i="277" s="1"/>
  <c r="U355" i="277" s="1"/>
  <c r="U356" i="277" s="1"/>
  <c r="U357" i="277" s="1"/>
  <c r="U358" i="277" s="1"/>
  <c r="U359" i="277" s="1"/>
  <c r="U360" i="277" s="1"/>
  <c r="U361" i="277" s="1"/>
  <c r="W20" i="316"/>
  <c r="W21" i="316" s="1"/>
  <c r="W22" i="316" s="1"/>
  <c r="W23" i="316" s="1"/>
  <c r="W24" i="316" s="1"/>
  <c r="W25" i="316" s="1"/>
  <c r="W26" i="316" s="1"/>
  <c r="W27" i="316" s="1"/>
  <c r="W28" i="316" s="1"/>
  <c r="W29" i="316" s="1"/>
  <c r="W30" i="316" s="1"/>
  <c r="W31" i="316" s="1"/>
  <c r="W32" i="316" s="1"/>
  <c r="W33" i="316" s="1"/>
  <c r="W34" i="316" s="1"/>
  <c r="W35" i="316" s="1"/>
  <c r="W36" i="316" s="1"/>
  <c r="W37" i="316" s="1"/>
  <c r="W38" i="316" s="1"/>
  <c r="W39" i="316" s="1"/>
  <c r="W40" i="316" s="1"/>
  <c r="W41" i="316" s="1"/>
  <c r="W42" i="316" s="1"/>
  <c r="W43" i="316" s="1"/>
  <c r="W44" i="316" s="1"/>
  <c r="W45" i="316" s="1"/>
  <c r="W46" i="316" s="1"/>
  <c r="W47" i="316" s="1"/>
  <c r="W48" i="316" s="1"/>
  <c r="W49" i="316" s="1"/>
  <c r="W50" i="316" s="1"/>
  <c r="W51" i="316" s="1"/>
  <c r="W52" i="316" s="1"/>
  <c r="W53" i="316" s="1"/>
  <c r="W54" i="316" s="1"/>
  <c r="W55" i="316" s="1"/>
  <c r="W56" i="316" s="1"/>
  <c r="W57" i="316" s="1"/>
  <c r="W58" i="316" s="1"/>
  <c r="W59" i="316" s="1"/>
  <c r="W60" i="316" s="1"/>
  <c r="W61" i="316" s="1"/>
  <c r="W62" i="316" s="1"/>
  <c r="W63" i="316" s="1"/>
  <c r="W64" i="316" s="1"/>
  <c r="W65" i="316" s="1"/>
  <c r="W66" i="316" s="1"/>
  <c r="W67" i="316" s="1"/>
  <c r="W68" i="316" s="1"/>
  <c r="W69" i="316" s="1"/>
  <c r="W70" i="316" s="1"/>
  <c r="W71" i="316" s="1"/>
  <c r="W72" i="316" s="1"/>
  <c r="W73" i="316" s="1"/>
  <c r="W74" i="316" s="1"/>
  <c r="W75" i="316" s="1"/>
  <c r="W76" i="316" s="1"/>
  <c r="W77" i="316" s="1"/>
  <c r="W78" i="316" s="1"/>
  <c r="W79" i="316" s="1"/>
  <c r="W80" i="316" s="1"/>
  <c r="W81" i="316" s="1"/>
  <c r="W82" i="316" s="1"/>
  <c r="W83" i="316" s="1"/>
  <c r="W84" i="316" s="1"/>
  <c r="W85" i="316" s="1"/>
  <c r="W86" i="316" s="1"/>
  <c r="W87" i="316" s="1"/>
  <c r="W88" i="316" s="1"/>
  <c r="W89" i="316" s="1"/>
  <c r="W90" i="316" s="1"/>
  <c r="W91" i="316" s="1"/>
  <c r="W92" i="316" s="1"/>
  <c r="W93" i="316" s="1"/>
  <c r="W94" i="316" s="1"/>
  <c r="W95" i="316" s="1"/>
  <c r="W96" i="316" s="1"/>
  <c r="W97" i="316" s="1"/>
  <c r="W98" i="316" s="1"/>
  <c r="W99" i="316" s="1"/>
  <c r="W100" i="316" s="1"/>
  <c r="W101" i="316" s="1"/>
  <c r="W102" i="316" s="1"/>
  <c r="W103" i="316" s="1"/>
  <c r="W104" i="316" s="1"/>
  <c r="W105" i="316" s="1"/>
  <c r="W106" i="316" s="1"/>
  <c r="W107" i="316" s="1"/>
  <c r="W108" i="316" s="1"/>
  <c r="W109" i="316" s="1"/>
  <c r="W110" i="316" s="1"/>
  <c r="W111" i="316" s="1"/>
  <c r="W112" i="316" s="1"/>
  <c r="W113" i="316" s="1"/>
  <c r="W114" i="316" s="1"/>
  <c r="W115" i="316" s="1"/>
  <c r="W116" i="316" s="1"/>
  <c r="W117" i="316" s="1"/>
  <c r="W118" i="316" s="1"/>
  <c r="O18" i="277"/>
  <c r="I18" i="277" s="1"/>
  <c r="U18" i="304"/>
  <c r="V18" i="292"/>
  <c r="T18" i="292" s="1"/>
  <c r="W18" i="292"/>
  <c r="N18" i="289"/>
  <c r="N19" i="289" s="1"/>
  <c r="N20" i="289" s="1"/>
  <c r="N21" i="289" s="1"/>
  <c r="N22" i="289" s="1"/>
  <c r="J17" i="289"/>
  <c r="G17" i="289" s="1"/>
  <c r="W18" i="289"/>
  <c r="P18" i="289"/>
  <c r="J18" i="289" s="1"/>
  <c r="G18" i="289" s="1"/>
  <c r="W18" i="283"/>
  <c r="W18" i="280"/>
  <c r="W19" i="280" s="1"/>
  <c r="P20" i="277"/>
  <c r="J20" i="277" s="1"/>
  <c r="T18" i="277"/>
  <c r="V19" i="313"/>
  <c r="T19" i="313" s="1"/>
  <c r="P19" i="313"/>
  <c r="J19" i="313" s="1"/>
  <c r="G19" i="313" s="1"/>
  <c r="O19" i="313"/>
  <c r="I19" i="313" s="1"/>
  <c r="F19" i="313" s="1"/>
  <c r="N19" i="313"/>
  <c r="H19" i="313" s="1"/>
  <c r="E19" i="313" s="1"/>
  <c r="U19" i="313"/>
  <c r="U18" i="301"/>
  <c r="U20" i="301" s="1"/>
  <c r="U21" i="301" s="1"/>
  <c r="U22" i="301" s="1"/>
  <c r="N18" i="301"/>
  <c r="N19" i="301" s="1"/>
  <c r="N20" i="301" s="1"/>
  <c r="N21" i="301" s="1"/>
  <c r="N22" i="301" s="1"/>
  <c r="W18" i="301"/>
  <c r="W20" i="301" s="1"/>
  <c r="T18" i="298"/>
  <c r="N18" i="292"/>
  <c r="N19" i="292" s="1"/>
  <c r="N20" i="292" s="1"/>
  <c r="N21" i="292" s="1"/>
  <c r="N22" i="292" s="1"/>
  <c r="N23" i="292" s="1"/>
  <c r="N24" i="292" s="1"/>
  <c r="N25" i="292" s="1"/>
  <c r="P18" i="292"/>
  <c r="J18" i="292" s="1"/>
  <c r="G18" i="292" s="1"/>
  <c r="U18" i="289"/>
  <c r="U19" i="289" s="1"/>
  <c r="U20" i="289" s="1"/>
  <c r="U21" i="289" s="1"/>
  <c r="U22" i="289" s="1"/>
  <c r="W18" i="286"/>
  <c r="U18" i="283"/>
  <c r="U19" i="283" s="1"/>
  <c r="U20" i="283" s="1"/>
  <c r="U21" i="283" s="1"/>
  <c r="U22" i="283" s="1"/>
  <c r="U23" i="283" s="1"/>
  <c r="U24" i="283" s="1"/>
  <c r="U25" i="283" s="1"/>
  <c r="U26" i="283" s="1"/>
  <c r="U27" i="283" s="1"/>
  <c r="U28" i="283" s="1"/>
  <c r="U29" i="283" s="1"/>
  <c r="U30" i="283" s="1"/>
  <c r="U31" i="283" s="1"/>
  <c r="U32" i="283" s="1"/>
  <c r="U33" i="283" s="1"/>
  <c r="U34" i="283" s="1"/>
  <c r="U35" i="283" s="1"/>
  <c r="U36" i="283" s="1"/>
  <c r="U37" i="283" s="1"/>
  <c r="U38" i="283" s="1"/>
  <c r="U39" i="283" s="1"/>
  <c r="U40" i="283" s="1"/>
  <c r="U41" i="283" s="1"/>
  <c r="U42" i="283" s="1"/>
  <c r="U43" i="283" s="1"/>
  <c r="U44" i="283" s="1"/>
  <c r="U45" i="283" s="1"/>
  <c r="U46" i="283" s="1"/>
  <c r="U47" i="283" s="1"/>
  <c r="U48" i="283" s="1"/>
  <c r="U49" i="283" s="1"/>
  <c r="U50" i="283" s="1"/>
  <c r="U51" i="283" s="1"/>
  <c r="U52" i="283" s="1"/>
  <c r="U53" i="283" s="1"/>
  <c r="U54" i="283" s="1"/>
  <c r="U55" i="283" s="1"/>
  <c r="U56" i="283" s="1"/>
  <c r="U57" i="283" s="1"/>
  <c r="U58" i="283" s="1"/>
  <c r="U59" i="283" s="1"/>
  <c r="U60" i="283" s="1"/>
  <c r="U61" i="283" s="1"/>
  <c r="U62" i="283" s="1"/>
  <c r="U63" i="283" s="1"/>
  <c r="U64" i="283" s="1"/>
  <c r="U65" i="283" s="1"/>
  <c r="U66" i="283" s="1"/>
  <c r="U67" i="283" s="1"/>
  <c r="U68" i="283" s="1"/>
  <c r="U69" i="283" s="1"/>
  <c r="U70" i="283" s="1"/>
  <c r="U71" i="283" s="1"/>
  <c r="U72" i="283" s="1"/>
  <c r="U73" i="283" s="1"/>
  <c r="U74" i="283" s="1"/>
  <c r="U75" i="283" s="1"/>
  <c r="U76" i="283" s="1"/>
  <c r="U77" i="283" s="1"/>
  <c r="U78" i="283" s="1"/>
  <c r="U79" i="283" s="1"/>
  <c r="U80" i="283" s="1"/>
  <c r="U81" i="283" s="1"/>
  <c r="U82" i="283" s="1"/>
  <c r="U83" i="283" s="1"/>
  <c r="U84" i="283" s="1"/>
  <c r="U85" i="283" s="1"/>
  <c r="U86" i="283" s="1"/>
  <c r="U87" i="283" s="1"/>
  <c r="U88" i="283" s="1"/>
  <c r="U89" i="283" s="1"/>
  <c r="U90" i="283" s="1"/>
  <c r="U91" i="283" s="1"/>
  <c r="U92" i="283" s="1"/>
  <c r="U93" i="283" s="1"/>
  <c r="U94" i="283" s="1"/>
  <c r="U95" i="283" s="1"/>
  <c r="U96" i="283" s="1"/>
  <c r="U97" i="283" s="1"/>
  <c r="U98" i="283" s="1"/>
  <c r="U99" i="283" s="1"/>
  <c r="U100" i="283" s="1"/>
  <c r="U101" i="283" s="1"/>
  <c r="U102" i="283" s="1"/>
  <c r="U103" i="283" s="1"/>
  <c r="U104" i="283" s="1"/>
  <c r="U105" i="283" s="1"/>
  <c r="U106" i="283" s="1"/>
  <c r="U107" i="283" s="1"/>
  <c r="U108" i="283" s="1"/>
  <c r="U109" i="283" s="1"/>
  <c r="U110" i="283" s="1"/>
  <c r="U111" i="283" s="1"/>
  <c r="U112" i="283" s="1"/>
  <c r="U113" i="283" s="1"/>
  <c r="U114" i="283" s="1"/>
  <c r="U115" i="283" s="1"/>
  <c r="U116" i="283" s="1"/>
  <c r="U117" i="283" s="1"/>
  <c r="U118" i="283" s="1"/>
  <c r="U119" i="283" s="1"/>
  <c r="U120" i="283" s="1"/>
  <c r="U121" i="283" s="1"/>
  <c r="U122" i="283" s="1"/>
  <c r="U123" i="283" s="1"/>
  <c r="U124" i="283" s="1"/>
  <c r="U125" i="283" s="1"/>
  <c r="U126" i="283" s="1"/>
  <c r="U127" i="283" s="1"/>
  <c r="U128" i="283" s="1"/>
  <c r="U129" i="283" s="1"/>
  <c r="U130" i="283" s="1"/>
  <c r="U131" i="283" s="1"/>
  <c r="U132" i="283" s="1"/>
  <c r="U133" i="283" s="1"/>
  <c r="U134" i="283" s="1"/>
  <c r="U135" i="283" s="1"/>
  <c r="U136" i="283" s="1"/>
  <c r="U137" i="283" s="1"/>
  <c r="U138" i="283" s="1"/>
  <c r="U139" i="283" s="1"/>
  <c r="U140" i="283" s="1"/>
  <c r="U141" i="283" s="1"/>
  <c r="U142" i="283" s="1"/>
  <c r="U143" i="283" s="1"/>
  <c r="U144" i="283" s="1"/>
  <c r="U145" i="283" s="1"/>
  <c r="U146" i="283" s="1"/>
  <c r="U147" i="283" s="1"/>
  <c r="U148" i="283" s="1"/>
  <c r="U149" i="283" s="1"/>
  <c r="U150" i="283" s="1"/>
  <c r="U151" i="283" s="1"/>
  <c r="U152" i="283" s="1"/>
  <c r="U153" i="283" s="1"/>
  <c r="U154" i="283" s="1"/>
  <c r="U155" i="283" s="1"/>
  <c r="U156" i="283" s="1"/>
  <c r="U157" i="283" s="1"/>
  <c r="U158" i="283" s="1"/>
  <c r="U159" i="283" s="1"/>
  <c r="U160" i="283" s="1"/>
  <c r="U161" i="283" s="1"/>
  <c r="U162" i="283" s="1"/>
  <c r="U163" i="283" s="1"/>
  <c r="U164" i="283" s="1"/>
  <c r="U165" i="283" s="1"/>
  <c r="U166" i="283" s="1"/>
  <c r="U167" i="283" s="1"/>
  <c r="U168" i="283" s="1"/>
  <c r="U169" i="283" s="1"/>
  <c r="U170" i="283" s="1"/>
  <c r="U171" i="283" s="1"/>
  <c r="U172" i="283" s="1"/>
  <c r="U173" i="283" s="1"/>
  <c r="U174" i="283" s="1"/>
  <c r="U175" i="283" s="1"/>
  <c r="U176" i="283" s="1"/>
  <c r="U177" i="283" s="1"/>
  <c r="U178" i="283" s="1"/>
  <c r="U179" i="283" s="1"/>
  <c r="U180" i="283" s="1"/>
  <c r="U181" i="283" s="1"/>
  <c r="U182" i="283" s="1"/>
  <c r="U183" i="283" s="1"/>
  <c r="U184" i="283" s="1"/>
  <c r="U185" i="283" s="1"/>
  <c r="U186" i="283" s="1"/>
  <c r="U187" i="283" s="1"/>
  <c r="U188" i="283" s="1"/>
  <c r="U189" i="283" s="1"/>
  <c r="U190" i="283" s="1"/>
  <c r="U191" i="283" s="1"/>
  <c r="U192" i="283" s="1"/>
  <c r="U193" i="283" s="1"/>
  <c r="U194" i="283" s="1"/>
  <c r="U195" i="283" s="1"/>
  <c r="U196" i="283" s="1"/>
  <c r="U197" i="283" s="1"/>
  <c r="U198" i="283" s="1"/>
  <c r="U199" i="283" s="1"/>
  <c r="U200" i="283" s="1"/>
  <c r="U201" i="283" s="1"/>
  <c r="N18" i="283"/>
  <c r="N19" i="283" s="1"/>
  <c r="N20" i="283" s="1"/>
  <c r="N21" i="283" s="1"/>
  <c r="N22" i="283" s="1"/>
  <c r="N23" i="283" s="1"/>
  <c r="N24" i="283" s="1"/>
  <c r="U18" i="280"/>
  <c r="U19" i="280" s="1"/>
  <c r="U20" i="280" s="1"/>
  <c r="N18" i="280"/>
  <c r="N19" i="277"/>
  <c r="H19" i="277" s="1"/>
  <c r="H17" i="289"/>
  <c r="E17" i="289" s="1"/>
  <c r="V18" i="283"/>
  <c r="V18" i="280"/>
  <c r="V19" i="280" s="1"/>
  <c r="T17" i="280"/>
  <c r="S19" i="286"/>
  <c r="Q24" i="286"/>
  <c r="O19" i="319"/>
  <c r="U18" i="286"/>
  <c r="U19" i="286" s="1"/>
  <c r="U20" i="286" s="1"/>
  <c r="U21" i="286" s="1"/>
  <c r="U22" i="286" s="1"/>
  <c r="U23" i="286" s="1"/>
  <c r="W19" i="313"/>
  <c r="P18" i="301"/>
  <c r="O18" i="292"/>
  <c r="I18" i="292" s="1"/>
  <c r="F18" i="292" s="1"/>
  <c r="W18" i="304"/>
  <c r="R19" i="286"/>
  <c r="V19" i="286" s="1"/>
  <c r="P20" i="307"/>
  <c r="J20" i="307" s="1"/>
  <c r="G20" i="307" s="1"/>
  <c r="O18" i="280"/>
  <c r="I18" i="280" s="1"/>
  <c r="F18" i="280" s="1"/>
  <c r="N18" i="298"/>
  <c r="H17" i="298"/>
  <c r="E17" i="298" s="1"/>
  <c r="P20" i="316"/>
  <c r="V18" i="289"/>
  <c r="V18" i="301"/>
  <c r="V20" i="301" s="1"/>
  <c r="V21" i="301" s="1"/>
  <c r="V22" i="301" s="1"/>
  <c r="U18" i="292"/>
  <c r="U19" i="292" s="1"/>
  <c r="U20" i="292" s="1"/>
  <c r="U21" i="292" s="1"/>
  <c r="N19" i="319"/>
  <c r="W19" i="283"/>
  <c r="O18" i="289"/>
  <c r="N19" i="316"/>
  <c r="H18" i="316"/>
  <c r="E18" i="316" s="1"/>
  <c r="P18" i="304"/>
  <c r="O19" i="277"/>
  <c r="I19" i="277" s="1"/>
  <c r="L19" i="280"/>
  <c r="L20" i="280" s="1"/>
  <c r="H18" i="277"/>
  <c r="E18" i="277" s="1"/>
  <c r="G18" i="277"/>
  <c r="O18" i="286"/>
  <c r="I17" i="286"/>
  <c r="F17" i="286" s="1"/>
  <c r="O19" i="316"/>
  <c r="I18" i="316"/>
  <c r="F18" i="316" s="1"/>
  <c r="C22" i="319"/>
  <c r="D21" i="319"/>
  <c r="P19" i="319"/>
  <c r="J18" i="319"/>
  <c r="G18" i="319" s="1"/>
  <c r="K20" i="319"/>
  <c r="T18" i="319"/>
  <c r="M21" i="319"/>
  <c r="L23" i="319"/>
  <c r="L22" i="316"/>
  <c r="M20" i="316"/>
  <c r="J19" i="316"/>
  <c r="G19" i="316" s="1"/>
  <c r="D22" i="316"/>
  <c r="C21" i="316"/>
  <c r="K21" i="316"/>
  <c r="T18" i="316"/>
  <c r="M20" i="313"/>
  <c r="L20" i="313"/>
  <c r="D22" i="313"/>
  <c r="C23" i="313"/>
  <c r="K20" i="313"/>
  <c r="K21" i="310"/>
  <c r="D21" i="310"/>
  <c r="J19" i="310"/>
  <c r="G19" i="310" s="1"/>
  <c r="M20" i="310"/>
  <c r="C23" i="310"/>
  <c r="V19" i="310"/>
  <c r="V20" i="310" s="1"/>
  <c r="T18" i="310"/>
  <c r="O20" i="310"/>
  <c r="I19" i="310"/>
  <c r="F19" i="310" s="1"/>
  <c r="L25" i="310"/>
  <c r="D21" i="307"/>
  <c r="N20" i="307"/>
  <c r="H19" i="307"/>
  <c r="E19" i="307" s="1"/>
  <c r="M21" i="307"/>
  <c r="C23" i="307"/>
  <c r="L22" i="307"/>
  <c r="O20" i="307"/>
  <c r="I19" i="307"/>
  <c r="F19" i="307" s="1"/>
  <c r="T18" i="307"/>
  <c r="K22" i="307"/>
  <c r="L22" i="304"/>
  <c r="I17" i="304"/>
  <c r="F17" i="304" s="1"/>
  <c r="O18" i="304"/>
  <c r="C23" i="304"/>
  <c r="T18" i="304"/>
  <c r="T17" i="304"/>
  <c r="D23" i="304"/>
  <c r="N18" i="304"/>
  <c r="H17" i="304"/>
  <c r="E17" i="304" s="1"/>
  <c r="K21" i="304"/>
  <c r="M21" i="304"/>
  <c r="C19" i="301"/>
  <c r="M20" i="301"/>
  <c r="O18" i="301"/>
  <c r="I17" i="301"/>
  <c r="F17" i="301" s="1"/>
  <c r="K19" i="301"/>
  <c r="D19" i="301"/>
  <c r="L20" i="301"/>
  <c r="K21" i="298"/>
  <c r="O18" i="298"/>
  <c r="I17" i="298"/>
  <c r="F17" i="298" s="1"/>
  <c r="L20" i="298"/>
  <c r="D22" i="298"/>
  <c r="M22" i="298"/>
  <c r="P18" i="298"/>
  <c r="J17" i="298"/>
  <c r="G17" i="298" s="1"/>
  <c r="C19" i="298"/>
  <c r="C20" i="292"/>
  <c r="K19" i="292"/>
  <c r="M19" i="292"/>
  <c r="L19" i="292"/>
  <c r="D20" i="292"/>
  <c r="M19" i="289"/>
  <c r="L19" i="289"/>
  <c r="D20" i="289"/>
  <c r="K19" i="289"/>
  <c r="C19" i="289"/>
  <c r="L20" i="286"/>
  <c r="D19" i="286"/>
  <c r="G18" i="286"/>
  <c r="T18" i="286"/>
  <c r="K20" i="286"/>
  <c r="M20" i="286"/>
  <c r="C19" i="286"/>
  <c r="N18" i="286"/>
  <c r="H17" i="286"/>
  <c r="E17" i="286" s="1"/>
  <c r="P18" i="283"/>
  <c r="J17" i="283"/>
  <c r="G17" i="283" s="1"/>
  <c r="T17" i="283"/>
  <c r="C19" i="283"/>
  <c r="K19" i="283"/>
  <c r="L22" i="283"/>
  <c r="M20" i="283"/>
  <c r="O18" i="283"/>
  <c r="I17" i="283"/>
  <c r="F17" i="283" s="1"/>
  <c r="D21" i="283"/>
  <c r="M20" i="280"/>
  <c r="D20" i="280"/>
  <c r="P18" i="280"/>
  <c r="J17" i="280"/>
  <c r="G17" i="280" s="1"/>
  <c r="K20" i="280"/>
  <c r="C21" i="280"/>
  <c r="M21" i="277"/>
  <c r="D20" i="277"/>
  <c r="C19" i="277"/>
  <c r="F18" i="277"/>
  <c r="L20" i="277"/>
  <c r="K20" i="277"/>
  <c r="V95" i="316" l="1"/>
  <c r="V96" i="316" s="1"/>
  <c r="V97" i="316" s="1"/>
  <c r="V98" i="316" s="1"/>
  <c r="V99" i="316" s="1"/>
  <c r="V100" i="316" s="1"/>
  <c r="V101" i="316" s="1"/>
  <c r="V102" i="316" s="1"/>
  <c r="V103" i="316" s="1"/>
  <c r="V104" i="316" s="1"/>
  <c r="V105" i="316" s="1"/>
  <c r="V106" i="316" s="1"/>
  <c r="V107" i="316" s="1"/>
  <c r="V108" i="316" s="1"/>
  <c r="V109" i="316" s="1"/>
  <c r="V110" i="316" s="1"/>
  <c r="V111" i="316" s="1"/>
  <c r="V112" i="316" s="1"/>
  <c r="V113" i="316" s="1"/>
  <c r="V114" i="316" s="1"/>
  <c r="V115" i="316" s="1"/>
  <c r="V116" i="316" s="1"/>
  <c r="V117" i="316" s="1"/>
  <c r="V118" i="316" s="1"/>
  <c r="W24" i="298"/>
  <c r="W25" i="298" s="1"/>
  <c r="S364" i="277"/>
  <c r="V21" i="310"/>
  <c r="V22" i="310" s="1"/>
  <c r="W21" i="301"/>
  <c r="U20" i="310"/>
  <c r="R364" i="277"/>
  <c r="V364" i="277"/>
  <c r="U21" i="298"/>
  <c r="U202" i="283"/>
  <c r="U203" i="283" s="1"/>
  <c r="U204" i="283" s="1"/>
  <c r="V24" i="298"/>
  <c r="U32" i="307"/>
  <c r="U76" i="316"/>
  <c r="U77" i="316" s="1"/>
  <c r="U78" i="316" s="1"/>
  <c r="U79" i="316" s="1"/>
  <c r="U80" i="316" s="1"/>
  <c r="U81" i="316" s="1"/>
  <c r="S29" i="319"/>
  <c r="W29" i="319" s="1"/>
  <c r="Q31" i="319"/>
  <c r="U31" i="319" s="1"/>
  <c r="R31" i="319"/>
  <c r="V31" i="319" s="1"/>
  <c r="Q82" i="316"/>
  <c r="Q83" i="316" s="1"/>
  <c r="Q84" i="316" s="1"/>
  <c r="Q85" i="316" s="1"/>
  <c r="Q86" i="316" s="1"/>
  <c r="Q87" i="316" s="1"/>
  <c r="Q88" i="316" s="1"/>
  <c r="Q89" i="316" s="1"/>
  <c r="Q90" i="316" s="1"/>
  <c r="Q91" i="316" s="1"/>
  <c r="Q92" i="316" s="1"/>
  <c r="Q93" i="316" s="1"/>
  <c r="Q94" i="316" s="1"/>
  <c r="R119" i="316"/>
  <c r="S119" i="316"/>
  <c r="W119" i="316" s="1"/>
  <c r="S181" i="313"/>
  <c r="R95" i="313"/>
  <c r="R96" i="313" s="1"/>
  <c r="R97" i="313" s="1"/>
  <c r="R98" i="313" s="1"/>
  <c r="R99" i="313" s="1"/>
  <c r="R100" i="313" s="1"/>
  <c r="R101" i="313" s="1"/>
  <c r="R102" i="313" s="1"/>
  <c r="R103" i="313" s="1"/>
  <c r="R104" i="313" s="1"/>
  <c r="R105" i="313" s="1"/>
  <c r="R106" i="313" s="1"/>
  <c r="R107" i="313" s="1"/>
  <c r="R108" i="313" s="1"/>
  <c r="R109" i="313" s="1"/>
  <c r="R110" i="313" s="1"/>
  <c r="R111" i="313" s="1"/>
  <c r="R112" i="313" s="1"/>
  <c r="R113" i="313" s="1"/>
  <c r="R114" i="313" s="1"/>
  <c r="R115" i="313" s="1"/>
  <c r="R116" i="313" s="1"/>
  <c r="R117" i="313" s="1"/>
  <c r="R118" i="313" s="1"/>
  <c r="R119" i="313" s="1"/>
  <c r="R120" i="313" s="1"/>
  <c r="R121" i="313" s="1"/>
  <c r="R122" i="313" s="1"/>
  <c r="R123" i="313" s="1"/>
  <c r="R124" i="313" s="1"/>
  <c r="R125" i="313" s="1"/>
  <c r="R126" i="313" s="1"/>
  <c r="R127" i="313" s="1"/>
  <c r="R128" i="313" s="1"/>
  <c r="R129" i="313" s="1"/>
  <c r="R130" i="313" s="1"/>
  <c r="R131" i="313" s="1"/>
  <c r="R132" i="313" s="1"/>
  <c r="R133" i="313" s="1"/>
  <c r="R134" i="313" s="1"/>
  <c r="R135" i="313" s="1"/>
  <c r="R136" i="313" s="1"/>
  <c r="R137" i="313" s="1"/>
  <c r="R138" i="313" s="1"/>
  <c r="R139" i="313" s="1"/>
  <c r="R140" i="313" s="1"/>
  <c r="R141" i="313" s="1"/>
  <c r="R142" i="313" s="1"/>
  <c r="R143" i="313" s="1"/>
  <c r="R144" i="313" s="1"/>
  <c r="R145" i="313" s="1"/>
  <c r="R146" i="313" s="1"/>
  <c r="R147" i="313" s="1"/>
  <c r="R148" i="313" s="1"/>
  <c r="Q184" i="313"/>
  <c r="N20" i="310"/>
  <c r="H19" i="310"/>
  <c r="E19" i="310" s="1"/>
  <c r="S22" i="310"/>
  <c r="W22" i="310" s="1"/>
  <c r="P21" i="310"/>
  <c r="P22" i="310" s="1"/>
  <c r="R22" i="310"/>
  <c r="Q21" i="310"/>
  <c r="S34" i="307"/>
  <c r="W34" i="307" s="1"/>
  <c r="R120" i="307"/>
  <c r="V120" i="307" s="1"/>
  <c r="Q33" i="307"/>
  <c r="Q35" i="304"/>
  <c r="R98" i="304"/>
  <c r="S97" i="304"/>
  <c r="S22" i="301"/>
  <c r="Q23" i="301"/>
  <c r="U23" i="301" s="1"/>
  <c r="R23" i="301"/>
  <c r="V23" i="301" s="1"/>
  <c r="S25" i="298"/>
  <c r="R25" i="298"/>
  <c r="Q22" i="298"/>
  <c r="Q26" i="292"/>
  <c r="N26" i="292" s="1"/>
  <c r="R27" i="292"/>
  <c r="S27" i="292"/>
  <c r="Q23" i="289"/>
  <c r="S27" i="289"/>
  <c r="W26" i="289"/>
  <c r="R27" i="289"/>
  <c r="Q205" i="283"/>
  <c r="Q206" i="283" s="1"/>
  <c r="Q207" i="283" s="1"/>
  <c r="Q208" i="283" s="1"/>
  <c r="Q209" i="283" s="1"/>
  <c r="Q210" i="283" s="1"/>
  <c r="Q211" i="283" s="1"/>
  <c r="Q212" i="283" s="1"/>
  <c r="Q213" i="283" s="1"/>
  <c r="Q214" i="283" s="1"/>
  <c r="Q215" i="283" s="1"/>
  <c r="Q216" i="283" s="1"/>
  <c r="Q217" i="283" s="1"/>
  <c r="Q218" i="283" s="1"/>
  <c r="Q219" i="283" s="1"/>
  <c r="Q220" i="283" s="1"/>
  <c r="Q221" i="283" s="1"/>
  <c r="Q222" i="283" s="1"/>
  <c r="Q223" i="283" s="1"/>
  <c r="Q224" i="283" s="1"/>
  <c r="Q225" i="283" s="1"/>
  <c r="Q226" i="283" s="1"/>
  <c r="Q227" i="283" s="1"/>
  <c r="Q228" i="283" s="1"/>
  <c r="Q229" i="283" s="1"/>
  <c r="Q230" i="283" s="1"/>
  <c r="Q231" i="283" s="1"/>
  <c r="Q232" i="283" s="1"/>
  <c r="Q233" i="283" s="1"/>
  <c r="Q234" i="283" s="1"/>
  <c r="Q235" i="283" s="1"/>
  <c r="Q236" i="283" s="1"/>
  <c r="Q237" i="283" s="1"/>
  <c r="Q238" i="283" s="1"/>
  <c r="Q239" i="283" s="1"/>
  <c r="Q240" i="283" s="1"/>
  <c r="Q241" i="283" s="1"/>
  <c r="Q242" i="283" s="1"/>
  <c r="Q243" i="283" s="1"/>
  <c r="Q244" i="283" s="1"/>
  <c r="Q245" i="283" s="1"/>
  <c r="Q246" i="283" s="1"/>
  <c r="Q247" i="283" s="1"/>
  <c r="Q248" i="283" s="1"/>
  <c r="Q249" i="283" s="1"/>
  <c r="Q250" i="283" s="1"/>
  <c r="Q251" i="283" s="1"/>
  <c r="Q252" i="283" s="1"/>
  <c r="Q253" i="283" s="1"/>
  <c r="Q254" i="283" s="1"/>
  <c r="Q255" i="283" s="1"/>
  <c r="Q256" i="283" s="1"/>
  <c r="Q257" i="283" s="1"/>
  <c r="Q258" i="283" s="1"/>
  <c r="Q259" i="283" s="1"/>
  <c r="Q260" i="283" s="1"/>
  <c r="Q261" i="283" s="1"/>
  <c r="Q262" i="283" s="1"/>
  <c r="Q263" i="283" s="1"/>
  <c r="Q264" i="283" s="1"/>
  <c r="Q265" i="283" s="1"/>
  <c r="Q266" i="283" s="1"/>
  <c r="Q267" i="283" s="1"/>
  <c r="Q268" i="283" s="1"/>
  <c r="Q269" i="283" s="1"/>
  <c r="Q270" i="283" s="1"/>
  <c r="Q271" i="283" s="1"/>
  <c r="Q272" i="283" s="1"/>
  <c r="Q273" i="283" s="1"/>
  <c r="Q274" i="283" s="1"/>
  <c r="Q275" i="283" s="1"/>
  <c r="Q276" i="283" s="1"/>
  <c r="Q277" i="283" s="1"/>
  <c r="Q278" i="283" s="1"/>
  <c r="Q279" i="283" s="1"/>
  <c r="Q280" i="283" s="1"/>
  <c r="Q281" i="283" s="1"/>
  <c r="Q282" i="283" s="1"/>
  <c r="Q283" i="283" s="1"/>
  <c r="Q284" i="283" s="1"/>
  <c r="Q285" i="283" s="1"/>
  <c r="Q286" i="283" s="1"/>
  <c r="Q287" i="283" s="1"/>
  <c r="Q288" i="283" s="1"/>
  <c r="Q289" i="283" s="1"/>
  <c r="Q290" i="283" s="1"/>
  <c r="Q291" i="283" s="1"/>
  <c r="Q292" i="283" s="1"/>
  <c r="Q293" i="283" s="1"/>
  <c r="Q294" i="283" s="1"/>
  <c r="Q295" i="283" s="1"/>
  <c r="Q296" i="283" s="1"/>
  <c r="Q297" i="283" s="1"/>
  <c r="Q298" i="283" s="1"/>
  <c r="Q299" i="283" s="1"/>
  <c r="Q300" i="283" s="1"/>
  <c r="Q301" i="283" s="1"/>
  <c r="Q302" i="283" s="1"/>
  <c r="Q303" i="283" s="1"/>
  <c r="Q304" i="283" s="1"/>
  <c r="Q305" i="283" s="1"/>
  <c r="Q306" i="283" s="1"/>
  <c r="Q307" i="283" s="1"/>
  <c r="Q308" i="283" s="1"/>
  <c r="Q309" i="283" s="1"/>
  <c r="Q310" i="283" s="1"/>
  <c r="Q311" i="283" s="1"/>
  <c r="Q312" i="283" s="1"/>
  <c r="Q313" i="283" s="1"/>
  <c r="Q314" i="283" s="1"/>
  <c r="Q315" i="283" s="1"/>
  <c r="Q316" i="283" s="1"/>
  <c r="Q317" i="283" s="1"/>
  <c r="Q318" i="283" s="1"/>
  <c r="Q319" i="283" s="1"/>
  <c r="Q320" i="283" s="1"/>
  <c r="Q321" i="283" s="1"/>
  <c r="Q322" i="283" s="1"/>
  <c r="Q323" i="283" s="1"/>
  <c r="Q324" i="283" s="1"/>
  <c r="Q325" i="283" s="1"/>
  <c r="Q326" i="283" s="1"/>
  <c r="Q327" i="283" s="1"/>
  <c r="Q328" i="283" s="1"/>
  <c r="Q329" i="283" s="1"/>
  <c r="Q330" i="283" s="1"/>
  <c r="Q331" i="283" s="1"/>
  <c r="Q332" i="283" s="1"/>
  <c r="Q333" i="283" s="1"/>
  <c r="Q334" i="283" s="1"/>
  <c r="Q335" i="283" s="1"/>
  <c r="Q336" i="283" s="1"/>
  <c r="Q337" i="283" s="1"/>
  <c r="Q338" i="283" s="1"/>
  <c r="Q339" i="283" s="1"/>
  <c r="Q340" i="283" s="1"/>
  <c r="Q341" i="283" s="1"/>
  <c r="Q342" i="283" s="1"/>
  <c r="Q343" i="283" s="1"/>
  <c r="Q344" i="283" s="1"/>
  <c r="Q345" i="283" s="1"/>
  <c r="Q346" i="283" s="1"/>
  <c r="Q347" i="283" s="1"/>
  <c r="Q348" i="283" s="1"/>
  <c r="Q349" i="283" s="1"/>
  <c r="Q350" i="283" s="1"/>
  <c r="Q351" i="283" s="1"/>
  <c r="Q352" i="283" s="1"/>
  <c r="Q353" i="283" s="1"/>
  <c r="Q354" i="283" s="1"/>
  <c r="Q355" i="283" s="1"/>
  <c r="Q356" i="283" s="1"/>
  <c r="Q357" i="283" s="1"/>
  <c r="Q358" i="283" s="1"/>
  <c r="Q359" i="283" s="1"/>
  <c r="Q360" i="283" s="1"/>
  <c r="U362" i="277"/>
  <c r="Q363" i="277"/>
  <c r="N20" i="319"/>
  <c r="H19" i="319"/>
  <c r="E19" i="319" s="1"/>
  <c r="V20" i="313"/>
  <c r="U19" i="304"/>
  <c r="H18" i="301"/>
  <c r="E18" i="301" s="1"/>
  <c r="T18" i="301"/>
  <c r="H18" i="292"/>
  <c r="E18" i="292" s="1"/>
  <c r="H18" i="289"/>
  <c r="E18" i="289" s="1"/>
  <c r="V19" i="289"/>
  <c r="O19" i="289"/>
  <c r="I19" i="289" s="1"/>
  <c r="F19" i="289" s="1"/>
  <c r="I18" i="289"/>
  <c r="F18" i="289" s="1"/>
  <c r="W19" i="289"/>
  <c r="P19" i="289"/>
  <c r="J19" i="289" s="1"/>
  <c r="G19" i="289" s="1"/>
  <c r="U24" i="286"/>
  <c r="W19" i="286"/>
  <c r="H18" i="283"/>
  <c r="E18" i="283" s="1"/>
  <c r="T18" i="283"/>
  <c r="N20" i="277"/>
  <c r="H20" i="277" s="1"/>
  <c r="P21" i="316"/>
  <c r="W20" i="313"/>
  <c r="W19" i="304"/>
  <c r="T18" i="289"/>
  <c r="P19" i="286"/>
  <c r="J19" i="286" s="1"/>
  <c r="G19" i="286" s="1"/>
  <c r="N19" i="280"/>
  <c r="H18" i="280"/>
  <c r="E18" i="280" s="1"/>
  <c r="O20" i="277"/>
  <c r="I20" i="277" s="1"/>
  <c r="Q25" i="286"/>
  <c r="U22" i="292"/>
  <c r="U23" i="292" s="1"/>
  <c r="U24" i="292" s="1"/>
  <c r="U25" i="292" s="1"/>
  <c r="U21" i="280"/>
  <c r="W19" i="292"/>
  <c r="P21" i="307"/>
  <c r="J21" i="307" s="1"/>
  <c r="G21" i="307" s="1"/>
  <c r="O20" i="319"/>
  <c r="I19" i="319"/>
  <c r="F19" i="319" s="1"/>
  <c r="N20" i="316"/>
  <c r="H19" i="316"/>
  <c r="E19" i="316" s="1"/>
  <c r="N19" i="298"/>
  <c r="H18" i="298"/>
  <c r="E18" i="298" s="1"/>
  <c r="U20" i="313"/>
  <c r="V19" i="304"/>
  <c r="N25" i="283"/>
  <c r="W20" i="280"/>
  <c r="P19" i="292"/>
  <c r="J19" i="292" s="1"/>
  <c r="G19" i="292" s="1"/>
  <c r="V19" i="283"/>
  <c r="T19" i="283" s="1"/>
  <c r="V19" i="292"/>
  <c r="P19" i="301"/>
  <c r="J18" i="301"/>
  <c r="G18" i="301" s="1"/>
  <c r="P19" i="304"/>
  <c r="J18" i="304"/>
  <c r="G18" i="304" s="1"/>
  <c r="O19" i="280"/>
  <c r="O19" i="292"/>
  <c r="I19" i="292" s="1"/>
  <c r="F19" i="292" s="1"/>
  <c r="P20" i="313"/>
  <c r="J20" i="313" s="1"/>
  <c r="G20" i="313" s="1"/>
  <c r="S20" i="286"/>
  <c r="O20" i="313"/>
  <c r="N20" i="313"/>
  <c r="H20" i="313" s="1"/>
  <c r="E20" i="313" s="1"/>
  <c r="R20" i="286"/>
  <c r="V20" i="286" s="1"/>
  <c r="P21" i="277"/>
  <c r="T18" i="280"/>
  <c r="T19" i="298"/>
  <c r="T20" i="313"/>
  <c r="O20" i="316"/>
  <c r="I19" i="316"/>
  <c r="F19" i="316" s="1"/>
  <c r="O19" i="286"/>
  <c r="I18" i="286"/>
  <c r="F18" i="286" s="1"/>
  <c r="T19" i="319"/>
  <c r="K21" i="319"/>
  <c r="H20" i="319"/>
  <c r="E20" i="319" s="1"/>
  <c r="P20" i="319"/>
  <c r="J19" i="319"/>
  <c r="G19" i="319" s="1"/>
  <c r="D22" i="319"/>
  <c r="L24" i="319"/>
  <c r="C23" i="319"/>
  <c r="M22" i="319"/>
  <c r="D23" i="316"/>
  <c r="M21" i="316"/>
  <c r="J20" i="316"/>
  <c r="G20" i="316" s="1"/>
  <c r="K22" i="316"/>
  <c r="C22" i="316"/>
  <c r="T19" i="316"/>
  <c r="L23" i="316"/>
  <c r="K21" i="313"/>
  <c r="C24" i="313"/>
  <c r="L21" i="313"/>
  <c r="M21" i="313"/>
  <c r="D23" i="313"/>
  <c r="L26" i="310"/>
  <c r="M21" i="310"/>
  <c r="J20" i="310"/>
  <c r="G20" i="310" s="1"/>
  <c r="O21" i="310"/>
  <c r="I20" i="310"/>
  <c r="F20" i="310" s="1"/>
  <c r="T19" i="310"/>
  <c r="D22" i="310"/>
  <c r="C24" i="310"/>
  <c r="K22" i="310"/>
  <c r="K23" i="307"/>
  <c r="C24" i="307"/>
  <c r="M22" i="307"/>
  <c r="T19" i="307"/>
  <c r="N21" i="307"/>
  <c r="H20" i="307"/>
  <c r="E20" i="307" s="1"/>
  <c r="O21" i="307"/>
  <c r="I20" i="307"/>
  <c r="F20" i="307" s="1"/>
  <c r="L23" i="307"/>
  <c r="D22" i="307"/>
  <c r="D24" i="304"/>
  <c r="M22" i="304"/>
  <c r="C24" i="304"/>
  <c r="O19" i="304"/>
  <c r="I18" i="304"/>
  <c r="F18" i="304" s="1"/>
  <c r="K22" i="304"/>
  <c r="N19" i="304"/>
  <c r="H18" i="304"/>
  <c r="E18" i="304" s="1"/>
  <c r="L23" i="304"/>
  <c r="K20" i="301"/>
  <c r="H19" i="301"/>
  <c r="E19" i="301" s="1"/>
  <c r="L21" i="301"/>
  <c r="O19" i="301"/>
  <c r="I18" i="301"/>
  <c r="F18" i="301" s="1"/>
  <c r="M21" i="301"/>
  <c r="T19" i="301"/>
  <c r="D20" i="301"/>
  <c r="C20" i="301"/>
  <c r="P19" i="298"/>
  <c r="J18" i="298"/>
  <c r="G18" i="298" s="1"/>
  <c r="M23" i="298"/>
  <c r="D23" i="298"/>
  <c r="L21" i="298"/>
  <c r="O19" i="298"/>
  <c r="I18" i="298"/>
  <c r="F18" i="298" s="1"/>
  <c r="K22" i="298"/>
  <c r="C20" i="298"/>
  <c r="H19" i="292"/>
  <c r="E19" i="292" s="1"/>
  <c r="K20" i="292"/>
  <c r="D21" i="292"/>
  <c r="L20" i="292"/>
  <c r="M20" i="292"/>
  <c r="C21" i="292"/>
  <c r="K20" i="289"/>
  <c r="H19" i="289"/>
  <c r="E19" i="289" s="1"/>
  <c r="D21" i="289"/>
  <c r="L20" i="289"/>
  <c r="C20" i="289"/>
  <c r="M20" i="289"/>
  <c r="C20" i="286"/>
  <c r="K21" i="286"/>
  <c r="T19" i="286"/>
  <c r="D20" i="286"/>
  <c r="M21" i="286"/>
  <c r="N19" i="286"/>
  <c r="H18" i="286"/>
  <c r="E18" i="286" s="1"/>
  <c r="L21" i="286"/>
  <c r="O19" i="283"/>
  <c r="I18" i="283"/>
  <c r="F18" i="283" s="1"/>
  <c r="M21" i="283"/>
  <c r="L23" i="283"/>
  <c r="C20" i="283"/>
  <c r="D22" i="283"/>
  <c r="K20" i="283"/>
  <c r="H19" i="283"/>
  <c r="E19" i="283" s="1"/>
  <c r="P19" i="283"/>
  <c r="J18" i="283"/>
  <c r="G18" i="283" s="1"/>
  <c r="D21" i="280"/>
  <c r="P19" i="280"/>
  <c r="J18" i="280"/>
  <c r="G18" i="280" s="1"/>
  <c r="C22" i="280"/>
  <c r="K21" i="280"/>
  <c r="M21" i="280"/>
  <c r="L21" i="280"/>
  <c r="C20" i="277"/>
  <c r="T20" i="277" s="1"/>
  <c r="F19" i="277"/>
  <c r="E19" i="277"/>
  <c r="K21" i="277"/>
  <c r="G19" i="277"/>
  <c r="T19" i="277"/>
  <c r="D21" i="277"/>
  <c r="L21" i="277"/>
  <c r="M22" i="277"/>
  <c r="W22" i="301" l="1"/>
  <c r="W23" i="301" s="1"/>
  <c r="U82" i="316"/>
  <c r="U83" i="316" s="1"/>
  <c r="U84" i="316" s="1"/>
  <c r="U85" i="316" s="1"/>
  <c r="U86" i="316" s="1"/>
  <c r="U87" i="316" s="1"/>
  <c r="U88" i="316" s="1"/>
  <c r="U89" i="316" s="1"/>
  <c r="U90" i="316" s="1"/>
  <c r="U91" i="316" s="1"/>
  <c r="U92" i="316" s="1"/>
  <c r="U93" i="316" s="1"/>
  <c r="U94" i="316" s="1"/>
  <c r="U95" i="316" s="1"/>
  <c r="U96" i="316" s="1"/>
  <c r="U97" i="316" s="1"/>
  <c r="U98" i="316" s="1"/>
  <c r="U99" i="316" s="1"/>
  <c r="U100" i="316" s="1"/>
  <c r="U101" i="316" s="1"/>
  <c r="U102" i="316" s="1"/>
  <c r="U103" i="316" s="1"/>
  <c r="U104" i="316" s="1"/>
  <c r="U105" i="316" s="1"/>
  <c r="U106" i="316" s="1"/>
  <c r="U107" i="316" s="1"/>
  <c r="U108" i="316" s="1"/>
  <c r="U109" i="316" s="1"/>
  <c r="U110" i="316" s="1"/>
  <c r="U111" i="316" s="1"/>
  <c r="U112" i="316" s="1"/>
  <c r="U113" i="316" s="1"/>
  <c r="U114" i="316" s="1"/>
  <c r="U115" i="316" s="1"/>
  <c r="U116" i="316" s="1"/>
  <c r="U117" i="316" s="1"/>
  <c r="U118" i="316" s="1"/>
  <c r="U119" i="316" s="1"/>
  <c r="U120" i="316" s="1"/>
  <c r="U121" i="316" s="1"/>
  <c r="U122" i="316" s="1"/>
  <c r="U123" i="316" s="1"/>
  <c r="U124" i="316" s="1"/>
  <c r="U125" i="316" s="1"/>
  <c r="U126" i="316" s="1"/>
  <c r="U127" i="316" s="1"/>
  <c r="U128" i="316" s="1"/>
  <c r="U129" i="316" s="1"/>
  <c r="U130" i="316" s="1"/>
  <c r="U131" i="316" s="1"/>
  <c r="U132" i="316" s="1"/>
  <c r="U133" i="316" s="1"/>
  <c r="U134" i="316" s="1"/>
  <c r="U135" i="316" s="1"/>
  <c r="U136" i="316" s="1"/>
  <c r="U137" i="316" s="1"/>
  <c r="U138" i="316" s="1"/>
  <c r="U139" i="316" s="1"/>
  <c r="U140" i="316" s="1"/>
  <c r="U141" i="316" s="1"/>
  <c r="U142" i="316" s="1"/>
  <c r="U143" i="316" s="1"/>
  <c r="U144" i="316" s="1"/>
  <c r="U145" i="316" s="1"/>
  <c r="U146" i="316" s="1"/>
  <c r="U147" i="316" s="1"/>
  <c r="U148" i="316" s="1"/>
  <c r="U149" i="316" s="1"/>
  <c r="U150" i="316" s="1"/>
  <c r="U151" i="316" s="1"/>
  <c r="U152" i="316" s="1"/>
  <c r="U153" i="316" s="1"/>
  <c r="U154" i="316" s="1"/>
  <c r="U155" i="316" s="1"/>
  <c r="U156" i="316" s="1"/>
  <c r="U157" i="316" s="1"/>
  <c r="U158" i="316" s="1"/>
  <c r="U159" i="316" s="1"/>
  <c r="U160" i="316" s="1"/>
  <c r="U161" i="316" s="1"/>
  <c r="U162" i="316" s="1"/>
  <c r="U163" i="316" s="1"/>
  <c r="U164" i="316" s="1"/>
  <c r="U165" i="316" s="1"/>
  <c r="U166" i="316" s="1"/>
  <c r="U167" i="316" s="1"/>
  <c r="U168" i="316" s="1"/>
  <c r="U169" i="316" s="1"/>
  <c r="U170" i="316" s="1"/>
  <c r="U171" i="316" s="1"/>
  <c r="U172" i="316" s="1"/>
  <c r="U173" i="316" s="1"/>
  <c r="U174" i="316" s="1"/>
  <c r="U175" i="316" s="1"/>
  <c r="U176" i="316" s="1"/>
  <c r="U177" i="316" s="1"/>
  <c r="U178" i="316" s="1"/>
  <c r="U179" i="316" s="1"/>
  <c r="S365" i="277"/>
  <c r="U33" i="307"/>
  <c r="U34" i="307" s="1"/>
  <c r="R365" i="277"/>
  <c r="W364" i="277"/>
  <c r="U21" i="310"/>
  <c r="V119" i="316"/>
  <c r="W27" i="289"/>
  <c r="W28" i="289" s="1"/>
  <c r="V25" i="298"/>
  <c r="N23" i="301"/>
  <c r="U205" i="283"/>
  <c r="U206" i="283" s="1"/>
  <c r="U207" i="283" s="1"/>
  <c r="U208" i="283" s="1"/>
  <c r="U209" i="283" s="1"/>
  <c r="U210" i="283" s="1"/>
  <c r="U211" i="283" s="1"/>
  <c r="U212" i="283" s="1"/>
  <c r="U213" i="283" s="1"/>
  <c r="U214" i="283" s="1"/>
  <c r="U215" i="283" s="1"/>
  <c r="U216" i="283" s="1"/>
  <c r="U217" i="283" s="1"/>
  <c r="U218" i="283" s="1"/>
  <c r="U219" i="283" s="1"/>
  <c r="U220" i="283" s="1"/>
  <c r="U221" i="283" s="1"/>
  <c r="U222" i="283" s="1"/>
  <c r="U223" i="283" s="1"/>
  <c r="U224" i="283" s="1"/>
  <c r="U225" i="283" s="1"/>
  <c r="U226" i="283" s="1"/>
  <c r="U227" i="283" s="1"/>
  <c r="U228" i="283" s="1"/>
  <c r="U229" i="283" s="1"/>
  <c r="U230" i="283" s="1"/>
  <c r="U231" i="283" s="1"/>
  <c r="U232" i="283" s="1"/>
  <c r="U233" i="283" s="1"/>
  <c r="U234" i="283" s="1"/>
  <c r="U235" i="283" s="1"/>
  <c r="U236" i="283" s="1"/>
  <c r="U237" i="283" s="1"/>
  <c r="U238" i="283" s="1"/>
  <c r="U239" i="283" s="1"/>
  <c r="U240" i="283" s="1"/>
  <c r="U241" i="283" s="1"/>
  <c r="U242" i="283" s="1"/>
  <c r="U243" i="283" s="1"/>
  <c r="U244" i="283" s="1"/>
  <c r="U245" i="283" s="1"/>
  <c r="U246" i="283" s="1"/>
  <c r="U247" i="283" s="1"/>
  <c r="U248" i="283" s="1"/>
  <c r="U249" i="283" s="1"/>
  <c r="U250" i="283" s="1"/>
  <c r="U251" i="283" s="1"/>
  <c r="U252" i="283" s="1"/>
  <c r="U253" i="283" s="1"/>
  <c r="U254" i="283" s="1"/>
  <c r="U255" i="283" s="1"/>
  <c r="U256" i="283" s="1"/>
  <c r="U257" i="283" s="1"/>
  <c r="U258" i="283" s="1"/>
  <c r="U259" i="283" s="1"/>
  <c r="U260" i="283" s="1"/>
  <c r="U261" i="283" s="1"/>
  <c r="U262" i="283" s="1"/>
  <c r="U263" i="283" s="1"/>
  <c r="U264" i="283" s="1"/>
  <c r="U265" i="283" s="1"/>
  <c r="U266" i="283" s="1"/>
  <c r="U267" i="283" s="1"/>
  <c r="U268" i="283" s="1"/>
  <c r="U269" i="283" s="1"/>
  <c r="U270" i="283" s="1"/>
  <c r="U271" i="283" s="1"/>
  <c r="U272" i="283" s="1"/>
  <c r="U273" i="283" s="1"/>
  <c r="U274" i="283" s="1"/>
  <c r="U275" i="283" s="1"/>
  <c r="U276" i="283" s="1"/>
  <c r="U277" i="283" s="1"/>
  <c r="U278" i="283" s="1"/>
  <c r="U279" i="283" s="1"/>
  <c r="U280" i="283" s="1"/>
  <c r="U281" i="283" s="1"/>
  <c r="U282" i="283" s="1"/>
  <c r="U283" i="283" s="1"/>
  <c r="U284" i="283" s="1"/>
  <c r="U285" i="283" s="1"/>
  <c r="U286" i="283" s="1"/>
  <c r="U287" i="283" s="1"/>
  <c r="U288" i="283" s="1"/>
  <c r="U289" i="283" s="1"/>
  <c r="U290" i="283" s="1"/>
  <c r="U291" i="283" s="1"/>
  <c r="U292" i="283" s="1"/>
  <c r="U293" i="283" s="1"/>
  <c r="U294" i="283" s="1"/>
  <c r="U295" i="283" s="1"/>
  <c r="U296" i="283" s="1"/>
  <c r="U297" i="283" s="1"/>
  <c r="U298" i="283" s="1"/>
  <c r="U299" i="283" s="1"/>
  <c r="U300" i="283" s="1"/>
  <c r="U301" i="283" s="1"/>
  <c r="U302" i="283" s="1"/>
  <c r="U303" i="283" s="1"/>
  <c r="U304" i="283" s="1"/>
  <c r="U305" i="283" s="1"/>
  <c r="U306" i="283" s="1"/>
  <c r="U307" i="283" s="1"/>
  <c r="U308" i="283" s="1"/>
  <c r="U309" i="283" s="1"/>
  <c r="U310" i="283" s="1"/>
  <c r="U311" i="283" s="1"/>
  <c r="U312" i="283" s="1"/>
  <c r="U313" i="283" s="1"/>
  <c r="U314" i="283" s="1"/>
  <c r="U315" i="283" s="1"/>
  <c r="U316" i="283" s="1"/>
  <c r="U317" i="283" s="1"/>
  <c r="U318" i="283" s="1"/>
  <c r="U319" i="283" s="1"/>
  <c r="U320" i="283" s="1"/>
  <c r="U321" i="283" s="1"/>
  <c r="U322" i="283" s="1"/>
  <c r="U323" i="283" s="1"/>
  <c r="U324" i="283" s="1"/>
  <c r="U325" i="283" s="1"/>
  <c r="U326" i="283" s="1"/>
  <c r="U327" i="283" s="1"/>
  <c r="U328" i="283" s="1"/>
  <c r="U329" i="283" s="1"/>
  <c r="U330" i="283" s="1"/>
  <c r="U331" i="283" s="1"/>
  <c r="U332" i="283" s="1"/>
  <c r="U333" i="283" s="1"/>
  <c r="U334" i="283" s="1"/>
  <c r="U335" i="283" s="1"/>
  <c r="U336" i="283" s="1"/>
  <c r="U337" i="283" s="1"/>
  <c r="U338" i="283" s="1"/>
  <c r="U339" i="283" s="1"/>
  <c r="U340" i="283" s="1"/>
  <c r="U341" i="283" s="1"/>
  <c r="U342" i="283" s="1"/>
  <c r="U343" i="283" s="1"/>
  <c r="U344" i="283" s="1"/>
  <c r="U345" i="283" s="1"/>
  <c r="U346" i="283" s="1"/>
  <c r="U347" i="283" s="1"/>
  <c r="U348" i="283" s="1"/>
  <c r="U349" i="283" s="1"/>
  <c r="U350" i="283" s="1"/>
  <c r="U351" i="283" s="1"/>
  <c r="U352" i="283" s="1"/>
  <c r="U353" i="283" s="1"/>
  <c r="U354" i="283" s="1"/>
  <c r="U355" i="283" s="1"/>
  <c r="U356" i="283" s="1"/>
  <c r="U357" i="283" s="1"/>
  <c r="U358" i="283" s="1"/>
  <c r="U359" i="283" s="1"/>
  <c r="U360" i="283" s="1"/>
  <c r="U26" i="292"/>
  <c r="U22" i="298"/>
  <c r="R32" i="319"/>
  <c r="V32" i="319" s="1"/>
  <c r="Q32" i="319"/>
  <c r="U32" i="319" s="1"/>
  <c r="S30" i="319"/>
  <c r="W30" i="319" s="1"/>
  <c r="S120" i="316"/>
  <c r="W120" i="316" s="1"/>
  <c r="R120" i="316"/>
  <c r="Q95" i="316"/>
  <c r="Q96" i="316" s="1"/>
  <c r="Q97" i="316" s="1"/>
  <c r="Q98" i="316" s="1"/>
  <c r="Q99" i="316" s="1"/>
  <c r="Q100" i="316" s="1"/>
  <c r="Q101" i="316" s="1"/>
  <c r="Q102" i="316" s="1"/>
  <c r="Q103" i="316" s="1"/>
  <c r="Q104" i="316" s="1"/>
  <c r="Q105" i="316" s="1"/>
  <c r="Q106" i="316" s="1"/>
  <c r="Q107" i="316" s="1"/>
  <c r="Q108" i="316" s="1"/>
  <c r="Q109" i="316" s="1"/>
  <c r="Q110" i="316" s="1"/>
  <c r="Q111" i="316" s="1"/>
  <c r="Q112" i="316" s="1"/>
  <c r="Q113" i="316" s="1"/>
  <c r="Q114" i="316" s="1"/>
  <c r="Q115" i="316" s="1"/>
  <c r="Q116" i="316" s="1"/>
  <c r="Q117" i="316" s="1"/>
  <c r="Q118" i="316" s="1"/>
  <c r="Q119" i="316" s="1"/>
  <c r="Q120" i="316" s="1"/>
  <c r="Q121" i="316" s="1"/>
  <c r="Q122" i="316" s="1"/>
  <c r="Q123" i="316" s="1"/>
  <c r="Q124" i="316" s="1"/>
  <c r="Q125" i="316" s="1"/>
  <c r="Q126" i="316" s="1"/>
  <c r="Q127" i="316" s="1"/>
  <c r="Q128" i="316" s="1"/>
  <c r="Q129" i="316" s="1"/>
  <c r="Q130" i="316" s="1"/>
  <c r="Q131" i="316" s="1"/>
  <c r="Q132" i="316" s="1"/>
  <c r="Q133" i="316" s="1"/>
  <c r="Q134" i="316" s="1"/>
  <c r="Q135" i="316" s="1"/>
  <c r="Q136" i="316" s="1"/>
  <c r="Q137" i="316" s="1"/>
  <c r="Q138" i="316" s="1"/>
  <c r="Q139" i="316" s="1"/>
  <c r="Q140" i="316" s="1"/>
  <c r="Q141" i="316" s="1"/>
  <c r="Q142" i="316" s="1"/>
  <c r="Q143" i="316" s="1"/>
  <c r="Q144" i="316" s="1"/>
  <c r="Q145" i="316" s="1"/>
  <c r="Q146" i="316" s="1"/>
  <c r="Q147" i="316" s="1"/>
  <c r="Q148" i="316" s="1"/>
  <c r="Q149" i="316" s="1"/>
  <c r="Q150" i="316" s="1"/>
  <c r="Q151" i="316" s="1"/>
  <c r="Q152" i="316" s="1"/>
  <c r="Q153" i="316" s="1"/>
  <c r="Q154" i="316" s="1"/>
  <c r="Q155" i="316" s="1"/>
  <c r="Q156" i="316" s="1"/>
  <c r="Q157" i="316" s="1"/>
  <c r="Q158" i="316" s="1"/>
  <c r="Q159" i="316" s="1"/>
  <c r="Q160" i="316" s="1"/>
  <c r="Q161" i="316" s="1"/>
  <c r="Q162" i="316" s="1"/>
  <c r="Q163" i="316" s="1"/>
  <c r="Q164" i="316" s="1"/>
  <c r="Q165" i="316" s="1"/>
  <c r="Q166" i="316" s="1"/>
  <c r="Q167" i="316" s="1"/>
  <c r="Q168" i="316" s="1"/>
  <c r="Q169" i="316" s="1"/>
  <c r="Q170" i="316" s="1"/>
  <c r="Q171" i="316" s="1"/>
  <c r="Q172" i="316" s="1"/>
  <c r="Q173" i="316" s="1"/>
  <c r="Q174" i="316" s="1"/>
  <c r="Q175" i="316" s="1"/>
  <c r="Q176" i="316" s="1"/>
  <c r="Q177" i="316" s="1"/>
  <c r="Q178" i="316" s="1"/>
  <c r="Q179" i="316" s="1"/>
  <c r="Q185" i="313"/>
  <c r="R149" i="313"/>
  <c r="S182" i="313"/>
  <c r="Q22" i="310"/>
  <c r="R23" i="310"/>
  <c r="V23" i="310" s="1"/>
  <c r="S23" i="310"/>
  <c r="W23" i="310" s="1"/>
  <c r="N21" i="310"/>
  <c r="H20" i="310"/>
  <c r="E20" i="310" s="1"/>
  <c r="Q34" i="307"/>
  <c r="R121" i="307"/>
  <c r="V121" i="307" s="1"/>
  <c r="S35" i="307"/>
  <c r="W35" i="307" s="1"/>
  <c r="S98" i="304"/>
  <c r="R99" i="304"/>
  <c r="Q36" i="304"/>
  <c r="S23" i="301"/>
  <c r="R24" i="301"/>
  <c r="V24" i="301" s="1"/>
  <c r="Q24" i="301"/>
  <c r="U24" i="301" s="1"/>
  <c r="Q23" i="298"/>
  <c r="R26" i="298"/>
  <c r="S26" i="298"/>
  <c r="W26" i="298" s="1"/>
  <c r="S28" i="292"/>
  <c r="R28" i="292"/>
  <c r="Q27" i="292"/>
  <c r="S28" i="289"/>
  <c r="Q24" i="289"/>
  <c r="N23" i="289"/>
  <c r="N24" i="289" s="1"/>
  <c r="R28" i="289"/>
  <c r="Q364" i="277"/>
  <c r="U363" i="277"/>
  <c r="V21" i="313"/>
  <c r="O20" i="289"/>
  <c r="W21" i="313"/>
  <c r="W20" i="304"/>
  <c r="T19" i="289"/>
  <c r="V20" i="289"/>
  <c r="T20" i="289" s="1"/>
  <c r="W20" i="289"/>
  <c r="N26" i="283"/>
  <c r="P22" i="277"/>
  <c r="J22" i="277" s="1"/>
  <c r="O21" i="313"/>
  <c r="I21" i="313" s="1"/>
  <c r="F21" i="313" s="1"/>
  <c r="U21" i="313"/>
  <c r="N21" i="313"/>
  <c r="H21" i="313" s="1"/>
  <c r="E21" i="313" s="1"/>
  <c r="P21" i="313"/>
  <c r="J21" i="313" s="1"/>
  <c r="G21" i="313" s="1"/>
  <c r="N20" i="280"/>
  <c r="H19" i="280"/>
  <c r="E19" i="280" s="1"/>
  <c r="W21" i="280"/>
  <c r="U22" i="280"/>
  <c r="U23" i="280" s="1"/>
  <c r="J21" i="277"/>
  <c r="S21" i="286"/>
  <c r="P22" i="316"/>
  <c r="O20" i="292"/>
  <c r="P20" i="304"/>
  <c r="J19" i="304"/>
  <c r="G19" i="304" s="1"/>
  <c r="W20" i="292"/>
  <c r="O20" i="280"/>
  <c r="I19" i="280"/>
  <c r="F19" i="280" s="1"/>
  <c r="N21" i="277"/>
  <c r="H21" i="277" s="1"/>
  <c r="T19" i="304"/>
  <c r="V20" i="304"/>
  <c r="P20" i="289"/>
  <c r="P20" i="292"/>
  <c r="J20" i="292" s="1"/>
  <c r="G20" i="292" s="1"/>
  <c r="P20" i="286"/>
  <c r="I20" i="313"/>
  <c r="F20" i="313" s="1"/>
  <c r="R21" i="286"/>
  <c r="O21" i="319"/>
  <c r="I20" i="319"/>
  <c r="F20" i="319" s="1"/>
  <c r="V20" i="292"/>
  <c r="T19" i="292"/>
  <c r="P22" i="307"/>
  <c r="J22" i="307" s="1"/>
  <c r="G22" i="307" s="1"/>
  <c r="Q26" i="286"/>
  <c r="W20" i="283"/>
  <c r="T20" i="298"/>
  <c r="P20" i="301"/>
  <c r="J19" i="301"/>
  <c r="G19" i="301" s="1"/>
  <c r="U20" i="304"/>
  <c r="N21" i="319"/>
  <c r="H21" i="319" s="1"/>
  <c r="E21" i="319" s="1"/>
  <c r="N21" i="316"/>
  <c r="H20" i="316"/>
  <c r="E20" i="316" s="1"/>
  <c r="U25" i="286"/>
  <c r="W20" i="286"/>
  <c r="O21" i="277"/>
  <c r="I21" i="277" s="1"/>
  <c r="V20" i="280"/>
  <c r="T19" i="280"/>
  <c r="V20" i="283"/>
  <c r="N20" i="298"/>
  <c r="H19" i="298"/>
  <c r="E19" i="298" s="1"/>
  <c r="T21" i="313"/>
  <c r="O20" i="286"/>
  <c r="I19" i="286"/>
  <c r="F19" i="286" s="1"/>
  <c r="G20" i="277"/>
  <c r="O21" i="316"/>
  <c r="I20" i="316"/>
  <c r="F20" i="316" s="1"/>
  <c r="L25" i="319"/>
  <c r="D23" i="319"/>
  <c r="M23" i="319"/>
  <c r="P21" i="319"/>
  <c r="J20" i="319"/>
  <c r="G20" i="319" s="1"/>
  <c r="C24" i="319"/>
  <c r="K22" i="319"/>
  <c r="T20" i="319"/>
  <c r="L24" i="316"/>
  <c r="J21" i="316"/>
  <c r="G21" i="316" s="1"/>
  <c r="M22" i="316"/>
  <c r="C23" i="316"/>
  <c r="K23" i="316"/>
  <c r="D24" i="316"/>
  <c r="T20" i="316"/>
  <c r="L22" i="313"/>
  <c r="D24" i="313"/>
  <c r="M22" i="313"/>
  <c r="C25" i="313"/>
  <c r="K22" i="313"/>
  <c r="K23" i="310"/>
  <c r="J21" i="310"/>
  <c r="G21" i="310" s="1"/>
  <c r="M22" i="310"/>
  <c r="C25" i="310"/>
  <c r="T20" i="310"/>
  <c r="O22" i="310"/>
  <c r="I21" i="310"/>
  <c r="F21" i="310" s="1"/>
  <c r="D23" i="310"/>
  <c r="L27" i="310"/>
  <c r="N22" i="307"/>
  <c r="H21" i="307"/>
  <c r="E21" i="307" s="1"/>
  <c r="D23" i="307"/>
  <c r="T20" i="307"/>
  <c r="M23" i="307"/>
  <c r="L24" i="307"/>
  <c r="C25" i="307"/>
  <c r="O22" i="307"/>
  <c r="I21" i="307"/>
  <c r="F21" i="307" s="1"/>
  <c r="K24" i="307"/>
  <c r="K23" i="304"/>
  <c r="D25" i="304"/>
  <c r="C25" i="304"/>
  <c r="M23" i="304"/>
  <c r="O20" i="304"/>
  <c r="I19" i="304"/>
  <c r="F19" i="304" s="1"/>
  <c r="L24" i="304"/>
  <c r="N20" i="304"/>
  <c r="H19" i="304"/>
  <c r="E19" i="304" s="1"/>
  <c r="M22" i="301"/>
  <c r="O20" i="301"/>
  <c r="I19" i="301"/>
  <c r="F19" i="301" s="1"/>
  <c r="C21" i="301"/>
  <c r="L22" i="301"/>
  <c r="T20" i="301"/>
  <c r="D21" i="301"/>
  <c r="H20" i="301"/>
  <c r="E20" i="301" s="1"/>
  <c r="K21" i="301"/>
  <c r="L22" i="298"/>
  <c r="D24" i="298"/>
  <c r="M24" i="298"/>
  <c r="C21" i="298"/>
  <c r="K23" i="298"/>
  <c r="O20" i="298"/>
  <c r="I19" i="298"/>
  <c r="F19" i="298" s="1"/>
  <c r="P20" i="298"/>
  <c r="J19" i="298"/>
  <c r="G19" i="298" s="1"/>
  <c r="C22" i="292"/>
  <c r="D22" i="292"/>
  <c r="M21" i="292"/>
  <c r="H20" i="292"/>
  <c r="E20" i="292" s="1"/>
  <c r="K21" i="292"/>
  <c r="L21" i="292"/>
  <c r="I20" i="289"/>
  <c r="F20" i="289" s="1"/>
  <c r="L21" i="289"/>
  <c r="D22" i="289"/>
  <c r="M21" i="289"/>
  <c r="C21" i="289"/>
  <c r="K21" i="289"/>
  <c r="H20" i="289"/>
  <c r="E20" i="289" s="1"/>
  <c r="M22" i="286"/>
  <c r="N20" i="286"/>
  <c r="H19" i="286"/>
  <c r="E19" i="286" s="1"/>
  <c r="K22" i="286"/>
  <c r="D21" i="286"/>
  <c r="T20" i="286"/>
  <c r="L22" i="286"/>
  <c r="C21" i="286"/>
  <c r="D23" i="283"/>
  <c r="L24" i="283"/>
  <c r="P20" i="283"/>
  <c r="J19" i="283"/>
  <c r="G19" i="283" s="1"/>
  <c r="M22" i="283"/>
  <c r="O20" i="283"/>
  <c r="I19" i="283"/>
  <c r="F19" i="283" s="1"/>
  <c r="C21" i="283"/>
  <c r="H20" i="283"/>
  <c r="E20" i="283" s="1"/>
  <c r="K21" i="283"/>
  <c r="D22" i="280"/>
  <c r="L22" i="280"/>
  <c r="M22" i="280"/>
  <c r="K22" i="280"/>
  <c r="P20" i="280"/>
  <c r="J19" i="280"/>
  <c r="G19" i="280" s="1"/>
  <c r="C23" i="280"/>
  <c r="D22" i="277"/>
  <c r="K22" i="277"/>
  <c r="L22" i="277"/>
  <c r="M23" i="277"/>
  <c r="F20" i="277"/>
  <c r="E20" i="277"/>
  <c r="C21" i="277"/>
  <c r="U33" i="319" l="1"/>
  <c r="V120" i="316"/>
  <c r="V121" i="316" s="1"/>
  <c r="U23" i="298"/>
  <c r="U22" i="310"/>
  <c r="U27" i="292"/>
  <c r="S366" i="277"/>
  <c r="W365" i="277"/>
  <c r="V26" i="298"/>
  <c r="R366" i="277"/>
  <c r="V365" i="277"/>
  <c r="Q33" i="319"/>
  <c r="S31" i="319"/>
  <c r="W31" i="319" s="1"/>
  <c r="R33" i="319"/>
  <c r="V33" i="319" s="1"/>
  <c r="Q180" i="316"/>
  <c r="U180" i="316" s="1"/>
  <c r="R121" i="316"/>
  <c r="S121" i="316"/>
  <c r="W121" i="316" s="1"/>
  <c r="S183" i="313"/>
  <c r="R150" i="313"/>
  <c r="Q186" i="313"/>
  <c r="N22" i="310"/>
  <c r="H21" i="310"/>
  <c r="E21" i="310" s="1"/>
  <c r="S24" i="310"/>
  <c r="W24" i="310" s="1"/>
  <c r="P23" i="310"/>
  <c r="P24" i="310" s="1"/>
  <c r="R24" i="310"/>
  <c r="V24" i="310" s="1"/>
  <c r="Q23" i="310"/>
  <c r="S36" i="307"/>
  <c r="W36" i="307" s="1"/>
  <c r="R122" i="307"/>
  <c r="V122" i="307" s="1"/>
  <c r="Q35" i="307"/>
  <c r="U35" i="307" s="1"/>
  <c r="Q37" i="304"/>
  <c r="R100" i="304"/>
  <c r="S99" i="304"/>
  <c r="Q25" i="301"/>
  <c r="U25" i="301" s="1"/>
  <c r="N24" i="301"/>
  <c r="R25" i="301"/>
  <c r="V25" i="301" s="1"/>
  <c r="S24" i="301"/>
  <c r="W24" i="301" s="1"/>
  <c r="S27" i="298"/>
  <c r="W27" i="298" s="1"/>
  <c r="R27" i="298"/>
  <c r="Q24" i="298"/>
  <c r="Q28" i="292"/>
  <c r="N27" i="292"/>
  <c r="N28" i="292" s="1"/>
  <c r="R29" i="292"/>
  <c r="S29" i="292"/>
  <c r="R29" i="289"/>
  <c r="Q25" i="289"/>
  <c r="U24" i="289"/>
  <c r="U25" i="289" s="1"/>
  <c r="S29" i="289"/>
  <c r="W29" i="289" s="1"/>
  <c r="U364" i="277"/>
  <c r="Q365" i="277"/>
  <c r="V22" i="313"/>
  <c r="T22" i="313" s="1"/>
  <c r="O21" i="292"/>
  <c r="O22" i="292" s="1"/>
  <c r="O23" i="292" s="1"/>
  <c r="O24" i="292" s="1"/>
  <c r="O25" i="292" s="1"/>
  <c r="O26" i="292" s="1"/>
  <c r="O27" i="292" s="1"/>
  <c r="O28" i="292" s="1"/>
  <c r="W21" i="304"/>
  <c r="N22" i="313"/>
  <c r="H22" i="313" s="1"/>
  <c r="E22" i="313" s="1"/>
  <c r="I20" i="292"/>
  <c r="F20" i="292" s="1"/>
  <c r="W21" i="289"/>
  <c r="W21" i="286"/>
  <c r="V21" i="283"/>
  <c r="V22" i="283" s="1"/>
  <c r="V23" i="283" s="1"/>
  <c r="V24" i="283" s="1"/>
  <c r="V25" i="283" s="1"/>
  <c r="V26" i="283" s="1"/>
  <c r="V27" i="283" s="1"/>
  <c r="V28" i="283" s="1"/>
  <c r="V29" i="283" s="1"/>
  <c r="V30" i="283" s="1"/>
  <c r="V31" i="283" s="1"/>
  <c r="V32" i="283" s="1"/>
  <c r="V33" i="283" s="1"/>
  <c r="V34" i="283" s="1"/>
  <c r="V35" i="283" s="1"/>
  <c r="V36" i="283" s="1"/>
  <c r="V37" i="283" s="1"/>
  <c r="V38" i="283" s="1"/>
  <c r="V39" i="283" s="1"/>
  <c r="V40" i="283" s="1"/>
  <c r="V41" i="283" s="1"/>
  <c r="V42" i="283" s="1"/>
  <c r="V43" i="283" s="1"/>
  <c r="V44" i="283" s="1"/>
  <c r="V45" i="283" s="1"/>
  <c r="V46" i="283" s="1"/>
  <c r="V47" i="283" s="1"/>
  <c r="V48" i="283" s="1"/>
  <c r="V49" i="283" s="1"/>
  <c r="V50" i="283" s="1"/>
  <c r="V51" i="283" s="1"/>
  <c r="V52" i="283" s="1"/>
  <c r="V53" i="283" s="1"/>
  <c r="V54" i="283" s="1"/>
  <c r="V55" i="283" s="1"/>
  <c r="V56" i="283" s="1"/>
  <c r="V57" i="283" s="1"/>
  <c r="V58" i="283" s="1"/>
  <c r="V59" i="283" s="1"/>
  <c r="V60" i="283" s="1"/>
  <c r="V61" i="283" s="1"/>
  <c r="V62" i="283" s="1"/>
  <c r="V63" i="283" s="1"/>
  <c r="V64" i="283" s="1"/>
  <c r="V65" i="283" s="1"/>
  <c r="V66" i="283" s="1"/>
  <c r="V67" i="283" s="1"/>
  <c r="V68" i="283" s="1"/>
  <c r="V69" i="283" s="1"/>
  <c r="V70" i="283" s="1"/>
  <c r="V71" i="283" s="1"/>
  <c r="V72" i="283" s="1"/>
  <c r="V73" i="283" s="1"/>
  <c r="V74" i="283" s="1"/>
  <c r="V75" i="283" s="1"/>
  <c r="V76" i="283" s="1"/>
  <c r="V77" i="283" s="1"/>
  <c r="V78" i="283" s="1"/>
  <c r="V79" i="283" s="1"/>
  <c r="V80" i="283" s="1"/>
  <c r="V81" i="283" s="1"/>
  <c r="V82" i="283" s="1"/>
  <c r="V83" i="283" s="1"/>
  <c r="V84" i="283" s="1"/>
  <c r="V85" i="283" s="1"/>
  <c r="V86" i="283" s="1"/>
  <c r="V87" i="283" s="1"/>
  <c r="V88" i="283" s="1"/>
  <c r="V89" i="283" s="1"/>
  <c r="V90" i="283" s="1"/>
  <c r="V91" i="283" s="1"/>
  <c r="V92" i="283" s="1"/>
  <c r="V93" i="283" s="1"/>
  <c r="V94" i="283" s="1"/>
  <c r="V95" i="283" s="1"/>
  <c r="V96" i="283" s="1"/>
  <c r="V97" i="283" s="1"/>
  <c r="V98" i="283" s="1"/>
  <c r="V99" i="283" s="1"/>
  <c r="V100" i="283" s="1"/>
  <c r="V101" i="283" s="1"/>
  <c r="V102" i="283" s="1"/>
  <c r="V103" i="283" s="1"/>
  <c r="V104" i="283" s="1"/>
  <c r="V105" i="283" s="1"/>
  <c r="V106" i="283" s="1"/>
  <c r="V107" i="283" s="1"/>
  <c r="V108" i="283" s="1"/>
  <c r="V109" i="283" s="1"/>
  <c r="V110" i="283" s="1"/>
  <c r="V111" i="283" s="1"/>
  <c r="V112" i="283" s="1"/>
  <c r="V113" i="283" s="1"/>
  <c r="V114" i="283" s="1"/>
  <c r="V115" i="283" s="1"/>
  <c r="V116" i="283" s="1"/>
  <c r="V117" i="283" s="1"/>
  <c r="V118" i="283" s="1"/>
  <c r="V119" i="283" s="1"/>
  <c r="V120" i="283" s="1"/>
  <c r="V121" i="283" s="1"/>
  <c r="V122" i="283" s="1"/>
  <c r="V123" i="283" s="1"/>
  <c r="V124" i="283" s="1"/>
  <c r="V125" i="283" s="1"/>
  <c r="V126" i="283" s="1"/>
  <c r="V127" i="283" s="1"/>
  <c r="V128" i="283" s="1"/>
  <c r="V129" i="283" s="1"/>
  <c r="V130" i="283" s="1"/>
  <c r="V131" i="283" s="1"/>
  <c r="V132" i="283" s="1"/>
  <c r="V133" i="283" s="1"/>
  <c r="V134" i="283" s="1"/>
  <c r="V135" i="283" s="1"/>
  <c r="V136" i="283" s="1"/>
  <c r="V137" i="283" s="1"/>
  <c r="V138" i="283" s="1"/>
  <c r="V139" i="283" s="1"/>
  <c r="V140" i="283" s="1"/>
  <c r="V141" i="283" s="1"/>
  <c r="V142" i="283" s="1"/>
  <c r="V143" i="283" s="1"/>
  <c r="V144" i="283" s="1"/>
  <c r="V145" i="283" s="1"/>
  <c r="V146" i="283" s="1"/>
  <c r="V147" i="283" s="1"/>
  <c r="V148" i="283" s="1"/>
  <c r="V149" i="283" s="1"/>
  <c r="V150" i="283" s="1"/>
  <c r="V151" i="283" s="1"/>
  <c r="V152" i="283" s="1"/>
  <c r="V153" i="283" s="1"/>
  <c r="V154" i="283" s="1"/>
  <c r="V155" i="283" s="1"/>
  <c r="V156" i="283" s="1"/>
  <c r="V157" i="283" s="1"/>
  <c r="V158" i="283" s="1"/>
  <c r="V159" i="283" s="1"/>
  <c r="V160" i="283" s="1"/>
  <c r="V161" i="283" s="1"/>
  <c r="V162" i="283" s="1"/>
  <c r="V163" i="283" s="1"/>
  <c r="V164" i="283" s="1"/>
  <c r="V165" i="283" s="1"/>
  <c r="V166" i="283" s="1"/>
  <c r="V167" i="283" s="1"/>
  <c r="V168" i="283" s="1"/>
  <c r="V169" i="283" s="1"/>
  <c r="V170" i="283" s="1"/>
  <c r="V171" i="283" s="1"/>
  <c r="V172" i="283" s="1"/>
  <c r="V173" i="283" s="1"/>
  <c r="V174" i="283" s="1"/>
  <c r="V175" i="283" s="1"/>
  <c r="V176" i="283" s="1"/>
  <c r="V177" i="283" s="1"/>
  <c r="V178" i="283" s="1"/>
  <c r="V179" i="283" s="1"/>
  <c r="V180" i="283" s="1"/>
  <c r="V181" i="283" s="1"/>
  <c r="V182" i="283" s="1"/>
  <c r="V183" i="283" s="1"/>
  <c r="V184" i="283" s="1"/>
  <c r="V185" i="283" s="1"/>
  <c r="V186" i="283" s="1"/>
  <c r="V187" i="283" s="1"/>
  <c r="V188" i="283" s="1"/>
  <c r="V189" i="283" s="1"/>
  <c r="V190" i="283" s="1"/>
  <c r="V191" i="283" s="1"/>
  <c r="V192" i="283" s="1"/>
  <c r="V193" i="283" s="1"/>
  <c r="V194" i="283" s="1"/>
  <c r="V195" i="283" s="1"/>
  <c r="V196" i="283" s="1"/>
  <c r="V197" i="283" s="1"/>
  <c r="V198" i="283" s="1"/>
  <c r="V199" i="283" s="1"/>
  <c r="V200" i="283" s="1"/>
  <c r="V201" i="283" s="1"/>
  <c r="V202" i="283" s="1"/>
  <c r="V203" i="283" s="1"/>
  <c r="V204" i="283" s="1"/>
  <c r="V205" i="283" s="1"/>
  <c r="V206" i="283" s="1"/>
  <c r="V207" i="283" s="1"/>
  <c r="V208" i="283" s="1"/>
  <c r="V209" i="283" s="1"/>
  <c r="V210" i="283" s="1"/>
  <c r="V211" i="283" s="1"/>
  <c r="V212" i="283" s="1"/>
  <c r="V213" i="283" s="1"/>
  <c r="V214" i="283" s="1"/>
  <c r="V215" i="283" s="1"/>
  <c r="V216" i="283" s="1"/>
  <c r="V217" i="283" s="1"/>
  <c r="V218" i="283" s="1"/>
  <c r="V219" i="283" s="1"/>
  <c r="V220" i="283" s="1"/>
  <c r="V221" i="283" s="1"/>
  <c r="V222" i="283" s="1"/>
  <c r="V223" i="283" s="1"/>
  <c r="V224" i="283" s="1"/>
  <c r="V225" i="283" s="1"/>
  <c r="V226" i="283" s="1"/>
  <c r="V227" i="283" s="1"/>
  <c r="V228" i="283" s="1"/>
  <c r="V229" i="283" s="1"/>
  <c r="V230" i="283" s="1"/>
  <c r="V231" i="283" s="1"/>
  <c r="V232" i="283" s="1"/>
  <c r="V233" i="283" s="1"/>
  <c r="V234" i="283" s="1"/>
  <c r="V235" i="283" s="1"/>
  <c r="V236" i="283" s="1"/>
  <c r="V237" i="283" s="1"/>
  <c r="V238" i="283" s="1"/>
  <c r="V239" i="283" s="1"/>
  <c r="V240" i="283" s="1"/>
  <c r="V241" i="283" s="1"/>
  <c r="V242" i="283" s="1"/>
  <c r="V243" i="283" s="1"/>
  <c r="V244" i="283" s="1"/>
  <c r="V245" i="283" s="1"/>
  <c r="V246" i="283" s="1"/>
  <c r="V247" i="283" s="1"/>
  <c r="V248" i="283" s="1"/>
  <c r="V249" i="283" s="1"/>
  <c r="V250" i="283" s="1"/>
  <c r="V251" i="283" s="1"/>
  <c r="V252" i="283" s="1"/>
  <c r="V253" i="283" s="1"/>
  <c r="V254" i="283" s="1"/>
  <c r="V255" i="283" s="1"/>
  <c r="V256" i="283" s="1"/>
  <c r="V257" i="283" s="1"/>
  <c r="V258" i="283" s="1"/>
  <c r="V259" i="283" s="1"/>
  <c r="V260" i="283" s="1"/>
  <c r="V261" i="283" s="1"/>
  <c r="V262" i="283" s="1"/>
  <c r="V263" i="283" s="1"/>
  <c r="V264" i="283" s="1"/>
  <c r="V265" i="283" s="1"/>
  <c r="V266" i="283" s="1"/>
  <c r="V267" i="283" s="1"/>
  <c r="V268" i="283" s="1"/>
  <c r="V269" i="283" s="1"/>
  <c r="V270" i="283" s="1"/>
  <c r="V271" i="283" s="1"/>
  <c r="V272" i="283" s="1"/>
  <c r="V273" i="283" s="1"/>
  <c r="V274" i="283" s="1"/>
  <c r="V275" i="283" s="1"/>
  <c r="V276" i="283" s="1"/>
  <c r="V277" i="283" s="1"/>
  <c r="V278" i="283" s="1"/>
  <c r="V279" i="283" s="1"/>
  <c r="V280" i="283" s="1"/>
  <c r="V281" i="283" s="1"/>
  <c r="V282" i="283" s="1"/>
  <c r="V283" i="283" s="1"/>
  <c r="V284" i="283" s="1"/>
  <c r="V285" i="283" s="1"/>
  <c r="V286" i="283" s="1"/>
  <c r="V287" i="283" s="1"/>
  <c r="V288" i="283" s="1"/>
  <c r="V289" i="283" s="1"/>
  <c r="V290" i="283" s="1"/>
  <c r="V291" i="283" s="1"/>
  <c r="V292" i="283" s="1"/>
  <c r="V293" i="283" s="1"/>
  <c r="V294" i="283" s="1"/>
  <c r="V295" i="283" s="1"/>
  <c r="V296" i="283" s="1"/>
  <c r="V297" i="283" s="1"/>
  <c r="V298" i="283" s="1"/>
  <c r="V299" i="283" s="1"/>
  <c r="V300" i="283" s="1"/>
  <c r="V301" i="283" s="1"/>
  <c r="V302" i="283" s="1"/>
  <c r="V303" i="283" s="1"/>
  <c r="V304" i="283" s="1"/>
  <c r="V305" i="283" s="1"/>
  <c r="V306" i="283" s="1"/>
  <c r="V307" i="283" s="1"/>
  <c r="V308" i="283" s="1"/>
  <c r="V309" i="283" s="1"/>
  <c r="V310" i="283" s="1"/>
  <c r="V311" i="283" s="1"/>
  <c r="V312" i="283" s="1"/>
  <c r="V313" i="283" s="1"/>
  <c r="V314" i="283" s="1"/>
  <c r="V315" i="283" s="1"/>
  <c r="V316" i="283" s="1"/>
  <c r="V317" i="283" s="1"/>
  <c r="V318" i="283" s="1"/>
  <c r="V319" i="283" s="1"/>
  <c r="V320" i="283" s="1"/>
  <c r="V321" i="283" s="1"/>
  <c r="V322" i="283" s="1"/>
  <c r="V323" i="283" s="1"/>
  <c r="V324" i="283" s="1"/>
  <c r="V325" i="283" s="1"/>
  <c r="V326" i="283" s="1"/>
  <c r="V327" i="283" s="1"/>
  <c r="V328" i="283" s="1"/>
  <c r="V329" i="283" s="1"/>
  <c r="V330" i="283" s="1"/>
  <c r="V331" i="283" s="1"/>
  <c r="V332" i="283" s="1"/>
  <c r="V333" i="283" s="1"/>
  <c r="V334" i="283" s="1"/>
  <c r="V335" i="283" s="1"/>
  <c r="V336" i="283" s="1"/>
  <c r="V337" i="283" s="1"/>
  <c r="V338" i="283" s="1"/>
  <c r="V339" i="283" s="1"/>
  <c r="V340" i="283" s="1"/>
  <c r="V341" i="283" s="1"/>
  <c r="V342" i="283" s="1"/>
  <c r="V343" i="283" s="1"/>
  <c r="V344" i="283" s="1"/>
  <c r="V345" i="283" s="1"/>
  <c r="V346" i="283" s="1"/>
  <c r="V347" i="283" s="1"/>
  <c r="V348" i="283" s="1"/>
  <c r="V349" i="283" s="1"/>
  <c r="V350" i="283" s="1"/>
  <c r="V351" i="283" s="1"/>
  <c r="V352" i="283" s="1"/>
  <c r="V353" i="283" s="1"/>
  <c r="V354" i="283" s="1"/>
  <c r="V355" i="283" s="1"/>
  <c r="V356" i="283" s="1"/>
  <c r="V357" i="283" s="1"/>
  <c r="V358" i="283" s="1"/>
  <c r="V359" i="283" s="1"/>
  <c r="V360" i="283" s="1"/>
  <c r="T20" i="283"/>
  <c r="P23" i="277"/>
  <c r="J23" i="277" s="1"/>
  <c r="P23" i="307"/>
  <c r="J23" i="307" s="1"/>
  <c r="G23" i="307" s="1"/>
  <c r="U21" i="304"/>
  <c r="P21" i="289"/>
  <c r="J21" i="289" s="1"/>
  <c r="G21" i="289" s="1"/>
  <c r="J20" i="289"/>
  <c r="G20" i="289" s="1"/>
  <c r="U26" i="286"/>
  <c r="W21" i="283"/>
  <c r="N21" i="280"/>
  <c r="H20" i="280"/>
  <c r="E20" i="280" s="1"/>
  <c r="N22" i="277"/>
  <c r="H22" i="277" s="1"/>
  <c r="U24" i="280"/>
  <c r="P21" i="301"/>
  <c r="J20" i="301"/>
  <c r="G20" i="301" s="1"/>
  <c r="N22" i="316"/>
  <c r="H21" i="316"/>
  <c r="E21" i="316" s="1"/>
  <c r="P21" i="286"/>
  <c r="J20" i="286"/>
  <c r="G20" i="286" s="1"/>
  <c r="Q27" i="286"/>
  <c r="V21" i="292"/>
  <c r="T20" i="292"/>
  <c r="W22" i="313"/>
  <c r="V21" i="280"/>
  <c r="T20" i="280"/>
  <c r="O21" i="280"/>
  <c r="I20" i="280"/>
  <c r="F20" i="280" s="1"/>
  <c r="W22" i="280"/>
  <c r="V21" i="289"/>
  <c r="O22" i="277"/>
  <c r="O23" i="277" s="1"/>
  <c r="O21" i="289"/>
  <c r="I21" i="289" s="1"/>
  <c r="F21" i="289" s="1"/>
  <c r="P23" i="316"/>
  <c r="V23" i="313"/>
  <c r="V24" i="313" s="1"/>
  <c r="V25" i="313" s="1"/>
  <c r="V26" i="313" s="1"/>
  <c r="V27" i="313" s="1"/>
  <c r="V28" i="313" s="1"/>
  <c r="V29" i="313" s="1"/>
  <c r="V30" i="313" s="1"/>
  <c r="V31" i="313" s="1"/>
  <c r="V32" i="313" s="1"/>
  <c r="V33" i="313" s="1"/>
  <c r="V34" i="313" s="1"/>
  <c r="V35" i="313" s="1"/>
  <c r="V36" i="313" s="1"/>
  <c r="V37" i="313" s="1"/>
  <c r="V38" i="313" s="1"/>
  <c r="V39" i="313" s="1"/>
  <c r="V40" i="313" s="1"/>
  <c r="V41" i="313" s="1"/>
  <c r="V42" i="313" s="1"/>
  <c r="V43" i="313" s="1"/>
  <c r="V44" i="313" s="1"/>
  <c r="V45" i="313" s="1"/>
  <c r="V46" i="313" s="1"/>
  <c r="V47" i="313" s="1"/>
  <c r="V48" i="313" s="1"/>
  <c r="V49" i="313" s="1"/>
  <c r="V50" i="313" s="1"/>
  <c r="V51" i="313" s="1"/>
  <c r="V52" i="313" s="1"/>
  <c r="V53" i="313" s="1"/>
  <c r="V54" i="313" s="1"/>
  <c r="V55" i="313" s="1"/>
  <c r="V56" i="313" s="1"/>
  <c r="V57" i="313" s="1"/>
  <c r="V58" i="313" s="1"/>
  <c r="V59" i="313" s="1"/>
  <c r="V60" i="313" s="1"/>
  <c r="V61" i="313" s="1"/>
  <c r="V62" i="313" s="1"/>
  <c r="V63" i="313" s="1"/>
  <c r="V64" i="313" s="1"/>
  <c r="V65" i="313" s="1"/>
  <c r="V66" i="313" s="1"/>
  <c r="V67" i="313" s="1"/>
  <c r="V68" i="313" s="1"/>
  <c r="V69" i="313" s="1"/>
  <c r="V70" i="313" s="1"/>
  <c r="V71" i="313" s="1"/>
  <c r="V72" i="313" s="1"/>
  <c r="V73" i="313" s="1"/>
  <c r="V74" i="313" s="1"/>
  <c r="V75" i="313" s="1"/>
  <c r="V76" i="313" s="1"/>
  <c r="V77" i="313" s="1"/>
  <c r="V78" i="313" s="1"/>
  <c r="V79" i="313" s="1"/>
  <c r="V80" i="313" s="1"/>
  <c r="V81" i="313" s="1"/>
  <c r="V82" i="313" s="1"/>
  <c r="V83" i="313" s="1"/>
  <c r="V84" i="313" s="1"/>
  <c r="V85" i="313" s="1"/>
  <c r="V86" i="313" s="1"/>
  <c r="V87" i="313" s="1"/>
  <c r="V88" i="313" s="1"/>
  <c r="V89" i="313" s="1"/>
  <c r="V90" i="313" s="1"/>
  <c r="V91" i="313" s="1"/>
  <c r="V92" i="313" s="1"/>
  <c r="V93" i="313" s="1"/>
  <c r="V94" i="313" s="1"/>
  <c r="V95" i="313" s="1"/>
  <c r="V96" i="313" s="1"/>
  <c r="V97" i="313" s="1"/>
  <c r="V98" i="313" s="1"/>
  <c r="V99" i="313" s="1"/>
  <c r="V100" i="313" s="1"/>
  <c r="V101" i="313" s="1"/>
  <c r="V102" i="313" s="1"/>
  <c r="V103" i="313" s="1"/>
  <c r="V104" i="313" s="1"/>
  <c r="V105" i="313" s="1"/>
  <c r="V106" i="313" s="1"/>
  <c r="V107" i="313" s="1"/>
  <c r="V108" i="313" s="1"/>
  <c r="V109" i="313" s="1"/>
  <c r="V110" i="313" s="1"/>
  <c r="V111" i="313" s="1"/>
  <c r="V112" i="313" s="1"/>
  <c r="V113" i="313" s="1"/>
  <c r="V114" i="313" s="1"/>
  <c r="V115" i="313" s="1"/>
  <c r="V116" i="313" s="1"/>
  <c r="V117" i="313" s="1"/>
  <c r="V118" i="313" s="1"/>
  <c r="V119" i="313" s="1"/>
  <c r="V120" i="313" s="1"/>
  <c r="V121" i="313" s="1"/>
  <c r="V122" i="313" s="1"/>
  <c r="V123" i="313" s="1"/>
  <c r="V124" i="313" s="1"/>
  <c r="V125" i="313" s="1"/>
  <c r="V126" i="313" s="1"/>
  <c r="V127" i="313" s="1"/>
  <c r="V128" i="313" s="1"/>
  <c r="V129" i="313" s="1"/>
  <c r="V130" i="313" s="1"/>
  <c r="V131" i="313" s="1"/>
  <c r="V132" i="313" s="1"/>
  <c r="V133" i="313" s="1"/>
  <c r="V134" i="313" s="1"/>
  <c r="V135" i="313" s="1"/>
  <c r="V136" i="313" s="1"/>
  <c r="V137" i="313" s="1"/>
  <c r="V138" i="313" s="1"/>
  <c r="V139" i="313" s="1"/>
  <c r="V140" i="313" s="1"/>
  <c r="V141" i="313" s="1"/>
  <c r="V142" i="313" s="1"/>
  <c r="V143" i="313" s="1"/>
  <c r="V144" i="313" s="1"/>
  <c r="V145" i="313" s="1"/>
  <c r="V146" i="313" s="1"/>
  <c r="V147" i="313" s="1"/>
  <c r="V148" i="313" s="1"/>
  <c r="V149" i="313" s="1"/>
  <c r="V150" i="313" s="1"/>
  <c r="O22" i="319"/>
  <c r="I21" i="319"/>
  <c r="F21" i="319" s="1"/>
  <c r="U22" i="313"/>
  <c r="N22" i="319"/>
  <c r="W21" i="292"/>
  <c r="W22" i="292" s="1"/>
  <c r="W23" i="292" s="1"/>
  <c r="W24" i="292" s="1"/>
  <c r="W25" i="292" s="1"/>
  <c r="W26" i="292" s="1"/>
  <c r="W27" i="292" s="1"/>
  <c r="W28" i="292" s="1"/>
  <c r="W29" i="292" s="1"/>
  <c r="R22" i="286"/>
  <c r="P22" i="313"/>
  <c r="P21" i="304"/>
  <c r="J20" i="304"/>
  <c r="G20" i="304" s="1"/>
  <c r="N21" i="298"/>
  <c r="H20" i="298"/>
  <c r="E20" i="298" s="1"/>
  <c r="O22" i="313"/>
  <c r="P21" i="292"/>
  <c r="P22" i="292" s="1"/>
  <c r="P23" i="292" s="1"/>
  <c r="P24" i="292" s="1"/>
  <c r="P25" i="292" s="1"/>
  <c r="P26" i="292" s="1"/>
  <c r="P27" i="292" s="1"/>
  <c r="P28" i="292" s="1"/>
  <c r="P29" i="292" s="1"/>
  <c r="N27" i="283"/>
  <c r="T20" i="304"/>
  <c r="V21" i="304"/>
  <c r="S22" i="286"/>
  <c r="V21" i="286"/>
  <c r="O22" i="316"/>
  <c r="I21" i="316"/>
  <c r="F21" i="316" s="1"/>
  <c r="O21" i="286"/>
  <c r="I20" i="286"/>
  <c r="F20" i="286" s="1"/>
  <c r="P22" i="319"/>
  <c r="J21" i="319"/>
  <c r="G21" i="319" s="1"/>
  <c r="T21" i="319"/>
  <c r="K23" i="319"/>
  <c r="D24" i="319"/>
  <c r="C25" i="319"/>
  <c r="M24" i="319"/>
  <c r="L26" i="319"/>
  <c r="K24" i="316"/>
  <c r="C24" i="316"/>
  <c r="T21" i="316"/>
  <c r="L25" i="316"/>
  <c r="D25" i="316"/>
  <c r="M23" i="316"/>
  <c r="J22" i="316"/>
  <c r="G22" i="316" s="1"/>
  <c r="C26" i="313"/>
  <c r="M23" i="313"/>
  <c r="K23" i="313"/>
  <c r="D25" i="313"/>
  <c r="L23" i="313"/>
  <c r="O23" i="310"/>
  <c r="I22" i="310"/>
  <c r="F22" i="310" s="1"/>
  <c r="D24" i="310"/>
  <c r="J22" i="310"/>
  <c r="G22" i="310" s="1"/>
  <c r="M23" i="310"/>
  <c r="T21" i="310"/>
  <c r="L28" i="310"/>
  <c r="C26" i="310"/>
  <c r="K24" i="310"/>
  <c r="T21" i="307"/>
  <c r="K25" i="307"/>
  <c r="D24" i="307"/>
  <c r="C26" i="307"/>
  <c r="M24" i="307"/>
  <c r="O23" i="307"/>
  <c r="I22" i="307"/>
  <c r="F22" i="307" s="1"/>
  <c r="L25" i="307"/>
  <c r="N23" i="307"/>
  <c r="H22" i="307"/>
  <c r="E22" i="307" s="1"/>
  <c r="D26" i="304"/>
  <c r="N21" i="304"/>
  <c r="H20" i="304"/>
  <c r="E20" i="304" s="1"/>
  <c r="L25" i="304"/>
  <c r="K24" i="304"/>
  <c r="O21" i="304"/>
  <c r="I20" i="304"/>
  <c r="F20" i="304" s="1"/>
  <c r="C26" i="304"/>
  <c r="M24" i="304"/>
  <c r="C22" i="301"/>
  <c r="L23" i="301"/>
  <c r="O21" i="301"/>
  <c r="I20" i="301"/>
  <c r="F20" i="301" s="1"/>
  <c r="M23" i="301"/>
  <c r="K22" i="301"/>
  <c r="H21" i="301"/>
  <c r="E21" i="301" s="1"/>
  <c r="T21" i="301"/>
  <c r="D22" i="301"/>
  <c r="C22" i="298"/>
  <c r="P21" i="298"/>
  <c r="J20" i="298"/>
  <c r="G20" i="298" s="1"/>
  <c r="O21" i="298"/>
  <c r="I20" i="298"/>
  <c r="F20" i="298" s="1"/>
  <c r="D25" i="298"/>
  <c r="K24" i="298"/>
  <c r="L23" i="298"/>
  <c r="M25" i="298"/>
  <c r="D23" i="292"/>
  <c r="M22" i="292"/>
  <c r="L22" i="292"/>
  <c r="I21" i="292"/>
  <c r="F21" i="292" s="1"/>
  <c r="K22" i="292"/>
  <c r="H21" i="292"/>
  <c r="E21" i="292" s="1"/>
  <c r="C23" i="292"/>
  <c r="K22" i="289"/>
  <c r="H21" i="289"/>
  <c r="E21" i="289" s="1"/>
  <c r="C22" i="289"/>
  <c r="M22" i="289"/>
  <c r="D23" i="289"/>
  <c r="L22" i="289"/>
  <c r="D22" i="286"/>
  <c r="K23" i="286"/>
  <c r="N21" i="286"/>
  <c r="H20" i="286"/>
  <c r="E20" i="286" s="1"/>
  <c r="L23" i="286"/>
  <c r="C22" i="286"/>
  <c r="M23" i="286"/>
  <c r="O21" i="283"/>
  <c r="I20" i="283"/>
  <c r="F20" i="283" s="1"/>
  <c r="L25" i="283"/>
  <c r="M23" i="283"/>
  <c r="D24" i="283"/>
  <c r="P21" i="283"/>
  <c r="J20" i="283"/>
  <c r="G20" i="283" s="1"/>
  <c r="C22" i="283"/>
  <c r="T21" i="283"/>
  <c r="K22" i="283"/>
  <c r="H21" i="283"/>
  <c r="E21" i="283" s="1"/>
  <c r="C24" i="280"/>
  <c r="L23" i="280"/>
  <c r="K23" i="280"/>
  <c r="P21" i="280"/>
  <c r="J20" i="280"/>
  <c r="G20" i="280" s="1"/>
  <c r="M23" i="280"/>
  <c r="D23" i="280"/>
  <c r="L23" i="277"/>
  <c r="F21" i="277"/>
  <c r="C22" i="277"/>
  <c r="T22" i="277" s="1"/>
  <c r="E21" i="277"/>
  <c r="G21" i="277"/>
  <c r="K23" i="277"/>
  <c r="M24" i="277"/>
  <c r="T21" i="277"/>
  <c r="D23" i="277"/>
  <c r="W30" i="289" l="1"/>
  <c r="W22" i="283"/>
  <c r="W23" i="283" s="1"/>
  <c r="W24" i="283" s="1"/>
  <c r="W25" i="283" s="1"/>
  <c r="W26" i="283" s="1"/>
  <c r="W27" i="283" s="1"/>
  <c r="W28" i="283" s="1"/>
  <c r="W29" i="283" s="1"/>
  <c r="W30" i="283" s="1"/>
  <c r="W31" i="283" s="1"/>
  <c r="W32" i="283" s="1"/>
  <c r="W33" i="283" s="1"/>
  <c r="W34" i="283" s="1"/>
  <c r="W35" i="283" s="1"/>
  <c r="W36" i="283" s="1"/>
  <c r="W37" i="283" s="1"/>
  <c r="W38" i="283" s="1"/>
  <c r="W39" i="283" s="1"/>
  <c r="W40" i="283" s="1"/>
  <c r="W41" i="283" s="1"/>
  <c r="W42" i="283" s="1"/>
  <c r="W43" i="283" s="1"/>
  <c r="W44" i="283" s="1"/>
  <c r="W45" i="283" s="1"/>
  <c r="W46" i="283" s="1"/>
  <c r="W47" i="283" s="1"/>
  <c r="W48" i="283" s="1"/>
  <c r="W49" i="283" s="1"/>
  <c r="W50" i="283" s="1"/>
  <c r="W51" i="283" s="1"/>
  <c r="W52" i="283" s="1"/>
  <c r="W53" i="283" s="1"/>
  <c r="W54" i="283" s="1"/>
  <c r="W55" i="283" s="1"/>
  <c r="W56" i="283" s="1"/>
  <c r="W57" i="283" s="1"/>
  <c r="W58" i="283" s="1"/>
  <c r="W59" i="283" s="1"/>
  <c r="W60" i="283" s="1"/>
  <c r="W61" i="283" s="1"/>
  <c r="W62" i="283" s="1"/>
  <c r="W63" i="283" s="1"/>
  <c r="W64" i="283" s="1"/>
  <c r="W65" i="283" s="1"/>
  <c r="W66" i="283" s="1"/>
  <c r="W67" i="283" s="1"/>
  <c r="W68" i="283" s="1"/>
  <c r="W69" i="283" s="1"/>
  <c r="W70" i="283" s="1"/>
  <c r="W71" i="283" s="1"/>
  <c r="W72" i="283" s="1"/>
  <c r="W73" i="283" s="1"/>
  <c r="W74" i="283" s="1"/>
  <c r="W75" i="283" s="1"/>
  <c r="W76" i="283" s="1"/>
  <c r="W77" i="283" s="1"/>
  <c r="W78" i="283" s="1"/>
  <c r="W79" i="283" s="1"/>
  <c r="W80" i="283" s="1"/>
  <c r="W81" i="283" s="1"/>
  <c r="W82" i="283" s="1"/>
  <c r="W83" i="283" s="1"/>
  <c r="W84" i="283" s="1"/>
  <c r="W85" i="283" s="1"/>
  <c r="W86" i="283" s="1"/>
  <c r="W87" i="283" s="1"/>
  <c r="W88" i="283" s="1"/>
  <c r="W89" i="283" s="1"/>
  <c r="W90" i="283" s="1"/>
  <c r="W91" i="283" s="1"/>
  <c r="W92" i="283" s="1"/>
  <c r="W93" i="283" s="1"/>
  <c r="W94" i="283" s="1"/>
  <c r="W95" i="283" s="1"/>
  <c r="W96" i="283" s="1"/>
  <c r="W97" i="283" s="1"/>
  <c r="W98" i="283" s="1"/>
  <c r="W99" i="283" s="1"/>
  <c r="W100" i="283" s="1"/>
  <c r="W101" i="283" s="1"/>
  <c r="W102" i="283" s="1"/>
  <c r="W103" i="283" s="1"/>
  <c r="W104" i="283" s="1"/>
  <c r="W105" i="283" s="1"/>
  <c r="W106" i="283" s="1"/>
  <c r="W107" i="283" s="1"/>
  <c r="W108" i="283" s="1"/>
  <c r="W109" i="283" s="1"/>
  <c r="W110" i="283" s="1"/>
  <c r="W111" i="283" s="1"/>
  <c r="W112" i="283" s="1"/>
  <c r="W113" i="283" s="1"/>
  <c r="W114" i="283" s="1"/>
  <c r="W115" i="283" s="1"/>
  <c r="W116" i="283" s="1"/>
  <c r="W117" i="283" s="1"/>
  <c r="W118" i="283" s="1"/>
  <c r="W119" i="283" s="1"/>
  <c r="W120" i="283" s="1"/>
  <c r="W121" i="283" s="1"/>
  <c r="W122" i="283" s="1"/>
  <c r="W123" i="283" s="1"/>
  <c r="W124" i="283" s="1"/>
  <c r="W125" i="283" s="1"/>
  <c r="W126" i="283" s="1"/>
  <c r="W127" i="283" s="1"/>
  <c r="W128" i="283" s="1"/>
  <c r="W129" i="283" s="1"/>
  <c r="W130" i="283" s="1"/>
  <c r="W131" i="283" s="1"/>
  <c r="W132" i="283" s="1"/>
  <c r="W133" i="283" s="1"/>
  <c r="W134" i="283" s="1"/>
  <c r="W135" i="283" s="1"/>
  <c r="W136" i="283" s="1"/>
  <c r="W137" i="283" s="1"/>
  <c r="W138" i="283" s="1"/>
  <c r="W139" i="283" s="1"/>
  <c r="W140" i="283" s="1"/>
  <c r="W141" i="283" s="1"/>
  <c r="W142" i="283" s="1"/>
  <c r="W143" i="283" s="1"/>
  <c r="W144" i="283" s="1"/>
  <c r="W145" i="283" s="1"/>
  <c r="W146" i="283" s="1"/>
  <c r="W147" i="283" s="1"/>
  <c r="W148" i="283" s="1"/>
  <c r="W149" i="283" s="1"/>
  <c r="W150" i="283" s="1"/>
  <c r="W151" i="283" s="1"/>
  <c r="W152" i="283" s="1"/>
  <c r="W153" i="283" s="1"/>
  <c r="W154" i="283" s="1"/>
  <c r="W155" i="283" s="1"/>
  <c r="W156" i="283" s="1"/>
  <c r="W157" i="283" s="1"/>
  <c r="W158" i="283" s="1"/>
  <c r="W159" i="283" s="1"/>
  <c r="W160" i="283" s="1"/>
  <c r="W161" i="283" s="1"/>
  <c r="W162" i="283" s="1"/>
  <c r="W163" i="283" s="1"/>
  <c r="W164" i="283" s="1"/>
  <c r="W165" i="283" s="1"/>
  <c r="W166" i="283" s="1"/>
  <c r="W167" i="283" s="1"/>
  <c r="W168" i="283" s="1"/>
  <c r="W169" i="283" s="1"/>
  <c r="W170" i="283" s="1"/>
  <c r="W171" i="283" s="1"/>
  <c r="W172" i="283" s="1"/>
  <c r="W173" i="283" s="1"/>
  <c r="W174" i="283" s="1"/>
  <c r="W175" i="283" s="1"/>
  <c r="W176" i="283" s="1"/>
  <c r="W177" i="283" s="1"/>
  <c r="W178" i="283" s="1"/>
  <c r="W179" i="283" s="1"/>
  <c r="W180" i="283" s="1"/>
  <c r="W181" i="283" s="1"/>
  <c r="W182" i="283" s="1"/>
  <c r="W183" i="283" s="1"/>
  <c r="W184" i="283" s="1"/>
  <c r="W185" i="283" s="1"/>
  <c r="W186" i="283" s="1"/>
  <c r="W187" i="283" s="1"/>
  <c r="W188" i="283" s="1"/>
  <c r="W189" i="283" s="1"/>
  <c r="W190" i="283" s="1"/>
  <c r="W191" i="283" s="1"/>
  <c r="W192" i="283" s="1"/>
  <c r="W193" i="283" s="1"/>
  <c r="W194" i="283" s="1"/>
  <c r="W195" i="283" s="1"/>
  <c r="W196" i="283" s="1"/>
  <c r="W197" i="283" s="1"/>
  <c r="W198" i="283" s="1"/>
  <c r="W199" i="283" s="1"/>
  <c r="W200" i="283" s="1"/>
  <c r="W201" i="283" s="1"/>
  <c r="W202" i="283" s="1"/>
  <c r="W203" i="283" s="1"/>
  <c r="W204" i="283" s="1"/>
  <c r="W205" i="283" s="1"/>
  <c r="W206" i="283" s="1"/>
  <c r="W207" i="283" s="1"/>
  <c r="W208" i="283" s="1"/>
  <c r="W209" i="283" s="1"/>
  <c r="W210" i="283" s="1"/>
  <c r="W211" i="283" s="1"/>
  <c r="W212" i="283" s="1"/>
  <c r="W213" i="283" s="1"/>
  <c r="W214" i="283" s="1"/>
  <c r="W215" i="283" s="1"/>
  <c r="W216" i="283" s="1"/>
  <c r="W217" i="283" s="1"/>
  <c r="W218" i="283" s="1"/>
  <c r="W219" i="283" s="1"/>
  <c r="W220" i="283" s="1"/>
  <c r="W221" i="283" s="1"/>
  <c r="W222" i="283" s="1"/>
  <c r="W223" i="283" s="1"/>
  <c r="W224" i="283" s="1"/>
  <c r="W225" i="283" s="1"/>
  <c r="W226" i="283" s="1"/>
  <c r="W227" i="283" s="1"/>
  <c r="W228" i="283" s="1"/>
  <c r="W229" i="283" s="1"/>
  <c r="W230" i="283" s="1"/>
  <c r="W231" i="283" s="1"/>
  <c r="W232" i="283" s="1"/>
  <c r="W233" i="283" s="1"/>
  <c r="W234" i="283" s="1"/>
  <c r="W235" i="283" s="1"/>
  <c r="W236" i="283" s="1"/>
  <c r="W237" i="283" s="1"/>
  <c r="W238" i="283" s="1"/>
  <c r="W239" i="283" s="1"/>
  <c r="W240" i="283" s="1"/>
  <c r="W241" i="283" s="1"/>
  <c r="W242" i="283" s="1"/>
  <c r="W243" i="283" s="1"/>
  <c r="W244" i="283" s="1"/>
  <c r="W245" i="283" s="1"/>
  <c r="W246" i="283" s="1"/>
  <c r="W247" i="283" s="1"/>
  <c r="W248" i="283" s="1"/>
  <c r="W249" i="283" s="1"/>
  <c r="W250" i="283" s="1"/>
  <c r="W251" i="283" s="1"/>
  <c r="W252" i="283" s="1"/>
  <c r="W253" i="283" s="1"/>
  <c r="W254" i="283" s="1"/>
  <c r="W255" i="283" s="1"/>
  <c r="W256" i="283" s="1"/>
  <c r="W257" i="283" s="1"/>
  <c r="W258" i="283" s="1"/>
  <c r="W259" i="283" s="1"/>
  <c r="W260" i="283" s="1"/>
  <c r="W261" i="283" s="1"/>
  <c r="W262" i="283" s="1"/>
  <c r="W263" i="283" s="1"/>
  <c r="W264" i="283" s="1"/>
  <c r="W265" i="283" s="1"/>
  <c r="W266" i="283" s="1"/>
  <c r="W267" i="283" s="1"/>
  <c r="W268" i="283" s="1"/>
  <c r="W269" i="283" s="1"/>
  <c r="W270" i="283" s="1"/>
  <c r="W271" i="283" s="1"/>
  <c r="W272" i="283" s="1"/>
  <c r="W273" i="283" s="1"/>
  <c r="W274" i="283" s="1"/>
  <c r="W275" i="283" s="1"/>
  <c r="W276" i="283" s="1"/>
  <c r="W277" i="283" s="1"/>
  <c r="W278" i="283" s="1"/>
  <c r="W279" i="283" s="1"/>
  <c r="W280" i="283" s="1"/>
  <c r="W281" i="283" s="1"/>
  <c r="W282" i="283" s="1"/>
  <c r="W283" i="283" s="1"/>
  <c r="W284" i="283" s="1"/>
  <c r="W285" i="283" s="1"/>
  <c r="W286" i="283" s="1"/>
  <c r="W287" i="283" s="1"/>
  <c r="W288" i="283" s="1"/>
  <c r="W289" i="283" s="1"/>
  <c r="W290" i="283" s="1"/>
  <c r="W291" i="283" s="1"/>
  <c r="W292" i="283" s="1"/>
  <c r="W293" i="283" s="1"/>
  <c r="W294" i="283" s="1"/>
  <c r="W295" i="283" s="1"/>
  <c r="W296" i="283" s="1"/>
  <c r="W297" i="283" s="1"/>
  <c r="W298" i="283" s="1"/>
  <c r="W299" i="283" s="1"/>
  <c r="W300" i="283" s="1"/>
  <c r="W301" i="283" s="1"/>
  <c r="W302" i="283" s="1"/>
  <c r="W303" i="283" s="1"/>
  <c r="W304" i="283" s="1"/>
  <c r="W305" i="283" s="1"/>
  <c r="W306" i="283" s="1"/>
  <c r="W307" i="283" s="1"/>
  <c r="W308" i="283" s="1"/>
  <c r="W309" i="283" s="1"/>
  <c r="W310" i="283" s="1"/>
  <c r="W311" i="283" s="1"/>
  <c r="W312" i="283" s="1"/>
  <c r="W313" i="283" s="1"/>
  <c r="W314" i="283" s="1"/>
  <c r="W315" i="283" s="1"/>
  <c r="W316" i="283" s="1"/>
  <c r="W317" i="283" s="1"/>
  <c r="W318" i="283" s="1"/>
  <c r="W319" i="283" s="1"/>
  <c r="W320" i="283" s="1"/>
  <c r="W321" i="283" s="1"/>
  <c r="W322" i="283" s="1"/>
  <c r="W323" i="283" s="1"/>
  <c r="W324" i="283" s="1"/>
  <c r="W325" i="283" s="1"/>
  <c r="W326" i="283" s="1"/>
  <c r="W327" i="283" s="1"/>
  <c r="W328" i="283" s="1"/>
  <c r="W329" i="283" s="1"/>
  <c r="W330" i="283" s="1"/>
  <c r="W331" i="283" s="1"/>
  <c r="W332" i="283" s="1"/>
  <c r="W333" i="283" s="1"/>
  <c r="W334" i="283" s="1"/>
  <c r="W335" i="283" s="1"/>
  <c r="W336" i="283" s="1"/>
  <c r="W337" i="283" s="1"/>
  <c r="W338" i="283" s="1"/>
  <c r="W339" i="283" s="1"/>
  <c r="W340" i="283" s="1"/>
  <c r="W341" i="283" s="1"/>
  <c r="W342" i="283" s="1"/>
  <c r="W343" i="283" s="1"/>
  <c r="W344" i="283" s="1"/>
  <c r="W345" i="283" s="1"/>
  <c r="W346" i="283" s="1"/>
  <c r="W347" i="283" s="1"/>
  <c r="W348" i="283" s="1"/>
  <c r="W349" i="283" s="1"/>
  <c r="W350" i="283" s="1"/>
  <c r="W351" i="283" s="1"/>
  <c r="W352" i="283" s="1"/>
  <c r="W353" i="283" s="1"/>
  <c r="W354" i="283" s="1"/>
  <c r="W355" i="283" s="1"/>
  <c r="W356" i="283" s="1"/>
  <c r="W357" i="283" s="1"/>
  <c r="W358" i="283" s="1"/>
  <c r="W359" i="283" s="1"/>
  <c r="W360" i="283" s="1"/>
  <c r="R367" i="277"/>
  <c r="V27" i="298"/>
  <c r="V28" i="298" s="1"/>
  <c r="S367" i="277"/>
  <c r="U28" i="292"/>
  <c r="O29" i="292"/>
  <c r="N25" i="301"/>
  <c r="U23" i="310"/>
  <c r="W24" i="280"/>
  <c r="W25" i="280" s="1"/>
  <c r="W26" i="280" s="1"/>
  <c r="W27" i="280" s="1"/>
  <c r="W28" i="280" s="1"/>
  <c r="W29" i="280" s="1"/>
  <c r="W30" i="280" s="1"/>
  <c r="W31" i="280" s="1"/>
  <c r="W32" i="280" s="1"/>
  <c r="W33" i="280" s="1"/>
  <c r="W34" i="280" s="1"/>
  <c r="W35" i="280" s="1"/>
  <c r="W36" i="280" s="1"/>
  <c r="W37" i="280" s="1"/>
  <c r="W38" i="280" s="1"/>
  <c r="W39" i="280" s="1"/>
  <c r="W40" i="280" s="1"/>
  <c r="W41" i="280" s="1"/>
  <c r="W42" i="280" s="1"/>
  <c r="W43" i="280" s="1"/>
  <c r="W44" i="280" s="1"/>
  <c r="W45" i="280" s="1"/>
  <c r="W46" i="280" s="1"/>
  <c r="W47" i="280" s="1"/>
  <c r="W48" i="280" s="1"/>
  <c r="W49" i="280" s="1"/>
  <c r="W50" i="280" s="1"/>
  <c r="W51" i="280" s="1"/>
  <c r="W52" i="280" s="1"/>
  <c r="W53" i="280" s="1"/>
  <c r="W54" i="280" s="1"/>
  <c r="W55" i="280" s="1"/>
  <c r="W56" i="280" s="1"/>
  <c r="W57" i="280" s="1"/>
  <c r="W58" i="280" s="1"/>
  <c r="W59" i="280" s="1"/>
  <c r="W60" i="280" s="1"/>
  <c r="W61" i="280" s="1"/>
  <c r="W62" i="280" s="1"/>
  <c r="W63" i="280" s="1"/>
  <c r="W64" i="280" s="1"/>
  <c r="W65" i="280" s="1"/>
  <c r="W66" i="280" s="1"/>
  <c r="W67" i="280" s="1"/>
  <c r="W68" i="280" s="1"/>
  <c r="W69" i="280" s="1"/>
  <c r="W70" i="280" s="1"/>
  <c r="W71" i="280" s="1"/>
  <c r="W72" i="280" s="1"/>
  <c r="W73" i="280" s="1"/>
  <c r="W74" i="280" s="1"/>
  <c r="W75" i="280" s="1"/>
  <c r="W76" i="280" s="1"/>
  <c r="W77" i="280" s="1"/>
  <c r="W78" i="280" s="1"/>
  <c r="W79" i="280" s="1"/>
  <c r="W80" i="280" s="1"/>
  <c r="W81" i="280" s="1"/>
  <c r="W82" i="280" s="1"/>
  <c r="W83" i="280" s="1"/>
  <c r="W84" i="280" s="1"/>
  <c r="W85" i="280" s="1"/>
  <c r="W86" i="280" s="1"/>
  <c r="W87" i="280" s="1"/>
  <c r="W88" i="280" s="1"/>
  <c r="W89" i="280" s="1"/>
  <c r="W90" i="280" s="1"/>
  <c r="W91" i="280" s="1"/>
  <c r="W92" i="280" s="1"/>
  <c r="W93" i="280" s="1"/>
  <c r="W94" i="280" s="1"/>
  <c r="W95" i="280" s="1"/>
  <c r="W96" i="280" s="1"/>
  <c r="W97" i="280" s="1"/>
  <c r="W98" i="280" s="1"/>
  <c r="W99" i="280" s="1"/>
  <c r="W100" i="280" s="1"/>
  <c r="W101" i="280" s="1"/>
  <c r="W102" i="280" s="1"/>
  <c r="W103" i="280" s="1"/>
  <c r="W104" i="280" s="1"/>
  <c r="W105" i="280" s="1"/>
  <c r="W106" i="280" s="1"/>
  <c r="W107" i="280" s="1"/>
  <c r="W108" i="280" s="1"/>
  <c r="W109" i="280" s="1"/>
  <c r="W110" i="280" s="1"/>
  <c r="W111" i="280" s="1"/>
  <c r="W112" i="280" s="1"/>
  <c r="W113" i="280" s="1"/>
  <c r="W114" i="280" s="1"/>
  <c r="W115" i="280" s="1"/>
  <c r="W116" i="280" s="1"/>
  <c r="W117" i="280" s="1"/>
  <c r="W118" i="280" s="1"/>
  <c r="W119" i="280" s="1"/>
  <c r="W120" i="280" s="1"/>
  <c r="W121" i="280" s="1"/>
  <c r="W122" i="280" s="1"/>
  <c r="W123" i="280" s="1"/>
  <c r="W124" i="280" s="1"/>
  <c r="W125" i="280" s="1"/>
  <c r="W126" i="280" s="1"/>
  <c r="W127" i="280" s="1"/>
  <c r="W128" i="280" s="1"/>
  <c r="W129" i="280" s="1"/>
  <c r="W130" i="280" s="1"/>
  <c r="W131" i="280" s="1"/>
  <c r="W132" i="280" s="1"/>
  <c r="W133" i="280" s="1"/>
  <c r="W134" i="280" s="1"/>
  <c r="W135" i="280" s="1"/>
  <c r="W136" i="280" s="1"/>
  <c r="W137" i="280" s="1"/>
  <c r="W138" i="280" s="1"/>
  <c r="W139" i="280" s="1"/>
  <c r="W140" i="280" s="1"/>
  <c r="W141" i="280" s="1"/>
  <c r="W142" i="280" s="1"/>
  <c r="W143" i="280" s="1"/>
  <c r="W144" i="280" s="1"/>
  <c r="W145" i="280" s="1"/>
  <c r="W146" i="280" s="1"/>
  <c r="W147" i="280" s="1"/>
  <c r="W148" i="280" s="1"/>
  <c r="W149" i="280" s="1"/>
  <c r="W150" i="280" s="1"/>
  <c r="W151" i="280" s="1"/>
  <c r="W152" i="280" s="1"/>
  <c r="W153" i="280" s="1"/>
  <c r="W154" i="280" s="1"/>
  <c r="W155" i="280" s="1"/>
  <c r="W156" i="280" s="1"/>
  <c r="W157" i="280" s="1"/>
  <c r="W158" i="280" s="1"/>
  <c r="W159" i="280" s="1"/>
  <c r="W160" i="280" s="1"/>
  <c r="W161" i="280" s="1"/>
  <c r="W162" i="280" s="1"/>
  <c r="W163" i="280" s="1"/>
  <c r="W164" i="280" s="1"/>
  <c r="W165" i="280" s="1"/>
  <c r="W166" i="280" s="1"/>
  <c r="W167" i="280" s="1"/>
  <c r="W168" i="280" s="1"/>
  <c r="W169" i="280" s="1"/>
  <c r="W170" i="280" s="1"/>
  <c r="W171" i="280" s="1"/>
  <c r="W172" i="280" s="1"/>
  <c r="W173" i="280" s="1"/>
  <c r="W174" i="280" s="1"/>
  <c r="W175" i="280" s="1"/>
  <c r="W176" i="280" s="1"/>
  <c r="W177" i="280" s="1"/>
  <c r="W178" i="280" s="1"/>
  <c r="W179" i="280" s="1"/>
  <c r="W180" i="280" s="1"/>
  <c r="W181" i="280" s="1"/>
  <c r="W182" i="280" s="1"/>
  <c r="W183" i="280" s="1"/>
  <c r="W184" i="280" s="1"/>
  <c r="W185" i="280" s="1"/>
  <c r="W186" i="280" s="1"/>
  <c r="W187" i="280" s="1"/>
  <c r="W188" i="280" s="1"/>
  <c r="W189" i="280" s="1"/>
  <c r="W190" i="280" s="1"/>
  <c r="W191" i="280" s="1"/>
  <c r="W192" i="280" s="1"/>
  <c r="W193" i="280" s="1"/>
  <c r="W194" i="280" s="1"/>
  <c r="W195" i="280" s="1"/>
  <c r="W196" i="280" s="1"/>
  <c r="W197" i="280" s="1"/>
  <c r="W198" i="280" s="1"/>
  <c r="W199" i="280" s="1"/>
  <c r="W200" i="280" s="1"/>
  <c r="W201" i="280" s="1"/>
  <c r="W202" i="280" s="1"/>
  <c r="W203" i="280" s="1"/>
  <c r="W204" i="280" s="1"/>
  <c r="W205" i="280" s="1"/>
  <c r="W206" i="280" s="1"/>
  <c r="W207" i="280" s="1"/>
  <c r="W208" i="280" s="1"/>
  <c r="W209" i="280" s="1"/>
  <c r="W210" i="280" s="1"/>
  <c r="W211" i="280" s="1"/>
  <c r="W212" i="280" s="1"/>
  <c r="W213" i="280" s="1"/>
  <c r="W214" i="280" s="1"/>
  <c r="W215" i="280" s="1"/>
  <c r="W216" i="280" s="1"/>
  <c r="W217" i="280" s="1"/>
  <c r="W218" i="280" s="1"/>
  <c r="W219" i="280" s="1"/>
  <c r="W220" i="280" s="1"/>
  <c r="W221" i="280" s="1"/>
  <c r="W222" i="280" s="1"/>
  <c r="W223" i="280" s="1"/>
  <c r="W224" i="280" s="1"/>
  <c r="W225" i="280" s="1"/>
  <c r="W226" i="280" s="1"/>
  <c r="W227" i="280" s="1"/>
  <c r="W228" i="280" s="1"/>
  <c r="W229" i="280" s="1"/>
  <c r="W230" i="280" s="1"/>
  <c r="W231" i="280" s="1"/>
  <c r="W232" i="280" s="1"/>
  <c r="W233" i="280" s="1"/>
  <c r="W234" i="280" s="1"/>
  <c r="W235" i="280" s="1"/>
  <c r="W236" i="280" s="1"/>
  <c r="W237" i="280" s="1"/>
  <c r="W238" i="280" s="1"/>
  <c r="W239" i="280" s="1"/>
  <c r="W240" i="280" s="1"/>
  <c r="W241" i="280" s="1"/>
  <c r="W242" i="280" s="1"/>
  <c r="W243" i="280" s="1"/>
  <c r="W244" i="280" s="1"/>
  <c r="W245" i="280" s="1"/>
  <c r="W246" i="280" s="1"/>
  <c r="W247" i="280" s="1"/>
  <c r="W248" i="280" s="1"/>
  <c r="W249" i="280" s="1"/>
  <c r="W250" i="280" s="1"/>
  <c r="W251" i="280" s="1"/>
  <c r="W252" i="280" s="1"/>
  <c r="W253" i="280" s="1"/>
  <c r="W254" i="280" s="1"/>
  <c r="W255" i="280" s="1"/>
  <c r="W256" i="280" s="1"/>
  <c r="W257" i="280" s="1"/>
  <c r="W258" i="280" s="1"/>
  <c r="W259" i="280" s="1"/>
  <c r="W260" i="280" s="1"/>
  <c r="W261" i="280" s="1"/>
  <c r="W262" i="280" s="1"/>
  <c r="W263" i="280" s="1"/>
  <c r="W264" i="280" s="1"/>
  <c r="W265" i="280" s="1"/>
  <c r="W266" i="280" s="1"/>
  <c r="W267" i="280" s="1"/>
  <c r="W268" i="280" s="1"/>
  <c r="W269" i="280" s="1"/>
  <c r="W270" i="280" s="1"/>
  <c r="W271" i="280" s="1"/>
  <c r="W272" i="280" s="1"/>
  <c r="W273" i="280" s="1"/>
  <c r="W274" i="280" s="1"/>
  <c r="W275" i="280" s="1"/>
  <c r="W276" i="280" s="1"/>
  <c r="W277" i="280" s="1"/>
  <c r="W278" i="280" s="1"/>
  <c r="W279" i="280" s="1"/>
  <c r="W280" i="280" s="1"/>
  <c r="W281" i="280" s="1"/>
  <c r="W282" i="280" s="1"/>
  <c r="W283" i="280" s="1"/>
  <c r="W284" i="280" s="1"/>
  <c r="W285" i="280" s="1"/>
  <c r="W286" i="280" s="1"/>
  <c r="W287" i="280" s="1"/>
  <c r="W288" i="280" s="1"/>
  <c r="W289" i="280" s="1"/>
  <c r="W290" i="280" s="1"/>
  <c r="W291" i="280" s="1"/>
  <c r="W292" i="280" s="1"/>
  <c r="W293" i="280" s="1"/>
  <c r="W294" i="280" s="1"/>
  <c r="W295" i="280" s="1"/>
  <c r="W296" i="280" s="1"/>
  <c r="W297" i="280" s="1"/>
  <c r="W298" i="280" s="1"/>
  <c r="W299" i="280" s="1"/>
  <c r="W300" i="280" s="1"/>
  <c r="W301" i="280" s="1"/>
  <c r="W302" i="280" s="1"/>
  <c r="W303" i="280" s="1"/>
  <c r="W304" i="280" s="1"/>
  <c r="W305" i="280" s="1"/>
  <c r="W306" i="280" s="1"/>
  <c r="W307" i="280" s="1"/>
  <c r="W308" i="280" s="1"/>
  <c r="W309" i="280" s="1"/>
  <c r="W310" i="280" s="1"/>
  <c r="W311" i="280" s="1"/>
  <c r="W312" i="280" s="1"/>
  <c r="W313" i="280" s="1"/>
  <c r="W314" i="280" s="1"/>
  <c r="W315" i="280" s="1"/>
  <c r="W316" i="280" s="1"/>
  <c r="W317" i="280" s="1"/>
  <c r="W318" i="280" s="1"/>
  <c r="W319" i="280" s="1"/>
  <c r="W320" i="280" s="1"/>
  <c r="W321" i="280" s="1"/>
  <c r="W322" i="280" s="1"/>
  <c r="W323" i="280" s="1"/>
  <c r="W324" i="280" s="1"/>
  <c r="W325" i="280" s="1"/>
  <c r="W326" i="280" s="1"/>
  <c r="W327" i="280" s="1"/>
  <c r="W328" i="280" s="1"/>
  <c r="W329" i="280" s="1"/>
  <c r="W330" i="280" s="1"/>
  <c r="W331" i="280" s="1"/>
  <c r="W332" i="280" s="1"/>
  <c r="W333" i="280" s="1"/>
  <c r="W334" i="280" s="1"/>
  <c r="W335" i="280" s="1"/>
  <c r="W336" i="280" s="1"/>
  <c r="W337" i="280" s="1"/>
  <c r="W338" i="280" s="1"/>
  <c r="W339" i="280" s="1"/>
  <c r="W340" i="280" s="1"/>
  <c r="W341" i="280" s="1"/>
  <c r="W342" i="280" s="1"/>
  <c r="W343" i="280" s="1"/>
  <c r="W344" i="280" s="1"/>
  <c r="W345" i="280" s="1"/>
  <c r="W346" i="280" s="1"/>
  <c r="W347" i="280" s="1"/>
  <c r="W348" i="280" s="1"/>
  <c r="W349" i="280" s="1"/>
  <c r="W350" i="280" s="1"/>
  <c r="W351" i="280" s="1"/>
  <c r="W352" i="280" s="1"/>
  <c r="W353" i="280" s="1"/>
  <c r="W354" i="280" s="1"/>
  <c r="W355" i="280" s="1"/>
  <c r="W356" i="280" s="1"/>
  <c r="W357" i="280" s="1"/>
  <c r="W358" i="280" s="1"/>
  <c r="W359" i="280" s="1"/>
  <c r="W360" i="280" s="1"/>
  <c r="W23" i="280"/>
  <c r="U24" i="298"/>
  <c r="U25" i="298" s="1"/>
  <c r="W366" i="277"/>
  <c r="V366" i="277"/>
  <c r="V367" i="277" s="1"/>
  <c r="R34" i="319"/>
  <c r="V34" i="319" s="1"/>
  <c r="S32" i="319"/>
  <c r="W32" i="319" s="1"/>
  <c r="Q34" i="319"/>
  <c r="U34" i="319" s="1"/>
  <c r="S122" i="316"/>
  <c r="W122" i="316" s="1"/>
  <c r="R122" i="316"/>
  <c r="V122" i="316" s="1"/>
  <c r="Q181" i="316"/>
  <c r="U181" i="316" s="1"/>
  <c r="Q187" i="313"/>
  <c r="R151" i="313"/>
  <c r="V151" i="313" s="1"/>
  <c r="S184" i="313"/>
  <c r="Q24" i="310"/>
  <c r="R25" i="310"/>
  <c r="V25" i="310" s="1"/>
  <c r="S25" i="310"/>
  <c r="W25" i="310" s="1"/>
  <c r="N23" i="310"/>
  <c r="H22" i="310"/>
  <c r="E22" i="310" s="1"/>
  <c r="Q36" i="307"/>
  <c r="U36" i="307" s="1"/>
  <c r="R123" i="307"/>
  <c r="V123" i="307" s="1"/>
  <c r="S37" i="307"/>
  <c r="W37" i="307" s="1"/>
  <c r="S100" i="304"/>
  <c r="R101" i="304"/>
  <c r="Q38" i="304"/>
  <c r="S25" i="301"/>
  <c r="W25" i="301" s="1"/>
  <c r="R26" i="301"/>
  <c r="V26" i="301" s="1"/>
  <c r="Q26" i="301"/>
  <c r="U26" i="301" s="1"/>
  <c r="Q25" i="298"/>
  <c r="R28" i="298"/>
  <c r="S28" i="298"/>
  <c r="W28" i="298" s="1"/>
  <c r="S30" i="292"/>
  <c r="W30" i="292" s="1"/>
  <c r="R30" i="292"/>
  <c r="Q29" i="292"/>
  <c r="N29" i="292" s="1"/>
  <c r="S30" i="289"/>
  <c r="Q26" i="289"/>
  <c r="N25" i="289"/>
  <c r="N26" i="289" s="1"/>
  <c r="R30" i="289"/>
  <c r="Q366" i="277"/>
  <c r="U365" i="277"/>
  <c r="N23" i="313"/>
  <c r="N23" i="319"/>
  <c r="H23" i="319" s="1"/>
  <c r="E23" i="319" s="1"/>
  <c r="P23" i="313"/>
  <c r="J23" i="313" s="1"/>
  <c r="G23" i="313" s="1"/>
  <c r="U22" i="304"/>
  <c r="J21" i="292"/>
  <c r="G21" i="292" s="1"/>
  <c r="P22" i="289"/>
  <c r="P23" i="289" s="1"/>
  <c r="P24" i="289" s="1"/>
  <c r="P25" i="289" s="1"/>
  <c r="P26" i="289" s="1"/>
  <c r="P27" i="289" s="1"/>
  <c r="P28" i="289" s="1"/>
  <c r="P29" i="289" s="1"/>
  <c r="P30" i="289" s="1"/>
  <c r="V22" i="289"/>
  <c r="V25" i="289" s="1"/>
  <c r="V26" i="289" s="1"/>
  <c r="V27" i="289" s="1"/>
  <c r="V28" i="289" s="1"/>
  <c r="V29" i="289" s="1"/>
  <c r="V30" i="289" s="1"/>
  <c r="T21" i="289"/>
  <c r="W22" i="286"/>
  <c r="V22" i="286"/>
  <c r="U27" i="286"/>
  <c r="N28" i="283"/>
  <c r="N23" i="277"/>
  <c r="H23" i="277" s="1"/>
  <c r="J22" i="313"/>
  <c r="G22" i="313" s="1"/>
  <c r="O23" i="313"/>
  <c r="I23" i="313" s="1"/>
  <c r="F23" i="313" s="1"/>
  <c r="W22" i="289"/>
  <c r="N22" i="280"/>
  <c r="H21" i="280"/>
  <c r="E21" i="280" s="1"/>
  <c r="U25" i="280"/>
  <c r="V22" i="280"/>
  <c r="V23" i="280" s="1"/>
  <c r="T21" i="280"/>
  <c r="N23" i="316"/>
  <c r="H22" i="316"/>
  <c r="E22" i="316" s="1"/>
  <c r="H22" i="319"/>
  <c r="E22" i="319" s="1"/>
  <c r="Q28" i="286"/>
  <c r="P22" i="301"/>
  <c r="J21" i="301"/>
  <c r="G21" i="301" s="1"/>
  <c r="O22" i="280"/>
  <c r="I21" i="280"/>
  <c r="F21" i="280" s="1"/>
  <c r="O24" i="277"/>
  <c r="W23" i="313"/>
  <c r="W24" i="313" s="1"/>
  <c r="W25" i="313" s="1"/>
  <c r="W26" i="313" s="1"/>
  <c r="W27" i="313" s="1"/>
  <c r="W28" i="313" s="1"/>
  <c r="W29" i="313" s="1"/>
  <c r="W30" i="313" s="1"/>
  <c r="W31" i="313" s="1"/>
  <c r="W32" i="313" s="1"/>
  <c r="W33" i="313" s="1"/>
  <c r="W34" i="313" s="1"/>
  <c r="W35" i="313" s="1"/>
  <c r="W36" i="313" s="1"/>
  <c r="W37" i="313" s="1"/>
  <c r="W38" i="313" s="1"/>
  <c r="W39" i="313" s="1"/>
  <c r="W40" i="313" s="1"/>
  <c r="W41" i="313" s="1"/>
  <c r="W42" i="313" s="1"/>
  <c r="W43" i="313" s="1"/>
  <c r="W44" i="313" s="1"/>
  <c r="W45" i="313" s="1"/>
  <c r="W46" i="313" s="1"/>
  <c r="W47" i="313" s="1"/>
  <c r="W48" i="313" s="1"/>
  <c r="W49" i="313" s="1"/>
  <c r="W50" i="313" s="1"/>
  <c r="W51" i="313" s="1"/>
  <c r="W52" i="313" s="1"/>
  <c r="W53" i="313" s="1"/>
  <c r="W54" i="313" s="1"/>
  <c r="W55" i="313" s="1"/>
  <c r="W56" i="313" s="1"/>
  <c r="W57" i="313" s="1"/>
  <c r="W58" i="313" s="1"/>
  <c r="W59" i="313" s="1"/>
  <c r="W60" i="313" s="1"/>
  <c r="W61" i="313" s="1"/>
  <c r="W62" i="313" s="1"/>
  <c r="W63" i="313" s="1"/>
  <c r="W64" i="313" s="1"/>
  <c r="W65" i="313" s="1"/>
  <c r="W66" i="313" s="1"/>
  <c r="W67" i="313" s="1"/>
  <c r="W68" i="313" s="1"/>
  <c r="W69" i="313" s="1"/>
  <c r="W70" i="313" s="1"/>
  <c r="W71" i="313" s="1"/>
  <c r="W72" i="313" s="1"/>
  <c r="W73" i="313" s="1"/>
  <c r="W74" i="313" s="1"/>
  <c r="W75" i="313" s="1"/>
  <c r="W76" i="313" s="1"/>
  <c r="W77" i="313" s="1"/>
  <c r="W78" i="313" s="1"/>
  <c r="W79" i="313" s="1"/>
  <c r="W80" i="313" s="1"/>
  <c r="W81" i="313" s="1"/>
  <c r="W82" i="313" s="1"/>
  <c r="W83" i="313" s="1"/>
  <c r="W84" i="313" s="1"/>
  <c r="W85" i="313" s="1"/>
  <c r="W86" i="313" s="1"/>
  <c r="W87" i="313" s="1"/>
  <c r="W88" i="313" s="1"/>
  <c r="W89" i="313" s="1"/>
  <c r="W90" i="313" s="1"/>
  <c r="W91" i="313" s="1"/>
  <c r="W92" i="313" s="1"/>
  <c r="W93" i="313" s="1"/>
  <c r="W94" i="313" s="1"/>
  <c r="W95" i="313" s="1"/>
  <c r="W96" i="313" s="1"/>
  <c r="W97" i="313" s="1"/>
  <c r="W98" i="313" s="1"/>
  <c r="W99" i="313" s="1"/>
  <c r="W100" i="313" s="1"/>
  <c r="W101" i="313" s="1"/>
  <c r="W102" i="313" s="1"/>
  <c r="W103" i="313" s="1"/>
  <c r="W104" i="313" s="1"/>
  <c r="W105" i="313" s="1"/>
  <c r="W106" i="313" s="1"/>
  <c r="W107" i="313" s="1"/>
  <c r="W108" i="313" s="1"/>
  <c r="W109" i="313" s="1"/>
  <c r="W110" i="313" s="1"/>
  <c r="W111" i="313" s="1"/>
  <c r="W112" i="313" s="1"/>
  <c r="W113" i="313" s="1"/>
  <c r="W114" i="313" s="1"/>
  <c r="W115" i="313" s="1"/>
  <c r="W116" i="313" s="1"/>
  <c r="W117" i="313" s="1"/>
  <c r="W118" i="313" s="1"/>
  <c r="W119" i="313" s="1"/>
  <c r="W120" i="313" s="1"/>
  <c r="W121" i="313" s="1"/>
  <c r="W122" i="313" s="1"/>
  <c r="W123" i="313" s="1"/>
  <c r="W124" i="313" s="1"/>
  <c r="W125" i="313" s="1"/>
  <c r="W126" i="313" s="1"/>
  <c r="W127" i="313" s="1"/>
  <c r="W128" i="313" s="1"/>
  <c r="W129" i="313" s="1"/>
  <c r="W130" i="313" s="1"/>
  <c r="W131" i="313" s="1"/>
  <c r="W132" i="313" s="1"/>
  <c r="W133" i="313" s="1"/>
  <c r="W134" i="313" s="1"/>
  <c r="W135" i="313" s="1"/>
  <c r="W136" i="313" s="1"/>
  <c r="W137" i="313" s="1"/>
  <c r="W138" i="313" s="1"/>
  <c r="W139" i="313" s="1"/>
  <c r="W140" i="313" s="1"/>
  <c r="W141" i="313" s="1"/>
  <c r="W142" i="313" s="1"/>
  <c r="W143" i="313" s="1"/>
  <c r="W144" i="313" s="1"/>
  <c r="W145" i="313" s="1"/>
  <c r="W146" i="313" s="1"/>
  <c r="W147" i="313" s="1"/>
  <c r="W148" i="313" s="1"/>
  <c r="W149" i="313" s="1"/>
  <c r="W150" i="313" s="1"/>
  <c r="W151" i="313" s="1"/>
  <c r="W152" i="313" s="1"/>
  <c r="W153" i="313" s="1"/>
  <c r="W154" i="313" s="1"/>
  <c r="W155" i="313" s="1"/>
  <c r="W156" i="313" s="1"/>
  <c r="W157" i="313" s="1"/>
  <c r="W158" i="313" s="1"/>
  <c r="W159" i="313" s="1"/>
  <c r="W160" i="313" s="1"/>
  <c r="W161" i="313" s="1"/>
  <c r="W162" i="313" s="1"/>
  <c r="W163" i="313" s="1"/>
  <c r="W164" i="313" s="1"/>
  <c r="W165" i="313" s="1"/>
  <c r="W166" i="313" s="1"/>
  <c r="W167" i="313" s="1"/>
  <c r="W168" i="313" s="1"/>
  <c r="W169" i="313" s="1"/>
  <c r="W170" i="313" s="1"/>
  <c r="W171" i="313" s="1"/>
  <c r="W172" i="313" s="1"/>
  <c r="W173" i="313" s="1"/>
  <c r="W174" i="313" s="1"/>
  <c r="W175" i="313" s="1"/>
  <c r="W176" i="313" s="1"/>
  <c r="W177" i="313" s="1"/>
  <c r="W178" i="313" s="1"/>
  <c r="W179" i="313" s="1"/>
  <c r="W180" i="313" s="1"/>
  <c r="W181" i="313" s="1"/>
  <c r="W182" i="313" s="1"/>
  <c r="W183" i="313" s="1"/>
  <c r="W184" i="313" s="1"/>
  <c r="S23" i="286"/>
  <c r="N22" i="298"/>
  <c r="H21" i="298"/>
  <c r="E21" i="298" s="1"/>
  <c r="U23" i="313"/>
  <c r="U24" i="313" s="1"/>
  <c r="U25" i="313" s="1"/>
  <c r="U26" i="313" s="1"/>
  <c r="U27" i="313" s="1"/>
  <c r="U28" i="313" s="1"/>
  <c r="U29" i="313" s="1"/>
  <c r="U30" i="313" s="1"/>
  <c r="U31" i="313" s="1"/>
  <c r="U32" i="313" s="1"/>
  <c r="U33" i="313" s="1"/>
  <c r="U34" i="313" s="1"/>
  <c r="U35" i="313" s="1"/>
  <c r="U36" i="313" s="1"/>
  <c r="U37" i="313" s="1"/>
  <c r="U38" i="313" s="1"/>
  <c r="U39" i="313" s="1"/>
  <c r="U40" i="313" s="1"/>
  <c r="U41" i="313" s="1"/>
  <c r="U42" i="313" s="1"/>
  <c r="U43" i="313" s="1"/>
  <c r="U44" i="313" s="1"/>
  <c r="U45" i="313" s="1"/>
  <c r="U46" i="313" s="1"/>
  <c r="U47" i="313" s="1"/>
  <c r="U48" i="313" s="1"/>
  <c r="U49" i="313" s="1"/>
  <c r="U50" i="313" s="1"/>
  <c r="U51" i="313" s="1"/>
  <c r="U52" i="313" s="1"/>
  <c r="U53" i="313" s="1"/>
  <c r="U54" i="313" s="1"/>
  <c r="U55" i="313" s="1"/>
  <c r="U56" i="313" s="1"/>
  <c r="U57" i="313" s="1"/>
  <c r="U58" i="313" s="1"/>
  <c r="U59" i="313" s="1"/>
  <c r="U60" i="313" s="1"/>
  <c r="U61" i="313" s="1"/>
  <c r="U62" i="313" s="1"/>
  <c r="U63" i="313" s="1"/>
  <c r="U64" i="313" s="1"/>
  <c r="U65" i="313" s="1"/>
  <c r="U66" i="313" s="1"/>
  <c r="U67" i="313" s="1"/>
  <c r="U68" i="313" s="1"/>
  <c r="U69" i="313" s="1"/>
  <c r="U70" i="313" s="1"/>
  <c r="U71" i="313" s="1"/>
  <c r="U72" i="313" s="1"/>
  <c r="U73" i="313" s="1"/>
  <c r="U74" i="313" s="1"/>
  <c r="U75" i="313" s="1"/>
  <c r="U76" i="313" s="1"/>
  <c r="U77" i="313" s="1"/>
  <c r="U78" i="313" s="1"/>
  <c r="U79" i="313" s="1"/>
  <c r="U80" i="313" s="1"/>
  <c r="U81" i="313" s="1"/>
  <c r="U82" i="313" s="1"/>
  <c r="U83" i="313" s="1"/>
  <c r="U84" i="313" s="1"/>
  <c r="U85" i="313" s="1"/>
  <c r="U86" i="313" s="1"/>
  <c r="U87" i="313" s="1"/>
  <c r="U88" i="313" s="1"/>
  <c r="U89" i="313" s="1"/>
  <c r="U90" i="313" s="1"/>
  <c r="U91" i="313" s="1"/>
  <c r="U92" i="313" s="1"/>
  <c r="U93" i="313" s="1"/>
  <c r="U94" i="313" s="1"/>
  <c r="U95" i="313" s="1"/>
  <c r="U96" i="313" s="1"/>
  <c r="U97" i="313" s="1"/>
  <c r="U98" i="313" s="1"/>
  <c r="U99" i="313" s="1"/>
  <c r="U100" i="313" s="1"/>
  <c r="U101" i="313" s="1"/>
  <c r="U102" i="313" s="1"/>
  <c r="U103" i="313" s="1"/>
  <c r="U104" i="313" s="1"/>
  <c r="U105" i="313" s="1"/>
  <c r="U106" i="313" s="1"/>
  <c r="U107" i="313" s="1"/>
  <c r="U108" i="313" s="1"/>
  <c r="U109" i="313" s="1"/>
  <c r="U110" i="313" s="1"/>
  <c r="U111" i="313" s="1"/>
  <c r="U112" i="313" s="1"/>
  <c r="U113" i="313" s="1"/>
  <c r="U114" i="313" s="1"/>
  <c r="U115" i="313" s="1"/>
  <c r="U116" i="313" s="1"/>
  <c r="U117" i="313" s="1"/>
  <c r="U118" i="313" s="1"/>
  <c r="U119" i="313" s="1"/>
  <c r="U120" i="313" s="1"/>
  <c r="U121" i="313" s="1"/>
  <c r="U122" i="313" s="1"/>
  <c r="U123" i="313" s="1"/>
  <c r="U124" i="313" s="1"/>
  <c r="U125" i="313" s="1"/>
  <c r="U126" i="313" s="1"/>
  <c r="U127" i="313" s="1"/>
  <c r="U128" i="313" s="1"/>
  <c r="U129" i="313" s="1"/>
  <c r="U130" i="313" s="1"/>
  <c r="U131" i="313" s="1"/>
  <c r="U132" i="313" s="1"/>
  <c r="U133" i="313" s="1"/>
  <c r="U134" i="313" s="1"/>
  <c r="U135" i="313" s="1"/>
  <c r="U136" i="313" s="1"/>
  <c r="U137" i="313" s="1"/>
  <c r="U138" i="313" s="1"/>
  <c r="U139" i="313" s="1"/>
  <c r="U140" i="313" s="1"/>
  <c r="U141" i="313" s="1"/>
  <c r="U142" i="313" s="1"/>
  <c r="U143" i="313" s="1"/>
  <c r="U144" i="313" s="1"/>
  <c r="U145" i="313" s="1"/>
  <c r="U146" i="313" s="1"/>
  <c r="U147" i="313" s="1"/>
  <c r="U148" i="313" s="1"/>
  <c r="U149" i="313" s="1"/>
  <c r="U150" i="313" s="1"/>
  <c r="U151" i="313" s="1"/>
  <c r="U152" i="313" s="1"/>
  <c r="U153" i="313" s="1"/>
  <c r="U154" i="313" s="1"/>
  <c r="U155" i="313" s="1"/>
  <c r="U156" i="313" s="1"/>
  <c r="U157" i="313" s="1"/>
  <c r="U158" i="313" s="1"/>
  <c r="U159" i="313" s="1"/>
  <c r="U160" i="313" s="1"/>
  <c r="U161" i="313" s="1"/>
  <c r="U162" i="313" s="1"/>
  <c r="U163" i="313" s="1"/>
  <c r="U164" i="313" s="1"/>
  <c r="U165" i="313" s="1"/>
  <c r="U166" i="313" s="1"/>
  <c r="U167" i="313" s="1"/>
  <c r="U168" i="313" s="1"/>
  <c r="U169" i="313" s="1"/>
  <c r="U170" i="313" s="1"/>
  <c r="U171" i="313" s="1"/>
  <c r="U172" i="313" s="1"/>
  <c r="U173" i="313" s="1"/>
  <c r="U174" i="313" s="1"/>
  <c r="U175" i="313" s="1"/>
  <c r="U176" i="313" s="1"/>
  <c r="U177" i="313" s="1"/>
  <c r="U178" i="313" s="1"/>
  <c r="U179" i="313" s="1"/>
  <c r="U180" i="313" s="1"/>
  <c r="U181" i="313" s="1"/>
  <c r="U182" i="313" s="1"/>
  <c r="U183" i="313" s="1"/>
  <c r="U184" i="313" s="1"/>
  <c r="U185" i="313" s="1"/>
  <c r="U186" i="313" s="1"/>
  <c r="U187" i="313" s="1"/>
  <c r="O23" i="319"/>
  <c r="I22" i="319"/>
  <c r="F22" i="319" s="1"/>
  <c r="O22" i="289"/>
  <c r="O23" i="289" s="1"/>
  <c r="O24" i="289" s="1"/>
  <c r="O25" i="289" s="1"/>
  <c r="O26" i="289" s="1"/>
  <c r="O27" i="289" s="1"/>
  <c r="O28" i="289" s="1"/>
  <c r="O29" i="289" s="1"/>
  <c r="O30" i="289" s="1"/>
  <c r="V22" i="304"/>
  <c r="T21" i="304"/>
  <c r="I22" i="313"/>
  <c r="F22" i="313" s="1"/>
  <c r="P24" i="277"/>
  <c r="J24" i="277" s="1"/>
  <c r="W22" i="304"/>
  <c r="I22" i="277"/>
  <c r="F22" i="277" s="1"/>
  <c r="P22" i="304"/>
  <c r="J21" i="304"/>
  <c r="G21" i="304" s="1"/>
  <c r="T21" i="286"/>
  <c r="R23" i="286"/>
  <c r="V22" i="292"/>
  <c r="T21" i="292"/>
  <c r="P22" i="286"/>
  <c r="J21" i="286"/>
  <c r="G21" i="286" s="1"/>
  <c r="T21" i="298"/>
  <c r="P24" i="316"/>
  <c r="P24" i="307"/>
  <c r="O22" i="286"/>
  <c r="I21" i="286"/>
  <c r="F21" i="286" s="1"/>
  <c r="T23" i="313"/>
  <c r="O23" i="316"/>
  <c r="I22" i="316"/>
  <c r="F22" i="316" s="1"/>
  <c r="D25" i="319"/>
  <c r="L27" i="319"/>
  <c r="T22" i="319"/>
  <c r="K24" i="319"/>
  <c r="M25" i="319"/>
  <c r="P23" i="319"/>
  <c r="J22" i="319"/>
  <c r="G22" i="319" s="1"/>
  <c r="C26" i="319"/>
  <c r="D26" i="316"/>
  <c r="L26" i="316"/>
  <c r="T22" i="316"/>
  <c r="C25" i="316"/>
  <c r="J23" i="316"/>
  <c r="G23" i="316" s="1"/>
  <c r="M24" i="316"/>
  <c r="K25" i="316"/>
  <c r="H23" i="313"/>
  <c r="E23" i="313" s="1"/>
  <c r="K24" i="313"/>
  <c r="L24" i="313"/>
  <c r="M24" i="313"/>
  <c r="D26" i="313"/>
  <c r="C27" i="313"/>
  <c r="J23" i="310"/>
  <c r="G23" i="310" s="1"/>
  <c r="M24" i="310"/>
  <c r="T22" i="310"/>
  <c r="D25" i="310"/>
  <c r="K25" i="310"/>
  <c r="C27" i="310"/>
  <c r="L29" i="310"/>
  <c r="O24" i="310"/>
  <c r="I23" i="310"/>
  <c r="F23" i="310" s="1"/>
  <c r="L26" i="307"/>
  <c r="D25" i="307"/>
  <c r="O24" i="307"/>
  <c r="I23" i="307"/>
  <c r="F23" i="307" s="1"/>
  <c r="K26" i="307"/>
  <c r="C27" i="307"/>
  <c r="M25" i="307"/>
  <c r="N24" i="307"/>
  <c r="H23" i="307"/>
  <c r="E23" i="307" s="1"/>
  <c r="T22" i="307"/>
  <c r="L26" i="304"/>
  <c r="C27" i="304"/>
  <c r="D27" i="304"/>
  <c r="M25" i="304"/>
  <c r="N22" i="304"/>
  <c r="H21" i="304"/>
  <c r="E21" i="304" s="1"/>
  <c r="O22" i="304"/>
  <c r="I21" i="304"/>
  <c r="F21" i="304" s="1"/>
  <c r="K25" i="304"/>
  <c r="O22" i="301"/>
  <c r="I21" i="301"/>
  <c r="F21" i="301" s="1"/>
  <c r="L24" i="301"/>
  <c r="C23" i="301"/>
  <c r="K23" i="301"/>
  <c r="H22" i="301"/>
  <c r="E22" i="301" s="1"/>
  <c r="D23" i="301"/>
  <c r="T22" i="301"/>
  <c r="M24" i="301"/>
  <c r="O22" i="298"/>
  <c r="I21" i="298"/>
  <c r="F21" i="298" s="1"/>
  <c r="M26" i="298"/>
  <c r="L24" i="298"/>
  <c r="K25" i="298"/>
  <c r="C23" i="298"/>
  <c r="T22" i="298"/>
  <c r="P22" i="298"/>
  <c r="J21" i="298"/>
  <c r="G21" i="298" s="1"/>
  <c r="D26" i="298"/>
  <c r="L23" i="292"/>
  <c r="I22" i="292"/>
  <c r="F22" i="292" s="1"/>
  <c r="M23" i="292"/>
  <c r="J22" i="292"/>
  <c r="G22" i="292" s="1"/>
  <c r="D24" i="292"/>
  <c r="K23" i="292"/>
  <c r="H22" i="292"/>
  <c r="E22" i="292" s="1"/>
  <c r="C24" i="292"/>
  <c r="C23" i="289"/>
  <c r="T23" i="289" s="1"/>
  <c r="D24" i="289"/>
  <c r="M23" i="289"/>
  <c r="L23" i="289"/>
  <c r="K23" i="289"/>
  <c r="H22" i="289"/>
  <c r="E22" i="289" s="1"/>
  <c r="L24" i="286"/>
  <c r="K24" i="286"/>
  <c r="T22" i="286"/>
  <c r="D23" i="286"/>
  <c r="C23" i="286"/>
  <c r="N22" i="286"/>
  <c r="H21" i="286"/>
  <c r="E21" i="286" s="1"/>
  <c r="M24" i="286"/>
  <c r="M24" i="283"/>
  <c r="P22" i="283"/>
  <c r="J21" i="283"/>
  <c r="G21" i="283" s="1"/>
  <c r="H22" i="283"/>
  <c r="E22" i="283" s="1"/>
  <c r="K23" i="283"/>
  <c r="L26" i="283"/>
  <c r="O22" i="283"/>
  <c r="I21" i="283"/>
  <c r="F21" i="283" s="1"/>
  <c r="D25" i="283"/>
  <c r="C23" i="283"/>
  <c r="T22" i="283"/>
  <c r="L24" i="280"/>
  <c r="C25" i="280"/>
  <c r="M24" i="280"/>
  <c r="K24" i="280"/>
  <c r="D24" i="280"/>
  <c r="P22" i="280"/>
  <c r="J21" i="280"/>
  <c r="G21" i="280" s="1"/>
  <c r="G22" i="277"/>
  <c r="K24" i="277"/>
  <c r="D24" i="277"/>
  <c r="I23" i="277"/>
  <c r="L24" i="277"/>
  <c r="C23" i="277"/>
  <c r="G23" i="277" s="1"/>
  <c r="E22" i="277"/>
  <c r="M25" i="277"/>
  <c r="V35" i="319" l="1"/>
  <c r="V123" i="316"/>
  <c r="S368" i="277"/>
  <c r="U188" i="313"/>
  <c r="R368" i="277"/>
  <c r="U24" i="310"/>
  <c r="U25" i="310" s="1"/>
  <c r="W367" i="277"/>
  <c r="W368" i="277" s="1"/>
  <c r="U29" i="292"/>
  <c r="U30" i="292" s="1"/>
  <c r="Q35" i="319"/>
  <c r="U35" i="319" s="1"/>
  <c r="S33" i="319"/>
  <c r="W33" i="319" s="1"/>
  <c r="R35" i="319"/>
  <c r="Q182" i="316"/>
  <c r="U182" i="316" s="1"/>
  <c r="R123" i="316"/>
  <c r="S123" i="316"/>
  <c r="W123" i="316" s="1"/>
  <c r="S185" i="313"/>
  <c r="W185" i="313" s="1"/>
  <c r="R152" i="313"/>
  <c r="V152" i="313" s="1"/>
  <c r="Q188" i="313"/>
  <c r="S26" i="310"/>
  <c r="W26" i="310" s="1"/>
  <c r="P25" i="310"/>
  <c r="R26" i="310"/>
  <c r="V26" i="310" s="1"/>
  <c r="N24" i="310"/>
  <c r="H23" i="310"/>
  <c r="E23" i="310" s="1"/>
  <c r="Q25" i="310"/>
  <c r="S38" i="307"/>
  <c r="W38" i="307" s="1"/>
  <c r="R124" i="307"/>
  <c r="V124" i="307" s="1"/>
  <c r="Q37" i="307"/>
  <c r="U37" i="307" s="1"/>
  <c r="Q39" i="304"/>
  <c r="R102" i="304"/>
  <c r="S101" i="304"/>
  <c r="Q27" i="301"/>
  <c r="U27" i="301" s="1"/>
  <c r="N26" i="301"/>
  <c r="N27" i="301" s="1"/>
  <c r="R27" i="301"/>
  <c r="V27" i="301" s="1"/>
  <c r="S26" i="301"/>
  <c r="W26" i="301" s="1"/>
  <c r="S29" i="298"/>
  <c r="W29" i="298" s="1"/>
  <c r="R29" i="298"/>
  <c r="V29" i="298" s="1"/>
  <c r="Q26" i="298"/>
  <c r="U26" i="298" s="1"/>
  <c r="R31" i="292"/>
  <c r="Q30" i="292"/>
  <c r="N30" i="292" s="1"/>
  <c r="S31" i="292"/>
  <c r="W31" i="292" s="1"/>
  <c r="O30" i="292"/>
  <c r="O31" i="292" s="1"/>
  <c r="P30" i="292"/>
  <c r="P31" i="292" s="1"/>
  <c r="Q27" i="289"/>
  <c r="U26" i="289"/>
  <c r="U27" i="289" s="1"/>
  <c r="S31" i="289"/>
  <c r="P31" i="289" s="1"/>
  <c r="R31" i="289"/>
  <c r="V31" i="289" s="1"/>
  <c r="T22" i="280"/>
  <c r="T23" i="280"/>
  <c r="U366" i="277"/>
  <c r="Q367" i="277"/>
  <c r="N24" i="319"/>
  <c r="N24" i="313"/>
  <c r="I22" i="289"/>
  <c r="F22" i="289" s="1"/>
  <c r="U28" i="286"/>
  <c r="U23" i="304"/>
  <c r="U24" i="304" s="1"/>
  <c r="J22" i="289"/>
  <c r="G22" i="289" s="1"/>
  <c r="W23" i="286"/>
  <c r="N29" i="283"/>
  <c r="N30" i="283" s="1"/>
  <c r="P25" i="307"/>
  <c r="J25" i="307" s="1"/>
  <c r="G25" i="307" s="1"/>
  <c r="T22" i="289"/>
  <c r="U26" i="280"/>
  <c r="N24" i="277"/>
  <c r="H24" i="277" s="1"/>
  <c r="O24" i="313"/>
  <c r="I24" i="313" s="1"/>
  <c r="F24" i="313" s="1"/>
  <c r="T24" i="313"/>
  <c r="J24" i="307"/>
  <c r="G24" i="307" s="1"/>
  <c r="W23" i="304"/>
  <c r="N23" i="280"/>
  <c r="H22" i="280"/>
  <c r="E22" i="280" s="1"/>
  <c r="O25" i="277"/>
  <c r="V24" i="280"/>
  <c r="T24" i="280" s="1"/>
  <c r="P23" i="304"/>
  <c r="J22" i="304"/>
  <c r="G22" i="304" s="1"/>
  <c r="S24" i="286"/>
  <c r="W24" i="286" s="1"/>
  <c r="V23" i="292"/>
  <c r="T22" i="292"/>
  <c r="T22" i="304"/>
  <c r="V23" i="304"/>
  <c r="O24" i="319"/>
  <c r="I23" i="319"/>
  <c r="F23" i="319" s="1"/>
  <c r="N25" i="313"/>
  <c r="P23" i="301"/>
  <c r="J22" i="301"/>
  <c r="G22" i="301" s="1"/>
  <c r="P25" i="316"/>
  <c r="P26" i="316" s="1"/>
  <c r="P25" i="277"/>
  <c r="J25" i="277" s="1"/>
  <c r="R24" i="286"/>
  <c r="N24" i="316"/>
  <c r="H23" i="316"/>
  <c r="E23" i="316" s="1"/>
  <c r="V23" i="286"/>
  <c r="Q29" i="286"/>
  <c r="U29" i="286" s="1"/>
  <c r="O23" i="280"/>
  <c r="I22" i="280"/>
  <c r="F22" i="280" s="1"/>
  <c r="P23" i="286"/>
  <c r="J22" i="286"/>
  <c r="G22" i="286" s="1"/>
  <c r="N23" i="298"/>
  <c r="H22" i="298"/>
  <c r="E22" i="298" s="1"/>
  <c r="P24" i="313"/>
  <c r="T23" i="277"/>
  <c r="O24" i="316"/>
  <c r="I23" i="316"/>
  <c r="F23" i="316" s="1"/>
  <c r="O23" i="286"/>
  <c r="I22" i="286"/>
  <c r="F22" i="286" s="1"/>
  <c r="M26" i="319"/>
  <c r="K25" i="319"/>
  <c r="H24" i="319"/>
  <c r="E24" i="319" s="1"/>
  <c r="T23" i="319"/>
  <c r="C27" i="319"/>
  <c r="L28" i="319"/>
  <c r="D26" i="319"/>
  <c r="P24" i="319"/>
  <c r="J23" i="319"/>
  <c r="G23" i="319" s="1"/>
  <c r="M25" i="316"/>
  <c r="J24" i="316"/>
  <c r="G24" i="316" s="1"/>
  <c r="T23" i="316"/>
  <c r="L27" i="316"/>
  <c r="C26" i="316"/>
  <c r="K26" i="316"/>
  <c r="D27" i="316"/>
  <c r="L25" i="313"/>
  <c r="M25" i="313"/>
  <c r="C28" i="313"/>
  <c r="H24" i="313"/>
  <c r="E24" i="313" s="1"/>
  <c r="K25" i="313"/>
  <c r="D27" i="313"/>
  <c r="K26" i="310"/>
  <c r="O25" i="310"/>
  <c r="I24" i="310"/>
  <c r="F24" i="310" s="1"/>
  <c r="D26" i="310"/>
  <c r="L30" i="310"/>
  <c r="T23" i="310"/>
  <c r="J24" i="310"/>
  <c r="G24" i="310" s="1"/>
  <c r="M25" i="310"/>
  <c r="C28" i="310"/>
  <c r="O25" i="307"/>
  <c r="I24" i="307"/>
  <c r="F24" i="307" s="1"/>
  <c r="K27" i="307"/>
  <c r="N25" i="307"/>
  <c r="H24" i="307"/>
  <c r="E24" i="307" s="1"/>
  <c r="T23" i="307"/>
  <c r="M26" i="307"/>
  <c r="D26" i="307"/>
  <c r="C28" i="307"/>
  <c r="L27" i="307"/>
  <c r="M26" i="304"/>
  <c r="N23" i="304"/>
  <c r="H22" i="304"/>
  <c r="E22" i="304" s="1"/>
  <c r="K26" i="304"/>
  <c r="C28" i="304"/>
  <c r="D28" i="304"/>
  <c r="O23" i="304"/>
  <c r="I22" i="304"/>
  <c r="F22" i="304" s="1"/>
  <c r="L27" i="304"/>
  <c r="T23" i="301"/>
  <c r="D24" i="301"/>
  <c r="K24" i="301"/>
  <c r="H23" i="301"/>
  <c r="E23" i="301" s="1"/>
  <c r="L25" i="301"/>
  <c r="M25" i="301"/>
  <c r="C24" i="301"/>
  <c r="O23" i="301"/>
  <c r="I22" i="301"/>
  <c r="F22" i="301" s="1"/>
  <c r="D27" i="298"/>
  <c r="K26" i="298"/>
  <c r="P23" i="298"/>
  <c r="J22" i="298"/>
  <c r="G22" i="298" s="1"/>
  <c r="M27" i="298"/>
  <c r="L25" i="298"/>
  <c r="C24" i="298"/>
  <c r="T23" i="298"/>
  <c r="O23" i="298"/>
  <c r="I22" i="298"/>
  <c r="F22" i="298" s="1"/>
  <c r="H23" i="292"/>
  <c r="E23" i="292" s="1"/>
  <c r="K24" i="292"/>
  <c r="D25" i="292"/>
  <c r="C25" i="292"/>
  <c r="M24" i="292"/>
  <c r="J23" i="292"/>
  <c r="G23" i="292" s="1"/>
  <c r="L24" i="292"/>
  <c r="I23" i="292"/>
  <c r="F23" i="292" s="1"/>
  <c r="K24" i="289"/>
  <c r="H23" i="289"/>
  <c r="E23" i="289" s="1"/>
  <c r="I23" i="289"/>
  <c r="F23" i="289" s="1"/>
  <c r="L24" i="289"/>
  <c r="D25" i="289"/>
  <c r="M24" i="289"/>
  <c r="J23" i="289"/>
  <c r="G23" i="289" s="1"/>
  <c r="C24" i="289"/>
  <c r="T24" i="289" s="1"/>
  <c r="N23" i="286"/>
  <c r="H22" i="286"/>
  <c r="E22" i="286" s="1"/>
  <c r="C24" i="286"/>
  <c r="L25" i="286"/>
  <c r="D24" i="286"/>
  <c r="K25" i="286"/>
  <c r="M25" i="286"/>
  <c r="H23" i="283"/>
  <c r="E23" i="283" s="1"/>
  <c r="K24" i="283"/>
  <c r="L27" i="283"/>
  <c r="C24" i="283"/>
  <c r="T23" i="283"/>
  <c r="O23" i="283"/>
  <c r="I22" i="283"/>
  <c r="F22" i="283" s="1"/>
  <c r="D26" i="283"/>
  <c r="M25" i="283"/>
  <c r="P23" i="283"/>
  <c r="J22" i="283"/>
  <c r="G22" i="283" s="1"/>
  <c r="C26" i="280"/>
  <c r="D25" i="280"/>
  <c r="K25" i="280"/>
  <c r="L25" i="280"/>
  <c r="M25" i="280"/>
  <c r="P23" i="280"/>
  <c r="J22" i="280"/>
  <c r="G22" i="280" s="1"/>
  <c r="C24" i="277"/>
  <c r="T24" i="277" s="1"/>
  <c r="E23" i="277"/>
  <c r="F23" i="277"/>
  <c r="L25" i="277"/>
  <c r="I24" i="277"/>
  <c r="K25" i="277"/>
  <c r="M26" i="277"/>
  <c r="D25" i="277"/>
  <c r="U28" i="301" l="1"/>
  <c r="U36" i="319"/>
  <c r="S369" i="277"/>
  <c r="P26" i="310"/>
  <c r="W31" i="289"/>
  <c r="R369" i="277"/>
  <c r="U28" i="289"/>
  <c r="V368" i="277"/>
  <c r="W369" i="277"/>
  <c r="R36" i="319"/>
  <c r="V36" i="319" s="1"/>
  <c r="S34" i="319"/>
  <c r="W34" i="319" s="1"/>
  <c r="Q36" i="319"/>
  <c r="S124" i="316"/>
  <c r="W124" i="316" s="1"/>
  <c r="R124" i="316"/>
  <c r="V124" i="316" s="1"/>
  <c r="Q183" i="316"/>
  <c r="U183" i="316" s="1"/>
  <c r="Q189" i="313"/>
  <c r="U189" i="313" s="1"/>
  <c r="R153" i="313"/>
  <c r="V153" i="313" s="1"/>
  <c r="S186" i="313"/>
  <c r="W186" i="313" s="1"/>
  <c r="N25" i="310"/>
  <c r="H24" i="310"/>
  <c r="E24" i="310" s="1"/>
  <c r="R27" i="310"/>
  <c r="V27" i="310" s="1"/>
  <c r="S27" i="310"/>
  <c r="W27" i="310" s="1"/>
  <c r="Q26" i="310"/>
  <c r="U26" i="310" s="1"/>
  <c r="Q38" i="307"/>
  <c r="U38" i="307" s="1"/>
  <c r="R125" i="307"/>
  <c r="V125" i="307" s="1"/>
  <c r="S39" i="307"/>
  <c r="W39" i="307" s="1"/>
  <c r="S102" i="304"/>
  <c r="R103" i="304"/>
  <c r="Q40" i="304"/>
  <c r="S27" i="301"/>
  <c r="W27" i="301" s="1"/>
  <c r="R28" i="301"/>
  <c r="V28" i="301" s="1"/>
  <c r="Q28" i="301"/>
  <c r="R30" i="298"/>
  <c r="V30" i="298" s="1"/>
  <c r="S30" i="298"/>
  <c r="W30" i="298" s="1"/>
  <c r="Q27" i="298"/>
  <c r="U27" i="298" s="1"/>
  <c r="P32" i="292"/>
  <c r="R32" i="292"/>
  <c r="S32" i="292"/>
  <c r="W32" i="292" s="1"/>
  <c r="Q31" i="292"/>
  <c r="U31" i="292" s="1"/>
  <c r="R32" i="289"/>
  <c r="V32" i="289" s="1"/>
  <c r="Q28" i="289"/>
  <c r="S32" i="289"/>
  <c r="O31" i="289"/>
  <c r="N27" i="289"/>
  <c r="Q368" i="277"/>
  <c r="U367" i="277"/>
  <c r="P27" i="316"/>
  <c r="P25" i="313"/>
  <c r="P26" i="307"/>
  <c r="W24" i="304"/>
  <c r="V24" i="286"/>
  <c r="T23" i="286"/>
  <c r="N24" i="280"/>
  <c r="H23" i="280"/>
  <c r="E23" i="280" s="1"/>
  <c r="U27" i="280"/>
  <c r="U28" i="280" s="1"/>
  <c r="U29" i="280" s="1"/>
  <c r="U30" i="280" s="1"/>
  <c r="U31" i="280" s="1"/>
  <c r="U32" i="280" s="1"/>
  <c r="U33" i="280" s="1"/>
  <c r="U34" i="280" s="1"/>
  <c r="U35" i="280" s="1"/>
  <c r="U36" i="280" s="1"/>
  <c r="U37" i="280" s="1"/>
  <c r="U38" i="280" s="1"/>
  <c r="U39" i="280" s="1"/>
  <c r="U40" i="280" s="1"/>
  <c r="U41" i="280" s="1"/>
  <c r="U42" i="280" s="1"/>
  <c r="U43" i="280" s="1"/>
  <c r="U44" i="280" s="1"/>
  <c r="U45" i="280" s="1"/>
  <c r="U46" i="280" s="1"/>
  <c r="U47" i="280" s="1"/>
  <c r="U48" i="280" s="1"/>
  <c r="U49" i="280" s="1"/>
  <c r="U50" i="280" s="1"/>
  <c r="U51" i="280" s="1"/>
  <c r="U52" i="280" s="1"/>
  <c r="U53" i="280" s="1"/>
  <c r="U54" i="280" s="1"/>
  <c r="U55" i="280" s="1"/>
  <c r="U56" i="280" s="1"/>
  <c r="U57" i="280" s="1"/>
  <c r="U58" i="280" s="1"/>
  <c r="U59" i="280" s="1"/>
  <c r="U60" i="280" s="1"/>
  <c r="U61" i="280" s="1"/>
  <c r="U62" i="280" s="1"/>
  <c r="U63" i="280" s="1"/>
  <c r="U64" i="280" s="1"/>
  <c r="U65" i="280" s="1"/>
  <c r="U66" i="280" s="1"/>
  <c r="U67" i="280" s="1"/>
  <c r="U68" i="280" s="1"/>
  <c r="U69" i="280" s="1"/>
  <c r="U70" i="280" s="1"/>
  <c r="U71" i="280" s="1"/>
  <c r="U72" i="280" s="1"/>
  <c r="U73" i="280" s="1"/>
  <c r="U74" i="280" s="1"/>
  <c r="U75" i="280" s="1"/>
  <c r="U76" i="280" s="1"/>
  <c r="U77" i="280" s="1"/>
  <c r="U78" i="280" s="1"/>
  <c r="U79" i="280" s="1"/>
  <c r="U80" i="280" s="1"/>
  <c r="U81" i="280" s="1"/>
  <c r="U82" i="280" s="1"/>
  <c r="U83" i="280" s="1"/>
  <c r="U84" i="280" s="1"/>
  <c r="U85" i="280" s="1"/>
  <c r="U86" i="280" s="1"/>
  <c r="U87" i="280" s="1"/>
  <c r="U88" i="280" s="1"/>
  <c r="U89" i="280" s="1"/>
  <c r="U90" i="280" s="1"/>
  <c r="U91" i="280" s="1"/>
  <c r="U92" i="280" s="1"/>
  <c r="U93" i="280" s="1"/>
  <c r="U94" i="280" s="1"/>
  <c r="U95" i="280" s="1"/>
  <c r="U96" i="280" s="1"/>
  <c r="U97" i="280" s="1"/>
  <c r="U98" i="280" s="1"/>
  <c r="U99" i="280" s="1"/>
  <c r="U100" i="280" s="1"/>
  <c r="U101" i="280" s="1"/>
  <c r="U102" i="280" s="1"/>
  <c r="U103" i="280" s="1"/>
  <c r="U104" i="280" s="1"/>
  <c r="U105" i="280" s="1"/>
  <c r="U106" i="280" s="1"/>
  <c r="U107" i="280" s="1"/>
  <c r="U108" i="280" s="1"/>
  <c r="U109" i="280" s="1"/>
  <c r="U110" i="280" s="1"/>
  <c r="U111" i="280" s="1"/>
  <c r="U112" i="280" s="1"/>
  <c r="U113" i="280" s="1"/>
  <c r="U114" i="280" s="1"/>
  <c r="U115" i="280" s="1"/>
  <c r="U116" i="280" s="1"/>
  <c r="U117" i="280" s="1"/>
  <c r="U118" i="280" s="1"/>
  <c r="U119" i="280" s="1"/>
  <c r="U120" i="280" s="1"/>
  <c r="U121" i="280" s="1"/>
  <c r="U122" i="280" s="1"/>
  <c r="U123" i="280" s="1"/>
  <c r="U124" i="280" s="1"/>
  <c r="U125" i="280" s="1"/>
  <c r="U126" i="280" s="1"/>
  <c r="U127" i="280" s="1"/>
  <c r="U128" i="280" s="1"/>
  <c r="U129" i="280" s="1"/>
  <c r="U130" i="280" s="1"/>
  <c r="U131" i="280" s="1"/>
  <c r="U132" i="280" s="1"/>
  <c r="U133" i="280" s="1"/>
  <c r="U134" i="280" s="1"/>
  <c r="U135" i="280" s="1"/>
  <c r="U136" i="280" s="1"/>
  <c r="U137" i="280" s="1"/>
  <c r="U138" i="280" s="1"/>
  <c r="U139" i="280" s="1"/>
  <c r="U140" i="280" s="1"/>
  <c r="U141" i="280" s="1"/>
  <c r="U142" i="280" s="1"/>
  <c r="U143" i="280" s="1"/>
  <c r="U144" i="280" s="1"/>
  <c r="U145" i="280" s="1"/>
  <c r="U146" i="280" s="1"/>
  <c r="U147" i="280" s="1"/>
  <c r="U148" i="280" s="1"/>
  <c r="U149" i="280" s="1"/>
  <c r="U150" i="280" s="1"/>
  <c r="U151" i="280" s="1"/>
  <c r="U152" i="280" s="1"/>
  <c r="U153" i="280" s="1"/>
  <c r="U154" i="280" s="1"/>
  <c r="U155" i="280" s="1"/>
  <c r="U156" i="280" s="1"/>
  <c r="U157" i="280" s="1"/>
  <c r="U158" i="280" s="1"/>
  <c r="U159" i="280" s="1"/>
  <c r="U160" i="280" s="1"/>
  <c r="U161" i="280" s="1"/>
  <c r="U162" i="280" s="1"/>
  <c r="U163" i="280" s="1"/>
  <c r="U164" i="280" s="1"/>
  <c r="U165" i="280" s="1"/>
  <c r="U166" i="280" s="1"/>
  <c r="U167" i="280" s="1"/>
  <c r="U168" i="280" s="1"/>
  <c r="U169" i="280" s="1"/>
  <c r="U170" i="280" s="1"/>
  <c r="U171" i="280" s="1"/>
  <c r="U172" i="280" s="1"/>
  <c r="U173" i="280" s="1"/>
  <c r="U174" i="280" s="1"/>
  <c r="U175" i="280" s="1"/>
  <c r="U176" i="280" s="1"/>
  <c r="U177" i="280" s="1"/>
  <c r="U178" i="280" s="1"/>
  <c r="U179" i="280" s="1"/>
  <c r="U180" i="280" s="1"/>
  <c r="U181" i="280" s="1"/>
  <c r="U182" i="280" s="1"/>
  <c r="U183" i="280" s="1"/>
  <c r="U184" i="280" s="1"/>
  <c r="U185" i="280" s="1"/>
  <c r="U186" i="280" s="1"/>
  <c r="U187" i="280" s="1"/>
  <c r="U188" i="280" s="1"/>
  <c r="U189" i="280" s="1"/>
  <c r="U190" i="280" s="1"/>
  <c r="U191" i="280" s="1"/>
  <c r="U192" i="280" s="1"/>
  <c r="U193" i="280" s="1"/>
  <c r="U194" i="280" s="1"/>
  <c r="U195" i="280" s="1"/>
  <c r="U196" i="280" s="1"/>
  <c r="U197" i="280" s="1"/>
  <c r="U198" i="280" s="1"/>
  <c r="U199" i="280" s="1"/>
  <c r="U200" i="280" s="1"/>
  <c r="U201" i="280" s="1"/>
  <c r="U202" i="280" s="1"/>
  <c r="U203" i="280" s="1"/>
  <c r="U204" i="280" s="1"/>
  <c r="U205" i="280" s="1"/>
  <c r="U206" i="280" s="1"/>
  <c r="U207" i="280" s="1"/>
  <c r="U208" i="280" s="1"/>
  <c r="U209" i="280" s="1"/>
  <c r="U210" i="280" s="1"/>
  <c r="U211" i="280" s="1"/>
  <c r="U212" i="280" s="1"/>
  <c r="U213" i="280" s="1"/>
  <c r="U214" i="280" s="1"/>
  <c r="U215" i="280" s="1"/>
  <c r="U216" i="280" s="1"/>
  <c r="U217" i="280" s="1"/>
  <c r="U218" i="280" s="1"/>
  <c r="U219" i="280" s="1"/>
  <c r="U220" i="280" s="1"/>
  <c r="U221" i="280" s="1"/>
  <c r="U222" i="280" s="1"/>
  <c r="U223" i="280" s="1"/>
  <c r="U224" i="280" s="1"/>
  <c r="U225" i="280" s="1"/>
  <c r="U226" i="280" s="1"/>
  <c r="U227" i="280" s="1"/>
  <c r="U228" i="280" s="1"/>
  <c r="U229" i="280" s="1"/>
  <c r="U230" i="280" s="1"/>
  <c r="U231" i="280" s="1"/>
  <c r="U232" i="280" s="1"/>
  <c r="U233" i="280" s="1"/>
  <c r="U234" i="280" s="1"/>
  <c r="U235" i="280" s="1"/>
  <c r="U236" i="280" s="1"/>
  <c r="U237" i="280" s="1"/>
  <c r="U238" i="280" s="1"/>
  <c r="U239" i="280" s="1"/>
  <c r="U240" i="280" s="1"/>
  <c r="U241" i="280" s="1"/>
  <c r="U242" i="280" s="1"/>
  <c r="U243" i="280" s="1"/>
  <c r="U244" i="280" s="1"/>
  <c r="U245" i="280" s="1"/>
  <c r="U246" i="280" s="1"/>
  <c r="U247" i="280" s="1"/>
  <c r="U248" i="280" s="1"/>
  <c r="U249" i="280" s="1"/>
  <c r="U250" i="280" s="1"/>
  <c r="U251" i="280" s="1"/>
  <c r="U252" i="280" s="1"/>
  <c r="U253" i="280" s="1"/>
  <c r="U254" i="280" s="1"/>
  <c r="U255" i="280" s="1"/>
  <c r="U256" i="280" s="1"/>
  <c r="U257" i="280" s="1"/>
  <c r="U258" i="280" s="1"/>
  <c r="U259" i="280" s="1"/>
  <c r="U260" i="280" s="1"/>
  <c r="U261" i="280" s="1"/>
  <c r="U262" i="280" s="1"/>
  <c r="U263" i="280" s="1"/>
  <c r="U264" i="280" s="1"/>
  <c r="U265" i="280" s="1"/>
  <c r="U266" i="280" s="1"/>
  <c r="U267" i="280" s="1"/>
  <c r="U268" i="280" s="1"/>
  <c r="U269" i="280" s="1"/>
  <c r="U270" i="280" s="1"/>
  <c r="U271" i="280" s="1"/>
  <c r="U272" i="280" s="1"/>
  <c r="U273" i="280" s="1"/>
  <c r="U274" i="280" s="1"/>
  <c r="U275" i="280" s="1"/>
  <c r="U276" i="280" s="1"/>
  <c r="U277" i="280" s="1"/>
  <c r="U278" i="280" s="1"/>
  <c r="U279" i="280" s="1"/>
  <c r="U280" i="280" s="1"/>
  <c r="U281" i="280" s="1"/>
  <c r="U282" i="280" s="1"/>
  <c r="U283" i="280" s="1"/>
  <c r="U284" i="280" s="1"/>
  <c r="U285" i="280" s="1"/>
  <c r="U286" i="280" s="1"/>
  <c r="U287" i="280" s="1"/>
  <c r="U288" i="280" s="1"/>
  <c r="U289" i="280" s="1"/>
  <c r="U290" i="280" s="1"/>
  <c r="U291" i="280" s="1"/>
  <c r="U292" i="280" s="1"/>
  <c r="U293" i="280" s="1"/>
  <c r="U294" i="280" s="1"/>
  <c r="U295" i="280" s="1"/>
  <c r="U296" i="280" s="1"/>
  <c r="U297" i="280" s="1"/>
  <c r="U298" i="280" s="1"/>
  <c r="U299" i="280" s="1"/>
  <c r="U300" i="280" s="1"/>
  <c r="U301" i="280" s="1"/>
  <c r="U302" i="280" s="1"/>
  <c r="U303" i="280" s="1"/>
  <c r="U304" i="280" s="1"/>
  <c r="U305" i="280" s="1"/>
  <c r="U306" i="280" s="1"/>
  <c r="U307" i="280" s="1"/>
  <c r="U308" i="280" s="1"/>
  <c r="U309" i="280" s="1"/>
  <c r="U310" i="280" s="1"/>
  <c r="U311" i="280" s="1"/>
  <c r="U312" i="280" s="1"/>
  <c r="U313" i="280" s="1"/>
  <c r="U314" i="280" s="1"/>
  <c r="U315" i="280" s="1"/>
  <c r="U316" i="280" s="1"/>
  <c r="U317" i="280" s="1"/>
  <c r="U318" i="280" s="1"/>
  <c r="U319" i="280" s="1"/>
  <c r="U320" i="280" s="1"/>
  <c r="U321" i="280" s="1"/>
  <c r="U322" i="280" s="1"/>
  <c r="U323" i="280" s="1"/>
  <c r="U324" i="280" s="1"/>
  <c r="U325" i="280" s="1"/>
  <c r="U326" i="280" s="1"/>
  <c r="U327" i="280" s="1"/>
  <c r="U328" i="280" s="1"/>
  <c r="U329" i="280" s="1"/>
  <c r="U330" i="280" s="1"/>
  <c r="U331" i="280" s="1"/>
  <c r="U332" i="280" s="1"/>
  <c r="U333" i="280" s="1"/>
  <c r="U334" i="280" s="1"/>
  <c r="U335" i="280" s="1"/>
  <c r="U336" i="280" s="1"/>
  <c r="U337" i="280" s="1"/>
  <c r="U338" i="280" s="1"/>
  <c r="U339" i="280" s="1"/>
  <c r="U340" i="280" s="1"/>
  <c r="U341" i="280" s="1"/>
  <c r="U342" i="280" s="1"/>
  <c r="U343" i="280" s="1"/>
  <c r="U344" i="280" s="1"/>
  <c r="U345" i="280" s="1"/>
  <c r="U346" i="280" s="1"/>
  <c r="U347" i="280" s="1"/>
  <c r="U348" i="280" s="1"/>
  <c r="U349" i="280" s="1"/>
  <c r="U350" i="280" s="1"/>
  <c r="U351" i="280" s="1"/>
  <c r="U352" i="280" s="1"/>
  <c r="U353" i="280" s="1"/>
  <c r="U354" i="280" s="1"/>
  <c r="U355" i="280" s="1"/>
  <c r="U356" i="280" s="1"/>
  <c r="U357" i="280" s="1"/>
  <c r="U358" i="280" s="1"/>
  <c r="U359" i="280" s="1"/>
  <c r="U360" i="280" s="1"/>
  <c r="V25" i="280"/>
  <c r="O26" i="277"/>
  <c r="O24" i="280"/>
  <c r="I23" i="280"/>
  <c r="F23" i="280" s="1"/>
  <c r="P24" i="304"/>
  <c r="J23" i="304"/>
  <c r="G23" i="304" s="1"/>
  <c r="N24" i="298"/>
  <c r="H23" i="298"/>
  <c r="E23" i="298" s="1"/>
  <c r="J24" i="313"/>
  <c r="G24" i="313" s="1"/>
  <c r="P24" i="286"/>
  <c r="J23" i="286"/>
  <c r="G23" i="286" s="1"/>
  <c r="O25" i="319"/>
  <c r="I24" i="319"/>
  <c r="F24" i="319" s="1"/>
  <c r="V24" i="292"/>
  <c r="T23" i="292"/>
  <c r="Q30" i="286"/>
  <c r="U30" i="286" s="1"/>
  <c r="V24" i="304"/>
  <c r="T23" i="304"/>
  <c r="N25" i="316"/>
  <c r="H24" i="316"/>
  <c r="E24" i="316" s="1"/>
  <c r="P24" i="301"/>
  <c r="J23" i="301"/>
  <c r="G23" i="301" s="1"/>
  <c r="U25" i="304"/>
  <c r="N25" i="319"/>
  <c r="N26" i="319" s="1"/>
  <c r="N27" i="319" s="1"/>
  <c r="N28" i="319" s="1"/>
  <c r="N29" i="319" s="1"/>
  <c r="N30" i="319" s="1"/>
  <c r="N31" i="319" s="1"/>
  <c r="N32" i="319" s="1"/>
  <c r="N33" i="319" s="1"/>
  <c r="N34" i="319" s="1"/>
  <c r="N35" i="319" s="1"/>
  <c r="N36" i="319" s="1"/>
  <c r="T24" i="283"/>
  <c r="S25" i="286"/>
  <c r="W25" i="286" s="1"/>
  <c r="N25" i="277"/>
  <c r="H25" i="277" s="1"/>
  <c r="O25" i="313"/>
  <c r="N26" i="313"/>
  <c r="P26" i="313"/>
  <c r="R25" i="286"/>
  <c r="P26" i="277"/>
  <c r="J26" i="277" s="1"/>
  <c r="O24" i="286"/>
  <c r="I23" i="286"/>
  <c r="F23" i="286" s="1"/>
  <c r="O25" i="316"/>
  <c r="I24" i="316"/>
  <c r="F24" i="316" s="1"/>
  <c r="L29" i="319"/>
  <c r="C28" i="319"/>
  <c r="P25" i="319"/>
  <c r="J24" i="319"/>
  <c r="G24" i="319" s="1"/>
  <c r="T25" i="319"/>
  <c r="T24" i="319"/>
  <c r="K26" i="319"/>
  <c r="T26" i="319"/>
  <c r="D27" i="319"/>
  <c r="M27" i="319"/>
  <c r="K27" i="316"/>
  <c r="C27" i="316"/>
  <c r="L28" i="316"/>
  <c r="T24" i="316"/>
  <c r="D28" i="316"/>
  <c r="J25" i="316"/>
  <c r="G25" i="316" s="1"/>
  <c r="M26" i="316"/>
  <c r="C29" i="313"/>
  <c r="D28" i="313"/>
  <c r="M26" i="313"/>
  <c r="J25" i="313"/>
  <c r="G25" i="313" s="1"/>
  <c r="K26" i="313"/>
  <c r="H25" i="313"/>
  <c r="E25" i="313" s="1"/>
  <c r="L26" i="313"/>
  <c r="T24" i="310"/>
  <c r="L31" i="310"/>
  <c r="C29" i="310"/>
  <c r="D27" i="310"/>
  <c r="O26" i="310"/>
  <c r="I25" i="310"/>
  <c r="F25" i="310" s="1"/>
  <c r="K27" i="310"/>
  <c r="M26" i="310"/>
  <c r="J25" i="310"/>
  <c r="G25" i="310" s="1"/>
  <c r="M27" i="307"/>
  <c r="J26" i="307"/>
  <c r="G26" i="307" s="1"/>
  <c r="L28" i="307"/>
  <c r="T24" i="307"/>
  <c r="C29" i="307"/>
  <c r="N26" i="307"/>
  <c r="H25" i="307"/>
  <c r="E25" i="307" s="1"/>
  <c r="K28" i="307"/>
  <c r="D27" i="307"/>
  <c r="O26" i="307"/>
  <c r="I25" i="307"/>
  <c r="F25" i="307" s="1"/>
  <c r="O24" i="304"/>
  <c r="I23" i="304"/>
  <c r="F23" i="304" s="1"/>
  <c r="K27" i="304"/>
  <c r="N24" i="304"/>
  <c r="H23" i="304"/>
  <c r="E23" i="304" s="1"/>
  <c r="C29" i="304"/>
  <c r="L28" i="304"/>
  <c r="D29" i="304"/>
  <c r="M27" i="304"/>
  <c r="C25" i="301"/>
  <c r="K25" i="301"/>
  <c r="H24" i="301"/>
  <c r="E24" i="301" s="1"/>
  <c r="D25" i="301"/>
  <c r="T24" i="301"/>
  <c r="M26" i="301"/>
  <c r="L26" i="301"/>
  <c r="O24" i="301"/>
  <c r="I23" i="301"/>
  <c r="F23" i="301" s="1"/>
  <c r="M28" i="298"/>
  <c r="P24" i="298"/>
  <c r="J23" i="298"/>
  <c r="G23" i="298" s="1"/>
  <c r="O24" i="298"/>
  <c r="I23" i="298"/>
  <c r="F23" i="298" s="1"/>
  <c r="K27" i="298"/>
  <c r="C25" i="298"/>
  <c r="T24" i="298"/>
  <c r="D28" i="298"/>
  <c r="L26" i="298"/>
  <c r="L25" i="292"/>
  <c r="I24" i="292"/>
  <c r="F24" i="292" s="1"/>
  <c r="J24" i="292"/>
  <c r="G24" i="292" s="1"/>
  <c r="M25" i="292"/>
  <c r="C26" i="292"/>
  <c r="K25" i="292"/>
  <c r="H24" i="292"/>
  <c r="E24" i="292" s="1"/>
  <c r="D26" i="292"/>
  <c r="M25" i="289"/>
  <c r="J24" i="289"/>
  <c r="G24" i="289" s="1"/>
  <c r="I24" i="289"/>
  <c r="F24" i="289" s="1"/>
  <c r="L25" i="289"/>
  <c r="C25" i="289"/>
  <c r="T25" i="289" s="1"/>
  <c r="D26" i="289"/>
  <c r="K25" i="289"/>
  <c r="H24" i="289"/>
  <c r="E24" i="289" s="1"/>
  <c r="D25" i="286"/>
  <c r="K26" i="286"/>
  <c r="L26" i="286"/>
  <c r="C25" i="286"/>
  <c r="M26" i="286"/>
  <c r="N24" i="286"/>
  <c r="H23" i="286"/>
  <c r="E23" i="286" s="1"/>
  <c r="P24" i="283"/>
  <c r="J23" i="283"/>
  <c r="G23" i="283" s="1"/>
  <c r="M26" i="283"/>
  <c r="C25" i="283"/>
  <c r="D27" i="283"/>
  <c r="L28" i="283"/>
  <c r="O24" i="283"/>
  <c r="I23" i="283"/>
  <c r="F23" i="283" s="1"/>
  <c r="K25" i="283"/>
  <c r="H24" i="283"/>
  <c r="E24" i="283" s="1"/>
  <c r="L26" i="280"/>
  <c r="K26" i="280"/>
  <c r="P24" i="280"/>
  <c r="J23" i="280"/>
  <c r="G23" i="280" s="1"/>
  <c r="C27" i="280"/>
  <c r="D26" i="280"/>
  <c r="T25" i="280"/>
  <c r="M26" i="280"/>
  <c r="G24" i="277"/>
  <c r="K26" i="277"/>
  <c r="L26" i="277"/>
  <c r="I25" i="277"/>
  <c r="D26" i="277"/>
  <c r="M27" i="277"/>
  <c r="C25" i="277"/>
  <c r="T25" i="277" s="1"/>
  <c r="F24" i="277"/>
  <c r="E24" i="277"/>
  <c r="V31" i="298" l="1"/>
  <c r="V28" i="310"/>
  <c r="V154" i="313"/>
  <c r="W35" i="319"/>
  <c r="V369" i="277"/>
  <c r="V370" i="277" s="1"/>
  <c r="R370" i="277"/>
  <c r="W32" i="289"/>
  <c r="W33" i="289" s="1"/>
  <c r="S370" i="277"/>
  <c r="Q37" i="319"/>
  <c r="U37" i="319" s="1"/>
  <c r="S35" i="319"/>
  <c r="N37" i="319"/>
  <c r="R37" i="319"/>
  <c r="V37" i="319" s="1"/>
  <c r="Q184" i="316"/>
  <c r="U184" i="316" s="1"/>
  <c r="R125" i="316"/>
  <c r="V125" i="316" s="1"/>
  <c r="S125" i="316"/>
  <c r="W125" i="316" s="1"/>
  <c r="S187" i="313"/>
  <c r="W187" i="313" s="1"/>
  <c r="R154" i="313"/>
  <c r="Q190" i="313"/>
  <c r="U190" i="313" s="1"/>
  <c r="Q27" i="310"/>
  <c r="U27" i="310" s="1"/>
  <c r="S28" i="310"/>
  <c r="W28" i="310" s="1"/>
  <c r="P27" i="310"/>
  <c r="R28" i="310"/>
  <c r="N26" i="310"/>
  <c r="H25" i="310"/>
  <c r="E25" i="310" s="1"/>
  <c r="S40" i="307"/>
  <c r="W40" i="307" s="1"/>
  <c r="R126" i="307"/>
  <c r="V126" i="307" s="1"/>
  <c r="Q39" i="307"/>
  <c r="U39" i="307" s="1"/>
  <c r="Q41" i="304"/>
  <c r="R104" i="304"/>
  <c r="S103" i="304"/>
  <c r="Q29" i="301"/>
  <c r="U29" i="301" s="1"/>
  <c r="N28" i="301"/>
  <c r="R29" i="301"/>
  <c r="V29" i="301" s="1"/>
  <c r="S28" i="301"/>
  <c r="W28" i="301" s="1"/>
  <c r="S31" i="298"/>
  <c r="W31" i="298" s="1"/>
  <c r="R31" i="298"/>
  <c r="Q28" i="298"/>
  <c r="U28" i="298" s="1"/>
  <c r="R33" i="292"/>
  <c r="Q32" i="292"/>
  <c r="U32" i="292" s="1"/>
  <c r="O32" i="292"/>
  <c r="O33" i="292" s="1"/>
  <c r="N31" i="292"/>
  <c r="S33" i="292"/>
  <c r="W33" i="292" s="1"/>
  <c r="S33" i="289"/>
  <c r="P32" i="289"/>
  <c r="P33" i="289" s="1"/>
  <c r="Q29" i="289"/>
  <c r="U29" i="289" s="1"/>
  <c r="N28" i="289"/>
  <c r="R33" i="289"/>
  <c r="V33" i="289" s="1"/>
  <c r="O32" i="289"/>
  <c r="U368" i="277"/>
  <c r="Q369" i="277"/>
  <c r="T26" i="313"/>
  <c r="T25" i="313"/>
  <c r="P27" i="307"/>
  <c r="J27" i="307" s="1"/>
  <c r="G27" i="307" s="1"/>
  <c r="T24" i="286"/>
  <c r="V25" i="286"/>
  <c r="T25" i="286" s="1"/>
  <c r="H25" i="319"/>
  <c r="E25" i="319" s="1"/>
  <c r="O26" i="313"/>
  <c r="I26" i="313" s="1"/>
  <c r="F26" i="313" s="1"/>
  <c r="N25" i="280"/>
  <c r="H24" i="280"/>
  <c r="E24" i="280" s="1"/>
  <c r="P27" i="277"/>
  <c r="J27" i="277" s="1"/>
  <c r="T25" i="310"/>
  <c r="N26" i="277"/>
  <c r="H26" i="277" s="1"/>
  <c r="V25" i="292"/>
  <c r="T24" i="292"/>
  <c r="P25" i="304"/>
  <c r="J24" i="304"/>
  <c r="G24" i="304" s="1"/>
  <c r="I25" i="313"/>
  <c r="F25" i="313" s="1"/>
  <c r="V25" i="304"/>
  <c r="T24" i="304"/>
  <c r="O26" i="319"/>
  <c r="I25" i="319"/>
  <c r="F25" i="319" s="1"/>
  <c r="S26" i="286"/>
  <c r="T25" i="283"/>
  <c r="U26" i="304"/>
  <c r="P25" i="286"/>
  <c r="J24" i="286"/>
  <c r="G24" i="286" s="1"/>
  <c r="O25" i="280"/>
  <c r="I24" i="280"/>
  <c r="F24" i="280" s="1"/>
  <c r="O27" i="277"/>
  <c r="N31" i="283"/>
  <c r="P25" i="301"/>
  <c r="J24" i="301"/>
  <c r="G24" i="301" s="1"/>
  <c r="R26" i="286"/>
  <c r="N25" i="298"/>
  <c r="H24" i="298"/>
  <c r="E24" i="298" s="1"/>
  <c r="P28" i="316"/>
  <c r="N26" i="316"/>
  <c r="H25" i="316"/>
  <c r="E25" i="316" s="1"/>
  <c r="Q31" i="286"/>
  <c r="Q32" i="286" s="1"/>
  <c r="V26" i="280"/>
  <c r="T26" i="280" s="1"/>
  <c r="W25" i="304"/>
  <c r="G25" i="277"/>
  <c r="O26" i="316"/>
  <c r="I25" i="316"/>
  <c r="F25" i="316" s="1"/>
  <c r="O25" i="286"/>
  <c r="I24" i="286"/>
  <c r="F24" i="286" s="1"/>
  <c r="P26" i="319"/>
  <c r="J25" i="319"/>
  <c r="G25" i="319" s="1"/>
  <c r="M28" i="319"/>
  <c r="C29" i="319"/>
  <c r="D28" i="319"/>
  <c r="T27" i="319"/>
  <c r="L30" i="319"/>
  <c r="K27" i="319"/>
  <c r="H26" i="319"/>
  <c r="E26" i="319" s="1"/>
  <c r="D29" i="316"/>
  <c r="L29" i="316"/>
  <c r="T25" i="316"/>
  <c r="J26" i="316"/>
  <c r="G26" i="316" s="1"/>
  <c r="M27" i="316"/>
  <c r="C28" i="316"/>
  <c r="K28" i="316"/>
  <c r="K27" i="313"/>
  <c r="H26" i="313"/>
  <c r="E26" i="313" s="1"/>
  <c r="D29" i="313"/>
  <c r="M27" i="313"/>
  <c r="J26" i="313"/>
  <c r="G26" i="313" s="1"/>
  <c r="L27" i="313"/>
  <c r="C30" i="313"/>
  <c r="D28" i="310"/>
  <c r="C30" i="310"/>
  <c r="J26" i="310"/>
  <c r="G26" i="310" s="1"/>
  <c r="M27" i="310"/>
  <c r="K28" i="310"/>
  <c r="L32" i="310"/>
  <c r="O27" i="310"/>
  <c r="I26" i="310"/>
  <c r="F26" i="310" s="1"/>
  <c r="K29" i="307"/>
  <c r="C30" i="307"/>
  <c r="O27" i="307"/>
  <c r="I26" i="307"/>
  <c r="F26" i="307" s="1"/>
  <c r="T25" i="307"/>
  <c r="N27" i="307"/>
  <c r="H26" i="307"/>
  <c r="E26" i="307" s="1"/>
  <c r="L29" i="307"/>
  <c r="D28" i="307"/>
  <c r="M28" i="307"/>
  <c r="L29" i="304"/>
  <c r="C30" i="304"/>
  <c r="D30" i="304"/>
  <c r="N25" i="304"/>
  <c r="H24" i="304"/>
  <c r="E24" i="304" s="1"/>
  <c r="M28" i="304"/>
  <c r="K28" i="304"/>
  <c r="O25" i="304"/>
  <c r="I24" i="304"/>
  <c r="F24" i="304" s="1"/>
  <c r="L27" i="301"/>
  <c r="M27" i="301"/>
  <c r="K26" i="301"/>
  <c r="H25" i="301"/>
  <c r="E25" i="301" s="1"/>
  <c r="T25" i="301"/>
  <c r="D26" i="301"/>
  <c r="O25" i="301"/>
  <c r="I24" i="301"/>
  <c r="F24" i="301" s="1"/>
  <c r="C26" i="301"/>
  <c r="K28" i="298"/>
  <c r="L27" i="298"/>
  <c r="O25" i="298"/>
  <c r="I24" i="298"/>
  <c r="F24" i="298" s="1"/>
  <c r="P25" i="298"/>
  <c r="J24" i="298"/>
  <c r="G24" i="298" s="1"/>
  <c r="C26" i="298"/>
  <c r="T25" i="298"/>
  <c r="D29" i="298"/>
  <c r="M29" i="298"/>
  <c r="M26" i="292"/>
  <c r="J25" i="292"/>
  <c r="G25" i="292" s="1"/>
  <c r="K26" i="292"/>
  <c r="H25" i="292"/>
  <c r="E25" i="292" s="1"/>
  <c r="D27" i="292"/>
  <c r="C27" i="292"/>
  <c r="L26" i="292"/>
  <c r="I25" i="292"/>
  <c r="F25" i="292" s="1"/>
  <c r="K26" i="289"/>
  <c r="H25" i="289"/>
  <c r="E25" i="289" s="1"/>
  <c r="D27" i="289"/>
  <c r="C26" i="289"/>
  <c r="T26" i="289" s="1"/>
  <c r="I25" i="289"/>
  <c r="F25" i="289" s="1"/>
  <c r="L26" i="289"/>
  <c r="M26" i="289"/>
  <c r="J25" i="289"/>
  <c r="G25" i="289" s="1"/>
  <c r="K27" i="286"/>
  <c r="M27" i="286"/>
  <c r="D26" i="286"/>
  <c r="L27" i="286"/>
  <c r="C26" i="286"/>
  <c r="N25" i="286"/>
  <c r="H24" i="286"/>
  <c r="E24" i="286" s="1"/>
  <c r="C26" i="283"/>
  <c r="M27" i="283"/>
  <c r="H25" i="283"/>
  <c r="E25" i="283" s="1"/>
  <c r="K26" i="283"/>
  <c r="O25" i="283"/>
  <c r="I24" i="283"/>
  <c r="F24" i="283" s="1"/>
  <c r="L29" i="283"/>
  <c r="D28" i="283"/>
  <c r="P25" i="283"/>
  <c r="J24" i="283"/>
  <c r="G24" i="283" s="1"/>
  <c r="C28" i="280"/>
  <c r="M27" i="280"/>
  <c r="D27" i="280"/>
  <c r="L27" i="280"/>
  <c r="P25" i="280"/>
  <c r="J24" i="280"/>
  <c r="G24" i="280" s="1"/>
  <c r="K27" i="280"/>
  <c r="M28" i="277"/>
  <c r="D27" i="277"/>
  <c r="L27" i="277"/>
  <c r="I26" i="277"/>
  <c r="K27" i="277"/>
  <c r="E25" i="277"/>
  <c r="C26" i="277"/>
  <c r="F25" i="277"/>
  <c r="V127" i="307" l="1"/>
  <c r="U28" i="310"/>
  <c r="W32" i="298"/>
  <c r="U191" i="313"/>
  <c r="W29" i="310"/>
  <c r="V371" i="277"/>
  <c r="P28" i="310"/>
  <c r="O33" i="289"/>
  <c r="N29" i="301"/>
  <c r="R371" i="277"/>
  <c r="Q33" i="286"/>
  <c r="Q34" i="286" s="1"/>
  <c r="Q35" i="286" s="1"/>
  <c r="Q36" i="286" s="1"/>
  <c r="Q37" i="286" s="1"/>
  <c r="Q38" i="286" s="1"/>
  <c r="Q39" i="286" s="1"/>
  <c r="Q40" i="286" s="1"/>
  <c r="Q41" i="286" s="1"/>
  <c r="Q42" i="286" s="1"/>
  <c r="Q43" i="286" s="1"/>
  <c r="Q44" i="286" s="1"/>
  <c r="Q45" i="286" s="1"/>
  <c r="Q46" i="286" s="1"/>
  <c r="Q47" i="286" s="1"/>
  <c r="Q48" i="286" s="1"/>
  <c r="Q49" i="286" s="1"/>
  <c r="Q50" i="286" s="1"/>
  <c r="Q51" i="286" s="1"/>
  <c r="Q52" i="286" s="1"/>
  <c r="Q53" i="286" s="1"/>
  <c r="Q54" i="286" s="1"/>
  <c r="Q55" i="286" s="1"/>
  <c r="Q56" i="286" s="1"/>
  <c r="Q57" i="286" s="1"/>
  <c r="Q58" i="286" s="1"/>
  <c r="Q59" i="286" s="1"/>
  <c r="Q60" i="286" s="1"/>
  <c r="Q61" i="286" s="1"/>
  <c r="Q62" i="286" s="1"/>
  <c r="Q63" i="286" s="1"/>
  <c r="Q64" i="286" s="1"/>
  <c r="Q65" i="286" s="1"/>
  <c r="Q66" i="286" s="1"/>
  <c r="Q67" i="286" s="1"/>
  <c r="Q68" i="286" s="1"/>
  <c r="Q69" i="286" s="1"/>
  <c r="Q70" i="286" s="1"/>
  <c r="Q71" i="286" s="1"/>
  <c r="Q72" i="286" s="1"/>
  <c r="Q73" i="286" s="1"/>
  <c r="Q74" i="286" s="1"/>
  <c r="Q75" i="286" s="1"/>
  <c r="Q76" i="286" s="1"/>
  <c r="Q77" i="286" s="1"/>
  <c r="Q78" i="286" s="1"/>
  <c r="Q79" i="286" s="1"/>
  <c r="Q80" i="286" s="1"/>
  <c r="Q81" i="286" s="1"/>
  <c r="Q82" i="286" s="1"/>
  <c r="Q83" i="286" s="1"/>
  <c r="Q84" i="286" s="1"/>
  <c r="Q85" i="286" s="1"/>
  <c r="Q86" i="286" s="1"/>
  <c r="Q87" i="286" s="1"/>
  <c r="Q88" i="286" s="1"/>
  <c r="Q89" i="286" s="1"/>
  <c r="Q90" i="286" s="1"/>
  <c r="Q91" i="286" s="1"/>
  <c r="Q92" i="286" s="1"/>
  <c r="Q93" i="286" s="1"/>
  <c r="Q94" i="286" s="1"/>
  <c r="Q95" i="286" s="1"/>
  <c r="Q96" i="286" s="1"/>
  <c r="Q97" i="286" s="1"/>
  <c r="Q98" i="286" s="1"/>
  <c r="Q99" i="286" s="1"/>
  <c r="Q100" i="286" s="1"/>
  <c r="Q101" i="286" s="1"/>
  <c r="Q102" i="286" s="1"/>
  <c r="Q103" i="286" s="1"/>
  <c r="Q104" i="286" s="1"/>
  <c r="Q105" i="286" s="1"/>
  <c r="Q106" i="286" s="1"/>
  <c r="Q107" i="286" s="1"/>
  <c r="Q108" i="286" s="1"/>
  <c r="Q109" i="286" s="1"/>
  <c r="Q110" i="286" s="1"/>
  <c r="U31" i="286"/>
  <c r="U32" i="286" s="1"/>
  <c r="U33" i="286" s="1"/>
  <c r="U34" i="286" s="1"/>
  <c r="U35" i="286" s="1"/>
  <c r="U36" i="286" s="1"/>
  <c r="U37" i="286" s="1"/>
  <c r="U38" i="286" s="1"/>
  <c r="U39" i="286" s="1"/>
  <c r="U40" i="286" s="1"/>
  <c r="U41" i="286" s="1"/>
  <c r="U42" i="286" s="1"/>
  <c r="U43" i="286" s="1"/>
  <c r="U44" i="286" s="1"/>
  <c r="U45" i="286" s="1"/>
  <c r="U46" i="286" s="1"/>
  <c r="U47" i="286" s="1"/>
  <c r="U48" i="286" s="1"/>
  <c r="U49" i="286" s="1"/>
  <c r="U50" i="286" s="1"/>
  <c r="U51" i="286" s="1"/>
  <c r="U52" i="286" s="1"/>
  <c r="U53" i="286" s="1"/>
  <c r="U54" i="286" s="1"/>
  <c r="U55" i="286" s="1"/>
  <c r="U56" i="286" s="1"/>
  <c r="U57" i="286" s="1"/>
  <c r="U58" i="286" s="1"/>
  <c r="U59" i="286" s="1"/>
  <c r="U60" i="286" s="1"/>
  <c r="U61" i="286" s="1"/>
  <c r="U62" i="286" s="1"/>
  <c r="U63" i="286" s="1"/>
  <c r="U64" i="286" s="1"/>
  <c r="U65" i="286" s="1"/>
  <c r="U66" i="286" s="1"/>
  <c r="U67" i="286" s="1"/>
  <c r="U68" i="286" s="1"/>
  <c r="U69" i="286" s="1"/>
  <c r="U70" i="286" s="1"/>
  <c r="U71" i="286" s="1"/>
  <c r="U72" i="286" s="1"/>
  <c r="U73" i="286" s="1"/>
  <c r="U74" i="286" s="1"/>
  <c r="U75" i="286" s="1"/>
  <c r="U76" i="286" s="1"/>
  <c r="U77" i="286" s="1"/>
  <c r="U78" i="286" s="1"/>
  <c r="U79" i="286" s="1"/>
  <c r="U80" i="286" s="1"/>
  <c r="U81" i="286" s="1"/>
  <c r="U82" i="286" s="1"/>
  <c r="U83" i="286" s="1"/>
  <c r="U84" i="286" s="1"/>
  <c r="U85" i="286" s="1"/>
  <c r="U86" i="286" s="1"/>
  <c r="U87" i="286" s="1"/>
  <c r="U88" i="286" s="1"/>
  <c r="U89" i="286" s="1"/>
  <c r="U90" i="286" s="1"/>
  <c r="U91" i="286" s="1"/>
  <c r="U92" i="286" s="1"/>
  <c r="U93" i="286" s="1"/>
  <c r="U94" i="286" s="1"/>
  <c r="U95" i="286" s="1"/>
  <c r="U96" i="286" s="1"/>
  <c r="U97" i="286" s="1"/>
  <c r="U98" i="286" s="1"/>
  <c r="U99" i="286" s="1"/>
  <c r="U100" i="286" s="1"/>
  <c r="U101" i="286" s="1"/>
  <c r="U102" i="286" s="1"/>
  <c r="U103" i="286" s="1"/>
  <c r="U104" i="286" s="1"/>
  <c r="U105" i="286" s="1"/>
  <c r="U106" i="286" s="1"/>
  <c r="U107" i="286" s="1"/>
  <c r="U108" i="286" s="1"/>
  <c r="U109" i="286" s="1"/>
  <c r="U110" i="286" s="1"/>
  <c r="S371" i="277"/>
  <c r="W370" i="277"/>
  <c r="S36" i="319"/>
  <c r="W36" i="319" s="1"/>
  <c r="R38" i="319"/>
  <c r="V38" i="319" s="1"/>
  <c r="Q38" i="319"/>
  <c r="U38" i="319" s="1"/>
  <c r="S126" i="316"/>
  <c r="W126" i="316" s="1"/>
  <c r="R126" i="316"/>
  <c r="V126" i="316" s="1"/>
  <c r="Q185" i="316"/>
  <c r="U185" i="316" s="1"/>
  <c r="Q191" i="313"/>
  <c r="R155" i="313"/>
  <c r="V155" i="313" s="1"/>
  <c r="S188" i="313"/>
  <c r="W188" i="313" s="1"/>
  <c r="R29" i="310"/>
  <c r="V29" i="310" s="1"/>
  <c r="S29" i="310"/>
  <c r="N27" i="310"/>
  <c r="H26" i="310"/>
  <c r="E26" i="310" s="1"/>
  <c r="Q28" i="310"/>
  <c r="Q40" i="307"/>
  <c r="U40" i="307" s="1"/>
  <c r="R127" i="307"/>
  <c r="S41" i="307"/>
  <c r="W41" i="307" s="1"/>
  <c r="S104" i="304"/>
  <c r="R105" i="304"/>
  <c r="Q42" i="304"/>
  <c r="S29" i="301"/>
  <c r="W29" i="301" s="1"/>
  <c r="R30" i="301"/>
  <c r="V30" i="301" s="1"/>
  <c r="Q30" i="301"/>
  <c r="U30" i="301" s="1"/>
  <c r="Q29" i="298"/>
  <c r="U29" i="298" s="1"/>
  <c r="R32" i="298"/>
  <c r="V32" i="298" s="1"/>
  <c r="S32" i="298"/>
  <c r="Q33" i="292"/>
  <c r="U33" i="292" s="1"/>
  <c r="S34" i="292"/>
  <c r="W34" i="292" s="1"/>
  <c r="R34" i="292"/>
  <c r="O34" i="292" s="1"/>
  <c r="N32" i="292"/>
  <c r="N33" i="292" s="1"/>
  <c r="P33" i="292"/>
  <c r="Q30" i="289"/>
  <c r="U30" i="289" s="1"/>
  <c r="R34" i="289"/>
  <c r="V34" i="289" s="1"/>
  <c r="S34" i="289"/>
  <c r="W34" i="289" s="1"/>
  <c r="N29" i="289"/>
  <c r="N30" i="289" s="1"/>
  <c r="Q370" i="277"/>
  <c r="U369" i="277"/>
  <c r="P29" i="316"/>
  <c r="T27" i="313"/>
  <c r="W26" i="304"/>
  <c r="N32" i="283"/>
  <c r="N26" i="280"/>
  <c r="H25" i="280"/>
  <c r="E25" i="280" s="1"/>
  <c r="O28" i="277"/>
  <c r="P26" i="286"/>
  <c r="J25" i="286"/>
  <c r="G25" i="286" s="1"/>
  <c r="P26" i="304"/>
  <c r="J25" i="304"/>
  <c r="G25" i="304" s="1"/>
  <c r="P26" i="301"/>
  <c r="J25" i="301"/>
  <c r="G25" i="301" s="1"/>
  <c r="V26" i="304"/>
  <c r="T25" i="304"/>
  <c r="N27" i="313"/>
  <c r="H27" i="313" s="1"/>
  <c r="E27" i="313" s="1"/>
  <c r="N27" i="316"/>
  <c r="H26" i="316"/>
  <c r="E26" i="316" s="1"/>
  <c r="R27" i="286"/>
  <c r="T26" i="310"/>
  <c r="S27" i="286"/>
  <c r="P27" i="313"/>
  <c r="J27" i="313" s="1"/>
  <c r="G27" i="313" s="1"/>
  <c r="N26" i="298"/>
  <c r="H25" i="298"/>
  <c r="E25" i="298" s="1"/>
  <c r="P28" i="277"/>
  <c r="J28" i="277" s="1"/>
  <c r="O27" i="313"/>
  <c r="W27" i="304"/>
  <c r="W28" i="304" s="1"/>
  <c r="W29" i="304" s="1"/>
  <c r="W30" i="304" s="1"/>
  <c r="W31" i="304" s="1"/>
  <c r="W32" i="304" s="1"/>
  <c r="W33" i="304" s="1"/>
  <c r="W34" i="304" s="1"/>
  <c r="W35" i="304" s="1"/>
  <c r="W36" i="304" s="1"/>
  <c r="W37" i="304" s="1"/>
  <c r="W38" i="304" s="1"/>
  <c r="W39" i="304" s="1"/>
  <c r="W40" i="304" s="1"/>
  <c r="W41" i="304" s="1"/>
  <c r="W42" i="304" s="1"/>
  <c r="W43" i="304" s="1"/>
  <c r="W44" i="304" s="1"/>
  <c r="W45" i="304" s="1"/>
  <c r="W46" i="304" s="1"/>
  <c r="W47" i="304" s="1"/>
  <c r="W48" i="304" s="1"/>
  <c r="W49" i="304" s="1"/>
  <c r="W50" i="304" s="1"/>
  <c r="W51" i="304" s="1"/>
  <c r="W52" i="304" s="1"/>
  <c r="W53" i="304" s="1"/>
  <c r="W54" i="304" s="1"/>
  <c r="W55" i="304" s="1"/>
  <c r="W56" i="304" s="1"/>
  <c r="W57" i="304" s="1"/>
  <c r="W58" i="304" s="1"/>
  <c r="W59" i="304" s="1"/>
  <c r="W60" i="304" s="1"/>
  <c r="W61" i="304" s="1"/>
  <c r="W62" i="304" s="1"/>
  <c r="W63" i="304" s="1"/>
  <c r="W64" i="304" s="1"/>
  <c r="W65" i="304" s="1"/>
  <c r="W66" i="304" s="1"/>
  <c r="W67" i="304" s="1"/>
  <c r="W68" i="304" s="1"/>
  <c r="W69" i="304" s="1"/>
  <c r="W70" i="304" s="1"/>
  <c r="W71" i="304" s="1"/>
  <c r="W72" i="304" s="1"/>
  <c r="W73" i="304" s="1"/>
  <c r="W74" i="304" s="1"/>
  <c r="W75" i="304" s="1"/>
  <c r="W76" i="304" s="1"/>
  <c r="W77" i="304" s="1"/>
  <c r="W78" i="304" s="1"/>
  <c r="W79" i="304" s="1"/>
  <c r="W80" i="304" s="1"/>
  <c r="W81" i="304" s="1"/>
  <c r="W82" i="304" s="1"/>
  <c r="W83" i="304" s="1"/>
  <c r="W84" i="304" s="1"/>
  <c r="W85" i="304" s="1"/>
  <c r="W86" i="304" s="1"/>
  <c r="W87" i="304" s="1"/>
  <c r="W88" i="304" s="1"/>
  <c r="W89" i="304" s="1"/>
  <c r="W90" i="304" s="1"/>
  <c r="W91" i="304" s="1"/>
  <c r="W92" i="304" s="1"/>
  <c r="W93" i="304" s="1"/>
  <c r="W94" i="304" s="1"/>
  <c r="W95" i="304" s="1"/>
  <c r="W96" i="304" s="1"/>
  <c r="W97" i="304" s="1"/>
  <c r="W98" i="304" s="1"/>
  <c r="W99" i="304" s="1"/>
  <c r="W100" i="304" s="1"/>
  <c r="W101" i="304" s="1"/>
  <c r="W102" i="304" s="1"/>
  <c r="W103" i="304" s="1"/>
  <c r="W104" i="304" s="1"/>
  <c r="N27" i="277"/>
  <c r="O26" i="280"/>
  <c r="I25" i="280"/>
  <c r="F25" i="280" s="1"/>
  <c r="V26" i="292"/>
  <c r="V27" i="292" s="1"/>
  <c r="V28" i="292" s="1"/>
  <c r="V29" i="292" s="1"/>
  <c r="V30" i="292" s="1"/>
  <c r="V31" i="292" s="1"/>
  <c r="V32" i="292" s="1"/>
  <c r="V33" i="292" s="1"/>
  <c r="V34" i="292" s="1"/>
  <c r="T25" i="292"/>
  <c r="P28" i="307"/>
  <c r="J28" i="307" s="1"/>
  <c r="G28" i="307" s="1"/>
  <c r="I26" i="319"/>
  <c r="F26" i="319" s="1"/>
  <c r="O27" i="319"/>
  <c r="W26" i="286"/>
  <c r="V27" i="280"/>
  <c r="V28" i="280" s="1"/>
  <c r="V29" i="280" s="1"/>
  <c r="V30" i="280" s="1"/>
  <c r="V31" i="280" s="1"/>
  <c r="V32" i="280" s="1"/>
  <c r="V33" i="280" s="1"/>
  <c r="V34" i="280" s="1"/>
  <c r="V35" i="280" s="1"/>
  <c r="V36" i="280" s="1"/>
  <c r="V37" i="280" s="1"/>
  <c r="V38" i="280" s="1"/>
  <c r="V39" i="280" s="1"/>
  <c r="V40" i="280" s="1"/>
  <c r="V41" i="280" s="1"/>
  <c r="V42" i="280" s="1"/>
  <c r="V43" i="280" s="1"/>
  <c r="V44" i="280" s="1"/>
  <c r="V45" i="280" s="1"/>
  <c r="V46" i="280" s="1"/>
  <c r="V47" i="280" s="1"/>
  <c r="V48" i="280" s="1"/>
  <c r="V49" i="280" s="1"/>
  <c r="V50" i="280" s="1"/>
  <c r="V51" i="280" s="1"/>
  <c r="V52" i="280" s="1"/>
  <c r="V53" i="280" s="1"/>
  <c r="V54" i="280" s="1"/>
  <c r="V55" i="280" s="1"/>
  <c r="V56" i="280" s="1"/>
  <c r="V57" i="280" s="1"/>
  <c r="V58" i="280" s="1"/>
  <c r="V59" i="280" s="1"/>
  <c r="V60" i="280" s="1"/>
  <c r="V61" i="280" s="1"/>
  <c r="V62" i="280" s="1"/>
  <c r="V63" i="280" s="1"/>
  <c r="V64" i="280" s="1"/>
  <c r="V65" i="280" s="1"/>
  <c r="V66" i="280" s="1"/>
  <c r="V67" i="280" s="1"/>
  <c r="V68" i="280" s="1"/>
  <c r="V69" i="280" s="1"/>
  <c r="V70" i="280" s="1"/>
  <c r="V71" i="280" s="1"/>
  <c r="V72" i="280" s="1"/>
  <c r="V73" i="280" s="1"/>
  <c r="V74" i="280" s="1"/>
  <c r="V75" i="280" s="1"/>
  <c r="V76" i="280" s="1"/>
  <c r="V77" i="280" s="1"/>
  <c r="V78" i="280" s="1"/>
  <c r="V79" i="280" s="1"/>
  <c r="V80" i="280" s="1"/>
  <c r="V81" i="280" s="1"/>
  <c r="V82" i="280" s="1"/>
  <c r="V83" i="280" s="1"/>
  <c r="V84" i="280" s="1"/>
  <c r="V85" i="280" s="1"/>
  <c r="V86" i="280" s="1"/>
  <c r="V87" i="280" s="1"/>
  <c r="V88" i="280" s="1"/>
  <c r="V89" i="280" s="1"/>
  <c r="V90" i="280" s="1"/>
  <c r="V91" i="280" s="1"/>
  <c r="V92" i="280" s="1"/>
  <c r="V93" i="280" s="1"/>
  <c r="V94" i="280" s="1"/>
  <c r="V95" i="280" s="1"/>
  <c r="V96" i="280" s="1"/>
  <c r="V97" i="280" s="1"/>
  <c r="V98" i="280" s="1"/>
  <c r="V99" i="280" s="1"/>
  <c r="V100" i="280" s="1"/>
  <c r="V101" i="280" s="1"/>
  <c r="V102" i="280" s="1"/>
  <c r="V103" i="280" s="1"/>
  <c r="V104" i="280" s="1"/>
  <c r="V105" i="280" s="1"/>
  <c r="V106" i="280" s="1"/>
  <c r="V107" i="280" s="1"/>
  <c r="V108" i="280" s="1"/>
  <c r="V109" i="280" s="1"/>
  <c r="V110" i="280" s="1"/>
  <c r="V111" i="280" s="1"/>
  <c r="V112" i="280" s="1"/>
  <c r="V113" i="280" s="1"/>
  <c r="V114" i="280" s="1"/>
  <c r="V115" i="280" s="1"/>
  <c r="V116" i="280" s="1"/>
  <c r="V117" i="280" s="1"/>
  <c r="V118" i="280" s="1"/>
  <c r="V119" i="280" s="1"/>
  <c r="V120" i="280" s="1"/>
  <c r="V121" i="280" s="1"/>
  <c r="V122" i="280" s="1"/>
  <c r="V123" i="280" s="1"/>
  <c r="V124" i="280" s="1"/>
  <c r="V125" i="280" s="1"/>
  <c r="V126" i="280" s="1"/>
  <c r="V127" i="280" s="1"/>
  <c r="V128" i="280" s="1"/>
  <c r="V129" i="280" s="1"/>
  <c r="V130" i="280" s="1"/>
  <c r="V131" i="280" s="1"/>
  <c r="V132" i="280" s="1"/>
  <c r="V133" i="280" s="1"/>
  <c r="V134" i="280" s="1"/>
  <c r="V135" i="280" s="1"/>
  <c r="V136" i="280" s="1"/>
  <c r="V137" i="280" s="1"/>
  <c r="V138" i="280" s="1"/>
  <c r="V139" i="280" s="1"/>
  <c r="V140" i="280" s="1"/>
  <c r="V141" i="280" s="1"/>
  <c r="V142" i="280" s="1"/>
  <c r="V143" i="280" s="1"/>
  <c r="V144" i="280" s="1"/>
  <c r="V145" i="280" s="1"/>
  <c r="V146" i="280" s="1"/>
  <c r="V147" i="280" s="1"/>
  <c r="V148" i="280" s="1"/>
  <c r="V149" i="280" s="1"/>
  <c r="V150" i="280" s="1"/>
  <c r="V151" i="280" s="1"/>
  <c r="V152" i="280" s="1"/>
  <c r="V153" i="280" s="1"/>
  <c r="V154" i="280" s="1"/>
  <c r="V155" i="280" s="1"/>
  <c r="V156" i="280" s="1"/>
  <c r="V157" i="280" s="1"/>
  <c r="V158" i="280" s="1"/>
  <c r="V159" i="280" s="1"/>
  <c r="V160" i="280" s="1"/>
  <c r="V161" i="280" s="1"/>
  <c r="V162" i="280" s="1"/>
  <c r="V163" i="280" s="1"/>
  <c r="V164" i="280" s="1"/>
  <c r="V165" i="280" s="1"/>
  <c r="V166" i="280" s="1"/>
  <c r="V167" i="280" s="1"/>
  <c r="V168" i="280" s="1"/>
  <c r="V169" i="280" s="1"/>
  <c r="V170" i="280" s="1"/>
  <c r="V171" i="280" s="1"/>
  <c r="V172" i="280" s="1"/>
  <c r="V173" i="280" s="1"/>
  <c r="V174" i="280" s="1"/>
  <c r="V175" i="280" s="1"/>
  <c r="V176" i="280" s="1"/>
  <c r="V177" i="280" s="1"/>
  <c r="V178" i="280" s="1"/>
  <c r="V179" i="280" s="1"/>
  <c r="V180" i="280" s="1"/>
  <c r="V181" i="280" s="1"/>
  <c r="V182" i="280" s="1"/>
  <c r="V183" i="280" s="1"/>
  <c r="V184" i="280" s="1"/>
  <c r="V185" i="280" s="1"/>
  <c r="V186" i="280" s="1"/>
  <c r="V187" i="280" s="1"/>
  <c r="V188" i="280" s="1"/>
  <c r="V189" i="280" s="1"/>
  <c r="V190" i="280" s="1"/>
  <c r="V191" i="280" s="1"/>
  <c r="V192" i="280" s="1"/>
  <c r="V193" i="280" s="1"/>
  <c r="V194" i="280" s="1"/>
  <c r="V195" i="280" s="1"/>
  <c r="V196" i="280" s="1"/>
  <c r="V197" i="280" s="1"/>
  <c r="V198" i="280" s="1"/>
  <c r="V199" i="280" s="1"/>
  <c r="V200" i="280" s="1"/>
  <c r="V201" i="280" s="1"/>
  <c r="V202" i="280" s="1"/>
  <c r="V203" i="280" s="1"/>
  <c r="V204" i="280" s="1"/>
  <c r="V205" i="280" s="1"/>
  <c r="V206" i="280" s="1"/>
  <c r="V207" i="280" s="1"/>
  <c r="V208" i="280" s="1"/>
  <c r="V209" i="280" s="1"/>
  <c r="V210" i="280" s="1"/>
  <c r="V211" i="280" s="1"/>
  <c r="V212" i="280" s="1"/>
  <c r="V213" i="280" s="1"/>
  <c r="V214" i="280" s="1"/>
  <c r="V215" i="280" s="1"/>
  <c r="V216" i="280" s="1"/>
  <c r="V217" i="280" s="1"/>
  <c r="V218" i="280" s="1"/>
  <c r="V219" i="280" s="1"/>
  <c r="V220" i="280" s="1"/>
  <c r="V221" i="280" s="1"/>
  <c r="V222" i="280" s="1"/>
  <c r="V223" i="280" s="1"/>
  <c r="V224" i="280" s="1"/>
  <c r="V225" i="280" s="1"/>
  <c r="V226" i="280" s="1"/>
  <c r="V227" i="280" s="1"/>
  <c r="V228" i="280" s="1"/>
  <c r="V229" i="280" s="1"/>
  <c r="V230" i="280" s="1"/>
  <c r="V231" i="280" s="1"/>
  <c r="V232" i="280" s="1"/>
  <c r="V233" i="280" s="1"/>
  <c r="V234" i="280" s="1"/>
  <c r="V235" i="280" s="1"/>
  <c r="V236" i="280" s="1"/>
  <c r="V237" i="280" s="1"/>
  <c r="V238" i="280" s="1"/>
  <c r="V239" i="280" s="1"/>
  <c r="V240" i="280" s="1"/>
  <c r="V241" i="280" s="1"/>
  <c r="V242" i="280" s="1"/>
  <c r="V243" i="280" s="1"/>
  <c r="V244" i="280" s="1"/>
  <c r="V245" i="280" s="1"/>
  <c r="V246" i="280" s="1"/>
  <c r="V247" i="280" s="1"/>
  <c r="V248" i="280" s="1"/>
  <c r="V249" i="280" s="1"/>
  <c r="V250" i="280" s="1"/>
  <c r="V251" i="280" s="1"/>
  <c r="V252" i="280" s="1"/>
  <c r="V253" i="280" s="1"/>
  <c r="V254" i="280" s="1"/>
  <c r="V255" i="280" s="1"/>
  <c r="V256" i="280" s="1"/>
  <c r="V257" i="280" s="1"/>
  <c r="V258" i="280" s="1"/>
  <c r="V259" i="280" s="1"/>
  <c r="V260" i="280" s="1"/>
  <c r="V261" i="280" s="1"/>
  <c r="V262" i="280" s="1"/>
  <c r="V263" i="280" s="1"/>
  <c r="V264" i="280" s="1"/>
  <c r="V265" i="280" s="1"/>
  <c r="V266" i="280" s="1"/>
  <c r="V267" i="280" s="1"/>
  <c r="V268" i="280" s="1"/>
  <c r="V269" i="280" s="1"/>
  <c r="V270" i="280" s="1"/>
  <c r="V271" i="280" s="1"/>
  <c r="V272" i="280" s="1"/>
  <c r="V273" i="280" s="1"/>
  <c r="V274" i="280" s="1"/>
  <c r="V275" i="280" s="1"/>
  <c r="V276" i="280" s="1"/>
  <c r="V277" i="280" s="1"/>
  <c r="V278" i="280" s="1"/>
  <c r="V279" i="280" s="1"/>
  <c r="V280" i="280" s="1"/>
  <c r="V281" i="280" s="1"/>
  <c r="V282" i="280" s="1"/>
  <c r="V283" i="280" s="1"/>
  <c r="V284" i="280" s="1"/>
  <c r="V285" i="280" s="1"/>
  <c r="V286" i="280" s="1"/>
  <c r="V287" i="280" s="1"/>
  <c r="V288" i="280" s="1"/>
  <c r="V289" i="280" s="1"/>
  <c r="V290" i="280" s="1"/>
  <c r="V291" i="280" s="1"/>
  <c r="V292" i="280" s="1"/>
  <c r="V293" i="280" s="1"/>
  <c r="V294" i="280" s="1"/>
  <c r="V295" i="280" s="1"/>
  <c r="V296" i="280" s="1"/>
  <c r="V297" i="280" s="1"/>
  <c r="V298" i="280" s="1"/>
  <c r="V299" i="280" s="1"/>
  <c r="V300" i="280" s="1"/>
  <c r="V301" i="280" s="1"/>
  <c r="V302" i="280" s="1"/>
  <c r="V303" i="280" s="1"/>
  <c r="V304" i="280" s="1"/>
  <c r="V305" i="280" s="1"/>
  <c r="V306" i="280" s="1"/>
  <c r="V307" i="280" s="1"/>
  <c r="V308" i="280" s="1"/>
  <c r="V309" i="280" s="1"/>
  <c r="V310" i="280" s="1"/>
  <c r="V311" i="280" s="1"/>
  <c r="V312" i="280" s="1"/>
  <c r="V313" i="280" s="1"/>
  <c r="V314" i="280" s="1"/>
  <c r="V315" i="280" s="1"/>
  <c r="V316" i="280" s="1"/>
  <c r="V317" i="280" s="1"/>
  <c r="V318" i="280" s="1"/>
  <c r="V319" i="280" s="1"/>
  <c r="V320" i="280" s="1"/>
  <c r="V321" i="280" s="1"/>
  <c r="V322" i="280" s="1"/>
  <c r="V323" i="280" s="1"/>
  <c r="V324" i="280" s="1"/>
  <c r="V325" i="280" s="1"/>
  <c r="V326" i="280" s="1"/>
  <c r="V327" i="280" s="1"/>
  <c r="V328" i="280" s="1"/>
  <c r="V329" i="280" s="1"/>
  <c r="V330" i="280" s="1"/>
  <c r="V331" i="280" s="1"/>
  <c r="V332" i="280" s="1"/>
  <c r="V333" i="280" s="1"/>
  <c r="V334" i="280" s="1"/>
  <c r="V335" i="280" s="1"/>
  <c r="V336" i="280" s="1"/>
  <c r="V337" i="280" s="1"/>
  <c r="V338" i="280" s="1"/>
  <c r="V339" i="280" s="1"/>
  <c r="V340" i="280" s="1"/>
  <c r="V341" i="280" s="1"/>
  <c r="V342" i="280" s="1"/>
  <c r="V343" i="280" s="1"/>
  <c r="V344" i="280" s="1"/>
  <c r="V345" i="280" s="1"/>
  <c r="V346" i="280" s="1"/>
  <c r="V347" i="280" s="1"/>
  <c r="V348" i="280" s="1"/>
  <c r="V349" i="280" s="1"/>
  <c r="V350" i="280" s="1"/>
  <c r="V351" i="280" s="1"/>
  <c r="V352" i="280" s="1"/>
  <c r="V353" i="280" s="1"/>
  <c r="V354" i="280" s="1"/>
  <c r="V355" i="280" s="1"/>
  <c r="V356" i="280" s="1"/>
  <c r="V357" i="280" s="1"/>
  <c r="V358" i="280" s="1"/>
  <c r="V359" i="280" s="1"/>
  <c r="V360" i="280" s="1"/>
  <c r="U27" i="304"/>
  <c r="U28" i="304" s="1"/>
  <c r="U29" i="304" s="1"/>
  <c r="U30" i="304" s="1"/>
  <c r="U31" i="304" s="1"/>
  <c r="U32" i="304" s="1"/>
  <c r="U33" i="304" s="1"/>
  <c r="U34" i="304" s="1"/>
  <c r="U35" i="304" s="1"/>
  <c r="U36" i="304" s="1"/>
  <c r="U37" i="304" s="1"/>
  <c r="U38" i="304" s="1"/>
  <c r="U39" i="304" s="1"/>
  <c r="U40" i="304" s="1"/>
  <c r="U41" i="304" s="1"/>
  <c r="U42" i="304" s="1"/>
  <c r="V26" i="286"/>
  <c r="O27" i="316"/>
  <c r="I26" i="316"/>
  <c r="F26" i="316" s="1"/>
  <c r="O26" i="286"/>
  <c r="I25" i="286"/>
  <c r="F25" i="286" s="1"/>
  <c r="L31" i="319"/>
  <c r="D29" i="319"/>
  <c r="T28" i="319"/>
  <c r="C30" i="319"/>
  <c r="M29" i="319"/>
  <c r="H27" i="319"/>
  <c r="E27" i="319" s="1"/>
  <c r="K28" i="319"/>
  <c r="P27" i="319"/>
  <c r="J26" i="319"/>
  <c r="G26" i="319" s="1"/>
  <c r="M28" i="316"/>
  <c r="J27" i="316"/>
  <c r="G27" i="316" s="1"/>
  <c r="C29" i="316"/>
  <c r="K29" i="316"/>
  <c r="L30" i="316"/>
  <c r="D30" i="316"/>
  <c r="T26" i="316"/>
  <c r="M28" i="313"/>
  <c r="L28" i="313"/>
  <c r="D30" i="313"/>
  <c r="C31" i="313"/>
  <c r="K28" i="313"/>
  <c r="M28" i="310"/>
  <c r="J27" i="310"/>
  <c r="G27" i="310" s="1"/>
  <c r="C31" i="310"/>
  <c r="O28" i="310"/>
  <c r="I27" i="310"/>
  <c r="F27" i="310" s="1"/>
  <c r="D29" i="310"/>
  <c r="K29" i="310"/>
  <c r="L33" i="310"/>
  <c r="N28" i="307"/>
  <c r="H27" i="307"/>
  <c r="E27" i="307" s="1"/>
  <c r="L30" i="307"/>
  <c r="T26" i="307"/>
  <c r="M29" i="307"/>
  <c r="O28" i="307"/>
  <c r="I27" i="307"/>
  <c r="F27" i="307" s="1"/>
  <c r="C31" i="307"/>
  <c r="D29" i="307"/>
  <c r="K30" i="307"/>
  <c r="D31" i="304"/>
  <c r="M29" i="304"/>
  <c r="N26" i="304"/>
  <c r="H25" i="304"/>
  <c r="E25" i="304" s="1"/>
  <c r="C31" i="304"/>
  <c r="O26" i="304"/>
  <c r="I25" i="304"/>
  <c r="F25" i="304" s="1"/>
  <c r="K29" i="304"/>
  <c r="L30" i="304"/>
  <c r="C27" i="301"/>
  <c r="O26" i="301"/>
  <c r="I25" i="301"/>
  <c r="F25" i="301" s="1"/>
  <c r="H26" i="301"/>
  <c r="E26" i="301" s="1"/>
  <c r="K27" i="301"/>
  <c r="M28" i="301"/>
  <c r="D27" i="301"/>
  <c r="T26" i="301"/>
  <c r="L28" i="301"/>
  <c r="C27" i="298"/>
  <c r="T26" i="298"/>
  <c r="M30" i="298"/>
  <c r="P26" i="298"/>
  <c r="J25" i="298"/>
  <c r="G25" i="298" s="1"/>
  <c r="D30" i="298"/>
  <c r="L28" i="298"/>
  <c r="O26" i="298"/>
  <c r="I25" i="298"/>
  <c r="F25" i="298" s="1"/>
  <c r="K29" i="298"/>
  <c r="I26" i="292"/>
  <c r="F26" i="292" s="1"/>
  <c r="L27" i="292"/>
  <c r="C28" i="292"/>
  <c r="H26" i="292"/>
  <c r="E26" i="292" s="1"/>
  <c r="K27" i="292"/>
  <c r="D28" i="292"/>
  <c r="M27" i="292"/>
  <c r="J26" i="292"/>
  <c r="G26" i="292" s="1"/>
  <c r="J26" i="289"/>
  <c r="G26" i="289" s="1"/>
  <c r="M27" i="289"/>
  <c r="I26" i="289"/>
  <c r="F26" i="289" s="1"/>
  <c r="L27" i="289"/>
  <c r="C27" i="289"/>
  <c r="T27" i="289" s="1"/>
  <c r="D28" i="289"/>
  <c r="K27" i="289"/>
  <c r="H26" i="289"/>
  <c r="E26" i="289" s="1"/>
  <c r="L28" i="286"/>
  <c r="C27" i="286"/>
  <c r="M28" i="286"/>
  <c r="D27" i="286"/>
  <c r="N26" i="286"/>
  <c r="H25" i="286"/>
  <c r="E25" i="286" s="1"/>
  <c r="K28" i="286"/>
  <c r="H26" i="283"/>
  <c r="E26" i="283" s="1"/>
  <c r="K27" i="283"/>
  <c r="D29" i="283"/>
  <c r="P26" i="283"/>
  <c r="J25" i="283"/>
  <c r="G25" i="283" s="1"/>
  <c r="L30" i="283"/>
  <c r="M28" i="283"/>
  <c r="C27" i="283"/>
  <c r="O26" i="283"/>
  <c r="I25" i="283"/>
  <c r="F25" i="283" s="1"/>
  <c r="L28" i="280"/>
  <c r="D28" i="280"/>
  <c r="M28" i="280"/>
  <c r="K28" i="280"/>
  <c r="C29" i="280"/>
  <c r="P26" i="280"/>
  <c r="J25" i="280"/>
  <c r="G25" i="280" s="1"/>
  <c r="C27" i="277"/>
  <c r="T27" i="277" s="1"/>
  <c r="E26" i="277"/>
  <c r="F26" i="277"/>
  <c r="K28" i="277"/>
  <c r="I27" i="277"/>
  <c r="L28" i="277"/>
  <c r="T26" i="277"/>
  <c r="D28" i="277"/>
  <c r="G26" i="277"/>
  <c r="M29" i="277"/>
  <c r="U41" i="307" l="1"/>
  <c r="V156" i="313"/>
  <c r="W371" i="277"/>
  <c r="W372" i="277" s="1"/>
  <c r="S372" i="277"/>
  <c r="P34" i="289"/>
  <c r="Q111" i="286"/>
  <c r="Q112" i="286" s="1"/>
  <c r="Q113" i="286" s="1"/>
  <c r="Q114" i="286" s="1"/>
  <c r="Q115" i="286" s="1"/>
  <c r="Q116" i="286" s="1"/>
  <c r="Q117" i="286" s="1"/>
  <c r="Q118" i="286" s="1"/>
  <c r="Q119" i="286" s="1"/>
  <c r="Q120" i="286" s="1"/>
  <c r="Q121" i="286" s="1"/>
  <c r="Q122" i="286" s="1"/>
  <c r="Q123" i="286" s="1"/>
  <c r="Q124" i="286" s="1"/>
  <c r="Q125" i="286" s="1"/>
  <c r="Q126" i="286" s="1"/>
  <c r="Q127" i="286" s="1"/>
  <c r="Q128" i="286" s="1"/>
  <c r="Q129" i="286" s="1"/>
  <c r="Q130" i="286" s="1"/>
  <c r="Q131" i="286" s="1"/>
  <c r="Q132" i="286" s="1"/>
  <c r="Q133" i="286" s="1"/>
  <c r="Q134" i="286" s="1"/>
  <c r="Q135" i="286" s="1"/>
  <c r="Q136" i="286" s="1"/>
  <c r="Q137" i="286" s="1"/>
  <c r="Q138" i="286" s="1"/>
  <c r="Q139" i="286" s="1"/>
  <c r="Q140" i="286" s="1"/>
  <c r="Q141" i="286" s="1"/>
  <c r="Q142" i="286" s="1"/>
  <c r="Q143" i="286" s="1"/>
  <c r="Q144" i="286" s="1"/>
  <c r="Q145" i="286" s="1"/>
  <c r="Q146" i="286" s="1"/>
  <c r="Q147" i="286" s="1"/>
  <c r="Q148" i="286" s="1"/>
  <c r="Q149" i="286" s="1"/>
  <c r="Q150" i="286" s="1"/>
  <c r="Q151" i="286" s="1"/>
  <c r="Q152" i="286" s="1"/>
  <c r="Q153" i="286" s="1"/>
  <c r="Q154" i="286" s="1"/>
  <c r="Q155" i="286" s="1"/>
  <c r="Q156" i="286" s="1"/>
  <c r="Q157" i="286" s="1"/>
  <c r="Q158" i="286" s="1"/>
  <c r="Q159" i="286" s="1"/>
  <c r="Q160" i="286" s="1"/>
  <c r="Q161" i="286" s="1"/>
  <c r="Q162" i="286" s="1"/>
  <c r="Q163" i="286" s="1"/>
  <c r="Q164" i="286" s="1"/>
  <c r="Q165" i="286" s="1"/>
  <c r="Q166" i="286" s="1"/>
  <c r="Q167" i="286" s="1"/>
  <c r="Q168" i="286" s="1"/>
  <c r="U192" i="313"/>
  <c r="U111" i="286"/>
  <c r="U112" i="286" s="1"/>
  <c r="U113" i="286" s="1"/>
  <c r="U114" i="286" s="1"/>
  <c r="U115" i="286" s="1"/>
  <c r="U116" i="286" s="1"/>
  <c r="U117" i="286" s="1"/>
  <c r="U118" i="286" s="1"/>
  <c r="U119" i="286" s="1"/>
  <c r="U120" i="286" s="1"/>
  <c r="U121" i="286" s="1"/>
  <c r="U122" i="286" s="1"/>
  <c r="U123" i="286" s="1"/>
  <c r="U124" i="286" s="1"/>
  <c r="U125" i="286" s="1"/>
  <c r="U126" i="286" s="1"/>
  <c r="U127" i="286" s="1"/>
  <c r="U128" i="286" s="1"/>
  <c r="U129" i="286" s="1"/>
  <c r="U130" i="286" s="1"/>
  <c r="U131" i="286" s="1"/>
  <c r="U132" i="286" s="1"/>
  <c r="U133" i="286" s="1"/>
  <c r="U134" i="286" s="1"/>
  <c r="U135" i="286" s="1"/>
  <c r="U136" i="286" s="1"/>
  <c r="U137" i="286" s="1"/>
  <c r="U138" i="286" s="1"/>
  <c r="U139" i="286" s="1"/>
  <c r="U140" i="286" s="1"/>
  <c r="U141" i="286" s="1"/>
  <c r="U142" i="286" s="1"/>
  <c r="U143" i="286" s="1"/>
  <c r="U144" i="286" s="1"/>
  <c r="U145" i="286" s="1"/>
  <c r="U146" i="286" s="1"/>
  <c r="U147" i="286" s="1"/>
  <c r="U148" i="286" s="1"/>
  <c r="U149" i="286" s="1"/>
  <c r="U150" i="286" s="1"/>
  <c r="U151" i="286" s="1"/>
  <c r="U152" i="286" s="1"/>
  <c r="U153" i="286" s="1"/>
  <c r="U154" i="286" s="1"/>
  <c r="U155" i="286" s="1"/>
  <c r="U156" i="286" s="1"/>
  <c r="U157" i="286" s="1"/>
  <c r="U158" i="286" s="1"/>
  <c r="U159" i="286" s="1"/>
  <c r="U160" i="286" s="1"/>
  <c r="U161" i="286" s="1"/>
  <c r="U162" i="286" s="1"/>
  <c r="U163" i="286" s="1"/>
  <c r="U164" i="286" s="1"/>
  <c r="U165" i="286" s="1"/>
  <c r="U166" i="286" s="1"/>
  <c r="U167" i="286" s="1"/>
  <c r="U168" i="286" s="1"/>
  <c r="W30" i="310"/>
  <c r="R372" i="277"/>
  <c r="V372" i="277" s="1"/>
  <c r="Q39" i="319"/>
  <c r="U39" i="319" s="1"/>
  <c r="N38" i="319"/>
  <c r="N39" i="319" s="1"/>
  <c r="R39" i="319"/>
  <c r="V39" i="319" s="1"/>
  <c r="S37" i="319"/>
  <c r="W37" i="319" s="1"/>
  <c r="Q186" i="316"/>
  <c r="U186" i="316" s="1"/>
  <c r="R127" i="316"/>
  <c r="V127" i="316" s="1"/>
  <c r="S127" i="316"/>
  <c r="W127" i="316" s="1"/>
  <c r="S189" i="313"/>
  <c r="W189" i="313" s="1"/>
  <c r="R156" i="313"/>
  <c r="Q192" i="313"/>
  <c r="Q29" i="310"/>
  <c r="U29" i="310" s="1"/>
  <c r="N28" i="310"/>
  <c r="H27" i="310"/>
  <c r="E27" i="310" s="1"/>
  <c r="S30" i="310"/>
  <c r="P29" i="310"/>
  <c r="R30" i="310"/>
  <c r="V30" i="310" s="1"/>
  <c r="S42" i="307"/>
  <c r="W42" i="307" s="1"/>
  <c r="R128" i="307"/>
  <c r="V128" i="307" s="1"/>
  <c r="Q41" i="307"/>
  <c r="Q43" i="304"/>
  <c r="U43" i="304" s="1"/>
  <c r="R106" i="304"/>
  <c r="S105" i="304"/>
  <c r="W105" i="304" s="1"/>
  <c r="Q31" i="301"/>
  <c r="U31" i="301" s="1"/>
  <c r="N30" i="301"/>
  <c r="N31" i="301" s="1"/>
  <c r="R31" i="301"/>
  <c r="V31" i="301" s="1"/>
  <c r="S30" i="301"/>
  <c r="W30" i="301" s="1"/>
  <c r="R33" i="298"/>
  <c r="V33" i="298" s="1"/>
  <c r="Q30" i="298"/>
  <c r="U30" i="298" s="1"/>
  <c r="S33" i="298"/>
  <c r="W33" i="298" s="1"/>
  <c r="S35" i="292"/>
  <c r="W35" i="292" s="1"/>
  <c r="P34" i="292"/>
  <c r="P35" i="292" s="1"/>
  <c r="Q34" i="292"/>
  <c r="U34" i="292" s="1"/>
  <c r="R35" i="292"/>
  <c r="V35" i="292" s="1"/>
  <c r="R35" i="289"/>
  <c r="V35" i="289" s="1"/>
  <c r="O34" i="289"/>
  <c r="O35" i="289" s="1"/>
  <c r="Q31" i="289"/>
  <c r="N31" i="289" s="1"/>
  <c r="S35" i="289"/>
  <c r="P35" i="289" s="1"/>
  <c r="U370" i="277"/>
  <c r="Q371" i="277"/>
  <c r="P30" i="316"/>
  <c r="N33" i="283"/>
  <c r="V27" i="286"/>
  <c r="T26" i="283"/>
  <c r="N28" i="277"/>
  <c r="H28" i="277" s="1"/>
  <c r="H27" i="277"/>
  <c r="N28" i="313"/>
  <c r="H28" i="313" s="1"/>
  <c r="E28" i="313" s="1"/>
  <c r="W27" i="286"/>
  <c r="N27" i="280"/>
  <c r="H26" i="280"/>
  <c r="E26" i="280" s="1"/>
  <c r="T27" i="280"/>
  <c r="P29" i="277"/>
  <c r="J29" i="277" s="1"/>
  <c r="S28" i="286"/>
  <c r="P27" i="301"/>
  <c r="J26" i="301"/>
  <c r="G26" i="301" s="1"/>
  <c r="P27" i="304"/>
  <c r="J26" i="304"/>
  <c r="G26" i="304" s="1"/>
  <c r="N28" i="316"/>
  <c r="H27" i="316"/>
  <c r="E27" i="316" s="1"/>
  <c r="R28" i="286"/>
  <c r="T26" i="286"/>
  <c r="P29" i="307"/>
  <c r="P30" i="307" s="1"/>
  <c r="P31" i="307" s="1"/>
  <c r="P32" i="307" s="1"/>
  <c r="P33" i="307" s="1"/>
  <c r="P34" i="307" s="1"/>
  <c r="P35" i="307" s="1"/>
  <c r="P36" i="307" s="1"/>
  <c r="P37" i="307" s="1"/>
  <c r="P38" i="307" s="1"/>
  <c r="P39" i="307" s="1"/>
  <c r="P40" i="307" s="1"/>
  <c r="P41" i="307" s="1"/>
  <c r="P42" i="307" s="1"/>
  <c r="P28" i="313"/>
  <c r="O28" i="313"/>
  <c r="I28" i="313" s="1"/>
  <c r="F28" i="313" s="1"/>
  <c r="P27" i="286"/>
  <c r="J26" i="286"/>
  <c r="G26" i="286" s="1"/>
  <c r="T27" i="292"/>
  <c r="T26" i="292"/>
  <c r="O28" i="319"/>
  <c r="I27" i="319"/>
  <c r="F27" i="319" s="1"/>
  <c r="O27" i="280"/>
  <c r="I26" i="280"/>
  <c r="F26" i="280" s="1"/>
  <c r="N27" i="298"/>
  <c r="H26" i="298"/>
  <c r="E26" i="298" s="1"/>
  <c r="T28" i="313"/>
  <c r="O29" i="277"/>
  <c r="T27" i="310"/>
  <c r="V27" i="304"/>
  <c r="T26" i="304"/>
  <c r="I27" i="313"/>
  <c r="F27" i="313" s="1"/>
  <c r="O27" i="286"/>
  <c r="I26" i="286"/>
  <c r="F26" i="286" s="1"/>
  <c r="O28" i="316"/>
  <c r="I27" i="316"/>
  <c r="F27" i="316" s="1"/>
  <c r="M30" i="319"/>
  <c r="C31" i="319"/>
  <c r="P28" i="319"/>
  <c r="J27" i="319"/>
  <c r="G27" i="319" s="1"/>
  <c r="D30" i="319"/>
  <c r="T29" i="319"/>
  <c r="K29" i="319"/>
  <c r="H28" i="319"/>
  <c r="E28" i="319" s="1"/>
  <c r="L32" i="319"/>
  <c r="D31" i="316"/>
  <c r="L31" i="316"/>
  <c r="K30" i="316"/>
  <c r="C30" i="316"/>
  <c r="T27" i="316"/>
  <c r="J28" i="316"/>
  <c r="G28" i="316" s="1"/>
  <c r="M29" i="316"/>
  <c r="K29" i="313"/>
  <c r="T30" i="313"/>
  <c r="D31" i="313"/>
  <c r="C32" i="313"/>
  <c r="L29" i="313"/>
  <c r="M29" i="313"/>
  <c r="D30" i="310"/>
  <c r="O29" i="310"/>
  <c r="I28" i="310"/>
  <c r="F28" i="310" s="1"/>
  <c r="L34" i="310"/>
  <c r="C32" i="310"/>
  <c r="K30" i="310"/>
  <c r="J28" i="310"/>
  <c r="G28" i="310" s="1"/>
  <c r="M29" i="310"/>
  <c r="C32" i="307"/>
  <c r="O29" i="307"/>
  <c r="I28" i="307"/>
  <c r="F28" i="307" s="1"/>
  <c r="K31" i="307"/>
  <c r="M30" i="307"/>
  <c r="L31" i="307"/>
  <c r="D30" i="307"/>
  <c r="T27" i="307"/>
  <c r="N29" i="307"/>
  <c r="H28" i="307"/>
  <c r="E28" i="307" s="1"/>
  <c r="O27" i="304"/>
  <c r="I26" i="304"/>
  <c r="F26" i="304" s="1"/>
  <c r="M30" i="304"/>
  <c r="N27" i="304"/>
  <c r="H26" i="304"/>
  <c r="E26" i="304" s="1"/>
  <c r="L31" i="304"/>
  <c r="D32" i="304"/>
  <c r="C32" i="304"/>
  <c r="K30" i="304"/>
  <c r="H27" i="301"/>
  <c r="E27" i="301" s="1"/>
  <c r="K28" i="301"/>
  <c r="T27" i="301"/>
  <c r="D28" i="301"/>
  <c r="M29" i="301"/>
  <c r="L29" i="301"/>
  <c r="O27" i="301"/>
  <c r="I26" i="301"/>
  <c r="F26" i="301" s="1"/>
  <c r="C28" i="301"/>
  <c r="D31" i="298"/>
  <c r="K30" i="298"/>
  <c r="M31" i="298"/>
  <c r="P27" i="298"/>
  <c r="J26" i="298"/>
  <c r="G26" i="298" s="1"/>
  <c r="O27" i="298"/>
  <c r="I26" i="298"/>
  <c r="F26" i="298" s="1"/>
  <c r="L29" i="298"/>
  <c r="C28" i="298"/>
  <c r="T27" i="298"/>
  <c r="J27" i="292"/>
  <c r="G27" i="292" s="1"/>
  <c r="M28" i="292"/>
  <c r="D29" i="292"/>
  <c r="T28" i="292"/>
  <c r="K28" i="292"/>
  <c r="H27" i="292"/>
  <c r="E27" i="292" s="1"/>
  <c r="C29" i="292"/>
  <c r="I27" i="292"/>
  <c r="F27" i="292" s="1"/>
  <c r="L28" i="292"/>
  <c r="K28" i="289"/>
  <c r="H27" i="289"/>
  <c r="E27" i="289" s="1"/>
  <c r="D29" i="289"/>
  <c r="C28" i="289"/>
  <c r="L28" i="289"/>
  <c r="I27" i="289"/>
  <c r="F27" i="289" s="1"/>
  <c r="M28" i="289"/>
  <c r="J27" i="289"/>
  <c r="G27" i="289" s="1"/>
  <c r="C28" i="286"/>
  <c r="N27" i="286"/>
  <c r="H26" i="286"/>
  <c r="E26" i="286" s="1"/>
  <c r="D28" i="286"/>
  <c r="T27" i="286"/>
  <c r="M29" i="286"/>
  <c r="K29" i="286"/>
  <c r="L29" i="286"/>
  <c r="O27" i="283"/>
  <c r="I26" i="283"/>
  <c r="F26" i="283" s="1"/>
  <c r="D30" i="283"/>
  <c r="M29" i="283"/>
  <c r="K28" i="283"/>
  <c r="H27" i="283"/>
  <c r="E27" i="283" s="1"/>
  <c r="L31" i="283"/>
  <c r="P27" i="283"/>
  <c r="J26" i="283"/>
  <c r="G26" i="283" s="1"/>
  <c r="C28" i="283"/>
  <c r="T27" i="283"/>
  <c r="D29" i="280"/>
  <c r="T28" i="280"/>
  <c r="K29" i="280"/>
  <c r="M29" i="280"/>
  <c r="P27" i="280"/>
  <c r="J26" i="280"/>
  <c r="G26" i="280" s="1"/>
  <c r="C30" i="280"/>
  <c r="L29" i="280"/>
  <c r="G27" i="277"/>
  <c r="D29" i="277"/>
  <c r="L29" i="277"/>
  <c r="I28" i="277"/>
  <c r="K29" i="277"/>
  <c r="M30" i="277"/>
  <c r="C28" i="277"/>
  <c r="F27" i="277"/>
  <c r="E27" i="277"/>
  <c r="U31" i="298" l="1"/>
  <c r="W190" i="313"/>
  <c r="U187" i="316"/>
  <c r="V129" i="307"/>
  <c r="V373" i="277"/>
  <c r="W35" i="289"/>
  <c r="S373" i="277"/>
  <c r="Q169" i="286"/>
  <c r="Q170" i="286" s="1"/>
  <c r="Q171" i="286" s="1"/>
  <c r="Q172" i="286" s="1"/>
  <c r="Q173" i="286" s="1"/>
  <c r="Q174" i="286" s="1"/>
  <c r="Q175" i="286" s="1"/>
  <c r="Q176" i="286" s="1"/>
  <c r="Q177" i="286" s="1"/>
  <c r="Q178" i="286" s="1"/>
  <c r="Q179" i="286" s="1"/>
  <c r="Q180" i="286" s="1"/>
  <c r="Q181" i="286" s="1"/>
  <c r="Q182" i="286" s="1"/>
  <c r="Q183" i="286" s="1"/>
  <c r="Q184" i="286" s="1"/>
  <c r="Q185" i="286" s="1"/>
  <c r="Q186" i="286" s="1"/>
  <c r="Q187" i="286" s="1"/>
  <c r="Q188" i="286" s="1"/>
  <c r="Q189" i="286" s="1"/>
  <c r="Q190" i="286" s="1"/>
  <c r="Q191" i="286" s="1"/>
  <c r="Q192" i="286" s="1"/>
  <c r="Q193" i="286" s="1"/>
  <c r="Q194" i="286" s="1"/>
  <c r="Q195" i="286" s="1"/>
  <c r="Q196" i="286" s="1"/>
  <c r="Q197" i="286" s="1"/>
  <c r="Q198" i="286" s="1"/>
  <c r="Q199" i="286" s="1"/>
  <c r="Q200" i="286" s="1"/>
  <c r="Q201" i="286" s="1"/>
  <c r="Q202" i="286" s="1"/>
  <c r="Q203" i="286" s="1"/>
  <c r="Q204" i="286" s="1"/>
  <c r="Q205" i="286" s="1"/>
  <c r="Q206" i="286" s="1"/>
  <c r="Q207" i="286" s="1"/>
  <c r="Q208" i="286" s="1"/>
  <c r="Q209" i="286" s="1"/>
  <c r="Q210" i="286" s="1"/>
  <c r="Q211" i="286" s="1"/>
  <c r="Q212" i="286" s="1"/>
  <c r="Q213" i="286" s="1"/>
  <c r="Q214" i="286" s="1"/>
  <c r="Q215" i="286" s="1"/>
  <c r="Q216" i="286" s="1"/>
  <c r="Q217" i="286" s="1"/>
  <c r="Q218" i="286" s="1"/>
  <c r="Q219" i="286" s="1"/>
  <c r="Q220" i="286" s="1"/>
  <c r="Q221" i="286" s="1"/>
  <c r="Q222" i="286" s="1"/>
  <c r="Q223" i="286" s="1"/>
  <c r="Q224" i="286" s="1"/>
  <c r="Q225" i="286" s="1"/>
  <c r="Q226" i="286" s="1"/>
  <c r="Q227" i="286" s="1"/>
  <c r="Q228" i="286" s="1"/>
  <c r="Q229" i="286" s="1"/>
  <c r="Q230" i="286" s="1"/>
  <c r="Q231" i="286" s="1"/>
  <c r="Q232" i="286" s="1"/>
  <c r="Q233" i="286" s="1"/>
  <c r="Q234" i="286" s="1"/>
  <c r="Q235" i="286" s="1"/>
  <c r="Q236" i="286" s="1"/>
  <c r="Q237" i="286" s="1"/>
  <c r="Q238" i="286" s="1"/>
  <c r="Q239" i="286" s="1"/>
  <c r="Q240" i="286" s="1"/>
  <c r="Q241" i="286" s="1"/>
  <c r="Q242" i="286" s="1"/>
  <c r="Q243" i="286" s="1"/>
  <c r="Q244" i="286" s="1"/>
  <c r="Q245" i="286" s="1"/>
  <c r="Q246" i="286" s="1"/>
  <c r="Q247" i="286" s="1"/>
  <c r="Q248" i="286" s="1"/>
  <c r="Q249" i="286" s="1"/>
  <c r="Q250" i="286" s="1"/>
  <c r="Q251" i="286" s="1"/>
  <c r="Q252" i="286" s="1"/>
  <c r="Q253" i="286" s="1"/>
  <c r="Q254" i="286" s="1"/>
  <c r="Q255" i="286" s="1"/>
  <c r="Q256" i="286" s="1"/>
  <c r="Q257" i="286" s="1"/>
  <c r="Q258" i="286" s="1"/>
  <c r="Q259" i="286" s="1"/>
  <c r="Q260" i="286" s="1"/>
  <c r="Q261" i="286" s="1"/>
  <c r="Q262" i="286" s="1"/>
  <c r="Q263" i="286" s="1"/>
  <c r="Q264" i="286" s="1"/>
  <c r="Q265" i="286" s="1"/>
  <c r="Q266" i="286" s="1"/>
  <c r="Q267" i="286" s="1"/>
  <c r="Q268" i="286" s="1"/>
  <c r="Q269" i="286" s="1"/>
  <c r="Q270" i="286" s="1"/>
  <c r="Q271" i="286" s="1"/>
  <c r="Q272" i="286" s="1"/>
  <c r="Q273" i="286" s="1"/>
  <c r="Q274" i="286" s="1"/>
  <c r="Q275" i="286" s="1"/>
  <c r="Q276" i="286" s="1"/>
  <c r="Q277" i="286" s="1"/>
  <c r="Q278" i="286" s="1"/>
  <c r="Q279" i="286" s="1"/>
  <c r="Q280" i="286" s="1"/>
  <c r="Q281" i="286" s="1"/>
  <c r="Q282" i="286" s="1"/>
  <c r="Q283" i="286" s="1"/>
  <c r="Q284" i="286" s="1"/>
  <c r="Q285" i="286" s="1"/>
  <c r="Q286" i="286" s="1"/>
  <c r="Q287" i="286" s="1"/>
  <c r="Q288" i="286" s="1"/>
  <c r="Q289" i="286" s="1"/>
  <c r="Q290" i="286" s="1"/>
  <c r="Q291" i="286" s="1"/>
  <c r="Q292" i="286" s="1"/>
  <c r="Q293" i="286" s="1"/>
  <c r="Q294" i="286" s="1"/>
  <c r="Q295" i="286" s="1"/>
  <c r="Q296" i="286" s="1"/>
  <c r="Q297" i="286" s="1"/>
  <c r="Q298" i="286" s="1"/>
  <c r="Q299" i="286" s="1"/>
  <c r="Q300" i="286" s="1"/>
  <c r="Q301" i="286" s="1"/>
  <c r="Q302" i="286" s="1"/>
  <c r="Q303" i="286" s="1"/>
  <c r="Q304" i="286" s="1"/>
  <c r="Q305" i="286" s="1"/>
  <c r="Q306" i="286" s="1"/>
  <c r="Q307" i="286" s="1"/>
  <c r="Q308" i="286" s="1"/>
  <c r="Q309" i="286" s="1"/>
  <c r="Q310" i="286" s="1"/>
  <c r="Q311" i="286" s="1"/>
  <c r="Q312" i="286" s="1"/>
  <c r="Q313" i="286" s="1"/>
  <c r="Q314" i="286" s="1"/>
  <c r="Q315" i="286" s="1"/>
  <c r="Q316" i="286" s="1"/>
  <c r="Q317" i="286" s="1"/>
  <c r="Q318" i="286" s="1"/>
  <c r="Q319" i="286" s="1"/>
  <c r="Q320" i="286" s="1"/>
  <c r="Q321" i="286" s="1"/>
  <c r="Q322" i="286" s="1"/>
  <c r="Q323" i="286" s="1"/>
  <c r="Q324" i="286" s="1"/>
  <c r="Q325" i="286" s="1"/>
  <c r="Q326" i="286" s="1"/>
  <c r="Q327" i="286" s="1"/>
  <c r="Q328" i="286" s="1"/>
  <c r="Q329" i="286" s="1"/>
  <c r="Q330" i="286" s="1"/>
  <c r="Q331" i="286" s="1"/>
  <c r="Q332" i="286" s="1"/>
  <c r="Q333" i="286" s="1"/>
  <c r="Q334" i="286" s="1"/>
  <c r="Q335" i="286" s="1"/>
  <c r="Q336" i="286" s="1"/>
  <c r="Q337" i="286" s="1"/>
  <c r="Q338" i="286" s="1"/>
  <c r="Q339" i="286" s="1"/>
  <c r="Q340" i="286" s="1"/>
  <c r="Q341" i="286" s="1"/>
  <c r="Q342" i="286" s="1"/>
  <c r="Q343" i="286" s="1"/>
  <c r="Q344" i="286" s="1"/>
  <c r="Q345" i="286" s="1"/>
  <c r="Q346" i="286" s="1"/>
  <c r="Q347" i="286" s="1"/>
  <c r="Q348" i="286" s="1"/>
  <c r="Q349" i="286" s="1"/>
  <c r="Q350" i="286" s="1"/>
  <c r="Q351" i="286" s="1"/>
  <c r="Q352" i="286" s="1"/>
  <c r="Q353" i="286" s="1"/>
  <c r="Q354" i="286" s="1"/>
  <c r="Q355" i="286" s="1"/>
  <c r="Q356" i="286" s="1"/>
  <c r="Q357" i="286" s="1"/>
  <c r="Q358" i="286" s="1"/>
  <c r="Q359" i="286" s="1"/>
  <c r="Q360" i="286" s="1"/>
  <c r="Q361" i="286" s="1"/>
  <c r="Q362" i="286" s="1"/>
  <c r="U31" i="289"/>
  <c r="R373" i="277"/>
  <c r="V28" i="304"/>
  <c r="V29" i="304" s="1"/>
  <c r="S38" i="319"/>
  <c r="W38" i="319" s="1"/>
  <c r="R40" i="319"/>
  <c r="V40" i="319" s="1"/>
  <c r="Q40" i="319"/>
  <c r="U40" i="319" s="1"/>
  <c r="S128" i="316"/>
  <c r="W128" i="316" s="1"/>
  <c r="R128" i="316"/>
  <c r="V128" i="316" s="1"/>
  <c r="Q187" i="316"/>
  <c r="Q193" i="313"/>
  <c r="U193" i="313" s="1"/>
  <c r="R157" i="313"/>
  <c r="V157" i="313" s="1"/>
  <c r="S190" i="313"/>
  <c r="S31" i="310"/>
  <c r="W31" i="310" s="1"/>
  <c r="N29" i="310"/>
  <c r="H28" i="310"/>
  <c r="E28" i="310" s="1"/>
  <c r="R31" i="310"/>
  <c r="V31" i="310" s="1"/>
  <c r="P30" i="310"/>
  <c r="Q30" i="310"/>
  <c r="U30" i="310" s="1"/>
  <c r="Q42" i="307"/>
  <c r="U42" i="307" s="1"/>
  <c r="R129" i="307"/>
  <c r="S43" i="307"/>
  <c r="W43" i="307" s="1"/>
  <c r="S106" i="304"/>
  <c r="W106" i="304" s="1"/>
  <c r="R107" i="304"/>
  <c r="Q44" i="304"/>
  <c r="U44" i="304" s="1"/>
  <c r="S31" i="301"/>
  <c r="W31" i="301" s="1"/>
  <c r="R32" i="301"/>
  <c r="V32" i="301" s="1"/>
  <c r="Q32" i="301"/>
  <c r="U32" i="301" s="1"/>
  <c r="Q31" i="298"/>
  <c r="R34" i="298"/>
  <c r="V34" i="298" s="1"/>
  <c r="S34" i="298"/>
  <c r="W34" i="298" s="1"/>
  <c r="Q35" i="292"/>
  <c r="U35" i="292" s="1"/>
  <c r="P36" i="292"/>
  <c r="R36" i="292"/>
  <c r="V36" i="292" s="1"/>
  <c r="O35" i="292"/>
  <c r="S36" i="292"/>
  <c r="W36" i="292" s="1"/>
  <c r="N34" i="292"/>
  <c r="N35" i="292" s="1"/>
  <c r="Q32" i="289"/>
  <c r="N32" i="289" s="1"/>
  <c r="S36" i="289"/>
  <c r="R36" i="289"/>
  <c r="V36" i="289" s="1"/>
  <c r="Q372" i="277"/>
  <c r="U371" i="277"/>
  <c r="P31" i="316"/>
  <c r="P29" i="313"/>
  <c r="P30" i="313" s="1"/>
  <c r="P31" i="313" s="1"/>
  <c r="P32" i="313" s="1"/>
  <c r="P33" i="313" s="1"/>
  <c r="P34" i="313" s="1"/>
  <c r="P35" i="313" s="1"/>
  <c r="P36" i="313" s="1"/>
  <c r="P37" i="313" s="1"/>
  <c r="P38" i="313" s="1"/>
  <c r="P39" i="313" s="1"/>
  <c r="P40" i="313" s="1"/>
  <c r="P41" i="313" s="1"/>
  <c r="P42" i="313" s="1"/>
  <c r="P43" i="313" s="1"/>
  <c r="P44" i="313" s="1"/>
  <c r="P45" i="313" s="1"/>
  <c r="J29" i="307"/>
  <c r="G29" i="307" s="1"/>
  <c r="N28" i="280"/>
  <c r="H27" i="280"/>
  <c r="E27" i="280" s="1"/>
  <c r="O30" i="277"/>
  <c r="P30" i="277"/>
  <c r="J30" i="277" s="1"/>
  <c r="N29" i="277"/>
  <c r="H29" i="277" s="1"/>
  <c r="J28" i="313"/>
  <c r="G28" i="313" s="1"/>
  <c r="T28" i="310"/>
  <c r="S29" i="286"/>
  <c r="O28" i="280"/>
  <c r="I27" i="280"/>
  <c r="F27" i="280" s="1"/>
  <c r="N29" i="316"/>
  <c r="H28" i="316"/>
  <c r="E28" i="316" s="1"/>
  <c r="R29" i="286"/>
  <c r="V28" i="286"/>
  <c r="T28" i="286" s="1"/>
  <c r="P28" i="304"/>
  <c r="J27" i="304"/>
  <c r="G27" i="304" s="1"/>
  <c r="N34" i="283"/>
  <c r="T27" i="304"/>
  <c r="N29" i="313"/>
  <c r="N30" i="313" s="1"/>
  <c r="N31" i="313" s="1"/>
  <c r="N32" i="313" s="1"/>
  <c r="N33" i="313" s="1"/>
  <c r="N34" i="313" s="1"/>
  <c r="N35" i="313" s="1"/>
  <c r="N36" i="313" s="1"/>
  <c r="N37" i="313" s="1"/>
  <c r="N38" i="313" s="1"/>
  <c r="N39" i="313" s="1"/>
  <c r="N40" i="313" s="1"/>
  <c r="N41" i="313" s="1"/>
  <c r="N42" i="313" s="1"/>
  <c r="N43" i="313" s="1"/>
  <c r="P28" i="301"/>
  <c r="J27" i="301"/>
  <c r="G27" i="301" s="1"/>
  <c r="T29" i="280"/>
  <c r="O29" i="319"/>
  <c r="I28" i="319"/>
  <c r="F28" i="319" s="1"/>
  <c r="W28" i="286"/>
  <c r="T29" i="313"/>
  <c r="N28" i="298"/>
  <c r="H27" i="298"/>
  <c r="E27" i="298" s="1"/>
  <c r="P28" i="286"/>
  <c r="J27" i="286"/>
  <c r="G27" i="286" s="1"/>
  <c r="O29" i="313"/>
  <c r="O30" i="313" s="1"/>
  <c r="O31" i="313" s="1"/>
  <c r="O32" i="313" s="1"/>
  <c r="O33" i="313" s="1"/>
  <c r="O34" i="313" s="1"/>
  <c r="O35" i="313" s="1"/>
  <c r="O36" i="313" s="1"/>
  <c r="O37" i="313" s="1"/>
  <c r="O38" i="313" s="1"/>
  <c r="O39" i="313" s="1"/>
  <c r="O40" i="313" s="1"/>
  <c r="O29" i="316"/>
  <c r="I28" i="316"/>
  <c r="F28" i="316" s="1"/>
  <c r="O28" i="286"/>
  <c r="I27" i="286"/>
  <c r="F27" i="286" s="1"/>
  <c r="P29" i="319"/>
  <c r="J28" i="319"/>
  <c r="G28" i="319" s="1"/>
  <c r="C32" i="319"/>
  <c r="L33" i="319"/>
  <c r="M31" i="319"/>
  <c r="D31" i="319"/>
  <c r="T30" i="319"/>
  <c r="H29" i="319"/>
  <c r="E29" i="319" s="1"/>
  <c r="K30" i="319"/>
  <c r="T28" i="316"/>
  <c r="C31" i="316"/>
  <c r="D32" i="316"/>
  <c r="K31" i="316"/>
  <c r="L32" i="316"/>
  <c r="J29" i="316"/>
  <c r="G29" i="316" s="1"/>
  <c r="M30" i="316"/>
  <c r="M30" i="313"/>
  <c r="L30" i="313"/>
  <c r="C33" i="313"/>
  <c r="D32" i="313"/>
  <c r="T31" i="313"/>
  <c r="K30" i="313"/>
  <c r="C33" i="310"/>
  <c r="O30" i="310"/>
  <c r="I29" i="310"/>
  <c r="F29" i="310" s="1"/>
  <c r="M30" i="310"/>
  <c r="J29" i="310"/>
  <c r="G29" i="310" s="1"/>
  <c r="D31" i="310"/>
  <c r="L35" i="310"/>
  <c r="K31" i="310"/>
  <c r="L32" i="307"/>
  <c r="J30" i="307"/>
  <c r="G30" i="307" s="1"/>
  <c r="M31" i="307"/>
  <c r="K32" i="307"/>
  <c r="C33" i="307"/>
  <c r="N30" i="307"/>
  <c r="H29" i="307"/>
  <c r="E29" i="307" s="1"/>
  <c r="T29" i="307"/>
  <c r="T28" i="307"/>
  <c r="D31" i="307"/>
  <c r="T30" i="307"/>
  <c r="O30" i="307"/>
  <c r="I29" i="307"/>
  <c r="F29" i="307" s="1"/>
  <c r="L32" i="304"/>
  <c r="C33" i="304"/>
  <c r="D33" i="304"/>
  <c r="N28" i="304"/>
  <c r="H27" i="304"/>
  <c r="E27" i="304" s="1"/>
  <c r="K31" i="304"/>
  <c r="M31" i="304"/>
  <c r="O28" i="304"/>
  <c r="I27" i="304"/>
  <c r="F27" i="304" s="1"/>
  <c r="L30" i="301"/>
  <c r="M30" i="301"/>
  <c r="T28" i="301"/>
  <c r="D29" i="301"/>
  <c r="C29" i="301"/>
  <c r="K29" i="301"/>
  <c r="H28" i="301"/>
  <c r="E28" i="301" s="1"/>
  <c r="O28" i="301"/>
  <c r="I27" i="301"/>
  <c r="F27" i="301" s="1"/>
  <c r="O28" i="298"/>
  <c r="I27" i="298"/>
  <c r="F27" i="298" s="1"/>
  <c r="P28" i="298"/>
  <c r="J27" i="298"/>
  <c r="G27" i="298" s="1"/>
  <c r="M32" i="298"/>
  <c r="K31" i="298"/>
  <c r="D32" i="298"/>
  <c r="C29" i="298"/>
  <c r="T28" i="298"/>
  <c r="L30" i="298"/>
  <c r="L29" i="292"/>
  <c r="I28" i="292"/>
  <c r="F28" i="292" s="1"/>
  <c r="T29" i="292"/>
  <c r="D30" i="292"/>
  <c r="C30" i="292"/>
  <c r="M29" i="292"/>
  <c r="J28" i="292"/>
  <c r="G28" i="292" s="1"/>
  <c r="K29" i="292"/>
  <c r="H28" i="292"/>
  <c r="E28" i="292" s="1"/>
  <c r="M29" i="289"/>
  <c r="J28" i="289"/>
  <c r="G28" i="289" s="1"/>
  <c r="C29" i="289"/>
  <c r="T29" i="289" s="1"/>
  <c r="T28" i="289"/>
  <c r="L29" i="289"/>
  <c r="I28" i="289"/>
  <c r="F28" i="289" s="1"/>
  <c r="D30" i="289"/>
  <c r="K29" i="289"/>
  <c r="H28" i="289"/>
  <c r="E28" i="289" s="1"/>
  <c r="M30" i="286"/>
  <c r="K30" i="286"/>
  <c r="N28" i="286"/>
  <c r="H27" i="286"/>
  <c r="E27" i="286" s="1"/>
  <c r="D29" i="286"/>
  <c r="L30" i="286"/>
  <c r="C29" i="286"/>
  <c r="C29" i="283"/>
  <c r="T28" i="283"/>
  <c r="D31" i="283"/>
  <c r="K29" i="283"/>
  <c r="H28" i="283"/>
  <c r="E28" i="283" s="1"/>
  <c r="P28" i="283"/>
  <c r="J27" i="283"/>
  <c r="G27" i="283" s="1"/>
  <c r="L32" i="283"/>
  <c r="M30" i="283"/>
  <c r="O28" i="283"/>
  <c r="I27" i="283"/>
  <c r="F27" i="283" s="1"/>
  <c r="C31" i="280"/>
  <c r="P28" i="280"/>
  <c r="J27" i="280"/>
  <c r="G27" i="280" s="1"/>
  <c r="M30" i="280"/>
  <c r="L30" i="280"/>
  <c r="K30" i="280"/>
  <c r="D30" i="280"/>
  <c r="C29" i="277"/>
  <c r="G29" i="277" s="1"/>
  <c r="F28" i="277"/>
  <c r="E28" i="277"/>
  <c r="M31" i="277"/>
  <c r="K30" i="277"/>
  <c r="L30" i="277"/>
  <c r="I29" i="277"/>
  <c r="G28" i="277"/>
  <c r="T28" i="277"/>
  <c r="D30" i="277"/>
  <c r="V37" i="292" l="1"/>
  <c r="W32" i="310"/>
  <c r="U45" i="304"/>
  <c r="U31" i="310"/>
  <c r="U32" i="289"/>
  <c r="P31" i="310"/>
  <c r="V31" i="304"/>
  <c r="T30" i="304"/>
  <c r="U169" i="286"/>
  <c r="U170" i="286" s="1"/>
  <c r="U171" i="286" s="1"/>
  <c r="U172" i="286" s="1"/>
  <c r="U173" i="286" s="1"/>
  <c r="U174" i="286" s="1"/>
  <c r="U175" i="286" s="1"/>
  <c r="U176" i="286" s="1"/>
  <c r="U177" i="286" s="1"/>
  <c r="U178" i="286" s="1"/>
  <c r="U179" i="286" s="1"/>
  <c r="U180" i="286" s="1"/>
  <c r="U181" i="286" s="1"/>
  <c r="U182" i="286" s="1"/>
  <c r="U183" i="286" s="1"/>
  <c r="U184" i="286" s="1"/>
  <c r="U185" i="286" s="1"/>
  <c r="U186" i="286" s="1"/>
  <c r="U187" i="286" s="1"/>
  <c r="U188" i="286" s="1"/>
  <c r="U189" i="286" s="1"/>
  <c r="U190" i="286" s="1"/>
  <c r="U191" i="286" s="1"/>
  <c r="U192" i="286" s="1"/>
  <c r="U193" i="286" s="1"/>
  <c r="U194" i="286" s="1"/>
  <c r="U195" i="286" s="1"/>
  <c r="U196" i="286" s="1"/>
  <c r="U197" i="286" s="1"/>
  <c r="U198" i="286" s="1"/>
  <c r="U199" i="286" s="1"/>
  <c r="U200" i="286" s="1"/>
  <c r="U201" i="286" s="1"/>
  <c r="U202" i="286" s="1"/>
  <c r="U203" i="286" s="1"/>
  <c r="U204" i="286" s="1"/>
  <c r="U205" i="286" s="1"/>
  <c r="U206" i="286" s="1"/>
  <c r="U207" i="286" s="1"/>
  <c r="U208" i="286" s="1"/>
  <c r="U209" i="286" s="1"/>
  <c r="U210" i="286" s="1"/>
  <c r="U211" i="286" s="1"/>
  <c r="U212" i="286" s="1"/>
  <c r="U213" i="286" s="1"/>
  <c r="U214" i="286" s="1"/>
  <c r="U215" i="286" s="1"/>
  <c r="U216" i="286" s="1"/>
  <c r="U217" i="286" s="1"/>
  <c r="U218" i="286" s="1"/>
  <c r="U219" i="286" s="1"/>
  <c r="U220" i="286" s="1"/>
  <c r="U221" i="286" s="1"/>
  <c r="U222" i="286" s="1"/>
  <c r="U223" i="286" s="1"/>
  <c r="U224" i="286" s="1"/>
  <c r="U225" i="286" s="1"/>
  <c r="U226" i="286" s="1"/>
  <c r="U227" i="286" s="1"/>
  <c r="U228" i="286" s="1"/>
  <c r="U229" i="286" s="1"/>
  <c r="U230" i="286" s="1"/>
  <c r="U231" i="286" s="1"/>
  <c r="U232" i="286" s="1"/>
  <c r="U233" i="286" s="1"/>
  <c r="U234" i="286" s="1"/>
  <c r="U235" i="286" s="1"/>
  <c r="U236" i="286" s="1"/>
  <c r="U237" i="286" s="1"/>
  <c r="U238" i="286" s="1"/>
  <c r="U239" i="286" s="1"/>
  <c r="U240" i="286" s="1"/>
  <c r="U241" i="286" s="1"/>
  <c r="U242" i="286" s="1"/>
  <c r="U243" i="286" s="1"/>
  <c r="U244" i="286" s="1"/>
  <c r="U245" i="286" s="1"/>
  <c r="U246" i="286" s="1"/>
  <c r="U247" i="286" s="1"/>
  <c r="U248" i="286" s="1"/>
  <c r="U249" i="286" s="1"/>
  <c r="U250" i="286" s="1"/>
  <c r="U251" i="286" s="1"/>
  <c r="U252" i="286" s="1"/>
  <c r="U253" i="286" s="1"/>
  <c r="U254" i="286" s="1"/>
  <c r="U255" i="286" s="1"/>
  <c r="U256" i="286" s="1"/>
  <c r="U257" i="286" s="1"/>
  <c r="U258" i="286" s="1"/>
  <c r="U259" i="286" s="1"/>
  <c r="U260" i="286" s="1"/>
  <c r="U261" i="286" s="1"/>
  <c r="U262" i="286" s="1"/>
  <c r="U263" i="286" s="1"/>
  <c r="U264" i="286" s="1"/>
  <c r="U265" i="286" s="1"/>
  <c r="U266" i="286" s="1"/>
  <c r="U267" i="286" s="1"/>
  <c r="U268" i="286" s="1"/>
  <c r="U269" i="286" s="1"/>
  <c r="U270" i="286" s="1"/>
  <c r="U271" i="286" s="1"/>
  <c r="U272" i="286" s="1"/>
  <c r="U273" i="286" s="1"/>
  <c r="U274" i="286" s="1"/>
  <c r="U275" i="286" s="1"/>
  <c r="U276" i="286" s="1"/>
  <c r="U277" i="286" s="1"/>
  <c r="U278" i="286" s="1"/>
  <c r="U279" i="286" s="1"/>
  <c r="U280" i="286" s="1"/>
  <c r="U281" i="286" s="1"/>
  <c r="U282" i="286" s="1"/>
  <c r="U283" i="286" s="1"/>
  <c r="U284" i="286" s="1"/>
  <c r="U285" i="286" s="1"/>
  <c r="U286" i="286" s="1"/>
  <c r="U287" i="286" s="1"/>
  <c r="U288" i="286" s="1"/>
  <c r="U289" i="286" s="1"/>
  <c r="U290" i="286" s="1"/>
  <c r="U291" i="286" s="1"/>
  <c r="U292" i="286" s="1"/>
  <c r="U293" i="286" s="1"/>
  <c r="U294" i="286" s="1"/>
  <c r="U295" i="286" s="1"/>
  <c r="U296" i="286" s="1"/>
  <c r="U297" i="286" s="1"/>
  <c r="U298" i="286" s="1"/>
  <c r="U299" i="286" s="1"/>
  <c r="U300" i="286" s="1"/>
  <c r="U301" i="286" s="1"/>
  <c r="U302" i="286" s="1"/>
  <c r="U303" i="286" s="1"/>
  <c r="U304" i="286" s="1"/>
  <c r="U305" i="286" s="1"/>
  <c r="U306" i="286" s="1"/>
  <c r="U307" i="286" s="1"/>
  <c r="U308" i="286" s="1"/>
  <c r="U309" i="286" s="1"/>
  <c r="U310" i="286" s="1"/>
  <c r="U311" i="286" s="1"/>
  <c r="U312" i="286" s="1"/>
  <c r="U313" i="286" s="1"/>
  <c r="U314" i="286" s="1"/>
  <c r="U315" i="286" s="1"/>
  <c r="U316" i="286" s="1"/>
  <c r="U317" i="286" s="1"/>
  <c r="U318" i="286" s="1"/>
  <c r="U319" i="286" s="1"/>
  <c r="U320" i="286" s="1"/>
  <c r="U321" i="286" s="1"/>
  <c r="U322" i="286" s="1"/>
  <c r="U323" i="286" s="1"/>
  <c r="U324" i="286" s="1"/>
  <c r="U325" i="286" s="1"/>
  <c r="U326" i="286" s="1"/>
  <c r="U327" i="286" s="1"/>
  <c r="U328" i="286" s="1"/>
  <c r="U329" i="286" s="1"/>
  <c r="U330" i="286" s="1"/>
  <c r="U331" i="286" s="1"/>
  <c r="U332" i="286" s="1"/>
  <c r="U333" i="286" s="1"/>
  <c r="U334" i="286" s="1"/>
  <c r="U335" i="286" s="1"/>
  <c r="U336" i="286" s="1"/>
  <c r="U337" i="286" s="1"/>
  <c r="U338" i="286" s="1"/>
  <c r="U339" i="286" s="1"/>
  <c r="U340" i="286" s="1"/>
  <c r="U341" i="286" s="1"/>
  <c r="U342" i="286" s="1"/>
  <c r="U343" i="286" s="1"/>
  <c r="U344" i="286" s="1"/>
  <c r="U345" i="286" s="1"/>
  <c r="U346" i="286" s="1"/>
  <c r="U347" i="286" s="1"/>
  <c r="U348" i="286" s="1"/>
  <c r="U349" i="286" s="1"/>
  <c r="U350" i="286" s="1"/>
  <c r="U351" i="286" s="1"/>
  <c r="U352" i="286" s="1"/>
  <c r="U353" i="286" s="1"/>
  <c r="U354" i="286" s="1"/>
  <c r="U355" i="286" s="1"/>
  <c r="U356" i="286" s="1"/>
  <c r="U357" i="286" s="1"/>
  <c r="U358" i="286" s="1"/>
  <c r="U359" i="286" s="1"/>
  <c r="U360" i="286" s="1"/>
  <c r="S374" i="277"/>
  <c r="P43" i="307"/>
  <c r="R374" i="277"/>
  <c r="W36" i="289"/>
  <c r="W373" i="277"/>
  <c r="Q41" i="319"/>
  <c r="U41" i="319" s="1"/>
  <c r="N40" i="319"/>
  <c r="R41" i="319"/>
  <c r="V41" i="319" s="1"/>
  <c r="S39" i="319"/>
  <c r="W39" i="319" s="1"/>
  <c r="Q188" i="316"/>
  <c r="U188" i="316" s="1"/>
  <c r="R129" i="316"/>
  <c r="V129" i="316" s="1"/>
  <c r="S129" i="316"/>
  <c r="W129" i="316" s="1"/>
  <c r="S191" i="313"/>
  <c r="W191" i="313" s="1"/>
  <c r="R158" i="313"/>
  <c r="V158" i="313" s="1"/>
  <c r="Q194" i="313"/>
  <c r="U194" i="313" s="1"/>
  <c r="Q31" i="310"/>
  <c r="R32" i="310"/>
  <c r="V32" i="310" s="1"/>
  <c r="N30" i="310"/>
  <c r="H29" i="310"/>
  <c r="E29" i="310" s="1"/>
  <c r="S32" i="310"/>
  <c r="R130" i="307"/>
  <c r="V130" i="307" s="1"/>
  <c r="Q43" i="307"/>
  <c r="U43" i="307" s="1"/>
  <c r="S44" i="307"/>
  <c r="W44" i="307" s="1"/>
  <c r="Q45" i="304"/>
  <c r="R108" i="304"/>
  <c r="S107" i="304"/>
  <c r="W107" i="304" s="1"/>
  <c r="Q33" i="301"/>
  <c r="U33" i="301" s="1"/>
  <c r="N32" i="301"/>
  <c r="R33" i="301"/>
  <c r="V33" i="301" s="1"/>
  <c r="S32" i="301"/>
  <c r="W32" i="301" s="1"/>
  <c r="R35" i="298"/>
  <c r="V35" i="298" s="1"/>
  <c r="Q32" i="298"/>
  <c r="U32" i="298" s="1"/>
  <c r="S35" i="298"/>
  <c r="W35" i="298" s="1"/>
  <c r="R37" i="292"/>
  <c r="N36" i="292"/>
  <c r="S37" i="292"/>
  <c r="W37" i="292" s="1"/>
  <c r="Q36" i="292"/>
  <c r="U36" i="292" s="1"/>
  <c r="O36" i="292"/>
  <c r="O37" i="292" s="1"/>
  <c r="S37" i="289"/>
  <c r="P36" i="289"/>
  <c r="R37" i="289"/>
  <c r="V37" i="289" s="1"/>
  <c r="O36" i="289"/>
  <c r="Q33" i="289"/>
  <c r="N33" i="289" s="1"/>
  <c r="U372" i="277"/>
  <c r="Q373" i="277"/>
  <c r="I29" i="313"/>
  <c r="F29" i="313" s="1"/>
  <c r="P46" i="313"/>
  <c r="N44" i="313"/>
  <c r="W29" i="286"/>
  <c r="N35" i="283"/>
  <c r="O31" i="277"/>
  <c r="H29" i="313"/>
  <c r="E29" i="313" s="1"/>
  <c r="J29" i="313"/>
  <c r="G29" i="313" s="1"/>
  <c r="O41" i="313"/>
  <c r="O42" i="313" s="1"/>
  <c r="V29" i="286"/>
  <c r="T29" i="286" s="1"/>
  <c r="N29" i="280"/>
  <c r="H28" i="280"/>
  <c r="E28" i="280" s="1"/>
  <c r="T30" i="280"/>
  <c r="N30" i="277"/>
  <c r="H30" i="277" s="1"/>
  <c r="P31" i="277"/>
  <c r="P32" i="277" s="1"/>
  <c r="P33" i="277" s="1"/>
  <c r="P34" i="277" s="1"/>
  <c r="P35" i="277" s="1"/>
  <c r="P36" i="277" s="1"/>
  <c r="P37" i="277" s="1"/>
  <c r="P38" i="277" s="1"/>
  <c r="P39" i="277" s="1"/>
  <c r="P40" i="277" s="1"/>
  <c r="P41" i="277" s="1"/>
  <c r="P42" i="277" s="1"/>
  <c r="P43" i="277" s="1"/>
  <c r="P44" i="277" s="1"/>
  <c r="P45" i="277" s="1"/>
  <c r="P46" i="277" s="1"/>
  <c r="T29" i="277"/>
  <c r="P29" i="304"/>
  <c r="J28" i="304"/>
  <c r="G28" i="304" s="1"/>
  <c r="T29" i="310"/>
  <c r="S30" i="286"/>
  <c r="P29" i="286"/>
  <c r="J28" i="286"/>
  <c r="G28" i="286" s="1"/>
  <c r="O30" i="319"/>
  <c r="I29" i="319"/>
  <c r="F29" i="319" s="1"/>
  <c r="N30" i="316"/>
  <c r="H29" i="316"/>
  <c r="E29" i="316" s="1"/>
  <c r="O29" i="280"/>
  <c r="I28" i="280"/>
  <c r="F28" i="280" s="1"/>
  <c r="P29" i="301"/>
  <c r="J28" i="301"/>
  <c r="G28" i="301" s="1"/>
  <c r="T29" i="316"/>
  <c r="R30" i="286"/>
  <c r="P32" i="316"/>
  <c r="N29" i="298"/>
  <c r="H28" i="298"/>
  <c r="E28" i="298" s="1"/>
  <c r="T29" i="304"/>
  <c r="T28" i="304"/>
  <c r="O29" i="286"/>
  <c r="I28" i="286"/>
  <c r="F28" i="286" s="1"/>
  <c r="O30" i="316"/>
  <c r="I29" i="316"/>
  <c r="F29" i="316" s="1"/>
  <c r="M32" i="319"/>
  <c r="L34" i="319"/>
  <c r="H30" i="319"/>
  <c r="E30" i="319" s="1"/>
  <c r="K31" i="319"/>
  <c r="C33" i="319"/>
  <c r="P30" i="319"/>
  <c r="J29" i="319"/>
  <c r="G29" i="319" s="1"/>
  <c r="D32" i="319"/>
  <c r="T31" i="319"/>
  <c r="L33" i="316"/>
  <c r="C32" i="316"/>
  <c r="J30" i="316"/>
  <c r="G30" i="316" s="1"/>
  <c r="M31" i="316"/>
  <c r="K32" i="316"/>
  <c r="D33" i="316"/>
  <c r="D33" i="313"/>
  <c r="T32" i="313"/>
  <c r="H30" i="313"/>
  <c r="E30" i="313" s="1"/>
  <c r="K31" i="313"/>
  <c r="C34" i="313"/>
  <c r="M31" i="313"/>
  <c r="J30" i="313"/>
  <c r="G30" i="313" s="1"/>
  <c r="L31" i="313"/>
  <c r="I30" i="313"/>
  <c r="F30" i="313" s="1"/>
  <c r="D32" i="310"/>
  <c r="O31" i="310"/>
  <c r="I30" i="310"/>
  <c r="F30" i="310" s="1"/>
  <c r="J30" i="310"/>
  <c r="G30" i="310" s="1"/>
  <c r="M31" i="310"/>
  <c r="K32" i="310"/>
  <c r="C34" i="310"/>
  <c r="L36" i="310"/>
  <c r="N31" i="307"/>
  <c r="H30" i="307"/>
  <c r="E30" i="307" s="1"/>
  <c r="C34" i="307"/>
  <c r="K33" i="307"/>
  <c r="O31" i="307"/>
  <c r="I30" i="307"/>
  <c r="F30" i="307" s="1"/>
  <c r="M32" i="307"/>
  <c r="J31" i="307"/>
  <c r="G31" i="307" s="1"/>
  <c r="T31" i="307"/>
  <c r="D32" i="307"/>
  <c r="L33" i="307"/>
  <c r="K32" i="304"/>
  <c r="N29" i="304"/>
  <c r="H28" i="304"/>
  <c r="E28" i="304" s="1"/>
  <c r="D34" i="304"/>
  <c r="C34" i="304"/>
  <c r="O29" i="304"/>
  <c r="I28" i="304"/>
  <c r="F28" i="304" s="1"/>
  <c r="M32" i="304"/>
  <c r="L33" i="304"/>
  <c r="K30" i="301"/>
  <c r="H29" i="301"/>
  <c r="E29" i="301" s="1"/>
  <c r="C30" i="301"/>
  <c r="T29" i="301"/>
  <c r="D30" i="301"/>
  <c r="M31" i="301"/>
  <c r="O29" i="301"/>
  <c r="I28" i="301"/>
  <c r="F28" i="301" s="1"/>
  <c r="L31" i="301"/>
  <c r="D33" i="298"/>
  <c r="C30" i="298"/>
  <c r="T29" i="298"/>
  <c r="K32" i="298"/>
  <c r="M33" i="298"/>
  <c r="P29" i="298"/>
  <c r="J28" i="298"/>
  <c r="G28" i="298" s="1"/>
  <c r="L31" i="298"/>
  <c r="O29" i="298"/>
  <c r="I28" i="298"/>
  <c r="F28" i="298" s="1"/>
  <c r="K30" i="292"/>
  <c r="H29" i="292"/>
  <c r="E29" i="292" s="1"/>
  <c r="D31" i="292"/>
  <c r="T30" i="292"/>
  <c r="M30" i="292"/>
  <c r="J29" i="292"/>
  <c r="G29" i="292" s="1"/>
  <c r="C31" i="292"/>
  <c r="L30" i="292"/>
  <c r="I29" i="292"/>
  <c r="F29" i="292" s="1"/>
  <c r="D31" i="289"/>
  <c r="I29" i="289"/>
  <c r="F29" i="289" s="1"/>
  <c r="L30" i="289"/>
  <c r="C30" i="289"/>
  <c r="K30" i="289"/>
  <c r="H29" i="289"/>
  <c r="E29" i="289" s="1"/>
  <c r="M30" i="289"/>
  <c r="J29" i="289"/>
  <c r="G29" i="289" s="1"/>
  <c r="N29" i="286"/>
  <c r="H28" i="286"/>
  <c r="E28" i="286" s="1"/>
  <c r="L31" i="286"/>
  <c r="C30" i="286"/>
  <c r="M31" i="286"/>
  <c r="D30" i="286"/>
  <c r="K31" i="286"/>
  <c r="K30" i="283"/>
  <c r="H29" i="283"/>
  <c r="E29" i="283" s="1"/>
  <c r="O29" i="283"/>
  <c r="I28" i="283"/>
  <c r="F28" i="283" s="1"/>
  <c r="M31" i="283"/>
  <c r="P29" i="283"/>
  <c r="J28" i="283"/>
  <c r="G28" i="283" s="1"/>
  <c r="D32" i="283"/>
  <c r="L33" i="283"/>
  <c r="C30" i="283"/>
  <c r="T29" i="283"/>
  <c r="P29" i="280"/>
  <c r="J28" i="280"/>
  <c r="G28" i="280" s="1"/>
  <c r="K31" i="280"/>
  <c r="L31" i="280"/>
  <c r="M31" i="280"/>
  <c r="D31" i="280"/>
  <c r="C32" i="280"/>
  <c r="D31" i="277"/>
  <c r="K31" i="277"/>
  <c r="I30" i="277"/>
  <c r="L31" i="277"/>
  <c r="M32" i="277"/>
  <c r="E29" i="277"/>
  <c r="F29" i="277"/>
  <c r="C30" i="277"/>
  <c r="U42" i="319" l="1"/>
  <c r="U189" i="316"/>
  <c r="N41" i="319"/>
  <c r="R375" i="277"/>
  <c r="V32" i="304"/>
  <c r="V33" i="304" s="1"/>
  <c r="T31" i="304"/>
  <c r="S375" i="277"/>
  <c r="P37" i="292"/>
  <c r="U32" i="310"/>
  <c r="W374" i="277"/>
  <c r="W37" i="289"/>
  <c r="V374" i="277"/>
  <c r="V375" i="277" s="1"/>
  <c r="P37" i="289"/>
  <c r="P38" i="289" s="1"/>
  <c r="N33" i="301"/>
  <c r="U33" i="289"/>
  <c r="S40" i="319"/>
  <c r="W40" i="319" s="1"/>
  <c r="R42" i="319"/>
  <c r="V42" i="319" s="1"/>
  <c r="Q42" i="319"/>
  <c r="S130" i="316"/>
  <c r="W130" i="316" s="1"/>
  <c r="R130" i="316"/>
  <c r="V130" i="316" s="1"/>
  <c r="Q189" i="316"/>
  <c r="Q195" i="313"/>
  <c r="U195" i="313" s="1"/>
  <c r="R159" i="313"/>
  <c r="V159" i="313" s="1"/>
  <c r="S192" i="313"/>
  <c r="W192" i="313" s="1"/>
  <c r="S33" i="310"/>
  <c r="W33" i="310" s="1"/>
  <c r="P32" i="310"/>
  <c r="N31" i="310"/>
  <c r="H30" i="310"/>
  <c r="E30" i="310" s="1"/>
  <c r="R33" i="310"/>
  <c r="V33" i="310" s="1"/>
  <c r="Q32" i="310"/>
  <c r="S45" i="307"/>
  <c r="W45" i="307" s="1"/>
  <c r="Q44" i="307"/>
  <c r="U44" i="307" s="1"/>
  <c r="R131" i="307"/>
  <c r="V131" i="307" s="1"/>
  <c r="P44" i="307"/>
  <c r="S108" i="304"/>
  <c r="W108" i="304" s="1"/>
  <c r="R109" i="304"/>
  <c r="Q46" i="304"/>
  <c r="U46" i="304" s="1"/>
  <c r="S33" i="301"/>
  <c r="W33" i="301" s="1"/>
  <c r="R34" i="301"/>
  <c r="V34" i="301" s="1"/>
  <c r="Q34" i="301"/>
  <c r="U34" i="301" s="1"/>
  <c r="Q33" i="298"/>
  <c r="U33" i="298" s="1"/>
  <c r="R36" i="298"/>
  <c r="V36" i="298" s="1"/>
  <c r="S36" i="298"/>
  <c r="W36" i="298" s="1"/>
  <c r="Q37" i="292"/>
  <c r="U37" i="292" s="1"/>
  <c r="R38" i="292"/>
  <c r="V38" i="292" s="1"/>
  <c r="S38" i="292"/>
  <c r="P38" i="292" s="1"/>
  <c r="R38" i="289"/>
  <c r="V38" i="289" s="1"/>
  <c r="Q34" i="289"/>
  <c r="S38" i="289"/>
  <c r="O37" i="289"/>
  <c r="O38" i="289" s="1"/>
  <c r="Q374" i="277"/>
  <c r="U373" i="277"/>
  <c r="J31" i="277"/>
  <c r="W30" i="286"/>
  <c r="O32" i="277"/>
  <c r="V30" i="286"/>
  <c r="P47" i="277"/>
  <c r="N31" i="277"/>
  <c r="P33" i="316"/>
  <c r="N30" i="280"/>
  <c r="H29" i="280"/>
  <c r="E29" i="280" s="1"/>
  <c r="I30" i="319"/>
  <c r="F30" i="319" s="1"/>
  <c r="O31" i="319"/>
  <c r="R31" i="286"/>
  <c r="O30" i="280"/>
  <c r="I29" i="280"/>
  <c r="F29" i="280" s="1"/>
  <c r="O33" i="277"/>
  <c r="T30" i="316"/>
  <c r="P30" i="301"/>
  <c r="J29" i="301"/>
  <c r="G29" i="301" s="1"/>
  <c r="N31" i="316"/>
  <c r="H30" i="316"/>
  <c r="E30" i="316" s="1"/>
  <c r="P30" i="286"/>
  <c r="J29" i="286"/>
  <c r="G29" i="286" s="1"/>
  <c r="P30" i="304"/>
  <c r="J29" i="304"/>
  <c r="G29" i="304" s="1"/>
  <c r="S31" i="286"/>
  <c r="S32" i="286" s="1"/>
  <c r="N30" i="298"/>
  <c r="H29" i="298"/>
  <c r="E29" i="298" s="1"/>
  <c r="O43" i="313"/>
  <c r="P47" i="313"/>
  <c r="N36" i="283"/>
  <c r="T30" i="310"/>
  <c r="N45" i="313"/>
  <c r="O31" i="316"/>
  <c r="I30" i="316"/>
  <c r="F30" i="316" s="1"/>
  <c r="O30" i="286"/>
  <c r="I29" i="286"/>
  <c r="F29" i="286" s="1"/>
  <c r="C34" i="319"/>
  <c r="L35" i="319"/>
  <c r="T32" i="319"/>
  <c r="D33" i="319"/>
  <c r="M33" i="319"/>
  <c r="H31" i="319"/>
  <c r="E31" i="319" s="1"/>
  <c r="K32" i="319"/>
  <c r="P31" i="319"/>
  <c r="J30" i="319"/>
  <c r="G30" i="319" s="1"/>
  <c r="D34" i="316"/>
  <c r="K33" i="316"/>
  <c r="C33" i="316"/>
  <c r="M32" i="316"/>
  <c r="J31" i="316"/>
  <c r="G31" i="316" s="1"/>
  <c r="L34" i="316"/>
  <c r="J31" i="313"/>
  <c r="G31" i="313" s="1"/>
  <c r="M32" i="313"/>
  <c r="C35" i="313"/>
  <c r="H31" i="313"/>
  <c r="E31" i="313" s="1"/>
  <c r="K32" i="313"/>
  <c r="L32" i="313"/>
  <c r="I31" i="313"/>
  <c r="F31" i="313" s="1"/>
  <c r="D34" i="313"/>
  <c r="T33" i="313"/>
  <c r="J31" i="310"/>
  <c r="G31" i="310" s="1"/>
  <c r="M32" i="310"/>
  <c r="K33" i="310"/>
  <c r="O32" i="310"/>
  <c r="I31" i="310"/>
  <c r="F31" i="310" s="1"/>
  <c r="L37" i="310"/>
  <c r="D33" i="310"/>
  <c r="C35" i="310"/>
  <c r="O32" i="307"/>
  <c r="I31" i="307"/>
  <c r="F31" i="307" s="1"/>
  <c r="J32" i="307"/>
  <c r="G32" i="307" s="1"/>
  <c r="M33" i="307"/>
  <c r="C35" i="307"/>
  <c r="K34" i="307"/>
  <c r="D33" i="307"/>
  <c r="T32" i="307"/>
  <c r="L34" i="307"/>
  <c r="N32" i="307"/>
  <c r="H31" i="307"/>
  <c r="E31" i="307" s="1"/>
  <c r="O30" i="304"/>
  <c r="I29" i="304"/>
  <c r="F29" i="304" s="1"/>
  <c r="C35" i="304"/>
  <c r="D35" i="304"/>
  <c r="L34" i="304"/>
  <c r="N30" i="304"/>
  <c r="H29" i="304"/>
  <c r="E29" i="304" s="1"/>
  <c r="M33" i="304"/>
  <c r="K33" i="304"/>
  <c r="M32" i="301"/>
  <c r="O30" i="301"/>
  <c r="I29" i="301"/>
  <c r="F29" i="301" s="1"/>
  <c r="T30" i="301"/>
  <c r="D31" i="301"/>
  <c r="C31" i="301"/>
  <c r="L32" i="301"/>
  <c r="H30" i="301"/>
  <c r="E30" i="301" s="1"/>
  <c r="K31" i="301"/>
  <c r="K33" i="298"/>
  <c r="C31" i="298"/>
  <c r="T30" i="298"/>
  <c r="L32" i="298"/>
  <c r="D34" i="298"/>
  <c r="M34" i="298"/>
  <c r="O30" i="298"/>
  <c r="I29" i="298"/>
  <c r="F29" i="298" s="1"/>
  <c r="P30" i="298"/>
  <c r="J29" i="298"/>
  <c r="G29" i="298" s="1"/>
  <c r="C32" i="292"/>
  <c r="L31" i="292"/>
  <c r="I30" i="292"/>
  <c r="F30" i="292" s="1"/>
  <c r="M31" i="292"/>
  <c r="J30" i="292"/>
  <c r="G30" i="292" s="1"/>
  <c r="D32" i="292"/>
  <c r="T31" i="292"/>
  <c r="K31" i="292"/>
  <c r="H30" i="292"/>
  <c r="E30" i="292" s="1"/>
  <c r="K31" i="289"/>
  <c r="H30" i="289"/>
  <c r="E30" i="289" s="1"/>
  <c r="I30" i="289"/>
  <c r="F30" i="289" s="1"/>
  <c r="L31" i="289"/>
  <c r="M31" i="289"/>
  <c r="J30" i="289"/>
  <c r="G30" i="289" s="1"/>
  <c r="C31" i="289"/>
  <c r="T31" i="289" s="1"/>
  <c r="T30" i="289"/>
  <c r="D32" i="289"/>
  <c r="M32" i="286"/>
  <c r="L32" i="286"/>
  <c r="C31" i="286"/>
  <c r="K32" i="286"/>
  <c r="D31" i="286"/>
  <c r="N30" i="286"/>
  <c r="H29" i="286"/>
  <c r="E29" i="286" s="1"/>
  <c r="D33" i="283"/>
  <c r="C31" i="283"/>
  <c r="T30" i="283"/>
  <c r="O30" i="283"/>
  <c r="I29" i="283"/>
  <c r="F29" i="283" s="1"/>
  <c r="M32" i="283"/>
  <c r="L34" i="283"/>
  <c r="P30" i="283"/>
  <c r="J29" i="283"/>
  <c r="G29" i="283" s="1"/>
  <c r="K31" i="283"/>
  <c r="H30" i="283"/>
  <c r="E30" i="283" s="1"/>
  <c r="D32" i="280"/>
  <c r="K32" i="280"/>
  <c r="C33" i="280"/>
  <c r="M32" i="280"/>
  <c r="L32" i="280"/>
  <c r="P30" i="280"/>
  <c r="J29" i="280"/>
  <c r="G29" i="280" s="1"/>
  <c r="F30" i="277"/>
  <c r="E30" i="277"/>
  <c r="C31" i="277"/>
  <c r="T31" i="277" s="1"/>
  <c r="K32" i="277"/>
  <c r="H31" i="277"/>
  <c r="G30" i="277"/>
  <c r="M33" i="277"/>
  <c r="J32" i="277"/>
  <c r="L32" i="277"/>
  <c r="I31" i="277"/>
  <c r="D32" i="277"/>
  <c r="T30" i="277"/>
  <c r="W37" i="298" l="1"/>
  <c r="W34" i="310"/>
  <c r="W193" i="313"/>
  <c r="S376" i="277"/>
  <c r="U190" i="316"/>
  <c r="W38" i="289"/>
  <c r="W31" i="286"/>
  <c r="W32" i="286" s="1"/>
  <c r="W33" i="286" s="1"/>
  <c r="W34" i="286" s="1"/>
  <c r="W35" i="286" s="1"/>
  <c r="W36" i="286" s="1"/>
  <c r="T32" i="304"/>
  <c r="P45" i="307"/>
  <c r="P33" i="310"/>
  <c r="W375" i="277"/>
  <c r="W38" i="292"/>
  <c r="U34" i="289"/>
  <c r="U35" i="289" s="1"/>
  <c r="R376" i="277"/>
  <c r="V31" i="286"/>
  <c r="V32" i="286" s="1"/>
  <c r="S33" i="286"/>
  <c r="S34" i="286" s="1"/>
  <c r="S35" i="286" s="1"/>
  <c r="S36" i="286" s="1"/>
  <c r="R32" i="286"/>
  <c r="Q43" i="319"/>
  <c r="U43" i="319" s="1"/>
  <c r="N42" i="319"/>
  <c r="N43" i="319" s="1"/>
  <c r="R43" i="319"/>
  <c r="V43" i="319" s="1"/>
  <c r="S41" i="319"/>
  <c r="W41" i="319" s="1"/>
  <c r="Q190" i="316"/>
  <c r="R131" i="316"/>
  <c r="V131" i="316" s="1"/>
  <c r="S131" i="316"/>
  <c r="W131" i="316" s="1"/>
  <c r="S193" i="313"/>
  <c r="R160" i="313"/>
  <c r="V160" i="313" s="1"/>
  <c r="Q196" i="313"/>
  <c r="U196" i="313" s="1"/>
  <c r="R34" i="310"/>
  <c r="V34" i="310" s="1"/>
  <c r="N32" i="310"/>
  <c r="H31" i="310"/>
  <c r="E31" i="310" s="1"/>
  <c r="Q33" i="310"/>
  <c r="U33" i="310" s="1"/>
  <c r="S34" i="310"/>
  <c r="R132" i="307"/>
  <c r="V132" i="307" s="1"/>
  <c r="Q45" i="307"/>
  <c r="U45" i="307" s="1"/>
  <c r="S46" i="307"/>
  <c r="W46" i="307" s="1"/>
  <c r="Q47" i="304"/>
  <c r="U47" i="304" s="1"/>
  <c r="R110" i="304"/>
  <c r="S109" i="304"/>
  <c r="W109" i="304" s="1"/>
  <c r="Q35" i="301"/>
  <c r="U35" i="301" s="1"/>
  <c r="N34" i="301"/>
  <c r="N35" i="301" s="1"/>
  <c r="R35" i="301"/>
  <c r="V35" i="301" s="1"/>
  <c r="S34" i="301"/>
  <c r="W34" i="301" s="1"/>
  <c r="S37" i="298"/>
  <c r="R37" i="298"/>
  <c r="V37" i="298" s="1"/>
  <c r="Q34" i="298"/>
  <c r="U34" i="298" s="1"/>
  <c r="R39" i="292"/>
  <c r="V39" i="292" s="1"/>
  <c r="Q38" i="292"/>
  <c r="U38" i="292" s="1"/>
  <c r="O38" i="292"/>
  <c r="O39" i="292" s="1"/>
  <c r="N37" i="292"/>
  <c r="N38" i="292" s="1"/>
  <c r="S39" i="292"/>
  <c r="P39" i="292" s="1"/>
  <c r="Q35" i="289"/>
  <c r="N34" i="289"/>
  <c r="N35" i="289" s="1"/>
  <c r="S39" i="289"/>
  <c r="R39" i="289"/>
  <c r="V39" i="289" s="1"/>
  <c r="U374" i="277"/>
  <c r="Q375" i="277"/>
  <c r="T30" i="286"/>
  <c r="P34" i="316"/>
  <c r="N32" i="277"/>
  <c r="H32" i="277" s="1"/>
  <c r="P48" i="313"/>
  <c r="T31" i="280"/>
  <c r="N31" i="280"/>
  <c r="H30" i="280"/>
  <c r="E30" i="280" s="1"/>
  <c r="P48" i="277"/>
  <c r="O44" i="313"/>
  <c r="N31" i="298"/>
  <c r="H30" i="298"/>
  <c r="E30" i="298" s="1"/>
  <c r="P31" i="304"/>
  <c r="J30" i="304"/>
  <c r="G30" i="304" s="1"/>
  <c r="P31" i="286"/>
  <c r="J30" i="286"/>
  <c r="G30" i="286" s="1"/>
  <c r="T31" i="316"/>
  <c r="O32" i="319"/>
  <c r="I31" i="319"/>
  <c r="F31" i="319" s="1"/>
  <c r="N37" i="283"/>
  <c r="N32" i="316"/>
  <c r="H31" i="316"/>
  <c r="E31" i="316" s="1"/>
  <c r="N46" i="313"/>
  <c r="O31" i="280"/>
  <c r="I30" i="280"/>
  <c r="F30" i="280" s="1"/>
  <c r="P31" i="301"/>
  <c r="J30" i="301"/>
  <c r="G30" i="301" s="1"/>
  <c r="T31" i="310"/>
  <c r="O31" i="286"/>
  <c r="I30" i="286"/>
  <c r="F30" i="286" s="1"/>
  <c r="O32" i="316"/>
  <c r="I31" i="316"/>
  <c r="F31" i="316" s="1"/>
  <c r="D34" i="319"/>
  <c r="T33" i="319"/>
  <c r="M34" i="319"/>
  <c r="L36" i="319"/>
  <c r="P32" i="319"/>
  <c r="J31" i="319"/>
  <c r="G31" i="319" s="1"/>
  <c r="H32" i="319"/>
  <c r="E32" i="319" s="1"/>
  <c r="K33" i="319"/>
  <c r="C35" i="319"/>
  <c r="J32" i="316"/>
  <c r="G32" i="316" s="1"/>
  <c r="M33" i="316"/>
  <c r="L35" i="316"/>
  <c r="C34" i="316"/>
  <c r="D35" i="316"/>
  <c r="K34" i="316"/>
  <c r="T34" i="313"/>
  <c r="D35" i="313"/>
  <c r="L33" i="313"/>
  <c r="I32" i="313"/>
  <c r="F32" i="313" s="1"/>
  <c r="H32" i="313"/>
  <c r="E32" i="313" s="1"/>
  <c r="K33" i="313"/>
  <c r="C36" i="313"/>
  <c r="M33" i="313"/>
  <c r="J32" i="313"/>
  <c r="G32" i="313" s="1"/>
  <c r="D34" i="310"/>
  <c r="C36" i="310"/>
  <c r="L38" i="310"/>
  <c r="O33" i="310"/>
  <c r="I32" i="310"/>
  <c r="F32" i="310" s="1"/>
  <c r="K34" i="310"/>
  <c r="J32" i="310"/>
  <c r="G32" i="310" s="1"/>
  <c r="M33" i="310"/>
  <c r="T33" i="307"/>
  <c r="D34" i="307"/>
  <c r="K35" i="307"/>
  <c r="C36" i="307"/>
  <c r="N33" i="307"/>
  <c r="H32" i="307"/>
  <c r="E32" i="307" s="1"/>
  <c r="L35" i="307"/>
  <c r="J33" i="307"/>
  <c r="G33" i="307" s="1"/>
  <c r="M34" i="307"/>
  <c r="O33" i="307"/>
  <c r="I32" i="307"/>
  <c r="F32" i="307" s="1"/>
  <c r="N31" i="304"/>
  <c r="H30" i="304"/>
  <c r="E30" i="304" s="1"/>
  <c r="L35" i="304"/>
  <c r="D36" i="304"/>
  <c r="K34" i="304"/>
  <c r="M34" i="304"/>
  <c r="C36" i="304"/>
  <c r="O31" i="304"/>
  <c r="I30" i="304"/>
  <c r="F30" i="304" s="1"/>
  <c r="L33" i="301"/>
  <c r="D32" i="301"/>
  <c r="T31" i="301"/>
  <c r="O31" i="301"/>
  <c r="I30" i="301"/>
  <c r="F30" i="301" s="1"/>
  <c r="C32" i="301"/>
  <c r="K32" i="301"/>
  <c r="H31" i="301"/>
  <c r="E31" i="301" s="1"/>
  <c r="M33" i="301"/>
  <c r="D35" i="298"/>
  <c r="L33" i="298"/>
  <c r="P31" i="298"/>
  <c r="J30" i="298"/>
  <c r="G30" i="298" s="1"/>
  <c r="C32" i="298"/>
  <c r="T31" i="298"/>
  <c r="O31" i="298"/>
  <c r="I30" i="298"/>
  <c r="F30" i="298" s="1"/>
  <c r="M35" i="298"/>
  <c r="K34" i="298"/>
  <c r="K32" i="292"/>
  <c r="H31" i="292"/>
  <c r="E31" i="292" s="1"/>
  <c r="D33" i="292"/>
  <c r="T32" i="292"/>
  <c r="I31" i="292"/>
  <c r="F31" i="292" s="1"/>
  <c r="L32" i="292"/>
  <c r="J31" i="292"/>
  <c r="G31" i="292" s="1"/>
  <c r="M32" i="292"/>
  <c r="C33" i="292"/>
  <c r="M32" i="289"/>
  <c r="J31" i="289"/>
  <c r="G31" i="289" s="1"/>
  <c r="I31" i="289"/>
  <c r="F31" i="289" s="1"/>
  <c r="L32" i="289"/>
  <c r="C32" i="289"/>
  <c r="T32" i="289" s="1"/>
  <c r="D33" i="289"/>
  <c r="K32" i="289"/>
  <c r="H31" i="289"/>
  <c r="E31" i="289" s="1"/>
  <c r="T31" i="286"/>
  <c r="D32" i="286"/>
  <c r="K33" i="286"/>
  <c r="C32" i="286"/>
  <c r="L33" i="286"/>
  <c r="M33" i="286"/>
  <c r="N31" i="286"/>
  <c r="H30" i="286"/>
  <c r="E30" i="286" s="1"/>
  <c r="M33" i="283"/>
  <c r="K32" i="283"/>
  <c r="H31" i="283"/>
  <c r="E31" i="283" s="1"/>
  <c r="C32" i="283"/>
  <c r="T31" i="283"/>
  <c r="O31" i="283"/>
  <c r="I30" i="283"/>
  <c r="F30" i="283" s="1"/>
  <c r="P31" i="283"/>
  <c r="J30" i="283"/>
  <c r="G30" i="283" s="1"/>
  <c r="L35" i="283"/>
  <c r="D34" i="283"/>
  <c r="M33" i="280"/>
  <c r="P31" i="280"/>
  <c r="J30" i="280"/>
  <c r="G30" i="280" s="1"/>
  <c r="D33" i="280"/>
  <c r="T32" i="280"/>
  <c r="L33" i="280"/>
  <c r="C34" i="280"/>
  <c r="K33" i="280"/>
  <c r="D33" i="277"/>
  <c r="M34" i="277"/>
  <c r="J33" i="277"/>
  <c r="K33" i="277"/>
  <c r="F31" i="277"/>
  <c r="C32" i="277"/>
  <c r="E31" i="277"/>
  <c r="L33" i="277"/>
  <c r="I32" i="277"/>
  <c r="G31" i="277"/>
  <c r="V34" i="304" l="1"/>
  <c r="T33" i="304"/>
  <c r="W37" i="286"/>
  <c r="W38" i="286" s="1"/>
  <c r="W39" i="286" s="1"/>
  <c r="W40" i="286" s="1"/>
  <c r="W41" i="286" s="1"/>
  <c r="W42" i="286" s="1"/>
  <c r="W43" i="286" s="1"/>
  <c r="W44" i="286" s="1"/>
  <c r="W45" i="286" s="1"/>
  <c r="W46" i="286" s="1"/>
  <c r="W47" i="286" s="1"/>
  <c r="W48" i="286" s="1"/>
  <c r="W49" i="286" s="1"/>
  <c r="W50" i="286" s="1"/>
  <c r="W51" i="286" s="1"/>
  <c r="W52" i="286" s="1"/>
  <c r="W53" i="286" s="1"/>
  <c r="W54" i="286" s="1"/>
  <c r="W55" i="286" s="1"/>
  <c r="W56" i="286" s="1"/>
  <c r="W57" i="286" s="1"/>
  <c r="W58" i="286" s="1"/>
  <c r="W59" i="286" s="1"/>
  <c r="W60" i="286" s="1"/>
  <c r="W61" i="286" s="1"/>
  <c r="W62" i="286" s="1"/>
  <c r="W63" i="286" s="1"/>
  <c r="W64" i="286" s="1"/>
  <c r="W65" i="286" s="1"/>
  <c r="W66" i="286" s="1"/>
  <c r="W67" i="286" s="1"/>
  <c r="W68" i="286" s="1"/>
  <c r="W69" i="286" s="1"/>
  <c r="W70" i="286" s="1"/>
  <c r="W71" i="286" s="1"/>
  <c r="W72" i="286" s="1"/>
  <c r="W73" i="286" s="1"/>
  <c r="W74" i="286" s="1"/>
  <c r="W75" i="286" s="1"/>
  <c r="W76" i="286" s="1"/>
  <c r="W77" i="286" s="1"/>
  <c r="W78" i="286" s="1"/>
  <c r="W79" i="286" s="1"/>
  <c r="W80" i="286" s="1"/>
  <c r="W81" i="286" s="1"/>
  <c r="W82" i="286" s="1"/>
  <c r="W83" i="286" s="1"/>
  <c r="W84" i="286" s="1"/>
  <c r="W85" i="286" s="1"/>
  <c r="W86" i="286" s="1"/>
  <c r="W87" i="286" s="1"/>
  <c r="W88" i="286" s="1"/>
  <c r="W89" i="286" s="1"/>
  <c r="W90" i="286" s="1"/>
  <c r="W91" i="286" s="1"/>
  <c r="W92" i="286" s="1"/>
  <c r="W93" i="286" s="1"/>
  <c r="W94" i="286" s="1"/>
  <c r="W95" i="286" s="1"/>
  <c r="W96" i="286" s="1"/>
  <c r="W97" i="286" s="1"/>
  <c r="W98" i="286" s="1"/>
  <c r="W99" i="286" s="1"/>
  <c r="W100" i="286" s="1"/>
  <c r="W101" i="286" s="1"/>
  <c r="W102" i="286" s="1"/>
  <c r="W103" i="286" s="1"/>
  <c r="W104" i="286" s="1"/>
  <c r="W105" i="286" s="1"/>
  <c r="W106" i="286" s="1"/>
  <c r="W107" i="286" s="1"/>
  <c r="W108" i="286" s="1"/>
  <c r="W109" i="286" s="1"/>
  <c r="W110" i="286" s="1"/>
  <c r="W111" i="286" s="1"/>
  <c r="W112" i="286" s="1"/>
  <c r="W113" i="286" s="1"/>
  <c r="W114" i="286" s="1"/>
  <c r="W115" i="286" s="1"/>
  <c r="W116" i="286" s="1"/>
  <c r="W117" i="286" s="1"/>
  <c r="W118" i="286" s="1"/>
  <c r="W119" i="286" s="1"/>
  <c r="W120" i="286" s="1"/>
  <c r="W121" i="286" s="1"/>
  <c r="W122" i="286" s="1"/>
  <c r="W123" i="286" s="1"/>
  <c r="W124" i="286" s="1"/>
  <c r="W125" i="286" s="1"/>
  <c r="W126" i="286" s="1"/>
  <c r="W127" i="286" s="1"/>
  <c r="W128" i="286" s="1"/>
  <c r="W129" i="286" s="1"/>
  <c r="W130" i="286" s="1"/>
  <c r="W131" i="286" s="1"/>
  <c r="W132" i="286" s="1"/>
  <c r="W133" i="286" s="1"/>
  <c r="W134" i="286" s="1"/>
  <c r="W135" i="286" s="1"/>
  <c r="W136" i="286" s="1"/>
  <c r="W137" i="286" s="1"/>
  <c r="W138" i="286" s="1"/>
  <c r="W139" i="286" s="1"/>
  <c r="W140" i="286" s="1"/>
  <c r="W141" i="286" s="1"/>
  <c r="W142" i="286" s="1"/>
  <c r="W143" i="286" s="1"/>
  <c r="W144" i="286" s="1"/>
  <c r="W145" i="286" s="1"/>
  <c r="W146" i="286" s="1"/>
  <c r="W147" i="286" s="1"/>
  <c r="W148" i="286" s="1"/>
  <c r="W149" i="286" s="1"/>
  <c r="W150" i="286" s="1"/>
  <c r="W151" i="286" s="1"/>
  <c r="W152" i="286" s="1"/>
  <c r="W153" i="286" s="1"/>
  <c r="W154" i="286" s="1"/>
  <c r="W155" i="286" s="1"/>
  <c r="W156" i="286" s="1"/>
  <c r="W157" i="286" s="1"/>
  <c r="W158" i="286" s="1"/>
  <c r="W159" i="286" s="1"/>
  <c r="W160" i="286" s="1"/>
  <c r="W161" i="286" s="1"/>
  <c r="W162" i="286" s="1"/>
  <c r="W163" i="286" s="1"/>
  <c r="W164" i="286" s="1"/>
  <c r="W165" i="286" s="1"/>
  <c r="W166" i="286" s="1"/>
  <c r="W167" i="286" s="1"/>
  <c r="W168" i="286" s="1"/>
  <c r="W169" i="286" s="1"/>
  <c r="W170" i="286" s="1"/>
  <c r="W171" i="286" s="1"/>
  <c r="W172" i="286" s="1"/>
  <c r="W173" i="286" s="1"/>
  <c r="W174" i="286" s="1"/>
  <c r="W175" i="286" s="1"/>
  <c r="W176" i="286" s="1"/>
  <c r="W177" i="286" s="1"/>
  <c r="W178" i="286" s="1"/>
  <c r="W179" i="286" s="1"/>
  <c r="W180" i="286" s="1"/>
  <c r="W181" i="286" s="1"/>
  <c r="W182" i="286" s="1"/>
  <c r="W183" i="286" s="1"/>
  <c r="W184" i="286" s="1"/>
  <c r="W185" i="286" s="1"/>
  <c r="W186" i="286" s="1"/>
  <c r="W187" i="286" s="1"/>
  <c r="W188" i="286" s="1"/>
  <c r="W189" i="286" s="1"/>
  <c r="W190" i="286" s="1"/>
  <c r="W191" i="286" s="1"/>
  <c r="W192" i="286" s="1"/>
  <c r="W193" i="286" s="1"/>
  <c r="W194" i="286" s="1"/>
  <c r="W195" i="286" s="1"/>
  <c r="W196" i="286" s="1"/>
  <c r="W197" i="286" s="1"/>
  <c r="W198" i="286" s="1"/>
  <c r="W199" i="286" s="1"/>
  <c r="W200" i="286" s="1"/>
  <c r="W201" i="286" s="1"/>
  <c r="W202" i="286" s="1"/>
  <c r="W203" i="286" s="1"/>
  <c r="W204" i="286" s="1"/>
  <c r="W205" i="286" s="1"/>
  <c r="W206" i="286" s="1"/>
  <c r="W207" i="286" s="1"/>
  <c r="W208" i="286" s="1"/>
  <c r="W209" i="286" s="1"/>
  <c r="W210" i="286" s="1"/>
  <c r="W211" i="286" s="1"/>
  <c r="W212" i="286" s="1"/>
  <c r="W213" i="286" s="1"/>
  <c r="W214" i="286" s="1"/>
  <c r="W215" i="286" s="1"/>
  <c r="W216" i="286" s="1"/>
  <c r="W217" i="286" s="1"/>
  <c r="W218" i="286" s="1"/>
  <c r="W219" i="286" s="1"/>
  <c r="W220" i="286" s="1"/>
  <c r="W221" i="286" s="1"/>
  <c r="W222" i="286" s="1"/>
  <c r="W223" i="286" s="1"/>
  <c r="W224" i="286" s="1"/>
  <c r="W225" i="286" s="1"/>
  <c r="W226" i="286" s="1"/>
  <c r="W227" i="286" s="1"/>
  <c r="W228" i="286" s="1"/>
  <c r="W229" i="286" s="1"/>
  <c r="W230" i="286" s="1"/>
  <c r="W231" i="286" s="1"/>
  <c r="W232" i="286" s="1"/>
  <c r="W233" i="286" s="1"/>
  <c r="W234" i="286" s="1"/>
  <c r="W235" i="286" s="1"/>
  <c r="W236" i="286" s="1"/>
  <c r="W237" i="286" s="1"/>
  <c r="W238" i="286" s="1"/>
  <c r="W239" i="286" s="1"/>
  <c r="R377" i="277"/>
  <c r="W39" i="289"/>
  <c r="W40" i="289" s="1"/>
  <c r="R33" i="286"/>
  <c r="W39" i="292"/>
  <c r="S377" i="277"/>
  <c r="V376" i="277"/>
  <c r="S37" i="286"/>
  <c r="S38" i="286" s="1"/>
  <c r="S39" i="286" s="1"/>
  <c r="S40" i="286" s="1"/>
  <c r="S41" i="286" s="1"/>
  <c r="S42" i="286" s="1"/>
  <c r="S43" i="286" s="1"/>
  <c r="S44" i="286" s="1"/>
  <c r="S45" i="286" s="1"/>
  <c r="S46" i="286" s="1"/>
  <c r="S47" i="286" s="1"/>
  <c r="S48" i="286" s="1"/>
  <c r="S49" i="286" s="1"/>
  <c r="S50" i="286" s="1"/>
  <c r="S51" i="286" s="1"/>
  <c r="S52" i="286" s="1"/>
  <c r="S53" i="286" s="1"/>
  <c r="S54" i="286" s="1"/>
  <c r="S55" i="286" s="1"/>
  <c r="S56" i="286" s="1"/>
  <c r="S57" i="286" s="1"/>
  <c r="S58" i="286" s="1"/>
  <c r="S59" i="286" s="1"/>
  <c r="S60" i="286" s="1"/>
  <c r="S61" i="286" s="1"/>
  <c r="S62" i="286" s="1"/>
  <c r="S63" i="286" s="1"/>
  <c r="S64" i="286" s="1"/>
  <c r="S65" i="286" s="1"/>
  <c r="S66" i="286" s="1"/>
  <c r="S67" i="286" s="1"/>
  <c r="S68" i="286" s="1"/>
  <c r="S69" i="286" s="1"/>
  <c r="S70" i="286" s="1"/>
  <c r="S71" i="286" s="1"/>
  <c r="S72" i="286" s="1"/>
  <c r="S73" i="286" s="1"/>
  <c r="S74" i="286" s="1"/>
  <c r="S75" i="286" s="1"/>
  <c r="S76" i="286" s="1"/>
  <c r="S77" i="286" s="1"/>
  <c r="S78" i="286" s="1"/>
  <c r="S79" i="286" s="1"/>
  <c r="S80" i="286" s="1"/>
  <c r="S81" i="286" s="1"/>
  <c r="S82" i="286" s="1"/>
  <c r="S83" i="286" s="1"/>
  <c r="S84" i="286" s="1"/>
  <c r="S85" i="286" s="1"/>
  <c r="S86" i="286" s="1"/>
  <c r="S87" i="286" s="1"/>
  <c r="S88" i="286" s="1"/>
  <c r="S89" i="286" s="1"/>
  <c r="S90" i="286" s="1"/>
  <c r="S91" i="286" s="1"/>
  <c r="S92" i="286" s="1"/>
  <c r="S93" i="286" s="1"/>
  <c r="S94" i="286" s="1"/>
  <c r="S95" i="286" s="1"/>
  <c r="S96" i="286" s="1"/>
  <c r="S97" i="286" s="1"/>
  <c r="S98" i="286" s="1"/>
  <c r="S99" i="286" s="1"/>
  <c r="S100" i="286" s="1"/>
  <c r="S101" i="286" s="1"/>
  <c r="S102" i="286" s="1"/>
  <c r="S103" i="286" s="1"/>
  <c r="S104" i="286" s="1"/>
  <c r="S105" i="286" s="1"/>
  <c r="S106" i="286" s="1"/>
  <c r="S107" i="286" s="1"/>
  <c r="S108" i="286" s="1"/>
  <c r="S109" i="286" s="1"/>
  <c r="S110" i="286" s="1"/>
  <c r="S111" i="286" s="1"/>
  <c r="S112" i="286" s="1"/>
  <c r="S113" i="286" s="1"/>
  <c r="S114" i="286" s="1"/>
  <c r="S115" i="286" s="1"/>
  <c r="S116" i="286" s="1"/>
  <c r="S117" i="286" s="1"/>
  <c r="S118" i="286" s="1"/>
  <c r="S119" i="286" s="1"/>
  <c r="S120" i="286" s="1"/>
  <c r="S121" i="286" s="1"/>
  <c r="S122" i="286" s="1"/>
  <c r="S123" i="286" s="1"/>
  <c r="S124" i="286" s="1"/>
  <c r="S125" i="286" s="1"/>
  <c r="S126" i="286" s="1"/>
  <c r="S127" i="286" s="1"/>
  <c r="S128" i="286" s="1"/>
  <c r="S129" i="286" s="1"/>
  <c r="S130" i="286" s="1"/>
  <c r="S131" i="286" s="1"/>
  <c r="S132" i="286" s="1"/>
  <c r="S133" i="286" s="1"/>
  <c r="S134" i="286" s="1"/>
  <c r="S135" i="286" s="1"/>
  <c r="S136" i="286" s="1"/>
  <c r="S137" i="286" s="1"/>
  <c r="S138" i="286" s="1"/>
  <c r="S139" i="286" s="1"/>
  <c r="S140" i="286" s="1"/>
  <c r="S141" i="286" s="1"/>
  <c r="S142" i="286" s="1"/>
  <c r="S143" i="286" s="1"/>
  <c r="S144" i="286" s="1"/>
  <c r="S145" i="286" s="1"/>
  <c r="S146" i="286" s="1"/>
  <c r="S147" i="286" s="1"/>
  <c r="S148" i="286" s="1"/>
  <c r="S149" i="286" s="1"/>
  <c r="S150" i="286" s="1"/>
  <c r="S151" i="286" s="1"/>
  <c r="S152" i="286" s="1"/>
  <c r="S153" i="286" s="1"/>
  <c r="S154" i="286" s="1"/>
  <c r="S155" i="286" s="1"/>
  <c r="S156" i="286" s="1"/>
  <c r="S157" i="286" s="1"/>
  <c r="S158" i="286" s="1"/>
  <c r="S159" i="286" s="1"/>
  <c r="S160" i="286" s="1"/>
  <c r="S161" i="286" s="1"/>
  <c r="S162" i="286" s="1"/>
  <c r="S163" i="286" s="1"/>
  <c r="S164" i="286" s="1"/>
  <c r="S165" i="286" s="1"/>
  <c r="S166" i="286" s="1"/>
  <c r="S167" i="286" s="1"/>
  <c r="S168" i="286" s="1"/>
  <c r="S169" i="286" s="1"/>
  <c r="S170" i="286" s="1"/>
  <c r="S171" i="286" s="1"/>
  <c r="S172" i="286" s="1"/>
  <c r="S173" i="286" s="1"/>
  <c r="S174" i="286" s="1"/>
  <c r="S175" i="286" s="1"/>
  <c r="S176" i="286" s="1"/>
  <c r="S177" i="286" s="1"/>
  <c r="S178" i="286" s="1"/>
  <c r="S179" i="286" s="1"/>
  <c r="S180" i="286" s="1"/>
  <c r="S181" i="286" s="1"/>
  <c r="S182" i="286" s="1"/>
  <c r="S183" i="286" s="1"/>
  <c r="S184" i="286" s="1"/>
  <c r="S185" i="286" s="1"/>
  <c r="S186" i="286" s="1"/>
  <c r="S187" i="286" s="1"/>
  <c r="S188" i="286" s="1"/>
  <c r="S189" i="286" s="1"/>
  <c r="S190" i="286" s="1"/>
  <c r="S191" i="286" s="1"/>
  <c r="S192" i="286" s="1"/>
  <c r="S193" i="286" s="1"/>
  <c r="S194" i="286" s="1"/>
  <c r="S195" i="286" s="1"/>
  <c r="S196" i="286" s="1"/>
  <c r="S197" i="286" s="1"/>
  <c r="S198" i="286" s="1"/>
  <c r="S199" i="286" s="1"/>
  <c r="S200" i="286" s="1"/>
  <c r="S201" i="286" s="1"/>
  <c r="S202" i="286" s="1"/>
  <c r="S203" i="286" s="1"/>
  <c r="S204" i="286" s="1"/>
  <c r="S205" i="286" s="1"/>
  <c r="S206" i="286" s="1"/>
  <c r="S207" i="286" s="1"/>
  <c r="S208" i="286" s="1"/>
  <c r="S209" i="286" s="1"/>
  <c r="S210" i="286" s="1"/>
  <c r="S211" i="286" s="1"/>
  <c r="S212" i="286" s="1"/>
  <c r="S213" i="286" s="1"/>
  <c r="S214" i="286" s="1"/>
  <c r="S215" i="286" s="1"/>
  <c r="S216" i="286" s="1"/>
  <c r="S217" i="286" s="1"/>
  <c r="S218" i="286" s="1"/>
  <c r="S219" i="286" s="1"/>
  <c r="S220" i="286" s="1"/>
  <c r="S221" i="286" s="1"/>
  <c r="S222" i="286" s="1"/>
  <c r="S223" i="286" s="1"/>
  <c r="S224" i="286" s="1"/>
  <c r="S225" i="286" s="1"/>
  <c r="S226" i="286" s="1"/>
  <c r="S227" i="286" s="1"/>
  <c r="S228" i="286" s="1"/>
  <c r="S229" i="286" s="1"/>
  <c r="S230" i="286" s="1"/>
  <c r="S231" i="286" s="1"/>
  <c r="S232" i="286" s="1"/>
  <c r="S233" i="286" s="1"/>
  <c r="S234" i="286" s="1"/>
  <c r="S235" i="286" s="1"/>
  <c r="S236" i="286" s="1"/>
  <c r="S237" i="286" s="1"/>
  <c r="S238" i="286" s="1"/>
  <c r="S239" i="286" s="1"/>
  <c r="W376" i="277"/>
  <c r="S42" i="319"/>
  <c r="W42" i="319" s="1"/>
  <c r="R44" i="319"/>
  <c r="V44" i="319" s="1"/>
  <c r="Q44" i="319"/>
  <c r="U44" i="319" s="1"/>
  <c r="S132" i="316"/>
  <c r="W132" i="316" s="1"/>
  <c r="R132" i="316"/>
  <c r="V132" i="316" s="1"/>
  <c r="Q191" i="316"/>
  <c r="U191" i="316" s="1"/>
  <c r="Q197" i="313"/>
  <c r="U197" i="313" s="1"/>
  <c r="R161" i="313"/>
  <c r="V161" i="313" s="1"/>
  <c r="S194" i="313"/>
  <c r="W194" i="313" s="1"/>
  <c r="S35" i="310"/>
  <c r="W35" i="310" s="1"/>
  <c r="P34" i="310"/>
  <c r="Q34" i="310"/>
  <c r="U34" i="310" s="1"/>
  <c r="N33" i="310"/>
  <c r="H32" i="310"/>
  <c r="E32" i="310" s="1"/>
  <c r="R35" i="310"/>
  <c r="V35" i="310" s="1"/>
  <c r="S47" i="307"/>
  <c r="W47" i="307" s="1"/>
  <c r="P46" i="307"/>
  <c r="Q46" i="307"/>
  <c r="U46" i="307" s="1"/>
  <c r="R133" i="307"/>
  <c r="V133" i="307" s="1"/>
  <c r="S110" i="304"/>
  <c r="W110" i="304" s="1"/>
  <c r="R111" i="304"/>
  <c r="Q48" i="304"/>
  <c r="U48" i="304" s="1"/>
  <c r="S35" i="301"/>
  <c r="W35" i="301" s="1"/>
  <c r="R36" i="301"/>
  <c r="V36" i="301" s="1"/>
  <c r="Q36" i="301"/>
  <c r="U36" i="301" s="1"/>
  <c r="R38" i="298"/>
  <c r="V38" i="298" s="1"/>
  <c r="S38" i="298"/>
  <c r="W38" i="298" s="1"/>
  <c r="Q35" i="298"/>
  <c r="U35" i="298" s="1"/>
  <c r="Q39" i="292"/>
  <c r="U39" i="292" s="1"/>
  <c r="S40" i="292"/>
  <c r="R40" i="292"/>
  <c r="V40" i="292" s="1"/>
  <c r="S40" i="289"/>
  <c r="P39" i="289"/>
  <c r="R40" i="289"/>
  <c r="V40" i="289" s="1"/>
  <c r="O39" i="289"/>
  <c r="Q36" i="289"/>
  <c r="N36" i="289" s="1"/>
  <c r="Q376" i="277"/>
  <c r="U375" i="277"/>
  <c r="P35" i="316"/>
  <c r="N33" i="277"/>
  <c r="P49" i="313"/>
  <c r="P49" i="277"/>
  <c r="O45" i="313"/>
  <c r="N38" i="283"/>
  <c r="N32" i="280"/>
  <c r="H31" i="280"/>
  <c r="E31" i="280" s="1"/>
  <c r="O32" i="280"/>
  <c r="I31" i="280"/>
  <c r="F31" i="280" s="1"/>
  <c r="N33" i="316"/>
  <c r="H32" i="316"/>
  <c r="E32" i="316" s="1"/>
  <c r="N47" i="313"/>
  <c r="T32" i="310"/>
  <c r="O33" i="319"/>
  <c r="I32" i="319"/>
  <c r="F32" i="319" s="1"/>
  <c r="P32" i="304"/>
  <c r="J31" i="304"/>
  <c r="G31" i="304" s="1"/>
  <c r="N32" i="298"/>
  <c r="H31" i="298"/>
  <c r="E31" i="298" s="1"/>
  <c r="P36" i="316"/>
  <c r="T32" i="316"/>
  <c r="O34" i="277"/>
  <c r="P32" i="301"/>
  <c r="J31" i="301"/>
  <c r="G31" i="301" s="1"/>
  <c r="P32" i="286"/>
  <c r="J31" i="286"/>
  <c r="G31" i="286" s="1"/>
  <c r="O33" i="316"/>
  <c r="I32" i="316"/>
  <c r="F32" i="316" s="1"/>
  <c r="O32" i="286"/>
  <c r="I31" i="286"/>
  <c r="F31" i="286" s="1"/>
  <c r="P33" i="319"/>
  <c r="J32" i="319"/>
  <c r="G32" i="319" s="1"/>
  <c r="L37" i="319"/>
  <c r="M35" i="319"/>
  <c r="C36" i="319"/>
  <c r="H33" i="319"/>
  <c r="E33" i="319" s="1"/>
  <c r="K34" i="319"/>
  <c r="D35" i="319"/>
  <c r="T34" i="319"/>
  <c r="D36" i="316"/>
  <c r="K35" i="316"/>
  <c r="L36" i="316"/>
  <c r="C35" i="316"/>
  <c r="J33" i="316"/>
  <c r="G33" i="316" s="1"/>
  <c r="M34" i="316"/>
  <c r="C37" i="313"/>
  <c r="H33" i="313"/>
  <c r="E33" i="313" s="1"/>
  <c r="K34" i="313"/>
  <c r="L34" i="313"/>
  <c r="I33" i="313"/>
  <c r="F33" i="313" s="1"/>
  <c r="D36" i="313"/>
  <c r="T35" i="313"/>
  <c r="J33" i="313"/>
  <c r="G33" i="313" s="1"/>
  <c r="M34" i="313"/>
  <c r="C37" i="310"/>
  <c r="M34" i="310"/>
  <c r="J33" i="310"/>
  <c r="G33" i="310" s="1"/>
  <c r="O34" i="310"/>
  <c r="I33" i="310"/>
  <c r="F33" i="310" s="1"/>
  <c r="L39" i="310"/>
  <c r="K35" i="310"/>
  <c r="D35" i="310"/>
  <c r="C37" i="307"/>
  <c r="M35" i="307"/>
  <c r="J34" i="307"/>
  <c r="G34" i="307" s="1"/>
  <c r="K36" i="307"/>
  <c r="T34" i="307"/>
  <c r="D35" i="307"/>
  <c r="N34" i="307"/>
  <c r="H33" i="307"/>
  <c r="E33" i="307" s="1"/>
  <c r="O34" i="307"/>
  <c r="I33" i="307"/>
  <c r="F33" i="307" s="1"/>
  <c r="L36" i="307"/>
  <c r="K35" i="304"/>
  <c r="M35" i="304"/>
  <c r="O32" i="304"/>
  <c r="I31" i="304"/>
  <c r="F31" i="304" s="1"/>
  <c r="L36" i="304"/>
  <c r="D37" i="304"/>
  <c r="C37" i="304"/>
  <c r="N32" i="304"/>
  <c r="H31" i="304"/>
  <c r="E31" i="304" s="1"/>
  <c r="H32" i="301"/>
  <c r="E32" i="301" s="1"/>
  <c r="K33" i="301"/>
  <c r="C33" i="301"/>
  <c r="O32" i="301"/>
  <c r="I31" i="301"/>
  <c r="F31" i="301" s="1"/>
  <c r="D33" i="301"/>
  <c r="T32" i="301"/>
  <c r="M34" i="301"/>
  <c r="L34" i="301"/>
  <c r="C33" i="298"/>
  <c r="T32" i="298"/>
  <c r="P32" i="298"/>
  <c r="J31" i="298"/>
  <c r="G31" i="298" s="1"/>
  <c r="M36" i="298"/>
  <c r="L34" i="298"/>
  <c r="D36" i="298"/>
  <c r="K35" i="298"/>
  <c r="O32" i="298"/>
  <c r="I31" i="298"/>
  <c r="F31" i="298" s="1"/>
  <c r="C34" i="292"/>
  <c r="I32" i="292"/>
  <c r="F32" i="292" s="1"/>
  <c r="L33" i="292"/>
  <c r="M33" i="292"/>
  <c r="J32" i="292"/>
  <c r="G32" i="292" s="1"/>
  <c r="T33" i="292"/>
  <c r="D34" i="292"/>
  <c r="H32" i="292"/>
  <c r="E32" i="292" s="1"/>
  <c r="K33" i="292"/>
  <c r="D34" i="289"/>
  <c r="I32" i="289"/>
  <c r="F32" i="289" s="1"/>
  <c r="L33" i="289"/>
  <c r="C33" i="289"/>
  <c r="H32" i="289"/>
  <c r="E32" i="289" s="1"/>
  <c r="K33" i="289"/>
  <c r="J32" i="289"/>
  <c r="G32" i="289" s="1"/>
  <c r="M33" i="289"/>
  <c r="M34" i="286"/>
  <c r="C33" i="286"/>
  <c r="K34" i="286"/>
  <c r="D33" i="286"/>
  <c r="T32" i="286"/>
  <c r="L34" i="286"/>
  <c r="N32" i="286"/>
  <c r="H31" i="286"/>
  <c r="E31" i="286" s="1"/>
  <c r="O32" i="283"/>
  <c r="I31" i="283"/>
  <c r="F31" i="283" s="1"/>
  <c r="C33" i="283"/>
  <c r="T32" i="283"/>
  <c r="P32" i="283"/>
  <c r="J31" i="283"/>
  <c r="G31" i="283" s="1"/>
  <c r="L36" i="283"/>
  <c r="K33" i="283"/>
  <c r="H32" i="283"/>
  <c r="E32" i="283" s="1"/>
  <c r="M34" i="283"/>
  <c r="D35" i="283"/>
  <c r="C35" i="280"/>
  <c r="D34" i="280"/>
  <c r="T33" i="280"/>
  <c r="P32" i="280"/>
  <c r="J31" i="280"/>
  <c r="G31" i="280" s="1"/>
  <c r="K34" i="280"/>
  <c r="L34" i="280"/>
  <c r="M34" i="280"/>
  <c r="H33" i="277"/>
  <c r="K34" i="277"/>
  <c r="L34" i="277"/>
  <c r="I33" i="277"/>
  <c r="C33" i="277"/>
  <c r="T33" i="277" s="1"/>
  <c r="E32" i="277"/>
  <c r="F32" i="277"/>
  <c r="M35" i="277"/>
  <c r="J34" i="277"/>
  <c r="G32" i="277"/>
  <c r="D34" i="277"/>
  <c r="T32" i="277"/>
  <c r="W36" i="310" l="1"/>
  <c r="U47" i="307"/>
  <c r="V45" i="319"/>
  <c r="W43" i="319"/>
  <c r="P47" i="307"/>
  <c r="V377" i="277"/>
  <c r="U36" i="289"/>
  <c r="R378" i="277"/>
  <c r="S378" i="277"/>
  <c r="P40" i="289"/>
  <c r="W40" i="292"/>
  <c r="V35" i="304"/>
  <c r="T34" i="304"/>
  <c r="R34" i="286"/>
  <c r="V33" i="286"/>
  <c r="W41" i="289"/>
  <c r="P35" i="310"/>
  <c r="W377" i="277"/>
  <c r="S240" i="286"/>
  <c r="S241" i="286" s="1"/>
  <c r="S242" i="286" s="1"/>
  <c r="S243" i="286" s="1"/>
  <c r="S244" i="286" s="1"/>
  <c r="S245" i="286" s="1"/>
  <c r="S246" i="286" s="1"/>
  <c r="S247" i="286" s="1"/>
  <c r="S248" i="286" s="1"/>
  <c r="S249" i="286" s="1"/>
  <c r="S250" i="286" s="1"/>
  <c r="S251" i="286" s="1"/>
  <c r="S252" i="286" s="1"/>
  <c r="S253" i="286" s="1"/>
  <c r="S254" i="286" s="1"/>
  <c r="S255" i="286" s="1"/>
  <c r="S256" i="286" s="1"/>
  <c r="S257" i="286" s="1"/>
  <c r="S258" i="286" s="1"/>
  <c r="S259" i="286" s="1"/>
  <c r="S260" i="286" s="1"/>
  <c r="S261" i="286" s="1"/>
  <c r="S262" i="286" s="1"/>
  <c r="S263" i="286" s="1"/>
  <c r="S264" i="286" s="1"/>
  <c r="S265" i="286" s="1"/>
  <c r="S266" i="286" s="1"/>
  <c r="S267" i="286" s="1"/>
  <c r="S268" i="286" s="1"/>
  <c r="S269" i="286" s="1"/>
  <c r="S270" i="286" s="1"/>
  <c r="S271" i="286" s="1"/>
  <c r="S272" i="286" s="1"/>
  <c r="S273" i="286" s="1"/>
  <c r="S274" i="286" s="1"/>
  <c r="S275" i="286" s="1"/>
  <c r="S276" i="286" s="1"/>
  <c r="S277" i="286" s="1"/>
  <c r="S278" i="286" s="1"/>
  <c r="S279" i="286" s="1"/>
  <c r="S280" i="286" s="1"/>
  <c r="S281" i="286" s="1"/>
  <c r="S282" i="286" s="1"/>
  <c r="S283" i="286" s="1"/>
  <c r="S284" i="286" s="1"/>
  <c r="S285" i="286" s="1"/>
  <c r="S286" i="286" s="1"/>
  <c r="S287" i="286" s="1"/>
  <c r="S288" i="286" s="1"/>
  <c r="S289" i="286" s="1"/>
  <c r="S290" i="286" s="1"/>
  <c r="S291" i="286" s="1"/>
  <c r="S292" i="286" s="1"/>
  <c r="S293" i="286" s="1"/>
  <c r="S294" i="286" s="1"/>
  <c r="S295" i="286" s="1"/>
  <c r="S296" i="286" s="1"/>
  <c r="S297" i="286" s="1"/>
  <c r="S298" i="286" s="1"/>
  <c r="S299" i="286" s="1"/>
  <c r="S300" i="286" s="1"/>
  <c r="S301" i="286" s="1"/>
  <c r="S302" i="286" s="1"/>
  <c r="S303" i="286" s="1"/>
  <c r="S304" i="286" s="1"/>
  <c r="S305" i="286" s="1"/>
  <c r="S306" i="286" s="1"/>
  <c r="S307" i="286" s="1"/>
  <c r="S308" i="286" s="1"/>
  <c r="S309" i="286" s="1"/>
  <c r="S310" i="286" s="1"/>
  <c r="S311" i="286" s="1"/>
  <c r="S312" i="286" s="1"/>
  <c r="S313" i="286" s="1"/>
  <c r="S314" i="286" s="1"/>
  <c r="S315" i="286" s="1"/>
  <c r="S316" i="286" s="1"/>
  <c r="S317" i="286" s="1"/>
  <c r="S318" i="286" s="1"/>
  <c r="S319" i="286" s="1"/>
  <c r="S320" i="286" s="1"/>
  <c r="S321" i="286" s="1"/>
  <c r="S322" i="286" s="1"/>
  <c r="S323" i="286" s="1"/>
  <c r="S324" i="286" s="1"/>
  <c r="S325" i="286" s="1"/>
  <c r="S326" i="286" s="1"/>
  <c r="S327" i="286" s="1"/>
  <c r="S328" i="286" s="1"/>
  <c r="S329" i="286" s="1"/>
  <c r="S330" i="286" s="1"/>
  <c r="S331" i="286" s="1"/>
  <c r="S332" i="286" s="1"/>
  <c r="S333" i="286" s="1"/>
  <c r="S334" i="286" s="1"/>
  <c r="S335" i="286" s="1"/>
  <c r="S336" i="286" s="1"/>
  <c r="S337" i="286" s="1"/>
  <c r="S338" i="286" s="1"/>
  <c r="S339" i="286" s="1"/>
  <c r="S340" i="286" s="1"/>
  <c r="S341" i="286" s="1"/>
  <c r="S342" i="286" s="1"/>
  <c r="S343" i="286" s="1"/>
  <c r="S344" i="286" s="1"/>
  <c r="S345" i="286" s="1"/>
  <c r="S346" i="286" s="1"/>
  <c r="S347" i="286" s="1"/>
  <c r="S348" i="286" s="1"/>
  <c r="S349" i="286" s="1"/>
  <c r="S350" i="286" s="1"/>
  <c r="S351" i="286" s="1"/>
  <c r="S352" i="286" s="1"/>
  <c r="S353" i="286" s="1"/>
  <c r="S354" i="286" s="1"/>
  <c r="S355" i="286" s="1"/>
  <c r="S356" i="286" s="1"/>
  <c r="S357" i="286" s="1"/>
  <c r="S358" i="286" s="1"/>
  <c r="S359" i="286" s="1"/>
  <c r="S360" i="286" s="1"/>
  <c r="S361" i="286" s="1"/>
  <c r="S362" i="286" s="1"/>
  <c r="Q45" i="319"/>
  <c r="U45" i="319" s="1"/>
  <c r="N44" i="319"/>
  <c r="R45" i="319"/>
  <c r="S43" i="319"/>
  <c r="Q192" i="316"/>
  <c r="U192" i="316" s="1"/>
  <c r="R133" i="316"/>
  <c r="V133" i="316" s="1"/>
  <c r="S133" i="316"/>
  <c r="W133" i="316" s="1"/>
  <c r="S195" i="313"/>
  <c r="W195" i="313" s="1"/>
  <c r="R162" i="313"/>
  <c r="V162" i="313" s="1"/>
  <c r="Q198" i="313"/>
  <c r="U198" i="313" s="1"/>
  <c r="N34" i="310"/>
  <c r="H33" i="310"/>
  <c r="E33" i="310" s="1"/>
  <c r="Q35" i="310"/>
  <c r="U35" i="310" s="1"/>
  <c r="R36" i="310"/>
  <c r="V36" i="310" s="1"/>
  <c r="S36" i="310"/>
  <c r="R134" i="307"/>
  <c r="V134" i="307" s="1"/>
  <c r="Q47" i="307"/>
  <c r="S48" i="307"/>
  <c r="W48" i="307" s="1"/>
  <c r="Q49" i="304"/>
  <c r="U49" i="304" s="1"/>
  <c r="R112" i="304"/>
  <c r="S111" i="304"/>
  <c r="W111" i="304" s="1"/>
  <c r="Q37" i="301"/>
  <c r="U37" i="301" s="1"/>
  <c r="N36" i="301"/>
  <c r="N37" i="301" s="1"/>
  <c r="R37" i="301"/>
  <c r="V37" i="301" s="1"/>
  <c r="S36" i="301"/>
  <c r="W36" i="301" s="1"/>
  <c r="Q36" i="298"/>
  <c r="U36" i="298" s="1"/>
  <c r="S39" i="298"/>
  <c r="W39" i="298" s="1"/>
  <c r="R39" i="298"/>
  <c r="V39" i="298" s="1"/>
  <c r="S41" i="292"/>
  <c r="Q40" i="292"/>
  <c r="U40" i="292" s="1"/>
  <c r="R41" i="292"/>
  <c r="V41" i="292" s="1"/>
  <c r="O40" i="292"/>
  <c r="P40" i="292"/>
  <c r="P41" i="292" s="1"/>
  <c r="N39" i="292"/>
  <c r="R41" i="289"/>
  <c r="V41" i="289" s="1"/>
  <c r="Q37" i="289"/>
  <c r="O40" i="289"/>
  <c r="S41" i="289"/>
  <c r="U376" i="277"/>
  <c r="Q377" i="277"/>
  <c r="P50" i="277"/>
  <c r="P51" i="277" s="1"/>
  <c r="N39" i="283"/>
  <c r="O46" i="313"/>
  <c r="P50" i="313"/>
  <c r="N33" i="280"/>
  <c r="H32" i="280"/>
  <c r="E32" i="280" s="1"/>
  <c r="O35" i="277"/>
  <c r="O34" i="319"/>
  <c r="I33" i="319"/>
  <c r="F33" i="319" s="1"/>
  <c r="N48" i="313"/>
  <c r="P37" i="316"/>
  <c r="N34" i="316"/>
  <c r="H33" i="316"/>
  <c r="E33" i="316" s="1"/>
  <c r="T33" i="310"/>
  <c r="P33" i="301"/>
  <c r="J32" i="301"/>
  <c r="G32" i="301" s="1"/>
  <c r="N33" i="298"/>
  <c r="H32" i="298"/>
  <c r="E32" i="298" s="1"/>
  <c r="P33" i="304"/>
  <c r="J32" i="304"/>
  <c r="G32" i="304" s="1"/>
  <c r="P33" i="286"/>
  <c r="J32" i="286"/>
  <c r="G32" i="286" s="1"/>
  <c r="T33" i="316"/>
  <c r="O33" i="280"/>
  <c r="I32" i="280"/>
  <c r="F32" i="280" s="1"/>
  <c r="N40" i="283"/>
  <c r="N34" i="277"/>
  <c r="H34" i="277" s="1"/>
  <c r="O33" i="286"/>
  <c r="I32" i="286"/>
  <c r="F32" i="286" s="1"/>
  <c r="O34" i="316"/>
  <c r="I33" i="316"/>
  <c r="F33" i="316" s="1"/>
  <c r="C37" i="319"/>
  <c r="L38" i="319"/>
  <c r="M36" i="319"/>
  <c r="T35" i="319"/>
  <c r="D36" i="319"/>
  <c r="K35" i="319"/>
  <c r="H34" i="319"/>
  <c r="E34" i="319" s="1"/>
  <c r="P34" i="319"/>
  <c r="J33" i="319"/>
  <c r="G33" i="319" s="1"/>
  <c r="J34" i="316"/>
  <c r="G34" i="316" s="1"/>
  <c r="M35" i="316"/>
  <c r="C36" i="316"/>
  <c r="K36" i="316"/>
  <c r="L37" i="316"/>
  <c r="D37" i="316"/>
  <c r="M35" i="313"/>
  <c r="J34" i="313"/>
  <c r="G34" i="313" s="1"/>
  <c r="T36" i="313"/>
  <c r="D37" i="313"/>
  <c r="L35" i="313"/>
  <c r="I34" i="313"/>
  <c r="F34" i="313" s="1"/>
  <c r="K35" i="313"/>
  <c r="H34" i="313"/>
  <c r="E34" i="313" s="1"/>
  <c r="C38" i="313"/>
  <c r="O35" i="310"/>
  <c r="I34" i="310"/>
  <c r="F34" i="310" s="1"/>
  <c r="K36" i="310"/>
  <c r="L40" i="310"/>
  <c r="J34" i="310"/>
  <c r="G34" i="310" s="1"/>
  <c r="M35" i="310"/>
  <c r="D36" i="310"/>
  <c r="C38" i="310"/>
  <c r="D36" i="307"/>
  <c r="T35" i="307"/>
  <c r="L37" i="307"/>
  <c r="M36" i="307"/>
  <c r="J35" i="307"/>
  <c r="G35" i="307" s="1"/>
  <c r="O35" i="307"/>
  <c r="I34" i="307"/>
  <c r="F34" i="307" s="1"/>
  <c r="C38" i="307"/>
  <c r="K37" i="307"/>
  <c r="N35" i="307"/>
  <c r="H34" i="307"/>
  <c r="E34" i="307" s="1"/>
  <c r="D38" i="304"/>
  <c r="L37" i="304"/>
  <c r="O33" i="304"/>
  <c r="I32" i="304"/>
  <c r="F32" i="304" s="1"/>
  <c r="N33" i="304"/>
  <c r="H32" i="304"/>
  <c r="E32" i="304" s="1"/>
  <c r="M36" i="304"/>
  <c r="C38" i="304"/>
  <c r="K36" i="304"/>
  <c r="M35" i="301"/>
  <c r="D34" i="301"/>
  <c r="T33" i="301"/>
  <c r="C34" i="301"/>
  <c r="H33" i="301"/>
  <c r="E33" i="301" s="1"/>
  <c r="K34" i="301"/>
  <c r="O33" i="301"/>
  <c r="I32" i="301"/>
  <c r="F32" i="301" s="1"/>
  <c r="L35" i="301"/>
  <c r="M37" i="298"/>
  <c r="L35" i="298"/>
  <c r="O33" i="298"/>
  <c r="I32" i="298"/>
  <c r="F32" i="298" s="1"/>
  <c r="P33" i="298"/>
  <c r="J32" i="298"/>
  <c r="G32" i="298" s="1"/>
  <c r="K36" i="298"/>
  <c r="D37" i="298"/>
  <c r="C34" i="298"/>
  <c r="T33" i="298"/>
  <c r="H33" i="292"/>
  <c r="E33" i="292" s="1"/>
  <c r="K34" i="292"/>
  <c r="T34" i="292"/>
  <c r="D35" i="292"/>
  <c r="I33" i="292"/>
  <c r="F33" i="292" s="1"/>
  <c r="L34" i="292"/>
  <c r="C35" i="292"/>
  <c r="J33" i="292"/>
  <c r="G33" i="292" s="1"/>
  <c r="M34" i="292"/>
  <c r="C34" i="289"/>
  <c r="T34" i="289" s="1"/>
  <c r="M34" i="289"/>
  <c r="J33" i="289"/>
  <c r="G33" i="289" s="1"/>
  <c r="K34" i="289"/>
  <c r="H33" i="289"/>
  <c r="E33" i="289" s="1"/>
  <c r="T33" i="289"/>
  <c r="L34" i="289"/>
  <c r="I33" i="289"/>
  <c r="F33" i="289" s="1"/>
  <c r="D35" i="289"/>
  <c r="D34" i="286"/>
  <c r="T33" i="286"/>
  <c r="L35" i="286"/>
  <c r="C34" i="286"/>
  <c r="K35" i="286"/>
  <c r="M35" i="286"/>
  <c r="N33" i="286"/>
  <c r="H32" i="286"/>
  <c r="E32" i="286" s="1"/>
  <c r="P33" i="283"/>
  <c r="J32" i="283"/>
  <c r="G32" i="283" s="1"/>
  <c r="L37" i="283"/>
  <c r="D36" i="283"/>
  <c r="M35" i="283"/>
  <c r="K34" i="283"/>
  <c r="H33" i="283"/>
  <c r="E33" i="283" s="1"/>
  <c r="C34" i="283"/>
  <c r="T33" i="283"/>
  <c r="O33" i="283"/>
  <c r="I32" i="283"/>
  <c r="F32" i="283" s="1"/>
  <c r="D35" i="280"/>
  <c r="T34" i="280"/>
  <c r="L35" i="280"/>
  <c r="K35" i="280"/>
  <c r="P33" i="280"/>
  <c r="J32" i="280"/>
  <c r="G32" i="280" s="1"/>
  <c r="M35" i="280"/>
  <c r="C36" i="280"/>
  <c r="D35" i="277"/>
  <c r="M36" i="277"/>
  <c r="J35" i="277"/>
  <c r="L35" i="277"/>
  <c r="I34" i="277"/>
  <c r="C34" i="277"/>
  <c r="F33" i="277"/>
  <c r="E33" i="277"/>
  <c r="K35" i="277"/>
  <c r="G33" i="277"/>
  <c r="V135" i="307" l="1"/>
  <c r="W40" i="298"/>
  <c r="W134" i="316"/>
  <c r="V42" i="292"/>
  <c r="N40" i="292"/>
  <c r="S379" i="277"/>
  <c r="V34" i="286"/>
  <c r="V35" i="286" s="1"/>
  <c r="R379" i="277"/>
  <c r="V46" i="319"/>
  <c r="W37" i="310"/>
  <c r="R35" i="286"/>
  <c r="V36" i="304"/>
  <c r="T35" i="304"/>
  <c r="U37" i="289"/>
  <c r="U38" i="289" s="1"/>
  <c r="O41" i="289"/>
  <c r="W41" i="292"/>
  <c r="V378" i="277"/>
  <c r="W378" i="277"/>
  <c r="W379" i="277" s="1"/>
  <c r="W44" i="319"/>
  <c r="N45" i="319"/>
  <c r="W240" i="286"/>
  <c r="W241" i="286" s="1"/>
  <c r="W242" i="286" s="1"/>
  <c r="W243" i="286" s="1"/>
  <c r="W244" i="286" s="1"/>
  <c r="W245" i="286" s="1"/>
  <c r="W246" i="286" s="1"/>
  <c r="W247" i="286" s="1"/>
  <c r="W248" i="286" s="1"/>
  <c r="W249" i="286" s="1"/>
  <c r="W250" i="286" s="1"/>
  <c r="W251" i="286" s="1"/>
  <c r="W252" i="286" s="1"/>
  <c r="W253" i="286" s="1"/>
  <c r="W254" i="286" s="1"/>
  <c r="W255" i="286" s="1"/>
  <c r="W256" i="286" s="1"/>
  <c r="W257" i="286" s="1"/>
  <c r="W258" i="286" s="1"/>
  <c r="W259" i="286" s="1"/>
  <c r="W260" i="286" s="1"/>
  <c r="W261" i="286" s="1"/>
  <c r="W262" i="286" s="1"/>
  <c r="W263" i="286" s="1"/>
  <c r="W264" i="286" s="1"/>
  <c r="W265" i="286" s="1"/>
  <c r="W266" i="286" s="1"/>
  <c r="W267" i="286" s="1"/>
  <c r="W268" i="286" s="1"/>
  <c r="W269" i="286" s="1"/>
  <c r="W270" i="286" s="1"/>
  <c r="W271" i="286" s="1"/>
  <c r="W272" i="286" s="1"/>
  <c r="W273" i="286" s="1"/>
  <c r="W274" i="286" s="1"/>
  <c r="W275" i="286" s="1"/>
  <c r="W276" i="286" s="1"/>
  <c r="W277" i="286" s="1"/>
  <c r="W278" i="286" s="1"/>
  <c r="W279" i="286" s="1"/>
  <c r="W280" i="286" s="1"/>
  <c r="W281" i="286" s="1"/>
  <c r="W282" i="286" s="1"/>
  <c r="W283" i="286" s="1"/>
  <c r="W284" i="286" s="1"/>
  <c r="W285" i="286" s="1"/>
  <c r="W286" i="286" s="1"/>
  <c r="W287" i="286" s="1"/>
  <c r="W288" i="286" s="1"/>
  <c r="W289" i="286" s="1"/>
  <c r="W290" i="286" s="1"/>
  <c r="W291" i="286" s="1"/>
  <c r="W292" i="286" s="1"/>
  <c r="W293" i="286" s="1"/>
  <c r="W294" i="286" s="1"/>
  <c r="W295" i="286" s="1"/>
  <c r="W296" i="286" s="1"/>
  <c r="W297" i="286" s="1"/>
  <c r="W298" i="286" s="1"/>
  <c r="W299" i="286" s="1"/>
  <c r="W300" i="286" s="1"/>
  <c r="W301" i="286" s="1"/>
  <c r="W302" i="286" s="1"/>
  <c r="W303" i="286" s="1"/>
  <c r="W304" i="286" s="1"/>
  <c r="W305" i="286" s="1"/>
  <c r="W306" i="286" s="1"/>
  <c r="W307" i="286" s="1"/>
  <c r="W308" i="286" s="1"/>
  <c r="W309" i="286" s="1"/>
  <c r="W310" i="286" s="1"/>
  <c r="W311" i="286" s="1"/>
  <c r="W312" i="286" s="1"/>
  <c r="W313" i="286" s="1"/>
  <c r="W314" i="286" s="1"/>
  <c r="W315" i="286" s="1"/>
  <c r="W316" i="286" s="1"/>
  <c r="W317" i="286" s="1"/>
  <c r="W318" i="286" s="1"/>
  <c r="W319" i="286" s="1"/>
  <c r="W320" i="286" s="1"/>
  <c r="W321" i="286" s="1"/>
  <c r="W322" i="286" s="1"/>
  <c r="W323" i="286" s="1"/>
  <c r="W324" i="286" s="1"/>
  <c r="W325" i="286" s="1"/>
  <c r="W326" i="286" s="1"/>
  <c r="W327" i="286" s="1"/>
  <c r="W328" i="286" s="1"/>
  <c r="W329" i="286" s="1"/>
  <c r="W330" i="286" s="1"/>
  <c r="W331" i="286" s="1"/>
  <c r="W332" i="286" s="1"/>
  <c r="W333" i="286" s="1"/>
  <c r="W334" i="286" s="1"/>
  <c r="W335" i="286" s="1"/>
  <c r="W336" i="286" s="1"/>
  <c r="W337" i="286" s="1"/>
  <c r="W338" i="286" s="1"/>
  <c r="W339" i="286" s="1"/>
  <c r="W340" i="286" s="1"/>
  <c r="W341" i="286" s="1"/>
  <c r="W342" i="286" s="1"/>
  <c r="W343" i="286" s="1"/>
  <c r="W344" i="286" s="1"/>
  <c r="W345" i="286" s="1"/>
  <c r="W346" i="286" s="1"/>
  <c r="W347" i="286" s="1"/>
  <c r="W348" i="286" s="1"/>
  <c r="W349" i="286" s="1"/>
  <c r="W350" i="286" s="1"/>
  <c r="W351" i="286" s="1"/>
  <c r="W352" i="286" s="1"/>
  <c r="W353" i="286" s="1"/>
  <c r="W354" i="286" s="1"/>
  <c r="W355" i="286" s="1"/>
  <c r="W356" i="286" s="1"/>
  <c r="W357" i="286" s="1"/>
  <c r="W358" i="286" s="1"/>
  <c r="W359" i="286" s="1"/>
  <c r="W360" i="286" s="1"/>
  <c r="S44" i="319"/>
  <c r="R46" i="319"/>
  <c r="Q46" i="319"/>
  <c r="U46" i="319" s="1"/>
  <c r="S134" i="316"/>
  <c r="R134" i="316"/>
  <c r="V134" i="316" s="1"/>
  <c r="Q193" i="316"/>
  <c r="U193" i="316" s="1"/>
  <c r="Q199" i="313"/>
  <c r="U199" i="313" s="1"/>
  <c r="R163" i="313"/>
  <c r="V163" i="313" s="1"/>
  <c r="S196" i="313"/>
  <c r="W196" i="313" s="1"/>
  <c r="S37" i="310"/>
  <c r="P36" i="310"/>
  <c r="P37" i="310" s="1"/>
  <c r="R37" i="310"/>
  <c r="V37" i="310" s="1"/>
  <c r="Q36" i="310"/>
  <c r="U36" i="310" s="1"/>
  <c r="N35" i="310"/>
  <c r="H34" i="310"/>
  <c r="E34" i="310" s="1"/>
  <c r="S49" i="307"/>
  <c r="W49" i="307" s="1"/>
  <c r="P48" i="307"/>
  <c r="P49" i="307" s="1"/>
  <c r="Q48" i="307"/>
  <c r="U48" i="307" s="1"/>
  <c r="R135" i="307"/>
  <c r="S112" i="304"/>
  <c r="W112" i="304" s="1"/>
  <c r="R113" i="304"/>
  <c r="Q50" i="304"/>
  <c r="U50" i="304" s="1"/>
  <c r="S37" i="301"/>
  <c r="W37" i="301" s="1"/>
  <c r="R38" i="301"/>
  <c r="V38" i="301" s="1"/>
  <c r="Q38" i="301"/>
  <c r="U38" i="301" s="1"/>
  <c r="R40" i="298"/>
  <c r="V40" i="298" s="1"/>
  <c r="S40" i="298"/>
  <c r="Q37" i="298"/>
  <c r="U37" i="298" s="1"/>
  <c r="R42" i="292"/>
  <c r="Q41" i="292"/>
  <c r="U41" i="292" s="1"/>
  <c r="O41" i="292"/>
  <c r="S42" i="292"/>
  <c r="P42" i="292" s="1"/>
  <c r="S42" i="289"/>
  <c r="W42" i="289" s="1"/>
  <c r="Q38" i="289"/>
  <c r="P41" i="289"/>
  <c r="P42" i="289" s="1"/>
  <c r="R42" i="289"/>
  <c r="V42" i="289" s="1"/>
  <c r="N37" i="289"/>
  <c r="Q378" i="277"/>
  <c r="U377" i="277"/>
  <c r="N35" i="277"/>
  <c r="N49" i="313"/>
  <c r="N34" i="280"/>
  <c r="H33" i="280"/>
  <c r="E33" i="280" s="1"/>
  <c r="P34" i="286"/>
  <c r="J33" i="286"/>
  <c r="G33" i="286" s="1"/>
  <c r="P34" i="304"/>
  <c r="J33" i="304"/>
  <c r="G33" i="304" s="1"/>
  <c r="N41" i="283"/>
  <c r="O35" i="319"/>
  <c r="I34" i="319"/>
  <c r="F34" i="319" s="1"/>
  <c r="O34" i="280"/>
  <c r="I33" i="280"/>
  <c r="F33" i="280" s="1"/>
  <c r="N35" i="316"/>
  <c r="H34" i="316"/>
  <c r="E34" i="316" s="1"/>
  <c r="O47" i="313"/>
  <c r="O36" i="277"/>
  <c r="P38" i="316"/>
  <c r="T34" i="316"/>
  <c r="N34" i="298"/>
  <c r="H33" i="298"/>
  <c r="E33" i="298" s="1"/>
  <c r="P34" i="301"/>
  <c r="J33" i="301"/>
  <c r="G33" i="301" s="1"/>
  <c r="T34" i="310"/>
  <c r="P51" i="313"/>
  <c r="O35" i="316"/>
  <c r="I34" i="316"/>
  <c r="F34" i="316" s="1"/>
  <c r="O34" i="286"/>
  <c r="I33" i="286"/>
  <c r="F33" i="286" s="1"/>
  <c r="M37" i="319"/>
  <c r="D37" i="319"/>
  <c r="T36" i="319"/>
  <c r="L39" i="319"/>
  <c r="P35" i="319"/>
  <c r="J34" i="319"/>
  <c r="G34" i="319" s="1"/>
  <c r="H35" i="319"/>
  <c r="E35" i="319" s="1"/>
  <c r="K36" i="319"/>
  <c r="C38" i="319"/>
  <c r="L38" i="316"/>
  <c r="C37" i="316"/>
  <c r="K37" i="316"/>
  <c r="J35" i="316"/>
  <c r="G35" i="316" s="1"/>
  <c r="M36" i="316"/>
  <c r="D38" i="316"/>
  <c r="I35" i="313"/>
  <c r="F35" i="313" s="1"/>
  <c r="L36" i="313"/>
  <c r="C39" i="313"/>
  <c r="K36" i="313"/>
  <c r="H35" i="313"/>
  <c r="E35" i="313" s="1"/>
  <c r="D38" i="313"/>
  <c r="T37" i="313"/>
  <c r="M36" i="313"/>
  <c r="J35" i="313"/>
  <c r="G35" i="313" s="1"/>
  <c r="M36" i="310"/>
  <c r="J35" i="310"/>
  <c r="G35" i="310" s="1"/>
  <c r="L41" i="310"/>
  <c r="K37" i="310"/>
  <c r="C39" i="310"/>
  <c r="D37" i="310"/>
  <c r="O36" i="310"/>
  <c r="I35" i="310"/>
  <c r="F35" i="310" s="1"/>
  <c r="J36" i="307"/>
  <c r="G36" i="307" s="1"/>
  <c r="M37" i="307"/>
  <c r="O36" i="307"/>
  <c r="I35" i="307"/>
  <c r="F35" i="307" s="1"/>
  <c r="L38" i="307"/>
  <c r="N36" i="307"/>
  <c r="H35" i="307"/>
  <c r="E35" i="307" s="1"/>
  <c r="K38" i="307"/>
  <c r="C39" i="307"/>
  <c r="D37" i="307"/>
  <c r="T36" i="307"/>
  <c r="C39" i="304"/>
  <c r="M37" i="304"/>
  <c r="O34" i="304"/>
  <c r="I33" i="304"/>
  <c r="F33" i="304" s="1"/>
  <c r="K37" i="304"/>
  <c r="L38" i="304"/>
  <c r="D39" i="304"/>
  <c r="N34" i="304"/>
  <c r="H33" i="304"/>
  <c r="E33" i="304" s="1"/>
  <c r="O34" i="301"/>
  <c r="I33" i="301"/>
  <c r="F33" i="301" s="1"/>
  <c r="K35" i="301"/>
  <c r="H34" i="301"/>
  <c r="E34" i="301" s="1"/>
  <c r="C35" i="301"/>
  <c r="T34" i="301"/>
  <c r="D35" i="301"/>
  <c r="L36" i="301"/>
  <c r="M36" i="301"/>
  <c r="K37" i="298"/>
  <c r="O34" i="298"/>
  <c r="I33" i="298"/>
  <c r="F33" i="298" s="1"/>
  <c r="L36" i="298"/>
  <c r="P34" i="298"/>
  <c r="J33" i="298"/>
  <c r="G33" i="298" s="1"/>
  <c r="C35" i="298"/>
  <c r="T34" i="298"/>
  <c r="M38" i="298"/>
  <c r="D38" i="298"/>
  <c r="C36" i="292"/>
  <c r="J34" i="292"/>
  <c r="G34" i="292" s="1"/>
  <c r="M35" i="292"/>
  <c r="L35" i="292"/>
  <c r="I34" i="292"/>
  <c r="F34" i="292" s="1"/>
  <c r="D36" i="292"/>
  <c r="T35" i="292"/>
  <c r="K35" i="292"/>
  <c r="H34" i="292"/>
  <c r="E34" i="292" s="1"/>
  <c r="J34" i="289"/>
  <c r="G34" i="289" s="1"/>
  <c r="M35" i="289"/>
  <c r="I34" i="289"/>
  <c r="F34" i="289" s="1"/>
  <c r="L35" i="289"/>
  <c r="C35" i="289"/>
  <c r="T35" i="289" s="1"/>
  <c r="H34" i="289"/>
  <c r="E34" i="289" s="1"/>
  <c r="K35" i="289"/>
  <c r="D36" i="289"/>
  <c r="K36" i="286"/>
  <c r="C35" i="286"/>
  <c r="M36" i="286"/>
  <c r="L36" i="286"/>
  <c r="N34" i="286"/>
  <c r="H33" i="286"/>
  <c r="E33" i="286" s="1"/>
  <c r="D35" i="286"/>
  <c r="T34" i="286"/>
  <c r="H34" i="283"/>
  <c r="E34" i="283" s="1"/>
  <c r="K35" i="283"/>
  <c r="D37" i="283"/>
  <c r="O34" i="283"/>
  <c r="I33" i="283"/>
  <c r="F33" i="283" s="1"/>
  <c r="C35" i="283"/>
  <c r="T34" i="283"/>
  <c r="M36" i="283"/>
  <c r="L38" i="283"/>
  <c r="P34" i="283"/>
  <c r="J33" i="283"/>
  <c r="G33" i="283" s="1"/>
  <c r="M36" i="280"/>
  <c r="L36" i="280"/>
  <c r="P34" i="280"/>
  <c r="J33" i="280"/>
  <c r="G33" i="280" s="1"/>
  <c r="K36" i="280"/>
  <c r="C37" i="280"/>
  <c r="D36" i="280"/>
  <c r="T35" i="280"/>
  <c r="K36" i="277"/>
  <c r="H35" i="277"/>
  <c r="E34" i="277"/>
  <c r="C35" i="277"/>
  <c r="G35" i="277" s="1"/>
  <c r="F34" i="277"/>
  <c r="L36" i="277"/>
  <c r="I35" i="277"/>
  <c r="M37" i="277"/>
  <c r="J36" i="277"/>
  <c r="G34" i="277"/>
  <c r="D36" i="277"/>
  <c r="T34" i="277"/>
  <c r="V135" i="316" l="1"/>
  <c r="V43" i="289"/>
  <c r="V47" i="319"/>
  <c r="O42" i="292"/>
  <c r="R380" i="277"/>
  <c r="N38" i="289"/>
  <c r="N39" i="289" s="1"/>
  <c r="V37" i="304"/>
  <c r="T36" i="304"/>
  <c r="S380" i="277"/>
  <c r="W380" i="277"/>
  <c r="V379" i="277"/>
  <c r="V380" i="277" s="1"/>
  <c r="R36" i="286"/>
  <c r="V36" i="286" s="1"/>
  <c r="W42" i="292"/>
  <c r="Q47" i="319"/>
  <c r="U47" i="319" s="1"/>
  <c r="N46" i="319"/>
  <c r="R47" i="319"/>
  <c r="S45" i="319"/>
  <c r="W45" i="319" s="1"/>
  <c r="Q194" i="316"/>
  <c r="U194" i="316" s="1"/>
  <c r="R135" i="316"/>
  <c r="S135" i="316"/>
  <c r="W135" i="316" s="1"/>
  <c r="S197" i="313"/>
  <c r="W197" i="313" s="1"/>
  <c r="R164" i="313"/>
  <c r="V164" i="313" s="1"/>
  <c r="Q200" i="313"/>
  <c r="U200" i="313" s="1"/>
  <c r="N36" i="310"/>
  <c r="H35" i="310"/>
  <c r="E35" i="310" s="1"/>
  <c r="Q37" i="310"/>
  <c r="U37" i="310" s="1"/>
  <c r="R38" i="310"/>
  <c r="V38" i="310" s="1"/>
  <c r="S38" i="310"/>
  <c r="P38" i="310" s="1"/>
  <c r="R136" i="307"/>
  <c r="V136" i="307" s="1"/>
  <c r="Q49" i="307"/>
  <c r="U49" i="307" s="1"/>
  <c r="S50" i="307"/>
  <c r="W50" i="307" s="1"/>
  <c r="Q51" i="304"/>
  <c r="U51" i="304" s="1"/>
  <c r="R114" i="304"/>
  <c r="S113" i="304"/>
  <c r="W113" i="304" s="1"/>
  <c r="Q39" i="301"/>
  <c r="U39" i="301" s="1"/>
  <c r="N38" i="301"/>
  <c r="N39" i="301" s="1"/>
  <c r="R39" i="301"/>
  <c r="V39" i="301" s="1"/>
  <c r="S38" i="301"/>
  <c r="W38" i="301" s="1"/>
  <c r="Q38" i="298"/>
  <c r="U38" i="298" s="1"/>
  <c r="S41" i="298"/>
  <c r="W41" i="298" s="1"/>
  <c r="R41" i="298"/>
  <c r="V41" i="298" s="1"/>
  <c r="Q42" i="292"/>
  <c r="U42" i="292" s="1"/>
  <c r="N41" i="292"/>
  <c r="S43" i="292"/>
  <c r="R43" i="292"/>
  <c r="V43" i="292" s="1"/>
  <c r="R43" i="289"/>
  <c r="O42" i="289"/>
  <c r="Q39" i="289"/>
  <c r="U39" i="289" s="1"/>
  <c r="S43" i="289"/>
  <c r="P43" i="289" s="1"/>
  <c r="U378" i="277"/>
  <c r="Q379" i="277"/>
  <c r="N36" i="277"/>
  <c r="N50" i="313"/>
  <c r="O37" i="277"/>
  <c r="P52" i="313"/>
  <c r="O48" i="313"/>
  <c r="N35" i="280"/>
  <c r="H34" i="280"/>
  <c r="E34" i="280" s="1"/>
  <c r="N37" i="277"/>
  <c r="N36" i="316"/>
  <c r="H35" i="316"/>
  <c r="E35" i="316" s="1"/>
  <c r="P35" i="286"/>
  <c r="J34" i="286"/>
  <c r="G34" i="286" s="1"/>
  <c r="T35" i="310"/>
  <c r="I35" i="319"/>
  <c r="F35" i="319" s="1"/>
  <c r="O36" i="319"/>
  <c r="P35" i="301"/>
  <c r="J34" i="301"/>
  <c r="G34" i="301" s="1"/>
  <c r="N42" i="283"/>
  <c r="N51" i="313"/>
  <c r="N35" i="298"/>
  <c r="H34" i="298"/>
  <c r="E34" i="298" s="1"/>
  <c r="O35" i="280"/>
  <c r="I34" i="280"/>
  <c r="F34" i="280" s="1"/>
  <c r="P52" i="277"/>
  <c r="P35" i="304"/>
  <c r="J34" i="304"/>
  <c r="G34" i="304" s="1"/>
  <c r="T35" i="316"/>
  <c r="T35" i="277"/>
  <c r="O35" i="286"/>
  <c r="I34" i="286"/>
  <c r="F34" i="286" s="1"/>
  <c r="O36" i="316"/>
  <c r="I35" i="316"/>
  <c r="F35" i="316" s="1"/>
  <c r="L40" i="319"/>
  <c r="C39" i="319"/>
  <c r="K37" i="319"/>
  <c r="H36" i="319"/>
  <c r="E36" i="319" s="1"/>
  <c r="D38" i="319"/>
  <c r="T37" i="319"/>
  <c r="P36" i="319"/>
  <c r="J35" i="319"/>
  <c r="G35" i="319" s="1"/>
  <c r="M38" i="319"/>
  <c r="J36" i="316"/>
  <c r="G36" i="316" s="1"/>
  <c r="M37" i="316"/>
  <c r="K38" i="316"/>
  <c r="D39" i="316"/>
  <c r="C38" i="316"/>
  <c r="L39" i="316"/>
  <c r="T38" i="313"/>
  <c r="D39" i="313"/>
  <c r="K37" i="313"/>
  <c r="H36" i="313"/>
  <c r="E36" i="313" s="1"/>
  <c r="C40" i="313"/>
  <c r="L37" i="313"/>
  <c r="I36" i="313"/>
  <c r="F36" i="313" s="1"/>
  <c r="M37" i="313"/>
  <c r="J36" i="313"/>
  <c r="G36" i="313" s="1"/>
  <c r="D38" i="310"/>
  <c r="C40" i="310"/>
  <c r="O37" i="310"/>
  <c r="I36" i="310"/>
  <c r="F36" i="310" s="1"/>
  <c r="L42" i="310"/>
  <c r="K38" i="310"/>
  <c r="J36" i="310"/>
  <c r="G36" i="310" s="1"/>
  <c r="M37" i="310"/>
  <c r="K39" i="307"/>
  <c r="N37" i="307"/>
  <c r="H36" i="307"/>
  <c r="E36" i="307" s="1"/>
  <c r="L39" i="307"/>
  <c r="C40" i="307"/>
  <c r="O37" i="307"/>
  <c r="I36" i="307"/>
  <c r="F36" i="307" s="1"/>
  <c r="T37" i="307"/>
  <c r="D38" i="307"/>
  <c r="M38" i="307"/>
  <c r="J37" i="307"/>
  <c r="G37" i="307" s="1"/>
  <c r="D40" i="304"/>
  <c r="M38" i="304"/>
  <c r="N35" i="304"/>
  <c r="H34" i="304"/>
  <c r="E34" i="304" s="1"/>
  <c r="K38" i="304"/>
  <c r="O35" i="304"/>
  <c r="I34" i="304"/>
  <c r="F34" i="304" s="1"/>
  <c r="L39" i="304"/>
  <c r="C40" i="304"/>
  <c r="L37" i="301"/>
  <c r="D36" i="301"/>
  <c r="T35" i="301"/>
  <c r="C36" i="301"/>
  <c r="K36" i="301"/>
  <c r="H35" i="301"/>
  <c r="E35" i="301" s="1"/>
  <c r="M37" i="301"/>
  <c r="O35" i="301"/>
  <c r="I34" i="301"/>
  <c r="F34" i="301" s="1"/>
  <c r="C36" i="298"/>
  <c r="T35" i="298"/>
  <c r="P35" i="298"/>
  <c r="J34" i="298"/>
  <c r="G34" i="298" s="1"/>
  <c r="D39" i="298"/>
  <c r="L37" i="298"/>
  <c r="O35" i="298"/>
  <c r="I34" i="298"/>
  <c r="F34" i="298" s="1"/>
  <c r="M39" i="298"/>
  <c r="K38" i="298"/>
  <c r="K36" i="292"/>
  <c r="H35" i="292"/>
  <c r="E35" i="292" s="1"/>
  <c r="D37" i="292"/>
  <c r="T36" i="292"/>
  <c r="L36" i="292"/>
  <c r="I35" i="292"/>
  <c r="F35" i="292" s="1"/>
  <c r="M36" i="292"/>
  <c r="J35" i="292"/>
  <c r="G35" i="292" s="1"/>
  <c r="C37" i="292"/>
  <c r="D37" i="289"/>
  <c r="K36" i="289"/>
  <c r="H35" i="289"/>
  <c r="E35" i="289" s="1"/>
  <c r="I35" i="289"/>
  <c r="F35" i="289" s="1"/>
  <c r="L36" i="289"/>
  <c r="C36" i="289"/>
  <c r="J35" i="289"/>
  <c r="G35" i="289" s="1"/>
  <c r="M36" i="289"/>
  <c r="T35" i="286"/>
  <c r="D36" i="286"/>
  <c r="L37" i="286"/>
  <c r="C36" i="286"/>
  <c r="M37" i="286"/>
  <c r="N35" i="286"/>
  <c r="H34" i="286"/>
  <c r="E34" i="286" s="1"/>
  <c r="K37" i="286"/>
  <c r="P35" i="283"/>
  <c r="J34" i="283"/>
  <c r="G34" i="283" s="1"/>
  <c r="C36" i="283"/>
  <c r="T35" i="283"/>
  <c r="L39" i="283"/>
  <c r="D38" i="283"/>
  <c r="M37" i="283"/>
  <c r="K36" i="283"/>
  <c r="H35" i="283"/>
  <c r="E35" i="283" s="1"/>
  <c r="O35" i="283"/>
  <c r="I34" i="283"/>
  <c r="F34" i="283" s="1"/>
  <c r="K37" i="280"/>
  <c r="L37" i="280"/>
  <c r="C38" i="280"/>
  <c r="P35" i="280"/>
  <c r="J34" i="280"/>
  <c r="G34" i="280" s="1"/>
  <c r="D37" i="280"/>
  <c r="T36" i="280"/>
  <c r="M37" i="280"/>
  <c r="J37" i="277"/>
  <c r="M38" i="277"/>
  <c r="I36" i="277"/>
  <c r="L37" i="277"/>
  <c r="F35" i="277"/>
  <c r="E35" i="277"/>
  <c r="C36" i="277"/>
  <c r="G36" i="277" s="1"/>
  <c r="D37" i="277"/>
  <c r="H36" i="277"/>
  <c r="K37" i="277"/>
  <c r="V137" i="307" l="1"/>
  <c r="V165" i="313"/>
  <c r="W136" i="316"/>
  <c r="U39" i="298"/>
  <c r="V44" i="292"/>
  <c r="W43" i="292"/>
  <c r="N42" i="292"/>
  <c r="V38" i="304"/>
  <c r="T37" i="304"/>
  <c r="W38" i="310"/>
  <c r="R37" i="286"/>
  <c r="O43" i="289"/>
  <c r="N47" i="319"/>
  <c r="S381" i="277"/>
  <c r="R381" i="277"/>
  <c r="W43" i="289"/>
  <c r="S46" i="319"/>
  <c r="W46" i="319" s="1"/>
  <c r="R48" i="319"/>
  <c r="V48" i="319" s="1"/>
  <c r="Q48" i="319"/>
  <c r="U48" i="319" s="1"/>
  <c r="S136" i="316"/>
  <c r="R136" i="316"/>
  <c r="V136" i="316" s="1"/>
  <c r="Q195" i="316"/>
  <c r="U195" i="316" s="1"/>
  <c r="Q201" i="313"/>
  <c r="U201" i="313" s="1"/>
  <c r="R165" i="313"/>
  <c r="S198" i="313"/>
  <c r="W198" i="313" s="1"/>
  <c r="R39" i="310"/>
  <c r="V39" i="310" s="1"/>
  <c r="Q38" i="310"/>
  <c r="U38" i="310" s="1"/>
  <c r="S39" i="310"/>
  <c r="N37" i="310"/>
  <c r="H36" i="310"/>
  <c r="E36" i="310" s="1"/>
  <c r="S51" i="307"/>
  <c r="W51" i="307" s="1"/>
  <c r="P50" i="307"/>
  <c r="Q50" i="307"/>
  <c r="U50" i="307" s="1"/>
  <c r="R137" i="307"/>
  <c r="S114" i="304"/>
  <c r="W114" i="304" s="1"/>
  <c r="R115" i="304"/>
  <c r="Q52" i="304"/>
  <c r="U52" i="304" s="1"/>
  <c r="S39" i="301"/>
  <c r="W39" i="301" s="1"/>
  <c r="R40" i="301"/>
  <c r="V40" i="301" s="1"/>
  <c r="Q40" i="301"/>
  <c r="U40" i="301" s="1"/>
  <c r="R42" i="298"/>
  <c r="V42" i="298" s="1"/>
  <c r="S42" i="298"/>
  <c r="W42" i="298" s="1"/>
  <c r="Q39" i="298"/>
  <c r="S44" i="292"/>
  <c r="R44" i="292"/>
  <c r="O43" i="292"/>
  <c r="Q43" i="292"/>
  <c r="N43" i="292" s="1"/>
  <c r="P43" i="292"/>
  <c r="P44" i="292" s="1"/>
  <c r="Q40" i="289"/>
  <c r="U40" i="289" s="1"/>
  <c r="S44" i="289"/>
  <c r="R44" i="289"/>
  <c r="V44" i="289" s="1"/>
  <c r="Q380" i="277"/>
  <c r="U379" i="277"/>
  <c r="O49" i="313"/>
  <c r="N36" i="280"/>
  <c r="H35" i="280"/>
  <c r="E35" i="280" s="1"/>
  <c r="P53" i="277"/>
  <c r="O36" i="280"/>
  <c r="I35" i="280"/>
  <c r="F35" i="280" s="1"/>
  <c r="N37" i="316"/>
  <c r="H36" i="316"/>
  <c r="E36" i="316" s="1"/>
  <c r="T36" i="310"/>
  <c r="O37" i="319"/>
  <c r="I36" i="319"/>
  <c r="F36" i="319" s="1"/>
  <c r="P39" i="316"/>
  <c r="P36" i="286"/>
  <c r="J35" i="286"/>
  <c r="G35" i="286" s="1"/>
  <c r="P36" i="301"/>
  <c r="J35" i="301"/>
  <c r="G35" i="301" s="1"/>
  <c r="P36" i="304"/>
  <c r="J35" i="304"/>
  <c r="G35" i="304" s="1"/>
  <c r="N36" i="298"/>
  <c r="H35" i="298"/>
  <c r="E35" i="298" s="1"/>
  <c r="N52" i="313"/>
  <c r="P53" i="313"/>
  <c r="T36" i="316"/>
  <c r="O38" i="277"/>
  <c r="N38" i="277"/>
  <c r="O37" i="316"/>
  <c r="I36" i="316"/>
  <c r="F36" i="316" s="1"/>
  <c r="O36" i="286"/>
  <c r="I35" i="286"/>
  <c r="F35" i="286" s="1"/>
  <c r="C40" i="319"/>
  <c r="T38" i="319"/>
  <c r="D39" i="319"/>
  <c r="K38" i="319"/>
  <c r="H37" i="319"/>
  <c r="E37" i="319" s="1"/>
  <c r="M39" i="319"/>
  <c r="P37" i="319"/>
  <c r="J36" i="319"/>
  <c r="G36" i="319" s="1"/>
  <c r="L41" i="319"/>
  <c r="C39" i="316"/>
  <c r="K39" i="316"/>
  <c r="M38" i="316"/>
  <c r="J37" i="316"/>
  <c r="G37" i="316" s="1"/>
  <c r="D40" i="316"/>
  <c r="L40" i="316"/>
  <c r="I37" i="313"/>
  <c r="F37" i="313" s="1"/>
  <c r="L38" i="313"/>
  <c r="C41" i="313"/>
  <c r="K38" i="313"/>
  <c r="H37" i="313"/>
  <c r="E37" i="313" s="1"/>
  <c r="T39" i="313"/>
  <c r="D40" i="313"/>
  <c r="J37" i="313"/>
  <c r="G37" i="313" s="1"/>
  <c r="M38" i="313"/>
  <c r="L43" i="310"/>
  <c r="O38" i="310"/>
  <c r="I37" i="310"/>
  <c r="F37" i="310" s="1"/>
  <c r="M38" i="310"/>
  <c r="J37" i="310"/>
  <c r="G37" i="310" s="1"/>
  <c r="C41" i="310"/>
  <c r="K39" i="310"/>
  <c r="D39" i="310"/>
  <c r="J38" i="307"/>
  <c r="G38" i="307" s="1"/>
  <c r="M39" i="307"/>
  <c r="L40" i="307"/>
  <c r="O38" i="307"/>
  <c r="I37" i="307"/>
  <c r="F37" i="307" s="1"/>
  <c r="C41" i="307"/>
  <c r="N38" i="307"/>
  <c r="H37" i="307"/>
  <c r="E37" i="307" s="1"/>
  <c r="T38" i="307"/>
  <c r="D39" i="307"/>
  <c r="K40" i="307"/>
  <c r="O36" i="304"/>
  <c r="I35" i="304"/>
  <c r="F35" i="304" s="1"/>
  <c r="K39" i="304"/>
  <c r="C41" i="304"/>
  <c r="M39" i="304"/>
  <c r="D41" i="304"/>
  <c r="N36" i="304"/>
  <c r="H35" i="304"/>
  <c r="E35" i="304" s="1"/>
  <c r="L40" i="304"/>
  <c r="K37" i="301"/>
  <c r="H36" i="301"/>
  <c r="E36" i="301" s="1"/>
  <c r="M38" i="301"/>
  <c r="C37" i="301"/>
  <c r="D37" i="301"/>
  <c r="T36" i="301"/>
  <c r="O36" i="301"/>
  <c r="I35" i="301"/>
  <c r="F35" i="301" s="1"/>
  <c r="L38" i="301"/>
  <c r="L38" i="298"/>
  <c r="M40" i="298"/>
  <c r="C37" i="298"/>
  <c r="T36" i="298"/>
  <c r="D40" i="298"/>
  <c r="P36" i="298"/>
  <c r="J35" i="298"/>
  <c r="G35" i="298" s="1"/>
  <c r="K39" i="298"/>
  <c r="O36" i="298"/>
  <c r="I35" i="298"/>
  <c r="F35" i="298" s="1"/>
  <c r="J36" i="292"/>
  <c r="G36" i="292" s="1"/>
  <c r="M37" i="292"/>
  <c r="D38" i="292"/>
  <c r="T37" i="292"/>
  <c r="C38" i="292"/>
  <c r="I36" i="292"/>
  <c r="F36" i="292" s="1"/>
  <c r="L37" i="292"/>
  <c r="K37" i="292"/>
  <c r="H36" i="292"/>
  <c r="E36" i="292" s="1"/>
  <c r="I36" i="289"/>
  <c r="F36" i="289" s="1"/>
  <c r="L37" i="289"/>
  <c r="C37" i="289"/>
  <c r="T37" i="289" s="1"/>
  <c r="K37" i="289"/>
  <c r="H36" i="289"/>
  <c r="E36" i="289" s="1"/>
  <c r="D38" i="289"/>
  <c r="J36" i="289"/>
  <c r="G36" i="289" s="1"/>
  <c r="M37" i="289"/>
  <c r="T36" i="289"/>
  <c r="C37" i="286"/>
  <c r="L38" i="286"/>
  <c r="N36" i="286"/>
  <c r="H35" i="286"/>
  <c r="E35" i="286" s="1"/>
  <c r="M38" i="286"/>
  <c r="T36" i="286"/>
  <c r="D37" i="286"/>
  <c r="K38" i="286"/>
  <c r="D39" i="283"/>
  <c r="L40" i="283"/>
  <c r="H36" i="283"/>
  <c r="E36" i="283" s="1"/>
  <c r="K37" i="283"/>
  <c r="C37" i="283"/>
  <c r="T36" i="283"/>
  <c r="O36" i="283"/>
  <c r="I35" i="283"/>
  <c r="F35" i="283" s="1"/>
  <c r="M38" i="283"/>
  <c r="P36" i="283"/>
  <c r="J35" i="283"/>
  <c r="G35" i="283" s="1"/>
  <c r="P36" i="280"/>
  <c r="J35" i="280"/>
  <c r="G35" i="280" s="1"/>
  <c r="T37" i="280"/>
  <c r="D38" i="280"/>
  <c r="M38" i="280"/>
  <c r="C39" i="280"/>
  <c r="L38" i="280"/>
  <c r="K38" i="280"/>
  <c r="K38" i="277"/>
  <c r="H37" i="277"/>
  <c r="T36" i="277"/>
  <c r="D38" i="277"/>
  <c r="C37" i="277"/>
  <c r="T37" i="277" s="1"/>
  <c r="E36" i="277"/>
  <c r="F36" i="277"/>
  <c r="I37" i="277"/>
  <c r="L38" i="277"/>
  <c r="J38" i="277"/>
  <c r="M39" i="277"/>
  <c r="V45" i="289" l="1"/>
  <c r="W47" i="319"/>
  <c r="U41" i="301"/>
  <c r="R382" i="277"/>
  <c r="S382" i="277"/>
  <c r="R38" i="286"/>
  <c r="W44" i="289"/>
  <c r="W45" i="289" s="1"/>
  <c r="W39" i="310"/>
  <c r="U43" i="292"/>
  <c r="U44" i="292" s="1"/>
  <c r="V37" i="286"/>
  <c r="V39" i="304"/>
  <c r="T38" i="304"/>
  <c r="P51" i="307"/>
  <c r="W381" i="277"/>
  <c r="W382" i="277" s="1"/>
  <c r="V381" i="277"/>
  <c r="W44" i="292"/>
  <c r="Q49" i="319"/>
  <c r="U49" i="319" s="1"/>
  <c r="N48" i="319"/>
  <c r="R49" i="319"/>
  <c r="V49" i="319" s="1"/>
  <c r="S47" i="319"/>
  <c r="Q196" i="316"/>
  <c r="U196" i="316" s="1"/>
  <c r="R137" i="316"/>
  <c r="V137" i="316" s="1"/>
  <c r="S137" i="316"/>
  <c r="W137" i="316" s="1"/>
  <c r="S199" i="313"/>
  <c r="W199" i="313" s="1"/>
  <c r="R166" i="313"/>
  <c r="V166" i="313" s="1"/>
  <c r="Q202" i="313"/>
  <c r="U202" i="313" s="1"/>
  <c r="N38" i="310"/>
  <c r="H37" i="310"/>
  <c r="E37" i="310" s="1"/>
  <c r="S40" i="310"/>
  <c r="Q39" i="310"/>
  <c r="U39" i="310" s="1"/>
  <c r="R40" i="310"/>
  <c r="V40" i="310" s="1"/>
  <c r="P39" i="310"/>
  <c r="R138" i="307"/>
  <c r="V138" i="307" s="1"/>
  <c r="Q51" i="307"/>
  <c r="U51" i="307" s="1"/>
  <c r="S52" i="307"/>
  <c r="W52" i="307" s="1"/>
  <c r="Q53" i="304"/>
  <c r="U53" i="304" s="1"/>
  <c r="R116" i="304"/>
  <c r="S115" i="304"/>
  <c r="W115" i="304" s="1"/>
  <c r="Q41" i="301"/>
  <c r="N40" i="301"/>
  <c r="R41" i="301"/>
  <c r="V41" i="301" s="1"/>
  <c r="S40" i="301"/>
  <c r="W40" i="301" s="1"/>
  <c r="Q40" i="298"/>
  <c r="U40" i="298" s="1"/>
  <c r="S43" i="298"/>
  <c r="W43" i="298" s="1"/>
  <c r="R43" i="298"/>
  <c r="V43" i="298" s="1"/>
  <c r="R45" i="292"/>
  <c r="V45" i="292" s="1"/>
  <c r="Q44" i="292"/>
  <c r="O44" i="292"/>
  <c r="O45" i="292" s="1"/>
  <c r="S45" i="292"/>
  <c r="P45" i="292" s="1"/>
  <c r="S45" i="289"/>
  <c r="Q41" i="289"/>
  <c r="U41" i="289" s="1"/>
  <c r="N40" i="289"/>
  <c r="R45" i="289"/>
  <c r="O44" i="289"/>
  <c r="P44" i="289"/>
  <c r="U380" i="277"/>
  <c r="Q381" i="277"/>
  <c r="P54" i="313"/>
  <c r="P40" i="316"/>
  <c r="O50" i="313"/>
  <c r="P54" i="277"/>
  <c r="N43" i="283"/>
  <c r="N44" i="283" s="1"/>
  <c r="N37" i="280"/>
  <c r="H36" i="280"/>
  <c r="E36" i="280" s="1"/>
  <c r="O39" i="277"/>
  <c r="N37" i="298"/>
  <c r="H36" i="298"/>
  <c r="E36" i="298" s="1"/>
  <c r="N38" i="316"/>
  <c r="H37" i="316"/>
  <c r="E37" i="316" s="1"/>
  <c r="P37" i="301"/>
  <c r="J36" i="301"/>
  <c r="G36" i="301" s="1"/>
  <c r="I37" i="319"/>
  <c r="F37" i="319" s="1"/>
  <c r="O38" i="319"/>
  <c r="O37" i="280"/>
  <c r="I36" i="280"/>
  <c r="F36" i="280" s="1"/>
  <c r="O51" i="313"/>
  <c r="T37" i="316"/>
  <c r="N39" i="277"/>
  <c r="T37" i="310"/>
  <c r="P37" i="286"/>
  <c r="J36" i="286"/>
  <c r="G36" i="286" s="1"/>
  <c r="P37" i="304"/>
  <c r="J36" i="304"/>
  <c r="G36" i="304" s="1"/>
  <c r="O37" i="286"/>
  <c r="I36" i="286"/>
  <c r="F36" i="286" s="1"/>
  <c r="O38" i="316"/>
  <c r="I37" i="316"/>
  <c r="F37" i="316" s="1"/>
  <c r="H38" i="319"/>
  <c r="E38" i="319" s="1"/>
  <c r="K39" i="319"/>
  <c r="D40" i="319"/>
  <c r="T39" i="319"/>
  <c r="L42" i="319"/>
  <c r="C41" i="319"/>
  <c r="P38" i="319"/>
  <c r="J37" i="319"/>
  <c r="G37" i="319" s="1"/>
  <c r="M40" i="319"/>
  <c r="D41" i="316"/>
  <c r="M39" i="316"/>
  <c r="J38" i="316"/>
  <c r="G38" i="316" s="1"/>
  <c r="K40" i="316"/>
  <c r="L41" i="316"/>
  <c r="C40" i="316"/>
  <c r="M39" i="313"/>
  <c r="J38" i="313"/>
  <c r="G38" i="313" s="1"/>
  <c r="T40" i="313"/>
  <c r="D41" i="313"/>
  <c r="K39" i="313"/>
  <c r="H38" i="313"/>
  <c r="E38" i="313" s="1"/>
  <c r="C42" i="313"/>
  <c r="L39" i="313"/>
  <c r="I38" i="313"/>
  <c r="F38" i="313" s="1"/>
  <c r="K40" i="310"/>
  <c r="C42" i="310"/>
  <c r="O39" i="310"/>
  <c r="I38" i="310"/>
  <c r="F38" i="310" s="1"/>
  <c r="L44" i="310"/>
  <c r="M39" i="310"/>
  <c r="J38" i="310"/>
  <c r="G38" i="310" s="1"/>
  <c r="D40" i="310"/>
  <c r="N39" i="307"/>
  <c r="H38" i="307"/>
  <c r="E38" i="307" s="1"/>
  <c r="C42" i="307"/>
  <c r="O39" i="307"/>
  <c r="I38" i="307"/>
  <c r="F38" i="307" s="1"/>
  <c r="K41" i="307"/>
  <c r="L41" i="307"/>
  <c r="T39" i="307"/>
  <c r="D40" i="307"/>
  <c r="M40" i="307"/>
  <c r="J39" i="307"/>
  <c r="G39" i="307" s="1"/>
  <c r="D42" i="304"/>
  <c r="M40" i="304"/>
  <c r="C42" i="304"/>
  <c r="K40" i="304"/>
  <c r="L41" i="304"/>
  <c r="N37" i="304"/>
  <c r="H36" i="304"/>
  <c r="E36" i="304" s="1"/>
  <c r="O37" i="304"/>
  <c r="I36" i="304"/>
  <c r="F36" i="304" s="1"/>
  <c r="O37" i="301"/>
  <c r="I36" i="301"/>
  <c r="F36" i="301" s="1"/>
  <c r="D38" i="301"/>
  <c r="T37" i="301"/>
  <c r="M39" i="301"/>
  <c r="C38" i="301"/>
  <c r="L39" i="301"/>
  <c r="K38" i="301"/>
  <c r="H37" i="301"/>
  <c r="E37" i="301" s="1"/>
  <c r="D41" i="298"/>
  <c r="O37" i="298"/>
  <c r="I36" i="298"/>
  <c r="F36" i="298" s="1"/>
  <c r="C38" i="298"/>
  <c r="T37" i="298"/>
  <c r="K40" i="298"/>
  <c r="M41" i="298"/>
  <c r="P37" i="298"/>
  <c r="J36" i="298"/>
  <c r="G36" i="298" s="1"/>
  <c r="L39" i="298"/>
  <c r="H37" i="292"/>
  <c r="E37" i="292" s="1"/>
  <c r="K38" i="292"/>
  <c r="D39" i="292"/>
  <c r="T38" i="292"/>
  <c r="L38" i="292"/>
  <c r="I37" i="292"/>
  <c r="F37" i="292" s="1"/>
  <c r="C39" i="292"/>
  <c r="J37" i="292"/>
  <c r="G37" i="292" s="1"/>
  <c r="M38" i="292"/>
  <c r="J37" i="289"/>
  <c r="G37" i="289" s="1"/>
  <c r="M38" i="289"/>
  <c r="H37" i="289"/>
  <c r="E37" i="289" s="1"/>
  <c r="K38" i="289"/>
  <c r="D39" i="289"/>
  <c r="C38" i="289"/>
  <c r="I37" i="289"/>
  <c r="F37" i="289" s="1"/>
  <c r="L38" i="289"/>
  <c r="M39" i="286"/>
  <c r="D38" i="286"/>
  <c r="T37" i="286"/>
  <c r="N37" i="286"/>
  <c r="H36" i="286"/>
  <c r="E36" i="286" s="1"/>
  <c r="L39" i="286"/>
  <c r="K39" i="286"/>
  <c r="C38" i="286"/>
  <c r="L41" i="283"/>
  <c r="C38" i="283"/>
  <c r="T37" i="283"/>
  <c r="P37" i="283"/>
  <c r="J36" i="283"/>
  <c r="G36" i="283" s="1"/>
  <c r="M39" i="283"/>
  <c r="H37" i="283"/>
  <c r="E37" i="283" s="1"/>
  <c r="K38" i="283"/>
  <c r="D40" i="283"/>
  <c r="O37" i="283"/>
  <c r="I36" i="283"/>
  <c r="F36" i="283" s="1"/>
  <c r="C40" i="280"/>
  <c r="M39" i="280"/>
  <c r="K39" i="280"/>
  <c r="T38" i="280"/>
  <c r="D39" i="280"/>
  <c r="L39" i="280"/>
  <c r="P37" i="280"/>
  <c r="J36" i="280"/>
  <c r="G36" i="280" s="1"/>
  <c r="G37" i="277"/>
  <c r="I38" i="277"/>
  <c r="L39" i="277"/>
  <c r="C38" i="277"/>
  <c r="G38" i="277" s="1"/>
  <c r="E37" i="277"/>
  <c r="F37" i="277"/>
  <c r="D39" i="277"/>
  <c r="M40" i="277"/>
  <c r="J39" i="277"/>
  <c r="H38" i="277"/>
  <c r="K39" i="277"/>
  <c r="N49" i="319" l="1"/>
  <c r="R383" i="277"/>
  <c r="W40" i="310"/>
  <c r="V46" i="289"/>
  <c r="P45" i="289"/>
  <c r="W45" i="292"/>
  <c r="R39" i="286"/>
  <c r="V382" i="277"/>
  <c r="V383" i="277" s="1"/>
  <c r="V40" i="304"/>
  <c r="T39" i="304"/>
  <c r="N41" i="289"/>
  <c r="N41" i="301"/>
  <c r="W383" i="277"/>
  <c r="S383" i="277"/>
  <c r="V38" i="286"/>
  <c r="R50" i="319"/>
  <c r="V50" i="319" s="1"/>
  <c r="S48" i="319"/>
  <c r="W48" i="319" s="1"/>
  <c r="Q50" i="319"/>
  <c r="U50" i="319" s="1"/>
  <c r="S138" i="316"/>
  <c r="W138" i="316" s="1"/>
  <c r="R138" i="316"/>
  <c r="V138" i="316" s="1"/>
  <c r="Q197" i="316"/>
  <c r="U197" i="316" s="1"/>
  <c r="Q203" i="313"/>
  <c r="U203" i="313" s="1"/>
  <c r="R167" i="313"/>
  <c r="V167" i="313" s="1"/>
  <c r="S200" i="313"/>
  <c r="W200" i="313" s="1"/>
  <c r="R41" i="310"/>
  <c r="V41" i="310" s="1"/>
  <c r="Q40" i="310"/>
  <c r="U40" i="310" s="1"/>
  <c r="S41" i="310"/>
  <c r="P40" i="310"/>
  <c r="N39" i="310"/>
  <c r="H38" i="310"/>
  <c r="E38" i="310" s="1"/>
  <c r="S53" i="307"/>
  <c r="W53" i="307" s="1"/>
  <c r="P52" i="307"/>
  <c r="Q52" i="307"/>
  <c r="U52" i="307" s="1"/>
  <c r="R139" i="307"/>
  <c r="V139" i="307" s="1"/>
  <c r="S116" i="304"/>
  <c r="W116" i="304" s="1"/>
  <c r="R117" i="304"/>
  <c r="Q54" i="304"/>
  <c r="U54" i="304" s="1"/>
  <c r="S41" i="301"/>
  <c r="W41" i="301" s="1"/>
  <c r="R42" i="301"/>
  <c r="V42" i="301" s="1"/>
  <c r="Q42" i="301"/>
  <c r="U42" i="301" s="1"/>
  <c r="R44" i="298"/>
  <c r="V44" i="298" s="1"/>
  <c r="S44" i="298"/>
  <c r="W44" i="298" s="1"/>
  <c r="Q41" i="298"/>
  <c r="U41" i="298" s="1"/>
  <c r="Q45" i="292"/>
  <c r="U45" i="292" s="1"/>
  <c r="N44" i="292"/>
  <c r="S46" i="292"/>
  <c r="R46" i="292"/>
  <c r="V46" i="292" s="1"/>
  <c r="R46" i="289"/>
  <c r="Q42" i="289"/>
  <c r="U42" i="289" s="1"/>
  <c r="P46" i="289"/>
  <c r="O45" i="289"/>
  <c r="O46" i="289" s="1"/>
  <c r="S46" i="289"/>
  <c r="W46" i="289" s="1"/>
  <c r="Q382" i="277"/>
  <c r="U381" i="277"/>
  <c r="P41" i="316"/>
  <c r="P42" i="316" s="1"/>
  <c r="P55" i="277"/>
  <c r="P55" i="313"/>
  <c r="N45" i="283"/>
  <c r="O40" i="277"/>
  <c r="N38" i="280"/>
  <c r="H37" i="280"/>
  <c r="E37" i="280" s="1"/>
  <c r="N53" i="313"/>
  <c r="P38" i="301"/>
  <c r="J37" i="301"/>
  <c r="G37" i="301" s="1"/>
  <c r="N38" i="298"/>
  <c r="H37" i="298"/>
  <c r="E37" i="298" s="1"/>
  <c r="T38" i="310"/>
  <c r="O52" i="313"/>
  <c r="P38" i="304"/>
  <c r="J37" i="304"/>
  <c r="G37" i="304" s="1"/>
  <c r="N40" i="277"/>
  <c r="T38" i="316"/>
  <c r="O38" i="280"/>
  <c r="I37" i="280"/>
  <c r="F37" i="280" s="1"/>
  <c r="N39" i="316"/>
  <c r="H38" i="316"/>
  <c r="E38" i="316" s="1"/>
  <c r="P38" i="286"/>
  <c r="J37" i="286"/>
  <c r="G37" i="286" s="1"/>
  <c r="O39" i="319"/>
  <c r="I38" i="319"/>
  <c r="F38" i="319" s="1"/>
  <c r="T38" i="277"/>
  <c r="O39" i="316"/>
  <c r="I38" i="316"/>
  <c r="F38" i="316" s="1"/>
  <c r="O38" i="286"/>
  <c r="I37" i="286"/>
  <c r="F37" i="286" s="1"/>
  <c r="P39" i="319"/>
  <c r="J38" i="319"/>
  <c r="G38" i="319" s="1"/>
  <c r="C42" i="319"/>
  <c r="L43" i="319"/>
  <c r="M41" i="319"/>
  <c r="T40" i="319"/>
  <c r="D41" i="319"/>
  <c r="K40" i="319"/>
  <c r="H39" i="319"/>
  <c r="E39" i="319" s="1"/>
  <c r="L42" i="316"/>
  <c r="C41" i="316"/>
  <c r="J39" i="316"/>
  <c r="G39" i="316" s="1"/>
  <c r="M40" i="316"/>
  <c r="K41" i="316"/>
  <c r="D42" i="316"/>
  <c r="H39" i="313"/>
  <c r="E39" i="313" s="1"/>
  <c r="K40" i="313"/>
  <c r="C43" i="313"/>
  <c r="D42" i="313"/>
  <c r="T41" i="313"/>
  <c r="L40" i="313"/>
  <c r="I39" i="313"/>
  <c r="F39" i="313" s="1"/>
  <c r="J39" i="313"/>
  <c r="G39" i="313" s="1"/>
  <c r="M40" i="313"/>
  <c r="J39" i="310"/>
  <c r="G39" i="310" s="1"/>
  <c r="M40" i="310"/>
  <c r="L45" i="310"/>
  <c r="C43" i="310"/>
  <c r="K41" i="310"/>
  <c r="O40" i="310"/>
  <c r="I39" i="310"/>
  <c r="F39" i="310" s="1"/>
  <c r="D41" i="310"/>
  <c r="L42" i="307"/>
  <c r="C43" i="307"/>
  <c r="O40" i="307"/>
  <c r="I39" i="307"/>
  <c r="F39" i="307" s="1"/>
  <c r="T40" i="307"/>
  <c r="D41" i="307"/>
  <c r="K42" i="307"/>
  <c r="M41" i="307"/>
  <c r="J40" i="307"/>
  <c r="G40" i="307" s="1"/>
  <c r="N40" i="307"/>
  <c r="H39" i="307"/>
  <c r="E39" i="307" s="1"/>
  <c r="L42" i="304"/>
  <c r="K41" i="304"/>
  <c r="M41" i="304"/>
  <c r="O38" i="304"/>
  <c r="I37" i="304"/>
  <c r="F37" i="304" s="1"/>
  <c r="D43" i="304"/>
  <c r="C43" i="304"/>
  <c r="N38" i="304"/>
  <c r="H37" i="304"/>
  <c r="E37" i="304" s="1"/>
  <c r="L40" i="301"/>
  <c r="C39" i="301"/>
  <c r="M40" i="301"/>
  <c r="T38" i="301"/>
  <c r="D39" i="301"/>
  <c r="H38" i="301"/>
  <c r="E38" i="301" s="1"/>
  <c r="K39" i="301"/>
  <c r="O38" i="301"/>
  <c r="I37" i="301"/>
  <c r="F37" i="301" s="1"/>
  <c r="K41" i="298"/>
  <c r="O38" i="298"/>
  <c r="I37" i="298"/>
  <c r="F37" i="298" s="1"/>
  <c r="P38" i="298"/>
  <c r="J37" i="298"/>
  <c r="G37" i="298" s="1"/>
  <c r="C39" i="298"/>
  <c r="T38" i="298"/>
  <c r="D42" i="298"/>
  <c r="L40" i="298"/>
  <c r="M42" i="298"/>
  <c r="M39" i="292"/>
  <c r="J38" i="292"/>
  <c r="G38" i="292" s="1"/>
  <c r="T39" i="292"/>
  <c r="D40" i="292"/>
  <c r="H38" i="292"/>
  <c r="E38" i="292" s="1"/>
  <c r="K39" i="292"/>
  <c r="C40" i="292"/>
  <c r="I38" i="292"/>
  <c r="F38" i="292" s="1"/>
  <c r="L39" i="292"/>
  <c r="L39" i="289"/>
  <c r="I38" i="289"/>
  <c r="F38" i="289" s="1"/>
  <c r="C39" i="289"/>
  <c r="T39" i="289" s="1"/>
  <c r="T38" i="289"/>
  <c r="M39" i="289"/>
  <c r="J38" i="289"/>
  <c r="G38" i="289" s="1"/>
  <c r="D40" i="289"/>
  <c r="H38" i="289"/>
  <c r="E38" i="289" s="1"/>
  <c r="K39" i="289"/>
  <c r="K40" i="286"/>
  <c r="C39" i="286"/>
  <c r="D39" i="286"/>
  <c r="T38" i="286"/>
  <c r="L40" i="286"/>
  <c r="N38" i="286"/>
  <c r="H37" i="286"/>
  <c r="E37" i="286" s="1"/>
  <c r="M40" i="286"/>
  <c r="M40" i="283"/>
  <c r="D41" i="283"/>
  <c r="P38" i="283"/>
  <c r="J37" i="283"/>
  <c r="G37" i="283" s="1"/>
  <c r="L42" i="283"/>
  <c r="O38" i="283"/>
  <c r="I37" i="283"/>
  <c r="F37" i="283" s="1"/>
  <c r="C39" i="283"/>
  <c r="T38" i="283"/>
  <c r="H38" i="283"/>
  <c r="E38" i="283" s="1"/>
  <c r="K39" i="283"/>
  <c r="L40" i="280"/>
  <c r="T39" i="280"/>
  <c r="D40" i="280"/>
  <c r="K40" i="280"/>
  <c r="C41" i="280"/>
  <c r="M40" i="280"/>
  <c r="P38" i="280"/>
  <c r="J37" i="280"/>
  <c r="G37" i="280" s="1"/>
  <c r="J40" i="277"/>
  <c r="M41" i="277"/>
  <c r="D40" i="277"/>
  <c r="K40" i="277"/>
  <c r="H39" i="277"/>
  <c r="C39" i="277"/>
  <c r="G39" i="277" s="1"/>
  <c r="E38" i="277"/>
  <c r="F38" i="277"/>
  <c r="I39" i="277"/>
  <c r="L40" i="277"/>
  <c r="U42" i="298" l="1"/>
  <c r="U204" i="313"/>
  <c r="U43" i="301"/>
  <c r="V140" i="307"/>
  <c r="S384" i="277"/>
  <c r="W384" i="277"/>
  <c r="P41" i="310"/>
  <c r="V41" i="304"/>
  <c r="T40" i="304"/>
  <c r="W41" i="310"/>
  <c r="O46" i="292"/>
  <c r="R40" i="286"/>
  <c r="W46" i="292"/>
  <c r="W47" i="292" s="1"/>
  <c r="N45" i="292"/>
  <c r="V39" i="286"/>
  <c r="V40" i="286" s="1"/>
  <c r="P53" i="307"/>
  <c r="R384" i="277"/>
  <c r="Q51" i="319"/>
  <c r="U51" i="319" s="1"/>
  <c r="N50" i="319"/>
  <c r="S49" i="319"/>
  <c r="W49" i="319" s="1"/>
  <c r="R51" i="319"/>
  <c r="V51" i="319" s="1"/>
  <c r="Q198" i="316"/>
  <c r="U198" i="316" s="1"/>
  <c r="R139" i="316"/>
  <c r="V139" i="316" s="1"/>
  <c r="S139" i="316"/>
  <c r="W139" i="316" s="1"/>
  <c r="S201" i="313"/>
  <c r="W201" i="313" s="1"/>
  <c r="R168" i="313"/>
  <c r="V168" i="313" s="1"/>
  <c r="Q204" i="313"/>
  <c r="S42" i="310"/>
  <c r="Q41" i="310"/>
  <c r="U41" i="310" s="1"/>
  <c r="N40" i="310"/>
  <c r="H39" i="310"/>
  <c r="E39" i="310" s="1"/>
  <c r="R42" i="310"/>
  <c r="V42" i="310" s="1"/>
  <c r="R140" i="307"/>
  <c r="Q53" i="307"/>
  <c r="U53" i="307" s="1"/>
  <c r="S54" i="307"/>
  <c r="W54" i="307" s="1"/>
  <c r="Q55" i="304"/>
  <c r="U55" i="304" s="1"/>
  <c r="R118" i="304"/>
  <c r="S117" i="304"/>
  <c r="W117" i="304" s="1"/>
  <c r="Q43" i="301"/>
  <c r="N42" i="301"/>
  <c r="N43" i="301" s="1"/>
  <c r="R43" i="301"/>
  <c r="V43" i="301" s="1"/>
  <c r="S42" i="301"/>
  <c r="W42" i="301" s="1"/>
  <c r="Q42" i="298"/>
  <c r="S45" i="298"/>
  <c r="W45" i="298" s="1"/>
  <c r="R45" i="298"/>
  <c r="V45" i="298" s="1"/>
  <c r="S47" i="292"/>
  <c r="P46" i="292"/>
  <c r="R47" i="292"/>
  <c r="V47" i="292" s="1"/>
  <c r="Q46" i="292"/>
  <c r="U46" i="292" s="1"/>
  <c r="Q43" i="289"/>
  <c r="U43" i="289" s="1"/>
  <c r="N42" i="289"/>
  <c r="N43" i="289" s="1"/>
  <c r="S47" i="289"/>
  <c r="W47" i="289" s="1"/>
  <c r="R47" i="289"/>
  <c r="V47" i="289" s="1"/>
  <c r="U382" i="277"/>
  <c r="Q383" i="277"/>
  <c r="O41" i="277"/>
  <c r="N54" i="313"/>
  <c r="N39" i="280"/>
  <c r="H38" i="280"/>
  <c r="E38" i="280" s="1"/>
  <c r="T39" i="310"/>
  <c r="P43" i="316"/>
  <c r="O40" i="319"/>
  <c r="I39" i="319"/>
  <c r="F39" i="319" s="1"/>
  <c r="O39" i="280"/>
  <c r="I38" i="280"/>
  <c r="F38" i="280" s="1"/>
  <c r="P39" i="304"/>
  <c r="J38" i="304"/>
  <c r="G38" i="304" s="1"/>
  <c r="N39" i="298"/>
  <c r="H38" i="298"/>
  <c r="E38" i="298" s="1"/>
  <c r="T39" i="316"/>
  <c r="N46" i="283"/>
  <c r="N40" i="316"/>
  <c r="H39" i="316"/>
  <c r="E39" i="316" s="1"/>
  <c r="P56" i="313"/>
  <c r="N41" i="277"/>
  <c r="P39" i="286"/>
  <c r="J38" i="286"/>
  <c r="G38" i="286" s="1"/>
  <c r="P39" i="301"/>
  <c r="J38" i="301"/>
  <c r="G38" i="301" s="1"/>
  <c r="P56" i="277"/>
  <c r="O39" i="286"/>
  <c r="I38" i="286"/>
  <c r="F38" i="286" s="1"/>
  <c r="O40" i="316"/>
  <c r="I39" i="316"/>
  <c r="F39" i="316" s="1"/>
  <c r="M42" i="319"/>
  <c r="L44" i="319"/>
  <c r="K41" i="319"/>
  <c r="H40" i="319"/>
  <c r="E40" i="319" s="1"/>
  <c r="C43" i="319"/>
  <c r="D42" i="319"/>
  <c r="T41" i="319"/>
  <c r="P40" i="319"/>
  <c r="J39" i="319"/>
  <c r="G39" i="319" s="1"/>
  <c r="D43" i="316"/>
  <c r="M41" i="316"/>
  <c r="J40" i="316"/>
  <c r="G40" i="316" s="1"/>
  <c r="K42" i="316"/>
  <c r="C42" i="316"/>
  <c r="L43" i="316"/>
  <c r="L41" i="313"/>
  <c r="I40" i="313"/>
  <c r="F40" i="313" s="1"/>
  <c r="D43" i="313"/>
  <c r="T42" i="313"/>
  <c r="C44" i="313"/>
  <c r="H40" i="313"/>
  <c r="E40" i="313" s="1"/>
  <c r="K41" i="313"/>
  <c r="J40" i="313"/>
  <c r="G40" i="313" s="1"/>
  <c r="M41" i="313"/>
  <c r="D42" i="310"/>
  <c r="O41" i="310"/>
  <c r="I40" i="310"/>
  <c r="F40" i="310" s="1"/>
  <c r="K42" i="310"/>
  <c r="C44" i="310"/>
  <c r="L46" i="310"/>
  <c r="J40" i="310"/>
  <c r="G40" i="310" s="1"/>
  <c r="M41" i="310"/>
  <c r="D42" i="307"/>
  <c r="T41" i="307"/>
  <c r="O41" i="307"/>
  <c r="I40" i="307"/>
  <c r="F40" i="307" s="1"/>
  <c r="C44" i="307"/>
  <c r="N41" i="307"/>
  <c r="H40" i="307"/>
  <c r="E40" i="307" s="1"/>
  <c r="J41" i="307"/>
  <c r="G41" i="307" s="1"/>
  <c r="M42" i="307"/>
  <c r="L43" i="307"/>
  <c r="K43" i="307"/>
  <c r="C44" i="304"/>
  <c r="D44" i="304"/>
  <c r="O39" i="304"/>
  <c r="I38" i="304"/>
  <c r="F38" i="304" s="1"/>
  <c r="N39" i="304"/>
  <c r="H38" i="304"/>
  <c r="E38" i="304" s="1"/>
  <c r="K42" i="304"/>
  <c r="M42" i="304"/>
  <c r="L43" i="304"/>
  <c r="T39" i="301"/>
  <c r="D40" i="301"/>
  <c r="H39" i="301"/>
  <c r="E39" i="301" s="1"/>
  <c r="K40" i="301"/>
  <c r="C40" i="301"/>
  <c r="M41" i="301"/>
  <c r="O39" i="301"/>
  <c r="I38" i="301"/>
  <c r="F38" i="301" s="1"/>
  <c r="L41" i="301"/>
  <c r="D43" i="298"/>
  <c r="C40" i="298"/>
  <c r="T39" i="298"/>
  <c r="M43" i="298"/>
  <c r="P39" i="298"/>
  <c r="J38" i="298"/>
  <c r="G38" i="298" s="1"/>
  <c r="L41" i="298"/>
  <c r="O39" i="298"/>
  <c r="I38" i="298"/>
  <c r="F38" i="298" s="1"/>
  <c r="K42" i="298"/>
  <c r="I39" i="292"/>
  <c r="F39" i="292" s="1"/>
  <c r="L40" i="292"/>
  <c r="H39" i="292"/>
  <c r="E39" i="292" s="1"/>
  <c r="K40" i="292"/>
  <c r="C41" i="292"/>
  <c r="D41" i="292"/>
  <c r="T40" i="292"/>
  <c r="M40" i="292"/>
  <c r="J39" i="292"/>
  <c r="G39" i="292" s="1"/>
  <c r="D41" i="289"/>
  <c r="J39" i="289"/>
  <c r="G39" i="289" s="1"/>
  <c r="M40" i="289"/>
  <c r="C40" i="289"/>
  <c r="K40" i="289"/>
  <c r="H39" i="289"/>
  <c r="E39" i="289" s="1"/>
  <c r="L40" i="289"/>
  <c r="I39" i="289"/>
  <c r="F39" i="289" s="1"/>
  <c r="L41" i="286"/>
  <c r="T39" i="286"/>
  <c r="D40" i="286"/>
  <c r="C40" i="286"/>
  <c r="N39" i="286"/>
  <c r="H38" i="286"/>
  <c r="E38" i="286" s="1"/>
  <c r="M41" i="286"/>
  <c r="K41" i="286"/>
  <c r="O39" i="283"/>
  <c r="I38" i="283"/>
  <c r="F38" i="283" s="1"/>
  <c r="L43" i="283"/>
  <c r="K40" i="283"/>
  <c r="H39" i="283"/>
  <c r="E39" i="283" s="1"/>
  <c r="P39" i="283"/>
  <c r="J38" i="283"/>
  <c r="G38" i="283" s="1"/>
  <c r="D42" i="283"/>
  <c r="C40" i="283"/>
  <c r="T39" i="283"/>
  <c r="M41" i="283"/>
  <c r="C42" i="280"/>
  <c r="D41" i="280"/>
  <c r="T40" i="280"/>
  <c r="P39" i="280"/>
  <c r="J38" i="280"/>
  <c r="G38" i="280" s="1"/>
  <c r="L41" i="280"/>
  <c r="M41" i="280"/>
  <c r="K41" i="280"/>
  <c r="T39" i="277"/>
  <c r="I40" i="277"/>
  <c r="L41" i="277"/>
  <c r="F39" i="277"/>
  <c r="E39" i="277"/>
  <c r="C40" i="277"/>
  <c r="G40" i="277" s="1"/>
  <c r="J41" i="277"/>
  <c r="M42" i="277"/>
  <c r="H40" i="277"/>
  <c r="K41" i="277"/>
  <c r="D41" i="277"/>
  <c r="V52" i="319" l="1"/>
  <c r="U52" i="319"/>
  <c r="U54" i="307"/>
  <c r="U199" i="316"/>
  <c r="N51" i="319"/>
  <c r="W48" i="292"/>
  <c r="V42" i="304"/>
  <c r="T41" i="304"/>
  <c r="N46" i="292"/>
  <c r="R385" i="277"/>
  <c r="R41" i="286"/>
  <c r="S385" i="277"/>
  <c r="W42" i="310"/>
  <c r="V384" i="277"/>
  <c r="R52" i="319"/>
  <c r="S50" i="319"/>
  <c r="W50" i="319" s="1"/>
  <c r="Q52" i="319"/>
  <c r="S140" i="316"/>
  <c r="W140" i="316" s="1"/>
  <c r="R140" i="316"/>
  <c r="V140" i="316" s="1"/>
  <c r="Q199" i="316"/>
  <c r="Q205" i="313"/>
  <c r="U205" i="313" s="1"/>
  <c r="R169" i="313"/>
  <c r="V169" i="313" s="1"/>
  <c r="S202" i="313"/>
  <c r="W202" i="313" s="1"/>
  <c r="N41" i="310"/>
  <c r="H40" i="310"/>
  <c r="E40" i="310" s="1"/>
  <c r="Q42" i="310"/>
  <c r="U42" i="310" s="1"/>
  <c r="R43" i="310"/>
  <c r="V43" i="310" s="1"/>
  <c r="S43" i="310"/>
  <c r="P42" i="310"/>
  <c r="P43" i="310" s="1"/>
  <c r="S55" i="307"/>
  <c r="W55" i="307" s="1"/>
  <c r="P54" i="307"/>
  <c r="P55" i="307" s="1"/>
  <c r="Q54" i="307"/>
  <c r="R141" i="307"/>
  <c r="V141" i="307" s="1"/>
  <c r="S118" i="304"/>
  <c r="W118" i="304" s="1"/>
  <c r="R119" i="304"/>
  <c r="Q56" i="304"/>
  <c r="U56" i="304" s="1"/>
  <c r="S43" i="301"/>
  <c r="W43" i="301" s="1"/>
  <c r="R44" i="301"/>
  <c r="V44" i="301" s="1"/>
  <c r="Q44" i="301"/>
  <c r="U44" i="301" s="1"/>
  <c r="R46" i="298"/>
  <c r="V46" i="298" s="1"/>
  <c r="S46" i="298"/>
  <c r="W46" i="298" s="1"/>
  <c r="Q43" i="298"/>
  <c r="U43" i="298" s="1"/>
  <c r="R48" i="292"/>
  <c r="V48" i="292" s="1"/>
  <c r="P47" i="292"/>
  <c r="P48" i="292" s="1"/>
  <c r="Q47" i="292"/>
  <c r="U47" i="292" s="1"/>
  <c r="S48" i="292"/>
  <c r="O47" i="292"/>
  <c r="O48" i="292" s="1"/>
  <c r="S48" i="289"/>
  <c r="W48" i="289" s="1"/>
  <c r="Q44" i="289"/>
  <c r="U44" i="289" s="1"/>
  <c r="R48" i="289"/>
  <c r="V48" i="289" s="1"/>
  <c r="O47" i="289"/>
  <c r="P47" i="289"/>
  <c r="P48" i="289" s="1"/>
  <c r="Q384" i="277"/>
  <c r="U383" i="277"/>
  <c r="O42" i="277"/>
  <c r="N47" i="283"/>
  <c r="N40" i="280"/>
  <c r="H39" i="280"/>
  <c r="E39" i="280" s="1"/>
  <c r="P40" i="301"/>
  <c r="J39" i="301"/>
  <c r="G39" i="301" s="1"/>
  <c r="N41" i="316"/>
  <c r="H40" i="316"/>
  <c r="E40" i="316" s="1"/>
  <c r="T40" i="316"/>
  <c r="P40" i="304"/>
  <c r="J39" i="304"/>
  <c r="G39" i="304" s="1"/>
  <c r="O40" i="280"/>
  <c r="I39" i="280"/>
  <c r="F39" i="280" s="1"/>
  <c r="P44" i="316"/>
  <c r="P40" i="286"/>
  <c r="J39" i="286"/>
  <c r="G39" i="286" s="1"/>
  <c r="O41" i="319"/>
  <c r="I40" i="319"/>
  <c r="F40" i="319" s="1"/>
  <c r="T40" i="310"/>
  <c r="N55" i="313"/>
  <c r="P57" i="277"/>
  <c r="P57" i="313"/>
  <c r="N40" i="298"/>
  <c r="H39" i="298"/>
  <c r="E39" i="298" s="1"/>
  <c r="O53" i="313"/>
  <c r="T40" i="277"/>
  <c r="O41" i="316"/>
  <c r="I40" i="316"/>
  <c r="F40" i="316" s="1"/>
  <c r="O40" i="286"/>
  <c r="I39" i="286"/>
  <c r="F39" i="286" s="1"/>
  <c r="T42" i="319"/>
  <c r="D43" i="319"/>
  <c r="C44" i="319"/>
  <c r="K42" i="319"/>
  <c r="H41" i="319"/>
  <c r="E41" i="319" s="1"/>
  <c r="L45" i="319"/>
  <c r="P41" i="319"/>
  <c r="J40" i="319"/>
  <c r="G40" i="319" s="1"/>
  <c r="M43" i="319"/>
  <c r="C43" i="316"/>
  <c r="J41" i="316"/>
  <c r="G41" i="316" s="1"/>
  <c r="M42" i="316"/>
  <c r="K43" i="316"/>
  <c r="L44" i="316"/>
  <c r="D44" i="316"/>
  <c r="H41" i="313"/>
  <c r="E41" i="313" s="1"/>
  <c r="K42" i="313"/>
  <c r="D44" i="313"/>
  <c r="T43" i="313"/>
  <c r="C45" i="313"/>
  <c r="J41" i="313"/>
  <c r="G41" i="313" s="1"/>
  <c r="M42" i="313"/>
  <c r="L42" i="313"/>
  <c r="I41" i="313"/>
  <c r="F41" i="313" s="1"/>
  <c r="K43" i="310"/>
  <c r="C45" i="310"/>
  <c r="O42" i="310"/>
  <c r="I41" i="310"/>
  <c r="F41" i="310" s="1"/>
  <c r="J41" i="310"/>
  <c r="G41" i="310" s="1"/>
  <c r="M42" i="310"/>
  <c r="L47" i="310"/>
  <c r="D43" i="310"/>
  <c r="N42" i="307"/>
  <c r="H41" i="307"/>
  <c r="E41" i="307" s="1"/>
  <c r="C45" i="307"/>
  <c r="O42" i="307"/>
  <c r="I41" i="307"/>
  <c r="F41" i="307" s="1"/>
  <c r="L44" i="307"/>
  <c r="K44" i="307"/>
  <c r="J42" i="307"/>
  <c r="G42" i="307" s="1"/>
  <c r="M43" i="307"/>
  <c r="T42" i="307"/>
  <c r="D43" i="307"/>
  <c r="K43" i="304"/>
  <c r="N40" i="304"/>
  <c r="H39" i="304"/>
  <c r="E39" i="304" s="1"/>
  <c r="D45" i="304"/>
  <c r="L44" i="304"/>
  <c r="O40" i="304"/>
  <c r="I39" i="304"/>
  <c r="F39" i="304" s="1"/>
  <c r="M43" i="304"/>
  <c r="C45" i="304"/>
  <c r="O40" i="301"/>
  <c r="I39" i="301"/>
  <c r="F39" i="301" s="1"/>
  <c r="M42" i="301"/>
  <c r="C41" i="301"/>
  <c r="K41" i="301"/>
  <c r="H40" i="301"/>
  <c r="E40" i="301" s="1"/>
  <c r="T40" i="301"/>
  <c r="D41" i="301"/>
  <c r="L42" i="301"/>
  <c r="P40" i="298"/>
  <c r="J39" i="298"/>
  <c r="G39" i="298" s="1"/>
  <c r="M44" i="298"/>
  <c r="K43" i="298"/>
  <c r="C41" i="298"/>
  <c r="T40" i="298"/>
  <c r="O40" i="298"/>
  <c r="I39" i="298"/>
  <c r="F39" i="298" s="1"/>
  <c r="L42" i="298"/>
  <c r="D44" i="298"/>
  <c r="T41" i="292"/>
  <c r="D42" i="292"/>
  <c r="J40" i="292"/>
  <c r="G40" i="292" s="1"/>
  <c r="M41" i="292"/>
  <c r="H40" i="292"/>
  <c r="E40" i="292" s="1"/>
  <c r="K41" i="292"/>
  <c r="I40" i="292"/>
  <c r="F40" i="292" s="1"/>
  <c r="L41" i="292"/>
  <c r="C42" i="292"/>
  <c r="H40" i="289"/>
  <c r="E40" i="289" s="1"/>
  <c r="K41" i="289"/>
  <c r="J40" i="289"/>
  <c r="G40" i="289" s="1"/>
  <c r="M41" i="289"/>
  <c r="C41" i="289"/>
  <c r="T41" i="289" s="1"/>
  <c r="L41" i="289"/>
  <c r="I40" i="289"/>
  <c r="F40" i="289" s="1"/>
  <c r="D42" i="289"/>
  <c r="T40" i="289"/>
  <c r="M42" i="286"/>
  <c r="N40" i="286"/>
  <c r="H39" i="286"/>
  <c r="E39" i="286" s="1"/>
  <c r="D41" i="286"/>
  <c r="T40" i="286"/>
  <c r="K42" i="286"/>
  <c r="L42" i="286"/>
  <c r="C41" i="286"/>
  <c r="P40" i="283"/>
  <c r="J39" i="283"/>
  <c r="G39" i="283" s="1"/>
  <c r="L44" i="283"/>
  <c r="H40" i="283"/>
  <c r="E40" i="283" s="1"/>
  <c r="K41" i="283"/>
  <c r="D43" i="283"/>
  <c r="M42" i="283"/>
  <c r="C41" i="283"/>
  <c r="T40" i="283"/>
  <c r="O40" i="283"/>
  <c r="I39" i="283"/>
  <c r="F39" i="283" s="1"/>
  <c r="L42" i="280"/>
  <c r="P40" i="280"/>
  <c r="J39" i="280"/>
  <c r="G39" i="280" s="1"/>
  <c r="T41" i="280"/>
  <c r="D42" i="280"/>
  <c r="M42" i="280"/>
  <c r="K42" i="280"/>
  <c r="C43" i="280"/>
  <c r="J42" i="277"/>
  <c r="M43" i="277"/>
  <c r="E40" i="277"/>
  <c r="F40" i="277"/>
  <c r="C41" i="277"/>
  <c r="G41" i="277" s="1"/>
  <c r="L42" i="277"/>
  <c r="I41" i="277"/>
  <c r="D42" i="277"/>
  <c r="H41" i="277"/>
  <c r="K42" i="277"/>
  <c r="U44" i="298" l="1"/>
  <c r="W119" i="304"/>
  <c r="R386" i="277"/>
  <c r="U53" i="319"/>
  <c r="S386" i="277"/>
  <c r="V43" i="304"/>
  <c r="T42" i="304"/>
  <c r="W385" i="277"/>
  <c r="U200" i="316"/>
  <c r="V385" i="277"/>
  <c r="V386" i="277" s="1"/>
  <c r="W43" i="310"/>
  <c r="R42" i="286"/>
  <c r="V41" i="286"/>
  <c r="Q53" i="319"/>
  <c r="N52" i="319"/>
  <c r="N53" i="319" s="1"/>
  <c r="S51" i="319"/>
  <c r="W51" i="319" s="1"/>
  <c r="R53" i="319"/>
  <c r="V53" i="319" s="1"/>
  <c r="Q200" i="316"/>
  <c r="R141" i="316"/>
  <c r="V141" i="316" s="1"/>
  <c r="S141" i="316"/>
  <c r="W141" i="316" s="1"/>
  <c r="S203" i="313"/>
  <c r="W203" i="313" s="1"/>
  <c r="R170" i="313"/>
  <c r="V170" i="313" s="1"/>
  <c r="Q206" i="313"/>
  <c r="U206" i="313" s="1"/>
  <c r="R44" i="310"/>
  <c r="V44" i="310" s="1"/>
  <c r="Q43" i="310"/>
  <c r="U43" i="310" s="1"/>
  <c r="S44" i="310"/>
  <c r="N42" i="310"/>
  <c r="H41" i="310"/>
  <c r="E41" i="310" s="1"/>
  <c r="R142" i="307"/>
  <c r="V142" i="307" s="1"/>
  <c r="Q55" i="307"/>
  <c r="U55" i="307" s="1"/>
  <c r="S56" i="307"/>
  <c r="W56" i="307" s="1"/>
  <c r="Q57" i="304"/>
  <c r="U57" i="304" s="1"/>
  <c r="R120" i="304"/>
  <c r="S119" i="304"/>
  <c r="Q45" i="301"/>
  <c r="U45" i="301" s="1"/>
  <c r="N44" i="301"/>
  <c r="R45" i="301"/>
  <c r="V45" i="301" s="1"/>
  <c r="S44" i="301"/>
  <c r="W44" i="301" s="1"/>
  <c r="Q44" i="298"/>
  <c r="S47" i="298"/>
  <c r="W47" i="298" s="1"/>
  <c r="R47" i="298"/>
  <c r="V47" i="298" s="1"/>
  <c r="Q48" i="292"/>
  <c r="U48" i="292" s="1"/>
  <c r="O49" i="292"/>
  <c r="S49" i="292"/>
  <c r="W49" i="292" s="1"/>
  <c r="R49" i="292"/>
  <c r="V49" i="292" s="1"/>
  <c r="N47" i="292"/>
  <c r="N48" i="292" s="1"/>
  <c r="R49" i="289"/>
  <c r="V49" i="289" s="1"/>
  <c r="Q45" i="289"/>
  <c r="U45" i="289" s="1"/>
  <c r="N44" i="289"/>
  <c r="O48" i="289"/>
  <c r="S49" i="289"/>
  <c r="W49" i="289" s="1"/>
  <c r="U384" i="277"/>
  <c r="Q385" i="277"/>
  <c r="O43" i="277"/>
  <c r="P58" i="277"/>
  <c r="P58" i="313"/>
  <c r="N48" i="283"/>
  <c r="N56" i="313"/>
  <c r="O54" i="313"/>
  <c r="N41" i="280"/>
  <c r="H40" i="280"/>
  <c r="E40" i="280" s="1"/>
  <c r="N41" i="298"/>
  <c r="H40" i="298"/>
  <c r="E40" i="298" s="1"/>
  <c r="P41" i="301"/>
  <c r="J40" i="301"/>
  <c r="G40" i="301" s="1"/>
  <c r="P41" i="304"/>
  <c r="J40" i="304"/>
  <c r="G40" i="304" s="1"/>
  <c r="T41" i="310"/>
  <c r="O41" i="280"/>
  <c r="I40" i="280"/>
  <c r="F40" i="280" s="1"/>
  <c r="O42" i="319"/>
  <c r="I41" i="319"/>
  <c r="F41" i="319" s="1"/>
  <c r="T41" i="316"/>
  <c r="P41" i="286"/>
  <c r="J40" i="286"/>
  <c r="G40" i="286" s="1"/>
  <c r="N42" i="316"/>
  <c r="H41" i="316"/>
  <c r="E41" i="316" s="1"/>
  <c r="P45" i="316"/>
  <c r="O44" i="277"/>
  <c r="N42" i="277"/>
  <c r="H42" i="277" s="1"/>
  <c r="O41" i="286"/>
  <c r="I40" i="286"/>
  <c r="F40" i="286" s="1"/>
  <c r="O42" i="316"/>
  <c r="I41" i="316"/>
  <c r="F41" i="316" s="1"/>
  <c r="T41" i="277"/>
  <c r="L46" i="319"/>
  <c r="P42" i="319"/>
  <c r="J41" i="319"/>
  <c r="G41" i="319" s="1"/>
  <c r="K43" i="319"/>
  <c r="H42" i="319"/>
  <c r="E42" i="319" s="1"/>
  <c r="C45" i="319"/>
  <c r="M44" i="319"/>
  <c r="T43" i="319"/>
  <c r="D44" i="319"/>
  <c r="D45" i="316"/>
  <c r="L45" i="316"/>
  <c r="J42" i="316"/>
  <c r="G42" i="316" s="1"/>
  <c r="M43" i="316"/>
  <c r="K44" i="316"/>
  <c r="C44" i="316"/>
  <c r="L43" i="313"/>
  <c r="I42" i="313"/>
  <c r="F42" i="313" s="1"/>
  <c r="C46" i="313"/>
  <c r="M43" i="313"/>
  <c r="J42" i="313"/>
  <c r="G42" i="313" s="1"/>
  <c r="T44" i="313"/>
  <c r="D45" i="313"/>
  <c r="K43" i="313"/>
  <c r="H42" i="313"/>
  <c r="E42" i="313" s="1"/>
  <c r="L48" i="310"/>
  <c r="J42" i="310"/>
  <c r="G42" i="310" s="1"/>
  <c r="M43" i="310"/>
  <c r="D44" i="310"/>
  <c r="O43" i="310"/>
  <c r="I42" i="310"/>
  <c r="F42" i="310" s="1"/>
  <c r="K44" i="310"/>
  <c r="C46" i="310"/>
  <c r="C46" i="307"/>
  <c r="K45" i="307"/>
  <c r="T43" i="307"/>
  <c r="D44" i="307"/>
  <c r="L45" i="307"/>
  <c r="O43" i="307"/>
  <c r="I42" i="307"/>
  <c r="F42" i="307" s="1"/>
  <c r="J43" i="307"/>
  <c r="G43" i="307" s="1"/>
  <c r="M44" i="307"/>
  <c r="N43" i="307"/>
  <c r="H42" i="307"/>
  <c r="E42" i="307" s="1"/>
  <c r="O41" i="304"/>
  <c r="I40" i="304"/>
  <c r="F40" i="304" s="1"/>
  <c r="L45" i="304"/>
  <c r="C46" i="304"/>
  <c r="D46" i="304"/>
  <c r="N41" i="304"/>
  <c r="H40" i="304"/>
  <c r="E40" i="304" s="1"/>
  <c r="M44" i="304"/>
  <c r="K44" i="304"/>
  <c r="T41" i="301"/>
  <c r="D42" i="301"/>
  <c r="H41" i="301"/>
  <c r="E41" i="301" s="1"/>
  <c r="K42" i="301"/>
  <c r="M43" i="301"/>
  <c r="C42" i="301"/>
  <c r="L43" i="301"/>
  <c r="O41" i="301"/>
  <c r="I40" i="301"/>
  <c r="F40" i="301" s="1"/>
  <c r="O41" i="298"/>
  <c r="I40" i="298"/>
  <c r="F40" i="298" s="1"/>
  <c r="C42" i="298"/>
  <c r="T41" i="298"/>
  <c r="M45" i="298"/>
  <c r="K44" i="298"/>
  <c r="L43" i="298"/>
  <c r="D45" i="298"/>
  <c r="P41" i="298"/>
  <c r="J40" i="298"/>
  <c r="G40" i="298" s="1"/>
  <c r="C43" i="292"/>
  <c r="I41" i="292"/>
  <c r="F41" i="292" s="1"/>
  <c r="L42" i="292"/>
  <c r="D43" i="292"/>
  <c r="T42" i="292"/>
  <c r="M42" i="292"/>
  <c r="J41" i="292"/>
  <c r="G41" i="292" s="1"/>
  <c r="H41" i="292"/>
  <c r="E41" i="292" s="1"/>
  <c r="K42" i="292"/>
  <c r="D43" i="289"/>
  <c r="C42" i="289"/>
  <c r="J41" i="289"/>
  <c r="G41" i="289" s="1"/>
  <c r="M42" i="289"/>
  <c r="K42" i="289"/>
  <c r="H41" i="289"/>
  <c r="E41" i="289" s="1"/>
  <c r="L42" i="289"/>
  <c r="I41" i="289"/>
  <c r="F41" i="289" s="1"/>
  <c r="L43" i="286"/>
  <c r="N41" i="286"/>
  <c r="H40" i="286"/>
  <c r="E40" i="286" s="1"/>
  <c r="K43" i="286"/>
  <c r="T41" i="286"/>
  <c r="D42" i="286"/>
  <c r="C42" i="286"/>
  <c r="M43" i="286"/>
  <c r="C42" i="283"/>
  <c r="T41" i="283"/>
  <c r="M43" i="283"/>
  <c r="K42" i="283"/>
  <c r="H41" i="283"/>
  <c r="E41" i="283" s="1"/>
  <c r="L45" i="283"/>
  <c r="D44" i="283"/>
  <c r="O41" i="283"/>
  <c r="I40" i="283"/>
  <c r="F40" i="283" s="1"/>
  <c r="P41" i="283"/>
  <c r="J40" i="283"/>
  <c r="G40" i="283" s="1"/>
  <c r="K43" i="280"/>
  <c r="P41" i="280"/>
  <c r="J40" i="280"/>
  <c r="G40" i="280" s="1"/>
  <c r="D43" i="280"/>
  <c r="T42" i="280"/>
  <c r="M43" i="280"/>
  <c r="C44" i="280"/>
  <c r="L43" i="280"/>
  <c r="D43" i="277"/>
  <c r="L43" i="277"/>
  <c r="I42" i="277"/>
  <c r="K43" i="277"/>
  <c r="F41" i="277"/>
  <c r="C42" i="277"/>
  <c r="G42" i="277" s="1"/>
  <c r="E41" i="277"/>
  <c r="J43" i="277"/>
  <c r="M44" i="277"/>
  <c r="V46" i="301" l="1"/>
  <c r="U46" i="289"/>
  <c r="U46" i="301"/>
  <c r="V50" i="289"/>
  <c r="R43" i="286"/>
  <c r="W44" i="310"/>
  <c r="W120" i="304"/>
  <c r="O49" i="289"/>
  <c r="N45" i="301"/>
  <c r="P49" i="289"/>
  <c r="S387" i="277"/>
  <c r="U54" i="319"/>
  <c r="W386" i="277"/>
  <c r="R387" i="277"/>
  <c r="V44" i="304"/>
  <c r="T43" i="304"/>
  <c r="V42" i="286"/>
  <c r="V43" i="286" s="1"/>
  <c r="R54" i="319"/>
  <c r="V54" i="319" s="1"/>
  <c r="S52" i="319"/>
  <c r="W52" i="319" s="1"/>
  <c r="Q54" i="319"/>
  <c r="S142" i="316"/>
  <c r="W142" i="316" s="1"/>
  <c r="R142" i="316"/>
  <c r="V142" i="316" s="1"/>
  <c r="Q201" i="316"/>
  <c r="U201" i="316" s="1"/>
  <c r="Q207" i="313"/>
  <c r="U207" i="313" s="1"/>
  <c r="R171" i="313"/>
  <c r="V171" i="313" s="1"/>
  <c r="S204" i="313"/>
  <c r="W204" i="313" s="1"/>
  <c r="N43" i="310"/>
  <c r="H42" i="310"/>
  <c r="E42" i="310" s="1"/>
  <c r="S45" i="310"/>
  <c r="P44" i="310"/>
  <c r="P45" i="310" s="1"/>
  <c r="Q44" i="310"/>
  <c r="U44" i="310" s="1"/>
  <c r="R45" i="310"/>
  <c r="V45" i="310" s="1"/>
  <c r="S57" i="307"/>
  <c r="W57" i="307" s="1"/>
  <c r="P56" i="307"/>
  <c r="Q56" i="307"/>
  <c r="U56" i="307" s="1"/>
  <c r="R143" i="307"/>
  <c r="V143" i="307" s="1"/>
  <c r="S120" i="304"/>
  <c r="R121" i="304"/>
  <c r="Q58" i="304"/>
  <c r="U58" i="304" s="1"/>
  <c r="S45" i="301"/>
  <c r="W45" i="301" s="1"/>
  <c r="R46" i="301"/>
  <c r="Q46" i="301"/>
  <c r="R48" i="298"/>
  <c r="V48" i="298" s="1"/>
  <c r="S48" i="298"/>
  <c r="W48" i="298" s="1"/>
  <c r="Q45" i="298"/>
  <c r="U45" i="298" s="1"/>
  <c r="S50" i="292"/>
  <c r="W50" i="292" s="1"/>
  <c r="P49" i="292"/>
  <c r="O50" i="292"/>
  <c r="R50" i="292"/>
  <c r="V50" i="292" s="1"/>
  <c r="Q49" i="292"/>
  <c r="U49" i="292" s="1"/>
  <c r="Q46" i="289"/>
  <c r="S50" i="289"/>
  <c r="W50" i="289" s="1"/>
  <c r="N45" i="289"/>
  <c r="R50" i="289"/>
  <c r="Q386" i="277"/>
  <c r="U385" i="277"/>
  <c r="P59" i="277"/>
  <c r="P60" i="277" s="1"/>
  <c r="P59" i="313"/>
  <c r="N49" i="283"/>
  <c r="N57" i="313"/>
  <c r="N43" i="277"/>
  <c r="H43" i="277" s="1"/>
  <c r="N42" i="280"/>
  <c r="H41" i="280"/>
  <c r="E41" i="280" s="1"/>
  <c r="T42" i="310"/>
  <c r="N43" i="316"/>
  <c r="H42" i="316"/>
  <c r="E42" i="316" s="1"/>
  <c r="P42" i="301"/>
  <c r="J41" i="301"/>
  <c r="G41" i="301" s="1"/>
  <c r="T42" i="316"/>
  <c r="O55" i="313"/>
  <c r="N42" i="298"/>
  <c r="H41" i="298"/>
  <c r="E41" i="298" s="1"/>
  <c r="P42" i="286"/>
  <c r="J41" i="286"/>
  <c r="G41" i="286" s="1"/>
  <c r="I42" i="319"/>
  <c r="F42" i="319" s="1"/>
  <c r="O43" i="319"/>
  <c r="O42" i="280"/>
  <c r="I41" i="280"/>
  <c r="F41" i="280" s="1"/>
  <c r="P42" i="304"/>
  <c r="J41" i="304"/>
  <c r="G41" i="304" s="1"/>
  <c r="O43" i="316"/>
  <c r="I42" i="316"/>
  <c r="F42" i="316" s="1"/>
  <c r="O42" i="286"/>
  <c r="I41" i="286"/>
  <c r="F41" i="286" s="1"/>
  <c r="C46" i="319"/>
  <c r="K44" i="319"/>
  <c r="H43" i="319"/>
  <c r="E43" i="319" s="1"/>
  <c r="T44" i="319"/>
  <c r="D45" i="319"/>
  <c r="P43" i="319"/>
  <c r="J42" i="319"/>
  <c r="G42" i="319" s="1"/>
  <c r="L47" i="319"/>
  <c r="M45" i="319"/>
  <c r="C45" i="316"/>
  <c r="J43" i="316"/>
  <c r="G43" i="316" s="1"/>
  <c r="M44" i="316"/>
  <c r="K45" i="316"/>
  <c r="L46" i="316"/>
  <c r="D46" i="316"/>
  <c r="H43" i="313"/>
  <c r="E43" i="313" s="1"/>
  <c r="K44" i="313"/>
  <c r="T45" i="313"/>
  <c r="D46" i="313"/>
  <c r="C47" i="313"/>
  <c r="J43" i="313"/>
  <c r="G43" i="313" s="1"/>
  <c r="M44" i="313"/>
  <c r="L44" i="313"/>
  <c r="I43" i="313"/>
  <c r="F43" i="313" s="1"/>
  <c r="K45" i="310"/>
  <c r="O44" i="310"/>
  <c r="I43" i="310"/>
  <c r="F43" i="310" s="1"/>
  <c r="M44" i="310"/>
  <c r="J43" i="310"/>
  <c r="G43" i="310" s="1"/>
  <c r="D45" i="310"/>
  <c r="C47" i="310"/>
  <c r="L49" i="310"/>
  <c r="T44" i="307"/>
  <c r="D45" i="307"/>
  <c r="L46" i="307"/>
  <c r="J44" i="307"/>
  <c r="G44" i="307" s="1"/>
  <c r="M45" i="307"/>
  <c r="K46" i="307"/>
  <c r="N44" i="307"/>
  <c r="H43" i="307"/>
  <c r="E43" i="307" s="1"/>
  <c r="O44" i="307"/>
  <c r="I43" i="307"/>
  <c r="F43" i="307" s="1"/>
  <c r="C47" i="307"/>
  <c r="N42" i="304"/>
  <c r="H41" i="304"/>
  <c r="E41" i="304" s="1"/>
  <c r="C47" i="304"/>
  <c r="K45" i="304"/>
  <c r="L46" i="304"/>
  <c r="M45" i="304"/>
  <c r="D47" i="304"/>
  <c r="O42" i="304"/>
  <c r="I41" i="304"/>
  <c r="F41" i="304" s="1"/>
  <c r="L44" i="301"/>
  <c r="C43" i="301"/>
  <c r="M44" i="301"/>
  <c r="K43" i="301"/>
  <c r="H42" i="301"/>
  <c r="E42" i="301" s="1"/>
  <c r="D43" i="301"/>
  <c r="T42" i="301"/>
  <c r="O42" i="301"/>
  <c r="I41" i="301"/>
  <c r="F41" i="301" s="1"/>
  <c r="K45" i="298"/>
  <c r="L44" i="298"/>
  <c r="M46" i="298"/>
  <c r="C43" i="298"/>
  <c r="T42" i="298"/>
  <c r="D46" i="298"/>
  <c r="P42" i="298"/>
  <c r="J41" i="298"/>
  <c r="G41" i="298" s="1"/>
  <c r="O42" i="298"/>
  <c r="I41" i="298"/>
  <c r="F41" i="298" s="1"/>
  <c r="H42" i="292"/>
  <c r="E42" i="292" s="1"/>
  <c r="K43" i="292"/>
  <c r="J42" i="292"/>
  <c r="G42" i="292" s="1"/>
  <c r="M43" i="292"/>
  <c r="L43" i="292"/>
  <c r="I42" i="292"/>
  <c r="F42" i="292" s="1"/>
  <c r="T43" i="292"/>
  <c r="D44" i="292"/>
  <c r="C44" i="292"/>
  <c r="H42" i="289"/>
  <c r="E42" i="289" s="1"/>
  <c r="K43" i="289"/>
  <c r="C43" i="289"/>
  <c r="T43" i="289" s="1"/>
  <c r="M43" i="289"/>
  <c r="J42" i="289"/>
  <c r="G42" i="289" s="1"/>
  <c r="T42" i="289"/>
  <c r="L43" i="289"/>
  <c r="I42" i="289"/>
  <c r="F42" i="289" s="1"/>
  <c r="D44" i="289"/>
  <c r="D43" i="286"/>
  <c r="T42" i="286"/>
  <c r="C43" i="286"/>
  <c r="K44" i="286"/>
  <c r="N42" i="286"/>
  <c r="H41" i="286"/>
  <c r="E41" i="286" s="1"/>
  <c r="M44" i="286"/>
  <c r="L44" i="286"/>
  <c r="L46" i="283"/>
  <c r="M44" i="283"/>
  <c r="O42" i="283"/>
  <c r="I41" i="283"/>
  <c r="F41" i="283" s="1"/>
  <c r="C43" i="283"/>
  <c r="T42" i="283"/>
  <c r="H42" i="283"/>
  <c r="E42" i="283" s="1"/>
  <c r="K43" i="283"/>
  <c r="P42" i="283"/>
  <c r="J41" i="283"/>
  <c r="G41" i="283" s="1"/>
  <c r="D45" i="283"/>
  <c r="L44" i="280"/>
  <c r="M44" i="280"/>
  <c r="T43" i="280"/>
  <c r="D44" i="280"/>
  <c r="P42" i="280"/>
  <c r="J41" i="280"/>
  <c r="G41" i="280" s="1"/>
  <c r="K44" i="280"/>
  <c r="C45" i="280"/>
  <c r="T42" i="277"/>
  <c r="M45" i="277"/>
  <c r="J44" i="277"/>
  <c r="F42" i="277"/>
  <c r="E42" i="277"/>
  <c r="C43" i="277"/>
  <c r="T43" i="277" s="1"/>
  <c r="K44" i="277"/>
  <c r="L44" i="277"/>
  <c r="I43" i="277"/>
  <c r="D44" i="277"/>
  <c r="U57" i="307" l="1"/>
  <c r="U46" i="298"/>
  <c r="U55" i="319"/>
  <c r="S388" i="277"/>
  <c r="N49" i="292"/>
  <c r="W45" i="310"/>
  <c r="P50" i="292"/>
  <c r="V45" i="304"/>
  <c r="T44" i="304"/>
  <c r="R388" i="277"/>
  <c r="R44" i="286"/>
  <c r="W387" i="277"/>
  <c r="W388" i="277" s="1"/>
  <c r="V387" i="277"/>
  <c r="Q55" i="319"/>
  <c r="N54" i="319"/>
  <c r="N55" i="319" s="1"/>
  <c r="S53" i="319"/>
  <c r="W53" i="319" s="1"/>
  <c r="R55" i="319"/>
  <c r="V55" i="319" s="1"/>
  <c r="Q202" i="316"/>
  <c r="U202" i="316" s="1"/>
  <c r="R143" i="316"/>
  <c r="V143" i="316" s="1"/>
  <c r="S143" i="316"/>
  <c r="W143" i="316" s="1"/>
  <c r="S205" i="313"/>
  <c r="W205" i="313" s="1"/>
  <c r="R172" i="313"/>
  <c r="V172" i="313" s="1"/>
  <c r="Q208" i="313"/>
  <c r="U208" i="313" s="1"/>
  <c r="Q45" i="310"/>
  <c r="U45" i="310" s="1"/>
  <c r="S46" i="310"/>
  <c r="R46" i="310"/>
  <c r="V46" i="310" s="1"/>
  <c r="N44" i="310"/>
  <c r="H43" i="310"/>
  <c r="E43" i="310" s="1"/>
  <c r="R144" i="307"/>
  <c r="V144" i="307" s="1"/>
  <c r="Q57" i="307"/>
  <c r="P57" i="307"/>
  <c r="S58" i="307"/>
  <c r="W58" i="307" s="1"/>
  <c r="Q59" i="304"/>
  <c r="U59" i="304" s="1"/>
  <c r="R122" i="304"/>
  <c r="S121" i="304"/>
  <c r="W121" i="304" s="1"/>
  <c r="Q47" i="301"/>
  <c r="U47" i="301" s="1"/>
  <c r="N46" i="301"/>
  <c r="R47" i="301"/>
  <c r="V47" i="301" s="1"/>
  <c r="S46" i="301"/>
  <c r="W46" i="301" s="1"/>
  <c r="Q46" i="298"/>
  <c r="S49" i="298"/>
  <c r="W49" i="298" s="1"/>
  <c r="R49" i="298"/>
  <c r="V49" i="298" s="1"/>
  <c r="Q50" i="292"/>
  <c r="U50" i="292" s="1"/>
  <c r="R51" i="292"/>
  <c r="O51" i="292" s="1"/>
  <c r="S51" i="292"/>
  <c r="P51" i="292" s="1"/>
  <c r="S51" i="289"/>
  <c r="W51" i="289" s="1"/>
  <c r="Q47" i="289"/>
  <c r="U47" i="289" s="1"/>
  <c r="P50" i="289"/>
  <c r="R51" i="289"/>
  <c r="V51" i="289" s="1"/>
  <c r="O50" i="289"/>
  <c r="N46" i="289"/>
  <c r="U386" i="277"/>
  <c r="Q387" i="277"/>
  <c r="N44" i="277"/>
  <c r="H44" i="277" s="1"/>
  <c r="P60" i="313"/>
  <c r="N43" i="280"/>
  <c r="H42" i="280"/>
  <c r="E42" i="280" s="1"/>
  <c r="I43" i="319"/>
  <c r="F43" i="319" s="1"/>
  <c r="O44" i="319"/>
  <c r="N43" i="298"/>
  <c r="H42" i="298"/>
  <c r="E42" i="298" s="1"/>
  <c r="N44" i="316"/>
  <c r="H43" i="316"/>
  <c r="E43" i="316" s="1"/>
  <c r="P46" i="316"/>
  <c r="P43" i="286"/>
  <c r="J42" i="286"/>
  <c r="G42" i="286" s="1"/>
  <c r="O56" i="313"/>
  <c r="T43" i="316"/>
  <c r="N58" i="313"/>
  <c r="P43" i="301"/>
  <c r="J42" i="301"/>
  <c r="G42" i="301" s="1"/>
  <c r="P43" i="304"/>
  <c r="J42" i="304"/>
  <c r="G42" i="304" s="1"/>
  <c r="O45" i="277"/>
  <c r="N50" i="283"/>
  <c r="T43" i="310"/>
  <c r="O43" i="280"/>
  <c r="I42" i="280"/>
  <c r="F42" i="280" s="1"/>
  <c r="O43" i="286"/>
  <c r="I42" i="286"/>
  <c r="F42" i="286" s="1"/>
  <c r="O44" i="316"/>
  <c r="I43" i="316"/>
  <c r="F43" i="316" s="1"/>
  <c r="D46" i="319"/>
  <c r="T45" i="319"/>
  <c r="H44" i="319"/>
  <c r="E44" i="319" s="1"/>
  <c r="K45" i="319"/>
  <c r="M46" i="319"/>
  <c r="P44" i="319"/>
  <c r="J43" i="319"/>
  <c r="G43" i="319" s="1"/>
  <c r="L48" i="319"/>
  <c r="C47" i="319"/>
  <c r="L47" i="316"/>
  <c r="D47" i="316"/>
  <c r="K46" i="316"/>
  <c r="M45" i="316"/>
  <c r="J44" i="316"/>
  <c r="G44" i="316" s="1"/>
  <c r="C46" i="316"/>
  <c r="C48" i="313"/>
  <c r="M45" i="313"/>
  <c r="J44" i="313"/>
  <c r="G44" i="313" s="1"/>
  <c r="T46" i="313"/>
  <c r="D47" i="313"/>
  <c r="H44" i="313"/>
  <c r="E44" i="313" s="1"/>
  <c r="K45" i="313"/>
  <c r="L45" i="313"/>
  <c r="I44" i="313"/>
  <c r="F44" i="313" s="1"/>
  <c r="D46" i="310"/>
  <c r="L50" i="310"/>
  <c r="O45" i="310"/>
  <c r="I44" i="310"/>
  <c r="F44" i="310" s="1"/>
  <c r="M45" i="310"/>
  <c r="J44" i="310"/>
  <c r="G44" i="310" s="1"/>
  <c r="C48" i="310"/>
  <c r="K46" i="310"/>
  <c r="M46" i="307"/>
  <c r="J45" i="307"/>
  <c r="G45" i="307" s="1"/>
  <c r="N45" i="307"/>
  <c r="H44" i="307"/>
  <c r="E44" i="307" s="1"/>
  <c r="K47" i="307"/>
  <c r="L47" i="307"/>
  <c r="C48" i="307"/>
  <c r="O45" i="307"/>
  <c r="I44" i="307"/>
  <c r="F44" i="307" s="1"/>
  <c r="T45" i="307"/>
  <c r="D46" i="307"/>
  <c r="M46" i="304"/>
  <c r="L47" i="304"/>
  <c r="C48" i="304"/>
  <c r="O43" i="304"/>
  <c r="I42" i="304"/>
  <c r="F42" i="304" s="1"/>
  <c r="D48" i="304"/>
  <c r="K46" i="304"/>
  <c r="N43" i="304"/>
  <c r="H42" i="304"/>
  <c r="E42" i="304" s="1"/>
  <c r="D44" i="301"/>
  <c r="T43" i="301"/>
  <c r="H43" i="301"/>
  <c r="E43" i="301" s="1"/>
  <c r="K44" i="301"/>
  <c r="M45" i="301"/>
  <c r="C44" i="301"/>
  <c r="L45" i="301"/>
  <c r="O43" i="301"/>
  <c r="I42" i="301"/>
  <c r="F42" i="301" s="1"/>
  <c r="O43" i="298"/>
  <c r="I42" i="298"/>
  <c r="F42" i="298" s="1"/>
  <c r="M47" i="298"/>
  <c r="C44" i="298"/>
  <c r="T43" i="298"/>
  <c r="P43" i="298"/>
  <c r="J42" i="298"/>
  <c r="G42" i="298" s="1"/>
  <c r="D47" i="298"/>
  <c r="L45" i="298"/>
  <c r="K46" i="298"/>
  <c r="D45" i="292"/>
  <c r="T44" i="292"/>
  <c r="C45" i="292"/>
  <c r="M44" i="292"/>
  <c r="J43" i="292"/>
  <c r="G43" i="292" s="1"/>
  <c r="K44" i="292"/>
  <c r="H43" i="292"/>
  <c r="E43" i="292" s="1"/>
  <c r="I43" i="292"/>
  <c r="F43" i="292" s="1"/>
  <c r="L44" i="292"/>
  <c r="I43" i="289"/>
  <c r="F43" i="289" s="1"/>
  <c r="L44" i="289"/>
  <c r="J43" i="289"/>
  <c r="G43" i="289" s="1"/>
  <c r="M44" i="289"/>
  <c r="D45" i="289"/>
  <c r="H43" i="289"/>
  <c r="E43" i="289" s="1"/>
  <c r="K44" i="289"/>
  <c r="C44" i="289"/>
  <c r="M45" i="286"/>
  <c r="N43" i="286"/>
  <c r="H42" i="286"/>
  <c r="E42" i="286" s="1"/>
  <c r="L45" i="286"/>
  <c r="K45" i="286"/>
  <c r="C44" i="286"/>
  <c r="D44" i="286"/>
  <c r="T43" i="286"/>
  <c r="O43" i="283"/>
  <c r="I42" i="283"/>
  <c r="F42" i="283" s="1"/>
  <c r="D46" i="283"/>
  <c r="L47" i="283"/>
  <c r="C44" i="283"/>
  <c r="T43" i="283"/>
  <c r="M45" i="283"/>
  <c r="P43" i="283"/>
  <c r="J42" i="283"/>
  <c r="G42" i="283" s="1"/>
  <c r="K44" i="283"/>
  <c r="H43" i="283"/>
  <c r="E43" i="283" s="1"/>
  <c r="M45" i="280"/>
  <c r="K45" i="280"/>
  <c r="D45" i="280"/>
  <c r="T44" i="280"/>
  <c r="C46" i="280"/>
  <c r="L45" i="280"/>
  <c r="P43" i="280"/>
  <c r="J42" i="280"/>
  <c r="G42" i="280" s="1"/>
  <c r="D45" i="277"/>
  <c r="I44" i="277"/>
  <c r="L45" i="277"/>
  <c r="K45" i="277"/>
  <c r="C44" i="277"/>
  <c r="F43" i="277"/>
  <c r="E43" i="277"/>
  <c r="J45" i="277"/>
  <c r="M46" i="277"/>
  <c r="G43" i="277"/>
  <c r="V173" i="313" l="1"/>
  <c r="U48" i="289"/>
  <c r="V47" i="310"/>
  <c r="R45" i="286"/>
  <c r="N47" i="301"/>
  <c r="V44" i="286"/>
  <c r="V45" i="286" s="1"/>
  <c r="V51" i="292"/>
  <c r="P51" i="289"/>
  <c r="R389" i="277"/>
  <c r="V46" i="304"/>
  <c r="T45" i="304"/>
  <c r="S389" i="277"/>
  <c r="V388" i="277"/>
  <c r="V389" i="277" s="1"/>
  <c r="N47" i="289"/>
  <c r="W46" i="310"/>
  <c r="W51" i="292"/>
  <c r="W52" i="292" s="1"/>
  <c r="R56" i="319"/>
  <c r="V56" i="319" s="1"/>
  <c r="S54" i="319"/>
  <c r="W54" i="319" s="1"/>
  <c r="Q56" i="319"/>
  <c r="U56" i="319" s="1"/>
  <c r="S144" i="316"/>
  <c r="W144" i="316" s="1"/>
  <c r="R144" i="316"/>
  <c r="V144" i="316" s="1"/>
  <c r="Q203" i="316"/>
  <c r="U203" i="316" s="1"/>
  <c r="Q209" i="313"/>
  <c r="U209" i="313" s="1"/>
  <c r="R173" i="313"/>
  <c r="S206" i="313"/>
  <c r="W206" i="313" s="1"/>
  <c r="N45" i="310"/>
  <c r="H44" i="310"/>
  <c r="E44" i="310" s="1"/>
  <c r="R47" i="310"/>
  <c r="S47" i="310"/>
  <c r="P46" i="310"/>
  <c r="Q46" i="310"/>
  <c r="U46" i="310" s="1"/>
  <c r="S59" i="307"/>
  <c r="W59" i="307" s="1"/>
  <c r="P58" i="307"/>
  <c r="P59" i="307" s="1"/>
  <c r="Q58" i="307"/>
  <c r="U58" i="307" s="1"/>
  <c r="R145" i="307"/>
  <c r="V145" i="307" s="1"/>
  <c r="S122" i="304"/>
  <c r="W122" i="304" s="1"/>
  <c r="R123" i="304"/>
  <c r="Q60" i="304"/>
  <c r="U60" i="304" s="1"/>
  <c r="R48" i="301"/>
  <c r="V48" i="301" s="1"/>
  <c r="S47" i="301"/>
  <c r="W47" i="301" s="1"/>
  <c r="Q48" i="301"/>
  <c r="U48" i="301" s="1"/>
  <c r="R50" i="298"/>
  <c r="V50" i="298" s="1"/>
  <c r="S50" i="298"/>
  <c r="W50" i="298" s="1"/>
  <c r="Q47" i="298"/>
  <c r="U47" i="298" s="1"/>
  <c r="Q51" i="292"/>
  <c r="U51" i="292" s="1"/>
  <c r="O52" i="292"/>
  <c r="S52" i="292"/>
  <c r="N50" i="292"/>
  <c r="R52" i="292"/>
  <c r="O51" i="289"/>
  <c r="R52" i="289"/>
  <c r="V52" i="289" s="1"/>
  <c r="Q48" i="289"/>
  <c r="N48" i="289" s="1"/>
  <c r="S52" i="289"/>
  <c r="P52" i="289" s="1"/>
  <c r="Q388" i="277"/>
  <c r="U387" i="277"/>
  <c r="N51" i="283"/>
  <c r="P47" i="316"/>
  <c r="O46" i="277"/>
  <c r="N59" i="313"/>
  <c r="N44" i="280"/>
  <c r="H43" i="280"/>
  <c r="E43" i="280" s="1"/>
  <c r="P44" i="304"/>
  <c r="J43" i="304"/>
  <c r="G43" i="304" s="1"/>
  <c r="N44" i="298"/>
  <c r="H43" i="298"/>
  <c r="E43" i="298" s="1"/>
  <c r="T44" i="310"/>
  <c r="T44" i="316"/>
  <c r="N45" i="316"/>
  <c r="H44" i="316"/>
  <c r="E44" i="316" s="1"/>
  <c r="O57" i="313"/>
  <c r="O45" i="319"/>
  <c r="I44" i="319"/>
  <c r="F44" i="319" s="1"/>
  <c r="P61" i="277"/>
  <c r="P44" i="286"/>
  <c r="J43" i="286"/>
  <c r="G43" i="286" s="1"/>
  <c r="O44" i="280"/>
  <c r="I43" i="280"/>
  <c r="F43" i="280" s="1"/>
  <c r="P61" i="313"/>
  <c r="P44" i="301"/>
  <c r="J43" i="301"/>
  <c r="G43" i="301" s="1"/>
  <c r="N45" i="277"/>
  <c r="H45" i="277" s="1"/>
  <c r="O45" i="316"/>
  <c r="I44" i="316"/>
  <c r="F44" i="316" s="1"/>
  <c r="O44" i="286"/>
  <c r="I43" i="286"/>
  <c r="F43" i="286" s="1"/>
  <c r="P45" i="319"/>
  <c r="J44" i="319"/>
  <c r="G44" i="319" s="1"/>
  <c r="H45" i="319"/>
  <c r="E45" i="319" s="1"/>
  <c r="K46" i="319"/>
  <c r="M47" i="319"/>
  <c r="C48" i="319"/>
  <c r="L49" i="319"/>
  <c r="D47" i="319"/>
  <c r="T46" i="319"/>
  <c r="K47" i="316"/>
  <c r="D48" i="316"/>
  <c r="C47" i="316"/>
  <c r="J45" i="316"/>
  <c r="G45" i="316" s="1"/>
  <c r="M46" i="316"/>
  <c r="L48" i="316"/>
  <c r="L46" i="313"/>
  <c r="I45" i="313"/>
  <c r="F45" i="313" s="1"/>
  <c r="D48" i="313"/>
  <c r="T47" i="313"/>
  <c r="J45" i="313"/>
  <c r="G45" i="313" s="1"/>
  <c r="M46" i="313"/>
  <c r="H45" i="313"/>
  <c r="E45" i="313" s="1"/>
  <c r="K46" i="313"/>
  <c r="C49" i="313"/>
  <c r="C49" i="310"/>
  <c r="J45" i="310"/>
  <c r="G45" i="310" s="1"/>
  <c r="M46" i="310"/>
  <c r="O46" i="310"/>
  <c r="I45" i="310"/>
  <c r="F45" i="310" s="1"/>
  <c r="L51" i="310"/>
  <c r="K47" i="310"/>
  <c r="D47" i="310"/>
  <c r="O46" i="307"/>
  <c r="I45" i="307"/>
  <c r="F45" i="307" s="1"/>
  <c r="C49" i="307"/>
  <c r="L48" i="307"/>
  <c r="K48" i="307"/>
  <c r="D47" i="307"/>
  <c r="T46" i="307"/>
  <c r="N46" i="307"/>
  <c r="H45" i="307"/>
  <c r="E45" i="307" s="1"/>
  <c r="M47" i="307"/>
  <c r="J46" i="307"/>
  <c r="G46" i="307" s="1"/>
  <c r="D49" i="304"/>
  <c r="O44" i="304"/>
  <c r="I43" i="304"/>
  <c r="F43" i="304" s="1"/>
  <c r="N44" i="304"/>
  <c r="H43" i="304"/>
  <c r="E43" i="304" s="1"/>
  <c r="L48" i="304"/>
  <c r="C49" i="304"/>
  <c r="K47" i="304"/>
  <c r="M47" i="304"/>
  <c r="C45" i="301"/>
  <c r="L46" i="301"/>
  <c r="M46" i="301"/>
  <c r="H44" i="301"/>
  <c r="E44" i="301" s="1"/>
  <c r="K45" i="301"/>
  <c r="T44" i="301"/>
  <c r="D45" i="301"/>
  <c r="O44" i="301"/>
  <c r="I43" i="301"/>
  <c r="F43" i="301" s="1"/>
  <c r="P44" i="298"/>
  <c r="J43" i="298"/>
  <c r="G43" i="298" s="1"/>
  <c r="C45" i="298"/>
  <c r="T44" i="298"/>
  <c r="K47" i="298"/>
  <c r="D48" i="298"/>
  <c r="L46" i="298"/>
  <c r="M48" i="298"/>
  <c r="O44" i="298"/>
  <c r="I43" i="298"/>
  <c r="F43" i="298" s="1"/>
  <c r="K45" i="292"/>
  <c r="H44" i="292"/>
  <c r="E44" i="292" s="1"/>
  <c r="J44" i="292"/>
  <c r="G44" i="292" s="1"/>
  <c r="M45" i="292"/>
  <c r="C46" i="292"/>
  <c r="I44" i="292"/>
  <c r="F44" i="292" s="1"/>
  <c r="L45" i="292"/>
  <c r="T45" i="292"/>
  <c r="D46" i="292"/>
  <c r="C45" i="289"/>
  <c r="T45" i="289" s="1"/>
  <c r="K45" i="289"/>
  <c r="H44" i="289"/>
  <c r="E44" i="289" s="1"/>
  <c r="T44" i="289"/>
  <c r="D46" i="289"/>
  <c r="I44" i="289"/>
  <c r="F44" i="289" s="1"/>
  <c r="L45" i="289"/>
  <c r="J44" i="289"/>
  <c r="G44" i="289" s="1"/>
  <c r="M45" i="289"/>
  <c r="D45" i="286"/>
  <c r="T44" i="286"/>
  <c r="C45" i="286"/>
  <c r="K46" i="286"/>
  <c r="L46" i="286"/>
  <c r="N44" i="286"/>
  <c r="H43" i="286"/>
  <c r="E43" i="286" s="1"/>
  <c r="M46" i="286"/>
  <c r="L48" i="283"/>
  <c r="P44" i="283"/>
  <c r="J43" i="283"/>
  <c r="G43" i="283" s="1"/>
  <c r="D47" i="283"/>
  <c r="M46" i="283"/>
  <c r="C45" i="283"/>
  <c r="T44" i="283"/>
  <c r="H44" i="283"/>
  <c r="E44" i="283" s="1"/>
  <c r="K45" i="283"/>
  <c r="O44" i="283"/>
  <c r="I43" i="283"/>
  <c r="F43" i="283" s="1"/>
  <c r="C47" i="280"/>
  <c r="K46" i="280"/>
  <c r="T45" i="280"/>
  <c r="D46" i="280"/>
  <c r="P44" i="280"/>
  <c r="J43" i="280"/>
  <c r="G43" i="280" s="1"/>
  <c r="L46" i="280"/>
  <c r="M46" i="280"/>
  <c r="M47" i="277"/>
  <c r="J46" i="277"/>
  <c r="F44" i="277"/>
  <c r="C45" i="277"/>
  <c r="T45" i="277" s="1"/>
  <c r="E44" i="277"/>
  <c r="K46" i="277"/>
  <c r="I45" i="277"/>
  <c r="L46" i="277"/>
  <c r="T44" i="277"/>
  <c r="G44" i="277"/>
  <c r="D46" i="277"/>
  <c r="W51" i="298" l="1"/>
  <c r="U204" i="316"/>
  <c r="R390" i="277"/>
  <c r="S390" i="277"/>
  <c r="W52" i="289"/>
  <c r="V52" i="292"/>
  <c r="V47" i="304"/>
  <c r="T46" i="304"/>
  <c r="P47" i="310"/>
  <c r="N51" i="292"/>
  <c r="W47" i="310"/>
  <c r="W48" i="310" s="1"/>
  <c r="W389" i="277"/>
  <c r="W390" i="277" s="1"/>
  <c r="R46" i="286"/>
  <c r="V46" i="286" s="1"/>
  <c r="Q57" i="319"/>
  <c r="U57" i="319" s="1"/>
  <c r="N56" i="319"/>
  <c r="N57" i="319" s="1"/>
  <c r="S55" i="319"/>
  <c r="W55" i="319" s="1"/>
  <c r="R57" i="319"/>
  <c r="V57" i="319" s="1"/>
  <c r="Q204" i="316"/>
  <c r="R145" i="316"/>
  <c r="V145" i="316" s="1"/>
  <c r="S145" i="316"/>
  <c r="W145" i="316" s="1"/>
  <c r="S207" i="313"/>
  <c r="W207" i="313" s="1"/>
  <c r="R174" i="313"/>
  <c r="V174" i="313" s="1"/>
  <c r="Q210" i="313"/>
  <c r="U210" i="313" s="1"/>
  <c r="S48" i="310"/>
  <c r="R48" i="310"/>
  <c r="V48" i="310" s="1"/>
  <c r="Q47" i="310"/>
  <c r="U47" i="310" s="1"/>
  <c r="N46" i="310"/>
  <c r="H45" i="310"/>
  <c r="E45" i="310" s="1"/>
  <c r="R146" i="307"/>
  <c r="V146" i="307" s="1"/>
  <c r="Q59" i="307"/>
  <c r="U59" i="307" s="1"/>
  <c r="S60" i="307"/>
  <c r="W60" i="307" s="1"/>
  <c r="Q61" i="304"/>
  <c r="U61" i="304" s="1"/>
  <c r="R124" i="304"/>
  <c r="S123" i="304"/>
  <c r="W123" i="304" s="1"/>
  <c r="Q49" i="301"/>
  <c r="U49" i="301" s="1"/>
  <c r="N48" i="301"/>
  <c r="N49" i="301" s="1"/>
  <c r="S48" i="301"/>
  <c r="W48" i="301" s="1"/>
  <c r="R49" i="301"/>
  <c r="V49" i="301" s="1"/>
  <c r="Q48" i="298"/>
  <c r="U48" i="298" s="1"/>
  <c r="S51" i="298"/>
  <c r="R51" i="298"/>
  <c r="V51" i="298" s="1"/>
  <c r="S53" i="292"/>
  <c r="W53" i="292" s="1"/>
  <c r="R53" i="292"/>
  <c r="Q52" i="292"/>
  <c r="U52" i="292" s="1"/>
  <c r="P52" i="292"/>
  <c r="Q49" i="289"/>
  <c r="U49" i="289" s="1"/>
  <c r="S53" i="289"/>
  <c r="R53" i="289"/>
  <c r="V53" i="289" s="1"/>
  <c r="O52" i="289"/>
  <c r="U388" i="277"/>
  <c r="Q389" i="277"/>
  <c r="P48" i="316"/>
  <c r="P62" i="313"/>
  <c r="N45" i="280"/>
  <c r="H44" i="280"/>
  <c r="E44" i="280" s="1"/>
  <c r="O47" i="277"/>
  <c r="O46" i="319"/>
  <c r="I45" i="319"/>
  <c r="F45" i="319" s="1"/>
  <c r="P62" i="277"/>
  <c r="T45" i="310"/>
  <c r="N46" i="277"/>
  <c r="H46" i="277" s="1"/>
  <c r="P45" i="301"/>
  <c r="J44" i="301"/>
  <c r="G44" i="301" s="1"/>
  <c r="P45" i="286"/>
  <c r="J44" i="286"/>
  <c r="G44" i="286" s="1"/>
  <c r="N46" i="316"/>
  <c r="H45" i="316"/>
  <c r="E45" i="316" s="1"/>
  <c r="T45" i="316"/>
  <c r="P45" i="304"/>
  <c r="J44" i="304"/>
  <c r="G44" i="304" s="1"/>
  <c r="O58" i="313"/>
  <c r="N52" i="283"/>
  <c r="O45" i="280"/>
  <c r="I44" i="280"/>
  <c r="F44" i="280" s="1"/>
  <c r="N60" i="313"/>
  <c r="N45" i="298"/>
  <c r="H44" i="298"/>
  <c r="E44" i="298" s="1"/>
  <c r="G45" i="277"/>
  <c r="O45" i="286"/>
  <c r="I44" i="286"/>
  <c r="F44" i="286" s="1"/>
  <c r="O46" i="316"/>
  <c r="I45" i="316"/>
  <c r="F45" i="316" s="1"/>
  <c r="C49" i="319"/>
  <c r="M48" i="319"/>
  <c r="H46" i="319"/>
  <c r="E46" i="319" s="1"/>
  <c r="K47" i="319"/>
  <c r="D48" i="319"/>
  <c r="T47" i="319"/>
  <c r="L50" i="319"/>
  <c r="P46" i="319"/>
  <c r="J45" i="319"/>
  <c r="G45" i="319" s="1"/>
  <c r="C48" i="316"/>
  <c r="M47" i="316"/>
  <c r="J46" i="316"/>
  <c r="G46" i="316" s="1"/>
  <c r="D49" i="316"/>
  <c r="K48" i="316"/>
  <c r="L49" i="316"/>
  <c r="K47" i="313"/>
  <c r="H46" i="313"/>
  <c r="E46" i="313" s="1"/>
  <c r="C50" i="313"/>
  <c r="D49" i="313"/>
  <c r="T48" i="313"/>
  <c r="M47" i="313"/>
  <c r="J46" i="313"/>
  <c r="G46" i="313" s="1"/>
  <c r="L47" i="313"/>
  <c r="I46" i="313"/>
  <c r="F46" i="313" s="1"/>
  <c r="K48" i="310"/>
  <c r="L52" i="310"/>
  <c r="M47" i="310"/>
  <c r="J46" i="310"/>
  <c r="G46" i="310" s="1"/>
  <c r="D48" i="310"/>
  <c r="C50" i="310"/>
  <c r="O47" i="310"/>
  <c r="I46" i="310"/>
  <c r="F46" i="310" s="1"/>
  <c r="D48" i="307"/>
  <c r="T47" i="307"/>
  <c r="K49" i="307"/>
  <c r="N47" i="307"/>
  <c r="H46" i="307"/>
  <c r="E46" i="307" s="1"/>
  <c r="C50" i="307"/>
  <c r="M48" i="307"/>
  <c r="J47" i="307"/>
  <c r="G47" i="307" s="1"/>
  <c r="L49" i="307"/>
  <c r="O47" i="307"/>
  <c r="I46" i="307"/>
  <c r="F46" i="307" s="1"/>
  <c r="L49" i="304"/>
  <c r="C50" i="304"/>
  <c r="N45" i="304"/>
  <c r="H44" i="304"/>
  <c r="E44" i="304" s="1"/>
  <c r="M48" i="304"/>
  <c r="O45" i="304"/>
  <c r="I44" i="304"/>
  <c r="F44" i="304" s="1"/>
  <c r="K48" i="304"/>
  <c r="D50" i="304"/>
  <c r="K46" i="301"/>
  <c r="H45" i="301"/>
  <c r="E45" i="301" s="1"/>
  <c r="T45" i="301"/>
  <c r="D46" i="301"/>
  <c r="M47" i="301"/>
  <c r="L47" i="301"/>
  <c r="C46" i="301"/>
  <c r="O45" i="301"/>
  <c r="I44" i="301"/>
  <c r="F44" i="301" s="1"/>
  <c r="K48" i="298"/>
  <c r="M49" i="298"/>
  <c r="D49" i="298"/>
  <c r="C46" i="298"/>
  <c r="T45" i="298"/>
  <c r="O45" i="298"/>
  <c r="I44" i="298"/>
  <c r="F44" i="298" s="1"/>
  <c r="L47" i="298"/>
  <c r="P45" i="298"/>
  <c r="J44" i="298"/>
  <c r="G44" i="298" s="1"/>
  <c r="T46" i="292"/>
  <c r="D47" i="292"/>
  <c r="I45" i="292"/>
  <c r="F45" i="292" s="1"/>
  <c r="L46" i="292"/>
  <c r="M46" i="292"/>
  <c r="J45" i="292"/>
  <c r="G45" i="292" s="1"/>
  <c r="C47" i="292"/>
  <c r="H45" i="292"/>
  <c r="E45" i="292" s="1"/>
  <c r="K46" i="292"/>
  <c r="K46" i="289"/>
  <c r="H45" i="289"/>
  <c r="E45" i="289" s="1"/>
  <c r="D47" i="289"/>
  <c r="L46" i="289"/>
  <c r="I45" i="289"/>
  <c r="F45" i="289" s="1"/>
  <c r="J45" i="289"/>
  <c r="G45" i="289" s="1"/>
  <c r="M46" i="289"/>
  <c r="C46" i="289"/>
  <c r="N45" i="286"/>
  <c r="H44" i="286"/>
  <c r="E44" i="286" s="1"/>
  <c r="L47" i="286"/>
  <c r="K47" i="286"/>
  <c r="M47" i="286"/>
  <c r="C46" i="286"/>
  <c r="D46" i="286"/>
  <c r="T45" i="286"/>
  <c r="K46" i="283"/>
  <c r="H45" i="283"/>
  <c r="E45" i="283" s="1"/>
  <c r="O45" i="283"/>
  <c r="I44" i="283"/>
  <c r="F44" i="283" s="1"/>
  <c r="P45" i="283"/>
  <c r="J44" i="283"/>
  <c r="G44" i="283" s="1"/>
  <c r="C46" i="283"/>
  <c r="T45" i="283"/>
  <c r="M47" i="283"/>
  <c r="D48" i="283"/>
  <c r="L49" i="283"/>
  <c r="L47" i="280"/>
  <c r="P45" i="280"/>
  <c r="J44" i="280"/>
  <c r="G44" i="280" s="1"/>
  <c r="M47" i="280"/>
  <c r="D47" i="280"/>
  <c r="T46" i="280"/>
  <c r="K47" i="280"/>
  <c r="C48" i="280"/>
  <c r="I46" i="277"/>
  <c r="L47" i="277"/>
  <c r="K47" i="277"/>
  <c r="C46" i="277"/>
  <c r="G46" i="277" s="1"/>
  <c r="E45" i="277"/>
  <c r="F45" i="277"/>
  <c r="D47" i="277"/>
  <c r="M48" i="277"/>
  <c r="J47" i="277"/>
  <c r="V175" i="313" l="1"/>
  <c r="U62" i="304"/>
  <c r="R391" i="277"/>
  <c r="V48" i="304"/>
  <c r="T47" i="304"/>
  <c r="V390" i="277"/>
  <c r="P53" i="292"/>
  <c r="V53" i="292"/>
  <c r="W53" i="289"/>
  <c r="R47" i="286"/>
  <c r="S391" i="277"/>
  <c r="O53" i="289"/>
  <c r="R58" i="319"/>
  <c r="V58" i="319" s="1"/>
  <c r="S56" i="319"/>
  <c r="W56" i="319" s="1"/>
  <c r="Q58" i="319"/>
  <c r="U58" i="319" s="1"/>
  <c r="S146" i="316"/>
  <c r="W146" i="316" s="1"/>
  <c r="R146" i="316"/>
  <c r="V146" i="316" s="1"/>
  <c r="Q205" i="316"/>
  <c r="U205" i="316" s="1"/>
  <c r="Q211" i="313"/>
  <c r="U211" i="313" s="1"/>
  <c r="R175" i="313"/>
  <c r="S208" i="313"/>
  <c r="W208" i="313" s="1"/>
  <c r="N47" i="310"/>
  <c r="H46" i="310"/>
  <c r="E46" i="310" s="1"/>
  <c r="Q48" i="310"/>
  <c r="U48" i="310" s="1"/>
  <c r="R49" i="310"/>
  <c r="V49" i="310" s="1"/>
  <c r="S49" i="310"/>
  <c r="W49" i="310" s="1"/>
  <c r="P48" i="310"/>
  <c r="S61" i="307"/>
  <c r="W61" i="307" s="1"/>
  <c r="P60" i="307"/>
  <c r="P61" i="307" s="1"/>
  <c r="Q60" i="307"/>
  <c r="U60" i="307" s="1"/>
  <c r="R147" i="307"/>
  <c r="V147" i="307" s="1"/>
  <c r="S124" i="304"/>
  <c r="W124" i="304" s="1"/>
  <c r="R125" i="304"/>
  <c r="Q62" i="304"/>
  <c r="R50" i="301"/>
  <c r="V50" i="301" s="1"/>
  <c r="S49" i="301"/>
  <c r="W49" i="301" s="1"/>
  <c r="Q50" i="301"/>
  <c r="U50" i="301" s="1"/>
  <c r="S52" i="298"/>
  <c r="W52" i="298" s="1"/>
  <c r="R52" i="298"/>
  <c r="V52" i="298" s="1"/>
  <c r="Q49" i="298"/>
  <c r="U49" i="298" s="1"/>
  <c r="R54" i="292"/>
  <c r="O53" i="292"/>
  <c r="O54" i="292" s="1"/>
  <c r="S54" i="292"/>
  <c r="W54" i="292" s="1"/>
  <c r="Q53" i="292"/>
  <c r="U53" i="292" s="1"/>
  <c r="N52" i="292"/>
  <c r="S54" i="289"/>
  <c r="Q50" i="289"/>
  <c r="U50" i="289" s="1"/>
  <c r="N49" i="289"/>
  <c r="N50" i="289" s="1"/>
  <c r="R54" i="289"/>
  <c r="V54" i="289" s="1"/>
  <c r="P53" i="289"/>
  <c r="Q390" i="277"/>
  <c r="U389" i="277"/>
  <c r="O48" i="277"/>
  <c r="P49" i="316"/>
  <c r="N46" i="280"/>
  <c r="H45" i="280"/>
  <c r="E45" i="280" s="1"/>
  <c r="P63" i="277"/>
  <c r="P46" i="286"/>
  <c r="J45" i="286"/>
  <c r="G45" i="286" s="1"/>
  <c r="N47" i="316"/>
  <c r="H46" i="316"/>
  <c r="E46" i="316" s="1"/>
  <c r="O59" i="313"/>
  <c r="T46" i="310"/>
  <c r="N53" i="283"/>
  <c r="N61" i="313"/>
  <c r="O46" i="280"/>
  <c r="I45" i="280"/>
  <c r="F45" i="280" s="1"/>
  <c r="T46" i="316"/>
  <c r="N46" i="298"/>
  <c r="H45" i="298"/>
  <c r="E45" i="298" s="1"/>
  <c r="P63" i="313"/>
  <c r="P46" i="301"/>
  <c r="J45" i="301"/>
  <c r="G45" i="301" s="1"/>
  <c r="O47" i="319"/>
  <c r="I46" i="319"/>
  <c r="F46" i="319" s="1"/>
  <c r="P46" i="304"/>
  <c r="J45" i="304"/>
  <c r="G45" i="304" s="1"/>
  <c r="N47" i="277"/>
  <c r="H47" i="277" s="1"/>
  <c r="O47" i="316"/>
  <c r="I46" i="316"/>
  <c r="F46" i="316" s="1"/>
  <c r="O46" i="286"/>
  <c r="I45" i="286"/>
  <c r="F45" i="286" s="1"/>
  <c r="T46" i="277"/>
  <c r="K48" i="319"/>
  <c r="H47" i="319"/>
  <c r="E47" i="319" s="1"/>
  <c r="P47" i="319"/>
  <c r="J46" i="319"/>
  <c r="G46" i="319" s="1"/>
  <c r="C50" i="319"/>
  <c r="D49" i="319"/>
  <c r="T48" i="319"/>
  <c r="M49" i="319"/>
  <c r="L51" i="319"/>
  <c r="K49" i="316"/>
  <c r="D50" i="316"/>
  <c r="J47" i="316"/>
  <c r="G47" i="316" s="1"/>
  <c r="M48" i="316"/>
  <c r="C49" i="316"/>
  <c r="L50" i="316"/>
  <c r="M48" i="313"/>
  <c r="J47" i="313"/>
  <c r="G47" i="313" s="1"/>
  <c r="I47" i="313"/>
  <c r="F47" i="313" s="1"/>
  <c r="L48" i="313"/>
  <c r="C51" i="313"/>
  <c r="D50" i="313"/>
  <c r="T49" i="313"/>
  <c r="H47" i="313"/>
  <c r="E47" i="313" s="1"/>
  <c r="K48" i="313"/>
  <c r="D49" i="310"/>
  <c r="L53" i="310"/>
  <c r="J47" i="310"/>
  <c r="G47" i="310" s="1"/>
  <c r="M48" i="310"/>
  <c r="O48" i="310"/>
  <c r="I47" i="310"/>
  <c r="F47" i="310" s="1"/>
  <c r="C51" i="310"/>
  <c r="K49" i="310"/>
  <c r="N48" i="307"/>
  <c r="H47" i="307"/>
  <c r="E47" i="307" s="1"/>
  <c r="C51" i="307"/>
  <c r="O48" i="307"/>
  <c r="I47" i="307"/>
  <c r="F47" i="307" s="1"/>
  <c r="L50" i="307"/>
  <c r="K50" i="307"/>
  <c r="M49" i="307"/>
  <c r="J48" i="307"/>
  <c r="G48" i="307" s="1"/>
  <c r="D49" i="307"/>
  <c r="T48" i="307"/>
  <c r="K49" i="304"/>
  <c r="M49" i="304"/>
  <c r="O46" i="304"/>
  <c r="I45" i="304"/>
  <c r="F45" i="304" s="1"/>
  <c r="N46" i="304"/>
  <c r="H45" i="304"/>
  <c r="E45" i="304" s="1"/>
  <c r="C51" i="304"/>
  <c r="D51" i="304"/>
  <c r="L50" i="304"/>
  <c r="C47" i="301"/>
  <c r="L48" i="301"/>
  <c r="M48" i="301"/>
  <c r="D47" i="301"/>
  <c r="T46" i="301"/>
  <c r="O46" i="301"/>
  <c r="I45" i="301"/>
  <c r="F45" i="301" s="1"/>
  <c r="H46" i="301"/>
  <c r="E46" i="301" s="1"/>
  <c r="K47" i="301"/>
  <c r="C47" i="298"/>
  <c r="T46" i="298"/>
  <c r="P46" i="298"/>
  <c r="J45" i="298"/>
  <c r="G45" i="298" s="1"/>
  <c r="M50" i="298"/>
  <c r="D50" i="298"/>
  <c r="L48" i="298"/>
  <c r="O46" i="298"/>
  <c r="I45" i="298"/>
  <c r="F45" i="298" s="1"/>
  <c r="K49" i="298"/>
  <c r="H46" i="292"/>
  <c r="E46" i="292" s="1"/>
  <c r="K47" i="292"/>
  <c r="J46" i="292"/>
  <c r="G46" i="292" s="1"/>
  <c r="M47" i="292"/>
  <c r="I46" i="292"/>
  <c r="F46" i="292" s="1"/>
  <c r="L47" i="292"/>
  <c r="C48" i="292"/>
  <c r="T47" i="292"/>
  <c r="D48" i="292"/>
  <c r="C47" i="289"/>
  <c r="T47" i="289" s="1"/>
  <c r="I46" i="289"/>
  <c r="F46" i="289" s="1"/>
  <c r="L47" i="289"/>
  <c r="T46" i="289"/>
  <c r="J46" i="289"/>
  <c r="G46" i="289" s="1"/>
  <c r="M47" i="289"/>
  <c r="D48" i="289"/>
  <c r="H46" i="289"/>
  <c r="E46" i="289" s="1"/>
  <c r="K47" i="289"/>
  <c r="L48" i="286"/>
  <c r="K48" i="286"/>
  <c r="D47" i="286"/>
  <c r="T46" i="286"/>
  <c r="C47" i="286"/>
  <c r="M48" i="286"/>
  <c r="N46" i="286"/>
  <c r="H45" i="286"/>
  <c r="E45" i="286" s="1"/>
  <c r="M48" i="283"/>
  <c r="C47" i="283"/>
  <c r="T46" i="283"/>
  <c r="P46" i="283"/>
  <c r="J45" i="283"/>
  <c r="G45" i="283" s="1"/>
  <c r="O46" i="283"/>
  <c r="I45" i="283"/>
  <c r="F45" i="283" s="1"/>
  <c r="D49" i="283"/>
  <c r="L50" i="283"/>
  <c r="H46" i="283"/>
  <c r="E46" i="283" s="1"/>
  <c r="K47" i="283"/>
  <c r="K48" i="280"/>
  <c r="D48" i="280"/>
  <c r="T47" i="280"/>
  <c r="M48" i="280"/>
  <c r="P46" i="280"/>
  <c r="J45" i="280"/>
  <c r="G45" i="280" s="1"/>
  <c r="L48" i="280"/>
  <c r="C49" i="280"/>
  <c r="M49" i="277"/>
  <c r="J48" i="277"/>
  <c r="D48" i="277"/>
  <c r="K48" i="277"/>
  <c r="I47" i="277"/>
  <c r="L48" i="277"/>
  <c r="F46" i="277"/>
  <c r="E46" i="277"/>
  <c r="C47" i="277"/>
  <c r="S392" i="277" l="1"/>
  <c r="R48" i="286"/>
  <c r="W391" i="277"/>
  <c r="W392" i="277" s="1"/>
  <c r="V391" i="277"/>
  <c r="W54" i="289"/>
  <c r="V54" i="292"/>
  <c r="V49" i="304"/>
  <c r="T48" i="304"/>
  <c r="N53" i="292"/>
  <c r="V47" i="286"/>
  <c r="R392" i="277"/>
  <c r="P54" i="289"/>
  <c r="Q59" i="319"/>
  <c r="U59" i="319" s="1"/>
  <c r="N58" i="319"/>
  <c r="N59" i="319" s="1"/>
  <c r="S57" i="319"/>
  <c r="W57" i="319" s="1"/>
  <c r="R59" i="319"/>
  <c r="V59" i="319" s="1"/>
  <c r="Q206" i="316"/>
  <c r="U206" i="316" s="1"/>
  <c r="R147" i="316"/>
  <c r="V147" i="316" s="1"/>
  <c r="S147" i="316"/>
  <c r="W147" i="316" s="1"/>
  <c r="S209" i="313"/>
  <c r="W209" i="313" s="1"/>
  <c r="R176" i="313"/>
  <c r="V176" i="313" s="1"/>
  <c r="Q212" i="313"/>
  <c r="U212" i="313" s="1"/>
  <c r="S50" i="310"/>
  <c r="W50" i="310" s="1"/>
  <c r="R50" i="310"/>
  <c r="V50" i="310" s="1"/>
  <c r="P49" i="310"/>
  <c r="Q49" i="310"/>
  <c r="U49" i="310" s="1"/>
  <c r="N48" i="310"/>
  <c r="H47" i="310"/>
  <c r="E47" i="310" s="1"/>
  <c r="R148" i="307"/>
  <c r="V148" i="307" s="1"/>
  <c r="Q61" i="307"/>
  <c r="U61" i="307" s="1"/>
  <c r="S62" i="307"/>
  <c r="W62" i="307" s="1"/>
  <c r="Q63" i="304"/>
  <c r="U63" i="304" s="1"/>
  <c r="R126" i="304"/>
  <c r="S125" i="304"/>
  <c r="W125" i="304" s="1"/>
  <c r="Q51" i="301"/>
  <c r="U51" i="301" s="1"/>
  <c r="N50" i="301"/>
  <c r="N51" i="301" s="1"/>
  <c r="S50" i="301"/>
  <c r="W50" i="301" s="1"/>
  <c r="R51" i="301"/>
  <c r="V51" i="301" s="1"/>
  <c r="Q50" i="298"/>
  <c r="U50" i="298" s="1"/>
  <c r="R53" i="298"/>
  <c r="V53" i="298" s="1"/>
  <c r="S53" i="298"/>
  <c r="W53" i="298" s="1"/>
  <c r="S55" i="292"/>
  <c r="W55" i="292" s="1"/>
  <c r="P54" i="292"/>
  <c r="P55" i="292" s="1"/>
  <c r="N54" i="292"/>
  <c r="Q54" i="292"/>
  <c r="U54" i="292" s="1"/>
  <c r="R55" i="292"/>
  <c r="O55" i="292" s="1"/>
  <c r="R55" i="289"/>
  <c r="V55" i="289" s="1"/>
  <c r="O54" i="289"/>
  <c r="O55" i="289" s="1"/>
  <c r="Q51" i="289"/>
  <c r="U51" i="289" s="1"/>
  <c r="S55" i="289"/>
  <c r="P55" i="289" s="1"/>
  <c r="U390" i="277"/>
  <c r="Q391" i="277"/>
  <c r="O49" i="277"/>
  <c r="P50" i="316"/>
  <c r="P64" i="277"/>
  <c r="P64" i="313"/>
  <c r="N47" i="280"/>
  <c r="H46" i="280"/>
  <c r="E46" i="280" s="1"/>
  <c r="N48" i="277"/>
  <c r="H48" i="277" s="1"/>
  <c r="P47" i="304"/>
  <c r="J46" i="304"/>
  <c r="G46" i="304" s="1"/>
  <c r="P47" i="301"/>
  <c r="J46" i="301"/>
  <c r="G46" i="301" s="1"/>
  <c r="O47" i="280"/>
  <c r="I46" i="280"/>
  <c r="F46" i="280" s="1"/>
  <c r="N47" i="298"/>
  <c r="H46" i="298"/>
  <c r="E46" i="298" s="1"/>
  <c r="N62" i="313"/>
  <c r="T47" i="316"/>
  <c r="T47" i="310"/>
  <c r="N54" i="283"/>
  <c r="N48" i="316"/>
  <c r="H47" i="316"/>
  <c r="E47" i="316" s="1"/>
  <c r="O48" i="319"/>
  <c r="I47" i="319"/>
  <c r="F47" i="319" s="1"/>
  <c r="O60" i="313"/>
  <c r="P65" i="277"/>
  <c r="P47" i="286"/>
  <c r="J46" i="286"/>
  <c r="G46" i="286" s="1"/>
  <c r="O47" i="286"/>
  <c r="I46" i="286"/>
  <c r="F46" i="286" s="1"/>
  <c r="O48" i="316"/>
  <c r="I47" i="316"/>
  <c r="F47" i="316" s="1"/>
  <c r="C51" i="319"/>
  <c r="D50" i="319"/>
  <c r="T49" i="319"/>
  <c r="P48" i="319"/>
  <c r="J47" i="319"/>
  <c r="G47" i="319" s="1"/>
  <c r="L52" i="319"/>
  <c r="M50" i="319"/>
  <c r="H48" i="319"/>
  <c r="E48" i="319" s="1"/>
  <c r="K49" i="319"/>
  <c r="L51" i="316"/>
  <c r="M49" i="316"/>
  <c r="J48" i="316"/>
  <c r="G48" i="316" s="1"/>
  <c r="D51" i="316"/>
  <c r="C50" i="316"/>
  <c r="K50" i="316"/>
  <c r="T50" i="313"/>
  <c r="D51" i="313"/>
  <c r="I48" i="313"/>
  <c r="F48" i="313" s="1"/>
  <c r="L49" i="313"/>
  <c r="H48" i="313"/>
  <c r="E48" i="313" s="1"/>
  <c r="K49" i="313"/>
  <c r="J48" i="313"/>
  <c r="G48" i="313" s="1"/>
  <c r="M49" i="313"/>
  <c r="C52" i="313"/>
  <c r="O49" i="310"/>
  <c r="I48" i="310"/>
  <c r="F48" i="310" s="1"/>
  <c r="J48" i="310"/>
  <c r="G48" i="310" s="1"/>
  <c r="M49" i="310"/>
  <c r="C52" i="310"/>
  <c r="L54" i="310"/>
  <c r="K50" i="310"/>
  <c r="D50" i="310"/>
  <c r="J49" i="307"/>
  <c r="G49" i="307" s="1"/>
  <c r="M50" i="307"/>
  <c r="L51" i="307"/>
  <c r="C52" i="307"/>
  <c r="K51" i="307"/>
  <c r="D50" i="307"/>
  <c r="T49" i="307"/>
  <c r="O49" i="307"/>
  <c r="I48" i="307"/>
  <c r="F48" i="307" s="1"/>
  <c r="N49" i="307"/>
  <c r="H48" i="307"/>
  <c r="E48" i="307" s="1"/>
  <c r="D52" i="304"/>
  <c r="C52" i="304"/>
  <c r="N47" i="304"/>
  <c r="H46" i="304"/>
  <c r="E46" i="304" s="1"/>
  <c r="L51" i="304"/>
  <c r="M50" i="304"/>
  <c r="O47" i="304"/>
  <c r="I46" i="304"/>
  <c r="F46" i="304" s="1"/>
  <c r="K50" i="304"/>
  <c r="O47" i="301"/>
  <c r="I46" i="301"/>
  <c r="F46" i="301" s="1"/>
  <c r="D48" i="301"/>
  <c r="T47" i="301"/>
  <c r="M49" i="301"/>
  <c r="L49" i="301"/>
  <c r="K48" i="301"/>
  <c r="H47" i="301"/>
  <c r="E47" i="301" s="1"/>
  <c r="C48" i="301"/>
  <c r="P47" i="298"/>
  <c r="J46" i="298"/>
  <c r="G46" i="298" s="1"/>
  <c r="M51" i="298"/>
  <c r="K50" i="298"/>
  <c r="D51" i="298"/>
  <c r="O47" i="298"/>
  <c r="I46" i="298"/>
  <c r="F46" i="298" s="1"/>
  <c r="L49" i="298"/>
  <c r="C48" i="298"/>
  <c r="T47" i="298"/>
  <c r="D49" i="292"/>
  <c r="T48" i="292"/>
  <c r="J47" i="292"/>
  <c r="G47" i="292" s="1"/>
  <c r="M48" i="292"/>
  <c r="L48" i="292"/>
  <c r="I47" i="292"/>
  <c r="F47" i="292" s="1"/>
  <c r="C49" i="292"/>
  <c r="K48" i="292"/>
  <c r="H47" i="292"/>
  <c r="E47" i="292" s="1"/>
  <c r="D49" i="289"/>
  <c r="M48" i="289"/>
  <c r="J47" i="289"/>
  <c r="G47" i="289" s="1"/>
  <c r="L48" i="289"/>
  <c r="I47" i="289"/>
  <c r="F47" i="289" s="1"/>
  <c r="K48" i="289"/>
  <c r="H47" i="289"/>
  <c r="E47" i="289" s="1"/>
  <c r="C48" i="289"/>
  <c r="M49" i="286"/>
  <c r="C48" i="286"/>
  <c r="D48" i="286"/>
  <c r="T47" i="286"/>
  <c r="K49" i="286"/>
  <c r="L49" i="286"/>
  <c r="N47" i="286"/>
  <c r="H46" i="286"/>
  <c r="E46" i="286" s="1"/>
  <c r="O47" i="283"/>
  <c r="I46" i="283"/>
  <c r="F46" i="283" s="1"/>
  <c r="C48" i="283"/>
  <c r="T47" i="283"/>
  <c r="K48" i="283"/>
  <c r="H47" i="283"/>
  <c r="E47" i="283" s="1"/>
  <c r="L51" i="283"/>
  <c r="D50" i="283"/>
  <c r="P47" i="283"/>
  <c r="J46" i="283"/>
  <c r="G46" i="283" s="1"/>
  <c r="M49" i="283"/>
  <c r="P47" i="280"/>
  <c r="J46" i="280"/>
  <c r="G46" i="280" s="1"/>
  <c r="M49" i="280"/>
  <c r="T48" i="280"/>
  <c r="D49" i="280"/>
  <c r="L49" i="280"/>
  <c r="C50" i="280"/>
  <c r="K49" i="280"/>
  <c r="C48" i="277"/>
  <c r="G48" i="277" s="1"/>
  <c r="F47" i="277"/>
  <c r="E47" i="277"/>
  <c r="K49" i="277"/>
  <c r="D49" i="277"/>
  <c r="T47" i="277"/>
  <c r="L49" i="277"/>
  <c r="I48" i="277"/>
  <c r="G47" i="277"/>
  <c r="J49" i="277"/>
  <c r="M50" i="277"/>
  <c r="V56" i="289" l="1"/>
  <c r="U50" i="310"/>
  <c r="V148" i="316"/>
  <c r="W51" i="301"/>
  <c r="V48" i="286"/>
  <c r="V49" i="286" s="1"/>
  <c r="P50" i="310"/>
  <c r="R49" i="286"/>
  <c r="V50" i="304"/>
  <c r="T49" i="304"/>
  <c r="V55" i="292"/>
  <c r="W55" i="289"/>
  <c r="R393" i="277"/>
  <c r="S393" i="277"/>
  <c r="V392" i="277"/>
  <c r="V393" i="277" s="1"/>
  <c r="W393" i="277"/>
  <c r="R60" i="319"/>
  <c r="V60" i="319" s="1"/>
  <c r="S58" i="319"/>
  <c r="W58" i="319" s="1"/>
  <c r="Q60" i="319"/>
  <c r="U60" i="319" s="1"/>
  <c r="S148" i="316"/>
  <c r="W148" i="316" s="1"/>
  <c r="R148" i="316"/>
  <c r="Q207" i="316"/>
  <c r="U207" i="316" s="1"/>
  <c r="Q213" i="313"/>
  <c r="U213" i="313" s="1"/>
  <c r="R177" i="313"/>
  <c r="V177" i="313" s="1"/>
  <c r="S210" i="313"/>
  <c r="W210" i="313" s="1"/>
  <c r="Q50" i="310"/>
  <c r="R51" i="310"/>
  <c r="V51" i="310" s="1"/>
  <c r="N49" i="310"/>
  <c r="H48" i="310"/>
  <c r="E48" i="310" s="1"/>
  <c r="S51" i="310"/>
  <c r="W51" i="310" s="1"/>
  <c r="S63" i="307"/>
  <c r="W63" i="307" s="1"/>
  <c r="P62" i="307"/>
  <c r="P63" i="307" s="1"/>
  <c r="Q62" i="307"/>
  <c r="U62" i="307" s="1"/>
  <c r="R149" i="307"/>
  <c r="V149" i="307" s="1"/>
  <c r="S126" i="304"/>
  <c r="W126" i="304" s="1"/>
  <c r="R127" i="304"/>
  <c r="Q64" i="304"/>
  <c r="U64" i="304" s="1"/>
  <c r="R52" i="301"/>
  <c r="V52" i="301" s="1"/>
  <c r="S51" i="301"/>
  <c r="N52" i="301"/>
  <c r="Q52" i="301"/>
  <c r="U52" i="301" s="1"/>
  <c r="S54" i="298"/>
  <c r="W54" i="298" s="1"/>
  <c r="R54" i="298"/>
  <c r="V54" i="298" s="1"/>
  <c r="Q51" i="298"/>
  <c r="U51" i="298" s="1"/>
  <c r="P56" i="292"/>
  <c r="R56" i="292"/>
  <c r="Q55" i="292"/>
  <c r="U55" i="292" s="1"/>
  <c r="S56" i="292"/>
  <c r="W56" i="292" s="1"/>
  <c r="Q52" i="289"/>
  <c r="U52" i="289" s="1"/>
  <c r="N51" i="289"/>
  <c r="S56" i="289"/>
  <c r="R56" i="289"/>
  <c r="Q392" i="277"/>
  <c r="U391" i="277"/>
  <c r="O50" i="277"/>
  <c r="P51" i="316"/>
  <c r="O61" i="313"/>
  <c r="N48" i="280"/>
  <c r="H47" i="280"/>
  <c r="E47" i="280" s="1"/>
  <c r="P65" i="313"/>
  <c r="N55" i="283"/>
  <c r="N49" i="277"/>
  <c r="H49" i="277" s="1"/>
  <c r="N63" i="313"/>
  <c r="T48" i="316"/>
  <c r="N48" i="298"/>
  <c r="H47" i="298"/>
  <c r="E47" i="298" s="1"/>
  <c r="P66" i="277"/>
  <c r="P48" i="301"/>
  <c r="J47" i="301"/>
  <c r="G47" i="301" s="1"/>
  <c r="P48" i="286"/>
  <c r="J47" i="286"/>
  <c r="G47" i="286" s="1"/>
  <c r="O49" i="319"/>
  <c r="I48" i="319"/>
  <c r="F48" i="319" s="1"/>
  <c r="N49" i="316"/>
  <c r="H48" i="316"/>
  <c r="E48" i="316" s="1"/>
  <c r="P48" i="304"/>
  <c r="J47" i="304"/>
  <c r="G47" i="304" s="1"/>
  <c r="T48" i="310"/>
  <c r="O48" i="280"/>
  <c r="I47" i="280"/>
  <c r="F47" i="280" s="1"/>
  <c r="O49" i="316"/>
  <c r="I48" i="316"/>
  <c r="F48" i="316" s="1"/>
  <c r="O48" i="286"/>
  <c r="I47" i="286"/>
  <c r="F47" i="286" s="1"/>
  <c r="P49" i="319"/>
  <c r="J48" i="319"/>
  <c r="G48" i="319" s="1"/>
  <c r="H49" i="319"/>
  <c r="E49" i="319" s="1"/>
  <c r="K50" i="319"/>
  <c r="D51" i="319"/>
  <c r="T50" i="319"/>
  <c r="M51" i="319"/>
  <c r="C52" i="319"/>
  <c r="L53" i="319"/>
  <c r="C51" i="316"/>
  <c r="D52" i="316"/>
  <c r="M50" i="316"/>
  <c r="J49" i="316"/>
  <c r="G49" i="316" s="1"/>
  <c r="L52" i="316"/>
  <c r="K51" i="316"/>
  <c r="M50" i="313"/>
  <c r="J49" i="313"/>
  <c r="G49" i="313" s="1"/>
  <c r="H49" i="313"/>
  <c r="E49" i="313" s="1"/>
  <c r="K50" i="313"/>
  <c r="C53" i="313"/>
  <c r="I49" i="313"/>
  <c r="F49" i="313" s="1"/>
  <c r="L50" i="313"/>
  <c r="T51" i="313"/>
  <c r="D52" i="313"/>
  <c r="K51" i="310"/>
  <c r="C53" i="310"/>
  <c r="L55" i="310"/>
  <c r="D51" i="310"/>
  <c r="M50" i="310"/>
  <c r="J49" i="310"/>
  <c r="G49" i="310" s="1"/>
  <c r="O50" i="310"/>
  <c r="I49" i="310"/>
  <c r="F49" i="310" s="1"/>
  <c r="T50" i="307"/>
  <c r="D51" i="307"/>
  <c r="K52" i="307"/>
  <c r="C53" i="307"/>
  <c r="O50" i="307"/>
  <c r="I49" i="307"/>
  <c r="F49" i="307" s="1"/>
  <c r="L52" i="307"/>
  <c r="N50" i="307"/>
  <c r="H49" i="307"/>
  <c r="E49" i="307" s="1"/>
  <c r="J50" i="307"/>
  <c r="G50" i="307" s="1"/>
  <c r="M51" i="307"/>
  <c r="M51" i="304"/>
  <c r="L52" i="304"/>
  <c r="N48" i="304"/>
  <c r="H47" i="304"/>
  <c r="E47" i="304" s="1"/>
  <c r="C53" i="304"/>
  <c r="K51" i="304"/>
  <c r="D53" i="304"/>
  <c r="O48" i="304"/>
  <c r="I47" i="304"/>
  <c r="F47" i="304" s="1"/>
  <c r="C49" i="301"/>
  <c r="H48" i="301"/>
  <c r="E48" i="301" s="1"/>
  <c r="K49" i="301"/>
  <c r="L50" i="301"/>
  <c r="M50" i="301"/>
  <c r="D49" i="301"/>
  <c r="T48" i="301"/>
  <c r="O48" i="301"/>
  <c r="I47" i="301"/>
  <c r="F47" i="301" s="1"/>
  <c r="D52" i="298"/>
  <c r="M52" i="298"/>
  <c r="O48" i="298"/>
  <c r="I47" i="298"/>
  <c r="F47" i="298" s="1"/>
  <c r="C49" i="298"/>
  <c r="T48" i="298"/>
  <c r="K51" i="298"/>
  <c r="L50" i="298"/>
  <c r="P48" i="298"/>
  <c r="J47" i="298"/>
  <c r="G47" i="298" s="1"/>
  <c r="K49" i="292"/>
  <c r="H48" i="292"/>
  <c r="E48" i="292" s="1"/>
  <c r="C50" i="292"/>
  <c r="J48" i="292"/>
  <c r="G48" i="292" s="1"/>
  <c r="M49" i="292"/>
  <c r="I48" i="292"/>
  <c r="F48" i="292" s="1"/>
  <c r="L49" i="292"/>
  <c r="D50" i="292"/>
  <c r="T49" i="292"/>
  <c r="C49" i="289"/>
  <c r="T49" i="289" s="1"/>
  <c r="J48" i="289"/>
  <c r="G48" i="289" s="1"/>
  <c r="M49" i="289"/>
  <c r="L49" i="289"/>
  <c r="I48" i="289"/>
  <c r="F48" i="289" s="1"/>
  <c r="D50" i="289"/>
  <c r="K49" i="289"/>
  <c r="H48" i="289"/>
  <c r="E48" i="289" s="1"/>
  <c r="T48" i="289"/>
  <c r="C49" i="286"/>
  <c r="L50" i="286"/>
  <c r="K50" i="286"/>
  <c r="M50" i="286"/>
  <c r="D49" i="286"/>
  <c r="T48" i="286"/>
  <c r="N48" i="286"/>
  <c r="H47" i="286"/>
  <c r="E47" i="286" s="1"/>
  <c r="C49" i="283"/>
  <c r="T48" i="283"/>
  <c r="M50" i="283"/>
  <c r="P48" i="283"/>
  <c r="J47" i="283"/>
  <c r="G47" i="283" s="1"/>
  <c r="L52" i="283"/>
  <c r="H48" i="283"/>
  <c r="E48" i="283" s="1"/>
  <c r="K49" i="283"/>
  <c r="D51" i="283"/>
  <c r="O48" i="283"/>
  <c r="I47" i="283"/>
  <c r="F47" i="283" s="1"/>
  <c r="C51" i="280"/>
  <c r="L50" i="280"/>
  <c r="K50" i="280"/>
  <c r="M50" i="280"/>
  <c r="T49" i="280"/>
  <c r="D50" i="280"/>
  <c r="P48" i="280"/>
  <c r="J47" i="280"/>
  <c r="G47" i="280" s="1"/>
  <c r="T48" i="277"/>
  <c r="I49" i="277"/>
  <c r="L50" i="277"/>
  <c r="D50" i="277"/>
  <c r="K50" i="277"/>
  <c r="J50" i="277"/>
  <c r="M51" i="277"/>
  <c r="F48" i="277"/>
  <c r="C49" i="277"/>
  <c r="E48" i="277"/>
  <c r="W59" i="319" l="1"/>
  <c r="U53" i="301"/>
  <c r="V178" i="313"/>
  <c r="W55" i="298"/>
  <c r="U208" i="316"/>
  <c r="W127" i="304"/>
  <c r="V51" i="304"/>
  <c r="T50" i="304"/>
  <c r="V149" i="316"/>
  <c r="S394" i="277"/>
  <c r="W394" i="277" s="1"/>
  <c r="R50" i="286"/>
  <c r="R394" i="277"/>
  <c r="W56" i="289"/>
  <c r="N52" i="289"/>
  <c r="V50" i="286"/>
  <c r="V56" i="292"/>
  <c r="Q61" i="319"/>
  <c r="U61" i="319" s="1"/>
  <c r="N60" i="319"/>
  <c r="N61" i="319" s="1"/>
  <c r="S59" i="319"/>
  <c r="R61" i="319"/>
  <c r="V61" i="319" s="1"/>
  <c r="Q208" i="316"/>
  <c r="R149" i="316"/>
  <c r="S149" i="316"/>
  <c r="W149" i="316" s="1"/>
  <c r="S211" i="313"/>
  <c r="W211" i="313" s="1"/>
  <c r="R178" i="313"/>
  <c r="Q214" i="313"/>
  <c r="U214" i="313" s="1"/>
  <c r="S52" i="310"/>
  <c r="W52" i="310" s="1"/>
  <c r="P51" i="310"/>
  <c r="N50" i="310"/>
  <c r="H49" i="310"/>
  <c r="E49" i="310" s="1"/>
  <c r="R52" i="310"/>
  <c r="V52" i="310" s="1"/>
  <c r="Q51" i="310"/>
  <c r="U51" i="310" s="1"/>
  <c r="Q63" i="307"/>
  <c r="U63" i="307" s="1"/>
  <c r="R150" i="307"/>
  <c r="V150" i="307" s="1"/>
  <c r="S64" i="307"/>
  <c r="W64" i="307" s="1"/>
  <c r="Q65" i="304"/>
  <c r="U65" i="304" s="1"/>
  <c r="R128" i="304"/>
  <c r="S127" i="304"/>
  <c r="Q53" i="301"/>
  <c r="N53" i="301"/>
  <c r="S52" i="301"/>
  <c r="W52" i="301" s="1"/>
  <c r="R53" i="301"/>
  <c r="V53" i="301" s="1"/>
  <c r="Q52" i="298"/>
  <c r="U52" i="298" s="1"/>
  <c r="R55" i="298"/>
  <c r="V55" i="298" s="1"/>
  <c r="S55" i="298"/>
  <c r="R57" i="292"/>
  <c r="S57" i="292"/>
  <c r="W57" i="292" s="1"/>
  <c r="N55" i="292"/>
  <c r="Q56" i="292"/>
  <c r="U56" i="292" s="1"/>
  <c r="O56" i="292"/>
  <c r="S57" i="289"/>
  <c r="Q53" i="289"/>
  <c r="U53" i="289" s="1"/>
  <c r="P56" i="289"/>
  <c r="R57" i="289"/>
  <c r="V57" i="289" s="1"/>
  <c r="O56" i="289"/>
  <c r="U392" i="277"/>
  <c r="Q393" i="277"/>
  <c r="O62" i="313"/>
  <c r="N56" i="283"/>
  <c r="O51" i="277"/>
  <c r="N50" i="277"/>
  <c r="H50" i="277" s="1"/>
  <c r="N64" i="313"/>
  <c r="N49" i="280"/>
  <c r="H48" i="280"/>
  <c r="E48" i="280" s="1"/>
  <c r="P49" i="301"/>
  <c r="J48" i="301"/>
  <c r="G48" i="301" s="1"/>
  <c r="P49" i="286"/>
  <c r="J48" i="286"/>
  <c r="G48" i="286" s="1"/>
  <c r="N49" i="298"/>
  <c r="H48" i="298"/>
  <c r="E48" i="298" s="1"/>
  <c r="T49" i="316"/>
  <c r="P66" i="313"/>
  <c r="O49" i="280"/>
  <c r="I48" i="280"/>
  <c r="F48" i="280" s="1"/>
  <c r="P49" i="304"/>
  <c r="J48" i="304"/>
  <c r="G48" i="304" s="1"/>
  <c r="O63" i="313"/>
  <c r="T49" i="310"/>
  <c r="N50" i="316"/>
  <c r="H49" i="316"/>
  <c r="E49" i="316" s="1"/>
  <c r="P52" i="316"/>
  <c r="O50" i="319"/>
  <c r="I49" i="319"/>
  <c r="F49" i="319" s="1"/>
  <c r="P67" i="277"/>
  <c r="O49" i="286"/>
  <c r="I48" i="286"/>
  <c r="F48" i="286" s="1"/>
  <c r="O50" i="316"/>
  <c r="I49" i="316"/>
  <c r="F49" i="316" s="1"/>
  <c r="M52" i="319"/>
  <c r="T51" i="319"/>
  <c r="D52" i="319"/>
  <c r="H50" i="319"/>
  <c r="E50" i="319" s="1"/>
  <c r="K51" i="319"/>
  <c r="L54" i="319"/>
  <c r="C53" i="319"/>
  <c r="P50" i="319"/>
  <c r="J49" i="319"/>
  <c r="G49" i="319" s="1"/>
  <c r="L53" i="316"/>
  <c r="J50" i="316"/>
  <c r="G50" i="316" s="1"/>
  <c r="M51" i="316"/>
  <c r="D53" i="316"/>
  <c r="C52" i="316"/>
  <c r="K52" i="316"/>
  <c r="I50" i="313"/>
  <c r="F50" i="313" s="1"/>
  <c r="L51" i="313"/>
  <c r="C54" i="313"/>
  <c r="H50" i="313"/>
  <c r="E50" i="313" s="1"/>
  <c r="K51" i="313"/>
  <c r="D53" i="313"/>
  <c r="T52" i="313"/>
  <c r="M51" i="313"/>
  <c r="J50" i="313"/>
  <c r="G50" i="313" s="1"/>
  <c r="D52" i="310"/>
  <c r="L56" i="310"/>
  <c r="O51" i="310"/>
  <c r="I50" i="310"/>
  <c r="F50" i="310" s="1"/>
  <c r="C54" i="310"/>
  <c r="J50" i="310"/>
  <c r="G50" i="310" s="1"/>
  <c r="M51" i="310"/>
  <c r="K52" i="310"/>
  <c r="O51" i="307"/>
  <c r="I50" i="307"/>
  <c r="F50" i="307" s="1"/>
  <c r="K53" i="307"/>
  <c r="N51" i="307"/>
  <c r="H50" i="307"/>
  <c r="E50" i="307" s="1"/>
  <c r="C54" i="307"/>
  <c r="D52" i="307"/>
  <c r="T51" i="307"/>
  <c r="M52" i="307"/>
  <c r="J51" i="307"/>
  <c r="G51" i="307" s="1"/>
  <c r="L53" i="307"/>
  <c r="K52" i="304"/>
  <c r="C54" i="304"/>
  <c r="L53" i="304"/>
  <c r="N49" i="304"/>
  <c r="H48" i="304"/>
  <c r="E48" i="304" s="1"/>
  <c r="O49" i="304"/>
  <c r="I48" i="304"/>
  <c r="F48" i="304" s="1"/>
  <c r="D54" i="304"/>
  <c r="M52" i="304"/>
  <c r="D50" i="301"/>
  <c r="T49" i="301"/>
  <c r="M51" i="301"/>
  <c r="H49" i="301"/>
  <c r="E49" i="301" s="1"/>
  <c r="K50" i="301"/>
  <c r="L51" i="301"/>
  <c r="O49" i="301"/>
  <c r="I48" i="301"/>
  <c r="F48" i="301" s="1"/>
  <c r="C50" i="301"/>
  <c r="P49" i="298"/>
  <c r="J48" i="298"/>
  <c r="G48" i="298" s="1"/>
  <c r="M53" i="298"/>
  <c r="L51" i="298"/>
  <c r="C50" i="298"/>
  <c r="T49" i="298"/>
  <c r="O49" i="298"/>
  <c r="I48" i="298"/>
  <c r="F48" i="298" s="1"/>
  <c r="K52" i="298"/>
  <c r="D53" i="298"/>
  <c r="D51" i="292"/>
  <c r="T50" i="292"/>
  <c r="M50" i="292"/>
  <c r="J49" i="292"/>
  <c r="G49" i="292" s="1"/>
  <c r="C51" i="292"/>
  <c r="L50" i="292"/>
  <c r="I49" i="292"/>
  <c r="F49" i="292" s="1"/>
  <c r="K50" i="292"/>
  <c r="H49" i="292"/>
  <c r="E49" i="292" s="1"/>
  <c r="H49" i="289"/>
  <c r="E49" i="289" s="1"/>
  <c r="K50" i="289"/>
  <c r="I49" i="289"/>
  <c r="F49" i="289" s="1"/>
  <c r="L50" i="289"/>
  <c r="C50" i="289"/>
  <c r="T50" i="289" s="1"/>
  <c r="D51" i="289"/>
  <c r="J49" i="289"/>
  <c r="G49" i="289" s="1"/>
  <c r="M50" i="289"/>
  <c r="T49" i="286"/>
  <c r="D50" i="286"/>
  <c r="L51" i="286"/>
  <c r="M51" i="286"/>
  <c r="K51" i="286"/>
  <c r="N49" i="286"/>
  <c r="H48" i="286"/>
  <c r="E48" i="286" s="1"/>
  <c r="C50" i="286"/>
  <c r="M51" i="283"/>
  <c r="C50" i="283"/>
  <c r="T49" i="283"/>
  <c r="L53" i="283"/>
  <c r="P49" i="283"/>
  <c r="J48" i="283"/>
  <c r="G48" i="283" s="1"/>
  <c r="O49" i="283"/>
  <c r="I48" i="283"/>
  <c r="F48" i="283" s="1"/>
  <c r="D52" i="283"/>
  <c r="K50" i="283"/>
  <c r="H49" i="283"/>
  <c r="E49" i="283" s="1"/>
  <c r="M51" i="280"/>
  <c r="T50" i="280"/>
  <c r="D51" i="280"/>
  <c r="L51" i="280"/>
  <c r="C52" i="280"/>
  <c r="K51" i="280"/>
  <c r="P49" i="280"/>
  <c r="J48" i="280"/>
  <c r="G48" i="280" s="1"/>
  <c r="E49" i="277"/>
  <c r="C50" i="277"/>
  <c r="T50" i="277" s="1"/>
  <c r="F49" i="277"/>
  <c r="G49" i="277"/>
  <c r="D51" i="277"/>
  <c r="M52" i="277"/>
  <c r="J51" i="277"/>
  <c r="K51" i="277"/>
  <c r="L51" i="277"/>
  <c r="I50" i="277"/>
  <c r="T49" i="277"/>
  <c r="V62" i="319" l="1"/>
  <c r="W395" i="277"/>
  <c r="R395" i="277"/>
  <c r="U54" i="301"/>
  <c r="R51" i="286"/>
  <c r="S395" i="277"/>
  <c r="O57" i="292"/>
  <c r="V51" i="286"/>
  <c r="V150" i="316"/>
  <c r="V57" i="292"/>
  <c r="N56" i="292"/>
  <c r="N57" i="292" s="1"/>
  <c r="V52" i="304"/>
  <c r="T51" i="304"/>
  <c r="P52" i="310"/>
  <c r="W57" i="289"/>
  <c r="V394" i="277"/>
  <c r="O57" i="289"/>
  <c r="R62" i="319"/>
  <c r="S60" i="319"/>
  <c r="W60" i="319" s="1"/>
  <c r="Q62" i="319"/>
  <c r="U62" i="319" s="1"/>
  <c r="S150" i="316"/>
  <c r="W150" i="316" s="1"/>
  <c r="R150" i="316"/>
  <c r="Q209" i="316"/>
  <c r="U209" i="316" s="1"/>
  <c r="Q215" i="313"/>
  <c r="U215" i="313" s="1"/>
  <c r="R179" i="313"/>
  <c r="V179" i="313" s="1"/>
  <c r="S212" i="313"/>
  <c r="W212" i="313" s="1"/>
  <c r="R53" i="310"/>
  <c r="V53" i="310" s="1"/>
  <c r="N51" i="310"/>
  <c r="H50" i="310"/>
  <c r="E50" i="310" s="1"/>
  <c r="Q52" i="310"/>
  <c r="U52" i="310" s="1"/>
  <c r="S53" i="310"/>
  <c r="W53" i="310" s="1"/>
  <c r="S65" i="307"/>
  <c r="W65" i="307" s="1"/>
  <c r="R151" i="307"/>
  <c r="V151" i="307" s="1"/>
  <c r="P64" i="307"/>
  <c r="P65" i="307" s="1"/>
  <c r="Q64" i="307"/>
  <c r="U64" i="307" s="1"/>
  <c r="S128" i="304"/>
  <c r="W128" i="304" s="1"/>
  <c r="R129" i="304"/>
  <c r="Q66" i="304"/>
  <c r="U66" i="304" s="1"/>
  <c r="R54" i="301"/>
  <c r="V54" i="301" s="1"/>
  <c r="S53" i="301"/>
  <c r="W53" i="301" s="1"/>
  <c r="Q54" i="301"/>
  <c r="S56" i="298"/>
  <c r="W56" i="298" s="1"/>
  <c r="R56" i="298"/>
  <c r="V56" i="298" s="1"/>
  <c r="Q53" i="298"/>
  <c r="U53" i="298" s="1"/>
  <c r="S58" i="292"/>
  <c r="W58" i="292" s="1"/>
  <c r="P57" i="292"/>
  <c r="R58" i="292"/>
  <c r="Q57" i="292"/>
  <c r="U57" i="292" s="1"/>
  <c r="Q54" i="289"/>
  <c r="U54" i="289" s="1"/>
  <c r="N53" i="289"/>
  <c r="N54" i="289" s="1"/>
  <c r="S58" i="289"/>
  <c r="R58" i="289"/>
  <c r="V58" i="289" s="1"/>
  <c r="P57" i="289"/>
  <c r="Q394" i="277"/>
  <c r="U393" i="277"/>
  <c r="O52" i="277"/>
  <c r="N65" i="313"/>
  <c r="N51" i="277"/>
  <c r="P53" i="316"/>
  <c r="N50" i="280"/>
  <c r="H49" i="280"/>
  <c r="E49" i="280" s="1"/>
  <c r="O51" i="319"/>
  <c r="I50" i="319"/>
  <c r="F50" i="319" s="1"/>
  <c r="P50" i="304"/>
  <c r="J49" i="304"/>
  <c r="G49" i="304" s="1"/>
  <c r="T50" i="310"/>
  <c r="P50" i="286"/>
  <c r="J49" i="286"/>
  <c r="G49" i="286" s="1"/>
  <c r="P67" i="313"/>
  <c r="O64" i="313"/>
  <c r="O50" i="280"/>
  <c r="I49" i="280"/>
  <c r="F49" i="280" s="1"/>
  <c r="N57" i="283"/>
  <c r="T50" i="316"/>
  <c r="O53" i="277"/>
  <c r="N50" i="298"/>
  <c r="H49" i="298"/>
  <c r="E49" i="298" s="1"/>
  <c r="N51" i="316"/>
  <c r="H50" i="316"/>
  <c r="E50" i="316" s="1"/>
  <c r="P50" i="301"/>
  <c r="J49" i="301"/>
  <c r="G49" i="301" s="1"/>
  <c r="O51" i="316"/>
  <c r="I50" i="316"/>
  <c r="F50" i="316" s="1"/>
  <c r="O50" i="286"/>
  <c r="I49" i="286"/>
  <c r="F49" i="286" s="1"/>
  <c r="G50" i="277"/>
  <c r="C54" i="319"/>
  <c r="L55" i="319"/>
  <c r="H51" i="319"/>
  <c r="E51" i="319" s="1"/>
  <c r="K52" i="319"/>
  <c r="T52" i="319"/>
  <c r="D53" i="319"/>
  <c r="P51" i="319"/>
  <c r="J50" i="319"/>
  <c r="G50" i="319" s="1"/>
  <c r="M53" i="319"/>
  <c r="K53" i="316"/>
  <c r="C53" i="316"/>
  <c r="D54" i="316"/>
  <c r="M52" i="316"/>
  <c r="J51" i="316"/>
  <c r="G51" i="316" s="1"/>
  <c r="L54" i="316"/>
  <c r="D54" i="313"/>
  <c r="T53" i="313"/>
  <c r="K52" i="313"/>
  <c r="H51" i="313"/>
  <c r="E51" i="313" s="1"/>
  <c r="C55" i="313"/>
  <c r="L52" i="313"/>
  <c r="I51" i="313"/>
  <c r="F51" i="313" s="1"/>
  <c r="J51" i="313"/>
  <c r="G51" i="313" s="1"/>
  <c r="M52" i="313"/>
  <c r="C55" i="310"/>
  <c r="O52" i="310"/>
  <c r="I51" i="310"/>
  <c r="F51" i="310" s="1"/>
  <c r="K53" i="310"/>
  <c r="J51" i="310"/>
  <c r="G51" i="310" s="1"/>
  <c r="M52" i="310"/>
  <c r="L57" i="310"/>
  <c r="D53" i="310"/>
  <c r="T52" i="307"/>
  <c r="D53" i="307"/>
  <c r="C55" i="307"/>
  <c r="N52" i="307"/>
  <c r="H51" i="307"/>
  <c r="E51" i="307" s="1"/>
  <c r="J52" i="307"/>
  <c r="G52" i="307" s="1"/>
  <c r="M53" i="307"/>
  <c r="K54" i="307"/>
  <c r="L54" i="307"/>
  <c r="O52" i="307"/>
  <c r="I51" i="307"/>
  <c r="F51" i="307" s="1"/>
  <c r="O50" i="304"/>
  <c r="I49" i="304"/>
  <c r="F49" i="304" s="1"/>
  <c r="M53" i="304"/>
  <c r="L54" i="304"/>
  <c r="C55" i="304"/>
  <c r="N50" i="304"/>
  <c r="H49" i="304"/>
  <c r="E49" i="304" s="1"/>
  <c r="K53" i="304"/>
  <c r="D55" i="304"/>
  <c r="O50" i="301"/>
  <c r="I49" i="301"/>
  <c r="F49" i="301" s="1"/>
  <c r="H50" i="301"/>
  <c r="E50" i="301" s="1"/>
  <c r="K51" i="301"/>
  <c r="L52" i="301"/>
  <c r="M52" i="301"/>
  <c r="C51" i="301"/>
  <c r="T50" i="301"/>
  <c r="D51" i="301"/>
  <c r="O50" i="298"/>
  <c r="I49" i="298"/>
  <c r="F49" i="298" s="1"/>
  <c r="C51" i="298"/>
  <c r="T50" i="298"/>
  <c r="L52" i="298"/>
  <c r="K53" i="298"/>
  <c r="M54" i="298"/>
  <c r="D54" i="298"/>
  <c r="P50" i="298"/>
  <c r="J49" i="298"/>
  <c r="G49" i="298" s="1"/>
  <c r="H50" i="292"/>
  <c r="E50" i="292" s="1"/>
  <c r="K51" i="292"/>
  <c r="J50" i="292"/>
  <c r="G50" i="292" s="1"/>
  <c r="M51" i="292"/>
  <c r="I50" i="292"/>
  <c r="F50" i="292" s="1"/>
  <c r="L51" i="292"/>
  <c r="C52" i="292"/>
  <c r="T51" i="292"/>
  <c r="D52" i="292"/>
  <c r="M51" i="289"/>
  <c r="J50" i="289"/>
  <c r="G50" i="289" s="1"/>
  <c r="D52" i="289"/>
  <c r="L51" i="289"/>
  <c r="I50" i="289"/>
  <c r="F50" i="289" s="1"/>
  <c r="H50" i="289"/>
  <c r="E50" i="289" s="1"/>
  <c r="K51" i="289"/>
  <c r="C51" i="289"/>
  <c r="K52" i="286"/>
  <c r="N50" i="286"/>
  <c r="H49" i="286"/>
  <c r="E49" i="286" s="1"/>
  <c r="L52" i="286"/>
  <c r="T50" i="286"/>
  <c r="D51" i="286"/>
  <c r="M52" i="286"/>
  <c r="C51" i="286"/>
  <c r="P50" i="283"/>
  <c r="J49" i="283"/>
  <c r="G49" i="283" s="1"/>
  <c r="L54" i="283"/>
  <c r="O50" i="283"/>
  <c r="I49" i="283"/>
  <c r="F49" i="283" s="1"/>
  <c r="C51" i="283"/>
  <c r="T50" i="283"/>
  <c r="D53" i="283"/>
  <c r="H50" i="283"/>
  <c r="E50" i="283" s="1"/>
  <c r="K51" i="283"/>
  <c r="M52" i="283"/>
  <c r="D52" i="280"/>
  <c r="T51" i="280"/>
  <c r="C53" i="280"/>
  <c r="L52" i="280"/>
  <c r="P50" i="280"/>
  <c r="J49" i="280"/>
  <c r="G49" i="280" s="1"/>
  <c r="M52" i="280"/>
  <c r="K52" i="280"/>
  <c r="I51" i="277"/>
  <c r="L52" i="277"/>
  <c r="K52" i="277"/>
  <c r="H51" i="277"/>
  <c r="M53" i="277"/>
  <c r="J52" i="277"/>
  <c r="D52" i="277"/>
  <c r="F50" i="277"/>
  <c r="E50" i="277"/>
  <c r="C51" i="277"/>
  <c r="W54" i="310" l="1"/>
  <c r="U210" i="316"/>
  <c r="W151" i="316"/>
  <c r="P58" i="292"/>
  <c r="S396" i="277"/>
  <c r="V53" i="304"/>
  <c r="T52" i="304"/>
  <c r="R396" i="277"/>
  <c r="W396" i="277"/>
  <c r="V58" i="292"/>
  <c r="R52" i="286"/>
  <c r="V52" i="286" s="1"/>
  <c r="V395" i="277"/>
  <c r="V396" i="277" s="1"/>
  <c r="W58" i="289"/>
  <c r="Q63" i="319"/>
  <c r="U63" i="319" s="1"/>
  <c r="N62" i="319"/>
  <c r="N63" i="319" s="1"/>
  <c r="S61" i="319"/>
  <c r="W61" i="319" s="1"/>
  <c r="R63" i="319"/>
  <c r="V63" i="319" s="1"/>
  <c r="Q210" i="316"/>
  <c r="R151" i="316"/>
  <c r="V151" i="316" s="1"/>
  <c r="S151" i="316"/>
  <c r="S213" i="313"/>
  <c r="W213" i="313" s="1"/>
  <c r="R180" i="313"/>
  <c r="V180" i="313" s="1"/>
  <c r="Q216" i="313"/>
  <c r="U216" i="313" s="1"/>
  <c r="S54" i="310"/>
  <c r="P53" i="310"/>
  <c r="Q53" i="310"/>
  <c r="U53" i="310" s="1"/>
  <c r="N52" i="310"/>
  <c r="H51" i="310"/>
  <c r="E51" i="310" s="1"/>
  <c r="R54" i="310"/>
  <c r="V54" i="310" s="1"/>
  <c r="Q65" i="307"/>
  <c r="U65" i="307" s="1"/>
  <c r="R152" i="307"/>
  <c r="V152" i="307" s="1"/>
  <c r="S66" i="307"/>
  <c r="W66" i="307" s="1"/>
  <c r="Q67" i="304"/>
  <c r="U67" i="304" s="1"/>
  <c r="R130" i="304"/>
  <c r="S129" i="304"/>
  <c r="W129" i="304" s="1"/>
  <c r="Q55" i="301"/>
  <c r="U55" i="301" s="1"/>
  <c r="N54" i="301"/>
  <c r="N55" i="301" s="1"/>
  <c r="S54" i="301"/>
  <c r="W54" i="301" s="1"/>
  <c r="R55" i="301"/>
  <c r="V55" i="301" s="1"/>
  <c r="Q54" i="298"/>
  <c r="U54" i="298" s="1"/>
  <c r="R57" i="298"/>
  <c r="V57" i="298" s="1"/>
  <c r="S57" i="298"/>
  <c r="W57" i="298" s="1"/>
  <c r="R59" i="292"/>
  <c r="O58" i="292"/>
  <c r="O59" i="292" s="1"/>
  <c r="Q58" i="292"/>
  <c r="U58" i="292" s="1"/>
  <c r="S59" i="292"/>
  <c r="W59" i="292" s="1"/>
  <c r="R59" i="289"/>
  <c r="V59" i="289" s="1"/>
  <c r="O58" i="289"/>
  <c r="O59" i="289" s="1"/>
  <c r="S59" i="289"/>
  <c r="N55" i="289"/>
  <c r="P58" i="289"/>
  <c r="Q55" i="289"/>
  <c r="U55" i="289" s="1"/>
  <c r="U394" i="277"/>
  <c r="Q395" i="277"/>
  <c r="N52" i="277"/>
  <c r="N66" i="313"/>
  <c r="P54" i="316"/>
  <c r="P55" i="316" s="1"/>
  <c r="N51" i="280"/>
  <c r="H50" i="280"/>
  <c r="E50" i="280" s="1"/>
  <c r="O51" i="280"/>
  <c r="I50" i="280"/>
  <c r="F50" i="280" s="1"/>
  <c r="T51" i="310"/>
  <c r="O65" i="313"/>
  <c r="P51" i="304"/>
  <c r="J50" i="304"/>
  <c r="G50" i="304" s="1"/>
  <c r="I51" i="319"/>
  <c r="F51" i="319" s="1"/>
  <c r="O52" i="319"/>
  <c r="N51" i="298"/>
  <c r="H50" i="298"/>
  <c r="E50" i="298" s="1"/>
  <c r="P51" i="301"/>
  <c r="J50" i="301"/>
  <c r="G50" i="301" s="1"/>
  <c r="P68" i="277"/>
  <c r="N58" i="283"/>
  <c r="P51" i="286"/>
  <c r="J50" i="286"/>
  <c r="G50" i="286" s="1"/>
  <c r="N52" i="316"/>
  <c r="H51" i="316"/>
  <c r="E51" i="316" s="1"/>
  <c r="N53" i="277"/>
  <c r="O54" i="277"/>
  <c r="T51" i="316"/>
  <c r="P68" i="313"/>
  <c r="O51" i="286"/>
  <c r="I50" i="286"/>
  <c r="F50" i="286" s="1"/>
  <c r="O52" i="316"/>
  <c r="I51" i="316"/>
  <c r="F51" i="316" s="1"/>
  <c r="K53" i="319"/>
  <c r="H52" i="319"/>
  <c r="E52" i="319" s="1"/>
  <c r="T53" i="319"/>
  <c r="D54" i="319"/>
  <c r="M54" i="319"/>
  <c r="C55" i="319"/>
  <c r="L56" i="319"/>
  <c r="P52" i="319"/>
  <c r="J51" i="319"/>
  <c r="G51" i="319" s="1"/>
  <c r="J52" i="316"/>
  <c r="G52" i="316" s="1"/>
  <c r="M53" i="316"/>
  <c r="C54" i="316"/>
  <c r="L55" i="316"/>
  <c r="D55" i="316"/>
  <c r="K54" i="316"/>
  <c r="K53" i="313"/>
  <c r="H52" i="313"/>
  <c r="E52" i="313" s="1"/>
  <c r="C56" i="313"/>
  <c r="M53" i="313"/>
  <c r="J52" i="313"/>
  <c r="G52" i="313" s="1"/>
  <c r="L53" i="313"/>
  <c r="I52" i="313"/>
  <c r="F52" i="313" s="1"/>
  <c r="D55" i="313"/>
  <c r="T54" i="313"/>
  <c r="L58" i="310"/>
  <c r="M53" i="310"/>
  <c r="J52" i="310"/>
  <c r="G52" i="310" s="1"/>
  <c r="K54" i="310"/>
  <c r="O53" i="310"/>
  <c r="I52" i="310"/>
  <c r="F52" i="310" s="1"/>
  <c r="C56" i="310"/>
  <c r="D54" i="310"/>
  <c r="N53" i="307"/>
  <c r="H52" i="307"/>
  <c r="E52" i="307" s="1"/>
  <c r="M54" i="307"/>
  <c r="J53" i="307"/>
  <c r="G53" i="307" s="1"/>
  <c r="C56" i="307"/>
  <c r="O53" i="307"/>
  <c r="I52" i="307"/>
  <c r="F52" i="307" s="1"/>
  <c r="L55" i="307"/>
  <c r="D54" i="307"/>
  <c r="T53" i="307"/>
  <c r="K55" i="307"/>
  <c r="K54" i="304"/>
  <c r="C56" i="304"/>
  <c r="N51" i="304"/>
  <c r="H50" i="304"/>
  <c r="E50" i="304" s="1"/>
  <c r="M54" i="304"/>
  <c r="L55" i="304"/>
  <c r="D56" i="304"/>
  <c r="O51" i="304"/>
  <c r="I50" i="304"/>
  <c r="F50" i="304" s="1"/>
  <c r="C52" i="301"/>
  <c r="K52" i="301"/>
  <c r="H51" i="301"/>
  <c r="E51" i="301" s="1"/>
  <c r="M53" i="301"/>
  <c r="T51" i="301"/>
  <c r="D52" i="301"/>
  <c r="L53" i="301"/>
  <c r="O51" i="301"/>
  <c r="I50" i="301"/>
  <c r="F50" i="301" s="1"/>
  <c r="K54" i="298"/>
  <c r="M55" i="298"/>
  <c r="O51" i="298"/>
  <c r="I50" i="298"/>
  <c r="F50" i="298" s="1"/>
  <c r="L53" i="298"/>
  <c r="P51" i="298"/>
  <c r="J50" i="298"/>
  <c r="G50" i="298" s="1"/>
  <c r="C52" i="298"/>
  <c r="T51" i="298"/>
  <c r="D55" i="298"/>
  <c r="T52" i="292"/>
  <c r="D53" i="292"/>
  <c r="M52" i="292"/>
  <c r="J51" i="292"/>
  <c r="G51" i="292" s="1"/>
  <c r="C53" i="292"/>
  <c r="K52" i="292"/>
  <c r="H51" i="292"/>
  <c r="E51" i="292" s="1"/>
  <c r="L52" i="292"/>
  <c r="I51" i="292"/>
  <c r="F51" i="292" s="1"/>
  <c r="C52" i="289"/>
  <c r="T52" i="289" s="1"/>
  <c r="K52" i="289"/>
  <c r="H51" i="289"/>
  <c r="E51" i="289" s="1"/>
  <c r="T51" i="289"/>
  <c r="L52" i="289"/>
  <c r="I51" i="289"/>
  <c r="F51" i="289" s="1"/>
  <c r="D53" i="289"/>
  <c r="J51" i="289"/>
  <c r="G51" i="289" s="1"/>
  <c r="M52" i="289"/>
  <c r="D52" i="286"/>
  <c r="T51" i="286"/>
  <c r="N51" i="286"/>
  <c r="H50" i="286"/>
  <c r="E50" i="286" s="1"/>
  <c r="L53" i="286"/>
  <c r="K53" i="286"/>
  <c r="M53" i="286"/>
  <c r="C52" i="286"/>
  <c r="D54" i="283"/>
  <c r="K52" i="283"/>
  <c r="H51" i="283"/>
  <c r="E51" i="283" s="1"/>
  <c r="L55" i="283"/>
  <c r="O51" i="283"/>
  <c r="I50" i="283"/>
  <c r="F50" i="283" s="1"/>
  <c r="C52" i="283"/>
  <c r="T51" i="283"/>
  <c r="M53" i="283"/>
  <c r="P51" i="283"/>
  <c r="J50" i="283"/>
  <c r="G50" i="283" s="1"/>
  <c r="M53" i="280"/>
  <c r="P51" i="280"/>
  <c r="J50" i="280"/>
  <c r="G50" i="280" s="1"/>
  <c r="L53" i="280"/>
  <c r="C54" i="280"/>
  <c r="K53" i="280"/>
  <c r="D53" i="280"/>
  <c r="T52" i="280"/>
  <c r="C52" i="277"/>
  <c r="G52" i="277" s="1"/>
  <c r="E51" i="277"/>
  <c r="F51" i="277"/>
  <c r="K53" i="277"/>
  <c r="H52" i="277"/>
  <c r="T51" i="277"/>
  <c r="D53" i="277"/>
  <c r="G51" i="277"/>
  <c r="M54" i="277"/>
  <c r="J53" i="277"/>
  <c r="I52" i="277"/>
  <c r="L53" i="277"/>
  <c r="V64" i="319" l="1"/>
  <c r="U56" i="301"/>
  <c r="U64" i="319"/>
  <c r="N58" i="292"/>
  <c r="P54" i="310"/>
  <c r="V397" i="277"/>
  <c r="R397" i="277"/>
  <c r="V54" i="304"/>
  <c r="T53" i="304"/>
  <c r="R53" i="286"/>
  <c r="V53" i="286" s="1"/>
  <c r="V59" i="292"/>
  <c r="S397" i="277"/>
  <c r="W59" i="289"/>
  <c r="R64" i="319"/>
  <c r="S62" i="319"/>
  <c r="W62" i="319" s="1"/>
  <c r="Q64" i="319"/>
  <c r="S152" i="316"/>
  <c r="W152" i="316" s="1"/>
  <c r="R152" i="316"/>
  <c r="V152" i="316" s="1"/>
  <c r="Q211" i="316"/>
  <c r="U211" i="316" s="1"/>
  <c r="Q217" i="313"/>
  <c r="U217" i="313" s="1"/>
  <c r="R181" i="313"/>
  <c r="V181" i="313" s="1"/>
  <c r="S214" i="313"/>
  <c r="W214" i="313" s="1"/>
  <c r="N53" i="310"/>
  <c r="H52" i="310"/>
  <c r="E52" i="310" s="1"/>
  <c r="Q54" i="310"/>
  <c r="U54" i="310" s="1"/>
  <c r="R55" i="310"/>
  <c r="V55" i="310" s="1"/>
  <c r="S55" i="310"/>
  <c r="W55" i="310" s="1"/>
  <c r="S67" i="307"/>
  <c r="W67" i="307" s="1"/>
  <c r="R153" i="307"/>
  <c r="V153" i="307" s="1"/>
  <c r="P66" i="307"/>
  <c r="P67" i="307" s="1"/>
  <c r="Q66" i="307"/>
  <c r="U66" i="307" s="1"/>
  <c r="S130" i="304"/>
  <c r="W130" i="304" s="1"/>
  <c r="R131" i="304"/>
  <c r="Q68" i="304"/>
  <c r="U68" i="304" s="1"/>
  <c r="R56" i="301"/>
  <c r="V56" i="301" s="1"/>
  <c r="S55" i="301"/>
  <c r="W55" i="301" s="1"/>
  <c r="Q56" i="301"/>
  <c r="S58" i="298"/>
  <c r="W58" i="298" s="1"/>
  <c r="R58" i="298"/>
  <c r="V58" i="298" s="1"/>
  <c r="Q55" i="298"/>
  <c r="U55" i="298" s="1"/>
  <c r="S60" i="292"/>
  <c r="W60" i="292" s="1"/>
  <c r="Q59" i="292"/>
  <c r="U59" i="292" s="1"/>
  <c r="R60" i="292"/>
  <c r="O60" i="292" s="1"/>
  <c r="P59" i="292"/>
  <c r="S60" i="289"/>
  <c r="Q56" i="289"/>
  <c r="U56" i="289" s="1"/>
  <c r="P59" i="289"/>
  <c r="P60" i="289" s="1"/>
  <c r="R60" i="289"/>
  <c r="V60" i="289" s="1"/>
  <c r="Q396" i="277"/>
  <c r="U395" i="277"/>
  <c r="N59" i="283"/>
  <c r="N52" i="280"/>
  <c r="H51" i="280"/>
  <c r="E51" i="280" s="1"/>
  <c r="P69" i="277"/>
  <c r="P52" i="304"/>
  <c r="J51" i="304"/>
  <c r="G51" i="304" s="1"/>
  <c r="N53" i="316"/>
  <c r="H52" i="316"/>
  <c r="E52" i="316" s="1"/>
  <c r="T52" i="316"/>
  <c r="T52" i="310"/>
  <c r="N52" i="298"/>
  <c r="H51" i="298"/>
  <c r="E51" i="298" s="1"/>
  <c r="P69" i="313"/>
  <c r="N67" i="313"/>
  <c r="P52" i="286"/>
  <c r="J51" i="286"/>
  <c r="G51" i="286" s="1"/>
  <c r="P52" i="301"/>
  <c r="J51" i="301"/>
  <c r="G51" i="301" s="1"/>
  <c r="O53" i="319"/>
  <c r="I52" i="319"/>
  <c r="F52" i="319" s="1"/>
  <c r="O52" i="280"/>
  <c r="I51" i="280"/>
  <c r="F51" i="280" s="1"/>
  <c r="O53" i="316"/>
  <c r="I52" i="316"/>
  <c r="F52" i="316" s="1"/>
  <c r="O52" i="286"/>
  <c r="I51" i="286"/>
  <c r="F51" i="286" s="1"/>
  <c r="C56" i="319"/>
  <c r="M55" i="319"/>
  <c r="D55" i="319"/>
  <c r="T54" i="319"/>
  <c r="P53" i="319"/>
  <c r="J52" i="319"/>
  <c r="G52" i="319" s="1"/>
  <c r="L57" i="319"/>
  <c r="K54" i="319"/>
  <c r="H53" i="319"/>
  <c r="E53" i="319" s="1"/>
  <c r="K55" i="316"/>
  <c r="L56" i="316"/>
  <c r="D56" i="316"/>
  <c r="C55" i="316"/>
  <c r="J53" i="316"/>
  <c r="G53" i="316" s="1"/>
  <c r="M54" i="316"/>
  <c r="D56" i="313"/>
  <c r="T55" i="313"/>
  <c r="L54" i="313"/>
  <c r="I53" i="313"/>
  <c r="F53" i="313" s="1"/>
  <c r="M54" i="313"/>
  <c r="J53" i="313"/>
  <c r="G53" i="313" s="1"/>
  <c r="C57" i="313"/>
  <c r="K54" i="313"/>
  <c r="H53" i="313"/>
  <c r="E53" i="313" s="1"/>
  <c r="C57" i="310"/>
  <c r="K55" i="310"/>
  <c r="O54" i="310"/>
  <c r="I53" i="310"/>
  <c r="F53" i="310" s="1"/>
  <c r="M54" i="310"/>
  <c r="J53" i="310"/>
  <c r="G53" i="310" s="1"/>
  <c r="D55" i="310"/>
  <c r="L59" i="310"/>
  <c r="T54" i="307"/>
  <c r="D55" i="307"/>
  <c r="L56" i="307"/>
  <c r="O54" i="307"/>
  <c r="I53" i="307"/>
  <c r="F53" i="307" s="1"/>
  <c r="K56" i="307"/>
  <c r="C57" i="307"/>
  <c r="M55" i="307"/>
  <c r="J54" i="307"/>
  <c r="G54" i="307" s="1"/>
  <c r="N54" i="307"/>
  <c r="H53" i="307"/>
  <c r="E53" i="307" s="1"/>
  <c r="L56" i="304"/>
  <c r="C57" i="304"/>
  <c r="O52" i="304"/>
  <c r="I51" i="304"/>
  <c r="F51" i="304" s="1"/>
  <c r="D57" i="304"/>
  <c r="M55" i="304"/>
  <c r="N52" i="304"/>
  <c r="H51" i="304"/>
  <c r="E51" i="304" s="1"/>
  <c r="K55" i="304"/>
  <c r="L54" i="301"/>
  <c r="T52" i="301"/>
  <c r="D53" i="301"/>
  <c r="M54" i="301"/>
  <c r="K53" i="301"/>
  <c r="H52" i="301"/>
  <c r="E52" i="301" s="1"/>
  <c r="O52" i="301"/>
  <c r="I51" i="301"/>
  <c r="F51" i="301" s="1"/>
  <c r="C53" i="301"/>
  <c r="O52" i="298"/>
  <c r="I51" i="298"/>
  <c r="F51" i="298" s="1"/>
  <c r="C53" i="298"/>
  <c r="T52" i="298"/>
  <c r="P52" i="298"/>
  <c r="J51" i="298"/>
  <c r="G51" i="298" s="1"/>
  <c r="L54" i="298"/>
  <c r="M56" i="298"/>
  <c r="D56" i="298"/>
  <c r="K55" i="298"/>
  <c r="I52" i="292"/>
  <c r="F52" i="292" s="1"/>
  <c r="L53" i="292"/>
  <c r="J52" i="292"/>
  <c r="G52" i="292" s="1"/>
  <c r="M53" i="292"/>
  <c r="C54" i="292"/>
  <c r="H52" i="292"/>
  <c r="E52" i="292" s="1"/>
  <c r="K53" i="292"/>
  <c r="T53" i="292"/>
  <c r="D54" i="292"/>
  <c r="D54" i="289"/>
  <c r="I52" i="289"/>
  <c r="F52" i="289" s="1"/>
  <c r="L53" i="289"/>
  <c r="H52" i="289"/>
  <c r="E52" i="289" s="1"/>
  <c r="K53" i="289"/>
  <c r="C53" i="289"/>
  <c r="J52" i="289"/>
  <c r="G52" i="289" s="1"/>
  <c r="M53" i="289"/>
  <c r="N52" i="286"/>
  <c r="H51" i="286"/>
  <c r="E51" i="286" s="1"/>
  <c r="M54" i="286"/>
  <c r="K54" i="286"/>
  <c r="L54" i="286"/>
  <c r="C53" i="286"/>
  <c r="D53" i="286"/>
  <c r="T52" i="286"/>
  <c r="C53" i="283"/>
  <c r="T52" i="283"/>
  <c r="L56" i="283"/>
  <c r="M54" i="283"/>
  <c r="H52" i="283"/>
  <c r="E52" i="283" s="1"/>
  <c r="K53" i="283"/>
  <c r="O52" i="283"/>
  <c r="I51" i="283"/>
  <c r="F51" i="283" s="1"/>
  <c r="P52" i="283"/>
  <c r="J51" i="283"/>
  <c r="G51" i="283" s="1"/>
  <c r="D55" i="283"/>
  <c r="K54" i="280"/>
  <c r="P52" i="280"/>
  <c r="J51" i="280"/>
  <c r="G51" i="280" s="1"/>
  <c r="D54" i="280"/>
  <c r="T53" i="280"/>
  <c r="C55" i="280"/>
  <c r="M54" i="280"/>
  <c r="L54" i="280"/>
  <c r="T52" i="277"/>
  <c r="L54" i="277"/>
  <c r="I53" i="277"/>
  <c r="M55" i="277"/>
  <c r="J54" i="277"/>
  <c r="D54" i="277"/>
  <c r="K54" i="277"/>
  <c r="H53" i="277"/>
  <c r="C53" i="277"/>
  <c r="F52" i="277"/>
  <c r="E52" i="277"/>
  <c r="W63" i="319" l="1"/>
  <c r="U55" i="310"/>
  <c r="R398" i="277"/>
  <c r="V398" i="277" s="1"/>
  <c r="V60" i="292"/>
  <c r="R54" i="286"/>
  <c r="W60" i="289"/>
  <c r="V55" i="304"/>
  <c r="T54" i="304"/>
  <c r="S398" i="277"/>
  <c r="W397" i="277"/>
  <c r="Q65" i="319"/>
  <c r="U65" i="319" s="1"/>
  <c r="N64" i="319"/>
  <c r="N65" i="319" s="1"/>
  <c r="S63" i="319"/>
  <c r="R65" i="319"/>
  <c r="V65" i="319" s="1"/>
  <c r="Q212" i="316"/>
  <c r="U212" i="316" s="1"/>
  <c r="R153" i="316"/>
  <c r="V153" i="316" s="1"/>
  <c r="S153" i="316"/>
  <c r="W153" i="316" s="1"/>
  <c r="S215" i="313"/>
  <c r="W215" i="313" s="1"/>
  <c r="R182" i="313"/>
  <c r="V182" i="313" s="1"/>
  <c r="Q218" i="313"/>
  <c r="U218" i="313" s="1"/>
  <c r="S56" i="310"/>
  <c r="W56" i="310" s="1"/>
  <c r="P55" i="310"/>
  <c r="P56" i="310" s="1"/>
  <c r="R56" i="310"/>
  <c r="V56" i="310" s="1"/>
  <c r="Q55" i="310"/>
  <c r="N54" i="310"/>
  <c r="H53" i="310"/>
  <c r="E53" i="310" s="1"/>
  <c r="Q67" i="307"/>
  <c r="U67" i="307" s="1"/>
  <c r="R154" i="307"/>
  <c r="V154" i="307" s="1"/>
  <c r="S68" i="307"/>
  <c r="W68" i="307" s="1"/>
  <c r="Q69" i="304"/>
  <c r="U69" i="304" s="1"/>
  <c r="R132" i="304"/>
  <c r="S131" i="304"/>
  <c r="W131" i="304" s="1"/>
  <c r="Q57" i="301"/>
  <c r="U57" i="301" s="1"/>
  <c r="N56" i="301"/>
  <c r="S56" i="301"/>
  <c r="W56" i="301" s="1"/>
  <c r="R57" i="301"/>
  <c r="V57" i="301" s="1"/>
  <c r="Q56" i="298"/>
  <c r="U56" i="298" s="1"/>
  <c r="R59" i="298"/>
  <c r="V59" i="298" s="1"/>
  <c r="S59" i="298"/>
  <c r="W59" i="298" s="1"/>
  <c r="Q60" i="292"/>
  <c r="U60" i="292" s="1"/>
  <c r="S61" i="292"/>
  <c r="W61" i="292" s="1"/>
  <c r="P60" i="292"/>
  <c r="P61" i="292" s="1"/>
  <c r="N59" i="292"/>
  <c r="R61" i="292"/>
  <c r="O61" i="292" s="1"/>
  <c r="Q57" i="289"/>
  <c r="U57" i="289" s="1"/>
  <c r="S61" i="289"/>
  <c r="N56" i="289"/>
  <c r="R61" i="289"/>
  <c r="V61" i="289" s="1"/>
  <c r="O60" i="289"/>
  <c r="O61" i="289" s="1"/>
  <c r="U396" i="277"/>
  <c r="Q397" i="277"/>
  <c r="P70" i="313"/>
  <c r="N53" i="280"/>
  <c r="H52" i="280"/>
  <c r="E52" i="280" s="1"/>
  <c r="N68" i="313"/>
  <c r="N54" i="316"/>
  <c r="H53" i="316"/>
  <c r="E53" i="316" s="1"/>
  <c r="P53" i="304"/>
  <c r="J52" i="304"/>
  <c r="G52" i="304" s="1"/>
  <c r="N53" i="298"/>
  <c r="H52" i="298"/>
  <c r="E52" i="298" s="1"/>
  <c r="T53" i="316"/>
  <c r="O54" i="319"/>
  <c r="I53" i="319"/>
  <c r="F53" i="319" s="1"/>
  <c r="O66" i="313"/>
  <c r="P53" i="301"/>
  <c r="J52" i="301"/>
  <c r="G52" i="301" s="1"/>
  <c r="P70" i="277"/>
  <c r="T53" i="310"/>
  <c r="N60" i="283"/>
  <c r="O53" i="280"/>
  <c r="I52" i="280"/>
  <c r="F52" i="280" s="1"/>
  <c r="N54" i="277"/>
  <c r="H54" i="277" s="1"/>
  <c r="P56" i="316"/>
  <c r="P53" i="286"/>
  <c r="J52" i="286"/>
  <c r="G52" i="286" s="1"/>
  <c r="P71" i="313"/>
  <c r="O55" i="277"/>
  <c r="O53" i="286"/>
  <c r="I52" i="286"/>
  <c r="F52" i="286" s="1"/>
  <c r="O54" i="316"/>
  <c r="I53" i="316"/>
  <c r="F53" i="316" s="1"/>
  <c r="P54" i="319"/>
  <c r="J53" i="319"/>
  <c r="G53" i="319" s="1"/>
  <c r="D56" i="319"/>
  <c r="T55" i="319"/>
  <c r="H54" i="319"/>
  <c r="E54" i="319" s="1"/>
  <c r="K55" i="319"/>
  <c r="M56" i="319"/>
  <c r="C57" i="319"/>
  <c r="L58" i="319"/>
  <c r="M55" i="316"/>
  <c r="J54" i="316"/>
  <c r="G54" i="316" s="1"/>
  <c r="C56" i="316"/>
  <c r="D57" i="316"/>
  <c r="L57" i="316"/>
  <c r="K56" i="316"/>
  <c r="C58" i="313"/>
  <c r="M55" i="313"/>
  <c r="J54" i="313"/>
  <c r="G54" i="313" s="1"/>
  <c r="L55" i="313"/>
  <c r="I54" i="313"/>
  <c r="F54" i="313" s="1"/>
  <c r="T56" i="313"/>
  <c r="D57" i="313"/>
  <c r="K55" i="313"/>
  <c r="H54" i="313"/>
  <c r="E54" i="313" s="1"/>
  <c r="D56" i="310"/>
  <c r="J54" i="310"/>
  <c r="G54" i="310" s="1"/>
  <c r="M55" i="310"/>
  <c r="K56" i="310"/>
  <c r="L60" i="310"/>
  <c r="O55" i="310"/>
  <c r="I54" i="310"/>
  <c r="F54" i="310" s="1"/>
  <c r="C58" i="310"/>
  <c r="K57" i="307"/>
  <c r="O55" i="307"/>
  <c r="I54" i="307"/>
  <c r="F54" i="307" s="1"/>
  <c r="L57" i="307"/>
  <c r="N55" i="307"/>
  <c r="H54" i="307"/>
  <c r="E54" i="307" s="1"/>
  <c r="M56" i="307"/>
  <c r="J55" i="307"/>
  <c r="G55" i="307" s="1"/>
  <c r="D56" i="307"/>
  <c r="T55" i="307"/>
  <c r="C58" i="307"/>
  <c r="M56" i="304"/>
  <c r="O53" i="304"/>
  <c r="I52" i="304"/>
  <c r="F52" i="304" s="1"/>
  <c r="C58" i="304"/>
  <c r="D58" i="304"/>
  <c r="K56" i="304"/>
  <c r="L57" i="304"/>
  <c r="N53" i="304"/>
  <c r="H52" i="304"/>
  <c r="E52" i="304" s="1"/>
  <c r="O53" i="301"/>
  <c r="I52" i="301"/>
  <c r="F52" i="301" s="1"/>
  <c r="M55" i="301"/>
  <c r="D54" i="301"/>
  <c r="T53" i="301"/>
  <c r="K54" i="301"/>
  <c r="H53" i="301"/>
  <c r="E53" i="301" s="1"/>
  <c r="C54" i="301"/>
  <c r="L55" i="301"/>
  <c r="M57" i="298"/>
  <c r="L55" i="298"/>
  <c r="D57" i="298"/>
  <c r="K56" i="298"/>
  <c r="C54" i="298"/>
  <c r="T53" i="298"/>
  <c r="P53" i="298"/>
  <c r="J52" i="298"/>
  <c r="G52" i="298" s="1"/>
  <c r="O53" i="298"/>
  <c r="I52" i="298"/>
  <c r="F52" i="298" s="1"/>
  <c r="K54" i="292"/>
  <c r="H53" i="292"/>
  <c r="E53" i="292" s="1"/>
  <c r="D55" i="292"/>
  <c r="T54" i="292"/>
  <c r="C55" i="292"/>
  <c r="J53" i="292"/>
  <c r="G53" i="292" s="1"/>
  <c r="M54" i="292"/>
  <c r="L54" i="292"/>
  <c r="I53" i="292"/>
  <c r="F53" i="292" s="1"/>
  <c r="J53" i="289"/>
  <c r="G53" i="289" s="1"/>
  <c r="M54" i="289"/>
  <c r="C54" i="289"/>
  <c r="T54" i="289" s="1"/>
  <c r="I53" i="289"/>
  <c r="F53" i="289" s="1"/>
  <c r="L54" i="289"/>
  <c r="K54" i="289"/>
  <c r="H53" i="289"/>
  <c r="E53" i="289" s="1"/>
  <c r="T53" i="289"/>
  <c r="D55" i="289"/>
  <c r="C54" i="286"/>
  <c r="L55" i="286"/>
  <c r="K55" i="286"/>
  <c r="T53" i="286"/>
  <c r="D54" i="286"/>
  <c r="M55" i="286"/>
  <c r="N53" i="286"/>
  <c r="H52" i="286"/>
  <c r="E52" i="286" s="1"/>
  <c r="O53" i="283"/>
  <c r="I52" i="283"/>
  <c r="F52" i="283" s="1"/>
  <c r="H53" i="283"/>
  <c r="E53" i="283" s="1"/>
  <c r="K54" i="283"/>
  <c r="M55" i="283"/>
  <c r="D56" i="283"/>
  <c r="P53" i="283"/>
  <c r="J52" i="283"/>
  <c r="G52" i="283" s="1"/>
  <c r="L57" i="283"/>
  <c r="C54" i="283"/>
  <c r="T53" i="283"/>
  <c r="M55" i="280"/>
  <c r="C56" i="280"/>
  <c r="D55" i="280"/>
  <c r="T54" i="280"/>
  <c r="L55" i="280"/>
  <c r="P53" i="280"/>
  <c r="J52" i="280"/>
  <c r="G52" i="280" s="1"/>
  <c r="K55" i="280"/>
  <c r="C54" i="277"/>
  <c r="G54" i="277" s="1"/>
  <c r="F53" i="277"/>
  <c r="E53" i="277"/>
  <c r="T53" i="277"/>
  <c r="K55" i="277"/>
  <c r="J55" i="277"/>
  <c r="M56" i="277"/>
  <c r="G53" i="277"/>
  <c r="D55" i="277"/>
  <c r="L55" i="277"/>
  <c r="I54" i="277"/>
  <c r="W57" i="310" l="1"/>
  <c r="U66" i="319"/>
  <c r="V58" i="301"/>
  <c r="S399" i="277"/>
  <c r="V56" i="304"/>
  <c r="T55" i="304"/>
  <c r="W61" i="289"/>
  <c r="V61" i="292"/>
  <c r="N60" i="292"/>
  <c r="R55" i="286"/>
  <c r="W398" i="277"/>
  <c r="V54" i="286"/>
  <c r="V55" i="286" s="1"/>
  <c r="R399" i="277"/>
  <c r="V399" i="277" s="1"/>
  <c r="N57" i="301"/>
  <c r="R66" i="319"/>
  <c r="V66" i="319" s="1"/>
  <c r="S64" i="319"/>
  <c r="W64" i="319" s="1"/>
  <c r="Q66" i="319"/>
  <c r="S154" i="316"/>
  <c r="W154" i="316" s="1"/>
  <c r="R154" i="316"/>
  <c r="V154" i="316" s="1"/>
  <c r="Q213" i="316"/>
  <c r="U213" i="316" s="1"/>
  <c r="Q219" i="313"/>
  <c r="U219" i="313" s="1"/>
  <c r="R183" i="313"/>
  <c r="V183" i="313" s="1"/>
  <c r="S216" i="313"/>
  <c r="W216" i="313" s="1"/>
  <c r="Q56" i="310"/>
  <c r="U56" i="310" s="1"/>
  <c r="R57" i="310"/>
  <c r="V57" i="310" s="1"/>
  <c r="N55" i="310"/>
  <c r="H54" i="310"/>
  <c r="E54" i="310" s="1"/>
  <c r="S57" i="310"/>
  <c r="S69" i="307"/>
  <c r="W69" i="307" s="1"/>
  <c r="R155" i="307"/>
  <c r="V155" i="307" s="1"/>
  <c r="P68" i="307"/>
  <c r="Q68" i="307"/>
  <c r="U68" i="307" s="1"/>
  <c r="S132" i="304"/>
  <c r="W132" i="304" s="1"/>
  <c r="R133" i="304"/>
  <c r="Q70" i="304"/>
  <c r="U70" i="304" s="1"/>
  <c r="R58" i="301"/>
  <c r="S57" i="301"/>
  <c r="W57" i="301" s="1"/>
  <c r="Q58" i="301"/>
  <c r="U58" i="301" s="1"/>
  <c r="S60" i="298"/>
  <c r="W60" i="298" s="1"/>
  <c r="R60" i="298"/>
  <c r="V60" i="298" s="1"/>
  <c r="Q57" i="298"/>
  <c r="U57" i="298" s="1"/>
  <c r="O62" i="292"/>
  <c r="S62" i="292"/>
  <c r="W62" i="292" s="1"/>
  <c r="R62" i="292"/>
  <c r="Q61" i="292"/>
  <c r="U61" i="292" s="1"/>
  <c r="S62" i="289"/>
  <c r="Q58" i="289"/>
  <c r="U58" i="289" s="1"/>
  <c r="R62" i="289"/>
  <c r="V62" i="289" s="1"/>
  <c r="P61" i="289"/>
  <c r="P62" i="289" s="1"/>
  <c r="N57" i="289"/>
  <c r="Q398" i="277"/>
  <c r="U397" i="277"/>
  <c r="P71" i="277"/>
  <c r="O67" i="313"/>
  <c r="N54" i="280"/>
  <c r="H53" i="280"/>
  <c r="E53" i="280" s="1"/>
  <c r="O56" i="277"/>
  <c r="P54" i="304"/>
  <c r="J53" i="304"/>
  <c r="G53" i="304" s="1"/>
  <c r="T54" i="316"/>
  <c r="N55" i="277"/>
  <c r="H55" i="277" s="1"/>
  <c r="T54" i="310"/>
  <c r="O55" i="319"/>
  <c r="I54" i="319"/>
  <c r="F54" i="319" s="1"/>
  <c r="N55" i="316"/>
  <c r="H54" i="316"/>
  <c r="E54" i="316" s="1"/>
  <c r="P57" i="316"/>
  <c r="P54" i="301"/>
  <c r="J53" i="301"/>
  <c r="G53" i="301" s="1"/>
  <c r="O54" i="280"/>
  <c r="I53" i="280"/>
  <c r="F53" i="280" s="1"/>
  <c r="N54" i="298"/>
  <c r="H53" i="298"/>
  <c r="E53" i="298" s="1"/>
  <c r="N61" i="283"/>
  <c r="N69" i="313"/>
  <c r="P54" i="286"/>
  <c r="J53" i="286"/>
  <c r="G53" i="286" s="1"/>
  <c r="O55" i="316"/>
  <c r="I54" i="316"/>
  <c r="F54" i="316" s="1"/>
  <c r="T54" i="277"/>
  <c r="O54" i="286"/>
  <c r="I53" i="286"/>
  <c r="F53" i="286" s="1"/>
  <c r="M57" i="319"/>
  <c r="K56" i="319"/>
  <c r="H55" i="319"/>
  <c r="E55" i="319" s="1"/>
  <c r="D57" i="319"/>
  <c r="T56" i="319"/>
  <c r="L59" i="319"/>
  <c r="P55" i="319"/>
  <c r="J54" i="319"/>
  <c r="G54" i="319" s="1"/>
  <c r="C58" i="319"/>
  <c r="L58" i="316"/>
  <c r="D58" i="316"/>
  <c r="K57" i="316"/>
  <c r="C57" i="316"/>
  <c r="J55" i="316"/>
  <c r="G55" i="316" s="1"/>
  <c r="M56" i="316"/>
  <c r="K56" i="313"/>
  <c r="H55" i="313"/>
  <c r="E55" i="313" s="1"/>
  <c r="T57" i="313"/>
  <c r="D58" i="313"/>
  <c r="L56" i="313"/>
  <c r="I55" i="313"/>
  <c r="F55" i="313" s="1"/>
  <c r="M56" i="313"/>
  <c r="J55" i="313"/>
  <c r="G55" i="313" s="1"/>
  <c r="C59" i="313"/>
  <c r="L61" i="310"/>
  <c r="O56" i="310"/>
  <c r="I55" i="310"/>
  <c r="F55" i="310" s="1"/>
  <c r="K57" i="310"/>
  <c r="J55" i="310"/>
  <c r="G55" i="310" s="1"/>
  <c r="M56" i="310"/>
  <c r="C59" i="310"/>
  <c r="D57" i="310"/>
  <c r="T56" i="307"/>
  <c r="D57" i="307"/>
  <c r="M57" i="307"/>
  <c r="J56" i="307"/>
  <c r="G56" i="307" s="1"/>
  <c r="N56" i="307"/>
  <c r="H55" i="307"/>
  <c r="E55" i="307" s="1"/>
  <c r="C59" i="307"/>
  <c r="L58" i="307"/>
  <c r="O56" i="307"/>
  <c r="I55" i="307"/>
  <c r="F55" i="307" s="1"/>
  <c r="K58" i="307"/>
  <c r="K57" i="304"/>
  <c r="D59" i="304"/>
  <c r="C59" i="304"/>
  <c r="N54" i="304"/>
  <c r="H53" i="304"/>
  <c r="E53" i="304" s="1"/>
  <c r="O54" i="304"/>
  <c r="I53" i="304"/>
  <c r="F53" i="304" s="1"/>
  <c r="L58" i="304"/>
  <c r="M57" i="304"/>
  <c r="C55" i="301"/>
  <c r="H54" i="301"/>
  <c r="E54" i="301" s="1"/>
  <c r="K55" i="301"/>
  <c r="D55" i="301"/>
  <c r="T54" i="301"/>
  <c r="M56" i="301"/>
  <c r="L56" i="301"/>
  <c r="O54" i="301"/>
  <c r="I53" i="301"/>
  <c r="F53" i="301" s="1"/>
  <c r="C55" i="298"/>
  <c r="T54" i="298"/>
  <c r="K57" i="298"/>
  <c r="O54" i="298"/>
  <c r="I53" i="298"/>
  <c r="F53" i="298" s="1"/>
  <c r="D58" i="298"/>
  <c r="P54" i="298"/>
  <c r="J53" i="298"/>
  <c r="G53" i="298" s="1"/>
  <c r="L56" i="298"/>
  <c r="M58" i="298"/>
  <c r="I54" i="292"/>
  <c r="F54" i="292" s="1"/>
  <c r="L55" i="292"/>
  <c r="J54" i="292"/>
  <c r="G54" i="292" s="1"/>
  <c r="M55" i="292"/>
  <c r="C56" i="292"/>
  <c r="D56" i="292"/>
  <c r="T55" i="292"/>
  <c r="K55" i="292"/>
  <c r="H54" i="292"/>
  <c r="E54" i="292" s="1"/>
  <c r="H54" i="289"/>
  <c r="E54" i="289" s="1"/>
  <c r="K55" i="289"/>
  <c r="L55" i="289"/>
  <c r="I54" i="289"/>
  <c r="F54" i="289" s="1"/>
  <c r="C55" i="289"/>
  <c r="T55" i="289" s="1"/>
  <c r="M55" i="289"/>
  <c r="J54" i="289"/>
  <c r="G54" i="289" s="1"/>
  <c r="D56" i="289"/>
  <c r="M56" i="286"/>
  <c r="D55" i="286"/>
  <c r="L56" i="286"/>
  <c r="K56" i="286"/>
  <c r="C55" i="286"/>
  <c r="N54" i="286"/>
  <c r="H53" i="286"/>
  <c r="E53" i="286" s="1"/>
  <c r="L58" i="283"/>
  <c r="P54" i="283"/>
  <c r="J53" i="283"/>
  <c r="G53" i="283" s="1"/>
  <c r="D57" i="283"/>
  <c r="M56" i="283"/>
  <c r="C55" i="283"/>
  <c r="T54" i="283"/>
  <c r="H54" i="283"/>
  <c r="E54" i="283" s="1"/>
  <c r="K55" i="283"/>
  <c r="O54" i="283"/>
  <c r="I53" i="283"/>
  <c r="F53" i="283" s="1"/>
  <c r="L56" i="280"/>
  <c r="T55" i="280"/>
  <c r="D56" i="280"/>
  <c r="C57" i="280"/>
  <c r="M56" i="280"/>
  <c r="K56" i="280"/>
  <c r="P54" i="280"/>
  <c r="J53" i="280"/>
  <c r="G53" i="280" s="1"/>
  <c r="M57" i="277"/>
  <c r="J56" i="277"/>
  <c r="K56" i="277"/>
  <c r="D56" i="277"/>
  <c r="I55" i="277"/>
  <c r="L56" i="277"/>
  <c r="E54" i="277"/>
  <c r="C55" i="277"/>
  <c r="G55" i="277" s="1"/>
  <c r="F54" i="277"/>
  <c r="V400" i="277" l="1"/>
  <c r="U220" i="313"/>
  <c r="V67" i="319"/>
  <c r="T54" i="286"/>
  <c r="V57" i="304"/>
  <c r="T56" i="304"/>
  <c r="R56" i="286"/>
  <c r="W399" i="277"/>
  <c r="W400" i="277" s="1"/>
  <c r="R400" i="277"/>
  <c r="S400" i="277"/>
  <c r="V62" i="292"/>
  <c r="W62" i="289"/>
  <c r="W63" i="289" s="1"/>
  <c r="Q67" i="319"/>
  <c r="U67" i="319" s="1"/>
  <c r="N66" i="319"/>
  <c r="S65" i="319"/>
  <c r="W65" i="319" s="1"/>
  <c r="R67" i="319"/>
  <c r="Q214" i="316"/>
  <c r="U214" i="316" s="1"/>
  <c r="R155" i="316"/>
  <c r="V155" i="316" s="1"/>
  <c r="S155" i="316"/>
  <c r="W155" i="316" s="1"/>
  <c r="S217" i="313"/>
  <c r="W217" i="313" s="1"/>
  <c r="R184" i="313"/>
  <c r="V184" i="313" s="1"/>
  <c r="Q220" i="313"/>
  <c r="S58" i="310"/>
  <c r="W58" i="310" s="1"/>
  <c r="P57" i="310"/>
  <c r="P58" i="310" s="1"/>
  <c r="N56" i="310"/>
  <c r="H55" i="310"/>
  <c r="E55" i="310" s="1"/>
  <c r="R58" i="310"/>
  <c r="V58" i="310" s="1"/>
  <c r="Q57" i="310"/>
  <c r="U57" i="310" s="1"/>
  <c r="Q69" i="307"/>
  <c r="U69" i="307" s="1"/>
  <c r="P69" i="307"/>
  <c r="R156" i="307"/>
  <c r="V156" i="307" s="1"/>
  <c r="S70" i="307"/>
  <c r="W70" i="307" s="1"/>
  <c r="Q71" i="304"/>
  <c r="U71" i="304" s="1"/>
  <c r="R134" i="304"/>
  <c r="S133" i="304"/>
  <c r="W133" i="304" s="1"/>
  <c r="Q59" i="301"/>
  <c r="U59" i="301" s="1"/>
  <c r="N58" i="301"/>
  <c r="N59" i="301" s="1"/>
  <c r="S58" i="301"/>
  <c r="W58" i="301" s="1"/>
  <c r="R59" i="301"/>
  <c r="V59" i="301" s="1"/>
  <c r="Q58" i="298"/>
  <c r="U58" i="298" s="1"/>
  <c r="R61" i="298"/>
  <c r="V61" i="298" s="1"/>
  <c r="S61" i="298"/>
  <c r="W61" i="298" s="1"/>
  <c r="S63" i="292"/>
  <c r="W63" i="292" s="1"/>
  <c r="Q62" i="292"/>
  <c r="U62" i="292" s="1"/>
  <c r="P62" i="292"/>
  <c r="P63" i="292" s="1"/>
  <c r="R63" i="292"/>
  <c r="N61" i="292"/>
  <c r="N62" i="292" s="1"/>
  <c r="R63" i="289"/>
  <c r="V63" i="289" s="1"/>
  <c r="O62" i="289"/>
  <c r="O63" i="289" s="1"/>
  <c r="Q59" i="289"/>
  <c r="U59" i="289" s="1"/>
  <c r="N58" i="289"/>
  <c r="S63" i="289"/>
  <c r="U398" i="277"/>
  <c r="Q399" i="277"/>
  <c r="O68" i="313"/>
  <c r="O57" i="277"/>
  <c r="N70" i="313"/>
  <c r="P72" i="313"/>
  <c r="N55" i="280"/>
  <c r="H54" i="280"/>
  <c r="E54" i="280" s="1"/>
  <c r="P72" i="277"/>
  <c r="N62" i="283"/>
  <c r="N55" i="298"/>
  <c r="H54" i="298"/>
  <c r="E54" i="298" s="1"/>
  <c r="N56" i="316"/>
  <c r="H55" i="316"/>
  <c r="E55" i="316" s="1"/>
  <c r="O56" i="319"/>
  <c r="I55" i="319"/>
  <c r="F55" i="319" s="1"/>
  <c r="P55" i="304"/>
  <c r="J54" i="304"/>
  <c r="G54" i="304" s="1"/>
  <c r="P55" i="286"/>
  <c r="J54" i="286"/>
  <c r="G54" i="286" s="1"/>
  <c r="P55" i="301"/>
  <c r="J54" i="301"/>
  <c r="G54" i="301" s="1"/>
  <c r="T55" i="310"/>
  <c r="T55" i="316"/>
  <c r="O55" i="280"/>
  <c r="I54" i="280"/>
  <c r="F54" i="280" s="1"/>
  <c r="P58" i="316"/>
  <c r="N56" i="277"/>
  <c r="H56" i="277" s="1"/>
  <c r="O69" i="313"/>
  <c r="O56" i="316"/>
  <c r="I55" i="316"/>
  <c r="F55" i="316" s="1"/>
  <c r="O55" i="286"/>
  <c r="I54" i="286"/>
  <c r="F54" i="286" s="1"/>
  <c r="P56" i="319"/>
  <c r="J55" i="319"/>
  <c r="G55" i="319" s="1"/>
  <c r="L60" i="319"/>
  <c r="T57" i="319"/>
  <c r="D58" i="319"/>
  <c r="H56" i="319"/>
  <c r="E56" i="319" s="1"/>
  <c r="K57" i="319"/>
  <c r="M58" i="319"/>
  <c r="C59" i="319"/>
  <c r="C58" i="316"/>
  <c r="J56" i="316"/>
  <c r="G56" i="316" s="1"/>
  <c r="M57" i="316"/>
  <c r="K58" i="316"/>
  <c r="D59" i="316"/>
  <c r="L59" i="316"/>
  <c r="M57" i="313"/>
  <c r="J56" i="313"/>
  <c r="G56" i="313" s="1"/>
  <c r="I56" i="313"/>
  <c r="F56" i="313" s="1"/>
  <c r="L57" i="313"/>
  <c r="D59" i="313"/>
  <c r="T58" i="313"/>
  <c r="C60" i="313"/>
  <c r="H56" i="313"/>
  <c r="E56" i="313" s="1"/>
  <c r="K57" i="313"/>
  <c r="D58" i="310"/>
  <c r="C60" i="310"/>
  <c r="J56" i="310"/>
  <c r="G56" i="310" s="1"/>
  <c r="M57" i="310"/>
  <c r="K58" i="310"/>
  <c r="O57" i="310"/>
  <c r="I56" i="310"/>
  <c r="F56" i="310" s="1"/>
  <c r="L62" i="310"/>
  <c r="C60" i="307"/>
  <c r="N57" i="307"/>
  <c r="H56" i="307"/>
  <c r="E56" i="307" s="1"/>
  <c r="J57" i="307"/>
  <c r="G57" i="307" s="1"/>
  <c r="M58" i="307"/>
  <c r="K59" i="307"/>
  <c r="O57" i="307"/>
  <c r="I56" i="307"/>
  <c r="F56" i="307" s="1"/>
  <c r="T57" i="307"/>
  <c r="D58" i="307"/>
  <c r="L59" i="307"/>
  <c r="C60" i="304"/>
  <c r="O55" i="304"/>
  <c r="I54" i="304"/>
  <c r="F54" i="304" s="1"/>
  <c r="N55" i="304"/>
  <c r="H54" i="304"/>
  <c r="E54" i="304" s="1"/>
  <c r="M58" i="304"/>
  <c r="D60" i="304"/>
  <c r="L59" i="304"/>
  <c r="K58" i="304"/>
  <c r="L57" i="301"/>
  <c r="M57" i="301"/>
  <c r="K56" i="301"/>
  <c r="H55" i="301"/>
  <c r="E55" i="301" s="1"/>
  <c r="T55" i="301"/>
  <c r="D56" i="301"/>
  <c r="O55" i="301"/>
  <c r="I54" i="301"/>
  <c r="F54" i="301" s="1"/>
  <c r="C56" i="301"/>
  <c r="D59" i="298"/>
  <c r="O55" i="298"/>
  <c r="I54" i="298"/>
  <c r="F54" i="298" s="1"/>
  <c r="M59" i="298"/>
  <c r="L57" i="298"/>
  <c r="C56" i="298"/>
  <c r="T55" i="298"/>
  <c r="K58" i="298"/>
  <c r="P55" i="298"/>
  <c r="J54" i="298"/>
  <c r="G54" i="298" s="1"/>
  <c r="K56" i="292"/>
  <c r="H55" i="292"/>
  <c r="E55" i="292" s="1"/>
  <c r="D57" i="292"/>
  <c r="T56" i="292"/>
  <c r="C57" i="292"/>
  <c r="M56" i="292"/>
  <c r="J55" i="292"/>
  <c r="G55" i="292" s="1"/>
  <c r="I55" i="292"/>
  <c r="F55" i="292" s="1"/>
  <c r="L56" i="292"/>
  <c r="J55" i="289"/>
  <c r="G55" i="289" s="1"/>
  <c r="M56" i="289"/>
  <c r="I55" i="289"/>
  <c r="F55" i="289" s="1"/>
  <c r="L56" i="289"/>
  <c r="C56" i="289"/>
  <c r="T56" i="289" s="1"/>
  <c r="H55" i="289"/>
  <c r="E55" i="289" s="1"/>
  <c r="K56" i="289"/>
  <c r="D57" i="289"/>
  <c r="K57" i="286"/>
  <c r="L57" i="286"/>
  <c r="C56" i="286"/>
  <c r="D56" i="286"/>
  <c r="T55" i="286"/>
  <c r="M57" i="286"/>
  <c r="N55" i="286"/>
  <c r="H54" i="286"/>
  <c r="E54" i="286" s="1"/>
  <c r="C56" i="283"/>
  <c r="T55" i="283"/>
  <c r="M57" i="283"/>
  <c r="O55" i="283"/>
  <c r="I54" i="283"/>
  <c r="F54" i="283" s="1"/>
  <c r="K56" i="283"/>
  <c r="H55" i="283"/>
  <c r="E55" i="283" s="1"/>
  <c r="P55" i="283"/>
  <c r="J54" i="283"/>
  <c r="G54" i="283" s="1"/>
  <c r="L59" i="283"/>
  <c r="D58" i="283"/>
  <c r="M57" i="280"/>
  <c r="C58" i="280"/>
  <c r="T56" i="280"/>
  <c r="D57" i="280"/>
  <c r="P55" i="280"/>
  <c r="J54" i="280"/>
  <c r="G54" i="280" s="1"/>
  <c r="K57" i="280"/>
  <c r="L57" i="280"/>
  <c r="F55" i="277"/>
  <c r="C56" i="277"/>
  <c r="G56" i="277" s="1"/>
  <c r="E55" i="277"/>
  <c r="T55" i="277"/>
  <c r="D57" i="277"/>
  <c r="K57" i="277"/>
  <c r="I56" i="277"/>
  <c r="L57" i="277"/>
  <c r="M58" i="277"/>
  <c r="J57" i="277"/>
  <c r="U58" i="310" l="1"/>
  <c r="U68" i="319"/>
  <c r="W218" i="313"/>
  <c r="U63" i="292"/>
  <c r="W64" i="292"/>
  <c r="V58" i="304"/>
  <c r="T57" i="304"/>
  <c r="V68" i="319"/>
  <c r="V401" i="277"/>
  <c r="U221" i="313"/>
  <c r="W401" i="277"/>
  <c r="V63" i="292"/>
  <c r="S401" i="277"/>
  <c r="R401" i="277"/>
  <c r="R57" i="286"/>
  <c r="V56" i="286"/>
  <c r="V57" i="286" s="1"/>
  <c r="N67" i="319"/>
  <c r="R68" i="319"/>
  <c r="S66" i="319"/>
  <c r="W66" i="319" s="1"/>
  <c r="Q68" i="319"/>
  <c r="S156" i="316"/>
  <c r="W156" i="316" s="1"/>
  <c r="R156" i="316"/>
  <c r="V156" i="316" s="1"/>
  <c r="Q215" i="316"/>
  <c r="U215" i="316" s="1"/>
  <c r="Q221" i="313"/>
  <c r="R185" i="313"/>
  <c r="V185" i="313" s="1"/>
  <c r="S218" i="313"/>
  <c r="R59" i="310"/>
  <c r="V59" i="310" s="1"/>
  <c r="N57" i="310"/>
  <c r="H56" i="310"/>
  <c r="E56" i="310" s="1"/>
  <c r="Q58" i="310"/>
  <c r="S59" i="310"/>
  <c r="W59" i="310" s="1"/>
  <c r="S71" i="307"/>
  <c r="W71" i="307" s="1"/>
  <c r="R157" i="307"/>
  <c r="V157" i="307" s="1"/>
  <c r="P70" i="307"/>
  <c r="P71" i="307" s="1"/>
  <c r="Q70" i="307"/>
  <c r="U70" i="307" s="1"/>
  <c r="R135" i="304"/>
  <c r="S134" i="304"/>
  <c r="W134" i="304" s="1"/>
  <c r="Q72" i="304"/>
  <c r="U72" i="304" s="1"/>
  <c r="R60" i="301"/>
  <c r="V60" i="301" s="1"/>
  <c r="S59" i="301"/>
  <c r="W59" i="301" s="1"/>
  <c r="Q60" i="301"/>
  <c r="U60" i="301" s="1"/>
  <c r="S62" i="298"/>
  <c r="W62" i="298" s="1"/>
  <c r="R62" i="298"/>
  <c r="V62" i="298" s="1"/>
  <c r="Q59" i="298"/>
  <c r="U59" i="298" s="1"/>
  <c r="Q63" i="292"/>
  <c r="N63" i="292" s="1"/>
  <c r="S64" i="292"/>
  <c r="R64" i="292"/>
  <c r="O63" i="292"/>
  <c r="Q60" i="289"/>
  <c r="U60" i="289" s="1"/>
  <c r="S64" i="289"/>
  <c r="W64" i="289" s="1"/>
  <c r="P63" i="289"/>
  <c r="N59" i="289"/>
  <c r="R64" i="289"/>
  <c r="V64" i="289" s="1"/>
  <c r="Q400" i="277"/>
  <c r="U399" i="277"/>
  <c r="N71" i="313"/>
  <c r="P73" i="277"/>
  <c r="N56" i="280"/>
  <c r="H55" i="280"/>
  <c r="E55" i="280" s="1"/>
  <c r="T56" i="277"/>
  <c r="N57" i="316"/>
  <c r="H56" i="316"/>
  <c r="E56" i="316" s="1"/>
  <c r="P56" i="301"/>
  <c r="J55" i="301"/>
  <c r="G55" i="301" s="1"/>
  <c r="O57" i="319"/>
  <c r="I56" i="319"/>
  <c r="F56" i="319" s="1"/>
  <c r="N56" i="298"/>
  <c r="H55" i="298"/>
  <c r="E55" i="298" s="1"/>
  <c r="T56" i="316"/>
  <c r="N72" i="313"/>
  <c r="O70" i="313"/>
  <c r="N57" i="277"/>
  <c r="P56" i="304"/>
  <c r="J55" i="304"/>
  <c r="G55" i="304" s="1"/>
  <c r="T56" i="310"/>
  <c r="O58" i="277"/>
  <c r="P56" i="286"/>
  <c r="J55" i="286"/>
  <c r="G55" i="286" s="1"/>
  <c r="P73" i="313"/>
  <c r="P59" i="316"/>
  <c r="O56" i="280"/>
  <c r="I55" i="280"/>
  <c r="F55" i="280" s="1"/>
  <c r="N63" i="283"/>
  <c r="O57" i="316"/>
  <c r="I56" i="316"/>
  <c r="F56" i="316" s="1"/>
  <c r="O56" i="286"/>
  <c r="I55" i="286"/>
  <c r="F55" i="286" s="1"/>
  <c r="H57" i="319"/>
  <c r="E57" i="319" s="1"/>
  <c r="K58" i="319"/>
  <c r="T58" i="319"/>
  <c r="D59" i="319"/>
  <c r="C60" i="319"/>
  <c r="L61" i="319"/>
  <c r="M59" i="319"/>
  <c r="P57" i="319"/>
  <c r="J56" i="319"/>
  <c r="G56" i="319" s="1"/>
  <c r="D60" i="316"/>
  <c r="K59" i="316"/>
  <c r="M58" i="316"/>
  <c r="J57" i="316"/>
  <c r="G57" i="316" s="1"/>
  <c r="L60" i="316"/>
  <c r="C59" i="316"/>
  <c r="C61" i="313"/>
  <c r="D60" i="313"/>
  <c r="T59" i="313"/>
  <c r="L58" i="313"/>
  <c r="I57" i="313"/>
  <c r="F57" i="313" s="1"/>
  <c r="K58" i="313"/>
  <c r="H57" i="313"/>
  <c r="E57" i="313" s="1"/>
  <c r="J57" i="313"/>
  <c r="G57" i="313" s="1"/>
  <c r="M58" i="313"/>
  <c r="M58" i="310"/>
  <c r="J57" i="310"/>
  <c r="G57" i="310" s="1"/>
  <c r="C61" i="310"/>
  <c r="L63" i="310"/>
  <c r="D59" i="310"/>
  <c r="K59" i="310"/>
  <c r="O58" i="310"/>
  <c r="I57" i="310"/>
  <c r="F57" i="310" s="1"/>
  <c r="O58" i="307"/>
  <c r="I57" i="307"/>
  <c r="F57" i="307" s="1"/>
  <c r="K60" i="307"/>
  <c r="J58" i="307"/>
  <c r="G58" i="307" s="1"/>
  <c r="M59" i="307"/>
  <c r="N58" i="307"/>
  <c r="H57" i="307"/>
  <c r="E57" i="307" s="1"/>
  <c r="C61" i="307"/>
  <c r="T58" i="307"/>
  <c r="D59" i="307"/>
  <c r="L60" i="307"/>
  <c r="D61" i="304"/>
  <c r="M59" i="304"/>
  <c r="N56" i="304"/>
  <c r="H55" i="304"/>
  <c r="E55" i="304" s="1"/>
  <c r="O56" i="304"/>
  <c r="I55" i="304"/>
  <c r="F55" i="304" s="1"/>
  <c r="K59" i="304"/>
  <c r="L60" i="304"/>
  <c r="C61" i="304"/>
  <c r="O56" i="301"/>
  <c r="I55" i="301"/>
  <c r="F55" i="301" s="1"/>
  <c r="H56" i="301"/>
  <c r="E56" i="301" s="1"/>
  <c r="K57" i="301"/>
  <c r="T56" i="301"/>
  <c r="D57" i="301"/>
  <c r="M58" i="301"/>
  <c r="C57" i="301"/>
  <c r="L58" i="301"/>
  <c r="C57" i="298"/>
  <c r="T56" i="298"/>
  <c r="P56" i="298"/>
  <c r="J55" i="298"/>
  <c r="G55" i="298" s="1"/>
  <c r="O56" i="298"/>
  <c r="I55" i="298"/>
  <c r="F55" i="298" s="1"/>
  <c r="K59" i="298"/>
  <c r="M60" i="298"/>
  <c r="L58" i="298"/>
  <c r="D60" i="298"/>
  <c r="I56" i="292"/>
  <c r="F56" i="292" s="1"/>
  <c r="L57" i="292"/>
  <c r="J56" i="292"/>
  <c r="G56" i="292" s="1"/>
  <c r="M57" i="292"/>
  <c r="C58" i="292"/>
  <c r="T57" i="292"/>
  <c r="D58" i="292"/>
  <c r="H56" i="292"/>
  <c r="E56" i="292" s="1"/>
  <c r="K57" i="292"/>
  <c r="D58" i="289"/>
  <c r="H56" i="289"/>
  <c r="E56" i="289" s="1"/>
  <c r="K57" i="289"/>
  <c r="C57" i="289"/>
  <c r="L57" i="289"/>
  <c r="I56" i="289"/>
  <c r="F56" i="289" s="1"/>
  <c r="J56" i="289"/>
  <c r="G56" i="289" s="1"/>
  <c r="M57" i="289"/>
  <c r="M58" i="286"/>
  <c r="T56" i="286"/>
  <c r="D57" i="286"/>
  <c r="C57" i="286"/>
  <c r="L58" i="286"/>
  <c r="K58" i="286"/>
  <c r="N56" i="286"/>
  <c r="H55" i="286"/>
  <c r="E55" i="286" s="1"/>
  <c r="P56" i="283"/>
  <c r="J55" i="283"/>
  <c r="G55" i="283" s="1"/>
  <c r="K57" i="283"/>
  <c r="H56" i="283"/>
  <c r="E56" i="283" s="1"/>
  <c r="O56" i="283"/>
  <c r="I55" i="283"/>
  <c r="F55" i="283" s="1"/>
  <c r="M58" i="283"/>
  <c r="D59" i="283"/>
  <c r="L60" i="283"/>
  <c r="C57" i="283"/>
  <c r="T56" i="283"/>
  <c r="K58" i="280"/>
  <c r="P56" i="280"/>
  <c r="J55" i="280"/>
  <c r="G55" i="280" s="1"/>
  <c r="D58" i="280"/>
  <c r="T57" i="280"/>
  <c r="C59" i="280"/>
  <c r="M58" i="280"/>
  <c r="L58" i="280"/>
  <c r="M59" i="277"/>
  <c r="J58" i="277"/>
  <c r="I57" i="277"/>
  <c r="L58" i="277"/>
  <c r="E56" i="277"/>
  <c r="F56" i="277"/>
  <c r="C57" i="277"/>
  <c r="T57" i="277" s="1"/>
  <c r="K58" i="277"/>
  <c r="H57" i="277"/>
  <c r="D58" i="277"/>
  <c r="U71" i="307" l="1"/>
  <c r="W157" i="316"/>
  <c r="U73" i="304"/>
  <c r="V58" i="286"/>
  <c r="W219" i="313"/>
  <c r="P59" i="310"/>
  <c r="R58" i="286"/>
  <c r="U222" i="313"/>
  <c r="R402" i="277"/>
  <c r="U59" i="310"/>
  <c r="N60" i="289"/>
  <c r="S402" i="277"/>
  <c r="V59" i="304"/>
  <c r="T58" i="304"/>
  <c r="P64" i="289"/>
  <c r="V64" i="292"/>
  <c r="Q69" i="319"/>
  <c r="U69" i="319" s="1"/>
  <c r="N68" i="319"/>
  <c r="S67" i="319"/>
  <c r="W67" i="319" s="1"/>
  <c r="R69" i="319"/>
  <c r="V69" i="319" s="1"/>
  <c r="Q216" i="316"/>
  <c r="U216" i="316" s="1"/>
  <c r="R157" i="316"/>
  <c r="V157" i="316" s="1"/>
  <c r="S157" i="316"/>
  <c r="S219" i="313"/>
  <c r="R186" i="313"/>
  <c r="V186" i="313" s="1"/>
  <c r="Q222" i="313"/>
  <c r="Q59" i="310"/>
  <c r="N58" i="310"/>
  <c r="H57" i="310"/>
  <c r="E57" i="310" s="1"/>
  <c r="S60" i="310"/>
  <c r="W60" i="310" s="1"/>
  <c r="R60" i="310"/>
  <c r="V60" i="310" s="1"/>
  <c r="Q71" i="307"/>
  <c r="P72" i="307"/>
  <c r="R158" i="307"/>
  <c r="V158" i="307" s="1"/>
  <c r="S72" i="307"/>
  <c r="W72" i="307" s="1"/>
  <c r="Q73" i="304"/>
  <c r="S135" i="304"/>
  <c r="W135" i="304" s="1"/>
  <c r="R136" i="304"/>
  <c r="Q61" i="301"/>
  <c r="U61" i="301" s="1"/>
  <c r="N60" i="301"/>
  <c r="S60" i="301"/>
  <c r="W60" i="301" s="1"/>
  <c r="R61" i="301"/>
  <c r="V61" i="301" s="1"/>
  <c r="Q60" i="298"/>
  <c r="U60" i="298" s="1"/>
  <c r="R63" i="298"/>
  <c r="V63" i="298" s="1"/>
  <c r="S63" i="298"/>
  <c r="W63" i="298" s="1"/>
  <c r="R65" i="292"/>
  <c r="S65" i="292"/>
  <c r="W65" i="292" s="1"/>
  <c r="O64" i="292"/>
  <c r="Q64" i="292"/>
  <c r="U64" i="292" s="1"/>
  <c r="P64" i="292"/>
  <c r="P65" i="292" s="1"/>
  <c r="S65" i="289"/>
  <c r="W65" i="289" s="1"/>
  <c r="Q61" i="289"/>
  <c r="U61" i="289" s="1"/>
  <c r="R65" i="289"/>
  <c r="V65" i="289" s="1"/>
  <c r="O64" i="289"/>
  <c r="U400" i="277"/>
  <c r="Q401" i="277"/>
  <c r="P74" i="277"/>
  <c r="O59" i="277"/>
  <c r="P60" i="316"/>
  <c r="N58" i="277"/>
  <c r="H58" i="277" s="1"/>
  <c r="N57" i="280"/>
  <c r="H56" i="280"/>
  <c r="E56" i="280" s="1"/>
  <c r="O58" i="319"/>
  <c r="I57" i="319"/>
  <c r="F57" i="319" s="1"/>
  <c r="P74" i="313"/>
  <c r="T57" i="316"/>
  <c r="N64" i="283"/>
  <c r="O60" i="277"/>
  <c r="P57" i="301"/>
  <c r="J56" i="301"/>
  <c r="G56" i="301" s="1"/>
  <c r="P57" i="286"/>
  <c r="J56" i="286"/>
  <c r="G56" i="286" s="1"/>
  <c r="O71" i="313"/>
  <c r="O57" i="280"/>
  <c r="I56" i="280"/>
  <c r="F56" i="280" s="1"/>
  <c r="T57" i="310"/>
  <c r="P57" i="304"/>
  <c r="J56" i="304"/>
  <c r="G56" i="304" s="1"/>
  <c r="P61" i="316"/>
  <c r="N57" i="298"/>
  <c r="H56" i="298"/>
  <c r="E56" i="298" s="1"/>
  <c r="N58" i="316"/>
  <c r="H57" i="316"/>
  <c r="E57" i="316" s="1"/>
  <c r="G57" i="277"/>
  <c r="O58" i="316"/>
  <c r="I57" i="316"/>
  <c r="F57" i="316" s="1"/>
  <c r="O57" i="286"/>
  <c r="I56" i="286"/>
  <c r="F56" i="286" s="1"/>
  <c r="C61" i="319"/>
  <c r="D60" i="319"/>
  <c r="T59" i="319"/>
  <c r="P58" i="319"/>
  <c r="J57" i="319"/>
  <c r="G57" i="319" s="1"/>
  <c r="M60" i="319"/>
  <c r="K59" i="319"/>
  <c r="H58" i="319"/>
  <c r="E58" i="319" s="1"/>
  <c r="L62" i="319"/>
  <c r="C60" i="316"/>
  <c r="L61" i="316"/>
  <c r="J58" i="316"/>
  <c r="G58" i="316" s="1"/>
  <c r="M59" i="316"/>
  <c r="K60" i="316"/>
  <c r="D61" i="316"/>
  <c r="M59" i="313"/>
  <c r="J58" i="313"/>
  <c r="G58" i="313" s="1"/>
  <c r="K59" i="313"/>
  <c r="H58" i="313"/>
  <c r="E58" i="313" s="1"/>
  <c r="L59" i="313"/>
  <c r="I58" i="313"/>
  <c r="F58" i="313" s="1"/>
  <c r="D61" i="313"/>
  <c r="T60" i="313"/>
  <c r="C62" i="313"/>
  <c r="D60" i="310"/>
  <c r="L64" i="310"/>
  <c r="O59" i="310"/>
  <c r="I58" i="310"/>
  <c r="F58" i="310" s="1"/>
  <c r="C62" i="310"/>
  <c r="K60" i="310"/>
  <c r="J58" i="310"/>
  <c r="G58" i="310" s="1"/>
  <c r="M59" i="310"/>
  <c r="C62" i="307"/>
  <c r="N59" i="307"/>
  <c r="H58" i="307"/>
  <c r="E58" i="307" s="1"/>
  <c r="M60" i="307"/>
  <c r="J59" i="307"/>
  <c r="G59" i="307" s="1"/>
  <c r="L61" i="307"/>
  <c r="K61" i="307"/>
  <c r="D60" i="307"/>
  <c r="T59" i="307"/>
  <c r="O59" i="307"/>
  <c r="I58" i="307"/>
  <c r="F58" i="307" s="1"/>
  <c r="K60" i="304"/>
  <c r="O57" i="304"/>
  <c r="I56" i="304"/>
  <c r="F56" i="304" s="1"/>
  <c r="N57" i="304"/>
  <c r="H56" i="304"/>
  <c r="E56" i="304" s="1"/>
  <c r="M60" i="304"/>
  <c r="C62" i="304"/>
  <c r="L61" i="304"/>
  <c r="D62" i="304"/>
  <c r="C58" i="301"/>
  <c r="M59" i="301"/>
  <c r="T57" i="301"/>
  <c r="D58" i="301"/>
  <c r="K58" i="301"/>
  <c r="H57" i="301"/>
  <c r="E57" i="301" s="1"/>
  <c r="L59" i="301"/>
  <c r="O57" i="301"/>
  <c r="I56" i="301"/>
  <c r="F56" i="301" s="1"/>
  <c r="K60" i="298"/>
  <c r="O57" i="298"/>
  <c r="I56" i="298"/>
  <c r="F56" i="298" s="1"/>
  <c r="M61" i="298"/>
  <c r="D61" i="298"/>
  <c r="L59" i="298"/>
  <c r="P57" i="298"/>
  <c r="J56" i="298"/>
  <c r="G56" i="298" s="1"/>
  <c r="C58" i="298"/>
  <c r="T57" i="298"/>
  <c r="T58" i="292"/>
  <c r="D59" i="292"/>
  <c r="C59" i="292"/>
  <c r="H57" i="292"/>
  <c r="E57" i="292" s="1"/>
  <c r="K58" i="292"/>
  <c r="M58" i="292"/>
  <c r="J57" i="292"/>
  <c r="G57" i="292" s="1"/>
  <c r="I57" i="292"/>
  <c r="F57" i="292" s="1"/>
  <c r="L58" i="292"/>
  <c r="J57" i="289"/>
  <c r="G57" i="289" s="1"/>
  <c r="M58" i="289"/>
  <c r="L58" i="289"/>
  <c r="I57" i="289"/>
  <c r="F57" i="289" s="1"/>
  <c r="H57" i="289"/>
  <c r="E57" i="289" s="1"/>
  <c r="K58" i="289"/>
  <c r="D59" i="289"/>
  <c r="C58" i="289"/>
  <c r="T58" i="289" s="1"/>
  <c r="T57" i="289"/>
  <c r="L59" i="286"/>
  <c r="K59" i="286"/>
  <c r="C58" i="286"/>
  <c r="D58" i="286"/>
  <c r="T57" i="286"/>
  <c r="M59" i="286"/>
  <c r="N57" i="286"/>
  <c r="H56" i="286"/>
  <c r="E56" i="286" s="1"/>
  <c r="L61" i="283"/>
  <c r="M59" i="283"/>
  <c r="O57" i="283"/>
  <c r="I56" i="283"/>
  <c r="F56" i="283" s="1"/>
  <c r="C58" i="283"/>
  <c r="T57" i="283"/>
  <c r="D60" i="283"/>
  <c r="H57" i="283"/>
  <c r="E57" i="283" s="1"/>
  <c r="K58" i="283"/>
  <c r="P57" i="283"/>
  <c r="J56" i="283"/>
  <c r="G56" i="283" s="1"/>
  <c r="C60" i="280"/>
  <c r="D59" i="280"/>
  <c r="T58" i="280"/>
  <c r="L59" i="280"/>
  <c r="P57" i="280"/>
  <c r="J56" i="280"/>
  <c r="G56" i="280" s="1"/>
  <c r="M59" i="280"/>
  <c r="K59" i="280"/>
  <c r="D59" i="277"/>
  <c r="K59" i="277"/>
  <c r="E57" i="277"/>
  <c r="C58" i="277"/>
  <c r="F57" i="277"/>
  <c r="I58" i="277"/>
  <c r="L59" i="277"/>
  <c r="M60" i="277"/>
  <c r="J59" i="277"/>
  <c r="W136" i="304" l="1"/>
  <c r="W66" i="292"/>
  <c r="U70" i="319"/>
  <c r="R403" i="277"/>
  <c r="W158" i="316"/>
  <c r="N69" i="319"/>
  <c r="V402" i="277"/>
  <c r="V403" i="277" s="1"/>
  <c r="O65" i="292"/>
  <c r="V65" i="292"/>
  <c r="V66" i="292" s="1"/>
  <c r="R59" i="286"/>
  <c r="O65" i="289"/>
  <c r="N61" i="301"/>
  <c r="V60" i="304"/>
  <c r="T59" i="304"/>
  <c r="S403" i="277"/>
  <c r="W402" i="277"/>
  <c r="W403" i="277" s="1"/>
  <c r="R70" i="319"/>
  <c r="V70" i="319" s="1"/>
  <c r="S68" i="319"/>
  <c r="W68" i="319" s="1"/>
  <c r="Q70" i="319"/>
  <c r="S158" i="316"/>
  <c r="R158" i="316"/>
  <c r="V158" i="316" s="1"/>
  <c r="Q217" i="316"/>
  <c r="U217" i="316" s="1"/>
  <c r="Q223" i="313"/>
  <c r="U223" i="313" s="1"/>
  <c r="R187" i="313"/>
  <c r="V187" i="313" s="1"/>
  <c r="S220" i="313"/>
  <c r="W220" i="313" s="1"/>
  <c r="S61" i="310"/>
  <c r="W61" i="310" s="1"/>
  <c r="P60" i="310"/>
  <c r="P61" i="310" s="1"/>
  <c r="N59" i="310"/>
  <c r="H58" i="310"/>
  <c r="E58" i="310" s="1"/>
  <c r="Q60" i="310"/>
  <c r="U60" i="310" s="1"/>
  <c r="R61" i="310"/>
  <c r="V61" i="310" s="1"/>
  <c r="R159" i="307"/>
  <c r="V159" i="307" s="1"/>
  <c r="S73" i="307"/>
  <c r="W73" i="307" s="1"/>
  <c r="Q72" i="307"/>
  <c r="U72" i="307" s="1"/>
  <c r="R137" i="304"/>
  <c r="S136" i="304"/>
  <c r="Q74" i="304"/>
  <c r="U74" i="304" s="1"/>
  <c r="S61" i="301"/>
  <c r="W61" i="301" s="1"/>
  <c r="R62" i="301"/>
  <c r="V62" i="301" s="1"/>
  <c r="Q62" i="301"/>
  <c r="U62" i="301" s="1"/>
  <c r="S64" i="298"/>
  <c r="W64" i="298" s="1"/>
  <c r="R64" i="298"/>
  <c r="V64" i="298" s="1"/>
  <c r="Q61" i="298"/>
  <c r="U61" i="298" s="1"/>
  <c r="S66" i="292"/>
  <c r="Q65" i="292"/>
  <c r="U65" i="292" s="1"/>
  <c r="R66" i="292"/>
  <c r="O66" i="292" s="1"/>
  <c r="N64" i="292"/>
  <c r="Q62" i="289"/>
  <c r="U62" i="289" s="1"/>
  <c r="S66" i="289"/>
  <c r="W66" i="289" s="1"/>
  <c r="P65" i="289"/>
  <c r="P66" i="289" s="1"/>
  <c r="R66" i="289"/>
  <c r="V66" i="289" s="1"/>
  <c r="N61" i="289"/>
  <c r="N62" i="289" s="1"/>
  <c r="Q402" i="277"/>
  <c r="U401" i="277"/>
  <c r="N59" i="277"/>
  <c r="P75" i="313"/>
  <c r="N65" i="283"/>
  <c r="N58" i="280"/>
  <c r="H57" i="280"/>
  <c r="E57" i="280" s="1"/>
  <c r="N58" i="298"/>
  <c r="H57" i="298"/>
  <c r="E57" i="298" s="1"/>
  <c r="P62" i="316"/>
  <c r="O58" i="280"/>
  <c r="I57" i="280"/>
  <c r="F57" i="280" s="1"/>
  <c r="P58" i="304"/>
  <c r="J57" i="304"/>
  <c r="G57" i="304" s="1"/>
  <c r="O61" i="277"/>
  <c r="T58" i="310"/>
  <c r="P58" i="301"/>
  <c r="J57" i="301"/>
  <c r="G57" i="301" s="1"/>
  <c r="O59" i="319"/>
  <c r="I58" i="319"/>
  <c r="F58" i="319" s="1"/>
  <c r="P75" i="277"/>
  <c r="T58" i="316"/>
  <c r="N73" i="313"/>
  <c r="P58" i="286"/>
  <c r="J57" i="286"/>
  <c r="G57" i="286" s="1"/>
  <c r="N59" i="316"/>
  <c r="H58" i="316"/>
  <c r="E58" i="316" s="1"/>
  <c r="O58" i="286"/>
  <c r="I57" i="286"/>
  <c r="F57" i="286" s="1"/>
  <c r="O59" i="316"/>
  <c r="I58" i="316"/>
  <c r="F58" i="316" s="1"/>
  <c r="M61" i="319"/>
  <c r="P59" i="319"/>
  <c r="J58" i="319"/>
  <c r="G58" i="319" s="1"/>
  <c r="D61" i="319"/>
  <c r="T60" i="319"/>
  <c r="L63" i="319"/>
  <c r="K60" i="319"/>
  <c r="H59" i="319"/>
  <c r="E59" i="319" s="1"/>
  <c r="C62" i="319"/>
  <c r="D62" i="316"/>
  <c r="K61" i="316"/>
  <c r="M60" i="316"/>
  <c r="J59" i="316"/>
  <c r="G59" i="316" s="1"/>
  <c r="L62" i="316"/>
  <c r="C61" i="316"/>
  <c r="T61" i="313"/>
  <c r="D62" i="313"/>
  <c r="I59" i="313"/>
  <c r="F59" i="313" s="1"/>
  <c r="L60" i="313"/>
  <c r="K60" i="313"/>
  <c r="H59" i="313"/>
  <c r="E59" i="313" s="1"/>
  <c r="C63" i="313"/>
  <c r="M60" i="313"/>
  <c r="J59" i="313"/>
  <c r="G59" i="313" s="1"/>
  <c r="C63" i="310"/>
  <c r="O60" i="310"/>
  <c r="I59" i="310"/>
  <c r="F59" i="310" s="1"/>
  <c r="L65" i="310"/>
  <c r="J59" i="310"/>
  <c r="G59" i="310" s="1"/>
  <c r="M60" i="310"/>
  <c r="D61" i="310"/>
  <c r="K61" i="310"/>
  <c r="K62" i="307"/>
  <c r="L62" i="307"/>
  <c r="M61" i="307"/>
  <c r="J60" i="307"/>
  <c r="G60" i="307" s="1"/>
  <c r="O60" i="307"/>
  <c r="I59" i="307"/>
  <c r="F59" i="307" s="1"/>
  <c r="N60" i="307"/>
  <c r="H59" i="307"/>
  <c r="E59" i="307" s="1"/>
  <c r="D61" i="307"/>
  <c r="T60" i="307"/>
  <c r="C63" i="307"/>
  <c r="C63" i="304"/>
  <c r="N58" i="304"/>
  <c r="H57" i="304"/>
  <c r="E57" i="304" s="1"/>
  <c r="D63" i="304"/>
  <c r="O58" i="304"/>
  <c r="I57" i="304"/>
  <c r="F57" i="304" s="1"/>
  <c r="K61" i="304"/>
  <c r="M61" i="304"/>
  <c r="L62" i="304"/>
  <c r="L60" i="301"/>
  <c r="H58" i="301"/>
  <c r="E58" i="301" s="1"/>
  <c r="K59" i="301"/>
  <c r="T58" i="301"/>
  <c r="D59" i="301"/>
  <c r="M60" i="301"/>
  <c r="C59" i="301"/>
  <c r="O58" i="301"/>
  <c r="I57" i="301"/>
  <c r="F57" i="301" s="1"/>
  <c r="P58" i="298"/>
  <c r="J57" i="298"/>
  <c r="G57" i="298" s="1"/>
  <c r="L60" i="298"/>
  <c r="D62" i="298"/>
  <c r="C59" i="298"/>
  <c r="T58" i="298"/>
  <c r="O58" i="298"/>
  <c r="I57" i="298"/>
  <c r="F57" i="298" s="1"/>
  <c r="M62" i="298"/>
  <c r="K61" i="298"/>
  <c r="J58" i="292"/>
  <c r="G58" i="292" s="1"/>
  <c r="M59" i="292"/>
  <c r="H58" i="292"/>
  <c r="E58" i="292" s="1"/>
  <c r="K59" i="292"/>
  <c r="C60" i="292"/>
  <c r="I58" i="292"/>
  <c r="F58" i="292" s="1"/>
  <c r="L59" i="292"/>
  <c r="D60" i="292"/>
  <c r="T59" i="292"/>
  <c r="C59" i="289"/>
  <c r="T59" i="289" s="1"/>
  <c r="D60" i="289"/>
  <c r="H58" i="289"/>
  <c r="E58" i="289" s="1"/>
  <c r="K59" i="289"/>
  <c r="L59" i="289"/>
  <c r="I58" i="289"/>
  <c r="F58" i="289" s="1"/>
  <c r="M59" i="289"/>
  <c r="J58" i="289"/>
  <c r="G58" i="289" s="1"/>
  <c r="M60" i="286"/>
  <c r="D59" i="286"/>
  <c r="T58" i="286"/>
  <c r="C59" i="286"/>
  <c r="K60" i="286"/>
  <c r="N58" i="286"/>
  <c r="H57" i="286"/>
  <c r="E57" i="286" s="1"/>
  <c r="L60" i="286"/>
  <c r="C59" i="283"/>
  <c r="T58" i="283"/>
  <c r="P58" i="283"/>
  <c r="J57" i="283"/>
  <c r="G57" i="283" s="1"/>
  <c r="O58" i="283"/>
  <c r="I57" i="283"/>
  <c r="F57" i="283" s="1"/>
  <c r="H58" i="283"/>
  <c r="E58" i="283" s="1"/>
  <c r="K59" i="283"/>
  <c r="M60" i="283"/>
  <c r="D61" i="283"/>
  <c r="L62" i="283"/>
  <c r="P58" i="280"/>
  <c r="J57" i="280"/>
  <c r="G57" i="280" s="1"/>
  <c r="M60" i="280"/>
  <c r="L60" i="280"/>
  <c r="T59" i="280"/>
  <c r="D60" i="280"/>
  <c r="K60" i="280"/>
  <c r="C61" i="280"/>
  <c r="I59" i="277"/>
  <c r="L60" i="277"/>
  <c r="M61" i="277"/>
  <c r="J60" i="277"/>
  <c r="C59" i="277"/>
  <c r="T59" i="277" s="1"/>
  <c r="F58" i="277"/>
  <c r="E58" i="277"/>
  <c r="H59" i="277"/>
  <c r="K60" i="277"/>
  <c r="D60" i="277"/>
  <c r="G58" i="277"/>
  <c r="T58" i="277"/>
  <c r="W65" i="298" l="1"/>
  <c r="U75" i="304"/>
  <c r="V67" i="289"/>
  <c r="R60" i="286"/>
  <c r="W67" i="292"/>
  <c r="S404" i="277"/>
  <c r="V61" i="304"/>
  <c r="T60" i="304"/>
  <c r="R404" i="277"/>
  <c r="V404" i="277" s="1"/>
  <c r="V59" i="286"/>
  <c r="V60" i="286" s="1"/>
  <c r="Q71" i="319"/>
  <c r="U71" i="319" s="1"/>
  <c r="N70" i="319"/>
  <c r="N71" i="319" s="1"/>
  <c r="S69" i="319"/>
  <c r="W69" i="319" s="1"/>
  <c r="R71" i="319"/>
  <c r="V71" i="319" s="1"/>
  <c r="Q218" i="316"/>
  <c r="U218" i="316" s="1"/>
  <c r="R159" i="316"/>
  <c r="V159" i="316" s="1"/>
  <c r="S159" i="316"/>
  <c r="W159" i="316" s="1"/>
  <c r="S221" i="313"/>
  <c r="W221" i="313" s="1"/>
  <c r="R188" i="313"/>
  <c r="V188" i="313" s="1"/>
  <c r="Q224" i="313"/>
  <c r="U224" i="313" s="1"/>
  <c r="R62" i="310"/>
  <c r="V62" i="310" s="1"/>
  <c r="Q61" i="310"/>
  <c r="U61" i="310" s="1"/>
  <c r="N60" i="310"/>
  <c r="H59" i="310"/>
  <c r="E59" i="310" s="1"/>
  <c r="S62" i="310"/>
  <c r="W62" i="310" s="1"/>
  <c r="S74" i="307"/>
  <c r="W74" i="307" s="1"/>
  <c r="P73" i="307"/>
  <c r="P74" i="307" s="1"/>
  <c r="R160" i="307"/>
  <c r="V160" i="307" s="1"/>
  <c r="Q73" i="307"/>
  <c r="U73" i="307" s="1"/>
  <c r="Q75" i="304"/>
  <c r="S137" i="304"/>
  <c r="W137" i="304" s="1"/>
  <c r="R138" i="304"/>
  <c r="Q63" i="301"/>
  <c r="U63" i="301" s="1"/>
  <c r="N62" i="301"/>
  <c r="R63" i="301"/>
  <c r="V63" i="301" s="1"/>
  <c r="S62" i="301"/>
  <c r="W62" i="301" s="1"/>
  <c r="Q62" i="298"/>
  <c r="U62" i="298" s="1"/>
  <c r="R65" i="298"/>
  <c r="V65" i="298" s="1"/>
  <c r="S65" i="298"/>
  <c r="Q66" i="292"/>
  <c r="U66" i="292" s="1"/>
  <c r="S67" i="292"/>
  <c r="N65" i="292"/>
  <c r="P66" i="292"/>
  <c r="R67" i="292"/>
  <c r="V67" i="292" s="1"/>
  <c r="S67" i="289"/>
  <c r="W67" i="289" s="1"/>
  <c r="Q63" i="289"/>
  <c r="U63" i="289" s="1"/>
  <c r="R67" i="289"/>
  <c r="O66" i="289"/>
  <c r="O67" i="289" s="1"/>
  <c r="U402" i="277"/>
  <c r="Q403" i="277"/>
  <c r="N66" i="283"/>
  <c r="N67" i="283" s="1"/>
  <c r="P76" i="277"/>
  <c r="N59" i="280"/>
  <c r="H58" i="280"/>
  <c r="E58" i="280" s="1"/>
  <c r="N74" i="313"/>
  <c r="N60" i="316"/>
  <c r="H59" i="316"/>
  <c r="E59" i="316" s="1"/>
  <c r="O59" i="280"/>
  <c r="I58" i="280"/>
  <c r="F58" i="280" s="1"/>
  <c r="T59" i="316"/>
  <c r="P76" i="313"/>
  <c r="P59" i="286"/>
  <c r="J58" i="286"/>
  <c r="G58" i="286" s="1"/>
  <c r="I59" i="319"/>
  <c r="F59" i="319" s="1"/>
  <c r="O60" i="319"/>
  <c r="T59" i="310"/>
  <c r="P59" i="304"/>
  <c r="J58" i="304"/>
  <c r="G58" i="304" s="1"/>
  <c r="P77" i="277"/>
  <c r="P59" i="301"/>
  <c r="J58" i="301"/>
  <c r="G58" i="301" s="1"/>
  <c r="P63" i="316"/>
  <c r="O72" i="313"/>
  <c r="N59" i="298"/>
  <c r="H58" i="298"/>
  <c r="E58" i="298" s="1"/>
  <c r="N60" i="277"/>
  <c r="H60" i="277" s="1"/>
  <c r="G59" i="277"/>
  <c r="O60" i="316"/>
  <c r="I59" i="316"/>
  <c r="F59" i="316" s="1"/>
  <c r="O59" i="286"/>
  <c r="I58" i="286"/>
  <c r="F58" i="286" s="1"/>
  <c r="L64" i="319"/>
  <c r="D62" i="319"/>
  <c r="T61" i="319"/>
  <c r="P60" i="319"/>
  <c r="J59" i="319"/>
  <c r="G59" i="319" s="1"/>
  <c r="C63" i="319"/>
  <c r="M62" i="319"/>
  <c r="H60" i="319"/>
  <c r="E60" i="319" s="1"/>
  <c r="K61" i="319"/>
  <c r="C62" i="316"/>
  <c r="L63" i="316"/>
  <c r="M61" i="316"/>
  <c r="J60" i="316"/>
  <c r="G60" i="316" s="1"/>
  <c r="K62" i="316"/>
  <c r="D63" i="316"/>
  <c r="C64" i="313"/>
  <c r="J60" i="313"/>
  <c r="G60" i="313" s="1"/>
  <c r="M61" i="313"/>
  <c r="I60" i="313"/>
  <c r="F60" i="313" s="1"/>
  <c r="L61" i="313"/>
  <c r="T62" i="313"/>
  <c r="D63" i="313"/>
  <c r="K61" i="313"/>
  <c r="H60" i="313"/>
  <c r="E60" i="313" s="1"/>
  <c r="D62" i="310"/>
  <c r="M61" i="310"/>
  <c r="J60" i="310"/>
  <c r="G60" i="310" s="1"/>
  <c r="L66" i="310"/>
  <c r="O61" i="310"/>
  <c r="I60" i="310"/>
  <c r="F60" i="310" s="1"/>
  <c r="K62" i="310"/>
  <c r="C64" i="310"/>
  <c r="D62" i="307"/>
  <c r="T61" i="307"/>
  <c r="N61" i="307"/>
  <c r="H60" i="307"/>
  <c r="E60" i="307" s="1"/>
  <c r="O61" i="307"/>
  <c r="I60" i="307"/>
  <c r="F60" i="307" s="1"/>
  <c r="C64" i="307"/>
  <c r="M62" i="307"/>
  <c r="J61" i="307"/>
  <c r="G61" i="307" s="1"/>
  <c r="L63" i="307"/>
  <c r="K63" i="307"/>
  <c r="K62" i="304"/>
  <c r="O59" i="304"/>
  <c r="I58" i="304"/>
  <c r="F58" i="304" s="1"/>
  <c r="D64" i="304"/>
  <c r="L63" i="304"/>
  <c r="N59" i="304"/>
  <c r="H58" i="304"/>
  <c r="E58" i="304" s="1"/>
  <c r="C64" i="304"/>
  <c r="M62" i="304"/>
  <c r="C60" i="301"/>
  <c r="M61" i="301"/>
  <c r="D60" i="301"/>
  <c r="T59" i="301"/>
  <c r="H59" i="301"/>
  <c r="E59" i="301" s="1"/>
  <c r="K60" i="301"/>
  <c r="L61" i="301"/>
  <c r="O59" i="301"/>
  <c r="I58" i="301"/>
  <c r="F58" i="301" s="1"/>
  <c r="K62" i="298"/>
  <c r="C60" i="298"/>
  <c r="T59" i="298"/>
  <c r="M63" i="298"/>
  <c r="L61" i="298"/>
  <c r="D63" i="298"/>
  <c r="O59" i="298"/>
  <c r="I58" i="298"/>
  <c r="F58" i="298" s="1"/>
  <c r="P59" i="298"/>
  <c r="J58" i="298"/>
  <c r="G58" i="298" s="1"/>
  <c r="T60" i="292"/>
  <c r="D61" i="292"/>
  <c r="L60" i="292"/>
  <c r="I59" i="292"/>
  <c r="F59" i="292" s="1"/>
  <c r="C61" i="292"/>
  <c r="H59" i="292"/>
  <c r="E59" i="292" s="1"/>
  <c r="K60" i="292"/>
  <c r="J59" i="292"/>
  <c r="G59" i="292" s="1"/>
  <c r="M60" i="292"/>
  <c r="H59" i="289"/>
  <c r="E59" i="289" s="1"/>
  <c r="K60" i="289"/>
  <c r="L60" i="289"/>
  <c r="I59" i="289"/>
  <c r="F59" i="289" s="1"/>
  <c r="J59" i="289"/>
  <c r="G59" i="289" s="1"/>
  <c r="M60" i="289"/>
  <c r="D61" i="289"/>
  <c r="C60" i="289"/>
  <c r="K61" i="286"/>
  <c r="C60" i="286"/>
  <c r="D60" i="286"/>
  <c r="N59" i="286"/>
  <c r="H58" i="286"/>
  <c r="E58" i="286" s="1"/>
  <c r="M61" i="286"/>
  <c r="L61" i="286"/>
  <c r="K60" i="283"/>
  <c r="H59" i="283"/>
  <c r="E59" i="283" s="1"/>
  <c r="O59" i="283"/>
  <c r="I58" i="283"/>
  <c r="F58" i="283" s="1"/>
  <c r="P59" i="283"/>
  <c r="J58" i="283"/>
  <c r="G58" i="283" s="1"/>
  <c r="L63" i="283"/>
  <c r="D62" i="283"/>
  <c r="C60" i="283"/>
  <c r="T59" i="283"/>
  <c r="M61" i="283"/>
  <c r="K61" i="280"/>
  <c r="L61" i="280"/>
  <c r="T60" i="280"/>
  <c r="D61" i="280"/>
  <c r="M61" i="280"/>
  <c r="C62" i="280"/>
  <c r="P59" i="280"/>
  <c r="J58" i="280"/>
  <c r="G58" i="280" s="1"/>
  <c r="K61" i="277"/>
  <c r="D61" i="277"/>
  <c r="J61" i="277"/>
  <c r="M62" i="277"/>
  <c r="C60" i="277"/>
  <c r="E59" i="277"/>
  <c r="F59" i="277"/>
  <c r="L61" i="277"/>
  <c r="I60" i="277"/>
  <c r="U219" i="316" l="1"/>
  <c r="V66" i="298"/>
  <c r="N63" i="301"/>
  <c r="N63" i="289"/>
  <c r="S405" i="277"/>
  <c r="W404" i="277"/>
  <c r="W405" i="277" s="1"/>
  <c r="T59" i="286"/>
  <c r="P67" i="292"/>
  <c r="V61" i="286"/>
  <c r="N66" i="292"/>
  <c r="R405" i="277"/>
  <c r="V405" i="277" s="1"/>
  <c r="R61" i="286"/>
  <c r="V62" i="304"/>
  <c r="T61" i="304"/>
  <c r="R72" i="319"/>
  <c r="V72" i="319" s="1"/>
  <c r="S70" i="319"/>
  <c r="W70" i="319" s="1"/>
  <c r="Q72" i="319"/>
  <c r="U72" i="319" s="1"/>
  <c r="S160" i="316"/>
  <c r="W160" i="316" s="1"/>
  <c r="R160" i="316"/>
  <c r="V160" i="316" s="1"/>
  <c r="Q219" i="316"/>
  <c r="Q225" i="313"/>
  <c r="U225" i="313" s="1"/>
  <c r="R189" i="313"/>
  <c r="V189" i="313" s="1"/>
  <c r="S222" i="313"/>
  <c r="W222" i="313" s="1"/>
  <c r="S63" i="310"/>
  <c r="W63" i="310" s="1"/>
  <c r="P62" i="310"/>
  <c r="N61" i="310"/>
  <c r="H60" i="310"/>
  <c r="E60" i="310" s="1"/>
  <c r="Q62" i="310"/>
  <c r="U62" i="310" s="1"/>
  <c r="R63" i="310"/>
  <c r="V63" i="310" s="1"/>
  <c r="R161" i="307"/>
  <c r="V161" i="307" s="1"/>
  <c r="S75" i="307"/>
  <c r="W75" i="307" s="1"/>
  <c r="Q74" i="307"/>
  <c r="U74" i="307" s="1"/>
  <c r="R139" i="304"/>
  <c r="S138" i="304"/>
  <c r="W138" i="304" s="1"/>
  <c r="Q76" i="304"/>
  <c r="U76" i="304" s="1"/>
  <c r="S63" i="301"/>
  <c r="W63" i="301" s="1"/>
  <c r="R64" i="301"/>
  <c r="V64" i="301" s="1"/>
  <c r="Q64" i="301"/>
  <c r="U64" i="301" s="1"/>
  <c r="S66" i="298"/>
  <c r="W66" i="298" s="1"/>
  <c r="R66" i="298"/>
  <c r="Q63" i="298"/>
  <c r="U63" i="298" s="1"/>
  <c r="N67" i="292"/>
  <c r="S68" i="292"/>
  <c r="W68" i="292" s="1"/>
  <c r="R68" i="292"/>
  <c r="V68" i="292" s="1"/>
  <c r="Q67" i="292"/>
  <c r="U67" i="292" s="1"/>
  <c r="O67" i="292"/>
  <c r="Q64" i="289"/>
  <c r="U64" i="289" s="1"/>
  <c r="N64" i="289"/>
  <c r="O68" i="289"/>
  <c r="S68" i="289"/>
  <c r="W68" i="289" s="1"/>
  <c r="R68" i="289"/>
  <c r="V68" i="289" s="1"/>
  <c r="P67" i="289"/>
  <c r="Q404" i="277"/>
  <c r="U403" i="277"/>
  <c r="O73" i="313"/>
  <c r="O74" i="313" s="1"/>
  <c r="N60" i="280"/>
  <c r="H59" i="280"/>
  <c r="E59" i="280" s="1"/>
  <c r="P60" i="304"/>
  <c r="J59" i="304"/>
  <c r="G59" i="304" s="1"/>
  <c r="P60" i="301"/>
  <c r="J59" i="301"/>
  <c r="G59" i="301" s="1"/>
  <c r="N75" i="313"/>
  <c r="N61" i="277"/>
  <c r="H61" i="277" s="1"/>
  <c r="P77" i="313"/>
  <c r="N68" i="283"/>
  <c r="P78" i="277"/>
  <c r="P60" i="286"/>
  <c r="J59" i="286"/>
  <c r="G59" i="286" s="1"/>
  <c r="N61" i="316"/>
  <c r="H60" i="316"/>
  <c r="E60" i="316" s="1"/>
  <c r="N60" i="298"/>
  <c r="H59" i="298"/>
  <c r="E59" i="298" s="1"/>
  <c r="T60" i="310"/>
  <c r="T60" i="316"/>
  <c r="O60" i="280"/>
  <c r="I59" i="280"/>
  <c r="F59" i="280" s="1"/>
  <c r="O61" i="319"/>
  <c r="I60" i="319"/>
  <c r="F60" i="319" s="1"/>
  <c r="O62" i="277"/>
  <c r="O60" i="286"/>
  <c r="I59" i="286"/>
  <c r="F59" i="286" s="1"/>
  <c r="O61" i="316"/>
  <c r="I60" i="316"/>
  <c r="F60" i="316" s="1"/>
  <c r="C64" i="319"/>
  <c r="P61" i="319"/>
  <c r="J60" i="319"/>
  <c r="G60" i="319" s="1"/>
  <c r="H61" i="319"/>
  <c r="E61" i="319" s="1"/>
  <c r="K62" i="319"/>
  <c r="T62" i="319"/>
  <c r="D63" i="319"/>
  <c r="M63" i="319"/>
  <c r="L65" i="319"/>
  <c r="K63" i="316"/>
  <c r="J61" i="316"/>
  <c r="G61" i="316" s="1"/>
  <c r="M62" i="316"/>
  <c r="L64" i="316"/>
  <c r="C63" i="316"/>
  <c r="D64" i="316"/>
  <c r="T63" i="313"/>
  <c r="D64" i="313"/>
  <c r="K62" i="313"/>
  <c r="H61" i="313"/>
  <c r="E61" i="313" s="1"/>
  <c r="I61" i="313"/>
  <c r="F61" i="313" s="1"/>
  <c r="L62" i="313"/>
  <c r="J61" i="313"/>
  <c r="G61" i="313" s="1"/>
  <c r="M62" i="313"/>
  <c r="C65" i="313"/>
  <c r="K63" i="310"/>
  <c r="O62" i="310"/>
  <c r="I61" i="310"/>
  <c r="F61" i="310" s="1"/>
  <c r="J61" i="310"/>
  <c r="G61" i="310" s="1"/>
  <c r="M62" i="310"/>
  <c r="L67" i="310"/>
  <c r="C65" i="310"/>
  <c r="D63" i="310"/>
  <c r="C65" i="307"/>
  <c r="O62" i="307"/>
  <c r="I61" i="307"/>
  <c r="F61" i="307" s="1"/>
  <c r="K64" i="307"/>
  <c r="N62" i="307"/>
  <c r="H61" i="307"/>
  <c r="E61" i="307" s="1"/>
  <c r="L64" i="307"/>
  <c r="M63" i="307"/>
  <c r="J62" i="307"/>
  <c r="G62" i="307" s="1"/>
  <c r="D63" i="307"/>
  <c r="T62" i="307"/>
  <c r="N60" i="304"/>
  <c r="H59" i="304"/>
  <c r="E59" i="304" s="1"/>
  <c r="L64" i="304"/>
  <c r="C65" i="304"/>
  <c r="D65" i="304"/>
  <c r="M63" i="304"/>
  <c r="O60" i="304"/>
  <c r="I59" i="304"/>
  <c r="F59" i="304" s="1"/>
  <c r="K63" i="304"/>
  <c r="K61" i="301"/>
  <c r="H60" i="301"/>
  <c r="E60" i="301" s="1"/>
  <c r="L62" i="301"/>
  <c r="M62" i="301"/>
  <c r="D61" i="301"/>
  <c r="T60" i="301"/>
  <c r="O60" i="301"/>
  <c r="I59" i="301"/>
  <c r="F59" i="301" s="1"/>
  <c r="C61" i="301"/>
  <c r="L62" i="298"/>
  <c r="M64" i="298"/>
  <c r="P60" i="298"/>
  <c r="J59" i="298"/>
  <c r="G59" i="298" s="1"/>
  <c r="O60" i="298"/>
  <c r="I59" i="298"/>
  <c r="F59" i="298" s="1"/>
  <c r="C61" i="298"/>
  <c r="T60" i="298"/>
  <c r="D64" i="298"/>
  <c r="K63" i="298"/>
  <c r="C62" i="292"/>
  <c r="M61" i="292"/>
  <c r="J60" i="292"/>
  <c r="G60" i="292" s="1"/>
  <c r="K61" i="292"/>
  <c r="H60" i="292"/>
  <c r="E60" i="292" s="1"/>
  <c r="I60" i="292"/>
  <c r="F60" i="292" s="1"/>
  <c r="L61" i="292"/>
  <c r="D62" i="292"/>
  <c r="T61" i="292"/>
  <c r="T60" i="289"/>
  <c r="D62" i="289"/>
  <c r="C61" i="289"/>
  <c r="J60" i="289"/>
  <c r="G60" i="289" s="1"/>
  <c r="M61" i="289"/>
  <c r="I60" i="289"/>
  <c r="F60" i="289" s="1"/>
  <c r="L61" i="289"/>
  <c r="H60" i="289"/>
  <c r="E60" i="289" s="1"/>
  <c r="K61" i="289"/>
  <c r="M62" i="286"/>
  <c r="N60" i="286"/>
  <c r="H59" i="286"/>
  <c r="E59" i="286" s="1"/>
  <c r="T60" i="286"/>
  <c r="D61" i="286"/>
  <c r="C61" i="286"/>
  <c r="K62" i="286"/>
  <c r="L62" i="286"/>
  <c r="D63" i="283"/>
  <c r="M62" i="283"/>
  <c r="L64" i="283"/>
  <c r="P60" i="283"/>
  <c r="J59" i="283"/>
  <c r="G59" i="283" s="1"/>
  <c r="O60" i="283"/>
  <c r="I59" i="283"/>
  <c r="F59" i="283" s="1"/>
  <c r="C61" i="283"/>
  <c r="T60" i="283"/>
  <c r="H60" i="283"/>
  <c r="E60" i="283" s="1"/>
  <c r="K61" i="283"/>
  <c r="M62" i="280"/>
  <c r="C63" i="280"/>
  <c r="T61" i="280"/>
  <c r="D62" i="280"/>
  <c r="L62" i="280"/>
  <c r="P60" i="280"/>
  <c r="J59" i="280"/>
  <c r="G59" i="280" s="1"/>
  <c r="K62" i="280"/>
  <c r="I61" i="277"/>
  <c r="L62" i="277"/>
  <c r="E60" i="277"/>
  <c r="C61" i="277"/>
  <c r="G61" i="277" s="1"/>
  <c r="F60" i="277"/>
  <c r="J62" i="277"/>
  <c r="M63" i="277"/>
  <c r="D62" i="277"/>
  <c r="T60" i="277"/>
  <c r="G60" i="277"/>
  <c r="K62" i="277"/>
  <c r="R62" i="286" l="1"/>
  <c r="U220" i="316"/>
  <c r="R406" i="277"/>
  <c r="V406" i="277" s="1"/>
  <c r="P63" i="310"/>
  <c r="V63" i="304"/>
  <c r="T62" i="304"/>
  <c r="S406" i="277"/>
  <c r="Q73" i="319"/>
  <c r="U73" i="319" s="1"/>
  <c r="N72" i="319"/>
  <c r="S71" i="319"/>
  <c r="W71" i="319" s="1"/>
  <c r="R73" i="319"/>
  <c r="V73" i="319" s="1"/>
  <c r="Q220" i="316"/>
  <c r="R161" i="316"/>
  <c r="V161" i="316" s="1"/>
  <c r="S161" i="316"/>
  <c r="W161" i="316" s="1"/>
  <c r="S223" i="313"/>
  <c r="W223" i="313" s="1"/>
  <c r="R190" i="313"/>
  <c r="V190" i="313" s="1"/>
  <c r="Q226" i="313"/>
  <c r="U226" i="313" s="1"/>
  <c r="Q63" i="310"/>
  <c r="U63" i="310" s="1"/>
  <c r="N62" i="310"/>
  <c r="H61" i="310"/>
  <c r="E61" i="310" s="1"/>
  <c r="R64" i="310"/>
  <c r="V64" i="310" s="1"/>
  <c r="S64" i="310"/>
  <c r="W64" i="310" s="1"/>
  <c r="Q75" i="307"/>
  <c r="U75" i="307" s="1"/>
  <c r="S76" i="307"/>
  <c r="W76" i="307" s="1"/>
  <c r="P75" i="307"/>
  <c r="P76" i="307" s="1"/>
  <c r="R162" i="307"/>
  <c r="V162" i="307" s="1"/>
  <c r="Q77" i="304"/>
  <c r="U77" i="304" s="1"/>
  <c r="S139" i="304"/>
  <c r="W139" i="304" s="1"/>
  <c r="R140" i="304"/>
  <c r="Q65" i="301"/>
  <c r="U65" i="301" s="1"/>
  <c r="N64" i="301"/>
  <c r="R65" i="301"/>
  <c r="V65" i="301" s="1"/>
  <c r="S64" i="301"/>
  <c r="W64" i="301" s="1"/>
  <c r="Q64" i="298"/>
  <c r="U64" i="298" s="1"/>
  <c r="R67" i="298"/>
  <c r="V67" i="298" s="1"/>
  <c r="S67" i="298"/>
  <c r="W67" i="298" s="1"/>
  <c r="R69" i="292"/>
  <c r="V69" i="292" s="1"/>
  <c r="S69" i="292"/>
  <c r="W69" i="292" s="1"/>
  <c r="O68" i="292"/>
  <c r="O69" i="292" s="1"/>
  <c r="N68" i="292"/>
  <c r="P68" i="292"/>
  <c r="Q68" i="292"/>
  <c r="U68" i="292" s="1"/>
  <c r="S69" i="289"/>
  <c r="W69" i="289" s="1"/>
  <c r="P68" i="289"/>
  <c r="R69" i="289"/>
  <c r="V69" i="289" s="1"/>
  <c r="Q65" i="289"/>
  <c r="U65" i="289" s="1"/>
  <c r="U404" i="277"/>
  <c r="Q405" i="277"/>
  <c r="O75" i="313"/>
  <c r="P78" i="313"/>
  <c r="N61" i="280"/>
  <c r="H60" i="280"/>
  <c r="E60" i="280" s="1"/>
  <c r="T61" i="310"/>
  <c r="O62" i="319"/>
  <c r="I61" i="319"/>
  <c r="F61" i="319" s="1"/>
  <c r="N61" i="298"/>
  <c r="H60" i="298"/>
  <c r="E60" i="298" s="1"/>
  <c r="O61" i="280"/>
  <c r="I60" i="280"/>
  <c r="F60" i="280" s="1"/>
  <c r="N62" i="277"/>
  <c r="H62" i="277" s="1"/>
  <c r="P61" i="304"/>
  <c r="J60" i="304"/>
  <c r="G60" i="304" s="1"/>
  <c r="N76" i="313"/>
  <c r="O63" i="277"/>
  <c r="T61" i="316"/>
  <c r="N62" i="316"/>
  <c r="H61" i="316"/>
  <c r="E61" i="316" s="1"/>
  <c r="P64" i="316"/>
  <c r="P61" i="301"/>
  <c r="J60" i="301"/>
  <c r="G60" i="301" s="1"/>
  <c r="P61" i="286"/>
  <c r="J60" i="286"/>
  <c r="G60" i="286" s="1"/>
  <c r="O62" i="316"/>
  <c r="I61" i="316"/>
  <c r="F61" i="316" s="1"/>
  <c r="O61" i="286"/>
  <c r="I60" i="286"/>
  <c r="F60" i="286" s="1"/>
  <c r="T63" i="319"/>
  <c r="D64" i="319"/>
  <c r="H62" i="319"/>
  <c r="E62" i="319" s="1"/>
  <c r="K63" i="319"/>
  <c r="P62" i="319"/>
  <c r="J61" i="319"/>
  <c r="G61" i="319" s="1"/>
  <c r="L66" i="319"/>
  <c r="C65" i="319"/>
  <c r="M64" i="319"/>
  <c r="D65" i="316"/>
  <c r="C64" i="316"/>
  <c r="L65" i="316"/>
  <c r="M63" i="316"/>
  <c r="J62" i="316"/>
  <c r="G62" i="316" s="1"/>
  <c r="K64" i="316"/>
  <c r="M63" i="313"/>
  <c r="J62" i="313"/>
  <c r="G62" i="313" s="1"/>
  <c r="L63" i="313"/>
  <c r="I62" i="313"/>
  <c r="F62" i="313" s="1"/>
  <c r="H62" i="313"/>
  <c r="E62" i="313" s="1"/>
  <c r="K63" i="313"/>
  <c r="T64" i="313"/>
  <c r="D65" i="313"/>
  <c r="C66" i="313"/>
  <c r="C66" i="310"/>
  <c r="D64" i="310"/>
  <c r="L68" i="310"/>
  <c r="M63" i="310"/>
  <c r="J62" i="310"/>
  <c r="G62" i="310" s="1"/>
  <c r="O63" i="310"/>
  <c r="I62" i="310"/>
  <c r="F62" i="310" s="1"/>
  <c r="K64" i="310"/>
  <c r="J63" i="307"/>
  <c r="G63" i="307" s="1"/>
  <c r="M64" i="307"/>
  <c r="L65" i="307"/>
  <c r="N63" i="307"/>
  <c r="H62" i="307"/>
  <c r="E62" i="307" s="1"/>
  <c r="K65" i="307"/>
  <c r="O63" i="307"/>
  <c r="I62" i="307"/>
  <c r="F62" i="307" s="1"/>
  <c r="C66" i="307"/>
  <c r="D64" i="307"/>
  <c r="T63" i="307"/>
  <c r="M64" i="304"/>
  <c r="D66" i="304"/>
  <c r="K64" i="304"/>
  <c r="L65" i="304"/>
  <c r="C66" i="304"/>
  <c r="O61" i="304"/>
  <c r="I60" i="304"/>
  <c r="F60" i="304" s="1"/>
  <c r="N61" i="304"/>
  <c r="H60" i="304"/>
  <c r="E60" i="304" s="1"/>
  <c r="O61" i="301"/>
  <c r="I60" i="301"/>
  <c r="F60" i="301" s="1"/>
  <c r="T61" i="301"/>
  <c r="D62" i="301"/>
  <c r="M63" i="301"/>
  <c r="L63" i="301"/>
  <c r="C62" i="301"/>
  <c r="H61" i="301"/>
  <c r="E61" i="301" s="1"/>
  <c r="K62" i="301"/>
  <c r="C62" i="298"/>
  <c r="T61" i="298"/>
  <c r="O61" i="298"/>
  <c r="I60" i="298"/>
  <c r="F60" i="298" s="1"/>
  <c r="K64" i="298"/>
  <c r="D65" i="298"/>
  <c r="M65" i="298"/>
  <c r="L63" i="298"/>
  <c r="P61" i="298"/>
  <c r="J60" i="298"/>
  <c r="G60" i="298" s="1"/>
  <c r="L62" i="292"/>
  <c r="I61" i="292"/>
  <c r="F61" i="292" s="1"/>
  <c r="D63" i="292"/>
  <c r="T62" i="292"/>
  <c r="H61" i="292"/>
  <c r="E61" i="292" s="1"/>
  <c r="K62" i="292"/>
  <c r="M62" i="292"/>
  <c r="J61" i="292"/>
  <c r="G61" i="292" s="1"/>
  <c r="C63" i="292"/>
  <c r="L62" i="289"/>
  <c r="I61" i="289"/>
  <c r="F61" i="289" s="1"/>
  <c r="D63" i="289"/>
  <c r="M62" i="289"/>
  <c r="J61" i="289"/>
  <c r="G61" i="289" s="1"/>
  <c r="C62" i="289"/>
  <c r="T61" i="289"/>
  <c r="K62" i="289"/>
  <c r="H61" i="289"/>
  <c r="E61" i="289" s="1"/>
  <c r="K63" i="286"/>
  <c r="C62" i="286"/>
  <c r="T61" i="286"/>
  <c r="D62" i="286"/>
  <c r="N61" i="286"/>
  <c r="H60" i="286"/>
  <c r="E60" i="286" s="1"/>
  <c r="M63" i="286"/>
  <c r="L63" i="286"/>
  <c r="O61" i="283"/>
  <c r="I60" i="283"/>
  <c r="F60" i="283" s="1"/>
  <c r="P61" i="283"/>
  <c r="J60" i="283"/>
  <c r="G60" i="283" s="1"/>
  <c r="L65" i="283"/>
  <c r="K62" i="283"/>
  <c r="H61" i="283"/>
  <c r="E61" i="283" s="1"/>
  <c r="M63" i="283"/>
  <c r="D64" i="283"/>
  <c r="C62" i="283"/>
  <c r="T61" i="283"/>
  <c r="P61" i="280"/>
  <c r="J60" i="280"/>
  <c r="G60" i="280" s="1"/>
  <c r="T62" i="280"/>
  <c r="D63" i="280"/>
  <c r="C64" i="280"/>
  <c r="L63" i="280"/>
  <c r="K63" i="280"/>
  <c r="M63" i="280"/>
  <c r="T61" i="277"/>
  <c r="D63" i="277"/>
  <c r="M64" i="277"/>
  <c r="J63" i="277"/>
  <c r="C62" i="277"/>
  <c r="F61" i="277"/>
  <c r="E61" i="277"/>
  <c r="K63" i="277"/>
  <c r="I62" i="277"/>
  <c r="L63" i="277"/>
  <c r="W77" i="307" l="1"/>
  <c r="W72" i="319"/>
  <c r="W224" i="313"/>
  <c r="S407" i="277"/>
  <c r="N65" i="289"/>
  <c r="N66" i="289" s="1"/>
  <c r="N65" i="301"/>
  <c r="V64" i="304"/>
  <c r="T63" i="304"/>
  <c r="P69" i="289"/>
  <c r="R63" i="286"/>
  <c r="W406" i="277"/>
  <c r="W407" i="277" s="1"/>
  <c r="P64" i="310"/>
  <c r="N73" i="319"/>
  <c r="R407" i="277"/>
  <c r="V62" i="286"/>
  <c r="V63" i="286" s="1"/>
  <c r="R74" i="319"/>
  <c r="V74" i="319" s="1"/>
  <c r="S72" i="319"/>
  <c r="Q74" i="319"/>
  <c r="U74" i="319" s="1"/>
  <c r="S162" i="316"/>
  <c r="W162" i="316" s="1"/>
  <c r="R162" i="316"/>
  <c r="V162" i="316" s="1"/>
  <c r="Q221" i="316"/>
  <c r="U221" i="316" s="1"/>
  <c r="Q227" i="313"/>
  <c r="U227" i="313" s="1"/>
  <c r="R191" i="313"/>
  <c r="V191" i="313" s="1"/>
  <c r="S224" i="313"/>
  <c r="R65" i="310"/>
  <c r="V65" i="310" s="1"/>
  <c r="N63" i="310"/>
  <c r="H62" i="310"/>
  <c r="E62" i="310" s="1"/>
  <c r="S65" i="310"/>
  <c r="W65" i="310" s="1"/>
  <c r="Q64" i="310"/>
  <c r="U64" i="310" s="1"/>
  <c r="R163" i="307"/>
  <c r="V163" i="307" s="1"/>
  <c r="S77" i="307"/>
  <c r="Q76" i="307"/>
  <c r="U76" i="307" s="1"/>
  <c r="R141" i="304"/>
  <c r="S140" i="304"/>
  <c r="W140" i="304" s="1"/>
  <c r="Q78" i="304"/>
  <c r="U78" i="304" s="1"/>
  <c r="R66" i="301"/>
  <c r="V66" i="301" s="1"/>
  <c r="S65" i="301"/>
  <c r="W65" i="301" s="1"/>
  <c r="Q66" i="301"/>
  <c r="U66" i="301" s="1"/>
  <c r="S68" i="298"/>
  <c r="W68" i="298" s="1"/>
  <c r="R68" i="298"/>
  <c r="V68" i="298" s="1"/>
  <c r="Q65" i="298"/>
  <c r="U65" i="298" s="1"/>
  <c r="S70" i="292"/>
  <c r="W70" i="292" s="1"/>
  <c r="Q69" i="292"/>
  <c r="U69" i="292" s="1"/>
  <c r="P69" i="292"/>
  <c r="R70" i="292"/>
  <c r="O70" i="292" s="1"/>
  <c r="R70" i="289"/>
  <c r="V70" i="289" s="1"/>
  <c r="O69" i="289"/>
  <c r="Q66" i="289"/>
  <c r="U66" i="289" s="1"/>
  <c r="S70" i="289"/>
  <c r="P70" i="289" s="1"/>
  <c r="Q406" i="277"/>
  <c r="U405" i="277"/>
  <c r="P79" i="313"/>
  <c r="P80" i="313" s="1"/>
  <c r="N77" i="313"/>
  <c r="N62" i="280"/>
  <c r="H61" i="280"/>
  <c r="E61" i="280" s="1"/>
  <c r="N63" i="277"/>
  <c r="H63" i="277" s="1"/>
  <c r="O62" i="280"/>
  <c r="I61" i="280"/>
  <c r="F61" i="280" s="1"/>
  <c r="P65" i="316"/>
  <c r="T62" i="316"/>
  <c r="P62" i="301"/>
  <c r="J61" i="301"/>
  <c r="G61" i="301" s="1"/>
  <c r="O63" i="319"/>
  <c r="I62" i="319"/>
  <c r="F62" i="319" s="1"/>
  <c r="O64" i="277"/>
  <c r="N69" i="283"/>
  <c r="P62" i="304"/>
  <c r="J61" i="304"/>
  <c r="G61" i="304" s="1"/>
  <c r="P62" i="286"/>
  <c r="J61" i="286"/>
  <c r="G61" i="286" s="1"/>
  <c r="O76" i="313"/>
  <c r="P79" i="277"/>
  <c r="N62" i="298"/>
  <c r="H61" i="298"/>
  <c r="E61" i="298" s="1"/>
  <c r="N63" i="316"/>
  <c r="H62" i="316"/>
  <c r="E62" i="316" s="1"/>
  <c r="T62" i="310"/>
  <c r="O62" i="286"/>
  <c r="I61" i="286"/>
  <c r="F61" i="286" s="1"/>
  <c r="O63" i="316"/>
  <c r="I62" i="316"/>
  <c r="F62" i="316" s="1"/>
  <c r="L67" i="319"/>
  <c r="P63" i="319"/>
  <c r="J62" i="319"/>
  <c r="G62" i="319" s="1"/>
  <c r="H63" i="319"/>
  <c r="E63" i="319" s="1"/>
  <c r="K64" i="319"/>
  <c r="M65" i="319"/>
  <c r="T64" i="319"/>
  <c r="D65" i="319"/>
  <c r="C66" i="319"/>
  <c r="M64" i="316"/>
  <c r="J63" i="316"/>
  <c r="G63" i="316" s="1"/>
  <c r="L66" i="316"/>
  <c r="K65" i="316"/>
  <c r="C65" i="316"/>
  <c r="D66" i="316"/>
  <c r="C67" i="313"/>
  <c r="D66" i="313"/>
  <c r="T65" i="313"/>
  <c r="K64" i="313"/>
  <c r="H63" i="313"/>
  <c r="E63" i="313" s="1"/>
  <c r="L64" i="313"/>
  <c r="I63" i="313"/>
  <c r="F63" i="313" s="1"/>
  <c r="J63" i="313"/>
  <c r="G63" i="313" s="1"/>
  <c r="M64" i="313"/>
  <c r="J63" i="310"/>
  <c r="G63" i="310" s="1"/>
  <c r="M64" i="310"/>
  <c r="L69" i="310"/>
  <c r="D65" i="310"/>
  <c r="K65" i="310"/>
  <c r="C67" i="310"/>
  <c r="O64" i="310"/>
  <c r="I63" i="310"/>
  <c r="F63" i="310" s="1"/>
  <c r="O64" i="307"/>
  <c r="I63" i="307"/>
  <c r="F63" i="307" s="1"/>
  <c r="N64" i="307"/>
  <c r="H63" i="307"/>
  <c r="E63" i="307" s="1"/>
  <c r="K66" i="307"/>
  <c r="L66" i="307"/>
  <c r="T64" i="307"/>
  <c r="D65" i="307"/>
  <c r="M65" i="307"/>
  <c r="J64" i="307"/>
  <c r="G64" i="307" s="1"/>
  <c r="C67" i="307"/>
  <c r="C67" i="304"/>
  <c r="L66" i="304"/>
  <c r="K65" i="304"/>
  <c r="D67" i="304"/>
  <c r="N62" i="304"/>
  <c r="H61" i="304"/>
  <c r="E61" i="304" s="1"/>
  <c r="M65" i="304"/>
  <c r="O62" i="304"/>
  <c r="I61" i="304"/>
  <c r="F61" i="304" s="1"/>
  <c r="C63" i="301"/>
  <c r="L64" i="301"/>
  <c r="M64" i="301"/>
  <c r="T62" i="301"/>
  <c r="D63" i="301"/>
  <c r="H62" i="301"/>
  <c r="E62" i="301" s="1"/>
  <c r="K63" i="301"/>
  <c r="O62" i="301"/>
  <c r="I61" i="301"/>
  <c r="F61" i="301" s="1"/>
  <c r="D66" i="298"/>
  <c r="K65" i="298"/>
  <c r="O62" i="298"/>
  <c r="I61" i="298"/>
  <c r="F61" i="298" s="1"/>
  <c r="P62" i="298"/>
  <c r="J61" i="298"/>
  <c r="G61" i="298" s="1"/>
  <c r="L64" i="298"/>
  <c r="M66" i="298"/>
  <c r="C63" i="298"/>
  <c r="T62" i="298"/>
  <c r="M63" i="292"/>
  <c r="J62" i="292"/>
  <c r="G62" i="292" s="1"/>
  <c r="C64" i="292"/>
  <c r="H62" i="292"/>
  <c r="E62" i="292" s="1"/>
  <c r="K63" i="292"/>
  <c r="T63" i="292"/>
  <c r="D64" i="292"/>
  <c r="L63" i="292"/>
  <c r="I62" i="292"/>
  <c r="F62" i="292" s="1"/>
  <c r="C63" i="289"/>
  <c r="T63" i="289" s="1"/>
  <c r="J62" i="289"/>
  <c r="G62" i="289" s="1"/>
  <c r="M63" i="289"/>
  <c r="T62" i="289"/>
  <c r="I62" i="289"/>
  <c r="F62" i="289" s="1"/>
  <c r="L63" i="289"/>
  <c r="D64" i="289"/>
  <c r="H62" i="289"/>
  <c r="E62" i="289" s="1"/>
  <c r="K63" i="289"/>
  <c r="M64" i="286"/>
  <c r="N62" i="286"/>
  <c r="H61" i="286"/>
  <c r="E61" i="286" s="1"/>
  <c r="T62" i="286"/>
  <c r="D63" i="286"/>
  <c r="C63" i="286"/>
  <c r="L64" i="286"/>
  <c r="K64" i="286"/>
  <c r="M64" i="283"/>
  <c r="H62" i="283"/>
  <c r="E62" i="283" s="1"/>
  <c r="K63" i="283"/>
  <c r="D65" i="283"/>
  <c r="L66" i="283"/>
  <c r="C63" i="283"/>
  <c r="T62" i="283"/>
  <c r="P62" i="283"/>
  <c r="J61" i="283"/>
  <c r="G61" i="283" s="1"/>
  <c r="O62" i="283"/>
  <c r="I61" i="283"/>
  <c r="F61" i="283" s="1"/>
  <c r="L64" i="280"/>
  <c r="C65" i="280"/>
  <c r="D64" i="280"/>
  <c r="T63" i="280"/>
  <c r="M64" i="280"/>
  <c r="K64" i="280"/>
  <c r="P62" i="280"/>
  <c r="J61" i="280"/>
  <c r="G61" i="280" s="1"/>
  <c r="I63" i="277"/>
  <c r="L64" i="277"/>
  <c r="K64" i="277"/>
  <c r="E62" i="277"/>
  <c r="C63" i="277"/>
  <c r="G63" i="277" s="1"/>
  <c r="F62" i="277"/>
  <c r="J64" i="277"/>
  <c r="M65" i="277"/>
  <c r="D64" i="277"/>
  <c r="G62" i="277"/>
  <c r="T62" i="277"/>
  <c r="V75" i="319" l="1"/>
  <c r="W66" i="310"/>
  <c r="V163" i="316"/>
  <c r="W66" i="301"/>
  <c r="O70" i="289"/>
  <c r="R64" i="286"/>
  <c r="V70" i="292"/>
  <c r="S408" i="277"/>
  <c r="W70" i="289"/>
  <c r="R408" i="277"/>
  <c r="V407" i="277"/>
  <c r="V65" i="304"/>
  <c r="T64" i="304"/>
  <c r="Q75" i="319"/>
  <c r="U75" i="319" s="1"/>
  <c r="N74" i="319"/>
  <c r="N75" i="319" s="1"/>
  <c r="S73" i="319"/>
  <c r="W73" i="319" s="1"/>
  <c r="R75" i="319"/>
  <c r="Q222" i="316"/>
  <c r="U222" i="316" s="1"/>
  <c r="R163" i="316"/>
  <c r="S163" i="316"/>
  <c r="W163" i="316" s="1"/>
  <c r="S225" i="313"/>
  <c r="W225" i="313" s="1"/>
  <c r="R192" i="313"/>
  <c r="V192" i="313" s="1"/>
  <c r="Q228" i="313"/>
  <c r="U228" i="313" s="1"/>
  <c r="S66" i="310"/>
  <c r="P65" i="310"/>
  <c r="N64" i="310"/>
  <c r="H63" i="310"/>
  <c r="E63" i="310" s="1"/>
  <c r="Q65" i="310"/>
  <c r="U65" i="310" s="1"/>
  <c r="R66" i="310"/>
  <c r="V66" i="310" s="1"/>
  <c r="Q77" i="307"/>
  <c r="U77" i="307" s="1"/>
  <c r="S78" i="307"/>
  <c r="W78" i="307" s="1"/>
  <c r="P77" i="307"/>
  <c r="P78" i="307" s="1"/>
  <c r="R164" i="307"/>
  <c r="V164" i="307" s="1"/>
  <c r="S141" i="304"/>
  <c r="W141" i="304" s="1"/>
  <c r="Q79" i="304"/>
  <c r="U79" i="304" s="1"/>
  <c r="R142" i="304"/>
  <c r="Q67" i="301"/>
  <c r="U67" i="301" s="1"/>
  <c r="N66" i="301"/>
  <c r="N67" i="301" s="1"/>
  <c r="S66" i="301"/>
  <c r="R67" i="301"/>
  <c r="V67" i="301" s="1"/>
  <c r="Q66" i="298"/>
  <c r="U66" i="298" s="1"/>
  <c r="R69" i="298"/>
  <c r="V69" i="298" s="1"/>
  <c r="S69" i="298"/>
  <c r="W69" i="298" s="1"/>
  <c r="Q70" i="292"/>
  <c r="U70" i="292" s="1"/>
  <c r="S71" i="292"/>
  <c r="W71" i="292" s="1"/>
  <c r="R71" i="292"/>
  <c r="P70" i="292"/>
  <c r="N69" i="292"/>
  <c r="N70" i="292" s="1"/>
  <c r="N67" i="289"/>
  <c r="S71" i="289"/>
  <c r="R71" i="289"/>
  <c r="V71" i="289" s="1"/>
  <c r="Q67" i="289"/>
  <c r="U67" i="289" s="1"/>
  <c r="U406" i="277"/>
  <c r="Q407" i="277"/>
  <c r="P66" i="316"/>
  <c r="N78" i="313"/>
  <c r="N63" i="280"/>
  <c r="H62" i="280"/>
  <c r="E62" i="280" s="1"/>
  <c r="P80" i="277"/>
  <c r="O65" i="277"/>
  <c r="N70" i="283"/>
  <c r="O63" i="280"/>
  <c r="I62" i="280"/>
  <c r="F62" i="280" s="1"/>
  <c r="P63" i="286"/>
  <c r="J62" i="286"/>
  <c r="G62" i="286" s="1"/>
  <c r="O77" i="313"/>
  <c r="T63" i="310"/>
  <c r="N64" i="316"/>
  <c r="H63" i="316"/>
  <c r="E63" i="316" s="1"/>
  <c r="P81" i="313"/>
  <c r="N64" i="277"/>
  <c r="H64" i="277" s="1"/>
  <c r="O64" i="319"/>
  <c r="I63" i="319"/>
  <c r="F63" i="319" s="1"/>
  <c r="P63" i="301"/>
  <c r="J62" i="301"/>
  <c r="G62" i="301" s="1"/>
  <c r="N63" i="298"/>
  <c r="H62" i="298"/>
  <c r="E62" i="298" s="1"/>
  <c r="P63" i="304"/>
  <c r="J62" i="304"/>
  <c r="G62" i="304" s="1"/>
  <c r="T63" i="316"/>
  <c r="T63" i="277"/>
  <c r="O64" i="316"/>
  <c r="I63" i="316"/>
  <c r="F63" i="316" s="1"/>
  <c r="O63" i="286"/>
  <c r="I62" i="286"/>
  <c r="F62" i="286" s="1"/>
  <c r="M66" i="319"/>
  <c r="K65" i="319"/>
  <c r="H64" i="319"/>
  <c r="E64" i="319" s="1"/>
  <c r="C67" i="319"/>
  <c r="P64" i="319"/>
  <c r="J63" i="319"/>
  <c r="G63" i="319" s="1"/>
  <c r="L68" i="319"/>
  <c r="D66" i="319"/>
  <c r="T65" i="319"/>
  <c r="D67" i="316"/>
  <c r="C66" i="316"/>
  <c r="K66" i="316"/>
  <c r="L67" i="316"/>
  <c r="J64" i="316"/>
  <c r="G64" i="316" s="1"/>
  <c r="M65" i="316"/>
  <c r="M65" i="313"/>
  <c r="J64" i="313"/>
  <c r="G64" i="313" s="1"/>
  <c r="L65" i="313"/>
  <c r="I64" i="313"/>
  <c r="F64" i="313" s="1"/>
  <c r="K65" i="313"/>
  <c r="H64" i="313"/>
  <c r="E64" i="313" s="1"/>
  <c r="D67" i="313"/>
  <c r="T66" i="313"/>
  <c r="C68" i="313"/>
  <c r="C68" i="310"/>
  <c r="K66" i="310"/>
  <c r="O65" i="310"/>
  <c r="I64" i="310"/>
  <c r="F64" i="310" s="1"/>
  <c r="L70" i="310"/>
  <c r="D66" i="310"/>
  <c r="J64" i="310"/>
  <c r="G64" i="310" s="1"/>
  <c r="M65" i="310"/>
  <c r="T65" i="307"/>
  <c r="D66" i="307"/>
  <c r="L67" i="307"/>
  <c r="K67" i="307"/>
  <c r="C68" i="307"/>
  <c r="N65" i="307"/>
  <c r="H64" i="307"/>
  <c r="E64" i="307" s="1"/>
  <c r="M66" i="307"/>
  <c r="J65" i="307"/>
  <c r="G65" i="307" s="1"/>
  <c r="O65" i="307"/>
  <c r="I64" i="307"/>
  <c r="F64" i="307" s="1"/>
  <c r="N63" i="304"/>
  <c r="H62" i="304"/>
  <c r="E62" i="304" s="1"/>
  <c r="D68" i="304"/>
  <c r="K66" i="304"/>
  <c r="L67" i="304"/>
  <c r="O63" i="304"/>
  <c r="I62" i="304"/>
  <c r="F62" i="304" s="1"/>
  <c r="M66" i="304"/>
  <c r="C68" i="304"/>
  <c r="H63" i="301"/>
  <c r="E63" i="301" s="1"/>
  <c r="K64" i="301"/>
  <c r="D64" i="301"/>
  <c r="T63" i="301"/>
  <c r="M65" i="301"/>
  <c r="C64" i="301"/>
  <c r="L65" i="301"/>
  <c r="O63" i="301"/>
  <c r="I62" i="301"/>
  <c r="F62" i="301" s="1"/>
  <c r="M67" i="298"/>
  <c r="L65" i="298"/>
  <c r="P63" i="298"/>
  <c r="J62" i="298"/>
  <c r="G62" i="298" s="1"/>
  <c r="O63" i="298"/>
  <c r="I62" i="298"/>
  <c r="F62" i="298" s="1"/>
  <c r="K66" i="298"/>
  <c r="C64" i="298"/>
  <c r="T63" i="298"/>
  <c r="D67" i="298"/>
  <c r="I63" i="292"/>
  <c r="F63" i="292" s="1"/>
  <c r="L64" i="292"/>
  <c r="T64" i="292"/>
  <c r="D65" i="292"/>
  <c r="K64" i="292"/>
  <c r="H63" i="292"/>
  <c r="E63" i="292" s="1"/>
  <c r="C65" i="292"/>
  <c r="J63" i="292"/>
  <c r="G63" i="292" s="1"/>
  <c r="M64" i="292"/>
  <c r="D65" i="289"/>
  <c r="L64" i="289"/>
  <c r="I63" i="289"/>
  <c r="F63" i="289" s="1"/>
  <c r="J63" i="289"/>
  <c r="G63" i="289" s="1"/>
  <c r="M64" i="289"/>
  <c r="K64" i="289"/>
  <c r="H63" i="289"/>
  <c r="E63" i="289" s="1"/>
  <c r="C64" i="289"/>
  <c r="L65" i="286"/>
  <c r="C64" i="286"/>
  <c r="D64" i="286"/>
  <c r="T63" i="286"/>
  <c r="N63" i="286"/>
  <c r="H62" i="286"/>
  <c r="E62" i="286" s="1"/>
  <c r="K65" i="286"/>
  <c r="M65" i="286"/>
  <c r="L67" i="283"/>
  <c r="O63" i="283"/>
  <c r="I62" i="283"/>
  <c r="F62" i="283" s="1"/>
  <c r="D66" i="283"/>
  <c r="H63" i="283"/>
  <c r="E63" i="283" s="1"/>
  <c r="K64" i="283"/>
  <c r="C64" i="283"/>
  <c r="T63" i="283"/>
  <c r="P63" i="283"/>
  <c r="J62" i="283"/>
  <c r="G62" i="283" s="1"/>
  <c r="M65" i="283"/>
  <c r="K65" i="280"/>
  <c r="M65" i="280"/>
  <c r="D65" i="280"/>
  <c r="T64" i="280"/>
  <c r="C66" i="280"/>
  <c r="P63" i="280"/>
  <c r="J62" i="280"/>
  <c r="G62" i="280" s="1"/>
  <c r="L65" i="280"/>
  <c r="D65" i="277"/>
  <c r="C64" i="277"/>
  <c r="F63" i="277"/>
  <c r="E63" i="277"/>
  <c r="K65" i="277"/>
  <c r="M66" i="277"/>
  <c r="J65" i="277"/>
  <c r="I64" i="277"/>
  <c r="L65" i="277"/>
  <c r="U76" i="319" l="1"/>
  <c r="W79" i="307"/>
  <c r="R409" i="277"/>
  <c r="P71" i="292"/>
  <c r="S409" i="277"/>
  <c r="V76" i="319"/>
  <c r="V71" i="292"/>
  <c r="P66" i="310"/>
  <c r="V66" i="304"/>
  <c r="T65" i="304"/>
  <c r="R65" i="286"/>
  <c r="V64" i="286"/>
  <c r="V65" i="286" s="1"/>
  <c r="W67" i="310"/>
  <c r="W71" i="289"/>
  <c r="W72" i="289" s="1"/>
  <c r="W408" i="277"/>
  <c r="V408" i="277"/>
  <c r="R76" i="319"/>
  <c r="S74" i="319"/>
  <c r="W74" i="319" s="1"/>
  <c r="Q76" i="319"/>
  <c r="S164" i="316"/>
  <c r="W164" i="316" s="1"/>
  <c r="R164" i="316"/>
  <c r="V164" i="316" s="1"/>
  <c r="Q223" i="316"/>
  <c r="U223" i="316" s="1"/>
  <c r="Q229" i="313"/>
  <c r="U229" i="313" s="1"/>
  <c r="R193" i="313"/>
  <c r="V193" i="313" s="1"/>
  <c r="S226" i="313"/>
  <c r="W226" i="313" s="1"/>
  <c r="Q66" i="310"/>
  <c r="U66" i="310" s="1"/>
  <c r="N65" i="310"/>
  <c r="H64" i="310"/>
  <c r="E64" i="310" s="1"/>
  <c r="R67" i="310"/>
  <c r="V67" i="310" s="1"/>
  <c r="S67" i="310"/>
  <c r="S79" i="307"/>
  <c r="Q78" i="307"/>
  <c r="U78" i="307" s="1"/>
  <c r="R165" i="307"/>
  <c r="V165" i="307" s="1"/>
  <c r="R143" i="304"/>
  <c r="Q80" i="304"/>
  <c r="U80" i="304" s="1"/>
  <c r="S142" i="304"/>
  <c r="W142" i="304" s="1"/>
  <c r="R68" i="301"/>
  <c r="V68" i="301" s="1"/>
  <c r="S67" i="301"/>
  <c r="W67" i="301" s="1"/>
  <c r="Q68" i="301"/>
  <c r="U68" i="301" s="1"/>
  <c r="S70" i="298"/>
  <c r="W70" i="298" s="1"/>
  <c r="R70" i="298"/>
  <c r="V70" i="298" s="1"/>
  <c r="Q67" i="298"/>
  <c r="U67" i="298" s="1"/>
  <c r="R72" i="292"/>
  <c r="O71" i="292"/>
  <c r="N71" i="292"/>
  <c r="S72" i="292"/>
  <c r="W72" i="292" s="1"/>
  <c r="Q71" i="292"/>
  <c r="U71" i="292" s="1"/>
  <c r="S72" i="289"/>
  <c r="P71" i="289"/>
  <c r="Q68" i="289"/>
  <c r="U68" i="289" s="1"/>
  <c r="R72" i="289"/>
  <c r="V72" i="289" s="1"/>
  <c r="O71" i="289"/>
  <c r="Q408" i="277"/>
  <c r="U407" i="277"/>
  <c r="P81" i="277"/>
  <c r="O66" i="277"/>
  <c r="P67" i="316"/>
  <c r="P68" i="316" s="1"/>
  <c r="P69" i="316" s="1"/>
  <c r="P70" i="316" s="1"/>
  <c r="P71" i="316" s="1"/>
  <c r="P72" i="316" s="1"/>
  <c r="P73" i="316" s="1"/>
  <c r="P74" i="316" s="1"/>
  <c r="P75" i="316" s="1"/>
  <c r="P76" i="316" s="1"/>
  <c r="P77" i="316" s="1"/>
  <c r="P78" i="316" s="1"/>
  <c r="P79" i="316" s="1"/>
  <c r="P80" i="316" s="1"/>
  <c r="P81" i="316" s="1"/>
  <c r="P82" i="316" s="1"/>
  <c r="P83" i="316" s="1"/>
  <c r="P84" i="316" s="1"/>
  <c r="P85" i="316" s="1"/>
  <c r="P86" i="316" s="1"/>
  <c r="P87" i="316" s="1"/>
  <c r="P88" i="316" s="1"/>
  <c r="P89" i="316" s="1"/>
  <c r="P90" i="316" s="1"/>
  <c r="P91" i="316" s="1"/>
  <c r="P92" i="316" s="1"/>
  <c r="P93" i="316" s="1"/>
  <c r="P94" i="316" s="1"/>
  <c r="P95" i="316" s="1"/>
  <c r="P96" i="316" s="1"/>
  <c r="P97" i="316" s="1"/>
  <c r="P98" i="316" s="1"/>
  <c r="P99" i="316" s="1"/>
  <c r="P100" i="316" s="1"/>
  <c r="P101" i="316" s="1"/>
  <c r="P102" i="316" s="1"/>
  <c r="P103" i="316" s="1"/>
  <c r="P104" i="316" s="1"/>
  <c r="P105" i="316" s="1"/>
  <c r="P106" i="316" s="1"/>
  <c r="P107" i="316" s="1"/>
  <c r="P108" i="316" s="1"/>
  <c r="P109" i="316" s="1"/>
  <c r="P110" i="316" s="1"/>
  <c r="P111" i="316" s="1"/>
  <c r="P112" i="316" s="1"/>
  <c r="P113" i="316" s="1"/>
  <c r="P114" i="316" s="1"/>
  <c r="P115" i="316" s="1"/>
  <c r="P116" i="316" s="1"/>
  <c r="P117" i="316" s="1"/>
  <c r="P118" i="316" s="1"/>
  <c r="P119" i="316" s="1"/>
  <c r="P120" i="316" s="1"/>
  <c r="P121" i="316" s="1"/>
  <c r="P122" i="316" s="1"/>
  <c r="P123" i="316" s="1"/>
  <c r="P124" i="316" s="1"/>
  <c r="P125" i="316" s="1"/>
  <c r="P126" i="316" s="1"/>
  <c r="P127" i="316" s="1"/>
  <c r="P128" i="316" s="1"/>
  <c r="P129" i="316" s="1"/>
  <c r="P130" i="316" s="1"/>
  <c r="P131" i="316" s="1"/>
  <c r="P132" i="316" s="1"/>
  <c r="P133" i="316" s="1"/>
  <c r="P134" i="316" s="1"/>
  <c r="P135" i="316" s="1"/>
  <c r="P136" i="316" s="1"/>
  <c r="P137" i="316" s="1"/>
  <c r="P138" i="316" s="1"/>
  <c r="P139" i="316" s="1"/>
  <c r="P140" i="316" s="1"/>
  <c r="P141" i="316" s="1"/>
  <c r="P142" i="316" s="1"/>
  <c r="P143" i="316" s="1"/>
  <c r="P144" i="316" s="1"/>
  <c r="P145" i="316" s="1"/>
  <c r="P146" i="316" s="1"/>
  <c r="P147" i="316" s="1"/>
  <c r="P148" i="316" s="1"/>
  <c r="P149" i="316" s="1"/>
  <c r="P150" i="316" s="1"/>
  <c r="P151" i="316" s="1"/>
  <c r="P152" i="316" s="1"/>
  <c r="P153" i="316" s="1"/>
  <c r="P154" i="316" s="1"/>
  <c r="P155" i="316" s="1"/>
  <c r="P156" i="316" s="1"/>
  <c r="P157" i="316" s="1"/>
  <c r="P158" i="316" s="1"/>
  <c r="P159" i="316" s="1"/>
  <c r="P160" i="316" s="1"/>
  <c r="P161" i="316" s="1"/>
  <c r="P162" i="316" s="1"/>
  <c r="P163" i="316" s="1"/>
  <c r="P164" i="316" s="1"/>
  <c r="P82" i="313"/>
  <c r="N71" i="283"/>
  <c r="N64" i="280"/>
  <c r="H63" i="280"/>
  <c r="E63" i="280" s="1"/>
  <c r="N65" i="316"/>
  <c r="H64" i="316"/>
  <c r="E64" i="316" s="1"/>
  <c r="P64" i="286"/>
  <c r="J63" i="286"/>
  <c r="G63" i="286" s="1"/>
  <c r="O64" i="280"/>
  <c r="I63" i="280"/>
  <c r="F63" i="280" s="1"/>
  <c r="N65" i="277"/>
  <c r="H65" i="277" s="1"/>
  <c r="P64" i="301"/>
  <c r="J63" i="301"/>
  <c r="G63" i="301" s="1"/>
  <c r="N79" i="313"/>
  <c r="O78" i="313"/>
  <c r="T64" i="316"/>
  <c r="T64" i="310"/>
  <c r="P64" i="304"/>
  <c r="J63" i="304"/>
  <c r="G63" i="304" s="1"/>
  <c r="O65" i="319"/>
  <c r="I64" i="319"/>
  <c r="F64" i="319" s="1"/>
  <c r="N64" i="298"/>
  <c r="H63" i="298"/>
  <c r="E63" i="298" s="1"/>
  <c r="O64" i="286"/>
  <c r="I63" i="286"/>
  <c r="F63" i="286" s="1"/>
  <c r="O65" i="316"/>
  <c r="I64" i="316"/>
  <c r="F64" i="316" s="1"/>
  <c r="L69" i="319"/>
  <c r="P65" i="319"/>
  <c r="J64" i="319"/>
  <c r="G64" i="319" s="1"/>
  <c r="C68" i="319"/>
  <c r="H65" i="319"/>
  <c r="E65" i="319" s="1"/>
  <c r="K66" i="319"/>
  <c r="D67" i="319"/>
  <c r="T66" i="319"/>
  <c r="M67" i="319"/>
  <c r="J65" i="316"/>
  <c r="G65" i="316" s="1"/>
  <c r="M66" i="316"/>
  <c r="L68" i="316"/>
  <c r="K67" i="316"/>
  <c r="C67" i="316"/>
  <c r="D68" i="316"/>
  <c r="D68" i="313"/>
  <c r="T67" i="313"/>
  <c r="H65" i="313"/>
  <c r="E65" i="313" s="1"/>
  <c r="K66" i="313"/>
  <c r="I65" i="313"/>
  <c r="F65" i="313" s="1"/>
  <c r="L66" i="313"/>
  <c r="C69" i="313"/>
  <c r="M66" i="313"/>
  <c r="J65" i="313"/>
  <c r="G65" i="313" s="1"/>
  <c r="L71" i="310"/>
  <c r="D67" i="310"/>
  <c r="J65" i="310"/>
  <c r="G65" i="310" s="1"/>
  <c r="M66" i="310"/>
  <c r="K67" i="310"/>
  <c r="O66" i="310"/>
  <c r="I65" i="310"/>
  <c r="F65" i="310" s="1"/>
  <c r="C69" i="310"/>
  <c r="K68" i="307"/>
  <c r="C69" i="307"/>
  <c r="L68" i="307"/>
  <c r="O66" i="307"/>
  <c r="I65" i="307"/>
  <c r="F65" i="307" s="1"/>
  <c r="M67" i="307"/>
  <c r="J66" i="307"/>
  <c r="G66" i="307" s="1"/>
  <c r="T66" i="307"/>
  <c r="D67" i="307"/>
  <c r="N66" i="307"/>
  <c r="H65" i="307"/>
  <c r="E65" i="307" s="1"/>
  <c r="O64" i="304"/>
  <c r="I63" i="304"/>
  <c r="F63" i="304" s="1"/>
  <c r="L68" i="304"/>
  <c r="K67" i="304"/>
  <c r="D69" i="304"/>
  <c r="M67" i="304"/>
  <c r="C69" i="304"/>
  <c r="N64" i="304"/>
  <c r="H63" i="304"/>
  <c r="E63" i="304" s="1"/>
  <c r="L66" i="301"/>
  <c r="C65" i="301"/>
  <c r="M66" i="301"/>
  <c r="T64" i="301"/>
  <c r="D65" i="301"/>
  <c r="K65" i="301"/>
  <c r="H64" i="301"/>
  <c r="E64" i="301" s="1"/>
  <c r="O64" i="301"/>
  <c r="I63" i="301"/>
  <c r="F63" i="301" s="1"/>
  <c r="C65" i="298"/>
  <c r="T64" i="298"/>
  <c r="K67" i="298"/>
  <c r="O64" i="298"/>
  <c r="I63" i="298"/>
  <c r="F63" i="298" s="1"/>
  <c r="L66" i="298"/>
  <c r="D68" i="298"/>
  <c r="P64" i="298"/>
  <c r="J63" i="298"/>
  <c r="G63" i="298" s="1"/>
  <c r="M68" i="298"/>
  <c r="C66" i="292"/>
  <c r="H64" i="292"/>
  <c r="E64" i="292" s="1"/>
  <c r="K65" i="292"/>
  <c r="J64" i="292"/>
  <c r="G64" i="292" s="1"/>
  <c r="M65" i="292"/>
  <c r="T65" i="292"/>
  <c r="D66" i="292"/>
  <c r="I64" i="292"/>
  <c r="F64" i="292" s="1"/>
  <c r="L65" i="292"/>
  <c r="C65" i="289"/>
  <c r="T65" i="289" s="1"/>
  <c r="M65" i="289"/>
  <c r="J64" i="289"/>
  <c r="G64" i="289" s="1"/>
  <c r="K65" i="289"/>
  <c r="H64" i="289"/>
  <c r="E64" i="289" s="1"/>
  <c r="L65" i="289"/>
  <c r="I64" i="289"/>
  <c r="F64" i="289" s="1"/>
  <c r="D66" i="289"/>
  <c r="T64" i="289"/>
  <c r="K66" i="286"/>
  <c r="N64" i="286"/>
  <c r="H63" i="286"/>
  <c r="E63" i="286" s="1"/>
  <c r="D65" i="286"/>
  <c r="T64" i="286"/>
  <c r="C65" i="286"/>
  <c r="M66" i="286"/>
  <c r="L66" i="286"/>
  <c r="C65" i="283"/>
  <c r="T64" i="283"/>
  <c r="K65" i="283"/>
  <c r="H64" i="283"/>
  <c r="E64" i="283" s="1"/>
  <c r="M66" i="283"/>
  <c r="D67" i="283"/>
  <c r="P64" i="283"/>
  <c r="J63" i="283"/>
  <c r="G63" i="283" s="1"/>
  <c r="O64" i="283"/>
  <c r="I63" i="283"/>
  <c r="F63" i="283" s="1"/>
  <c r="L68" i="283"/>
  <c r="C67" i="280"/>
  <c r="T65" i="280"/>
  <c r="D66" i="280"/>
  <c r="L66" i="280"/>
  <c r="M66" i="280"/>
  <c r="P64" i="280"/>
  <c r="J63" i="280"/>
  <c r="G63" i="280" s="1"/>
  <c r="K66" i="280"/>
  <c r="J66" i="277"/>
  <c r="M67" i="277"/>
  <c r="K66" i="277"/>
  <c r="C65" i="277"/>
  <c r="T65" i="277" s="1"/>
  <c r="E64" i="277"/>
  <c r="F64" i="277"/>
  <c r="G64" i="277"/>
  <c r="I65" i="277"/>
  <c r="L66" i="277"/>
  <c r="D66" i="277"/>
  <c r="T64" i="277"/>
  <c r="U69" i="301" l="1"/>
  <c r="U81" i="304"/>
  <c r="U72" i="292"/>
  <c r="V165" i="316"/>
  <c r="S410" i="277"/>
  <c r="O72" i="289"/>
  <c r="O72" i="292"/>
  <c r="V72" i="292"/>
  <c r="R410" i="277"/>
  <c r="P72" i="289"/>
  <c r="V77" i="319"/>
  <c r="R66" i="286"/>
  <c r="V409" i="277"/>
  <c r="W409" i="277"/>
  <c r="W410" i="277" s="1"/>
  <c r="V67" i="304"/>
  <c r="T66" i="304"/>
  <c r="Q77" i="319"/>
  <c r="U77" i="319" s="1"/>
  <c r="N76" i="319"/>
  <c r="S75" i="319"/>
  <c r="W75" i="319" s="1"/>
  <c r="R77" i="319"/>
  <c r="Q224" i="316"/>
  <c r="U224" i="316" s="1"/>
  <c r="R165" i="316"/>
  <c r="S165" i="316"/>
  <c r="W165" i="316" s="1"/>
  <c r="S227" i="313"/>
  <c r="W227" i="313" s="1"/>
  <c r="R194" i="313"/>
  <c r="V194" i="313" s="1"/>
  <c r="Q230" i="313"/>
  <c r="U230" i="313" s="1"/>
  <c r="S68" i="310"/>
  <c r="W68" i="310" s="1"/>
  <c r="P67" i="310"/>
  <c r="R68" i="310"/>
  <c r="V68" i="310" s="1"/>
  <c r="N66" i="310"/>
  <c r="H65" i="310"/>
  <c r="E65" i="310" s="1"/>
  <c r="Q67" i="310"/>
  <c r="U67" i="310" s="1"/>
  <c r="Q79" i="307"/>
  <c r="U79" i="307" s="1"/>
  <c r="S80" i="307"/>
  <c r="W80" i="307" s="1"/>
  <c r="P79" i="307"/>
  <c r="R166" i="307"/>
  <c r="V166" i="307" s="1"/>
  <c r="S143" i="304"/>
  <c r="W143" i="304" s="1"/>
  <c r="Q81" i="304"/>
  <c r="R144" i="304"/>
  <c r="Q69" i="301"/>
  <c r="N68" i="301"/>
  <c r="S68" i="301"/>
  <c r="W68" i="301" s="1"/>
  <c r="R69" i="301"/>
  <c r="V69" i="301" s="1"/>
  <c r="Q68" i="298"/>
  <c r="U68" i="298" s="1"/>
  <c r="R71" i="298"/>
  <c r="V71" i="298" s="1"/>
  <c r="S71" i="298"/>
  <c r="W71" i="298" s="1"/>
  <c r="S73" i="292"/>
  <c r="W73" i="292" s="1"/>
  <c r="Q72" i="292"/>
  <c r="O73" i="292"/>
  <c r="P72" i="292"/>
  <c r="R73" i="292"/>
  <c r="Q69" i="289"/>
  <c r="U69" i="289" s="1"/>
  <c r="P73" i="289"/>
  <c r="N68" i="289"/>
  <c r="O73" i="289"/>
  <c r="R73" i="289"/>
  <c r="V73" i="289" s="1"/>
  <c r="S73" i="289"/>
  <c r="W73" i="289" s="1"/>
  <c r="U408" i="277"/>
  <c r="Q409" i="277"/>
  <c r="O79" i="313"/>
  <c r="N72" i="283"/>
  <c r="P83" i="313"/>
  <c r="N65" i="280"/>
  <c r="H64" i="280"/>
  <c r="E64" i="280" s="1"/>
  <c r="O67" i="277"/>
  <c r="T65" i="310"/>
  <c r="O66" i="319"/>
  <c r="I65" i="319"/>
  <c r="F65" i="319" s="1"/>
  <c r="P65" i="301"/>
  <c r="J64" i="301"/>
  <c r="G64" i="301" s="1"/>
  <c r="N66" i="316"/>
  <c r="H65" i="316"/>
  <c r="E65" i="316" s="1"/>
  <c r="N80" i="313"/>
  <c r="N65" i="298"/>
  <c r="H64" i="298"/>
  <c r="E64" i="298" s="1"/>
  <c r="T65" i="316"/>
  <c r="O65" i="280"/>
  <c r="I64" i="280"/>
  <c r="F64" i="280" s="1"/>
  <c r="N66" i="277"/>
  <c r="P65" i="304"/>
  <c r="J64" i="304"/>
  <c r="G64" i="304" s="1"/>
  <c r="P65" i="286"/>
  <c r="J64" i="286"/>
  <c r="G64" i="286" s="1"/>
  <c r="P82" i="277"/>
  <c r="O66" i="316"/>
  <c r="I65" i="316"/>
  <c r="F65" i="316" s="1"/>
  <c r="O65" i="286"/>
  <c r="I64" i="286"/>
  <c r="F64" i="286" s="1"/>
  <c r="D68" i="319"/>
  <c r="T67" i="319"/>
  <c r="H66" i="319"/>
  <c r="E66" i="319" s="1"/>
  <c r="K67" i="319"/>
  <c r="C69" i="319"/>
  <c r="M68" i="319"/>
  <c r="P66" i="319"/>
  <c r="J65" i="319"/>
  <c r="G65" i="319" s="1"/>
  <c r="L70" i="319"/>
  <c r="C68" i="316"/>
  <c r="K68" i="316"/>
  <c r="L69" i="316"/>
  <c r="D69" i="316"/>
  <c r="J66" i="316"/>
  <c r="G66" i="316" s="1"/>
  <c r="M67" i="316"/>
  <c r="C70" i="313"/>
  <c r="L67" i="313"/>
  <c r="I66" i="313"/>
  <c r="F66" i="313" s="1"/>
  <c r="K67" i="313"/>
  <c r="H66" i="313"/>
  <c r="E66" i="313" s="1"/>
  <c r="J66" i="313"/>
  <c r="G66" i="313" s="1"/>
  <c r="M67" i="313"/>
  <c r="T68" i="313"/>
  <c r="D69" i="313"/>
  <c r="O67" i="310"/>
  <c r="I66" i="310"/>
  <c r="F66" i="310" s="1"/>
  <c r="K68" i="310"/>
  <c r="M67" i="310"/>
  <c r="J66" i="310"/>
  <c r="G66" i="310" s="1"/>
  <c r="D68" i="310"/>
  <c r="C70" i="310"/>
  <c r="L72" i="310"/>
  <c r="M68" i="307"/>
  <c r="J67" i="307"/>
  <c r="G67" i="307" s="1"/>
  <c r="O67" i="307"/>
  <c r="I66" i="307"/>
  <c r="F66" i="307" s="1"/>
  <c r="L69" i="307"/>
  <c r="C70" i="307"/>
  <c r="D68" i="307"/>
  <c r="T67" i="307"/>
  <c r="N67" i="307"/>
  <c r="H66" i="307"/>
  <c r="E66" i="307" s="1"/>
  <c r="K69" i="307"/>
  <c r="M68" i="304"/>
  <c r="D70" i="304"/>
  <c r="K68" i="304"/>
  <c r="L69" i="304"/>
  <c r="N65" i="304"/>
  <c r="H64" i="304"/>
  <c r="E64" i="304" s="1"/>
  <c r="C70" i="304"/>
  <c r="O65" i="304"/>
  <c r="I64" i="304"/>
  <c r="F64" i="304" s="1"/>
  <c r="M67" i="301"/>
  <c r="H65" i="301"/>
  <c r="E65" i="301" s="1"/>
  <c r="K66" i="301"/>
  <c r="T65" i="301"/>
  <c r="D66" i="301"/>
  <c r="C66" i="301"/>
  <c r="L67" i="301"/>
  <c r="O65" i="301"/>
  <c r="I64" i="301"/>
  <c r="F64" i="301" s="1"/>
  <c r="L67" i="298"/>
  <c r="O65" i="298"/>
  <c r="I64" i="298"/>
  <c r="F64" i="298" s="1"/>
  <c r="K68" i="298"/>
  <c r="P65" i="298"/>
  <c r="J64" i="298"/>
  <c r="G64" i="298" s="1"/>
  <c r="D69" i="298"/>
  <c r="M69" i="298"/>
  <c r="C66" i="298"/>
  <c r="T65" i="298"/>
  <c r="L66" i="292"/>
  <c r="I65" i="292"/>
  <c r="F65" i="292" s="1"/>
  <c r="J65" i="292"/>
  <c r="G65" i="292" s="1"/>
  <c r="M66" i="292"/>
  <c r="T66" i="292"/>
  <c r="D67" i="292"/>
  <c r="H65" i="292"/>
  <c r="E65" i="292" s="1"/>
  <c r="K66" i="292"/>
  <c r="C67" i="292"/>
  <c r="D67" i="289"/>
  <c r="I65" i="289"/>
  <c r="F65" i="289" s="1"/>
  <c r="L66" i="289"/>
  <c r="J65" i="289"/>
  <c r="G65" i="289" s="1"/>
  <c r="M66" i="289"/>
  <c r="H65" i="289"/>
  <c r="E65" i="289" s="1"/>
  <c r="K66" i="289"/>
  <c r="C66" i="289"/>
  <c r="M67" i="286"/>
  <c r="C66" i="286"/>
  <c r="D66" i="286"/>
  <c r="T65" i="286"/>
  <c r="N65" i="286"/>
  <c r="H64" i="286"/>
  <c r="E64" i="286" s="1"/>
  <c r="K67" i="286"/>
  <c r="L67" i="286"/>
  <c r="M67" i="283"/>
  <c r="H65" i="283"/>
  <c r="E65" i="283" s="1"/>
  <c r="K66" i="283"/>
  <c r="L69" i="283"/>
  <c r="O65" i="283"/>
  <c r="I64" i="283"/>
  <c r="F64" i="283" s="1"/>
  <c r="C66" i="283"/>
  <c r="T65" i="283"/>
  <c r="D68" i="283"/>
  <c r="P65" i="283"/>
  <c r="J64" i="283"/>
  <c r="G64" i="283" s="1"/>
  <c r="P65" i="280"/>
  <c r="J64" i="280"/>
  <c r="G64" i="280" s="1"/>
  <c r="M67" i="280"/>
  <c r="L67" i="280"/>
  <c r="T66" i="280"/>
  <c r="D67" i="280"/>
  <c r="C68" i="280"/>
  <c r="K67" i="280"/>
  <c r="D67" i="277"/>
  <c r="L67" i="277"/>
  <c r="I66" i="277"/>
  <c r="K67" i="277"/>
  <c r="J67" i="277"/>
  <c r="M68" i="277"/>
  <c r="C66" i="277"/>
  <c r="F65" i="277"/>
  <c r="E65" i="277"/>
  <c r="G65" i="277"/>
  <c r="N77" i="319" l="1"/>
  <c r="V410" i="277"/>
  <c r="P165" i="316"/>
  <c r="P73" i="292"/>
  <c r="R67" i="286"/>
  <c r="P68" i="310"/>
  <c r="P80" i="307"/>
  <c r="N69" i="301"/>
  <c r="V68" i="304"/>
  <c r="T67" i="304"/>
  <c r="N69" i="289"/>
  <c r="R411" i="277"/>
  <c r="V73" i="292"/>
  <c r="S411" i="277"/>
  <c r="V66" i="286"/>
  <c r="V67" i="286" s="1"/>
  <c r="R78" i="319"/>
  <c r="V78" i="319" s="1"/>
  <c r="S76" i="319"/>
  <c r="W76" i="319" s="1"/>
  <c r="N78" i="319"/>
  <c r="Q78" i="319"/>
  <c r="U78" i="319" s="1"/>
  <c r="S166" i="316"/>
  <c r="W166" i="316" s="1"/>
  <c r="R166" i="316"/>
  <c r="V166" i="316" s="1"/>
  <c r="Q225" i="316"/>
  <c r="U225" i="316" s="1"/>
  <c r="Q231" i="313"/>
  <c r="U231" i="313" s="1"/>
  <c r="R195" i="313"/>
  <c r="V195" i="313" s="1"/>
  <c r="S228" i="313"/>
  <c r="W228" i="313" s="1"/>
  <c r="N67" i="310"/>
  <c r="H66" i="310"/>
  <c r="E66" i="310" s="1"/>
  <c r="R69" i="310"/>
  <c r="V69" i="310" s="1"/>
  <c r="Q68" i="310"/>
  <c r="U68" i="310" s="1"/>
  <c r="S69" i="310"/>
  <c r="W69" i="310" s="1"/>
  <c r="S81" i="307"/>
  <c r="W81" i="307" s="1"/>
  <c r="Q80" i="307"/>
  <c r="U80" i="307" s="1"/>
  <c r="R167" i="307"/>
  <c r="V167" i="307" s="1"/>
  <c r="R145" i="304"/>
  <c r="Q82" i="304"/>
  <c r="U82" i="304" s="1"/>
  <c r="S144" i="304"/>
  <c r="W144" i="304" s="1"/>
  <c r="R70" i="301"/>
  <c r="V70" i="301" s="1"/>
  <c r="S69" i="301"/>
  <c r="W69" i="301" s="1"/>
  <c r="Q70" i="301"/>
  <c r="U70" i="301" s="1"/>
  <c r="S72" i="298"/>
  <c r="W72" i="298" s="1"/>
  <c r="R72" i="298"/>
  <c r="V72" i="298" s="1"/>
  <c r="Q69" i="298"/>
  <c r="U69" i="298" s="1"/>
  <c r="O74" i="292"/>
  <c r="Q73" i="292"/>
  <c r="U73" i="292" s="1"/>
  <c r="N72" i="292"/>
  <c r="N73" i="292" s="1"/>
  <c r="R74" i="292"/>
  <c r="P74" i="292"/>
  <c r="S74" i="292"/>
  <c r="W74" i="292" s="1"/>
  <c r="R74" i="289"/>
  <c r="V74" i="289" s="1"/>
  <c r="N70" i="289"/>
  <c r="S74" i="289"/>
  <c r="W74" i="289" s="1"/>
  <c r="Q70" i="289"/>
  <c r="U70" i="289" s="1"/>
  <c r="Q410" i="277"/>
  <c r="U409" i="277"/>
  <c r="O80" i="313"/>
  <c r="O81" i="313" s="1"/>
  <c r="N67" i="277"/>
  <c r="N66" i="280"/>
  <c r="H65" i="280"/>
  <c r="E65" i="280" s="1"/>
  <c r="H66" i="277"/>
  <c r="E66" i="277" s="1"/>
  <c r="P83" i="277"/>
  <c r="O68" i="277"/>
  <c r="N73" i="283"/>
  <c r="N67" i="316"/>
  <c r="H66" i="316"/>
  <c r="E66" i="316" s="1"/>
  <c r="P66" i="301"/>
  <c r="J65" i="301"/>
  <c r="G65" i="301" s="1"/>
  <c r="I66" i="319"/>
  <c r="F66" i="319" s="1"/>
  <c r="O67" i="319"/>
  <c r="T66" i="316"/>
  <c r="P66" i="304"/>
  <c r="J65" i="304"/>
  <c r="G65" i="304" s="1"/>
  <c r="N81" i="313"/>
  <c r="O66" i="280"/>
  <c r="I65" i="280"/>
  <c r="F65" i="280" s="1"/>
  <c r="N66" i="298"/>
  <c r="H65" i="298"/>
  <c r="E65" i="298" s="1"/>
  <c r="T66" i="310"/>
  <c r="P66" i="286"/>
  <c r="J65" i="286"/>
  <c r="G65" i="286" s="1"/>
  <c r="P84" i="313"/>
  <c r="O66" i="286"/>
  <c r="I65" i="286"/>
  <c r="F65" i="286" s="1"/>
  <c r="O67" i="316"/>
  <c r="I66" i="316"/>
  <c r="F66" i="316" s="1"/>
  <c r="C70" i="319"/>
  <c r="L71" i="319"/>
  <c r="H67" i="319"/>
  <c r="E67" i="319" s="1"/>
  <c r="K68" i="319"/>
  <c r="P67" i="319"/>
  <c r="J66" i="319"/>
  <c r="G66" i="319" s="1"/>
  <c r="M69" i="319"/>
  <c r="D69" i="319"/>
  <c r="T68" i="319"/>
  <c r="M68" i="316"/>
  <c r="J67" i="316"/>
  <c r="G67" i="316" s="1"/>
  <c r="D70" i="316"/>
  <c r="L70" i="316"/>
  <c r="K69" i="316"/>
  <c r="C69" i="316"/>
  <c r="M68" i="313"/>
  <c r="J67" i="313"/>
  <c r="G67" i="313" s="1"/>
  <c r="K68" i="313"/>
  <c r="H67" i="313"/>
  <c r="E67" i="313" s="1"/>
  <c r="L68" i="313"/>
  <c r="I67" i="313"/>
  <c r="F67" i="313" s="1"/>
  <c r="C71" i="313"/>
  <c r="T69" i="313"/>
  <c r="D70" i="313"/>
  <c r="D69" i="310"/>
  <c r="M68" i="310"/>
  <c r="J67" i="310"/>
  <c r="G67" i="310" s="1"/>
  <c r="L73" i="310"/>
  <c r="C71" i="310"/>
  <c r="K69" i="310"/>
  <c r="O68" i="310"/>
  <c r="I67" i="310"/>
  <c r="F67" i="310" s="1"/>
  <c r="T68" i="307"/>
  <c r="D69" i="307"/>
  <c r="C71" i="307"/>
  <c r="K70" i="307"/>
  <c r="L70" i="307"/>
  <c r="N68" i="307"/>
  <c r="H67" i="307"/>
  <c r="E67" i="307" s="1"/>
  <c r="O68" i="307"/>
  <c r="I67" i="307"/>
  <c r="F67" i="307" s="1"/>
  <c r="M69" i="307"/>
  <c r="J68" i="307"/>
  <c r="G68" i="307" s="1"/>
  <c r="N66" i="304"/>
  <c r="H65" i="304"/>
  <c r="E65" i="304" s="1"/>
  <c r="L70" i="304"/>
  <c r="K69" i="304"/>
  <c r="C71" i="304"/>
  <c r="O66" i="304"/>
  <c r="I65" i="304"/>
  <c r="F65" i="304" s="1"/>
  <c r="D71" i="304"/>
  <c r="M69" i="304"/>
  <c r="C67" i="301"/>
  <c r="T66" i="301"/>
  <c r="D67" i="301"/>
  <c r="L68" i="301"/>
  <c r="K67" i="301"/>
  <c r="H66" i="301"/>
  <c r="E66" i="301" s="1"/>
  <c r="M68" i="301"/>
  <c r="O66" i="301"/>
  <c r="I65" i="301"/>
  <c r="F65" i="301" s="1"/>
  <c r="D70" i="298"/>
  <c r="M70" i="298"/>
  <c r="K69" i="298"/>
  <c r="C67" i="298"/>
  <c r="T66" i="298"/>
  <c r="O66" i="298"/>
  <c r="I65" i="298"/>
  <c r="F65" i="298" s="1"/>
  <c r="P66" i="298"/>
  <c r="J65" i="298"/>
  <c r="G65" i="298" s="1"/>
  <c r="L68" i="298"/>
  <c r="C68" i="292"/>
  <c r="D68" i="292"/>
  <c r="T67" i="292"/>
  <c r="K67" i="292"/>
  <c r="H66" i="292"/>
  <c r="E66" i="292" s="1"/>
  <c r="J66" i="292"/>
  <c r="G66" i="292" s="1"/>
  <c r="M67" i="292"/>
  <c r="I66" i="292"/>
  <c r="F66" i="292" s="1"/>
  <c r="L67" i="292"/>
  <c r="C67" i="289"/>
  <c r="H66" i="289"/>
  <c r="E66" i="289" s="1"/>
  <c r="K67" i="289"/>
  <c r="I66" i="289"/>
  <c r="F66" i="289" s="1"/>
  <c r="L67" i="289"/>
  <c r="J66" i="289"/>
  <c r="G66" i="289" s="1"/>
  <c r="M67" i="289"/>
  <c r="T66" i="289"/>
  <c r="D68" i="289"/>
  <c r="K68" i="286"/>
  <c r="N66" i="286"/>
  <c r="H65" i="286"/>
  <c r="E65" i="286" s="1"/>
  <c r="T66" i="286"/>
  <c r="D67" i="286"/>
  <c r="C67" i="286"/>
  <c r="L68" i="286"/>
  <c r="M68" i="286"/>
  <c r="C67" i="283"/>
  <c r="T66" i="283"/>
  <c r="O66" i="283"/>
  <c r="I65" i="283"/>
  <c r="F65" i="283" s="1"/>
  <c r="P66" i="283"/>
  <c r="J65" i="283"/>
  <c r="G65" i="283" s="1"/>
  <c r="L70" i="283"/>
  <c r="H66" i="283"/>
  <c r="E66" i="283" s="1"/>
  <c r="K67" i="283"/>
  <c r="D69" i="283"/>
  <c r="M68" i="283"/>
  <c r="C69" i="280"/>
  <c r="T67" i="280"/>
  <c r="D68" i="280"/>
  <c r="L68" i="280"/>
  <c r="M68" i="280"/>
  <c r="K68" i="280"/>
  <c r="P66" i="280"/>
  <c r="J65" i="280"/>
  <c r="G65" i="280" s="1"/>
  <c r="C67" i="277"/>
  <c r="G67" i="277" s="1"/>
  <c r="F66" i="277"/>
  <c r="H67" i="277"/>
  <c r="K68" i="277"/>
  <c r="I67" i="277"/>
  <c r="L68" i="277"/>
  <c r="T66" i="277"/>
  <c r="D68" i="277"/>
  <c r="J68" i="277"/>
  <c r="M69" i="277"/>
  <c r="G66" i="277"/>
  <c r="W75" i="289" l="1"/>
  <c r="U70" i="298"/>
  <c r="V73" i="298"/>
  <c r="S412" i="277"/>
  <c r="V69" i="304"/>
  <c r="T68" i="304"/>
  <c r="V74" i="292"/>
  <c r="R68" i="286"/>
  <c r="R412" i="277"/>
  <c r="W411" i="277"/>
  <c r="W412" i="277" s="1"/>
  <c r="V68" i="286"/>
  <c r="V411" i="277"/>
  <c r="V412" i="277" s="1"/>
  <c r="S77" i="319"/>
  <c r="W77" i="319" s="1"/>
  <c r="Q79" i="319"/>
  <c r="U79" i="319" s="1"/>
  <c r="R79" i="319"/>
  <c r="V79" i="319" s="1"/>
  <c r="Q226" i="316"/>
  <c r="U226" i="316" s="1"/>
  <c r="R167" i="316"/>
  <c r="V167" i="316" s="1"/>
  <c r="S167" i="316"/>
  <c r="W167" i="316" s="1"/>
  <c r="P166" i="316"/>
  <c r="S229" i="313"/>
  <c r="W229" i="313" s="1"/>
  <c r="R196" i="313"/>
  <c r="V196" i="313" s="1"/>
  <c r="Q232" i="313"/>
  <c r="U232" i="313" s="1"/>
  <c r="S70" i="310"/>
  <c r="W70" i="310" s="1"/>
  <c r="P69" i="310"/>
  <c r="Q69" i="310"/>
  <c r="U69" i="310" s="1"/>
  <c r="R70" i="310"/>
  <c r="V70" i="310" s="1"/>
  <c r="N68" i="310"/>
  <c r="H67" i="310"/>
  <c r="E67" i="310" s="1"/>
  <c r="Q81" i="307"/>
  <c r="U81" i="307" s="1"/>
  <c r="S82" i="307"/>
  <c r="W82" i="307" s="1"/>
  <c r="P81" i="307"/>
  <c r="R168" i="307"/>
  <c r="V168" i="307" s="1"/>
  <c r="S145" i="304"/>
  <c r="W145" i="304" s="1"/>
  <c r="Q83" i="304"/>
  <c r="U83" i="304" s="1"/>
  <c r="R146" i="304"/>
  <c r="Q71" i="301"/>
  <c r="U71" i="301" s="1"/>
  <c r="N70" i="301"/>
  <c r="S70" i="301"/>
  <c r="W70" i="301" s="1"/>
  <c r="R71" i="301"/>
  <c r="V71" i="301" s="1"/>
  <c r="Q70" i="298"/>
  <c r="R73" i="298"/>
  <c r="S73" i="298"/>
  <c r="W73" i="298" s="1"/>
  <c r="R75" i="292"/>
  <c r="O75" i="292" s="1"/>
  <c r="S75" i="292"/>
  <c r="W75" i="292" s="1"/>
  <c r="Q74" i="292"/>
  <c r="N74" i="292" s="1"/>
  <c r="S75" i="289"/>
  <c r="P74" i="289"/>
  <c r="N71" i="289"/>
  <c r="R75" i="289"/>
  <c r="V75" i="289" s="1"/>
  <c r="O74" i="289"/>
  <c r="Q71" i="289"/>
  <c r="U71" i="289" s="1"/>
  <c r="U410" i="277"/>
  <c r="Q411" i="277"/>
  <c r="P85" i="313"/>
  <c r="P84" i="277"/>
  <c r="O69" i="277"/>
  <c r="N67" i="280"/>
  <c r="H66" i="280"/>
  <c r="E66" i="280" s="1"/>
  <c r="P67" i="301"/>
  <c r="J66" i="301"/>
  <c r="G66" i="301" s="1"/>
  <c r="T67" i="310"/>
  <c r="T67" i="316"/>
  <c r="P67" i="286"/>
  <c r="J66" i="286"/>
  <c r="G66" i="286" s="1"/>
  <c r="P86" i="313"/>
  <c r="O82" i="313"/>
  <c r="O67" i="280"/>
  <c r="I66" i="280"/>
  <c r="F66" i="280" s="1"/>
  <c r="N68" i="316"/>
  <c r="H67" i="316"/>
  <c r="E67" i="316" s="1"/>
  <c r="P67" i="304"/>
  <c r="J66" i="304"/>
  <c r="G66" i="304" s="1"/>
  <c r="N74" i="283"/>
  <c r="N82" i="313"/>
  <c r="O68" i="319"/>
  <c r="I67" i="319"/>
  <c r="F67" i="319" s="1"/>
  <c r="N67" i="298"/>
  <c r="H66" i="298"/>
  <c r="E66" i="298" s="1"/>
  <c r="N68" i="277"/>
  <c r="H68" i="277" s="1"/>
  <c r="O68" i="316"/>
  <c r="I67" i="316"/>
  <c r="F67" i="316" s="1"/>
  <c r="T67" i="277"/>
  <c r="O67" i="286"/>
  <c r="I66" i="286"/>
  <c r="F66" i="286" s="1"/>
  <c r="M70" i="319"/>
  <c r="P68" i="319"/>
  <c r="J67" i="319"/>
  <c r="G67" i="319" s="1"/>
  <c r="K69" i="319"/>
  <c r="H68" i="319"/>
  <c r="E68" i="319" s="1"/>
  <c r="L72" i="319"/>
  <c r="T69" i="319"/>
  <c r="D70" i="319"/>
  <c r="C71" i="319"/>
  <c r="C70" i="316"/>
  <c r="K70" i="316"/>
  <c r="L71" i="316"/>
  <c r="D71" i="316"/>
  <c r="J68" i="316"/>
  <c r="G68" i="316" s="1"/>
  <c r="M69" i="316"/>
  <c r="C72" i="313"/>
  <c r="L69" i="313"/>
  <c r="I68" i="313"/>
  <c r="F68" i="313" s="1"/>
  <c r="H68" i="313"/>
  <c r="E68" i="313" s="1"/>
  <c r="K69" i="313"/>
  <c r="M69" i="313"/>
  <c r="J68" i="313"/>
  <c r="G68" i="313" s="1"/>
  <c r="T70" i="313"/>
  <c r="D71" i="313"/>
  <c r="L74" i="310"/>
  <c r="C72" i="310"/>
  <c r="M69" i="310"/>
  <c r="J68" i="310"/>
  <c r="G68" i="310" s="1"/>
  <c r="O69" i="310"/>
  <c r="I68" i="310"/>
  <c r="F68" i="310" s="1"/>
  <c r="K70" i="310"/>
  <c r="D70" i="310"/>
  <c r="L71" i="307"/>
  <c r="K71" i="307"/>
  <c r="C72" i="307"/>
  <c r="O69" i="307"/>
  <c r="I68" i="307"/>
  <c r="F68" i="307" s="1"/>
  <c r="T69" i="307"/>
  <c r="D70" i="307"/>
  <c r="M70" i="307"/>
  <c r="J69" i="307"/>
  <c r="G69" i="307" s="1"/>
  <c r="N69" i="307"/>
  <c r="H68" i="307"/>
  <c r="E68" i="307" s="1"/>
  <c r="O67" i="304"/>
  <c r="I66" i="304"/>
  <c r="F66" i="304" s="1"/>
  <c r="C72" i="304"/>
  <c r="K70" i="304"/>
  <c r="L71" i="304"/>
  <c r="M70" i="304"/>
  <c r="D72" i="304"/>
  <c r="N67" i="304"/>
  <c r="H66" i="304"/>
  <c r="E66" i="304" s="1"/>
  <c r="M69" i="301"/>
  <c r="K68" i="301"/>
  <c r="H67" i="301"/>
  <c r="E67" i="301" s="1"/>
  <c r="D68" i="301"/>
  <c r="T67" i="301"/>
  <c r="L69" i="301"/>
  <c r="C68" i="301"/>
  <c r="O67" i="301"/>
  <c r="I66" i="301"/>
  <c r="F66" i="301" s="1"/>
  <c r="C68" i="298"/>
  <c r="T67" i="298"/>
  <c r="K70" i="298"/>
  <c r="M71" i="298"/>
  <c r="L69" i="298"/>
  <c r="D71" i="298"/>
  <c r="P67" i="298"/>
  <c r="J66" i="298"/>
  <c r="G66" i="298" s="1"/>
  <c r="O67" i="298"/>
  <c r="I66" i="298"/>
  <c r="F66" i="298" s="1"/>
  <c r="I67" i="292"/>
  <c r="F67" i="292" s="1"/>
  <c r="L68" i="292"/>
  <c r="J67" i="292"/>
  <c r="G67" i="292" s="1"/>
  <c r="M68" i="292"/>
  <c r="K68" i="292"/>
  <c r="H67" i="292"/>
  <c r="E67" i="292" s="1"/>
  <c r="T68" i="292"/>
  <c r="D69" i="292"/>
  <c r="C69" i="292"/>
  <c r="M68" i="289"/>
  <c r="J67" i="289"/>
  <c r="G67" i="289" s="1"/>
  <c r="H67" i="289"/>
  <c r="E67" i="289" s="1"/>
  <c r="K68" i="289"/>
  <c r="L68" i="289"/>
  <c r="I67" i="289"/>
  <c r="F67" i="289" s="1"/>
  <c r="C68" i="289"/>
  <c r="T68" i="289" s="1"/>
  <c r="D69" i="289"/>
  <c r="T67" i="289"/>
  <c r="L69" i="286"/>
  <c r="C68" i="286"/>
  <c r="T67" i="286"/>
  <c r="D68" i="286"/>
  <c r="N67" i="286"/>
  <c r="H66" i="286"/>
  <c r="E66" i="286" s="1"/>
  <c r="K69" i="286"/>
  <c r="M69" i="286"/>
  <c r="L71" i="283"/>
  <c r="P67" i="283"/>
  <c r="J66" i="283"/>
  <c r="G66" i="283" s="1"/>
  <c r="M69" i="283"/>
  <c r="O67" i="283"/>
  <c r="I66" i="283"/>
  <c r="F66" i="283" s="1"/>
  <c r="D70" i="283"/>
  <c r="C68" i="283"/>
  <c r="T67" i="283"/>
  <c r="K68" i="283"/>
  <c r="H67" i="283"/>
  <c r="E67" i="283" s="1"/>
  <c r="M69" i="280"/>
  <c r="T68" i="280"/>
  <c r="D69" i="280"/>
  <c r="L69" i="280"/>
  <c r="C70" i="280"/>
  <c r="P67" i="280"/>
  <c r="J66" i="280"/>
  <c r="G66" i="280" s="1"/>
  <c r="K69" i="280"/>
  <c r="K69" i="277"/>
  <c r="D69" i="277"/>
  <c r="I68" i="277"/>
  <c r="L69" i="277"/>
  <c r="E67" i="277"/>
  <c r="C68" i="277"/>
  <c r="F67" i="277"/>
  <c r="M70" i="277"/>
  <c r="J69" i="277"/>
  <c r="V197" i="313" l="1"/>
  <c r="V71" i="310"/>
  <c r="U227" i="316"/>
  <c r="V169" i="307"/>
  <c r="U72" i="289"/>
  <c r="P75" i="289"/>
  <c r="P76" i="289" s="1"/>
  <c r="U74" i="292"/>
  <c r="V75" i="292"/>
  <c r="V70" i="304"/>
  <c r="T69" i="304"/>
  <c r="S413" i="277"/>
  <c r="P70" i="310"/>
  <c r="V413" i="277"/>
  <c r="R413" i="277"/>
  <c r="P82" i="307"/>
  <c r="N71" i="301"/>
  <c r="R69" i="286"/>
  <c r="R80" i="319"/>
  <c r="V80" i="319" s="1"/>
  <c r="Q80" i="319"/>
  <c r="U80" i="319" s="1"/>
  <c r="S78" i="319"/>
  <c r="W78" i="319" s="1"/>
  <c r="N79" i="319"/>
  <c r="R168" i="316"/>
  <c r="V168" i="316" s="1"/>
  <c r="S168" i="316"/>
  <c r="W168" i="316" s="1"/>
  <c r="Q227" i="316"/>
  <c r="P167" i="316"/>
  <c r="Q233" i="313"/>
  <c r="U233" i="313" s="1"/>
  <c r="R197" i="313"/>
  <c r="S230" i="313"/>
  <c r="W230" i="313" s="1"/>
  <c r="R71" i="310"/>
  <c r="Q70" i="310"/>
  <c r="U70" i="310" s="1"/>
  <c r="N69" i="310"/>
  <c r="H68" i="310"/>
  <c r="E68" i="310" s="1"/>
  <c r="S71" i="310"/>
  <c r="W71" i="310" s="1"/>
  <c r="R169" i="307"/>
  <c r="S83" i="307"/>
  <c r="W83" i="307" s="1"/>
  <c r="Q82" i="307"/>
  <c r="U82" i="307" s="1"/>
  <c r="R147" i="304"/>
  <c r="Q84" i="304"/>
  <c r="U84" i="304" s="1"/>
  <c r="S146" i="304"/>
  <c r="W146" i="304" s="1"/>
  <c r="R72" i="301"/>
  <c r="V72" i="301" s="1"/>
  <c r="S71" i="301"/>
  <c r="W71" i="301" s="1"/>
  <c r="Q72" i="301"/>
  <c r="U72" i="301" s="1"/>
  <c r="S74" i="298"/>
  <c r="W74" i="298" s="1"/>
  <c r="R74" i="298"/>
  <c r="V74" i="298" s="1"/>
  <c r="Q71" i="298"/>
  <c r="U71" i="298" s="1"/>
  <c r="S76" i="292"/>
  <c r="W76" i="292" s="1"/>
  <c r="P75" i="292"/>
  <c r="R76" i="292"/>
  <c r="Q75" i="292"/>
  <c r="N75" i="292" s="1"/>
  <c r="R76" i="289"/>
  <c r="V76" i="289" s="1"/>
  <c r="Q72" i="289"/>
  <c r="N72" i="289" s="1"/>
  <c r="S76" i="289"/>
  <c r="W76" i="289" s="1"/>
  <c r="O75" i="289"/>
  <c r="Q412" i="277"/>
  <c r="U411" i="277"/>
  <c r="P85" i="277"/>
  <c r="O70" i="277"/>
  <c r="O71" i="277" s="1"/>
  <c r="N75" i="283"/>
  <c r="N68" i="280"/>
  <c r="H67" i="280"/>
  <c r="E67" i="280" s="1"/>
  <c r="P68" i="304"/>
  <c r="J67" i="304"/>
  <c r="G67" i="304" s="1"/>
  <c r="O68" i="280"/>
  <c r="I67" i="280"/>
  <c r="F67" i="280" s="1"/>
  <c r="N69" i="316"/>
  <c r="H68" i="316"/>
  <c r="E68" i="316" s="1"/>
  <c r="T68" i="316"/>
  <c r="N69" i="277"/>
  <c r="H69" i="277" s="1"/>
  <c r="N83" i="313"/>
  <c r="O69" i="319"/>
  <c r="I68" i="319"/>
  <c r="F68" i="319" s="1"/>
  <c r="N68" i="298"/>
  <c r="H67" i="298"/>
  <c r="E67" i="298" s="1"/>
  <c r="P87" i="313"/>
  <c r="P68" i="286"/>
  <c r="J67" i="286"/>
  <c r="G67" i="286" s="1"/>
  <c r="P68" i="301"/>
  <c r="J67" i="301"/>
  <c r="G67" i="301" s="1"/>
  <c r="T68" i="310"/>
  <c r="O68" i="286"/>
  <c r="I67" i="286"/>
  <c r="F67" i="286" s="1"/>
  <c r="O69" i="316"/>
  <c r="I68" i="316"/>
  <c r="F68" i="316" s="1"/>
  <c r="L73" i="319"/>
  <c r="H69" i="319"/>
  <c r="E69" i="319" s="1"/>
  <c r="K70" i="319"/>
  <c r="P69" i="319"/>
  <c r="J68" i="319"/>
  <c r="G68" i="319" s="1"/>
  <c r="C72" i="319"/>
  <c r="M71" i="319"/>
  <c r="T70" i="319"/>
  <c r="D71" i="319"/>
  <c r="D72" i="316"/>
  <c r="L72" i="316"/>
  <c r="K71" i="316"/>
  <c r="M70" i="316"/>
  <c r="J69" i="316"/>
  <c r="G69" i="316" s="1"/>
  <c r="C71" i="316"/>
  <c r="D72" i="313"/>
  <c r="T71" i="313"/>
  <c r="J69" i="313"/>
  <c r="G69" i="313" s="1"/>
  <c r="M70" i="313"/>
  <c r="K70" i="313"/>
  <c r="H69" i="313"/>
  <c r="E69" i="313" s="1"/>
  <c r="L70" i="313"/>
  <c r="I69" i="313"/>
  <c r="F69" i="313" s="1"/>
  <c r="C73" i="313"/>
  <c r="K71" i="310"/>
  <c r="O70" i="310"/>
  <c r="I69" i="310"/>
  <c r="F69" i="310" s="1"/>
  <c r="D71" i="310"/>
  <c r="C73" i="310"/>
  <c r="L75" i="310"/>
  <c r="M70" i="310"/>
  <c r="J69" i="310"/>
  <c r="G69" i="310" s="1"/>
  <c r="O70" i="307"/>
  <c r="I69" i="307"/>
  <c r="F69" i="307" s="1"/>
  <c r="T70" i="307"/>
  <c r="D71" i="307"/>
  <c r="C73" i="307"/>
  <c r="N70" i="307"/>
  <c r="H69" i="307"/>
  <c r="E69" i="307" s="1"/>
  <c r="M71" i="307"/>
  <c r="J70" i="307"/>
  <c r="G70" i="307" s="1"/>
  <c r="K72" i="307"/>
  <c r="L72" i="307"/>
  <c r="M71" i="304"/>
  <c r="L72" i="304"/>
  <c r="K71" i="304"/>
  <c r="C73" i="304"/>
  <c r="N68" i="304"/>
  <c r="H67" i="304"/>
  <c r="E67" i="304" s="1"/>
  <c r="D73" i="304"/>
  <c r="O68" i="304"/>
  <c r="I67" i="304"/>
  <c r="F67" i="304" s="1"/>
  <c r="C69" i="301"/>
  <c r="L70" i="301"/>
  <c r="D69" i="301"/>
  <c r="T68" i="301"/>
  <c r="H68" i="301"/>
  <c r="E68" i="301" s="1"/>
  <c r="K69" i="301"/>
  <c r="O68" i="301"/>
  <c r="I67" i="301"/>
  <c r="F67" i="301" s="1"/>
  <c r="M70" i="301"/>
  <c r="L70" i="298"/>
  <c r="M72" i="298"/>
  <c r="O68" i="298"/>
  <c r="I67" i="298"/>
  <c r="F67" i="298" s="1"/>
  <c r="P68" i="298"/>
  <c r="J67" i="298"/>
  <c r="G67" i="298" s="1"/>
  <c r="K71" i="298"/>
  <c r="D72" i="298"/>
  <c r="C69" i="298"/>
  <c r="T68" i="298"/>
  <c r="C70" i="292"/>
  <c r="K69" i="292"/>
  <c r="H68" i="292"/>
  <c r="E68" i="292" s="1"/>
  <c r="T69" i="292"/>
  <c r="D70" i="292"/>
  <c r="M69" i="292"/>
  <c r="J68" i="292"/>
  <c r="G68" i="292" s="1"/>
  <c r="I68" i="292"/>
  <c r="F68" i="292" s="1"/>
  <c r="L69" i="292"/>
  <c r="D70" i="289"/>
  <c r="C69" i="289"/>
  <c r="I68" i="289"/>
  <c r="F68" i="289" s="1"/>
  <c r="L69" i="289"/>
  <c r="K69" i="289"/>
  <c r="H68" i="289"/>
  <c r="E68" i="289" s="1"/>
  <c r="M69" i="289"/>
  <c r="J68" i="289"/>
  <c r="G68" i="289" s="1"/>
  <c r="N68" i="286"/>
  <c r="H67" i="286"/>
  <c r="E67" i="286" s="1"/>
  <c r="K70" i="286"/>
  <c r="D69" i="286"/>
  <c r="T68" i="286"/>
  <c r="C69" i="286"/>
  <c r="L70" i="286"/>
  <c r="M70" i="286"/>
  <c r="C69" i="283"/>
  <c r="T68" i="283"/>
  <c r="D71" i="283"/>
  <c r="O68" i="283"/>
  <c r="I67" i="283"/>
  <c r="F67" i="283" s="1"/>
  <c r="H68" i="283"/>
  <c r="E68" i="283" s="1"/>
  <c r="K69" i="283"/>
  <c r="M70" i="283"/>
  <c r="P68" i="283"/>
  <c r="J67" i="283"/>
  <c r="G67" i="283" s="1"/>
  <c r="L72" i="283"/>
  <c r="P68" i="280"/>
  <c r="J67" i="280"/>
  <c r="G67" i="280" s="1"/>
  <c r="C71" i="280"/>
  <c r="L70" i="280"/>
  <c r="D70" i="280"/>
  <c r="T69" i="280"/>
  <c r="K70" i="280"/>
  <c r="M70" i="280"/>
  <c r="M71" i="277"/>
  <c r="J70" i="277"/>
  <c r="E68" i="277"/>
  <c r="C69" i="277"/>
  <c r="G69" i="277" s="1"/>
  <c r="F68" i="277"/>
  <c r="I69" i="277"/>
  <c r="L70" i="277"/>
  <c r="G68" i="277"/>
  <c r="D70" i="277"/>
  <c r="T68" i="277"/>
  <c r="K70" i="277"/>
  <c r="W72" i="301" l="1"/>
  <c r="W84" i="307"/>
  <c r="U75" i="292"/>
  <c r="U76" i="292" s="1"/>
  <c r="S414" i="277"/>
  <c r="O76" i="289"/>
  <c r="R70" i="286"/>
  <c r="V198" i="313"/>
  <c r="P76" i="292"/>
  <c r="W413" i="277"/>
  <c r="W414" i="277" s="1"/>
  <c r="V69" i="286"/>
  <c r="V70" i="286" s="1"/>
  <c r="V71" i="304"/>
  <c r="T70" i="304"/>
  <c r="U228" i="316"/>
  <c r="R414" i="277"/>
  <c r="V76" i="292"/>
  <c r="S79" i="319"/>
  <c r="W79" i="319" s="1"/>
  <c r="Q81" i="319"/>
  <c r="U81" i="319" s="1"/>
  <c r="N80" i="319"/>
  <c r="R81" i="319"/>
  <c r="V81" i="319" s="1"/>
  <c r="Q228" i="316"/>
  <c r="S169" i="316"/>
  <c r="W169" i="316" s="1"/>
  <c r="R169" i="316"/>
  <c r="V169" i="316" s="1"/>
  <c r="P168" i="316"/>
  <c r="S231" i="313"/>
  <c r="W231" i="313" s="1"/>
  <c r="R198" i="313"/>
  <c r="Q234" i="313"/>
  <c r="U234" i="313" s="1"/>
  <c r="S72" i="310"/>
  <c r="W72" i="310" s="1"/>
  <c r="P71" i="310"/>
  <c r="P72" i="310" s="1"/>
  <c r="N70" i="310"/>
  <c r="H69" i="310"/>
  <c r="E69" i="310" s="1"/>
  <c r="Q71" i="310"/>
  <c r="U71" i="310" s="1"/>
  <c r="R72" i="310"/>
  <c r="V72" i="310" s="1"/>
  <c r="Q83" i="307"/>
  <c r="U83" i="307" s="1"/>
  <c r="S84" i="307"/>
  <c r="P83" i="307"/>
  <c r="P84" i="307" s="1"/>
  <c r="R170" i="307"/>
  <c r="V170" i="307" s="1"/>
  <c r="S147" i="304"/>
  <c r="W147" i="304" s="1"/>
  <c r="Q85" i="304"/>
  <c r="U85" i="304" s="1"/>
  <c r="R148" i="304"/>
  <c r="Q73" i="301"/>
  <c r="U73" i="301" s="1"/>
  <c r="N72" i="301"/>
  <c r="N73" i="301" s="1"/>
  <c r="S72" i="301"/>
  <c r="R73" i="301"/>
  <c r="V73" i="301" s="1"/>
  <c r="Q72" i="298"/>
  <c r="U72" i="298" s="1"/>
  <c r="R75" i="298"/>
  <c r="V75" i="298" s="1"/>
  <c r="S75" i="298"/>
  <c r="W75" i="298" s="1"/>
  <c r="R77" i="292"/>
  <c r="O76" i="292"/>
  <c r="Q76" i="292"/>
  <c r="S77" i="292"/>
  <c r="P77" i="292" s="1"/>
  <c r="N73" i="289"/>
  <c r="S77" i="289"/>
  <c r="W77" i="289" s="1"/>
  <c r="R77" i="289"/>
  <c r="V77" i="289" s="1"/>
  <c r="Q73" i="289"/>
  <c r="U73" i="289" s="1"/>
  <c r="U412" i="277"/>
  <c r="Q413" i="277"/>
  <c r="N76" i="283"/>
  <c r="N69" i="280"/>
  <c r="H68" i="280"/>
  <c r="E68" i="280" s="1"/>
  <c r="O69" i="280"/>
  <c r="I68" i="280"/>
  <c r="F68" i="280" s="1"/>
  <c r="P69" i="286"/>
  <c r="J68" i="286"/>
  <c r="G68" i="286" s="1"/>
  <c r="T69" i="310"/>
  <c r="I69" i="319"/>
  <c r="F69" i="319" s="1"/>
  <c r="O70" i="319"/>
  <c r="N70" i="277"/>
  <c r="H70" i="277" s="1"/>
  <c r="O83" i="313"/>
  <c r="P69" i="304"/>
  <c r="J68" i="304"/>
  <c r="G68" i="304" s="1"/>
  <c r="P69" i="301"/>
  <c r="J68" i="301"/>
  <c r="G68" i="301" s="1"/>
  <c r="N69" i="298"/>
  <c r="H68" i="298"/>
  <c r="E68" i="298" s="1"/>
  <c r="N70" i="316"/>
  <c r="H69" i="316"/>
  <c r="E69" i="316" s="1"/>
  <c r="P86" i="277"/>
  <c r="N84" i="313"/>
  <c r="T69" i="316"/>
  <c r="O70" i="316"/>
  <c r="I69" i="316"/>
  <c r="F69" i="316" s="1"/>
  <c r="T69" i="277"/>
  <c r="O69" i="286"/>
  <c r="I68" i="286"/>
  <c r="F68" i="286" s="1"/>
  <c r="C73" i="319"/>
  <c r="P70" i="319"/>
  <c r="J69" i="319"/>
  <c r="G69" i="319" s="1"/>
  <c r="K71" i="319"/>
  <c r="H70" i="319"/>
  <c r="E70" i="319" s="1"/>
  <c r="T71" i="319"/>
  <c r="D72" i="319"/>
  <c r="M72" i="319"/>
  <c r="L74" i="319"/>
  <c r="C72" i="316"/>
  <c r="J70" i="316"/>
  <c r="G70" i="316" s="1"/>
  <c r="M71" i="316"/>
  <c r="K72" i="316"/>
  <c r="L73" i="316"/>
  <c r="D73" i="316"/>
  <c r="L71" i="313"/>
  <c r="I70" i="313"/>
  <c r="F70" i="313" s="1"/>
  <c r="C74" i="313"/>
  <c r="K71" i="313"/>
  <c r="H70" i="313"/>
  <c r="E70" i="313" s="1"/>
  <c r="M71" i="313"/>
  <c r="J70" i="313"/>
  <c r="G70" i="313" s="1"/>
  <c r="D73" i="313"/>
  <c r="T72" i="313"/>
  <c r="C74" i="310"/>
  <c r="D72" i="310"/>
  <c r="M71" i="310"/>
  <c r="J70" i="310"/>
  <c r="G70" i="310" s="1"/>
  <c r="O71" i="310"/>
  <c r="I70" i="310"/>
  <c r="F70" i="310" s="1"/>
  <c r="K72" i="310"/>
  <c r="L76" i="310"/>
  <c r="N71" i="307"/>
  <c r="H70" i="307"/>
  <c r="E70" i="307" s="1"/>
  <c r="C74" i="307"/>
  <c r="L73" i="307"/>
  <c r="D72" i="307"/>
  <c r="T71" i="307"/>
  <c r="K73" i="307"/>
  <c r="M72" i="307"/>
  <c r="J71" i="307"/>
  <c r="G71" i="307" s="1"/>
  <c r="O71" i="307"/>
  <c r="I70" i="307"/>
  <c r="F70" i="307" s="1"/>
  <c r="N69" i="304"/>
  <c r="H68" i="304"/>
  <c r="E68" i="304" s="1"/>
  <c r="C74" i="304"/>
  <c r="K72" i="304"/>
  <c r="L73" i="304"/>
  <c r="O69" i="304"/>
  <c r="I68" i="304"/>
  <c r="F68" i="304" s="1"/>
  <c r="D74" i="304"/>
  <c r="M72" i="304"/>
  <c r="K70" i="301"/>
  <c r="H69" i="301"/>
  <c r="E69" i="301" s="1"/>
  <c r="O69" i="301"/>
  <c r="I68" i="301"/>
  <c r="F68" i="301" s="1"/>
  <c r="L71" i="301"/>
  <c r="D70" i="301"/>
  <c r="T69" i="301"/>
  <c r="M71" i="301"/>
  <c r="C70" i="301"/>
  <c r="D73" i="298"/>
  <c r="K72" i="298"/>
  <c r="P69" i="298"/>
  <c r="J68" i="298"/>
  <c r="G68" i="298" s="1"/>
  <c r="O69" i="298"/>
  <c r="I68" i="298"/>
  <c r="F68" i="298" s="1"/>
  <c r="M73" i="298"/>
  <c r="C70" i="298"/>
  <c r="T69" i="298"/>
  <c r="L71" i="298"/>
  <c r="L70" i="292"/>
  <c r="I69" i="292"/>
  <c r="F69" i="292" s="1"/>
  <c r="T70" i="292"/>
  <c r="D71" i="292"/>
  <c r="M70" i="292"/>
  <c r="J69" i="292"/>
  <c r="G69" i="292" s="1"/>
  <c r="H69" i="292"/>
  <c r="E69" i="292" s="1"/>
  <c r="K70" i="292"/>
  <c r="C71" i="292"/>
  <c r="K70" i="289"/>
  <c r="H69" i="289"/>
  <c r="E69" i="289" s="1"/>
  <c r="M70" i="289"/>
  <c r="J69" i="289"/>
  <c r="G69" i="289" s="1"/>
  <c r="L70" i="289"/>
  <c r="I69" i="289"/>
  <c r="F69" i="289" s="1"/>
  <c r="C70" i="289"/>
  <c r="T70" i="289" s="1"/>
  <c r="D71" i="289"/>
  <c r="T69" i="289"/>
  <c r="L71" i="286"/>
  <c r="C70" i="286"/>
  <c r="D70" i="286"/>
  <c r="K71" i="286"/>
  <c r="M71" i="286"/>
  <c r="N69" i="286"/>
  <c r="H68" i="286"/>
  <c r="E68" i="286" s="1"/>
  <c r="O69" i="283"/>
  <c r="I68" i="283"/>
  <c r="F68" i="283" s="1"/>
  <c r="L73" i="283"/>
  <c r="D72" i="283"/>
  <c r="P69" i="283"/>
  <c r="J68" i="283"/>
  <c r="G68" i="283" s="1"/>
  <c r="K70" i="283"/>
  <c r="H69" i="283"/>
  <c r="E69" i="283" s="1"/>
  <c r="M71" i="283"/>
  <c r="C70" i="283"/>
  <c r="T69" i="283"/>
  <c r="K71" i="280"/>
  <c r="D71" i="280"/>
  <c r="T70" i="280"/>
  <c r="L71" i="280"/>
  <c r="C72" i="280"/>
  <c r="M71" i="280"/>
  <c r="P69" i="280"/>
  <c r="J68" i="280"/>
  <c r="G68" i="280" s="1"/>
  <c r="I70" i="277"/>
  <c r="L71" i="277"/>
  <c r="F69" i="277"/>
  <c r="C70" i="277"/>
  <c r="G70" i="277" s="1"/>
  <c r="E69" i="277"/>
  <c r="D71" i="277"/>
  <c r="K71" i="277"/>
  <c r="M72" i="277"/>
  <c r="J71" i="277"/>
  <c r="U72" i="310" l="1"/>
  <c r="V71" i="286"/>
  <c r="U77" i="292"/>
  <c r="R415" i="277"/>
  <c r="V414" i="277"/>
  <c r="V415" i="277" s="1"/>
  <c r="R71" i="286"/>
  <c r="T69" i="286"/>
  <c r="N81" i="319"/>
  <c r="S415" i="277"/>
  <c r="O77" i="292"/>
  <c r="W77" i="292"/>
  <c r="V77" i="292"/>
  <c r="V72" i="304"/>
  <c r="T71" i="304"/>
  <c r="R82" i="319"/>
  <c r="V82" i="319" s="1"/>
  <c r="Q82" i="319"/>
  <c r="U82" i="319" s="1"/>
  <c r="S80" i="319"/>
  <c r="W80" i="319" s="1"/>
  <c r="R170" i="316"/>
  <c r="V170" i="316" s="1"/>
  <c r="S170" i="316"/>
  <c r="W170" i="316" s="1"/>
  <c r="Q229" i="316"/>
  <c r="U229" i="316" s="1"/>
  <c r="P169" i="316"/>
  <c r="Q235" i="313"/>
  <c r="U235" i="313" s="1"/>
  <c r="R199" i="313"/>
  <c r="V199" i="313" s="1"/>
  <c r="S232" i="313"/>
  <c r="W232" i="313" s="1"/>
  <c r="Q72" i="310"/>
  <c r="N71" i="310"/>
  <c r="H70" i="310"/>
  <c r="E70" i="310" s="1"/>
  <c r="R73" i="310"/>
  <c r="V73" i="310" s="1"/>
  <c r="S73" i="310"/>
  <c r="W73" i="310" s="1"/>
  <c r="S85" i="307"/>
  <c r="W85" i="307" s="1"/>
  <c r="Q84" i="307"/>
  <c r="U84" i="307" s="1"/>
  <c r="R171" i="307"/>
  <c r="V171" i="307" s="1"/>
  <c r="R149" i="304"/>
  <c r="Q86" i="304"/>
  <c r="U86" i="304" s="1"/>
  <c r="S148" i="304"/>
  <c r="W148" i="304" s="1"/>
  <c r="R74" i="301"/>
  <c r="V74" i="301" s="1"/>
  <c r="S73" i="301"/>
  <c r="W73" i="301" s="1"/>
  <c r="Q74" i="301"/>
  <c r="U74" i="301" s="1"/>
  <c r="S76" i="298"/>
  <c r="W76" i="298" s="1"/>
  <c r="R76" i="298"/>
  <c r="V76" i="298" s="1"/>
  <c r="Q73" i="298"/>
  <c r="U73" i="298" s="1"/>
  <c r="Q77" i="292"/>
  <c r="N76" i="292"/>
  <c r="S78" i="292"/>
  <c r="R78" i="292"/>
  <c r="O78" i="292" s="1"/>
  <c r="R78" i="289"/>
  <c r="V78" i="289" s="1"/>
  <c r="O77" i="289"/>
  <c r="O78" i="289" s="1"/>
  <c r="S78" i="289"/>
  <c r="W78" i="289" s="1"/>
  <c r="N74" i="289"/>
  <c r="Q74" i="289"/>
  <c r="U74" i="289" s="1"/>
  <c r="P77" i="289"/>
  <c r="P78" i="289" s="1"/>
  <c r="Q414" i="277"/>
  <c r="U413" i="277"/>
  <c r="P87" i="277"/>
  <c r="N85" i="313"/>
  <c r="P88" i="313"/>
  <c r="O84" i="313"/>
  <c r="N70" i="280"/>
  <c r="H69" i="280"/>
  <c r="E69" i="280" s="1"/>
  <c r="N77" i="283"/>
  <c r="P70" i="301"/>
  <c r="J69" i="301"/>
  <c r="G69" i="301" s="1"/>
  <c r="T70" i="310"/>
  <c r="N71" i="277"/>
  <c r="O70" i="280"/>
  <c r="I69" i="280"/>
  <c r="F69" i="280" s="1"/>
  <c r="N70" i="298"/>
  <c r="H69" i="298"/>
  <c r="E69" i="298" s="1"/>
  <c r="P70" i="304"/>
  <c r="J69" i="304"/>
  <c r="G69" i="304" s="1"/>
  <c r="N71" i="316"/>
  <c r="H70" i="316"/>
  <c r="E70" i="316" s="1"/>
  <c r="O72" i="277"/>
  <c r="T70" i="316"/>
  <c r="O71" i="319"/>
  <c r="I70" i="319"/>
  <c r="F70" i="319" s="1"/>
  <c r="P70" i="286"/>
  <c r="J69" i="286"/>
  <c r="G69" i="286" s="1"/>
  <c r="O70" i="286"/>
  <c r="I69" i="286"/>
  <c r="F69" i="286" s="1"/>
  <c r="T70" i="277"/>
  <c r="O71" i="316"/>
  <c r="I70" i="316"/>
  <c r="F70" i="316" s="1"/>
  <c r="D73" i="319"/>
  <c r="T72" i="319"/>
  <c r="K72" i="319"/>
  <c r="H71" i="319"/>
  <c r="E71" i="319" s="1"/>
  <c r="P71" i="319"/>
  <c r="J70" i="319"/>
  <c r="G70" i="319" s="1"/>
  <c r="L75" i="319"/>
  <c r="M73" i="319"/>
  <c r="C74" i="319"/>
  <c r="D74" i="316"/>
  <c r="L74" i="316"/>
  <c r="K73" i="316"/>
  <c r="J71" i="316"/>
  <c r="G71" i="316" s="1"/>
  <c r="M72" i="316"/>
  <c r="C73" i="316"/>
  <c r="D74" i="313"/>
  <c r="T73" i="313"/>
  <c r="M72" i="313"/>
  <c r="J71" i="313"/>
  <c r="G71" i="313" s="1"/>
  <c r="H71" i="313"/>
  <c r="E71" i="313" s="1"/>
  <c r="K72" i="313"/>
  <c r="C75" i="313"/>
  <c r="L72" i="313"/>
  <c r="I71" i="313"/>
  <c r="F71" i="313" s="1"/>
  <c r="O72" i="310"/>
  <c r="I71" i="310"/>
  <c r="F71" i="310" s="1"/>
  <c r="M72" i="310"/>
  <c r="J71" i="310"/>
  <c r="G71" i="310" s="1"/>
  <c r="D73" i="310"/>
  <c r="L77" i="310"/>
  <c r="K73" i="310"/>
  <c r="C75" i="310"/>
  <c r="D73" i="307"/>
  <c r="T72" i="307"/>
  <c r="L74" i="307"/>
  <c r="J72" i="307"/>
  <c r="G72" i="307" s="1"/>
  <c r="M73" i="307"/>
  <c r="C75" i="307"/>
  <c r="O72" i="307"/>
  <c r="I71" i="307"/>
  <c r="F71" i="307" s="1"/>
  <c r="K74" i="307"/>
  <c r="N72" i="307"/>
  <c r="H71" i="307"/>
  <c r="E71" i="307" s="1"/>
  <c r="O70" i="304"/>
  <c r="I69" i="304"/>
  <c r="F69" i="304" s="1"/>
  <c r="L74" i="304"/>
  <c r="K73" i="304"/>
  <c r="C75" i="304"/>
  <c r="M73" i="304"/>
  <c r="D75" i="304"/>
  <c r="N70" i="304"/>
  <c r="H69" i="304"/>
  <c r="E69" i="304" s="1"/>
  <c r="M72" i="301"/>
  <c r="D71" i="301"/>
  <c r="T70" i="301"/>
  <c r="L72" i="301"/>
  <c r="O70" i="301"/>
  <c r="I69" i="301"/>
  <c r="F69" i="301" s="1"/>
  <c r="C71" i="301"/>
  <c r="K71" i="301"/>
  <c r="H70" i="301"/>
  <c r="E70" i="301" s="1"/>
  <c r="M74" i="298"/>
  <c r="O70" i="298"/>
  <c r="I69" i="298"/>
  <c r="F69" i="298" s="1"/>
  <c r="L72" i="298"/>
  <c r="K73" i="298"/>
  <c r="C71" i="298"/>
  <c r="T70" i="298"/>
  <c r="D74" i="298"/>
  <c r="P70" i="298"/>
  <c r="J69" i="298"/>
  <c r="G69" i="298" s="1"/>
  <c r="H70" i="292"/>
  <c r="E70" i="292" s="1"/>
  <c r="K71" i="292"/>
  <c r="M71" i="292"/>
  <c r="J70" i="292"/>
  <c r="G70" i="292" s="1"/>
  <c r="D72" i="292"/>
  <c r="T71" i="292"/>
  <c r="C72" i="292"/>
  <c r="L71" i="292"/>
  <c r="I70" i="292"/>
  <c r="F70" i="292" s="1"/>
  <c r="C71" i="289"/>
  <c r="T71" i="289" s="1"/>
  <c r="L71" i="289"/>
  <c r="I70" i="289"/>
  <c r="F70" i="289" s="1"/>
  <c r="M71" i="289"/>
  <c r="J70" i="289"/>
  <c r="G70" i="289" s="1"/>
  <c r="D72" i="289"/>
  <c r="H70" i="289"/>
  <c r="E70" i="289" s="1"/>
  <c r="K71" i="289"/>
  <c r="M72" i="286"/>
  <c r="K72" i="286"/>
  <c r="T70" i="286"/>
  <c r="D71" i="286"/>
  <c r="C71" i="286"/>
  <c r="L72" i="286"/>
  <c r="N70" i="286"/>
  <c r="H69" i="286"/>
  <c r="E69" i="286" s="1"/>
  <c r="K71" i="283"/>
  <c r="H70" i="283"/>
  <c r="E70" i="283" s="1"/>
  <c r="P70" i="283"/>
  <c r="J69" i="283"/>
  <c r="G69" i="283" s="1"/>
  <c r="D73" i="283"/>
  <c r="L74" i="283"/>
  <c r="C71" i="283"/>
  <c r="T70" i="283"/>
  <c r="M72" i="283"/>
  <c r="O70" i="283"/>
  <c r="I69" i="283"/>
  <c r="F69" i="283" s="1"/>
  <c r="C73" i="280"/>
  <c r="L72" i="280"/>
  <c r="P70" i="280"/>
  <c r="J69" i="280"/>
  <c r="G69" i="280" s="1"/>
  <c r="T71" i="280"/>
  <c r="D72" i="280"/>
  <c r="M72" i="280"/>
  <c r="K72" i="280"/>
  <c r="J72" i="277"/>
  <c r="M73" i="277"/>
  <c r="K72" i="277"/>
  <c r="D72" i="277"/>
  <c r="L72" i="277"/>
  <c r="I71" i="277"/>
  <c r="C71" i="277"/>
  <c r="E70" i="277"/>
  <c r="F70" i="277"/>
  <c r="W171" i="316" l="1"/>
  <c r="U75" i="289"/>
  <c r="V73" i="304"/>
  <c r="T72" i="304"/>
  <c r="S416" i="277"/>
  <c r="V78" i="292"/>
  <c r="W415" i="277"/>
  <c r="W416" i="277" s="1"/>
  <c r="R72" i="286"/>
  <c r="W78" i="292"/>
  <c r="V416" i="277"/>
  <c r="R416" i="277"/>
  <c r="S81" i="319"/>
  <c r="W81" i="319" s="1"/>
  <c r="Q83" i="319"/>
  <c r="U83" i="319" s="1"/>
  <c r="N82" i="319"/>
  <c r="R83" i="319"/>
  <c r="V83" i="319" s="1"/>
  <c r="Q230" i="316"/>
  <c r="U230" i="316" s="1"/>
  <c r="S171" i="316"/>
  <c r="R171" i="316"/>
  <c r="V171" i="316" s="1"/>
  <c r="P170" i="316"/>
  <c r="S233" i="313"/>
  <c r="W233" i="313" s="1"/>
  <c r="R200" i="313"/>
  <c r="V200" i="313" s="1"/>
  <c r="Q236" i="313"/>
  <c r="U236" i="313" s="1"/>
  <c r="R74" i="310"/>
  <c r="V74" i="310" s="1"/>
  <c r="N72" i="310"/>
  <c r="H71" i="310"/>
  <c r="E71" i="310" s="1"/>
  <c r="S74" i="310"/>
  <c r="W74" i="310" s="1"/>
  <c r="P73" i="310"/>
  <c r="Q73" i="310"/>
  <c r="U73" i="310" s="1"/>
  <c r="Q85" i="307"/>
  <c r="U85" i="307" s="1"/>
  <c r="S86" i="307"/>
  <c r="W86" i="307" s="1"/>
  <c r="R172" i="307"/>
  <c r="V172" i="307" s="1"/>
  <c r="P85" i="307"/>
  <c r="S149" i="304"/>
  <c r="W149" i="304" s="1"/>
  <c r="Q87" i="304"/>
  <c r="U87" i="304" s="1"/>
  <c r="R150" i="304"/>
  <c r="Q75" i="301"/>
  <c r="U75" i="301" s="1"/>
  <c r="N74" i="301"/>
  <c r="S74" i="301"/>
  <c r="W74" i="301" s="1"/>
  <c r="R75" i="301"/>
  <c r="V75" i="301" s="1"/>
  <c r="Q74" i="298"/>
  <c r="U74" i="298" s="1"/>
  <c r="R77" i="298"/>
  <c r="V77" i="298" s="1"/>
  <c r="S77" i="298"/>
  <c r="W77" i="298" s="1"/>
  <c r="N77" i="292"/>
  <c r="R79" i="292"/>
  <c r="Q78" i="292"/>
  <c r="U78" i="292" s="1"/>
  <c r="S79" i="292"/>
  <c r="P78" i="292"/>
  <c r="P79" i="292" s="1"/>
  <c r="S79" i="289"/>
  <c r="W79" i="289" s="1"/>
  <c r="Q75" i="289"/>
  <c r="R79" i="289"/>
  <c r="V79" i="289" s="1"/>
  <c r="U414" i="277"/>
  <c r="Q415" i="277"/>
  <c r="P88" i="277"/>
  <c r="P89" i="313"/>
  <c r="N72" i="277"/>
  <c r="H72" i="277" s="1"/>
  <c r="H71" i="277"/>
  <c r="O73" i="277"/>
  <c r="O74" i="277" s="1"/>
  <c r="N86" i="313"/>
  <c r="N71" i="280"/>
  <c r="H70" i="280"/>
  <c r="E70" i="280" s="1"/>
  <c r="N71" i="298"/>
  <c r="H70" i="298"/>
  <c r="E70" i="298" s="1"/>
  <c r="T71" i="310"/>
  <c r="O85" i="313"/>
  <c r="O86" i="313" s="1"/>
  <c r="O87" i="313" s="1"/>
  <c r="P71" i="286"/>
  <c r="J70" i="286"/>
  <c r="G70" i="286" s="1"/>
  <c r="P71" i="304"/>
  <c r="J70" i="304"/>
  <c r="G70" i="304" s="1"/>
  <c r="O72" i="319"/>
  <c r="I71" i="319"/>
  <c r="F71" i="319" s="1"/>
  <c r="P71" i="301"/>
  <c r="J70" i="301"/>
  <c r="G70" i="301" s="1"/>
  <c r="T71" i="316"/>
  <c r="N72" i="316"/>
  <c r="H71" i="316"/>
  <c r="E71" i="316" s="1"/>
  <c r="N78" i="283"/>
  <c r="O71" i="280"/>
  <c r="I70" i="280"/>
  <c r="F70" i="280" s="1"/>
  <c r="O72" i="316"/>
  <c r="I71" i="316"/>
  <c r="F71" i="316" s="1"/>
  <c r="O71" i="286"/>
  <c r="I70" i="286"/>
  <c r="F70" i="286" s="1"/>
  <c r="L76" i="319"/>
  <c r="P72" i="319"/>
  <c r="J71" i="319"/>
  <c r="G71" i="319" s="1"/>
  <c r="C75" i="319"/>
  <c r="H72" i="319"/>
  <c r="E72" i="319" s="1"/>
  <c r="K73" i="319"/>
  <c r="D74" i="319"/>
  <c r="T73" i="319"/>
  <c r="M74" i="319"/>
  <c r="C74" i="316"/>
  <c r="J72" i="316"/>
  <c r="G72" i="316" s="1"/>
  <c r="M73" i="316"/>
  <c r="K74" i="316"/>
  <c r="L75" i="316"/>
  <c r="D75" i="316"/>
  <c r="H72" i="313"/>
  <c r="E72" i="313" s="1"/>
  <c r="K73" i="313"/>
  <c r="J72" i="313"/>
  <c r="G72" i="313" s="1"/>
  <c r="M73" i="313"/>
  <c r="T74" i="313"/>
  <c r="D75" i="313"/>
  <c r="C76" i="313"/>
  <c r="L73" i="313"/>
  <c r="I72" i="313"/>
  <c r="F72" i="313" s="1"/>
  <c r="L78" i="310"/>
  <c r="D74" i="310"/>
  <c r="K74" i="310"/>
  <c r="C76" i="310"/>
  <c r="M73" i="310"/>
  <c r="J72" i="310"/>
  <c r="G72" i="310" s="1"/>
  <c r="O73" i="310"/>
  <c r="I72" i="310"/>
  <c r="F72" i="310" s="1"/>
  <c r="C76" i="307"/>
  <c r="J73" i="307"/>
  <c r="G73" i="307" s="1"/>
  <c r="M74" i="307"/>
  <c r="N73" i="307"/>
  <c r="H72" i="307"/>
  <c r="E72" i="307" s="1"/>
  <c r="K75" i="307"/>
  <c r="L75" i="307"/>
  <c r="O73" i="307"/>
  <c r="I72" i="307"/>
  <c r="F72" i="307" s="1"/>
  <c r="D74" i="307"/>
  <c r="T73" i="307"/>
  <c r="D76" i="304"/>
  <c r="M74" i="304"/>
  <c r="C76" i="304"/>
  <c r="K74" i="304"/>
  <c r="N71" i="304"/>
  <c r="H70" i="304"/>
  <c r="E70" i="304" s="1"/>
  <c r="L75" i="304"/>
  <c r="O71" i="304"/>
  <c r="I70" i="304"/>
  <c r="F70" i="304" s="1"/>
  <c r="C72" i="301"/>
  <c r="L73" i="301"/>
  <c r="T71" i="301"/>
  <c r="D72" i="301"/>
  <c r="O71" i="301"/>
  <c r="I70" i="301"/>
  <c r="F70" i="301" s="1"/>
  <c r="H71" i="301"/>
  <c r="E71" i="301" s="1"/>
  <c r="K72" i="301"/>
  <c r="M73" i="301"/>
  <c r="C72" i="298"/>
  <c r="T71" i="298"/>
  <c r="K74" i="298"/>
  <c r="L73" i="298"/>
  <c r="O71" i="298"/>
  <c r="I70" i="298"/>
  <c r="F70" i="298" s="1"/>
  <c r="P71" i="298"/>
  <c r="J70" i="298"/>
  <c r="G70" i="298" s="1"/>
  <c r="D75" i="298"/>
  <c r="M75" i="298"/>
  <c r="L72" i="292"/>
  <c r="I71" i="292"/>
  <c r="F71" i="292" s="1"/>
  <c r="C73" i="292"/>
  <c r="T72" i="292"/>
  <c r="D73" i="292"/>
  <c r="M72" i="292"/>
  <c r="J71" i="292"/>
  <c r="G71" i="292" s="1"/>
  <c r="K72" i="292"/>
  <c r="H71" i="292"/>
  <c r="E71" i="292" s="1"/>
  <c r="H71" i="289"/>
  <c r="E71" i="289" s="1"/>
  <c r="K72" i="289"/>
  <c r="D73" i="289"/>
  <c r="L72" i="289"/>
  <c r="I71" i="289"/>
  <c r="F71" i="289" s="1"/>
  <c r="M72" i="289"/>
  <c r="J71" i="289"/>
  <c r="G71" i="289" s="1"/>
  <c r="C72" i="289"/>
  <c r="L73" i="286"/>
  <c r="C72" i="286"/>
  <c r="T71" i="286"/>
  <c r="D72" i="286"/>
  <c r="K73" i="286"/>
  <c r="N71" i="286"/>
  <c r="H70" i="286"/>
  <c r="E70" i="286" s="1"/>
  <c r="M73" i="286"/>
  <c r="L75" i="283"/>
  <c r="D74" i="283"/>
  <c r="O71" i="283"/>
  <c r="I70" i="283"/>
  <c r="F70" i="283" s="1"/>
  <c r="M73" i="283"/>
  <c r="C72" i="283"/>
  <c r="T71" i="283"/>
  <c r="P71" i="283"/>
  <c r="J70" i="283"/>
  <c r="G70" i="283" s="1"/>
  <c r="H71" i="283"/>
  <c r="E71" i="283" s="1"/>
  <c r="K72" i="283"/>
  <c r="M73" i="280"/>
  <c r="D73" i="280"/>
  <c r="T72" i="280"/>
  <c r="P71" i="280"/>
  <c r="J70" i="280"/>
  <c r="G70" i="280" s="1"/>
  <c r="L73" i="280"/>
  <c r="C74" i="280"/>
  <c r="K73" i="280"/>
  <c r="F71" i="277"/>
  <c r="C72" i="277"/>
  <c r="G72" i="277" s="1"/>
  <c r="E71" i="277"/>
  <c r="D73" i="277"/>
  <c r="T71" i="277"/>
  <c r="K73" i="277"/>
  <c r="M74" i="277"/>
  <c r="J73" i="277"/>
  <c r="L73" i="277"/>
  <c r="I72" i="277"/>
  <c r="G71" i="277"/>
  <c r="U84" i="319" l="1"/>
  <c r="V80" i="289"/>
  <c r="N83" i="319"/>
  <c r="V417" i="277"/>
  <c r="P74" i="310"/>
  <c r="W79" i="292"/>
  <c r="R73" i="286"/>
  <c r="V79" i="292"/>
  <c r="V72" i="286"/>
  <c r="V73" i="286" s="1"/>
  <c r="N75" i="301"/>
  <c r="R417" i="277"/>
  <c r="S417" i="277"/>
  <c r="V74" i="304"/>
  <c r="T73" i="304"/>
  <c r="Q84" i="319"/>
  <c r="R84" i="319"/>
  <c r="V84" i="319" s="1"/>
  <c r="S82" i="319"/>
  <c r="W82" i="319" s="1"/>
  <c r="R172" i="316"/>
  <c r="V172" i="316" s="1"/>
  <c r="S172" i="316"/>
  <c r="W172" i="316" s="1"/>
  <c r="Q231" i="316"/>
  <c r="U231" i="316" s="1"/>
  <c r="P171" i="316"/>
  <c r="Q237" i="313"/>
  <c r="U237" i="313" s="1"/>
  <c r="R201" i="313"/>
  <c r="V201" i="313" s="1"/>
  <c r="S234" i="313"/>
  <c r="W234" i="313" s="1"/>
  <c r="S75" i="310"/>
  <c r="W75" i="310" s="1"/>
  <c r="N73" i="310"/>
  <c r="H72" i="310"/>
  <c r="E72" i="310" s="1"/>
  <c r="Q74" i="310"/>
  <c r="U74" i="310" s="1"/>
  <c r="R75" i="310"/>
  <c r="V75" i="310" s="1"/>
  <c r="S87" i="307"/>
  <c r="W87" i="307" s="1"/>
  <c r="P86" i="307"/>
  <c r="P87" i="307" s="1"/>
  <c r="Q86" i="307"/>
  <c r="U86" i="307" s="1"/>
  <c r="R173" i="307"/>
  <c r="V173" i="307" s="1"/>
  <c r="R151" i="304"/>
  <c r="Q88" i="304"/>
  <c r="U88" i="304" s="1"/>
  <c r="S150" i="304"/>
  <c r="W150" i="304" s="1"/>
  <c r="R76" i="301"/>
  <c r="V76" i="301" s="1"/>
  <c r="S75" i="301"/>
  <c r="W75" i="301" s="1"/>
  <c r="N76" i="301"/>
  <c r="Q76" i="301"/>
  <c r="U76" i="301" s="1"/>
  <c r="S78" i="298"/>
  <c r="W78" i="298" s="1"/>
  <c r="R78" i="298"/>
  <c r="V78" i="298" s="1"/>
  <c r="Q75" i="298"/>
  <c r="U75" i="298" s="1"/>
  <c r="Q79" i="292"/>
  <c r="U79" i="292" s="1"/>
  <c r="R80" i="292"/>
  <c r="O79" i="292"/>
  <c r="S80" i="292"/>
  <c r="P80" i="292" s="1"/>
  <c r="N78" i="292"/>
  <c r="Q76" i="289"/>
  <c r="U76" i="289" s="1"/>
  <c r="S80" i="289"/>
  <c r="W80" i="289" s="1"/>
  <c r="P79" i="289"/>
  <c r="R80" i="289"/>
  <c r="O79" i="289"/>
  <c r="N75" i="289"/>
  <c r="N76" i="289" s="1"/>
  <c r="Q416" i="277"/>
  <c r="U415" i="277"/>
  <c r="N73" i="277"/>
  <c r="H73" i="277" s="1"/>
  <c r="O88" i="313"/>
  <c r="N72" i="280"/>
  <c r="H71" i="280"/>
  <c r="E71" i="280" s="1"/>
  <c r="T72" i="316"/>
  <c r="P72" i="286"/>
  <c r="J71" i="286"/>
  <c r="G71" i="286" s="1"/>
  <c r="T72" i="310"/>
  <c r="P89" i="277"/>
  <c r="N79" i="283"/>
  <c r="P90" i="313"/>
  <c r="N87" i="313"/>
  <c r="O73" i="319"/>
  <c r="I72" i="319"/>
  <c r="F72" i="319" s="1"/>
  <c r="N72" i="298"/>
  <c r="H71" i="298"/>
  <c r="E71" i="298" s="1"/>
  <c r="N73" i="316"/>
  <c r="H72" i="316"/>
  <c r="E72" i="316" s="1"/>
  <c r="O75" i="277"/>
  <c r="O72" i="280"/>
  <c r="I71" i="280"/>
  <c r="F71" i="280" s="1"/>
  <c r="P72" i="304"/>
  <c r="J71" i="304"/>
  <c r="G71" i="304" s="1"/>
  <c r="P72" i="301"/>
  <c r="J71" i="301"/>
  <c r="G71" i="301" s="1"/>
  <c r="O72" i="286"/>
  <c r="I71" i="286"/>
  <c r="F71" i="286" s="1"/>
  <c r="O73" i="316"/>
  <c r="I72" i="316"/>
  <c r="F72" i="316" s="1"/>
  <c r="D75" i="319"/>
  <c r="T74" i="319"/>
  <c r="K74" i="319"/>
  <c r="H73" i="319"/>
  <c r="E73" i="319" s="1"/>
  <c r="C76" i="319"/>
  <c r="P73" i="319"/>
  <c r="J72" i="319"/>
  <c r="G72" i="319" s="1"/>
  <c r="M75" i="319"/>
  <c r="L77" i="319"/>
  <c r="D76" i="316"/>
  <c r="L76" i="316"/>
  <c r="K75" i="316"/>
  <c r="J73" i="316"/>
  <c r="G73" i="316" s="1"/>
  <c r="M74" i="316"/>
  <c r="C75" i="316"/>
  <c r="I73" i="313"/>
  <c r="F73" i="313" s="1"/>
  <c r="L74" i="313"/>
  <c r="C77" i="313"/>
  <c r="T75" i="313"/>
  <c r="D76" i="313"/>
  <c r="M74" i="313"/>
  <c r="J73" i="313"/>
  <c r="G73" i="313" s="1"/>
  <c r="K74" i="313"/>
  <c r="H73" i="313"/>
  <c r="E73" i="313" s="1"/>
  <c r="C77" i="310"/>
  <c r="K75" i="310"/>
  <c r="O74" i="310"/>
  <c r="I73" i="310"/>
  <c r="F73" i="310" s="1"/>
  <c r="D75" i="310"/>
  <c r="J73" i="310"/>
  <c r="G73" i="310" s="1"/>
  <c r="M74" i="310"/>
  <c r="L79" i="310"/>
  <c r="L76" i="307"/>
  <c r="K76" i="307"/>
  <c r="M75" i="307"/>
  <c r="J74" i="307"/>
  <c r="G74" i="307" s="1"/>
  <c r="O74" i="307"/>
  <c r="I73" i="307"/>
  <c r="F73" i="307" s="1"/>
  <c r="C77" i="307"/>
  <c r="D75" i="307"/>
  <c r="T74" i="307"/>
  <c r="N74" i="307"/>
  <c r="H73" i="307"/>
  <c r="E73" i="307" s="1"/>
  <c r="N72" i="304"/>
  <c r="H71" i="304"/>
  <c r="E71" i="304" s="1"/>
  <c r="K75" i="304"/>
  <c r="C77" i="304"/>
  <c r="M75" i="304"/>
  <c r="O72" i="304"/>
  <c r="I71" i="304"/>
  <c r="F71" i="304" s="1"/>
  <c r="L76" i="304"/>
  <c r="D77" i="304"/>
  <c r="K73" i="301"/>
  <c r="H72" i="301"/>
  <c r="E72" i="301" s="1"/>
  <c r="O72" i="301"/>
  <c r="I71" i="301"/>
  <c r="F71" i="301" s="1"/>
  <c r="T72" i="301"/>
  <c r="D73" i="301"/>
  <c r="L74" i="301"/>
  <c r="C73" i="301"/>
  <c r="M74" i="301"/>
  <c r="O72" i="298"/>
  <c r="I71" i="298"/>
  <c r="F71" i="298" s="1"/>
  <c r="M76" i="298"/>
  <c r="L74" i="298"/>
  <c r="K75" i="298"/>
  <c r="P72" i="298"/>
  <c r="J71" i="298"/>
  <c r="G71" i="298" s="1"/>
  <c r="C73" i="298"/>
  <c r="T72" i="298"/>
  <c r="D76" i="298"/>
  <c r="H72" i="292"/>
  <c r="E72" i="292" s="1"/>
  <c r="K73" i="292"/>
  <c r="M73" i="292"/>
  <c r="J72" i="292"/>
  <c r="G72" i="292" s="1"/>
  <c r="D74" i="292"/>
  <c r="T73" i="292"/>
  <c r="C74" i="292"/>
  <c r="L73" i="292"/>
  <c r="I72" i="292"/>
  <c r="F72" i="292" s="1"/>
  <c r="C73" i="289"/>
  <c r="T73" i="289" s="1"/>
  <c r="M73" i="289"/>
  <c r="J72" i="289"/>
  <c r="G72" i="289" s="1"/>
  <c r="L73" i="289"/>
  <c r="I72" i="289"/>
  <c r="F72" i="289" s="1"/>
  <c r="T72" i="289"/>
  <c r="D74" i="289"/>
  <c r="K73" i="289"/>
  <c r="H72" i="289"/>
  <c r="E72" i="289" s="1"/>
  <c r="N72" i="286"/>
  <c r="H71" i="286"/>
  <c r="E71" i="286" s="1"/>
  <c r="K74" i="286"/>
  <c r="T72" i="286"/>
  <c r="D73" i="286"/>
  <c r="C73" i="286"/>
  <c r="L74" i="286"/>
  <c r="M74" i="286"/>
  <c r="C73" i="283"/>
  <c r="T72" i="283"/>
  <c r="M74" i="283"/>
  <c r="H72" i="283"/>
  <c r="E72" i="283" s="1"/>
  <c r="K73" i="283"/>
  <c r="O72" i="283"/>
  <c r="I71" i="283"/>
  <c r="F71" i="283" s="1"/>
  <c r="D75" i="283"/>
  <c r="P72" i="283"/>
  <c r="J71" i="283"/>
  <c r="G71" i="283" s="1"/>
  <c r="L76" i="283"/>
  <c r="L74" i="280"/>
  <c r="P72" i="280"/>
  <c r="J71" i="280"/>
  <c r="G71" i="280" s="1"/>
  <c r="T73" i="280"/>
  <c r="D74" i="280"/>
  <c r="K74" i="280"/>
  <c r="C75" i="280"/>
  <c r="M74" i="280"/>
  <c r="T72" i="277"/>
  <c r="I73" i="277"/>
  <c r="L74" i="277"/>
  <c r="M75" i="277"/>
  <c r="J74" i="277"/>
  <c r="K74" i="277"/>
  <c r="D74" i="277"/>
  <c r="E72" i="277"/>
  <c r="C73" i="277"/>
  <c r="F72" i="277"/>
  <c r="U238" i="313" l="1"/>
  <c r="U232" i="316"/>
  <c r="U80" i="292"/>
  <c r="W81" i="289"/>
  <c r="U76" i="298"/>
  <c r="O80" i="292"/>
  <c r="R418" i="277"/>
  <c r="W80" i="292"/>
  <c r="S418" i="277"/>
  <c r="V418" i="277"/>
  <c r="V80" i="292"/>
  <c r="P80" i="289"/>
  <c r="V75" i="304"/>
  <c r="T74" i="304"/>
  <c r="W417" i="277"/>
  <c r="W418" i="277" s="1"/>
  <c r="U85" i="319"/>
  <c r="R74" i="286"/>
  <c r="V74" i="286" s="1"/>
  <c r="N79" i="292"/>
  <c r="R85" i="319"/>
  <c r="V85" i="319" s="1"/>
  <c r="Q85" i="319"/>
  <c r="N84" i="319"/>
  <c r="N85" i="319" s="1"/>
  <c r="S83" i="319"/>
  <c r="W83" i="319" s="1"/>
  <c r="Q232" i="316"/>
  <c r="S173" i="316"/>
  <c r="W173" i="316" s="1"/>
  <c r="R173" i="316"/>
  <c r="V173" i="316" s="1"/>
  <c r="P172" i="316"/>
  <c r="S235" i="313"/>
  <c r="W235" i="313" s="1"/>
  <c r="R202" i="313"/>
  <c r="V202" i="313" s="1"/>
  <c r="Q238" i="313"/>
  <c r="Q75" i="310"/>
  <c r="U75" i="310" s="1"/>
  <c r="N74" i="310"/>
  <c r="H73" i="310"/>
  <c r="E73" i="310" s="1"/>
  <c r="R76" i="310"/>
  <c r="V76" i="310" s="1"/>
  <c r="S76" i="310"/>
  <c r="W76" i="310" s="1"/>
  <c r="P75" i="310"/>
  <c r="Q87" i="307"/>
  <c r="U87" i="307" s="1"/>
  <c r="R174" i="307"/>
  <c r="V174" i="307" s="1"/>
  <c r="S88" i="307"/>
  <c r="W88" i="307" s="1"/>
  <c r="S151" i="304"/>
  <c r="W151" i="304" s="1"/>
  <c r="Q89" i="304"/>
  <c r="U89" i="304" s="1"/>
  <c r="R152" i="304"/>
  <c r="Q77" i="301"/>
  <c r="U77" i="301" s="1"/>
  <c r="S76" i="301"/>
  <c r="W76" i="301" s="1"/>
  <c r="R77" i="301"/>
  <c r="V77" i="301" s="1"/>
  <c r="Q76" i="298"/>
  <c r="R79" i="298"/>
  <c r="V79" i="298" s="1"/>
  <c r="S79" i="298"/>
  <c r="W79" i="298" s="1"/>
  <c r="N80" i="292"/>
  <c r="R81" i="292"/>
  <c r="S81" i="292"/>
  <c r="P81" i="292" s="1"/>
  <c r="Q80" i="292"/>
  <c r="R81" i="289"/>
  <c r="V81" i="289" s="1"/>
  <c r="S81" i="289"/>
  <c r="O80" i="289"/>
  <c r="Q77" i="289"/>
  <c r="U77" i="289" s="1"/>
  <c r="U416" i="277"/>
  <c r="Q417" i="277"/>
  <c r="O89" i="313"/>
  <c r="P90" i="277"/>
  <c r="N88" i="313"/>
  <c r="N80" i="283"/>
  <c r="N73" i="280"/>
  <c r="H72" i="280"/>
  <c r="E72" i="280" s="1"/>
  <c r="T73" i="316"/>
  <c r="P73" i="304"/>
  <c r="J72" i="304"/>
  <c r="G72" i="304" s="1"/>
  <c r="P91" i="313"/>
  <c r="N73" i="298"/>
  <c r="H72" i="298"/>
  <c r="E72" i="298" s="1"/>
  <c r="T73" i="310"/>
  <c r="O73" i="280"/>
  <c r="I72" i="280"/>
  <c r="F72" i="280" s="1"/>
  <c r="N74" i="277"/>
  <c r="H74" i="277" s="1"/>
  <c r="P73" i="286"/>
  <c r="J72" i="286"/>
  <c r="G72" i="286" s="1"/>
  <c r="P73" i="301"/>
  <c r="J72" i="301"/>
  <c r="G72" i="301" s="1"/>
  <c r="N74" i="316"/>
  <c r="H73" i="316"/>
  <c r="E73" i="316" s="1"/>
  <c r="O74" i="319"/>
  <c r="I73" i="319"/>
  <c r="F73" i="319" s="1"/>
  <c r="O74" i="316"/>
  <c r="I73" i="316"/>
  <c r="F73" i="316" s="1"/>
  <c r="O73" i="286"/>
  <c r="I72" i="286"/>
  <c r="F72" i="286" s="1"/>
  <c r="C77" i="319"/>
  <c r="M76" i="319"/>
  <c r="H74" i="319"/>
  <c r="E74" i="319" s="1"/>
  <c r="K75" i="319"/>
  <c r="L78" i="319"/>
  <c r="P74" i="319"/>
  <c r="J73" i="319"/>
  <c r="G73" i="319" s="1"/>
  <c r="T75" i="319"/>
  <c r="D76" i="319"/>
  <c r="J74" i="316"/>
  <c r="G74" i="316" s="1"/>
  <c r="M75" i="316"/>
  <c r="C76" i="316"/>
  <c r="K76" i="316"/>
  <c r="L77" i="316"/>
  <c r="D77" i="316"/>
  <c r="H74" i="313"/>
  <c r="E74" i="313" s="1"/>
  <c r="K75" i="313"/>
  <c r="M75" i="313"/>
  <c r="J74" i="313"/>
  <c r="G74" i="313" s="1"/>
  <c r="D77" i="313"/>
  <c r="T76" i="313"/>
  <c r="C78" i="313"/>
  <c r="I74" i="313"/>
  <c r="F74" i="313" s="1"/>
  <c r="L75" i="313"/>
  <c r="D76" i="310"/>
  <c r="O75" i="310"/>
  <c r="I74" i="310"/>
  <c r="F74" i="310" s="1"/>
  <c r="K76" i="310"/>
  <c r="L80" i="310"/>
  <c r="C78" i="310"/>
  <c r="M75" i="310"/>
  <c r="J74" i="310"/>
  <c r="G74" i="310" s="1"/>
  <c r="C78" i="307"/>
  <c r="T75" i="307"/>
  <c r="D76" i="307"/>
  <c r="O75" i="307"/>
  <c r="I74" i="307"/>
  <c r="F74" i="307" s="1"/>
  <c r="N75" i="307"/>
  <c r="H74" i="307"/>
  <c r="E74" i="307" s="1"/>
  <c r="J75" i="307"/>
  <c r="G75" i="307" s="1"/>
  <c r="M76" i="307"/>
  <c r="K77" i="307"/>
  <c r="L77" i="307"/>
  <c r="O73" i="304"/>
  <c r="I72" i="304"/>
  <c r="F72" i="304" s="1"/>
  <c r="M76" i="304"/>
  <c r="C78" i="304"/>
  <c r="K76" i="304"/>
  <c r="D78" i="304"/>
  <c r="L77" i="304"/>
  <c r="N73" i="304"/>
  <c r="H72" i="304"/>
  <c r="E72" i="304" s="1"/>
  <c r="C74" i="301"/>
  <c r="L75" i="301"/>
  <c r="D74" i="301"/>
  <c r="T73" i="301"/>
  <c r="O73" i="301"/>
  <c r="I72" i="301"/>
  <c r="F72" i="301" s="1"/>
  <c r="M75" i="301"/>
  <c r="H73" i="301"/>
  <c r="E73" i="301" s="1"/>
  <c r="K74" i="301"/>
  <c r="C74" i="298"/>
  <c r="T73" i="298"/>
  <c r="P73" i="298"/>
  <c r="J72" i="298"/>
  <c r="G72" i="298" s="1"/>
  <c r="K76" i="298"/>
  <c r="D77" i="298"/>
  <c r="L75" i="298"/>
  <c r="M77" i="298"/>
  <c r="O73" i="298"/>
  <c r="I72" i="298"/>
  <c r="F72" i="298" s="1"/>
  <c r="I73" i="292"/>
  <c r="F73" i="292" s="1"/>
  <c r="L74" i="292"/>
  <c r="C75" i="292"/>
  <c r="T74" i="292"/>
  <c r="D75" i="292"/>
  <c r="J73" i="292"/>
  <c r="G73" i="292" s="1"/>
  <c r="M74" i="292"/>
  <c r="K74" i="292"/>
  <c r="H73" i="292"/>
  <c r="E73" i="292" s="1"/>
  <c r="D75" i="289"/>
  <c r="L74" i="289"/>
  <c r="I73" i="289"/>
  <c r="F73" i="289" s="1"/>
  <c r="M74" i="289"/>
  <c r="J73" i="289"/>
  <c r="G73" i="289" s="1"/>
  <c r="C74" i="289"/>
  <c r="K74" i="289"/>
  <c r="H73" i="289"/>
  <c r="E73" i="289" s="1"/>
  <c r="L75" i="286"/>
  <c r="C74" i="286"/>
  <c r="T73" i="286"/>
  <c r="D74" i="286"/>
  <c r="K75" i="286"/>
  <c r="M75" i="286"/>
  <c r="N73" i="286"/>
  <c r="H72" i="286"/>
  <c r="E72" i="286" s="1"/>
  <c r="K74" i="283"/>
  <c r="H73" i="283"/>
  <c r="E73" i="283" s="1"/>
  <c r="M75" i="283"/>
  <c r="L77" i="283"/>
  <c r="P73" i="283"/>
  <c r="J72" i="283"/>
  <c r="G72" i="283" s="1"/>
  <c r="C74" i="283"/>
  <c r="T73" i="283"/>
  <c r="D76" i="283"/>
  <c r="O73" i="283"/>
  <c r="I72" i="283"/>
  <c r="F72" i="283" s="1"/>
  <c r="D75" i="280"/>
  <c r="T74" i="280"/>
  <c r="C76" i="280"/>
  <c r="K75" i="280"/>
  <c r="P73" i="280"/>
  <c r="J72" i="280"/>
  <c r="G72" i="280" s="1"/>
  <c r="M75" i="280"/>
  <c r="L75" i="280"/>
  <c r="F73" i="277"/>
  <c r="E73" i="277"/>
  <c r="C74" i="277"/>
  <c r="T74" i="277" s="1"/>
  <c r="T73" i="277"/>
  <c r="D75" i="277"/>
  <c r="G73" i="277"/>
  <c r="M76" i="277"/>
  <c r="J75" i="277"/>
  <c r="K75" i="277"/>
  <c r="I74" i="277"/>
  <c r="L75" i="277"/>
  <c r="U88" i="307" l="1"/>
  <c r="W84" i="319"/>
  <c r="V86" i="319"/>
  <c r="V419" i="277"/>
  <c r="O81" i="289"/>
  <c r="N77" i="301"/>
  <c r="N77" i="289"/>
  <c r="P88" i="307"/>
  <c r="S419" i="277"/>
  <c r="W419" i="277" s="1"/>
  <c r="W81" i="292"/>
  <c r="R75" i="286"/>
  <c r="V75" i="286" s="1"/>
  <c r="R419" i="277"/>
  <c r="P76" i="310"/>
  <c r="V76" i="304"/>
  <c r="T75" i="304"/>
  <c r="V81" i="292"/>
  <c r="V82" i="292" s="1"/>
  <c r="Q86" i="319"/>
  <c r="U86" i="319" s="1"/>
  <c r="R86" i="319"/>
  <c r="S84" i="319"/>
  <c r="R174" i="316"/>
  <c r="V174" i="316" s="1"/>
  <c r="S174" i="316"/>
  <c r="W174" i="316" s="1"/>
  <c r="Q233" i="316"/>
  <c r="U233" i="316" s="1"/>
  <c r="P173" i="316"/>
  <c r="Q239" i="313"/>
  <c r="U239" i="313" s="1"/>
  <c r="R203" i="313"/>
  <c r="V203" i="313" s="1"/>
  <c r="S236" i="313"/>
  <c r="W236" i="313" s="1"/>
  <c r="R77" i="310"/>
  <c r="V77" i="310" s="1"/>
  <c r="N75" i="310"/>
  <c r="H74" i="310"/>
  <c r="E74" i="310" s="1"/>
  <c r="S77" i="310"/>
  <c r="W77" i="310" s="1"/>
  <c r="Q76" i="310"/>
  <c r="U76" i="310" s="1"/>
  <c r="R175" i="307"/>
  <c r="V175" i="307" s="1"/>
  <c r="S89" i="307"/>
  <c r="W89" i="307" s="1"/>
  <c r="Q88" i="307"/>
  <c r="R153" i="304"/>
  <c r="Q90" i="304"/>
  <c r="U90" i="304" s="1"/>
  <c r="S152" i="304"/>
  <c r="W152" i="304" s="1"/>
  <c r="R78" i="301"/>
  <c r="V78" i="301" s="1"/>
  <c r="S77" i="301"/>
  <c r="W77" i="301" s="1"/>
  <c r="Q78" i="301"/>
  <c r="U78" i="301" s="1"/>
  <c r="S80" i="298"/>
  <c r="W80" i="298" s="1"/>
  <c r="R80" i="298"/>
  <c r="V80" i="298" s="1"/>
  <c r="Q77" i="298"/>
  <c r="U77" i="298" s="1"/>
  <c r="R82" i="292"/>
  <c r="Q81" i="292"/>
  <c r="U81" i="292" s="1"/>
  <c r="S82" i="292"/>
  <c r="P82" i="292" s="1"/>
  <c r="O81" i="292"/>
  <c r="O82" i="292" s="1"/>
  <c r="S82" i="289"/>
  <c r="W82" i="289" s="1"/>
  <c r="P81" i="289"/>
  <c r="Q78" i="289"/>
  <c r="U78" i="289" s="1"/>
  <c r="R82" i="289"/>
  <c r="V82" i="289" s="1"/>
  <c r="Q418" i="277"/>
  <c r="U417" i="277"/>
  <c r="O90" i="313"/>
  <c r="N89" i="313"/>
  <c r="N81" i="283"/>
  <c r="P92" i="313"/>
  <c r="N74" i="280"/>
  <c r="H73" i="280"/>
  <c r="E73" i="280" s="1"/>
  <c r="P74" i="286"/>
  <c r="J73" i="286"/>
  <c r="G73" i="286" s="1"/>
  <c r="T74" i="316"/>
  <c r="P74" i="301"/>
  <c r="J73" i="301"/>
  <c r="G73" i="301" s="1"/>
  <c r="O75" i="319"/>
  <c r="I74" i="319"/>
  <c r="F74" i="319" s="1"/>
  <c r="N75" i="316"/>
  <c r="H74" i="316"/>
  <c r="E74" i="316" s="1"/>
  <c r="P91" i="277"/>
  <c r="T74" i="310"/>
  <c r="O74" i="280"/>
  <c r="I73" i="280"/>
  <c r="F73" i="280" s="1"/>
  <c r="O76" i="277"/>
  <c r="O91" i="313"/>
  <c r="N74" i="298"/>
  <c r="H73" i="298"/>
  <c r="E73" i="298" s="1"/>
  <c r="P74" i="304"/>
  <c r="J73" i="304"/>
  <c r="G73" i="304" s="1"/>
  <c r="N75" i="277"/>
  <c r="H75" i="277" s="1"/>
  <c r="O74" i="286"/>
  <c r="I73" i="286"/>
  <c r="F73" i="286" s="1"/>
  <c r="O75" i="316"/>
  <c r="I74" i="316"/>
  <c r="F74" i="316" s="1"/>
  <c r="P75" i="319"/>
  <c r="J74" i="319"/>
  <c r="G74" i="319" s="1"/>
  <c r="L79" i="319"/>
  <c r="H75" i="319"/>
  <c r="E75" i="319" s="1"/>
  <c r="K76" i="319"/>
  <c r="M77" i="319"/>
  <c r="D77" i="319"/>
  <c r="T76" i="319"/>
  <c r="C78" i="319"/>
  <c r="D78" i="316"/>
  <c r="L78" i="316"/>
  <c r="K77" i="316"/>
  <c r="C77" i="316"/>
  <c r="M76" i="316"/>
  <c r="J75" i="316"/>
  <c r="G75" i="316" s="1"/>
  <c r="C79" i="313"/>
  <c r="D78" i="313"/>
  <c r="T77" i="313"/>
  <c r="J75" i="313"/>
  <c r="G75" i="313" s="1"/>
  <c r="M76" i="313"/>
  <c r="I75" i="313"/>
  <c r="F75" i="313" s="1"/>
  <c r="L76" i="313"/>
  <c r="H75" i="313"/>
  <c r="E75" i="313" s="1"/>
  <c r="K76" i="313"/>
  <c r="L81" i="310"/>
  <c r="K77" i="310"/>
  <c r="O76" i="310"/>
  <c r="I75" i="310"/>
  <c r="F75" i="310" s="1"/>
  <c r="C79" i="310"/>
  <c r="J75" i="310"/>
  <c r="G75" i="310" s="1"/>
  <c r="M76" i="310"/>
  <c r="D77" i="310"/>
  <c r="N76" i="307"/>
  <c r="H75" i="307"/>
  <c r="E75" i="307" s="1"/>
  <c r="O76" i="307"/>
  <c r="I75" i="307"/>
  <c r="F75" i="307" s="1"/>
  <c r="D77" i="307"/>
  <c r="T76" i="307"/>
  <c r="K78" i="307"/>
  <c r="M77" i="307"/>
  <c r="J76" i="307"/>
  <c r="G76" i="307" s="1"/>
  <c r="L78" i="307"/>
  <c r="C79" i="307"/>
  <c r="D79" i="304"/>
  <c r="K77" i="304"/>
  <c r="M77" i="304"/>
  <c r="N74" i="304"/>
  <c r="H73" i="304"/>
  <c r="E73" i="304" s="1"/>
  <c r="L78" i="304"/>
  <c r="C79" i="304"/>
  <c r="O74" i="304"/>
  <c r="I73" i="304"/>
  <c r="F73" i="304" s="1"/>
  <c r="M76" i="301"/>
  <c r="O74" i="301"/>
  <c r="I73" i="301"/>
  <c r="F73" i="301" s="1"/>
  <c r="D75" i="301"/>
  <c r="T74" i="301"/>
  <c r="L76" i="301"/>
  <c r="H74" i="301"/>
  <c r="E74" i="301" s="1"/>
  <c r="K75" i="301"/>
  <c r="C75" i="301"/>
  <c r="K77" i="298"/>
  <c r="D78" i="298"/>
  <c r="P74" i="298"/>
  <c r="J73" i="298"/>
  <c r="G73" i="298" s="1"/>
  <c r="O74" i="298"/>
  <c r="I73" i="298"/>
  <c r="F73" i="298" s="1"/>
  <c r="M78" i="298"/>
  <c r="L76" i="298"/>
  <c r="C75" i="298"/>
  <c r="T74" i="298"/>
  <c r="K75" i="292"/>
  <c r="H74" i="292"/>
  <c r="E74" i="292" s="1"/>
  <c r="M75" i="292"/>
  <c r="J74" i="292"/>
  <c r="G74" i="292" s="1"/>
  <c r="D76" i="292"/>
  <c r="T75" i="292"/>
  <c r="C76" i="292"/>
  <c r="I74" i="292"/>
  <c r="F74" i="292" s="1"/>
  <c r="L75" i="292"/>
  <c r="H74" i="289"/>
  <c r="E74" i="289" s="1"/>
  <c r="K75" i="289"/>
  <c r="C75" i="289"/>
  <c r="T75" i="289" s="1"/>
  <c r="J74" i="289"/>
  <c r="G74" i="289" s="1"/>
  <c r="M75" i="289"/>
  <c r="I74" i="289"/>
  <c r="F74" i="289" s="1"/>
  <c r="L75" i="289"/>
  <c r="D76" i="289"/>
  <c r="T74" i="289"/>
  <c r="K76" i="286"/>
  <c r="M76" i="286"/>
  <c r="T74" i="286"/>
  <c r="D75" i="286"/>
  <c r="C75" i="286"/>
  <c r="L76" i="286"/>
  <c r="N74" i="286"/>
  <c r="H73" i="286"/>
  <c r="E73" i="286" s="1"/>
  <c r="C75" i="283"/>
  <c r="T74" i="283"/>
  <c r="P74" i="283"/>
  <c r="J73" i="283"/>
  <c r="G73" i="283" s="1"/>
  <c r="L78" i="283"/>
  <c r="O74" i="283"/>
  <c r="I73" i="283"/>
  <c r="F73" i="283" s="1"/>
  <c r="M76" i="283"/>
  <c r="D77" i="283"/>
  <c r="H74" i="283"/>
  <c r="E74" i="283" s="1"/>
  <c r="K75" i="283"/>
  <c r="M76" i="280"/>
  <c r="K76" i="280"/>
  <c r="P74" i="280"/>
  <c r="J73" i="280"/>
  <c r="G73" i="280" s="1"/>
  <c r="C77" i="280"/>
  <c r="D76" i="280"/>
  <c r="T75" i="280"/>
  <c r="L76" i="280"/>
  <c r="G74" i="277"/>
  <c r="M77" i="277"/>
  <c r="J76" i="277"/>
  <c r="D76" i="277"/>
  <c r="K76" i="277"/>
  <c r="E74" i="277"/>
  <c r="C75" i="277"/>
  <c r="F74" i="277"/>
  <c r="L76" i="277"/>
  <c r="I75" i="277"/>
  <c r="V175" i="316" l="1"/>
  <c r="V76" i="286"/>
  <c r="W153" i="304"/>
  <c r="S420" i="277"/>
  <c r="R420" i="277"/>
  <c r="V87" i="319"/>
  <c r="P82" i="289"/>
  <c r="V77" i="304"/>
  <c r="T76" i="304"/>
  <c r="R76" i="286"/>
  <c r="W82" i="292"/>
  <c r="V420" i="277"/>
  <c r="R87" i="319"/>
  <c r="Q87" i="319"/>
  <c r="U87" i="319" s="1"/>
  <c r="N86" i="319"/>
  <c r="S85" i="319"/>
  <c r="W85" i="319" s="1"/>
  <c r="Q234" i="316"/>
  <c r="U234" i="316" s="1"/>
  <c r="S175" i="316"/>
  <c r="W175" i="316" s="1"/>
  <c r="R175" i="316"/>
  <c r="P174" i="316"/>
  <c r="S237" i="313"/>
  <c r="W237" i="313" s="1"/>
  <c r="R204" i="313"/>
  <c r="V204" i="313" s="1"/>
  <c r="Q240" i="313"/>
  <c r="Q241" i="313" s="1"/>
  <c r="S78" i="310"/>
  <c r="W78" i="310" s="1"/>
  <c r="P77" i="310"/>
  <c r="P78" i="310" s="1"/>
  <c r="N76" i="310"/>
  <c r="H75" i="310"/>
  <c r="E75" i="310" s="1"/>
  <c r="Q77" i="310"/>
  <c r="U77" i="310" s="1"/>
  <c r="R78" i="310"/>
  <c r="V78" i="310" s="1"/>
  <c r="S90" i="307"/>
  <c r="W90" i="307" s="1"/>
  <c r="P89" i="307"/>
  <c r="Q89" i="307"/>
  <c r="U89" i="307" s="1"/>
  <c r="R176" i="307"/>
  <c r="V176" i="307" s="1"/>
  <c r="S153" i="304"/>
  <c r="Q91" i="304"/>
  <c r="U91" i="304" s="1"/>
  <c r="R154" i="304"/>
  <c r="Q79" i="301"/>
  <c r="U79" i="301" s="1"/>
  <c r="N78" i="301"/>
  <c r="S78" i="301"/>
  <c r="W78" i="301" s="1"/>
  <c r="R79" i="301"/>
  <c r="V79" i="301" s="1"/>
  <c r="Q78" i="298"/>
  <c r="U78" i="298" s="1"/>
  <c r="R81" i="298"/>
  <c r="V81" i="298" s="1"/>
  <c r="S81" i="298"/>
  <c r="W81" i="298" s="1"/>
  <c r="Q82" i="292"/>
  <c r="U82" i="292" s="1"/>
  <c r="N81" i="292"/>
  <c r="S83" i="292"/>
  <c r="R83" i="292"/>
  <c r="V83" i="292" s="1"/>
  <c r="R83" i="289"/>
  <c r="V83" i="289" s="1"/>
  <c r="O82" i="289"/>
  <c r="Q79" i="289"/>
  <c r="U79" i="289" s="1"/>
  <c r="P83" i="289"/>
  <c r="S83" i="289"/>
  <c r="W83" i="289" s="1"/>
  <c r="N78" i="289"/>
  <c r="N79" i="289" s="1"/>
  <c r="U418" i="277"/>
  <c r="Q419" i="277"/>
  <c r="O77" i="277"/>
  <c r="P92" i="277"/>
  <c r="P93" i="277" s="1"/>
  <c r="N75" i="280"/>
  <c r="H74" i="280"/>
  <c r="E74" i="280" s="1"/>
  <c r="P93" i="313"/>
  <c r="P94" i="313" s="1"/>
  <c r="O75" i="280"/>
  <c r="I74" i="280"/>
  <c r="F74" i="280" s="1"/>
  <c r="N90" i="313"/>
  <c r="N75" i="298"/>
  <c r="H74" i="298"/>
  <c r="E74" i="298" s="1"/>
  <c r="T75" i="316"/>
  <c r="N76" i="277"/>
  <c r="H76" i="277" s="1"/>
  <c r="P75" i="301"/>
  <c r="J74" i="301"/>
  <c r="G74" i="301" s="1"/>
  <c r="N76" i="316"/>
  <c r="H75" i="316"/>
  <c r="E75" i="316" s="1"/>
  <c r="P75" i="286"/>
  <c r="J74" i="286"/>
  <c r="G74" i="286" s="1"/>
  <c r="P75" i="304"/>
  <c r="J74" i="304"/>
  <c r="G74" i="304" s="1"/>
  <c r="O76" i="319"/>
  <c r="I75" i="319"/>
  <c r="F75" i="319" s="1"/>
  <c r="N82" i="283"/>
  <c r="N83" i="283" s="1"/>
  <c r="T75" i="310"/>
  <c r="O76" i="316"/>
  <c r="I75" i="316"/>
  <c r="F75" i="316" s="1"/>
  <c r="O75" i="286"/>
  <c r="I74" i="286"/>
  <c r="F74" i="286" s="1"/>
  <c r="D78" i="319"/>
  <c r="T77" i="319"/>
  <c r="H76" i="319"/>
  <c r="E76" i="319" s="1"/>
  <c r="K77" i="319"/>
  <c r="M78" i="319"/>
  <c r="L80" i="319"/>
  <c r="C79" i="319"/>
  <c r="P76" i="319"/>
  <c r="J75" i="319"/>
  <c r="G75" i="319" s="1"/>
  <c r="C78" i="316"/>
  <c r="K78" i="316"/>
  <c r="M77" i="316"/>
  <c r="J76" i="316"/>
  <c r="G76" i="316" s="1"/>
  <c r="L79" i="316"/>
  <c r="D79" i="316"/>
  <c r="H76" i="313"/>
  <c r="E76" i="313" s="1"/>
  <c r="K77" i="313"/>
  <c r="L77" i="313"/>
  <c r="I76" i="313"/>
  <c r="F76" i="313" s="1"/>
  <c r="M77" i="313"/>
  <c r="J76" i="313"/>
  <c r="G76" i="313" s="1"/>
  <c r="D79" i="313"/>
  <c r="T78" i="313"/>
  <c r="C80" i="313"/>
  <c r="M77" i="310"/>
  <c r="J76" i="310"/>
  <c r="G76" i="310" s="1"/>
  <c r="C80" i="310"/>
  <c r="O77" i="310"/>
  <c r="I76" i="310"/>
  <c r="F76" i="310" s="1"/>
  <c r="K78" i="310"/>
  <c r="D78" i="310"/>
  <c r="L82" i="310"/>
  <c r="J77" i="307"/>
  <c r="G77" i="307" s="1"/>
  <c r="M78" i="307"/>
  <c r="D78" i="307"/>
  <c r="T77" i="307"/>
  <c r="K79" i="307"/>
  <c r="L79" i="307"/>
  <c r="O77" i="307"/>
  <c r="I76" i="307"/>
  <c r="F76" i="307" s="1"/>
  <c r="C80" i="307"/>
  <c r="N77" i="307"/>
  <c r="H76" i="307"/>
  <c r="E76" i="307" s="1"/>
  <c r="L79" i="304"/>
  <c r="N75" i="304"/>
  <c r="H74" i="304"/>
  <c r="E74" i="304" s="1"/>
  <c r="M78" i="304"/>
  <c r="K78" i="304"/>
  <c r="O75" i="304"/>
  <c r="I74" i="304"/>
  <c r="F74" i="304" s="1"/>
  <c r="D80" i="304"/>
  <c r="C80" i="304"/>
  <c r="K76" i="301"/>
  <c r="H75" i="301"/>
  <c r="E75" i="301" s="1"/>
  <c r="C76" i="301"/>
  <c r="D76" i="301"/>
  <c r="T75" i="301"/>
  <c r="O75" i="301"/>
  <c r="I74" i="301"/>
  <c r="F74" i="301" s="1"/>
  <c r="M77" i="301"/>
  <c r="L77" i="301"/>
  <c r="M79" i="298"/>
  <c r="O75" i="298"/>
  <c r="I74" i="298"/>
  <c r="F74" i="298" s="1"/>
  <c r="P75" i="298"/>
  <c r="J74" i="298"/>
  <c r="G74" i="298" s="1"/>
  <c r="D79" i="298"/>
  <c r="C76" i="298"/>
  <c r="T75" i="298"/>
  <c r="K78" i="298"/>
  <c r="L77" i="298"/>
  <c r="C77" i="292"/>
  <c r="I75" i="292"/>
  <c r="F75" i="292" s="1"/>
  <c r="L76" i="292"/>
  <c r="T76" i="292"/>
  <c r="D77" i="292"/>
  <c r="M76" i="292"/>
  <c r="J75" i="292"/>
  <c r="G75" i="292" s="1"/>
  <c r="K76" i="292"/>
  <c r="H75" i="292"/>
  <c r="E75" i="292" s="1"/>
  <c r="D77" i="289"/>
  <c r="I75" i="289"/>
  <c r="F75" i="289" s="1"/>
  <c r="L76" i="289"/>
  <c r="C76" i="289"/>
  <c r="M76" i="289"/>
  <c r="J75" i="289"/>
  <c r="G75" i="289" s="1"/>
  <c r="H75" i="289"/>
  <c r="E75" i="289" s="1"/>
  <c r="K76" i="289"/>
  <c r="L77" i="286"/>
  <c r="C76" i="286"/>
  <c r="D76" i="286"/>
  <c r="T75" i="286"/>
  <c r="M77" i="286"/>
  <c r="N75" i="286"/>
  <c r="H74" i="286"/>
  <c r="E74" i="286" s="1"/>
  <c r="K77" i="286"/>
  <c r="O75" i="283"/>
  <c r="I74" i="283"/>
  <c r="F74" i="283" s="1"/>
  <c r="L79" i="283"/>
  <c r="K76" i="283"/>
  <c r="H75" i="283"/>
  <c r="E75" i="283" s="1"/>
  <c r="P75" i="283"/>
  <c r="J74" i="283"/>
  <c r="G74" i="283" s="1"/>
  <c r="D78" i="283"/>
  <c r="M77" i="283"/>
  <c r="C76" i="283"/>
  <c r="T75" i="283"/>
  <c r="D77" i="280"/>
  <c r="T76" i="280"/>
  <c r="P75" i="280"/>
  <c r="J74" i="280"/>
  <c r="G74" i="280" s="1"/>
  <c r="K77" i="280"/>
  <c r="C78" i="280"/>
  <c r="M77" i="280"/>
  <c r="L77" i="280"/>
  <c r="I76" i="277"/>
  <c r="L77" i="277"/>
  <c r="F75" i="277"/>
  <c r="E75" i="277"/>
  <c r="C76" i="277"/>
  <c r="T76" i="277" s="1"/>
  <c r="K77" i="277"/>
  <c r="D77" i="277"/>
  <c r="G75" i="277"/>
  <c r="T75" i="277"/>
  <c r="M78" i="277"/>
  <c r="J77" i="277"/>
  <c r="U92" i="304" l="1"/>
  <c r="W238" i="313"/>
  <c r="U90" i="307"/>
  <c r="W79" i="301"/>
  <c r="W176" i="316"/>
  <c r="U83" i="292"/>
  <c r="W83" i="292"/>
  <c r="R77" i="286"/>
  <c r="V88" i="319"/>
  <c r="N82" i="292"/>
  <c r="V78" i="304"/>
  <c r="T77" i="304"/>
  <c r="O83" i="292"/>
  <c r="R421" i="277"/>
  <c r="N79" i="301"/>
  <c r="V77" i="286"/>
  <c r="S421" i="277"/>
  <c r="P90" i="307"/>
  <c r="P91" i="307" s="1"/>
  <c r="W420" i="277"/>
  <c r="W421" i="277" s="1"/>
  <c r="O83" i="289"/>
  <c r="Q88" i="319"/>
  <c r="U88" i="319" s="1"/>
  <c r="S86" i="319"/>
  <c r="W86" i="319" s="1"/>
  <c r="R88" i="319"/>
  <c r="N87" i="319"/>
  <c r="R176" i="316"/>
  <c r="V176" i="316" s="1"/>
  <c r="S176" i="316"/>
  <c r="Q235" i="316"/>
  <c r="U235" i="316" s="1"/>
  <c r="P175" i="316"/>
  <c r="R205" i="313"/>
  <c r="V205" i="313" s="1"/>
  <c r="S238" i="313"/>
  <c r="Q78" i="310"/>
  <c r="U78" i="310" s="1"/>
  <c r="N77" i="310"/>
  <c r="H76" i="310"/>
  <c r="E76" i="310" s="1"/>
  <c r="R79" i="310"/>
  <c r="V79" i="310" s="1"/>
  <c r="S79" i="310"/>
  <c r="W79" i="310" s="1"/>
  <c r="Q90" i="307"/>
  <c r="R177" i="307"/>
  <c r="V177" i="307" s="1"/>
  <c r="S91" i="307"/>
  <c r="W91" i="307" s="1"/>
  <c r="R155" i="304"/>
  <c r="Q92" i="304"/>
  <c r="S154" i="304"/>
  <c r="W154" i="304" s="1"/>
  <c r="R80" i="301"/>
  <c r="V80" i="301" s="1"/>
  <c r="S79" i="301"/>
  <c r="Q80" i="301"/>
  <c r="U80" i="301" s="1"/>
  <c r="R82" i="298"/>
  <c r="V82" i="298" s="1"/>
  <c r="S82" i="298"/>
  <c r="W82" i="298" s="1"/>
  <c r="Q79" i="298"/>
  <c r="U79" i="298" s="1"/>
  <c r="S84" i="292"/>
  <c r="R84" i="292"/>
  <c r="V84" i="292" s="1"/>
  <c r="Q83" i="292"/>
  <c r="P83" i="292"/>
  <c r="P84" i="292" s="1"/>
  <c r="Q80" i="289"/>
  <c r="U80" i="289" s="1"/>
  <c r="S84" i="289"/>
  <c r="W84" i="289" s="1"/>
  <c r="R84" i="289"/>
  <c r="O84" i="289" s="1"/>
  <c r="Q420" i="277"/>
  <c r="U419" i="277"/>
  <c r="P95" i="313"/>
  <c r="N76" i="280"/>
  <c r="H75" i="280"/>
  <c r="E75" i="280" s="1"/>
  <c r="N76" i="298"/>
  <c r="H75" i="298"/>
  <c r="E75" i="298" s="1"/>
  <c r="N91" i="313"/>
  <c r="O77" i="319"/>
  <c r="I76" i="319"/>
  <c r="F76" i="319" s="1"/>
  <c r="T76" i="316"/>
  <c r="P76" i="286"/>
  <c r="J75" i="286"/>
  <c r="G75" i="286" s="1"/>
  <c r="P76" i="304"/>
  <c r="J75" i="304"/>
  <c r="G75" i="304" s="1"/>
  <c r="O92" i="313"/>
  <c r="T76" i="310"/>
  <c r="N77" i="316"/>
  <c r="H76" i="316"/>
  <c r="E76" i="316" s="1"/>
  <c r="P76" i="301"/>
  <c r="J75" i="301"/>
  <c r="G75" i="301" s="1"/>
  <c r="O76" i="280"/>
  <c r="I75" i="280"/>
  <c r="F75" i="280" s="1"/>
  <c r="N77" i="277"/>
  <c r="O78" i="277"/>
  <c r="O76" i="286"/>
  <c r="I75" i="286"/>
  <c r="F75" i="286" s="1"/>
  <c r="G76" i="277"/>
  <c r="O77" i="316"/>
  <c r="I76" i="316"/>
  <c r="F76" i="316" s="1"/>
  <c r="L81" i="319"/>
  <c r="M79" i="319"/>
  <c r="P77" i="319"/>
  <c r="J76" i="319"/>
  <c r="G76" i="319" s="1"/>
  <c r="C80" i="319"/>
  <c r="H77" i="319"/>
  <c r="E77" i="319" s="1"/>
  <c r="K78" i="319"/>
  <c r="D79" i="319"/>
  <c r="T78" i="319"/>
  <c r="D80" i="316"/>
  <c r="L80" i="316"/>
  <c r="J77" i="316"/>
  <c r="G77" i="316" s="1"/>
  <c r="M78" i="316"/>
  <c r="K79" i="316"/>
  <c r="C79" i="316"/>
  <c r="C81" i="313"/>
  <c r="T79" i="313"/>
  <c r="D80" i="313"/>
  <c r="J77" i="313"/>
  <c r="G77" i="313" s="1"/>
  <c r="M78" i="313"/>
  <c r="L78" i="313"/>
  <c r="I77" i="313"/>
  <c r="F77" i="313" s="1"/>
  <c r="K78" i="313"/>
  <c r="H77" i="313"/>
  <c r="E77" i="313" s="1"/>
  <c r="D79" i="310"/>
  <c r="K79" i="310"/>
  <c r="O78" i="310"/>
  <c r="I77" i="310"/>
  <c r="F77" i="310" s="1"/>
  <c r="C81" i="310"/>
  <c r="L83" i="310"/>
  <c r="J77" i="310"/>
  <c r="G77" i="310" s="1"/>
  <c r="M78" i="310"/>
  <c r="L80" i="307"/>
  <c r="O78" i="307"/>
  <c r="I77" i="307"/>
  <c r="F77" i="307" s="1"/>
  <c r="C81" i="307"/>
  <c r="N78" i="307"/>
  <c r="H77" i="307"/>
  <c r="E77" i="307" s="1"/>
  <c r="D79" i="307"/>
  <c r="T78" i="307"/>
  <c r="K80" i="307"/>
  <c r="J78" i="307"/>
  <c r="G78" i="307" s="1"/>
  <c r="M79" i="307"/>
  <c r="O76" i="304"/>
  <c r="I75" i="304"/>
  <c r="F75" i="304" s="1"/>
  <c r="K79" i="304"/>
  <c r="M79" i="304"/>
  <c r="N76" i="304"/>
  <c r="H75" i="304"/>
  <c r="E75" i="304" s="1"/>
  <c r="C81" i="304"/>
  <c r="D81" i="304"/>
  <c r="L80" i="304"/>
  <c r="M78" i="301"/>
  <c r="O76" i="301"/>
  <c r="I75" i="301"/>
  <c r="F75" i="301" s="1"/>
  <c r="D77" i="301"/>
  <c r="T76" i="301"/>
  <c r="L78" i="301"/>
  <c r="C77" i="301"/>
  <c r="H76" i="301"/>
  <c r="E76" i="301" s="1"/>
  <c r="K77" i="301"/>
  <c r="C77" i="298"/>
  <c r="T76" i="298"/>
  <c r="L78" i="298"/>
  <c r="K79" i="298"/>
  <c r="O76" i="298"/>
  <c r="I75" i="298"/>
  <c r="F75" i="298" s="1"/>
  <c r="M80" i="298"/>
  <c r="D80" i="298"/>
  <c r="P76" i="298"/>
  <c r="J75" i="298"/>
  <c r="G75" i="298" s="1"/>
  <c r="H76" i="292"/>
  <c r="E76" i="292" s="1"/>
  <c r="K77" i="292"/>
  <c r="J76" i="292"/>
  <c r="G76" i="292" s="1"/>
  <c r="M77" i="292"/>
  <c r="D78" i="292"/>
  <c r="T77" i="292"/>
  <c r="L77" i="292"/>
  <c r="I76" i="292"/>
  <c r="F76" i="292" s="1"/>
  <c r="C78" i="292"/>
  <c r="H76" i="289"/>
  <c r="E76" i="289" s="1"/>
  <c r="K77" i="289"/>
  <c r="M77" i="289"/>
  <c r="J76" i="289"/>
  <c r="G76" i="289" s="1"/>
  <c r="C77" i="289"/>
  <c r="T77" i="289" s="1"/>
  <c r="I76" i="289"/>
  <c r="F76" i="289" s="1"/>
  <c r="L77" i="289"/>
  <c r="T76" i="289"/>
  <c r="D78" i="289"/>
  <c r="M78" i="286"/>
  <c r="C77" i="286"/>
  <c r="N76" i="286"/>
  <c r="H75" i="286"/>
  <c r="E75" i="286" s="1"/>
  <c r="T76" i="286"/>
  <c r="D77" i="286"/>
  <c r="K78" i="286"/>
  <c r="L78" i="286"/>
  <c r="P76" i="283"/>
  <c r="J75" i="283"/>
  <c r="G75" i="283" s="1"/>
  <c r="H76" i="283"/>
  <c r="E76" i="283" s="1"/>
  <c r="K77" i="283"/>
  <c r="C77" i="283"/>
  <c r="T76" i="283"/>
  <c r="L80" i="283"/>
  <c r="D79" i="283"/>
  <c r="M78" i="283"/>
  <c r="O76" i="283"/>
  <c r="I75" i="283"/>
  <c r="F75" i="283" s="1"/>
  <c r="C79" i="280"/>
  <c r="P76" i="280"/>
  <c r="J75" i="280"/>
  <c r="G75" i="280" s="1"/>
  <c r="L78" i="280"/>
  <c r="K78" i="280"/>
  <c r="M78" i="280"/>
  <c r="T77" i="280"/>
  <c r="D78" i="280"/>
  <c r="D78" i="277"/>
  <c r="K78" i="277"/>
  <c r="C77" i="277"/>
  <c r="F76" i="277"/>
  <c r="E76" i="277"/>
  <c r="L78" i="277"/>
  <c r="I77" i="277"/>
  <c r="J78" i="277"/>
  <c r="M79" i="277"/>
  <c r="U80" i="298" l="1"/>
  <c r="W155" i="304"/>
  <c r="R78" i="286"/>
  <c r="W80" i="301"/>
  <c r="V84" i="289"/>
  <c r="U91" i="307"/>
  <c r="W422" i="277"/>
  <c r="W84" i="292"/>
  <c r="R422" i="277"/>
  <c r="V78" i="286"/>
  <c r="V89" i="319"/>
  <c r="V79" i="304"/>
  <c r="T78" i="304"/>
  <c r="S422" i="277"/>
  <c r="V421" i="277"/>
  <c r="V422" i="277" s="1"/>
  <c r="R89" i="319"/>
  <c r="S87" i="319"/>
  <c r="W87" i="319" s="1"/>
  <c r="Q89" i="319"/>
  <c r="U89" i="319" s="1"/>
  <c r="N88" i="319"/>
  <c r="Q236" i="316"/>
  <c r="U236" i="316" s="1"/>
  <c r="S177" i="316"/>
  <c r="W177" i="316" s="1"/>
  <c r="R177" i="316"/>
  <c r="V177" i="316" s="1"/>
  <c r="P176" i="316"/>
  <c r="S239" i="313"/>
  <c r="W239" i="313" s="1"/>
  <c r="R206" i="313"/>
  <c r="V206" i="313" s="1"/>
  <c r="S80" i="310"/>
  <c r="W80" i="310" s="1"/>
  <c r="P79" i="310"/>
  <c r="R80" i="310"/>
  <c r="V80" i="310" s="1"/>
  <c r="N78" i="310"/>
  <c r="H77" i="310"/>
  <c r="E77" i="310" s="1"/>
  <c r="Q79" i="310"/>
  <c r="U79" i="310" s="1"/>
  <c r="R178" i="307"/>
  <c r="V178" i="307" s="1"/>
  <c r="S92" i="307"/>
  <c r="W92" i="307" s="1"/>
  <c r="Q91" i="307"/>
  <c r="S155" i="304"/>
  <c r="Q93" i="304"/>
  <c r="U93" i="304" s="1"/>
  <c r="R156" i="304"/>
  <c r="Q81" i="301"/>
  <c r="U81" i="301" s="1"/>
  <c r="N80" i="301"/>
  <c r="S80" i="301"/>
  <c r="R81" i="301"/>
  <c r="V81" i="301" s="1"/>
  <c r="Q80" i="298"/>
  <c r="S83" i="298"/>
  <c r="W83" i="298" s="1"/>
  <c r="R83" i="298"/>
  <c r="V83" i="298" s="1"/>
  <c r="Q84" i="292"/>
  <c r="U84" i="292" s="1"/>
  <c r="R85" i="292"/>
  <c r="V85" i="292" s="1"/>
  <c r="O84" i="292"/>
  <c r="O85" i="292" s="1"/>
  <c r="N83" i="292"/>
  <c r="N84" i="292" s="1"/>
  <c r="S85" i="292"/>
  <c r="P85" i="292" s="1"/>
  <c r="S85" i="289"/>
  <c r="W85" i="289" s="1"/>
  <c r="Q81" i="289"/>
  <c r="U81" i="289" s="1"/>
  <c r="N80" i="289"/>
  <c r="R85" i="289"/>
  <c r="P84" i="289"/>
  <c r="P85" i="289" s="1"/>
  <c r="U420" i="277"/>
  <c r="Q421" i="277"/>
  <c r="O93" i="313"/>
  <c r="O94" i="313" s="1"/>
  <c r="N78" i="277"/>
  <c r="H78" i="277" s="1"/>
  <c r="O79" i="277"/>
  <c r="H77" i="277"/>
  <c r="E77" i="277" s="1"/>
  <c r="P96" i="313"/>
  <c r="N77" i="280"/>
  <c r="H76" i="280"/>
  <c r="E76" i="280" s="1"/>
  <c r="N78" i="316"/>
  <c r="H77" i="316"/>
  <c r="E77" i="316" s="1"/>
  <c r="P77" i="286"/>
  <c r="J76" i="286"/>
  <c r="G76" i="286" s="1"/>
  <c r="P77" i="304"/>
  <c r="J76" i="304"/>
  <c r="G76" i="304" s="1"/>
  <c r="P77" i="301"/>
  <c r="J76" i="301"/>
  <c r="G76" i="301" s="1"/>
  <c r="T77" i="316"/>
  <c r="O77" i="280"/>
  <c r="I76" i="280"/>
  <c r="F76" i="280" s="1"/>
  <c r="N92" i="313"/>
  <c r="T77" i="310"/>
  <c r="O78" i="319"/>
  <c r="I77" i="319"/>
  <c r="F77" i="319" s="1"/>
  <c r="N84" i="283"/>
  <c r="N77" i="298"/>
  <c r="H76" i="298"/>
  <c r="E76" i="298" s="1"/>
  <c r="P94" i="277"/>
  <c r="P95" i="277" s="1"/>
  <c r="O78" i="316"/>
  <c r="I77" i="316"/>
  <c r="F77" i="316" s="1"/>
  <c r="O77" i="286"/>
  <c r="I76" i="286"/>
  <c r="F76" i="286" s="1"/>
  <c r="C81" i="319"/>
  <c r="M80" i="319"/>
  <c r="P78" i="319"/>
  <c r="J77" i="319"/>
  <c r="G77" i="319" s="1"/>
  <c r="T79" i="319"/>
  <c r="D80" i="319"/>
  <c r="L82" i="319"/>
  <c r="H78" i="319"/>
  <c r="E78" i="319" s="1"/>
  <c r="K79" i="319"/>
  <c r="K80" i="316"/>
  <c r="C80" i="316"/>
  <c r="J78" i="316"/>
  <c r="G78" i="316" s="1"/>
  <c r="M79" i="316"/>
  <c r="L81" i="316"/>
  <c r="D81" i="316"/>
  <c r="K79" i="313"/>
  <c r="H78" i="313"/>
  <c r="E78" i="313" s="1"/>
  <c r="L79" i="313"/>
  <c r="I78" i="313"/>
  <c r="F78" i="313" s="1"/>
  <c r="M79" i="313"/>
  <c r="J78" i="313"/>
  <c r="G78" i="313" s="1"/>
  <c r="T80" i="313"/>
  <c r="D81" i="313"/>
  <c r="C82" i="313"/>
  <c r="O79" i="310"/>
  <c r="I78" i="310"/>
  <c r="F78" i="310" s="1"/>
  <c r="C82" i="310"/>
  <c r="K80" i="310"/>
  <c r="J78" i="310"/>
  <c r="G78" i="310" s="1"/>
  <c r="M79" i="310"/>
  <c r="L84" i="310"/>
  <c r="D80" i="310"/>
  <c r="T79" i="307"/>
  <c r="D80" i="307"/>
  <c r="N79" i="307"/>
  <c r="H78" i="307"/>
  <c r="E78" i="307" s="1"/>
  <c r="K81" i="307"/>
  <c r="M80" i="307"/>
  <c r="J79" i="307"/>
  <c r="G79" i="307" s="1"/>
  <c r="O79" i="307"/>
  <c r="I78" i="307"/>
  <c r="F78" i="307" s="1"/>
  <c r="C82" i="307"/>
  <c r="L81" i="307"/>
  <c r="D82" i="304"/>
  <c r="C82" i="304"/>
  <c r="N77" i="304"/>
  <c r="H76" i="304"/>
  <c r="E76" i="304" s="1"/>
  <c r="M80" i="304"/>
  <c r="L81" i="304"/>
  <c r="K80" i="304"/>
  <c r="O77" i="304"/>
  <c r="I76" i="304"/>
  <c r="F76" i="304" s="1"/>
  <c r="C78" i="301"/>
  <c r="L79" i="301"/>
  <c r="T77" i="301"/>
  <c r="D78" i="301"/>
  <c r="O77" i="301"/>
  <c r="I76" i="301"/>
  <c r="F76" i="301" s="1"/>
  <c r="H77" i="301"/>
  <c r="E77" i="301" s="1"/>
  <c r="K78" i="301"/>
  <c r="M79" i="301"/>
  <c r="O77" i="298"/>
  <c r="I76" i="298"/>
  <c r="F76" i="298" s="1"/>
  <c r="M81" i="298"/>
  <c r="D81" i="298"/>
  <c r="P77" i="298"/>
  <c r="J76" i="298"/>
  <c r="G76" i="298" s="1"/>
  <c r="C78" i="298"/>
  <c r="T77" i="298"/>
  <c r="K80" i="298"/>
  <c r="L79" i="298"/>
  <c r="C79" i="292"/>
  <c r="I77" i="292"/>
  <c r="F77" i="292" s="1"/>
  <c r="L78" i="292"/>
  <c r="T78" i="292"/>
  <c r="D79" i="292"/>
  <c r="J77" i="292"/>
  <c r="G77" i="292" s="1"/>
  <c r="M78" i="292"/>
  <c r="H77" i="292"/>
  <c r="E77" i="292" s="1"/>
  <c r="K78" i="292"/>
  <c r="I77" i="289"/>
  <c r="F77" i="289" s="1"/>
  <c r="L78" i="289"/>
  <c r="C78" i="289"/>
  <c r="T78" i="289" s="1"/>
  <c r="J77" i="289"/>
  <c r="G77" i="289" s="1"/>
  <c r="M78" i="289"/>
  <c r="D79" i="289"/>
  <c r="H77" i="289"/>
  <c r="E77" i="289" s="1"/>
  <c r="K78" i="289"/>
  <c r="T77" i="286"/>
  <c r="D78" i="286"/>
  <c r="K79" i="286"/>
  <c r="C78" i="286"/>
  <c r="N77" i="286"/>
  <c r="H76" i="286"/>
  <c r="E76" i="286" s="1"/>
  <c r="M79" i="286"/>
  <c r="L79" i="286"/>
  <c r="L81" i="283"/>
  <c r="C78" i="283"/>
  <c r="T77" i="283"/>
  <c r="O77" i="283"/>
  <c r="I76" i="283"/>
  <c r="F76" i="283" s="1"/>
  <c r="H77" i="283"/>
  <c r="E77" i="283" s="1"/>
  <c r="K78" i="283"/>
  <c r="M79" i="283"/>
  <c r="D80" i="283"/>
  <c r="P77" i="283"/>
  <c r="J76" i="283"/>
  <c r="G76" i="283" s="1"/>
  <c r="M79" i="280"/>
  <c r="K79" i="280"/>
  <c r="P77" i="280"/>
  <c r="J76" i="280"/>
  <c r="G76" i="280" s="1"/>
  <c r="L79" i="280"/>
  <c r="C80" i="280"/>
  <c r="D79" i="280"/>
  <c r="T78" i="280"/>
  <c r="M80" i="277"/>
  <c r="J79" i="277"/>
  <c r="F77" i="277"/>
  <c r="C78" i="277"/>
  <c r="K79" i="277"/>
  <c r="T77" i="277"/>
  <c r="G77" i="277"/>
  <c r="I78" i="277"/>
  <c r="L79" i="277"/>
  <c r="D79" i="277"/>
  <c r="W93" i="307" l="1"/>
  <c r="V84" i="298"/>
  <c r="V80" i="304"/>
  <c r="T79" i="304"/>
  <c r="R79" i="286"/>
  <c r="W156" i="304"/>
  <c r="V423" i="277"/>
  <c r="V79" i="286"/>
  <c r="N81" i="289"/>
  <c r="P80" i="310"/>
  <c r="S423" i="277"/>
  <c r="R423" i="277"/>
  <c r="N81" i="301"/>
  <c r="W85" i="292"/>
  <c r="V85" i="289"/>
  <c r="Q90" i="319"/>
  <c r="U90" i="319" s="1"/>
  <c r="S88" i="319"/>
  <c r="W88" i="319" s="1"/>
  <c r="N89" i="319"/>
  <c r="R90" i="319"/>
  <c r="V90" i="319" s="1"/>
  <c r="R178" i="316"/>
  <c r="V178" i="316" s="1"/>
  <c r="S178" i="316"/>
  <c r="W178" i="316" s="1"/>
  <c r="Q237" i="316"/>
  <c r="U237" i="316" s="1"/>
  <c r="P177" i="316"/>
  <c r="R207" i="313"/>
  <c r="V207" i="313" s="1"/>
  <c r="S240" i="313"/>
  <c r="S241" i="313" s="1"/>
  <c r="N79" i="310"/>
  <c r="H78" i="310"/>
  <c r="E78" i="310" s="1"/>
  <c r="R81" i="310"/>
  <c r="V81" i="310" s="1"/>
  <c r="Q80" i="310"/>
  <c r="U80" i="310" s="1"/>
  <c r="P81" i="310"/>
  <c r="S81" i="310"/>
  <c r="W81" i="310" s="1"/>
  <c r="S93" i="307"/>
  <c r="P92" i="307"/>
  <c r="Q92" i="307"/>
  <c r="U92" i="307" s="1"/>
  <c r="R179" i="307"/>
  <c r="V179" i="307" s="1"/>
  <c r="R157" i="304"/>
  <c r="Q94" i="304"/>
  <c r="U94" i="304" s="1"/>
  <c r="S156" i="304"/>
  <c r="R82" i="301"/>
  <c r="V82" i="301" s="1"/>
  <c r="S81" i="301"/>
  <c r="W81" i="301" s="1"/>
  <c r="Q82" i="301"/>
  <c r="U82" i="301" s="1"/>
  <c r="S84" i="298"/>
  <c r="W84" i="298" s="1"/>
  <c r="R84" i="298"/>
  <c r="Q81" i="298"/>
  <c r="U81" i="298" s="1"/>
  <c r="S86" i="292"/>
  <c r="R86" i="292"/>
  <c r="V86" i="292" s="1"/>
  <c r="Q85" i="292"/>
  <c r="U85" i="292" s="1"/>
  <c r="R86" i="289"/>
  <c r="Q82" i="289"/>
  <c r="U82" i="289" s="1"/>
  <c r="S86" i="289"/>
  <c r="W86" i="289" s="1"/>
  <c r="O85" i="289"/>
  <c r="Q422" i="277"/>
  <c r="U421" i="277"/>
  <c r="P97" i="313"/>
  <c r="N85" i="283"/>
  <c r="O80" i="277"/>
  <c r="O95" i="313"/>
  <c r="N78" i="280"/>
  <c r="H77" i="280"/>
  <c r="E77" i="280" s="1"/>
  <c r="N93" i="313"/>
  <c r="N94" i="313" s="1"/>
  <c r="P96" i="277"/>
  <c r="N79" i="277"/>
  <c r="P78" i="301"/>
  <c r="J77" i="301"/>
  <c r="G77" i="301" s="1"/>
  <c r="P78" i="286"/>
  <c r="J77" i="286"/>
  <c r="G77" i="286" s="1"/>
  <c r="O79" i="319"/>
  <c r="I78" i="319"/>
  <c r="F78" i="319" s="1"/>
  <c r="T78" i="310"/>
  <c r="N78" i="298"/>
  <c r="H77" i="298"/>
  <c r="E77" i="298" s="1"/>
  <c r="N79" i="316"/>
  <c r="H78" i="316"/>
  <c r="E78" i="316" s="1"/>
  <c r="O78" i="280"/>
  <c r="I77" i="280"/>
  <c r="F77" i="280" s="1"/>
  <c r="P78" i="304"/>
  <c r="J77" i="304"/>
  <c r="G77" i="304" s="1"/>
  <c r="T78" i="316"/>
  <c r="O78" i="286"/>
  <c r="I77" i="286"/>
  <c r="F77" i="286" s="1"/>
  <c r="O79" i="316"/>
  <c r="I78" i="316"/>
  <c r="F78" i="316" s="1"/>
  <c r="T80" i="319"/>
  <c r="D81" i="319"/>
  <c r="P79" i="319"/>
  <c r="J78" i="319"/>
  <c r="G78" i="319" s="1"/>
  <c r="H79" i="319"/>
  <c r="E79" i="319" s="1"/>
  <c r="K80" i="319"/>
  <c r="M81" i="319"/>
  <c r="L83" i="319"/>
  <c r="C82" i="319"/>
  <c r="L82" i="316"/>
  <c r="D82" i="316"/>
  <c r="J79" i="316"/>
  <c r="G79" i="316" s="1"/>
  <c r="M80" i="316"/>
  <c r="C81" i="316"/>
  <c r="K81" i="316"/>
  <c r="D82" i="313"/>
  <c r="T81" i="313"/>
  <c r="C83" i="313"/>
  <c r="M80" i="313"/>
  <c r="J79" i="313"/>
  <c r="G79" i="313" s="1"/>
  <c r="I79" i="313"/>
  <c r="F79" i="313" s="1"/>
  <c r="L80" i="313"/>
  <c r="H79" i="313"/>
  <c r="E79" i="313" s="1"/>
  <c r="K80" i="313"/>
  <c r="L85" i="310"/>
  <c r="J79" i="310"/>
  <c r="G79" i="310" s="1"/>
  <c r="M80" i="310"/>
  <c r="K81" i="310"/>
  <c r="C83" i="310"/>
  <c r="D81" i="310"/>
  <c r="O80" i="310"/>
  <c r="I79" i="310"/>
  <c r="F79" i="310" s="1"/>
  <c r="M81" i="307"/>
  <c r="J80" i="307"/>
  <c r="G80" i="307" s="1"/>
  <c r="O80" i="307"/>
  <c r="I79" i="307"/>
  <c r="F79" i="307" s="1"/>
  <c r="K82" i="307"/>
  <c r="N80" i="307"/>
  <c r="H79" i="307"/>
  <c r="E79" i="307" s="1"/>
  <c r="L82" i="307"/>
  <c r="C83" i="307"/>
  <c r="T80" i="307"/>
  <c r="D81" i="307"/>
  <c r="L82" i="304"/>
  <c r="M81" i="304"/>
  <c r="C83" i="304"/>
  <c r="O78" i="304"/>
  <c r="I77" i="304"/>
  <c r="F77" i="304" s="1"/>
  <c r="N78" i="304"/>
  <c r="H77" i="304"/>
  <c r="E77" i="304" s="1"/>
  <c r="K81" i="304"/>
  <c r="D83" i="304"/>
  <c r="O78" i="301"/>
  <c r="I77" i="301"/>
  <c r="F77" i="301" s="1"/>
  <c r="T78" i="301"/>
  <c r="D79" i="301"/>
  <c r="L80" i="301"/>
  <c r="C79" i="301"/>
  <c r="M80" i="301"/>
  <c r="K79" i="301"/>
  <c r="H78" i="301"/>
  <c r="E78" i="301" s="1"/>
  <c r="C79" i="298"/>
  <c r="T78" i="298"/>
  <c r="P78" i="298"/>
  <c r="J77" i="298"/>
  <c r="G77" i="298" s="1"/>
  <c r="D82" i="298"/>
  <c r="K81" i="298"/>
  <c r="M82" i="298"/>
  <c r="L80" i="298"/>
  <c r="O78" i="298"/>
  <c r="I77" i="298"/>
  <c r="F77" i="298" s="1"/>
  <c r="M79" i="292"/>
  <c r="J78" i="292"/>
  <c r="G78" i="292" s="1"/>
  <c r="D80" i="292"/>
  <c r="T79" i="292"/>
  <c r="L79" i="292"/>
  <c r="I78" i="292"/>
  <c r="F78" i="292" s="1"/>
  <c r="C80" i="292"/>
  <c r="K79" i="292"/>
  <c r="H78" i="292"/>
  <c r="E78" i="292" s="1"/>
  <c r="D80" i="289"/>
  <c r="H78" i="289"/>
  <c r="E78" i="289" s="1"/>
  <c r="K79" i="289"/>
  <c r="C79" i="289"/>
  <c r="M79" i="289"/>
  <c r="J78" i="289"/>
  <c r="G78" i="289" s="1"/>
  <c r="I78" i="289"/>
  <c r="F78" i="289" s="1"/>
  <c r="L79" i="289"/>
  <c r="M80" i="286"/>
  <c r="N78" i="286"/>
  <c r="H77" i="286"/>
  <c r="E77" i="286" s="1"/>
  <c r="C79" i="286"/>
  <c r="K80" i="286"/>
  <c r="T78" i="286"/>
  <c r="D79" i="286"/>
  <c r="L80" i="286"/>
  <c r="O78" i="283"/>
  <c r="I77" i="283"/>
  <c r="F77" i="283" s="1"/>
  <c r="P78" i="283"/>
  <c r="J77" i="283"/>
  <c r="G77" i="283" s="1"/>
  <c r="C79" i="283"/>
  <c r="T78" i="283"/>
  <c r="D81" i="283"/>
  <c r="K79" i="283"/>
  <c r="H78" i="283"/>
  <c r="E78" i="283" s="1"/>
  <c r="M80" i="283"/>
  <c r="L82" i="283"/>
  <c r="C81" i="280"/>
  <c r="L80" i="280"/>
  <c r="T79" i="280"/>
  <c r="D80" i="280"/>
  <c r="P78" i="280"/>
  <c r="J77" i="280"/>
  <c r="G77" i="280" s="1"/>
  <c r="K80" i="280"/>
  <c r="M80" i="280"/>
  <c r="L80" i="277"/>
  <c r="I79" i="277"/>
  <c r="K80" i="277"/>
  <c r="D80" i="277"/>
  <c r="E78" i="277"/>
  <c r="C79" i="277"/>
  <c r="F78" i="277"/>
  <c r="G78" i="277"/>
  <c r="T78" i="277"/>
  <c r="J80" i="277"/>
  <c r="M81" i="277"/>
  <c r="V208" i="313" l="1"/>
  <c r="S424" i="277"/>
  <c r="V81" i="304"/>
  <c r="T80" i="304"/>
  <c r="O86" i="289"/>
  <c r="P93" i="307"/>
  <c r="W423" i="277"/>
  <c r="V86" i="289"/>
  <c r="N90" i="319"/>
  <c r="W86" i="292"/>
  <c r="R424" i="277"/>
  <c r="V424" i="277" s="1"/>
  <c r="R80" i="286"/>
  <c r="V80" i="286" s="1"/>
  <c r="S89" i="319"/>
  <c r="W89" i="319" s="1"/>
  <c r="Q91" i="319"/>
  <c r="U91" i="319" s="1"/>
  <c r="R91" i="319"/>
  <c r="V91" i="319" s="1"/>
  <c r="Q238" i="316"/>
  <c r="U238" i="316" s="1"/>
  <c r="S179" i="316"/>
  <c r="W179" i="316" s="1"/>
  <c r="R179" i="316"/>
  <c r="V179" i="316" s="1"/>
  <c r="P178" i="316"/>
  <c r="R208" i="313"/>
  <c r="Q81" i="310"/>
  <c r="U81" i="310" s="1"/>
  <c r="R82" i="310"/>
  <c r="V82" i="310" s="1"/>
  <c r="S82" i="310"/>
  <c r="W82" i="310" s="1"/>
  <c r="N80" i="310"/>
  <c r="H79" i="310"/>
  <c r="E79" i="310" s="1"/>
  <c r="Q93" i="307"/>
  <c r="U93" i="307" s="1"/>
  <c r="R180" i="307"/>
  <c r="V180" i="307" s="1"/>
  <c r="S94" i="307"/>
  <c r="P94" i="307" s="1"/>
  <c r="S157" i="304"/>
  <c r="W157" i="304" s="1"/>
  <c r="Q95" i="304"/>
  <c r="U95" i="304" s="1"/>
  <c r="R158" i="304"/>
  <c r="Q83" i="301"/>
  <c r="U83" i="301" s="1"/>
  <c r="N82" i="301"/>
  <c r="N83" i="301" s="1"/>
  <c r="S82" i="301"/>
  <c r="W82" i="301" s="1"/>
  <c r="R83" i="301"/>
  <c r="V83" i="301" s="1"/>
  <c r="Q82" i="298"/>
  <c r="U82" i="298" s="1"/>
  <c r="R85" i="298"/>
  <c r="V85" i="298" s="1"/>
  <c r="S85" i="298"/>
  <c r="W85" i="298" s="1"/>
  <c r="R87" i="292"/>
  <c r="V87" i="292" s="1"/>
  <c r="S87" i="292"/>
  <c r="Q86" i="292"/>
  <c r="U86" i="292" s="1"/>
  <c r="N85" i="292"/>
  <c r="O86" i="292"/>
  <c r="O87" i="292" s="1"/>
  <c r="P86" i="292"/>
  <c r="Q83" i="289"/>
  <c r="U83" i="289" s="1"/>
  <c r="N82" i="289"/>
  <c r="N83" i="289" s="1"/>
  <c r="S87" i="289"/>
  <c r="W87" i="289" s="1"/>
  <c r="R87" i="289"/>
  <c r="P86" i="289"/>
  <c r="U422" i="277"/>
  <c r="Q423" i="277"/>
  <c r="N95" i="313"/>
  <c r="O96" i="313"/>
  <c r="P98" i="313"/>
  <c r="N80" i="277"/>
  <c r="N86" i="283"/>
  <c r="N79" i="280"/>
  <c r="H78" i="280"/>
  <c r="E78" i="280" s="1"/>
  <c r="H79" i="277"/>
  <c r="N80" i="316"/>
  <c r="H79" i="316"/>
  <c r="E79" i="316" s="1"/>
  <c r="T79" i="310"/>
  <c r="P79" i="301"/>
  <c r="J78" i="301"/>
  <c r="G78" i="301" s="1"/>
  <c r="O80" i="319"/>
  <c r="I79" i="319"/>
  <c r="F79" i="319" s="1"/>
  <c r="P79" i="304"/>
  <c r="J78" i="304"/>
  <c r="G78" i="304" s="1"/>
  <c r="O79" i="280"/>
  <c r="I78" i="280"/>
  <c r="F78" i="280" s="1"/>
  <c r="N79" i="298"/>
  <c r="H78" i="298"/>
  <c r="E78" i="298" s="1"/>
  <c r="O81" i="277"/>
  <c r="T79" i="316"/>
  <c r="P79" i="286"/>
  <c r="J78" i="286"/>
  <c r="G78" i="286" s="1"/>
  <c r="O80" i="316"/>
  <c r="I79" i="316"/>
  <c r="F79" i="316" s="1"/>
  <c r="O79" i="286"/>
  <c r="I78" i="286"/>
  <c r="F78" i="286" s="1"/>
  <c r="M82" i="319"/>
  <c r="K81" i="319"/>
  <c r="H80" i="319"/>
  <c r="E80" i="319" s="1"/>
  <c r="P80" i="319"/>
  <c r="J79" i="319"/>
  <c r="G79" i="319" s="1"/>
  <c r="C83" i="319"/>
  <c r="D82" i="319"/>
  <c r="T81" i="319"/>
  <c r="L84" i="319"/>
  <c r="C82" i="316"/>
  <c r="K82" i="316"/>
  <c r="J80" i="316"/>
  <c r="G80" i="316" s="1"/>
  <c r="M81" i="316"/>
  <c r="D83" i="316"/>
  <c r="L83" i="316"/>
  <c r="L81" i="313"/>
  <c r="I80" i="313"/>
  <c r="F80" i="313" s="1"/>
  <c r="J80" i="313"/>
  <c r="G80" i="313" s="1"/>
  <c r="M81" i="313"/>
  <c r="C84" i="313"/>
  <c r="K81" i="313"/>
  <c r="H80" i="313"/>
  <c r="E80" i="313" s="1"/>
  <c r="D83" i="313"/>
  <c r="T82" i="313"/>
  <c r="D82" i="310"/>
  <c r="C84" i="310"/>
  <c r="K82" i="310"/>
  <c r="M81" i="310"/>
  <c r="J80" i="310"/>
  <c r="G80" i="310" s="1"/>
  <c r="O81" i="310"/>
  <c r="I80" i="310"/>
  <c r="F80" i="310" s="1"/>
  <c r="L86" i="310"/>
  <c r="L83" i="307"/>
  <c r="C84" i="307"/>
  <c r="N81" i="307"/>
  <c r="H80" i="307"/>
  <c r="E80" i="307" s="1"/>
  <c r="K83" i="307"/>
  <c r="T81" i="307"/>
  <c r="D82" i="307"/>
  <c r="O81" i="307"/>
  <c r="I80" i="307"/>
  <c r="F80" i="307" s="1"/>
  <c r="J81" i="307"/>
  <c r="G81" i="307" s="1"/>
  <c r="M82" i="307"/>
  <c r="N79" i="304"/>
  <c r="H78" i="304"/>
  <c r="E78" i="304" s="1"/>
  <c r="O79" i="304"/>
  <c r="I78" i="304"/>
  <c r="F78" i="304" s="1"/>
  <c r="C84" i="304"/>
  <c r="M82" i="304"/>
  <c r="D84" i="304"/>
  <c r="K82" i="304"/>
  <c r="L83" i="304"/>
  <c r="C80" i="301"/>
  <c r="M81" i="301"/>
  <c r="L81" i="301"/>
  <c r="T79" i="301"/>
  <c r="D80" i="301"/>
  <c r="H79" i="301"/>
  <c r="E79" i="301" s="1"/>
  <c r="K80" i="301"/>
  <c r="O79" i="301"/>
  <c r="I78" i="301"/>
  <c r="F78" i="301" s="1"/>
  <c r="K82" i="298"/>
  <c r="L81" i="298"/>
  <c r="C80" i="298"/>
  <c r="T79" i="298"/>
  <c r="O79" i="298"/>
  <c r="I78" i="298"/>
  <c r="F78" i="298" s="1"/>
  <c r="M83" i="298"/>
  <c r="D83" i="298"/>
  <c r="P79" i="298"/>
  <c r="J78" i="298"/>
  <c r="G78" i="298" s="1"/>
  <c r="K80" i="292"/>
  <c r="H79" i="292"/>
  <c r="E79" i="292" s="1"/>
  <c r="C81" i="292"/>
  <c r="I79" i="292"/>
  <c r="F79" i="292" s="1"/>
  <c r="L80" i="292"/>
  <c r="D81" i="292"/>
  <c r="T80" i="292"/>
  <c r="J79" i="292"/>
  <c r="G79" i="292" s="1"/>
  <c r="M80" i="292"/>
  <c r="L80" i="289"/>
  <c r="I79" i="289"/>
  <c r="F79" i="289" s="1"/>
  <c r="J79" i="289"/>
  <c r="G79" i="289" s="1"/>
  <c r="M80" i="289"/>
  <c r="C80" i="289"/>
  <c r="T80" i="289" s="1"/>
  <c r="H79" i="289"/>
  <c r="E79" i="289" s="1"/>
  <c r="K80" i="289"/>
  <c r="D81" i="289"/>
  <c r="T79" i="289"/>
  <c r="D80" i="286"/>
  <c r="T79" i="286"/>
  <c r="K81" i="286"/>
  <c r="C80" i="286"/>
  <c r="N79" i="286"/>
  <c r="H78" i="286"/>
  <c r="E78" i="286" s="1"/>
  <c r="L81" i="286"/>
  <c r="M81" i="286"/>
  <c r="D82" i="283"/>
  <c r="C80" i="283"/>
  <c r="T79" i="283"/>
  <c r="L83" i="283"/>
  <c r="M81" i="283"/>
  <c r="P79" i="283"/>
  <c r="J78" i="283"/>
  <c r="G78" i="283" s="1"/>
  <c r="K80" i="283"/>
  <c r="H79" i="283"/>
  <c r="E79" i="283" s="1"/>
  <c r="O79" i="283"/>
  <c r="I78" i="283"/>
  <c r="F78" i="283" s="1"/>
  <c r="P79" i="280"/>
  <c r="J78" i="280"/>
  <c r="G78" i="280" s="1"/>
  <c r="T80" i="280"/>
  <c r="D81" i="280"/>
  <c r="M81" i="280"/>
  <c r="C82" i="280"/>
  <c r="L81" i="280"/>
  <c r="K81" i="280"/>
  <c r="F79" i="277"/>
  <c r="E79" i="277"/>
  <c r="C80" i="277"/>
  <c r="T80" i="277" s="1"/>
  <c r="D81" i="277"/>
  <c r="T79" i="277"/>
  <c r="K81" i="277"/>
  <c r="H80" i="277"/>
  <c r="M82" i="277"/>
  <c r="J81" i="277"/>
  <c r="G79" i="277"/>
  <c r="I80" i="277"/>
  <c r="L81" i="277"/>
  <c r="U82" i="310" l="1"/>
  <c r="V81" i="286"/>
  <c r="S425" i="277"/>
  <c r="W94" i="307"/>
  <c r="W87" i="292"/>
  <c r="P87" i="292"/>
  <c r="R81" i="286"/>
  <c r="V87" i="289"/>
  <c r="V209" i="313"/>
  <c r="W424" i="277"/>
  <c r="V82" i="304"/>
  <c r="T81" i="304"/>
  <c r="R425" i="277"/>
  <c r="V425" i="277" s="1"/>
  <c r="Q92" i="319"/>
  <c r="U92" i="319" s="1"/>
  <c r="S90" i="319"/>
  <c r="W90" i="319" s="1"/>
  <c r="N91" i="319"/>
  <c r="N92" i="319" s="1"/>
  <c r="R92" i="319"/>
  <c r="V92" i="319" s="1"/>
  <c r="R180" i="316"/>
  <c r="V180" i="316" s="1"/>
  <c r="S180" i="316"/>
  <c r="W180" i="316" s="1"/>
  <c r="Q239" i="316"/>
  <c r="U239" i="316" s="1"/>
  <c r="P179" i="316"/>
  <c r="R209" i="313"/>
  <c r="S83" i="310"/>
  <c r="W83" i="310" s="1"/>
  <c r="R83" i="310"/>
  <c r="V83" i="310" s="1"/>
  <c r="Q82" i="310"/>
  <c r="N81" i="310"/>
  <c r="H80" i="310"/>
  <c r="E80" i="310" s="1"/>
  <c r="P82" i="310"/>
  <c r="R181" i="307"/>
  <c r="V181" i="307" s="1"/>
  <c r="S95" i="307"/>
  <c r="P95" i="307" s="1"/>
  <c r="Q94" i="307"/>
  <c r="U94" i="307" s="1"/>
  <c r="Q96" i="304"/>
  <c r="U96" i="304" s="1"/>
  <c r="R159" i="304"/>
  <c r="S158" i="304"/>
  <c r="W158" i="304" s="1"/>
  <c r="S83" i="301"/>
  <c r="W83" i="301" s="1"/>
  <c r="R84" i="301"/>
  <c r="V84" i="301" s="1"/>
  <c r="Q84" i="301"/>
  <c r="U84" i="301" s="1"/>
  <c r="S86" i="298"/>
  <c r="W86" i="298" s="1"/>
  <c r="R86" i="298"/>
  <c r="V86" i="298" s="1"/>
  <c r="Q83" i="298"/>
  <c r="U83" i="298" s="1"/>
  <c r="Q87" i="292"/>
  <c r="U87" i="292" s="1"/>
  <c r="S88" i="292"/>
  <c r="N86" i="292"/>
  <c r="N87" i="292" s="1"/>
  <c r="R88" i="292"/>
  <c r="V88" i="292" s="1"/>
  <c r="R88" i="289"/>
  <c r="O87" i="289"/>
  <c r="O88" i="289" s="1"/>
  <c r="S88" i="289"/>
  <c r="W88" i="289" s="1"/>
  <c r="P87" i="289"/>
  <c r="Q84" i="289"/>
  <c r="U84" i="289" s="1"/>
  <c r="Q424" i="277"/>
  <c r="U423" i="277"/>
  <c r="O97" i="313"/>
  <c r="P99" i="313"/>
  <c r="N96" i="313"/>
  <c r="N87" i="283"/>
  <c r="N80" i="280"/>
  <c r="H79" i="280"/>
  <c r="E79" i="280" s="1"/>
  <c r="P80" i="286"/>
  <c r="J79" i="286"/>
  <c r="G79" i="286" s="1"/>
  <c r="N80" i="298"/>
  <c r="H79" i="298"/>
  <c r="E79" i="298" s="1"/>
  <c r="N81" i="277"/>
  <c r="H81" i="277" s="1"/>
  <c r="N81" i="316"/>
  <c r="H80" i="316"/>
  <c r="E80" i="316" s="1"/>
  <c r="P97" i="277"/>
  <c r="O82" i="277"/>
  <c r="O81" i="319"/>
  <c r="I80" i="319"/>
  <c r="F80" i="319" s="1"/>
  <c r="T81" i="316"/>
  <c r="T80" i="316"/>
  <c r="O80" i="280"/>
  <c r="I79" i="280"/>
  <c r="F79" i="280" s="1"/>
  <c r="T80" i="310"/>
  <c r="P80" i="304"/>
  <c r="J79" i="304"/>
  <c r="G79" i="304" s="1"/>
  <c r="P80" i="301"/>
  <c r="J79" i="301"/>
  <c r="G79" i="301" s="1"/>
  <c r="O80" i="286"/>
  <c r="I79" i="286"/>
  <c r="F79" i="286" s="1"/>
  <c r="O81" i="316"/>
  <c r="I80" i="316"/>
  <c r="F80" i="316" s="1"/>
  <c r="D83" i="319"/>
  <c r="T82" i="319"/>
  <c r="C84" i="319"/>
  <c r="P81" i="319"/>
  <c r="J80" i="319"/>
  <c r="G80" i="319" s="1"/>
  <c r="L85" i="319"/>
  <c r="H81" i="319"/>
  <c r="E81" i="319" s="1"/>
  <c r="K82" i="319"/>
  <c r="M83" i="319"/>
  <c r="D84" i="316"/>
  <c r="M82" i="316"/>
  <c r="J81" i="316"/>
  <c r="G81" i="316" s="1"/>
  <c r="K83" i="316"/>
  <c r="L84" i="316"/>
  <c r="C83" i="316"/>
  <c r="D84" i="313"/>
  <c r="T83" i="313"/>
  <c r="C85" i="313"/>
  <c r="K82" i="313"/>
  <c r="H81" i="313"/>
  <c r="E81" i="313" s="1"/>
  <c r="J81" i="313"/>
  <c r="G81" i="313" s="1"/>
  <c r="M82" i="313"/>
  <c r="I81" i="313"/>
  <c r="F81" i="313" s="1"/>
  <c r="L82" i="313"/>
  <c r="J81" i="310"/>
  <c r="G81" i="310" s="1"/>
  <c r="M82" i="310"/>
  <c r="K83" i="310"/>
  <c r="C85" i="310"/>
  <c r="L87" i="310"/>
  <c r="O82" i="310"/>
  <c r="I81" i="310"/>
  <c r="F81" i="310" s="1"/>
  <c r="D83" i="310"/>
  <c r="D83" i="307"/>
  <c r="T82" i="307"/>
  <c r="K84" i="307"/>
  <c r="C85" i="307"/>
  <c r="N82" i="307"/>
  <c r="H81" i="307"/>
  <c r="E81" i="307" s="1"/>
  <c r="O82" i="307"/>
  <c r="I81" i="307"/>
  <c r="F81" i="307" s="1"/>
  <c r="M83" i="307"/>
  <c r="J82" i="307"/>
  <c r="G82" i="307" s="1"/>
  <c r="L84" i="307"/>
  <c r="M83" i="304"/>
  <c r="C85" i="304"/>
  <c r="D85" i="304"/>
  <c r="L84" i="304"/>
  <c r="O80" i="304"/>
  <c r="I79" i="304"/>
  <c r="F79" i="304" s="1"/>
  <c r="K83" i="304"/>
  <c r="N80" i="304"/>
  <c r="H79" i="304"/>
  <c r="E79" i="304" s="1"/>
  <c r="H80" i="301"/>
  <c r="E80" i="301" s="1"/>
  <c r="K81" i="301"/>
  <c r="T80" i="301"/>
  <c r="D81" i="301"/>
  <c r="M82" i="301"/>
  <c r="L82" i="301"/>
  <c r="O80" i="301"/>
  <c r="I79" i="301"/>
  <c r="F79" i="301" s="1"/>
  <c r="C81" i="301"/>
  <c r="O80" i="298"/>
  <c r="I79" i="298"/>
  <c r="F79" i="298" s="1"/>
  <c r="C81" i="298"/>
  <c r="T80" i="298"/>
  <c r="D84" i="298"/>
  <c r="L82" i="298"/>
  <c r="P80" i="298"/>
  <c r="J79" i="298"/>
  <c r="G79" i="298" s="1"/>
  <c r="K83" i="298"/>
  <c r="M84" i="298"/>
  <c r="D82" i="292"/>
  <c r="T81" i="292"/>
  <c r="J80" i="292"/>
  <c r="G80" i="292" s="1"/>
  <c r="M81" i="292"/>
  <c r="L81" i="292"/>
  <c r="I80" i="292"/>
  <c r="F80" i="292" s="1"/>
  <c r="C82" i="292"/>
  <c r="K81" i="292"/>
  <c r="H80" i="292"/>
  <c r="E80" i="292" s="1"/>
  <c r="H80" i="289"/>
  <c r="E80" i="289" s="1"/>
  <c r="K81" i="289"/>
  <c r="C81" i="289"/>
  <c r="T81" i="289" s="1"/>
  <c r="M81" i="289"/>
  <c r="J80" i="289"/>
  <c r="G80" i="289" s="1"/>
  <c r="D82" i="289"/>
  <c r="I80" i="289"/>
  <c r="F80" i="289" s="1"/>
  <c r="L81" i="289"/>
  <c r="N80" i="286"/>
  <c r="H79" i="286"/>
  <c r="E79" i="286" s="1"/>
  <c r="L82" i="286"/>
  <c r="C81" i="286"/>
  <c r="K82" i="286"/>
  <c r="M82" i="286"/>
  <c r="D81" i="286"/>
  <c r="T80" i="286"/>
  <c r="M82" i="283"/>
  <c r="O80" i="283"/>
  <c r="I79" i="283"/>
  <c r="F79" i="283" s="1"/>
  <c r="L84" i="283"/>
  <c r="C81" i="283"/>
  <c r="T80" i="283"/>
  <c r="K81" i="283"/>
  <c r="H80" i="283"/>
  <c r="E80" i="283" s="1"/>
  <c r="P80" i="283"/>
  <c r="J79" i="283"/>
  <c r="G79" i="283" s="1"/>
  <c r="D83" i="283"/>
  <c r="D82" i="280"/>
  <c r="T81" i="280"/>
  <c r="L82" i="280"/>
  <c r="C83" i="280"/>
  <c r="M82" i="280"/>
  <c r="K82" i="280"/>
  <c r="P80" i="280"/>
  <c r="J79" i="280"/>
  <c r="G79" i="280" s="1"/>
  <c r="G80" i="277"/>
  <c r="M83" i="277"/>
  <c r="J82" i="277"/>
  <c r="K82" i="277"/>
  <c r="E80" i="277"/>
  <c r="C81" i="277"/>
  <c r="G81" i="277" s="1"/>
  <c r="F80" i="277"/>
  <c r="L82" i="277"/>
  <c r="I81" i="277"/>
  <c r="D82" i="277"/>
  <c r="W181" i="316" l="1"/>
  <c r="V93" i="319"/>
  <c r="U88" i="292"/>
  <c r="U84" i="298"/>
  <c r="V82" i="286"/>
  <c r="W88" i="292"/>
  <c r="N84" i="289"/>
  <c r="V83" i="304"/>
  <c r="T82" i="304"/>
  <c r="W425" i="277"/>
  <c r="P83" i="310"/>
  <c r="V88" i="289"/>
  <c r="W95" i="307"/>
  <c r="R82" i="286"/>
  <c r="R426" i="277"/>
  <c r="S426" i="277"/>
  <c r="S91" i="319"/>
  <c r="W91" i="319" s="1"/>
  <c r="Q93" i="319"/>
  <c r="U93" i="319" s="1"/>
  <c r="R93" i="319"/>
  <c r="Q240" i="316"/>
  <c r="Q241" i="316" s="1"/>
  <c r="S181" i="316"/>
  <c r="R181" i="316"/>
  <c r="V181" i="316" s="1"/>
  <c r="P180" i="316"/>
  <c r="R210" i="313"/>
  <c r="V210" i="313" s="1"/>
  <c r="Q83" i="310"/>
  <c r="U83" i="310" s="1"/>
  <c r="R84" i="310"/>
  <c r="V84" i="310" s="1"/>
  <c r="P84" i="310"/>
  <c r="N82" i="310"/>
  <c r="H81" i="310"/>
  <c r="E81" i="310" s="1"/>
  <c r="S84" i="310"/>
  <c r="W84" i="310" s="1"/>
  <c r="S96" i="307"/>
  <c r="P96" i="307" s="1"/>
  <c r="Q95" i="307"/>
  <c r="U95" i="307" s="1"/>
  <c r="R182" i="307"/>
  <c r="V182" i="307" s="1"/>
  <c r="R160" i="304"/>
  <c r="Q97" i="304"/>
  <c r="U97" i="304" s="1"/>
  <c r="S159" i="304"/>
  <c r="W159" i="304" s="1"/>
  <c r="Q85" i="301"/>
  <c r="U85" i="301" s="1"/>
  <c r="R85" i="301"/>
  <c r="V85" i="301" s="1"/>
  <c r="N84" i="301"/>
  <c r="S84" i="301"/>
  <c r="W84" i="301" s="1"/>
  <c r="Q84" i="298"/>
  <c r="R87" i="298"/>
  <c r="V87" i="298" s="1"/>
  <c r="S87" i="298"/>
  <c r="W87" i="298" s="1"/>
  <c r="S89" i="292"/>
  <c r="P88" i="292"/>
  <c r="P89" i="292" s="1"/>
  <c r="R89" i="292"/>
  <c r="V89" i="292" s="1"/>
  <c r="Q88" i="292"/>
  <c r="N88" i="292" s="1"/>
  <c r="O88" i="292"/>
  <c r="S89" i="289"/>
  <c r="W89" i="289" s="1"/>
  <c r="Q85" i="289"/>
  <c r="U85" i="289" s="1"/>
  <c r="P88" i="289"/>
  <c r="R89" i="289"/>
  <c r="U424" i="277"/>
  <c r="Q425" i="277"/>
  <c r="N97" i="313"/>
  <c r="P100" i="313"/>
  <c r="O98" i="313"/>
  <c r="N81" i="280"/>
  <c r="H80" i="280"/>
  <c r="E80" i="280" s="1"/>
  <c r="O83" i="277"/>
  <c r="N88" i="283"/>
  <c r="P81" i="286"/>
  <c r="J80" i="286"/>
  <c r="G80" i="286" s="1"/>
  <c r="T81" i="310"/>
  <c r="N82" i="277"/>
  <c r="H82" i="277" s="1"/>
  <c r="P81" i="304"/>
  <c r="J80" i="304"/>
  <c r="G80" i="304" s="1"/>
  <c r="N82" i="316"/>
  <c r="H81" i="316"/>
  <c r="E81" i="316" s="1"/>
  <c r="O82" i="319"/>
  <c r="I81" i="319"/>
  <c r="F81" i="319" s="1"/>
  <c r="P98" i="277"/>
  <c r="N81" i="298"/>
  <c r="H80" i="298"/>
  <c r="E80" i="298" s="1"/>
  <c r="O81" i="280"/>
  <c r="I80" i="280"/>
  <c r="F80" i="280" s="1"/>
  <c r="P81" i="301"/>
  <c r="J80" i="301"/>
  <c r="G80" i="301" s="1"/>
  <c r="T81" i="277"/>
  <c r="O82" i="316"/>
  <c r="I81" i="316"/>
  <c r="F81" i="316" s="1"/>
  <c r="O81" i="286"/>
  <c r="I80" i="286"/>
  <c r="F80" i="286" s="1"/>
  <c r="P82" i="319"/>
  <c r="J81" i="319"/>
  <c r="G81" i="319" s="1"/>
  <c r="C85" i="319"/>
  <c r="M84" i="319"/>
  <c r="K83" i="319"/>
  <c r="H82" i="319"/>
  <c r="E82" i="319" s="1"/>
  <c r="D84" i="319"/>
  <c r="T83" i="319"/>
  <c r="L86" i="319"/>
  <c r="C84" i="316"/>
  <c r="L85" i="316"/>
  <c r="K84" i="316"/>
  <c r="J82" i="316"/>
  <c r="G82" i="316" s="1"/>
  <c r="M83" i="316"/>
  <c r="D85" i="316"/>
  <c r="J82" i="313"/>
  <c r="G82" i="313" s="1"/>
  <c r="M83" i="313"/>
  <c r="K83" i="313"/>
  <c r="H82" i="313"/>
  <c r="E82" i="313" s="1"/>
  <c r="C86" i="313"/>
  <c r="L83" i="313"/>
  <c r="I82" i="313"/>
  <c r="F82" i="313" s="1"/>
  <c r="T84" i="313"/>
  <c r="D85" i="313"/>
  <c r="D84" i="310"/>
  <c r="L88" i="310"/>
  <c r="O83" i="310"/>
  <c r="I82" i="310"/>
  <c r="F82" i="310" s="1"/>
  <c r="C86" i="310"/>
  <c r="K84" i="310"/>
  <c r="J82" i="310"/>
  <c r="G82" i="310" s="1"/>
  <c r="M83" i="310"/>
  <c r="N83" i="307"/>
  <c r="H82" i="307"/>
  <c r="E82" i="307" s="1"/>
  <c r="C86" i="307"/>
  <c r="K85" i="307"/>
  <c r="L85" i="307"/>
  <c r="M84" i="307"/>
  <c r="J83" i="307"/>
  <c r="G83" i="307" s="1"/>
  <c r="O83" i="307"/>
  <c r="I82" i="307"/>
  <c r="F82" i="307" s="1"/>
  <c r="D84" i="307"/>
  <c r="T83" i="307"/>
  <c r="O81" i="304"/>
  <c r="I80" i="304"/>
  <c r="F80" i="304" s="1"/>
  <c r="L85" i="304"/>
  <c r="D86" i="304"/>
  <c r="N81" i="304"/>
  <c r="H80" i="304"/>
  <c r="E80" i="304" s="1"/>
  <c r="C86" i="304"/>
  <c r="K84" i="304"/>
  <c r="M84" i="304"/>
  <c r="O81" i="301"/>
  <c r="I80" i="301"/>
  <c r="F80" i="301" s="1"/>
  <c r="L83" i="301"/>
  <c r="M83" i="301"/>
  <c r="T81" i="301"/>
  <c r="D82" i="301"/>
  <c r="C82" i="301"/>
  <c r="K82" i="301"/>
  <c r="H81" i="301"/>
  <c r="E81" i="301" s="1"/>
  <c r="L83" i="298"/>
  <c r="D85" i="298"/>
  <c r="M85" i="298"/>
  <c r="K84" i="298"/>
  <c r="C82" i="298"/>
  <c r="T81" i="298"/>
  <c r="P81" i="298"/>
  <c r="J80" i="298"/>
  <c r="G80" i="298" s="1"/>
  <c r="O81" i="298"/>
  <c r="I80" i="298"/>
  <c r="F80" i="298" s="1"/>
  <c r="H81" i="292"/>
  <c r="E81" i="292" s="1"/>
  <c r="K82" i="292"/>
  <c r="C83" i="292"/>
  <c r="L82" i="292"/>
  <c r="I81" i="292"/>
  <c r="F81" i="292" s="1"/>
  <c r="J81" i="292"/>
  <c r="G81" i="292" s="1"/>
  <c r="M82" i="292"/>
  <c r="D83" i="292"/>
  <c r="T82" i="292"/>
  <c r="L82" i="289"/>
  <c r="I81" i="289"/>
  <c r="F81" i="289" s="1"/>
  <c r="D83" i="289"/>
  <c r="C82" i="289"/>
  <c r="T82" i="289" s="1"/>
  <c r="K82" i="289"/>
  <c r="H81" i="289"/>
  <c r="E81" i="289" s="1"/>
  <c r="J81" i="289"/>
  <c r="G81" i="289" s="1"/>
  <c r="M82" i="289"/>
  <c r="M83" i="286"/>
  <c r="K83" i="286"/>
  <c r="D82" i="286"/>
  <c r="T81" i="286"/>
  <c r="L83" i="286"/>
  <c r="C82" i="286"/>
  <c r="N81" i="286"/>
  <c r="H80" i="286"/>
  <c r="E80" i="286" s="1"/>
  <c r="K82" i="283"/>
  <c r="H81" i="283"/>
  <c r="E81" i="283" s="1"/>
  <c r="C82" i="283"/>
  <c r="T81" i="283"/>
  <c r="D84" i="283"/>
  <c r="L85" i="283"/>
  <c r="O81" i="283"/>
  <c r="I80" i="283"/>
  <c r="F80" i="283" s="1"/>
  <c r="P81" i="283"/>
  <c r="J80" i="283"/>
  <c r="G80" i="283" s="1"/>
  <c r="M83" i="283"/>
  <c r="C84" i="280"/>
  <c r="K83" i="280"/>
  <c r="M83" i="280"/>
  <c r="L83" i="280"/>
  <c r="P81" i="280"/>
  <c r="J80" i="280"/>
  <c r="G80" i="280" s="1"/>
  <c r="D83" i="280"/>
  <c r="T82" i="280"/>
  <c r="D83" i="277"/>
  <c r="I82" i="277"/>
  <c r="L83" i="277"/>
  <c r="C82" i="277"/>
  <c r="T82" i="277" s="1"/>
  <c r="F81" i="277"/>
  <c r="E81" i="277"/>
  <c r="K83" i="277"/>
  <c r="M84" i="277"/>
  <c r="J83" i="277"/>
  <c r="W85" i="310" l="1"/>
  <c r="S427" i="277"/>
  <c r="W426" i="277"/>
  <c r="R427" i="277"/>
  <c r="V84" i="304"/>
  <c r="T83" i="304"/>
  <c r="R83" i="286"/>
  <c r="W96" i="307"/>
  <c r="W89" i="292"/>
  <c r="W90" i="292" s="1"/>
  <c r="V426" i="277"/>
  <c r="N85" i="301"/>
  <c r="V89" i="289"/>
  <c r="W182" i="316"/>
  <c r="P89" i="289"/>
  <c r="Q94" i="319"/>
  <c r="U94" i="319" s="1"/>
  <c r="S92" i="319"/>
  <c r="W92" i="319" s="1"/>
  <c r="N93" i="319"/>
  <c r="R94" i="319"/>
  <c r="V94" i="319" s="1"/>
  <c r="R182" i="316"/>
  <c r="V182" i="316" s="1"/>
  <c r="S182" i="316"/>
  <c r="P181" i="316"/>
  <c r="P182" i="316" s="1"/>
  <c r="R211" i="313"/>
  <c r="V211" i="313" s="1"/>
  <c r="N83" i="310"/>
  <c r="H82" i="310"/>
  <c r="E82" i="310" s="1"/>
  <c r="R85" i="310"/>
  <c r="V85" i="310" s="1"/>
  <c r="S85" i="310"/>
  <c r="Q84" i="310"/>
  <c r="U84" i="310" s="1"/>
  <c r="Q96" i="307"/>
  <c r="U96" i="307" s="1"/>
  <c r="P97" i="307"/>
  <c r="R183" i="307"/>
  <c r="V183" i="307" s="1"/>
  <c r="S97" i="307"/>
  <c r="Q98" i="304"/>
  <c r="U98" i="304" s="1"/>
  <c r="R161" i="304"/>
  <c r="S160" i="304"/>
  <c r="W160" i="304" s="1"/>
  <c r="S85" i="301"/>
  <c r="W85" i="301" s="1"/>
  <c r="R86" i="301"/>
  <c r="V86" i="301" s="1"/>
  <c r="Q86" i="301"/>
  <c r="U86" i="301" s="1"/>
  <c r="S88" i="298"/>
  <c r="W88" i="298" s="1"/>
  <c r="R88" i="298"/>
  <c r="V88" i="298" s="1"/>
  <c r="Q85" i="298"/>
  <c r="U85" i="298" s="1"/>
  <c r="R90" i="292"/>
  <c r="V90" i="292" s="1"/>
  <c r="O89" i="292"/>
  <c r="O90" i="292" s="1"/>
  <c r="S90" i="292"/>
  <c r="Q89" i="292"/>
  <c r="U89" i="292" s="1"/>
  <c r="Q86" i="289"/>
  <c r="U86" i="289" s="1"/>
  <c r="S90" i="289"/>
  <c r="W90" i="289" s="1"/>
  <c r="N85" i="289"/>
  <c r="R90" i="289"/>
  <c r="O89" i="289"/>
  <c r="Q426" i="277"/>
  <c r="U425" i="277"/>
  <c r="N98" i="313"/>
  <c r="O84" i="277"/>
  <c r="P101" i="313"/>
  <c r="P102" i="313" s="1"/>
  <c r="O99" i="313"/>
  <c r="N82" i="280"/>
  <c r="H81" i="280"/>
  <c r="E81" i="280" s="1"/>
  <c r="N83" i="277"/>
  <c r="H83" i="277" s="1"/>
  <c r="N82" i="298"/>
  <c r="H81" i="298"/>
  <c r="E81" i="298" s="1"/>
  <c r="N83" i="316"/>
  <c r="H82" i="316"/>
  <c r="E82" i="316" s="1"/>
  <c r="T82" i="310"/>
  <c r="O82" i="280"/>
  <c r="I81" i="280"/>
  <c r="F81" i="280" s="1"/>
  <c r="P82" i="304"/>
  <c r="J81" i="304"/>
  <c r="G81" i="304" s="1"/>
  <c r="P82" i="286"/>
  <c r="J81" i="286"/>
  <c r="G81" i="286" s="1"/>
  <c r="O83" i="319"/>
  <c r="I82" i="319"/>
  <c r="F82" i="319" s="1"/>
  <c r="T82" i="316"/>
  <c r="N89" i="283"/>
  <c r="P99" i="277"/>
  <c r="P82" i="301"/>
  <c r="J81" i="301"/>
  <c r="G81" i="301" s="1"/>
  <c r="O82" i="286"/>
  <c r="I81" i="286"/>
  <c r="F81" i="286" s="1"/>
  <c r="O83" i="316"/>
  <c r="I82" i="316"/>
  <c r="F82" i="316" s="1"/>
  <c r="K84" i="319"/>
  <c r="H83" i="319"/>
  <c r="E83" i="319" s="1"/>
  <c r="M85" i="319"/>
  <c r="C86" i="319"/>
  <c r="L87" i="319"/>
  <c r="T84" i="319"/>
  <c r="D85" i="319"/>
  <c r="P83" i="319"/>
  <c r="J82" i="319"/>
  <c r="G82" i="319" s="1"/>
  <c r="J83" i="316"/>
  <c r="G83" i="316" s="1"/>
  <c r="M84" i="316"/>
  <c r="K85" i="316"/>
  <c r="L86" i="316"/>
  <c r="C85" i="316"/>
  <c r="D86" i="316"/>
  <c r="T85" i="313"/>
  <c r="D86" i="313"/>
  <c r="L84" i="313"/>
  <c r="I83" i="313"/>
  <c r="F83" i="313" s="1"/>
  <c r="C87" i="313"/>
  <c r="K84" i="313"/>
  <c r="H83" i="313"/>
  <c r="E83" i="313" s="1"/>
  <c r="M84" i="313"/>
  <c r="J83" i="313"/>
  <c r="G83" i="313" s="1"/>
  <c r="O84" i="310"/>
  <c r="I83" i="310"/>
  <c r="F83" i="310" s="1"/>
  <c r="C87" i="310"/>
  <c r="L89" i="310"/>
  <c r="J83" i="310"/>
  <c r="G83" i="310" s="1"/>
  <c r="M84" i="310"/>
  <c r="K85" i="310"/>
  <c r="D85" i="310"/>
  <c r="M85" i="307"/>
  <c r="J84" i="307"/>
  <c r="G84" i="307" s="1"/>
  <c r="O84" i="307"/>
  <c r="I83" i="307"/>
  <c r="F83" i="307" s="1"/>
  <c r="L86" i="307"/>
  <c r="C87" i="307"/>
  <c r="T84" i="307"/>
  <c r="D85" i="307"/>
  <c r="K86" i="307"/>
  <c r="N84" i="307"/>
  <c r="H83" i="307"/>
  <c r="E83" i="307" s="1"/>
  <c r="C87" i="304"/>
  <c r="N82" i="304"/>
  <c r="H81" i="304"/>
  <c r="E81" i="304" s="1"/>
  <c r="M85" i="304"/>
  <c r="L86" i="304"/>
  <c r="D87" i="304"/>
  <c r="K85" i="304"/>
  <c r="O82" i="304"/>
  <c r="I81" i="304"/>
  <c r="F81" i="304" s="1"/>
  <c r="D83" i="301"/>
  <c r="T82" i="301"/>
  <c r="L84" i="301"/>
  <c r="M84" i="301"/>
  <c r="C83" i="301"/>
  <c r="H82" i="301"/>
  <c r="E82" i="301" s="1"/>
  <c r="K83" i="301"/>
  <c r="O82" i="301"/>
  <c r="I81" i="301"/>
  <c r="F81" i="301" s="1"/>
  <c r="K85" i="298"/>
  <c r="M86" i="298"/>
  <c r="C83" i="298"/>
  <c r="T82" i="298"/>
  <c r="O82" i="298"/>
  <c r="I81" i="298"/>
  <c r="F81" i="298" s="1"/>
  <c r="D86" i="298"/>
  <c r="P82" i="298"/>
  <c r="J81" i="298"/>
  <c r="G81" i="298" s="1"/>
  <c r="L84" i="298"/>
  <c r="M83" i="292"/>
  <c r="J82" i="292"/>
  <c r="G82" i="292" s="1"/>
  <c r="D84" i="292"/>
  <c r="T83" i="292"/>
  <c r="L83" i="292"/>
  <c r="I82" i="292"/>
  <c r="F82" i="292" s="1"/>
  <c r="C84" i="292"/>
  <c r="K83" i="292"/>
  <c r="H82" i="292"/>
  <c r="E82" i="292" s="1"/>
  <c r="J82" i="289"/>
  <c r="G82" i="289" s="1"/>
  <c r="M83" i="289"/>
  <c r="K83" i="289"/>
  <c r="H82" i="289"/>
  <c r="E82" i="289" s="1"/>
  <c r="D84" i="289"/>
  <c r="C83" i="289"/>
  <c r="L83" i="289"/>
  <c r="I82" i="289"/>
  <c r="F82" i="289" s="1"/>
  <c r="C83" i="286"/>
  <c r="L84" i="286"/>
  <c r="T82" i="286"/>
  <c r="D83" i="286"/>
  <c r="K84" i="286"/>
  <c r="M84" i="286"/>
  <c r="N82" i="286"/>
  <c r="H81" i="286"/>
  <c r="E81" i="286" s="1"/>
  <c r="M84" i="283"/>
  <c r="L86" i="283"/>
  <c r="D85" i="283"/>
  <c r="P82" i="283"/>
  <c r="J81" i="283"/>
  <c r="G81" i="283" s="1"/>
  <c r="C83" i="283"/>
  <c r="T82" i="283"/>
  <c r="O82" i="283"/>
  <c r="I81" i="283"/>
  <c r="F81" i="283" s="1"/>
  <c r="H82" i="283"/>
  <c r="E82" i="283" s="1"/>
  <c r="K83" i="283"/>
  <c r="T83" i="280"/>
  <c r="D84" i="280"/>
  <c r="L84" i="280"/>
  <c r="P82" i="280"/>
  <c r="J81" i="280"/>
  <c r="G81" i="280" s="1"/>
  <c r="M84" i="280"/>
  <c r="K84" i="280"/>
  <c r="C85" i="280"/>
  <c r="K84" i="277"/>
  <c r="J84" i="277"/>
  <c r="M85" i="277"/>
  <c r="C83" i="277"/>
  <c r="G83" i="277" s="1"/>
  <c r="E82" i="277"/>
  <c r="F82" i="277"/>
  <c r="I83" i="277"/>
  <c r="L84" i="277"/>
  <c r="D84" i="277"/>
  <c r="G82" i="277"/>
  <c r="V184" i="307" l="1"/>
  <c r="W91" i="289"/>
  <c r="W97" i="307"/>
  <c r="N86" i="289"/>
  <c r="R84" i="286"/>
  <c r="S428" i="277"/>
  <c r="V85" i="304"/>
  <c r="T84" i="304"/>
  <c r="V90" i="289"/>
  <c r="R428" i="277"/>
  <c r="W427" i="277"/>
  <c r="W428" i="277" s="1"/>
  <c r="V83" i="286"/>
  <c r="V84" i="286" s="1"/>
  <c r="V427" i="277"/>
  <c r="S93" i="319"/>
  <c r="W93" i="319" s="1"/>
  <c r="R95" i="319"/>
  <c r="V95" i="319" s="1"/>
  <c r="Q95" i="319"/>
  <c r="U95" i="319" s="1"/>
  <c r="N94" i="319"/>
  <c r="N95" i="319" s="1"/>
  <c r="S183" i="316"/>
  <c r="W183" i="316" s="1"/>
  <c r="R183" i="316"/>
  <c r="V183" i="316" s="1"/>
  <c r="R212" i="313"/>
  <c r="V212" i="313" s="1"/>
  <c r="S86" i="310"/>
  <c r="W86" i="310" s="1"/>
  <c r="R86" i="310"/>
  <c r="V86" i="310" s="1"/>
  <c r="P85" i="310"/>
  <c r="Q85" i="310"/>
  <c r="U85" i="310" s="1"/>
  <c r="N84" i="310"/>
  <c r="H83" i="310"/>
  <c r="E83" i="310" s="1"/>
  <c r="R184" i="307"/>
  <c r="S98" i="307"/>
  <c r="Q97" i="307"/>
  <c r="U97" i="307" s="1"/>
  <c r="R162" i="304"/>
  <c r="Q99" i="304"/>
  <c r="U99" i="304" s="1"/>
  <c r="S161" i="304"/>
  <c r="W161" i="304" s="1"/>
  <c r="Q87" i="301"/>
  <c r="U87" i="301" s="1"/>
  <c r="N86" i="301"/>
  <c r="R87" i="301"/>
  <c r="V87" i="301" s="1"/>
  <c r="S86" i="301"/>
  <c r="W86" i="301" s="1"/>
  <c r="Q86" i="298"/>
  <c r="U86" i="298" s="1"/>
  <c r="R89" i="298"/>
  <c r="V89" i="298" s="1"/>
  <c r="S89" i="298"/>
  <c r="W89" i="298" s="1"/>
  <c r="S91" i="292"/>
  <c r="W91" i="292" s="1"/>
  <c r="P90" i="292"/>
  <c r="P91" i="292" s="1"/>
  <c r="Q90" i="292"/>
  <c r="U90" i="292" s="1"/>
  <c r="R91" i="292"/>
  <c r="O91" i="292" s="1"/>
  <c r="N89" i="292"/>
  <c r="R91" i="289"/>
  <c r="N87" i="289"/>
  <c r="S91" i="289"/>
  <c r="Q87" i="289"/>
  <c r="U87" i="289" s="1"/>
  <c r="O90" i="289"/>
  <c r="O91" i="289" s="1"/>
  <c r="P90" i="289"/>
  <c r="U426" i="277"/>
  <c r="Q427" i="277"/>
  <c r="N99" i="313"/>
  <c r="O100" i="313"/>
  <c r="P103" i="313"/>
  <c r="N90" i="283"/>
  <c r="N83" i="280"/>
  <c r="H82" i="280"/>
  <c r="E82" i="280" s="1"/>
  <c r="P100" i="277"/>
  <c r="T83" i="310"/>
  <c r="N83" i="298"/>
  <c r="H82" i="298"/>
  <c r="E82" i="298" s="1"/>
  <c r="O85" i="277"/>
  <c r="P83" i="304"/>
  <c r="J82" i="304"/>
  <c r="G82" i="304" s="1"/>
  <c r="N84" i="316"/>
  <c r="H83" i="316"/>
  <c r="E83" i="316" s="1"/>
  <c r="P83" i="286"/>
  <c r="J82" i="286"/>
  <c r="G82" i="286" s="1"/>
  <c r="O84" i="319"/>
  <c r="I83" i="319"/>
  <c r="F83" i="319" s="1"/>
  <c r="P83" i="301"/>
  <c r="J82" i="301"/>
  <c r="G82" i="301" s="1"/>
  <c r="N84" i="277"/>
  <c r="H84" i="277" s="1"/>
  <c r="O83" i="280"/>
  <c r="I82" i="280"/>
  <c r="F82" i="280" s="1"/>
  <c r="T83" i="316"/>
  <c r="O84" i="316"/>
  <c r="I83" i="316"/>
  <c r="F83" i="316" s="1"/>
  <c r="T83" i="277"/>
  <c r="O83" i="286"/>
  <c r="I82" i="286"/>
  <c r="F82" i="286" s="1"/>
  <c r="L88" i="319"/>
  <c r="C87" i="319"/>
  <c r="P84" i="319"/>
  <c r="J83" i="319"/>
  <c r="G83" i="319" s="1"/>
  <c r="M86" i="319"/>
  <c r="T85" i="319"/>
  <c r="D86" i="319"/>
  <c r="H84" i="319"/>
  <c r="E84" i="319" s="1"/>
  <c r="K85" i="319"/>
  <c r="C86" i="316"/>
  <c r="L87" i="316"/>
  <c r="D87" i="316"/>
  <c r="K86" i="316"/>
  <c r="J84" i="316"/>
  <c r="G84" i="316" s="1"/>
  <c r="M85" i="316"/>
  <c r="C88" i="313"/>
  <c r="H84" i="313"/>
  <c r="E84" i="313" s="1"/>
  <c r="K85" i="313"/>
  <c r="L85" i="313"/>
  <c r="I84" i="313"/>
  <c r="F84" i="313" s="1"/>
  <c r="T86" i="313"/>
  <c r="D87" i="313"/>
  <c r="M85" i="313"/>
  <c r="J84" i="313"/>
  <c r="G84" i="313" s="1"/>
  <c r="K86" i="310"/>
  <c r="M85" i="310"/>
  <c r="J84" i="310"/>
  <c r="G84" i="310" s="1"/>
  <c r="L90" i="310"/>
  <c r="C88" i="310"/>
  <c r="D86" i="310"/>
  <c r="O85" i="310"/>
  <c r="I84" i="310"/>
  <c r="F84" i="310" s="1"/>
  <c r="T85" i="307"/>
  <c r="D86" i="307"/>
  <c r="C88" i="307"/>
  <c r="L87" i="307"/>
  <c r="N85" i="307"/>
  <c r="H84" i="307"/>
  <c r="E84" i="307" s="1"/>
  <c r="K87" i="307"/>
  <c r="O85" i="307"/>
  <c r="I84" i="307"/>
  <c r="F84" i="307" s="1"/>
  <c r="J85" i="307"/>
  <c r="G85" i="307" s="1"/>
  <c r="M86" i="307"/>
  <c r="D88" i="304"/>
  <c r="L87" i="304"/>
  <c r="M86" i="304"/>
  <c r="N83" i="304"/>
  <c r="H82" i="304"/>
  <c r="E82" i="304" s="1"/>
  <c r="O83" i="304"/>
  <c r="I82" i="304"/>
  <c r="F82" i="304" s="1"/>
  <c r="K86" i="304"/>
  <c r="C88" i="304"/>
  <c r="C84" i="301"/>
  <c r="M85" i="301"/>
  <c r="K84" i="301"/>
  <c r="H83" i="301"/>
  <c r="E83" i="301" s="1"/>
  <c r="L85" i="301"/>
  <c r="D84" i="301"/>
  <c r="T83" i="301"/>
  <c r="O83" i="301"/>
  <c r="I82" i="301"/>
  <c r="F82" i="301" s="1"/>
  <c r="O83" i="298"/>
  <c r="I82" i="298"/>
  <c r="F82" i="298" s="1"/>
  <c r="C84" i="298"/>
  <c r="T83" i="298"/>
  <c r="P83" i="298"/>
  <c r="J82" i="298"/>
  <c r="G82" i="298" s="1"/>
  <c r="M87" i="298"/>
  <c r="D87" i="298"/>
  <c r="L85" i="298"/>
  <c r="K86" i="298"/>
  <c r="K84" i="292"/>
  <c r="H83" i="292"/>
  <c r="E83" i="292" s="1"/>
  <c r="C85" i="292"/>
  <c r="I83" i="292"/>
  <c r="F83" i="292" s="1"/>
  <c r="L84" i="292"/>
  <c r="T84" i="292"/>
  <c r="D85" i="292"/>
  <c r="J83" i="292"/>
  <c r="G83" i="292" s="1"/>
  <c r="M84" i="292"/>
  <c r="C84" i="289"/>
  <c r="T84" i="289" s="1"/>
  <c r="I83" i="289"/>
  <c r="F83" i="289" s="1"/>
  <c r="L84" i="289"/>
  <c r="D85" i="289"/>
  <c r="T83" i="289"/>
  <c r="H83" i="289"/>
  <c r="E83" i="289" s="1"/>
  <c r="K84" i="289"/>
  <c r="M84" i="289"/>
  <c r="J83" i="289"/>
  <c r="G83" i="289" s="1"/>
  <c r="M85" i="286"/>
  <c r="K85" i="286"/>
  <c r="D84" i="286"/>
  <c r="T83" i="286"/>
  <c r="C84" i="286"/>
  <c r="L85" i="286"/>
  <c r="N83" i="286"/>
  <c r="H82" i="286"/>
  <c r="E82" i="286" s="1"/>
  <c r="C84" i="283"/>
  <c r="T83" i="283"/>
  <c r="P83" i="283"/>
  <c r="J82" i="283"/>
  <c r="G82" i="283" s="1"/>
  <c r="H83" i="283"/>
  <c r="E83" i="283" s="1"/>
  <c r="K84" i="283"/>
  <c r="D86" i="283"/>
  <c r="L87" i="283"/>
  <c r="O83" i="283"/>
  <c r="I82" i="283"/>
  <c r="F82" i="283" s="1"/>
  <c r="M85" i="283"/>
  <c r="K85" i="280"/>
  <c r="M85" i="280"/>
  <c r="P83" i="280"/>
  <c r="J82" i="280"/>
  <c r="G82" i="280" s="1"/>
  <c r="L85" i="280"/>
  <c r="C86" i="280"/>
  <c r="T84" i="280"/>
  <c r="D85" i="280"/>
  <c r="D85" i="277"/>
  <c r="L85" i="277"/>
  <c r="I84" i="277"/>
  <c r="J85" i="277"/>
  <c r="M86" i="277"/>
  <c r="K85" i="277"/>
  <c r="C84" i="277"/>
  <c r="E83" i="277"/>
  <c r="F83" i="277"/>
  <c r="V96" i="319" l="1"/>
  <c r="W90" i="298"/>
  <c r="S429" i="277"/>
  <c r="W429" i="277" s="1"/>
  <c r="N87" i="301"/>
  <c r="R85" i="286"/>
  <c r="W92" i="289"/>
  <c r="R429" i="277"/>
  <c r="V91" i="289"/>
  <c r="V86" i="304"/>
  <c r="T85" i="304"/>
  <c r="W98" i="307"/>
  <c r="V91" i="292"/>
  <c r="P86" i="310"/>
  <c r="V428" i="277"/>
  <c r="V429" i="277" s="1"/>
  <c r="R96" i="319"/>
  <c r="S94" i="319"/>
  <c r="W94" i="319" s="1"/>
  <c r="N96" i="319"/>
  <c r="Q96" i="319"/>
  <c r="U96" i="319" s="1"/>
  <c r="R184" i="316"/>
  <c r="V184" i="316" s="1"/>
  <c r="S184" i="316"/>
  <c r="W184" i="316" s="1"/>
  <c r="P183" i="316"/>
  <c r="R213" i="313"/>
  <c r="V213" i="313" s="1"/>
  <c r="R87" i="310"/>
  <c r="V87" i="310" s="1"/>
  <c r="N85" i="310"/>
  <c r="H84" i="310"/>
  <c r="E84" i="310" s="1"/>
  <c r="Q86" i="310"/>
  <c r="U86" i="310" s="1"/>
  <c r="S87" i="310"/>
  <c r="W87" i="310" s="1"/>
  <c r="S99" i="307"/>
  <c r="P98" i="307"/>
  <c r="P99" i="307" s="1"/>
  <c r="Q98" i="307"/>
  <c r="U98" i="307" s="1"/>
  <c r="R185" i="307"/>
  <c r="V185" i="307" s="1"/>
  <c r="Q100" i="304"/>
  <c r="U100" i="304" s="1"/>
  <c r="R163" i="304"/>
  <c r="S162" i="304"/>
  <c r="W162" i="304" s="1"/>
  <c r="R88" i="301"/>
  <c r="V88" i="301" s="1"/>
  <c r="S87" i="301"/>
  <c r="W87" i="301" s="1"/>
  <c r="Q88" i="301"/>
  <c r="U88" i="301" s="1"/>
  <c r="S90" i="298"/>
  <c r="R90" i="298"/>
  <c r="V90" i="298" s="1"/>
  <c r="Q87" i="298"/>
  <c r="U87" i="298" s="1"/>
  <c r="Q91" i="292"/>
  <c r="U91" i="292" s="1"/>
  <c r="N90" i="292"/>
  <c r="R92" i="292"/>
  <c r="S92" i="292"/>
  <c r="P92" i="292" s="1"/>
  <c r="S92" i="289"/>
  <c r="P91" i="289"/>
  <c r="Q88" i="289"/>
  <c r="U88" i="289" s="1"/>
  <c r="R92" i="289"/>
  <c r="O92" i="289" s="1"/>
  <c r="Q428" i="277"/>
  <c r="U427" i="277"/>
  <c r="O101" i="313"/>
  <c r="N100" i="313"/>
  <c r="N101" i="313" s="1"/>
  <c r="P104" i="313"/>
  <c r="N91" i="283"/>
  <c r="N84" i="280"/>
  <c r="H83" i="280"/>
  <c r="E83" i="280" s="1"/>
  <c r="N85" i="277"/>
  <c r="H85" i="277" s="1"/>
  <c r="P84" i="301"/>
  <c r="J83" i="301"/>
  <c r="G83" i="301" s="1"/>
  <c r="O85" i="319"/>
  <c r="I84" i="319"/>
  <c r="F84" i="319" s="1"/>
  <c r="P84" i="304"/>
  <c r="J83" i="304"/>
  <c r="G83" i="304" s="1"/>
  <c r="O84" i="280"/>
  <c r="I83" i="280"/>
  <c r="F83" i="280" s="1"/>
  <c r="T84" i="310"/>
  <c r="P84" i="286"/>
  <c r="J83" i="286"/>
  <c r="G83" i="286" s="1"/>
  <c r="P101" i="277"/>
  <c r="T84" i="316"/>
  <c r="O86" i="277"/>
  <c r="N84" i="298"/>
  <c r="H83" i="298"/>
  <c r="E83" i="298" s="1"/>
  <c r="N85" i="316"/>
  <c r="H84" i="316"/>
  <c r="E84" i="316" s="1"/>
  <c r="O84" i="286"/>
  <c r="I83" i="286"/>
  <c r="F83" i="286" s="1"/>
  <c r="O85" i="316"/>
  <c r="I84" i="316"/>
  <c r="F84" i="316" s="1"/>
  <c r="M87" i="319"/>
  <c r="P85" i="319"/>
  <c r="J84" i="319"/>
  <c r="G84" i="319" s="1"/>
  <c r="K86" i="319"/>
  <c r="H85" i="319"/>
  <c r="E85" i="319" s="1"/>
  <c r="C88" i="319"/>
  <c r="T86" i="319"/>
  <c r="D87" i="319"/>
  <c r="L89" i="319"/>
  <c r="K87" i="316"/>
  <c r="J85" i="316"/>
  <c r="G85" i="316" s="1"/>
  <c r="M86" i="316"/>
  <c r="D88" i="316"/>
  <c r="L88" i="316"/>
  <c r="C87" i="316"/>
  <c r="D88" i="313"/>
  <c r="T87" i="313"/>
  <c r="L86" i="313"/>
  <c r="I85" i="313"/>
  <c r="F85" i="313" s="1"/>
  <c r="K86" i="313"/>
  <c r="H85" i="313"/>
  <c r="E85" i="313" s="1"/>
  <c r="J85" i="313"/>
  <c r="G85" i="313" s="1"/>
  <c r="M86" i="313"/>
  <c r="C89" i="313"/>
  <c r="D87" i="310"/>
  <c r="C89" i="310"/>
  <c r="L91" i="310"/>
  <c r="O86" i="310"/>
  <c r="I85" i="310"/>
  <c r="F85" i="310" s="1"/>
  <c r="J85" i="310"/>
  <c r="G85" i="310" s="1"/>
  <c r="M86" i="310"/>
  <c r="K87" i="310"/>
  <c r="N86" i="307"/>
  <c r="H85" i="307"/>
  <c r="E85" i="307" s="1"/>
  <c r="L88" i="307"/>
  <c r="M87" i="307"/>
  <c r="J86" i="307"/>
  <c r="G86" i="307" s="1"/>
  <c r="C89" i="307"/>
  <c r="O86" i="307"/>
  <c r="I85" i="307"/>
  <c r="F85" i="307" s="1"/>
  <c r="D87" i="307"/>
  <c r="T86" i="307"/>
  <c r="K88" i="307"/>
  <c r="K87" i="304"/>
  <c r="O84" i="304"/>
  <c r="I83" i="304"/>
  <c r="F83" i="304" s="1"/>
  <c r="N84" i="304"/>
  <c r="H83" i="304"/>
  <c r="E83" i="304" s="1"/>
  <c r="M87" i="304"/>
  <c r="L88" i="304"/>
  <c r="C89" i="304"/>
  <c r="D89" i="304"/>
  <c r="T84" i="301"/>
  <c r="D85" i="301"/>
  <c r="L86" i="301"/>
  <c r="K85" i="301"/>
  <c r="H84" i="301"/>
  <c r="E84" i="301" s="1"/>
  <c r="M86" i="301"/>
  <c r="O84" i="301"/>
  <c r="I83" i="301"/>
  <c r="F83" i="301" s="1"/>
  <c r="C85" i="301"/>
  <c r="D88" i="298"/>
  <c r="M88" i="298"/>
  <c r="K87" i="298"/>
  <c r="L86" i="298"/>
  <c r="C85" i="298"/>
  <c r="T84" i="298"/>
  <c r="P84" i="298"/>
  <c r="J83" i="298"/>
  <c r="G83" i="298" s="1"/>
  <c r="O84" i="298"/>
  <c r="I83" i="298"/>
  <c r="F83" i="298" s="1"/>
  <c r="J84" i="292"/>
  <c r="G84" i="292" s="1"/>
  <c r="M85" i="292"/>
  <c r="T85" i="292"/>
  <c r="D86" i="292"/>
  <c r="L85" i="292"/>
  <c r="I84" i="292"/>
  <c r="F84" i="292" s="1"/>
  <c r="C86" i="292"/>
  <c r="H84" i="292"/>
  <c r="E84" i="292" s="1"/>
  <c r="K85" i="292"/>
  <c r="J84" i="289"/>
  <c r="G84" i="289" s="1"/>
  <c r="M85" i="289"/>
  <c r="D86" i="289"/>
  <c r="L85" i="289"/>
  <c r="I84" i="289"/>
  <c r="F84" i="289" s="1"/>
  <c r="C85" i="289"/>
  <c r="H84" i="289"/>
  <c r="E84" i="289" s="1"/>
  <c r="K85" i="289"/>
  <c r="L86" i="286"/>
  <c r="C85" i="286"/>
  <c r="T84" i="286"/>
  <c r="D85" i="286"/>
  <c r="K86" i="286"/>
  <c r="N84" i="286"/>
  <c r="H83" i="286"/>
  <c r="E83" i="286" s="1"/>
  <c r="M86" i="286"/>
  <c r="H84" i="283"/>
  <c r="E84" i="283" s="1"/>
  <c r="K85" i="283"/>
  <c r="M86" i="283"/>
  <c r="P84" i="283"/>
  <c r="J83" i="283"/>
  <c r="G83" i="283" s="1"/>
  <c r="O84" i="283"/>
  <c r="I83" i="283"/>
  <c r="F83" i="283" s="1"/>
  <c r="C85" i="283"/>
  <c r="T84" i="283"/>
  <c r="D87" i="283"/>
  <c r="L88" i="283"/>
  <c r="C87" i="280"/>
  <c r="L86" i="280"/>
  <c r="P84" i="280"/>
  <c r="J83" i="280"/>
  <c r="G83" i="280" s="1"/>
  <c r="M86" i="280"/>
  <c r="D86" i="280"/>
  <c r="T85" i="280"/>
  <c r="K86" i="280"/>
  <c r="E84" i="277"/>
  <c r="C85" i="277"/>
  <c r="T85" i="277" s="1"/>
  <c r="F84" i="277"/>
  <c r="K86" i="277"/>
  <c r="M87" i="277"/>
  <c r="J86" i="277"/>
  <c r="L86" i="277"/>
  <c r="I85" i="277"/>
  <c r="D86" i="277"/>
  <c r="T84" i="277"/>
  <c r="G84" i="277"/>
  <c r="V214" i="313" l="1"/>
  <c r="N88" i="289"/>
  <c r="V92" i="292"/>
  <c r="V93" i="292" s="1"/>
  <c r="P92" i="289"/>
  <c r="P184" i="316"/>
  <c r="W99" i="307"/>
  <c r="V97" i="319"/>
  <c r="V87" i="304"/>
  <c r="T86" i="304"/>
  <c r="R86" i="286"/>
  <c r="V92" i="289"/>
  <c r="W92" i="292"/>
  <c r="S430" i="277"/>
  <c r="N91" i="292"/>
  <c r="R430" i="277"/>
  <c r="V430" i="277" s="1"/>
  <c r="V85" i="286"/>
  <c r="S95" i="319"/>
  <c r="W95" i="319" s="1"/>
  <c r="Q97" i="319"/>
  <c r="U97" i="319" s="1"/>
  <c r="R97" i="319"/>
  <c r="S185" i="316"/>
  <c r="W185" i="316" s="1"/>
  <c r="R185" i="316"/>
  <c r="V185" i="316" s="1"/>
  <c r="R214" i="313"/>
  <c r="Q87" i="310"/>
  <c r="U87" i="310" s="1"/>
  <c r="N86" i="310"/>
  <c r="H85" i="310"/>
  <c r="E85" i="310" s="1"/>
  <c r="R88" i="310"/>
  <c r="V88" i="310" s="1"/>
  <c r="S88" i="310"/>
  <c r="W88" i="310" s="1"/>
  <c r="P87" i="310"/>
  <c r="Q99" i="307"/>
  <c r="U99" i="307" s="1"/>
  <c r="P100" i="307"/>
  <c r="R186" i="307"/>
  <c r="V186" i="307" s="1"/>
  <c r="S100" i="307"/>
  <c r="R164" i="304"/>
  <c r="Q101" i="304"/>
  <c r="U101" i="304" s="1"/>
  <c r="S163" i="304"/>
  <c r="W163" i="304" s="1"/>
  <c r="Q89" i="301"/>
  <c r="U89" i="301" s="1"/>
  <c r="N88" i="301"/>
  <c r="S88" i="301"/>
  <c r="W88" i="301" s="1"/>
  <c r="R89" i="301"/>
  <c r="V89" i="301" s="1"/>
  <c r="Q88" i="298"/>
  <c r="U88" i="298" s="1"/>
  <c r="R91" i="298"/>
  <c r="V91" i="298" s="1"/>
  <c r="S91" i="298"/>
  <c r="W91" i="298" s="1"/>
  <c r="S93" i="292"/>
  <c r="Q92" i="292"/>
  <c r="U92" i="292" s="1"/>
  <c r="R93" i="292"/>
  <c r="O92" i="292"/>
  <c r="O93" i="292" s="1"/>
  <c r="R93" i="289"/>
  <c r="S93" i="289"/>
  <c r="W93" i="289" s="1"/>
  <c r="Q89" i="289"/>
  <c r="U89" i="289" s="1"/>
  <c r="U428" i="277"/>
  <c r="Q429" i="277"/>
  <c r="N92" i="283"/>
  <c r="P105" i="313"/>
  <c r="O102" i="313"/>
  <c r="N85" i="280"/>
  <c r="H84" i="280"/>
  <c r="E84" i="280" s="1"/>
  <c r="N86" i="277"/>
  <c r="P102" i="277"/>
  <c r="T85" i="310"/>
  <c r="N85" i="298"/>
  <c r="H84" i="298"/>
  <c r="E84" i="298" s="1"/>
  <c r="P85" i="301"/>
  <c r="J84" i="301"/>
  <c r="G84" i="301" s="1"/>
  <c r="N86" i="316"/>
  <c r="H85" i="316"/>
  <c r="E85" i="316" s="1"/>
  <c r="O87" i="277"/>
  <c r="P85" i="304"/>
  <c r="J84" i="304"/>
  <c r="G84" i="304" s="1"/>
  <c r="O85" i="280"/>
  <c r="I84" i="280"/>
  <c r="F84" i="280" s="1"/>
  <c r="O86" i="319"/>
  <c r="I85" i="319"/>
  <c r="F85" i="319" s="1"/>
  <c r="T85" i="316"/>
  <c r="P85" i="286"/>
  <c r="J84" i="286"/>
  <c r="G84" i="286" s="1"/>
  <c r="G85" i="277"/>
  <c r="O86" i="316"/>
  <c r="I85" i="316"/>
  <c r="F85" i="316" s="1"/>
  <c r="O85" i="286"/>
  <c r="I84" i="286"/>
  <c r="F84" i="286" s="1"/>
  <c r="C89" i="319"/>
  <c r="K87" i="319"/>
  <c r="H86" i="319"/>
  <c r="E86" i="319" s="1"/>
  <c r="L90" i="319"/>
  <c r="P86" i="319"/>
  <c r="J85" i="319"/>
  <c r="G85" i="319" s="1"/>
  <c r="D88" i="319"/>
  <c r="T87" i="319"/>
  <c r="M88" i="319"/>
  <c r="C88" i="316"/>
  <c r="L89" i="316"/>
  <c r="D89" i="316"/>
  <c r="M87" i="316"/>
  <c r="J86" i="316"/>
  <c r="G86" i="316" s="1"/>
  <c r="K88" i="316"/>
  <c r="C90" i="313"/>
  <c r="M87" i="313"/>
  <c r="J86" i="313"/>
  <c r="G86" i="313" s="1"/>
  <c r="K87" i="313"/>
  <c r="H86" i="313"/>
  <c r="E86" i="313" s="1"/>
  <c r="L87" i="313"/>
  <c r="I86" i="313"/>
  <c r="F86" i="313" s="1"/>
  <c r="D89" i="313"/>
  <c r="T88" i="313"/>
  <c r="O87" i="310"/>
  <c r="I86" i="310"/>
  <c r="F86" i="310" s="1"/>
  <c r="L92" i="310"/>
  <c r="C90" i="310"/>
  <c r="K88" i="310"/>
  <c r="M87" i="310"/>
  <c r="J86" i="310"/>
  <c r="G86" i="310" s="1"/>
  <c r="D88" i="310"/>
  <c r="O87" i="307"/>
  <c r="I86" i="307"/>
  <c r="F86" i="307" s="1"/>
  <c r="C90" i="307"/>
  <c r="J87" i="307"/>
  <c r="G87" i="307" s="1"/>
  <c r="M88" i="307"/>
  <c r="K89" i="307"/>
  <c r="L89" i="307"/>
  <c r="D88" i="307"/>
  <c r="T87" i="307"/>
  <c r="N87" i="307"/>
  <c r="H86" i="307"/>
  <c r="E86" i="307" s="1"/>
  <c r="L89" i="304"/>
  <c r="M88" i="304"/>
  <c r="N85" i="304"/>
  <c r="H84" i="304"/>
  <c r="E84" i="304" s="1"/>
  <c r="O85" i="304"/>
  <c r="I84" i="304"/>
  <c r="F84" i="304" s="1"/>
  <c r="D90" i="304"/>
  <c r="C90" i="304"/>
  <c r="K88" i="304"/>
  <c r="O85" i="301"/>
  <c r="I84" i="301"/>
  <c r="F84" i="301" s="1"/>
  <c r="M87" i="301"/>
  <c r="L87" i="301"/>
  <c r="C86" i="301"/>
  <c r="D86" i="301"/>
  <c r="T85" i="301"/>
  <c r="H85" i="301"/>
  <c r="E85" i="301" s="1"/>
  <c r="K86" i="301"/>
  <c r="C86" i="298"/>
  <c r="T85" i="298"/>
  <c r="L87" i="298"/>
  <c r="O85" i="298"/>
  <c r="I84" i="298"/>
  <c r="F84" i="298" s="1"/>
  <c r="M89" i="298"/>
  <c r="K88" i="298"/>
  <c r="P85" i="298"/>
  <c r="J84" i="298"/>
  <c r="G84" i="298" s="1"/>
  <c r="D89" i="298"/>
  <c r="H85" i="292"/>
  <c r="E85" i="292" s="1"/>
  <c r="K86" i="292"/>
  <c r="C87" i="292"/>
  <c r="I85" i="292"/>
  <c r="F85" i="292" s="1"/>
  <c r="L86" i="292"/>
  <c r="T86" i="292"/>
  <c r="D87" i="292"/>
  <c r="J85" i="292"/>
  <c r="G85" i="292" s="1"/>
  <c r="M86" i="292"/>
  <c r="K86" i="289"/>
  <c r="H85" i="289"/>
  <c r="E85" i="289" s="1"/>
  <c r="C86" i="289"/>
  <c r="T86" i="289" s="1"/>
  <c r="L86" i="289"/>
  <c r="I85" i="289"/>
  <c r="F85" i="289" s="1"/>
  <c r="D87" i="289"/>
  <c r="T85" i="289"/>
  <c r="J85" i="289"/>
  <c r="G85" i="289" s="1"/>
  <c r="M86" i="289"/>
  <c r="N85" i="286"/>
  <c r="H84" i="286"/>
  <c r="E84" i="286" s="1"/>
  <c r="K87" i="286"/>
  <c r="D86" i="286"/>
  <c r="T85" i="286"/>
  <c r="C86" i="286"/>
  <c r="M87" i="286"/>
  <c r="L87" i="286"/>
  <c r="C86" i="283"/>
  <c r="T85" i="283"/>
  <c r="O85" i="283"/>
  <c r="I84" i="283"/>
  <c r="F84" i="283" s="1"/>
  <c r="L89" i="283"/>
  <c r="P85" i="283"/>
  <c r="J84" i="283"/>
  <c r="G84" i="283" s="1"/>
  <c r="D88" i="283"/>
  <c r="M87" i="283"/>
  <c r="H85" i="283"/>
  <c r="E85" i="283" s="1"/>
  <c r="K86" i="283"/>
  <c r="T86" i="280"/>
  <c r="D87" i="280"/>
  <c r="M87" i="280"/>
  <c r="P85" i="280"/>
  <c r="J84" i="280"/>
  <c r="G84" i="280" s="1"/>
  <c r="L87" i="280"/>
  <c r="K87" i="280"/>
  <c r="C88" i="280"/>
  <c r="D87" i="277"/>
  <c r="I86" i="277"/>
  <c r="L87" i="277"/>
  <c r="M88" i="277"/>
  <c r="J87" i="277"/>
  <c r="K87" i="277"/>
  <c r="F85" i="277"/>
  <c r="E85" i="277"/>
  <c r="C86" i="277"/>
  <c r="W164" i="304" l="1"/>
  <c r="W186" i="316"/>
  <c r="S431" i="277"/>
  <c r="V88" i="304"/>
  <c r="T87" i="304"/>
  <c r="R87" i="286"/>
  <c r="W93" i="292"/>
  <c r="V93" i="289"/>
  <c r="V86" i="286"/>
  <c r="W100" i="307"/>
  <c r="R431" i="277"/>
  <c r="N89" i="301"/>
  <c r="W430" i="277"/>
  <c r="Q98" i="319"/>
  <c r="U98" i="319" s="1"/>
  <c r="S96" i="319"/>
  <c r="W96" i="319" s="1"/>
  <c r="N97" i="319"/>
  <c r="R98" i="319"/>
  <c r="V98" i="319" s="1"/>
  <c r="R186" i="316"/>
  <c r="V186" i="316" s="1"/>
  <c r="S186" i="316"/>
  <c r="P185" i="316"/>
  <c r="P186" i="316" s="1"/>
  <c r="R215" i="313"/>
  <c r="V215" i="313" s="1"/>
  <c r="S89" i="310"/>
  <c r="W89" i="310" s="1"/>
  <c r="R89" i="310"/>
  <c r="V89" i="310" s="1"/>
  <c r="N87" i="310"/>
  <c r="H86" i="310"/>
  <c r="E86" i="310" s="1"/>
  <c r="P88" i="310"/>
  <c r="Q88" i="310"/>
  <c r="U88" i="310" s="1"/>
  <c r="R187" i="307"/>
  <c r="V187" i="307" s="1"/>
  <c r="S101" i="307"/>
  <c r="Q100" i="307"/>
  <c r="U100" i="307" s="1"/>
  <c r="Q102" i="304"/>
  <c r="U102" i="304" s="1"/>
  <c r="R165" i="304"/>
  <c r="S164" i="304"/>
  <c r="S89" i="301"/>
  <c r="W89" i="301" s="1"/>
  <c r="R90" i="301"/>
  <c r="V90" i="301" s="1"/>
  <c r="Q90" i="301"/>
  <c r="U90" i="301" s="1"/>
  <c r="S92" i="298"/>
  <c r="W92" i="298" s="1"/>
  <c r="R92" i="298"/>
  <c r="V92" i="298" s="1"/>
  <c r="Q89" i="298"/>
  <c r="U89" i="298" s="1"/>
  <c r="Q93" i="292"/>
  <c r="U93" i="292" s="1"/>
  <c r="S94" i="292"/>
  <c r="P93" i="292"/>
  <c r="R94" i="292"/>
  <c r="O94" i="292" s="1"/>
  <c r="N92" i="292"/>
  <c r="S94" i="289"/>
  <c r="W94" i="289" s="1"/>
  <c r="R94" i="289"/>
  <c r="P93" i="289"/>
  <c r="P94" i="289" s="1"/>
  <c r="Q90" i="289"/>
  <c r="U90" i="289" s="1"/>
  <c r="O93" i="289"/>
  <c r="O94" i="289" s="1"/>
  <c r="N89" i="289"/>
  <c r="Q430" i="277"/>
  <c r="U429" i="277"/>
  <c r="N93" i="283"/>
  <c r="O103" i="313"/>
  <c r="P106" i="313"/>
  <c r="N102" i="313"/>
  <c r="N87" i="277"/>
  <c r="H87" i="277" s="1"/>
  <c r="H86" i="277"/>
  <c r="E86" i="277" s="1"/>
  <c r="N86" i="280"/>
  <c r="H85" i="280"/>
  <c r="E85" i="280" s="1"/>
  <c r="O86" i="280"/>
  <c r="I85" i="280"/>
  <c r="F85" i="280" s="1"/>
  <c r="N87" i="316"/>
  <c r="H86" i="316"/>
  <c r="E86" i="316" s="1"/>
  <c r="P86" i="286"/>
  <c r="J85" i="286"/>
  <c r="G85" i="286" s="1"/>
  <c r="T86" i="316"/>
  <c r="P86" i="301"/>
  <c r="J85" i="301"/>
  <c r="G85" i="301" s="1"/>
  <c r="N86" i="298"/>
  <c r="H85" i="298"/>
  <c r="E85" i="298" s="1"/>
  <c r="O88" i="277"/>
  <c r="N94" i="283"/>
  <c r="T86" i="310"/>
  <c r="O87" i="319"/>
  <c r="I86" i="319"/>
  <c r="F86" i="319" s="1"/>
  <c r="P86" i="304"/>
  <c r="J85" i="304"/>
  <c r="G85" i="304" s="1"/>
  <c r="P103" i="277"/>
  <c r="O86" i="286"/>
  <c r="I85" i="286"/>
  <c r="F85" i="286" s="1"/>
  <c r="O87" i="316"/>
  <c r="I86" i="316"/>
  <c r="F86" i="316" s="1"/>
  <c r="P87" i="319"/>
  <c r="J86" i="319"/>
  <c r="G86" i="319" s="1"/>
  <c r="L91" i="319"/>
  <c r="H87" i="319"/>
  <c r="E87" i="319" s="1"/>
  <c r="K88" i="319"/>
  <c r="M89" i="319"/>
  <c r="D89" i="319"/>
  <c r="T88" i="319"/>
  <c r="C90" i="319"/>
  <c r="M88" i="316"/>
  <c r="J87" i="316"/>
  <c r="G87" i="316" s="1"/>
  <c r="D90" i="316"/>
  <c r="L90" i="316"/>
  <c r="K89" i="316"/>
  <c r="C89" i="316"/>
  <c r="D90" i="313"/>
  <c r="T89" i="313"/>
  <c r="H87" i="313"/>
  <c r="E87" i="313" s="1"/>
  <c r="K88" i="313"/>
  <c r="I87" i="313"/>
  <c r="F87" i="313" s="1"/>
  <c r="L88" i="313"/>
  <c r="M88" i="313"/>
  <c r="J87" i="313"/>
  <c r="G87" i="313" s="1"/>
  <c r="C91" i="313"/>
  <c r="D89" i="310"/>
  <c r="K89" i="310"/>
  <c r="C91" i="310"/>
  <c r="J87" i="310"/>
  <c r="G87" i="310" s="1"/>
  <c r="M88" i="310"/>
  <c r="L93" i="310"/>
  <c r="L94" i="310" s="1"/>
  <c r="O88" i="310"/>
  <c r="I87" i="310"/>
  <c r="F87" i="310" s="1"/>
  <c r="D89" i="307"/>
  <c r="T88" i="307"/>
  <c r="L90" i="307"/>
  <c r="N88" i="307"/>
  <c r="H87" i="307"/>
  <c r="E87" i="307" s="1"/>
  <c r="C91" i="307"/>
  <c r="K90" i="307"/>
  <c r="J88" i="307"/>
  <c r="G88" i="307" s="1"/>
  <c r="M89" i="307"/>
  <c r="O88" i="307"/>
  <c r="I87" i="307"/>
  <c r="F87" i="307" s="1"/>
  <c r="D91" i="304"/>
  <c r="O86" i="304"/>
  <c r="I85" i="304"/>
  <c r="F85" i="304" s="1"/>
  <c r="N86" i="304"/>
  <c r="H85" i="304"/>
  <c r="E85" i="304" s="1"/>
  <c r="K89" i="304"/>
  <c r="M89" i="304"/>
  <c r="C91" i="304"/>
  <c r="L90" i="304"/>
  <c r="T86" i="301"/>
  <c r="D87" i="301"/>
  <c r="C87" i="301"/>
  <c r="L88" i="301"/>
  <c r="M88" i="301"/>
  <c r="H86" i="301"/>
  <c r="E86" i="301" s="1"/>
  <c r="K87" i="301"/>
  <c r="O86" i="301"/>
  <c r="I85" i="301"/>
  <c r="F85" i="301" s="1"/>
  <c r="M90" i="298"/>
  <c r="K89" i="298"/>
  <c r="O86" i="298"/>
  <c r="I85" i="298"/>
  <c r="F85" i="298" s="1"/>
  <c r="L88" i="298"/>
  <c r="D90" i="298"/>
  <c r="C87" i="298"/>
  <c r="T86" i="298"/>
  <c r="P86" i="298"/>
  <c r="J85" i="298"/>
  <c r="G85" i="298" s="1"/>
  <c r="J86" i="292"/>
  <c r="G86" i="292" s="1"/>
  <c r="M87" i="292"/>
  <c r="D88" i="292"/>
  <c r="T87" i="292"/>
  <c r="L87" i="292"/>
  <c r="I86" i="292"/>
  <c r="F86" i="292" s="1"/>
  <c r="C88" i="292"/>
  <c r="H86" i="292"/>
  <c r="E86" i="292" s="1"/>
  <c r="K87" i="292"/>
  <c r="D88" i="289"/>
  <c r="L87" i="289"/>
  <c r="I86" i="289"/>
  <c r="F86" i="289" s="1"/>
  <c r="C87" i="289"/>
  <c r="J86" i="289"/>
  <c r="G86" i="289" s="1"/>
  <c r="M87" i="289"/>
  <c r="H86" i="289"/>
  <c r="E86" i="289" s="1"/>
  <c r="K87" i="289"/>
  <c r="M88" i="286"/>
  <c r="C87" i="286"/>
  <c r="D87" i="286"/>
  <c r="T86" i="286"/>
  <c r="K88" i="286"/>
  <c r="L88" i="286"/>
  <c r="N86" i="286"/>
  <c r="H85" i="286"/>
  <c r="E85" i="286" s="1"/>
  <c r="D89" i="283"/>
  <c r="P86" i="283"/>
  <c r="J85" i="283"/>
  <c r="G85" i="283" s="1"/>
  <c r="L90" i="283"/>
  <c r="K87" i="283"/>
  <c r="H86" i="283"/>
  <c r="E86" i="283" s="1"/>
  <c r="O86" i="283"/>
  <c r="I85" i="283"/>
  <c r="F85" i="283" s="1"/>
  <c r="M88" i="283"/>
  <c r="C87" i="283"/>
  <c r="T86" i="283"/>
  <c r="K88" i="280"/>
  <c r="P86" i="280"/>
  <c r="J85" i="280"/>
  <c r="G85" i="280" s="1"/>
  <c r="C89" i="280"/>
  <c r="M88" i="280"/>
  <c r="L88" i="280"/>
  <c r="T87" i="280"/>
  <c r="D88" i="280"/>
  <c r="M89" i="277"/>
  <c r="J88" i="277"/>
  <c r="C87" i="277"/>
  <c r="G87" i="277" s="1"/>
  <c r="F86" i="277"/>
  <c r="K88" i="277"/>
  <c r="D88" i="277"/>
  <c r="G86" i="277"/>
  <c r="L88" i="277"/>
  <c r="I87" i="277"/>
  <c r="T86" i="277"/>
  <c r="U101" i="307" l="1"/>
  <c r="U94" i="292"/>
  <c r="U90" i="298"/>
  <c r="S432" i="277"/>
  <c r="V94" i="292"/>
  <c r="V94" i="289"/>
  <c r="V95" i="289" s="1"/>
  <c r="N93" i="292"/>
  <c r="P89" i="310"/>
  <c r="W94" i="292"/>
  <c r="R432" i="277"/>
  <c r="R88" i="286"/>
  <c r="N90" i="289"/>
  <c r="P94" i="292"/>
  <c r="N98" i="319"/>
  <c r="W431" i="277"/>
  <c r="W101" i="307"/>
  <c r="V89" i="304"/>
  <c r="T88" i="304"/>
  <c r="V431" i="277"/>
  <c r="V432" i="277" s="1"/>
  <c r="V87" i="286"/>
  <c r="V88" i="286" s="1"/>
  <c r="S97" i="319"/>
  <c r="W97" i="319" s="1"/>
  <c r="Q99" i="319"/>
  <c r="U99" i="319" s="1"/>
  <c r="R99" i="319"/>
  <c r="V99" i="319" s="1"/>
  <c r="S187" i="316"/>
  <c r="W187" i="316" s="1"/>
  <c r="R187" i="316"/>
  <c r="V187" i="316" s="1"/>
  <c r="R216" i="313"/>
  <c r="V216" i="313" s="1"/>
  <c r="N88" i="310"/>
  <c r="H87" i="310"/>
  <c r="E87" i="310" s="1"/>
  <c r="R90" i="310"/>
  <c r="V90" i="310" s="1"/>
  <c r="Q89" i="310"/>
  <c r="U89" i="310" s="1"/>
  <c r="S90" i="310"/>
  <c r="W90" i="310" s="1"/>
  <c r="S102" i="307"/>
  <c r="P101" i="307"/>
  <c r="P102" i="307" s="1"/>
  <c r="Q101" i="307"/>
  <c r="R188" i="307"/>
  <c r="V188" i="307" s="1"/>
  <c r="R166" i="304"/>
  <c r="Q103" i="304"/>
  <c r="U103" i="304" s="1"/>
  <c r="S165" i="304"/>
  <c r="W165" i="304" s="1"/>
  <c r="Q91" i="301"/>
  <c r="U91" i="301" s="1"/>
  <c r="N90" i="301"/>
  <c r="N91" i="301" s="1"/>
  <c r="R91" i="301"/>
  <c r="V91" i="301" s="1"/>
  <c r="S90" i="301"/>
  <c r="W90" i="301" s="1"/>
  <c r="Q90" i="298"/>
  <c r="R93" i="298"/>
  <c r="V93" i="298" s="1"/>
  <c r="S93" i="298"/>
  <c r="W93" i="298" s="1"/>
  <c r="O95" i="292"/>
  <c r="N94" i="292"/>
  <c r="S95" i="292"/>
  <c r="R95" i="292"/>
  <c r="Q94" i="292"/>
  <c r="R95" i="289"/>
  <c r="Q91" i="289"/>
  <c r="U91" i="289" s="1"/>
  <c r="S95" i="289"/>
  <c r="W95" i="289" s="1"/>
  <c r="U430" i="277"/>
  <c r="Q431" i="277"/>
  <c r="N88" i="277"/>
  <c r="N89" i="277" s="1"/>
  <c r="P107" i="313"/>
  <c r="N103" i="313"/>
  <c r="O104" i="313"/>
  <c r="L95" i="310"/>
  <c r="O89" i="277"/>
  <c r="P104" i="277"/>
  <c r="N87" i="280"/>
  <c r="H86" i="280"/>
  <c r="E86" i="280" s="1"/>
  <c r="T87" i="316"/>
  <c r="O87" i="280"/>
  <c r="I86" i="280"/>
  <c r="F86" i="280" s="1"/>
  <c r="O88" i="319"/>
  <c r="I87" i="319"/>
  <c r="F87" i="319" s="1"/>
  <c r="N88" i="316"/>
  <c r="H87" i="316"/>
  <c r="E87" i="316" s="1"/>
  <c r="P87" i="304"/>
  <c r="J86" i="304"/>
  <c r="G86" i="304" s="1"/>
  <c r="P87" i="286"/>
  <c r="J86" i="286"/>
  <c r="G86" i="286" s="1"/>
  <c r="T87" i="310"/>
  <c r="N87" i="298"/>
  <c r="H86" i="298"/>
  <c r="E86" i="298" s="1"/>
  <c r="P87" i="301"/>
  <c r="J86" i="301"/>
  <c r="G86" i="301" s="1"/>
  <c r="O88" i="316"/>
  <c r="I87" i="316"/>
  <c r="F87" i="316" s="1"/>
  <c r="T87" i="277"/>
  <c r="O87" i="286"/>
  <c r="I86" i="286"/>
  <c r="F86" i="286" s="1"/>
  <c r="D90" i="319"/>
  <c r="T89" i="319"/>
  <c r="M90" i="319"/>
  <c r="K89" i="319"/>
  <c r="H88" i="319"/>
  <c r="E88" i="319" s="1"/>
  <c r="L92" i="319"/>
  <c r="C91" i="319"/>
  <c r="P88" i="319"/>
  <c r="J87" i="319"/>
  <c r="G87" i="319" s="1"/>
  <c r="C90" i="316"/>
  <c r="K90" i="316"/>
  <c r="L91" i="316"/>
  <c r="D91" i="316"/>
  <c r="J88" i="316"/>
  <c r="G88" i="316" s="1"/>
  <c r="M89" i="316"/>
  <c r="C92" i="313"/>
  <c r="J88" i="313"/>
  <c r="G88" i="313" s="1"/>
  <c r="M89" i="313"/>
  <c r="L89" i="313"/>
  <c r="I88" i="313"/>
  <c r="F88" i="313" s="1"/>
  <c r="H88" i="313"/>
  <c r="E88" i="313" s="1"/>
  <c r="K89" i="313"/>
  <c r="T90" i="313"/>
  <c r="D91" i="313"/>
  <c r="J88" i="310"/>
  <c r="G88" i="310" s="1"/>
  <c r="M89" i="310"/>
  <c r="K90" i="310"/>
  <c r="C92" i="310"/>
  <c r="O89" i="310"/>
  <c r="I88" i="310"/>
  <c r="F88" i="310" s="1"/>
  <c r="D90" i="310"/>
  <c r="C92" i="307"/>
  <c r="N89" i="307"/>
  <c r="H88" i="307"/>
  <c r="E88" i="307" s="1"/>
  <c r="L91" i="307"/>
  <c r="O89" i="307"/>
  <c r="I88" i="307"/>
  <c r="F88" i="307" s="1"/>
  <c r="M90" i="307"/>
  <c r="J89" i="307"/>
  <c r="G89" i="307" s="1"/>
  <c r="K91" i="307"/>
  <c r="D90" i="307"/>
  <c r="T89" i="307"/>
  <c r="M90" i="304"/>
  <c r="K90" i="304"/>
  <c r="N87" i="304"/>
  <c r="H86" i="304"/>
  <c r="E86" i="304" s="1"/>
  <c r="L91" i="304"/>
  <c r="O87" i="304"/>
  <c r="I86" i="304"/>
  <c r="F86" i="304" s="1"/>
  <c r="D92" i="304"/>
  <c r="C92" i="304"/>
  <c r="M89" i="301"/>
  <c r="H87" i="301"/>
  <c r="E87" i="301" s="1"/>
  <c r="K88" i="301"/>
  <c r="L89" i="301"/>
  <c r="C88" i="301"/>
  <c r="T87" i="301"/>
  <c r="D88" i="301"/>
  <c r="O87" i="301"/>
  <c r="I86" i="301"/>
  <c r="F86" i="301" s="1"/>
  <c r="D91" i="298"/>
  <c r="L89" i="298"/>
  <c r="O87" i="298"/>
  <c r="I86" i="298"/>
  <c r="F86" i="298" s="1"/>
  <c r="P87" i="298"/>
  <c r="J86" i="298"/>
  <c r="G86" i="298" s="1"/>
  <c r="K90" i="298"/>
  <c r="C88" i="298"/>
  <c r="T87" i="298"/>
  <c r="M91" i="298"/>
  <c r="H87" i="292"/>
  <c r="E87" i="292" s="1"/>
  <c r="K88" i="292"/>
  <c r="C89" i="292"/>
  <c r="L88" i="292"/>
  <c r="I87" i="292"/>
  <c r="F87" i="292" s="1"/>
  <c r="D89" i="292"/>
  <c r="T88" i="292"/>
  <c r="J87" i="292"/>
  <c r="G87" i="292" s="1"/>
  <c r="M88" i="292"/>
  <c r="J87" i="289"/>
  <c r="G87" i="289" s="1"/>
  <c r="M88" i="289"/>
  <c r="C88" i="289"/>
  <c r="K88" i="289"/>
  <c r="H87" i="289"/>
  <c r="E87" i="289" s="1"/>
  <c r="I87" i="289"/>
  <c r="F87" i="289" s="1"/>
  <c r="L88" i="289"/>
  <c r="T87" i="289"/>
  <c r="D89" i="289"/>
  <c r="L89" i="286"/>
  <c r="K89" i="286"/>
  <c r="D88" i="286"/>
  <c r="T87" i="286"/>
  <c r="C88" i="286"/>
  <c r="N87" i="286"/>
  <c r="H86" i="286"/>
  <c r="E86" i="286" s="1"/>
  <c r="M89" i="286"/>
  <c r="M89" i="283"/>
  <c r="O87" i="283"/>
  <c r="I86" i="283"/>
  <c r="F86" i="283" s="1"/>
  <c r="H87" i="283"/>
  <c r="E87" i="283" s="1"/>
  <c r="K88" i="283"/>
  <c r="L91" i="283"/>
  <c r="C88" i="283"/>
  <c r="T87" i="283"/>
  <c r="P87" i="283"/>
  <c r="J86" i="283"/>
  <c r="G86" i="283" s="1"/>
  <c r="D90" i="283"/>
  <c r="M89" i="280"/>
  <c r="L89" i="280"/>
  <c r="C90" i="280"/>
  <c r="P87" i="280"/>
  <c r="J86" i="280"/>
  <c r="G86" i="280" s="1"/>
  <c r="K89" i="280"/>
  <c r="D89" i="280"/>
  <c r="T88" i="280"/>
  <c r="I88" i="277"/>
  <c r="L89" i="277"/>
  <c r="D89" i="277"/>
  <c r="F87" i="277"/>
  <c r="E87" i="277"/>
  <c r="C88" i="277"/>
  <c r="T88" i="277" s="1"/>
  <c r="K89" i="277"/>
  <c r="H88" i="277"/>
  <c r="M90" i="277"/>
  <c r="J89" i="277"/>
  <c r="U104" i="304" l="1"/>
  <c r="S433" i="277"/>
  <c r="P95" i="289"/>
  <c r="R89" i="286"/>
  <c r="U102" i="307"/>
  <c r="R433" i="277"/>
  <c r="V95" i="292"/>
  <c r="V90" i="304"/>
  <c r="T89" i="304"/>
  <c r="W95" i="292"/>
  <c r="W96" i="292" s="1"/>
  <c r="W102" i="307"/>
  <c r="W432" i="277"/>
  <c r="Q100" i="319"/>
  <c r="U100" i="319" s="1"/>
  <c r="S98" i="319"/>
  <c r="W98" i="319" s="1"/>
  <c r="R100" i="319"/>
  <c r="V100" i="319" s="1"/>
  <c r="N99" i="319"/>
  <c r="N100" i="319" s="1"/>
  <c r="R188" i="316"/>
  <c r="V188" i="316" s="1"/>
  <c r="S188" i="316"/>
  <c r="W188" i="316" s="1"/>
  <c r="P187" i="316"/>
  <c r="R217" i="313"/>
  <c r="V217" i="313" s="1"/>
  <c r="Q90" i="310"/>
  <c r="U90" i="310" s="1"/>
  <c r="R91" i="310"/>
  <c r="V91" i="310" s="1"/>
  <c r="N89" i="310"/>
  <c r="H88" i="310"/>
  <c r="E88" i="310" s="1"/>
  <c r="S91" i="310"/>
  <c r="W91" i="310" s="1"/>
  <c r="P90" i="310"/>
  <c r="Q102" i="307"/>
  <c r="R189" i="307"/>
  <c r="V189" i="307" s="1"/>
  <c r="S103" i="307"/>
  <c r="P103" i="307" s="1"/>
  <c r="Q104" i="304"/>
  <c r="R167" i="304"/>
  <c r="S166" i="304"/>
  <c r="W166" i="304" s="1"/>
  <c r="S91" i="301"/>
  <c r="W91" i="301" s="1"/>
  <c r="R92" i="301"/>
  <c r="V92" i="301" s="1"/>
  <c r="Q92" i="301"/>
  <c r="U92" i="301" s="1"/>
  <c r="S94" i="298"/>
  <c r="W94" i="298" s="1"/>
  <c r="R94" i="298"/>
  <c r="V94" i="298" s="1"/>
  <c r="Q91" i="298"/>
  <c r="U91" i="298" s="1"/>
  <c r="S96" i="292"/>
  <c r="P95" i="292"/>
  <c r="P96" i="292" s="1"/>
  <c r="Q95" i="292"/>
  <c r="U95" i="292" s="1"/>
  <c r="R96" i="292"/>
  <c r="Q92" i="289"/>
  <c r="U92" i="289" s="1"/>
  <c r="R96" i="289"/>
  <c r="V96" i="289" s="1"/>
  <c r="O95" i="289"/>
  <c r="O96" i="289" s="1"/>
  <c r="N91" i="289"/>
  <c r="S96" i="289"/>
  <c r="W96" i="289" s="1"/>
  <c r="Q432" i="277"/>
  <c r="U431" i="277"/>
  <c r="P108" i="313"/>
  <c r="O105" i="313"/>
  <c r="N104" i="313"/>
  <c r="L96" i="310"/>
  <c r="P105" i="277"/>
  <c r="N88" i="280"/>
  <c r="H87" i="280"/>
  <c r="E87" i="280" s="1"/>
  <c r="T88" i="310"/>
  <c r="O89" i="319"/>
  <c r="I88" i="319"/>
  <c r="F88" i="319" s="1"/>
  <c r="P88" i="286"/>
  <c r="J87" i="286"/>
  <c r="G87" i="286" s="1"/>
  <c r="P88" i="304"/>
  <c r="J87" i="304"/>
  <c r="G87" i="304" s="1"/>
  <c r="P88" i="301"/>
  <c r="J87" i="301"/>
  <c r="G87" i="301" s="1"/>
  <c r="N95" i="283"/>
  <c r="N89" i="316"/>
  <c r="H88" i="316"/>
  <c r="E88" i="316" s="1"/>
  <c r="O90" i="277"/>
  <c r="O88" i="280"/>
  <c r="I87" i="280"/>
  <c r="F87" i="280" s="1"/>
  <c r="N88" i="298"/>
  <c r="H87" i="298"/>
  <c r="E87" i="298" s="1"/>
  <c r="T88" i="316"/>
  <c r="O88" i="286"/>
  <c r="I87" i="286"/>
  <c r="F87" i="286" s="1"/>
  <c r="O89" i="316"/>
  <c r="I88" i="316"/>
  <c r="F88" i="316" s="1"/>
  <c r="L93" i="319"/>
  <c r="L94" i="319" s="1"/>
  <c r="H89" i="319"/>
  <c r="E89" i="319" s="1"/>
  <c r="K90" i="319"/>
  <c r="C92" i="319"/>
  <c r="M91" i="319"/>
  <c r="P89" i="319"/>
  <c r="J88" i="319"/>
  <c r="G88" i="319" s="1"/>
  <c r="T90" i="319"/>
  <c r="D91" i="319"/>
  <c r="D92" i="316"/>
  <c r="L92" i="316"/>
  <c r="K91" i="316"/>
  <c r="C91" i="316"/>
  <c r="M90" i="316"/>
  <c r="J89" i="316"/>
  <c r="G89" i="316" s="1"/>
  <c r="T91" i="313"/>
  <c r="D92" i="313"/>
  <c r="H89" i="313"/>
  <c r="E89" i="313" s="1"/>
  <c r="K90" i="313"/>
  <c r="L90" i="313"/>
  <c r="I89" i="313"/>
  <c r="F89" i="313" s="1"/>
  <c r="J89" i="313"/>
  <c r="G89" i="313" s="1"/>
  <c r="M90" i="313"/>
  <c r="C93" i="313"/>
  <c r="C94" i="313" s="1"/>
  <c r="C95" i="313" s="1"/>
  <c r="C96" i="313" s="1"/>
  <c r="D91" i="310"/>
  <c r="O90" i="310"/>
  <c r="I89" i="310"/>
  <c r="F89" i="310" s="1"/>
  <c r="C93" i="310"/>
  <c r="C94" i="310" s="1"/>
  <c r="C95" i="310" s="1"/>
  <c r="C96" i="310" s="1"/>
  <c r="C97" i="310" s="1"/>
  <c r="C98" i="310" s="1"/>
  <c r="C99" i="310" s="1"/>
  <c r="C100" i="310" s="1"/>
  <c r="C101" i="310" s="1"/>
  <c r="C102" i="310" s="1"/>
  <c r="C103" i="310" s="1"/>
  <c r="C104" i="310" s="1"/>
  <c r="C105" i="310" s="1"/>
  <c r="C106" i="310" s="1"/>
  <c r="C107" i="310" s="1"/>
  <c r="C108" i="310" s="1"/>
  <c r="C109" i="310" s="1"/>
  <c r="C110" i="310" s="1"/>
  <c r="C111" i="310" s="1"/>
  <c r="C112" i="310" s="1"/>
  <c r="C113" i="310" s="1"/>
  <c r="C114" i="310" s="1"/>
  <c r="C115" i="310" s="1"/>
  <c r="C116" i="310" s="1"/>
  <c r="C117" i="310" s="1"/>
  <c r="C118" i="310" s="1"/>
  <c r="C119" i="310" s="1"/>
  <c r="C120" i="310" s="1"/>
  <c r="C121" i="310" s="1"/>
  <c r="K91" i="310"/>
  <c r="M90" i="310"/>
  <c r="J89" i="310"/>
  <c r="G89" i="310" s="1"/>
  <c r="J90" i="307"/>
  <c r="G90" i="307" s="1"/>
  <c r="M91" i="307"/>
  <c r="O90" i="307"/>
  <c r="I89" i="307"/>
  <c r="F89" i="307" s="1"/>
  <c r="L92" i="307"/>
  <c r="N90" i="307"/>
  <c r="H89" i="307"/>
  <c r="E89" i="307" s="1"/>
  <c r="T90" i="307"/>
  <c r="D91" i="307"/>
  <c r="C93" i="307"/>
  <c r="C94" i="307" s="1"/>
  <c r="C95" i="307" s="1"/>
  <c r="C96" i="307" s="1"/>
  <c r="C97" i="307" s="1"/>
  <c r="K92" i="307"/>
  <c r="D93" i="304"/>
  <c r="D94" i="304" s="1"/>
  <c r="O88" i="304"/>
  <c r="I87" i="304"/>
  <c r="F87" i="304" s="1"/>
  <c r="L92" i="304"/>
  <c r="N88" i="304"/>
  <c r="H87" i="304"/>
  <c r="E87" i="304" s="1"/>
  <c r="K91" i="304"/>
  <c r="C93" i="304"/>
  <c r="C94" i="304" s="1"/>
  <c r="C95" i="304" s="1"/>
  <c r="C96" i="304" s="1"/>
  <c r="C97" i="304" s="1"/>
  <c r="C98" i="304" s="1"/>
  <c r="C99" i="304" s="1"/>
  <c r="C100" i="304" s="1"/>
  <c r="C101" i="304" s="1"/>
  <c r="C102" i="304" s="1"/>
  <c r="C103" i="304" s="1"/>
  <c r="C104" i="304" s="1"/>
  <c r="C105" i="304" s="1"/>
  <c r="C106" i="304" s="1"/>
  <c r="C107" i="304" s="1"/>
  <c r="C108" i="304" s="1"/>
  <c r="C109" i="304" s="1"/>
  <c r="C110" i="304" s="1"/>
  <c r="C111" i="304" s="1"/>
  <c r="C112" i="304" s="1"/>
  <c r="C113" i="304" s="1"/>
  <c r="M91" i="304"/>
  <c r="T88" i="301"/>
  <c r="D89" i="301"/>
  <c r="C89" i="301"/>
  <c r="L90" i="301"/>
  <c r="H88" i="301"/>
  <c r="E88" i="301" s="1"/>
  <c r="K89" i="301"/>
  <c r="O88" i="301"/>
  <c r="I87" i="301"/>
  <c r="F87" i="301" s="1"/>
  <c r="M90" i="301"/>
  <c r="K91" i="298"/>
  <c r="P88" i="298"/>
  <c r="J87" i="298"/>
  <c r="G87" i="298" s="1"/>
  <c r="L90" i="298"/>
  <c r="O88" i="298"/>
  <c r="I87" i="298"/>
  <c r="F87" i="298" s="1"/>
  <c r="M92" i="298"/>
  <c r="C89" i="298"/>
  <c r="T88" i="298"/>
  <c r="D92" i="298"/>
  <c r="J88" i="292"/>
  <c r="G88" i="292" s="1"/>
  <c r="M89" i="292"/>
  <c r="D90" i="292"/>
  <c r="T89" i="292"/>
  <c r="I88" i="292"/>
  <c r="F88" i="292" s="1"/>
  <c r="L89" i="292"/>
  <c r="C90" i="292"/>
  <c r="H88" i="292"/>
  <c r="E88" i="292" s="1"/>
  <c r="K89" i="292"/>
  <c r="L89" i="289"/>
  <c r="I88" i="289"/>
  <c r="F88" i="289" s="1"/>
  <c r="K89" i="289"/>
  <c r="H88" i="289"/>
  <c r="E88" i="289" s="1"/>
  <c r="D90" i="289"/>
  <c r="C89" i="289"/>
  <c r="M89" i="289"/>
  <c r="J88" i="289"/>
  <c r="G88" i="289" s="1"/>
  <c r="T88" i="289"/>
  <c r="C89" i="286"/>
  <c r="T88" i="286"/>
  <c r="D89" i="286"/>
  <c r="K90" i="286"/>
  <c r="N88" i="286"/>
  <c r="H87" i="286"/>
  <c r="E87" i="286" s="1"/>
  <c r="M90" i="286"/>
  <c r="L90" i="286"/>
  <c r="C89" i="283"/>
  <c r="T88" i="283"/>
  <c r="L92" i="283"/>
  <c r="D91" i="283"/>
  <c r="H88" i="283"/>
  <c r="E88" i="283" s="1"/>
  <c r="K89" i="283"/>
  <c r="O88" i="283"/>
  <c r="I87" i="283"/>
  <c r="F87" i="283" s="1"/>
  <c r="P88" i="283"/>
  <c r="J87" i="283"/>
  <c r="G87" i="283" s="1"/>
  <c r="M90" i="283"/>
  <c r="K90" i="280"/>
  <c r="P88" i="280"/>
  <c r="J87" i="280"/>
  <c r="G87" i="280" s="1"/>
  <c r="C91" i="280"/>
  <c r="L90" i="280"/>
  <c r="T89" i="280"/>
  <c r="D90" i="280"/>
  <c r="M90" i="280"/>
  <c r="H89" i="277"/>
  <c r="K90" i="277"/>
  <c r="D90" i="277"/>
  <c r="M91" i="277"/>
  <c r="J90" i="277"/>
  <c r="C89" i="277"/>
  <c r="T89" i="277" s="1"/>
  <c r="F88" i="277"/>
  <c r="E88" i="277"/>
  <c r="G88" i="277"/>
  <c r="L90" i="277"/>
  <c r="I89" i="277"/>
  <c r="V218" i="313" l="1"/>
  <c r="R90" i="286"/>
  <c r="V91" i="304"/>
  <c r="T90" i="304"/>
  <c r="V89" i="286"/>
  <c r="S434" i="277"/>
  <c r="V96" i="292"/>
  <c r="R434" i="277"/>
  <c r="N92" i="289"/>
  <c r="W433" i="277"/>
  <c r="W434" i="277" s="1"/>
  <c r="P188" i="316"/>
  <c r="W103" i="307"/>
  <c r="V433" i="277"/>
  <c r="S99" i="319"/>
  <c r="W99" i="319" s="1"/>
  <c r="Q101" i="319"/>
  <c r="U101" i="319" s="1"/>
  <c r="R101" i="319"/>
  <c r="V101" i="319" s="1"/>
  <c r="S189" i="316"/>
  <c r="W189" i="316" s="1"/>
  <c r="R189" i="316"/>
  <c r="V189" i="316" s="1"/>
  <c r="R218" i="313"/>
  <c r="S92" i="310"/>
  <c r="W92" i="310" s="1"/>
  <c r="N90" i="310"/>
  <c r="H89" i="310"/>
  <c r="E89" i="310" s="1"/>
  <c r="R92" i="310"/>
  <c r="V92" i="310" s="1"/>
  <c r="P91" i="310"/>
  <c r="Q91" i="310"/>
  <c r="U91" i="310" s="1"/>
  <c r="R190" i="307"/>
  <c r="V190" i="307" s="1"/>
  <c r="S104" i="307"/>
  <c r="Q103" i="307"/>
  <c r="U103" i="307" s="1"/>
  <c r="R168" i="304"/>
  <c r="Q105" i="304"/>
  <c r="U105" i="304" s="1"/>
  <c r="S167" i="304"/>
  <c r="W167" i="304" s="1"/>
  <c r="Q93" i="301"/>
  <c r="U93" i="301" s="1"/>
  <c r="N92" i="301"/>
  <c r="N93" i="301" s="1"/>
  <c r="R93" i="301"/>
  <c r="V93" i="301" s="1"/>
  <c r="S92" i="301"/>
  <c r="W92" i="301" s="1"/>
  <c r="Q92" i="298"/>
  <c r="U92" i="298" s="1"/>
  <c r="R95" i="298"/>
  <c r="V95" i="298" s="1"/>
  <c r="S95" i="298"/>
  <c r="W95" i="298" s="1"/>
  <c r="Q96" i="292"/>
  <c r="U96" i="292" s="1"/>
  <c r="N95" i="292"/>
  <c r="N96" i="292" s="1"/>
  <c r="R97" i="292"/>
  <c r="S97" i="292"/>
  <c r="P97" i="292" s="1"/>
  <c r="O96" i="292"/>
  <c r="R97" i="289"/>
  <c r="V97" i="289" s="1"/>
  <c r="S97" i="289"/>
  <c r="W97" i="289" s="1"/>
  <c r="P96" i="289"/>
  <c r="Q93" i="289"/>
  <c r="N93" i="289" s="1"/>
  <c r="U432" i="277"/>
  <c r="Q433" i="277"/>
  <c r="P109" i="313"/>
  <c r="P106" i="277"/>
  <c r="C122" i="310"/>
  <c r="C123" i="310" s="1"/>
  <c r="C124" i="310" s="1"/>
  <c r="L95" i="319"/>
  <c r="O106" i="313"/>
  <c r="N105" i="313"/>
  <c r="P110" i="313"/>
  <c r="L97" i="310"/>
  <c r="D95" i="304"/>
  <c r="C114" i="304"/>
  <c r="C115" i="304" s="1"/>
  <c r="C116" i="304" s="1"/>
  <c r="C97" i="313"/>
  <c r="C98" i="313" s="1"/>
  <c r="C99" i="313" s="1"/>
  <c r="C100" i="313" s="1"/>
  <c r="C98" i="307"/>
  <c r="N96" i="283"/>
  <c r="N89" i="280"/>
  <c r="H88" i="280"/>
  <c r="E88" i="280" s="1"/>
  <c r="O89" i="280"/>
  <c r="I88" i="280"/>
  <c r="F88" i="280" s="1"/>
  <c r="N90" i="316"/>
  <c r="H89" i="316"/>
  <c r="E89" i="316" s="1"/>
  <c r="O91" i="277"/>
  <c r="P89" i="304"/>
  <c r="J88" i="304"/>
  <c r="G88" i="304" s="1"/>
  <c r="O90" i="319"/>
  <c r="I89" i="319"/>
  <c r="F89" i="319" s="1"/>
  <c r="P89" i="301"/>
  <c r="J88" i="301"/>
  <c r="G88" i="301" s="1"/>
  <c r="P89" i="286"/>
  <c r="J88" i="286"/>
  <c r="G88" i="286" s="1"/>
  <c r="T89" i="316"/>
  <c r="T89" i="310"/>
  <c r="N90" i="277"/>
  <c r="N89" i="298"/>
  <c r="H88" i="298"/>
  <c r="E88" i="298" s="1"/>
  <c r="O90" i="316"/>
  <c r="I89" i="316"/>
  <c r="F89" i="316" s="1"/>
  <c r="O89" i="286"/>
  <c r="I88" i="286"/>
  <c r="F88" i="286" s="1"/>
  <c r="P90" i="319"/>
  <c r="J89" i="319"/>
  <c r="G89" i="319" s="1"/>
  <c r="M92" i="319"/>
  <c r="C93" i="319"/>
  <c r="C94" i="319" s="1"/>
  <c r="H90" i="319"/>
  <c r="E90" i="319" s="1"/>
  <c r="K91" i="319"/>
  <c r="T91" i="319"/>
  <c r="D92" i="319"/>
  <c r="C92" i="316"/>
  <c r="M91" i="316"/>
  <c r="J90" i="316"/>
  <c r="G90" i="316" s="1"/>
  <c r="K92" i="316"/>
  <c r="L93" i="316"/>
  <c r="L94" i="316" s="1"/>
  <c r="D93" i="316"/>
  <c r="D94" i="316" s="1"/>
  <c r="D95" i="316" s="1"/>
  <c r="M91" i="313"/>
  <c r="J90" i="313"/>
  <c r="G90" i="313" s="1"/>
  <c r="I90" i="313"/>
  <c r="F90" i="313" s="1"/>
  <c r="L91" i="313"/>
  <c r="H90" i="313"/>
  <c r="E90" i="313" s="1"/>
  <c r="K91" i="313"/>
  <c r="D93" i="313"/>
  <c r="D94" i="313" s="1"/>
  <c r="T92" i="313"/>
  <c r="K92" i="310"/>
  <c r="O91" i="310"/>
  <c r="I90" i="310"/>
  <c r="F90" i="310" s="1"/>
  <c r="D92" i="310"/>
  <c r="M91" i="310"/>
  <c r="J90" i="310"/>
  <c r="G90" i="310" s="1"/>
  <c r="T91" i="307"/>
  <c r="D92" i="307"/>
  <c r="N91" i="307"/>
  <c r="H90" i="307"/>
  <c r="E90" i="307" s="1"/>
  <c r="K93" i="307"/>
  <c r="K94" i="307" s="1"/>
  <c r="L93" i="307"/>
  <c r="L94" i="307" s="1"/>
  <c r="O91" i="307"/>
  <c r="I90" i="307"/>
  <c r="F90" i="307" s="1"/>
  <c r="J91" i="307"/>
  <c r="G91" i="307" s="1"/>
  <c r="M92" i="307"/>
  <c r="K92" i="304"/>
  <c r="N89" i="304"/>
  <c r="H88" i="304"/>
  <c r="E88" i="304" s="1"/>
  <c r="M92" i="304"/>
  <c r="O89" i="304"/>
  <c r="I88" i="304"/>
  <c r="F88" i="304" s="1"/>
  <c r="L93" i="304"/>
  <c r="L94" i="304" s="1"/>
  <c r="H89" i="301"/>
  <c r="E89" i="301" s="1"/>
  <c r="K90" i="301"/>
  <c r="O89" i="301"/>
  <c r="I88" i="301"/>
  <c r="F88" i="301" s="1"/>
  <c r="C90" i="301"/>
  <c r="L91" i="301"/>
  <c r="D90" i="301"/>
  <c r="T89" i="301"/>
  <c r="M91" i="301"/>
  <c r="M93" i="298"/>
  <c r="O89" i="298"/>
  <c r="I88" i="298"/>
  <c r="F88" i="298" s="1"/>
  <c r="L91" i="298"/>
  <c r="P89" i="298"/>
  <c r="J88" i="298"/>
  <c r="G88" i="298" s="1"/>
  <c r="D93" i="298"/>
  <c r="K92" i="298"/>
  <c r="C90" i="298"/>
  <c r="T89" i="298"/>
  <c r="H89" i="292"/>
  <c r="E89" i="292" s="1"/>
  <c r="K90" i="292"/>
  <c r="C91" i="292"/>
  <c r="L90" i="292"/>
  <c r="I89" i="292"/>
  <c r="F89" i="292" s="1"/>
  <c r="T90" i="292"/>
  <c r="D91" i="292"/>
  <c r="J89" i="292"/>
  <c r="G89" i="292" s="1"/>
  <c r="M90" i="292"/>
  <c r="J89" i="289"/>
  <c r="G89" i="289" s="1"/>
  <c r="M90" i="289"/>
  <c r="C90" i="289"/>
  <c r="T90" i="289" s="1"/>
  <c r="T89" i="289"/>
  <c r="D91" i="289"/>
  <c r="H89" i="289"/>
  <c r="E89" i="289" s="1"/>
  <c r="K90" i="289"/>
  <c r="L90" i="289"/>
  <c r="I89" i="289"/>
  <c r="F89" i="289" s="1"/>
  <c r="M91" i="286"/>
  <c r="N89" i="286"/>
  <c r="H88" i="286"/>
  <c r="E88" i="286" s="1"/>
  <c r="K91" i="286"/>
  <c r="T89" i="286"/>
  <c r="D90" i="286"/>
  <c r="L91" i="286"/>
  <c r="C90" i="286"/>
  <c r="K90" i="283"/>
  <c r="H89" i="283"/>
  <c r="E89" i="283" s="1"/>
  <c r="D92" i="283"/>
  <c r="L93" i="283"/>
  <c r="M91" i="283"/>
  <c r="P89" i="283"/>
  <c r="J88" i="283"/>
  <c r="G88" i="283" s="1"/>
  <c r="O89" i="283"/>
  <c r="I88" i="283"/>
  <c r="F88" i="283" s="1"/>
  <c r="C90" i="283"/>
  <c r="T89" i="283"/>
  <c r="C92" i="280"/>
  <c r="P89" i="280"/>
  <c r="J88" i="280"/>
  <c r="G88" i="280" s="1"/>
  <c r="M91" i="280"/>
  <c r="D91" i="280"/>
  <c r="T90" i="280"/>
  <c r="K91" i="280"/>
  <c r="L91" i="280"/>
  <c r="L91" i="277"/>
  <c r="I90" i="277"/>
  <c r="J91" i="277"/>
  <c r="M92" i="277"/>
  <c r="D91" i="277"/>
  <c r="C90" i="277"/>
  <c r="G90" i="277" s="1"/>
  <c r="F89" i="277"/>
  <c r="E89" i="277"/>
  <c r="G89" i="277"/>
  <c r="H90" i="277"/>
  <c r="K91" i="277"/>
  <c r="W100" i="319" l="1"/>
  <c r="W98" i="289"/>
  <c r="U93" i="298"/>
  <c r="R435" i="277"/>
  <c r="R91" i="286"/>
  <c r="W97" i="292"/>
  <c r="W98" i="292" s="1"/>
  <c r="P92" i="310"/>
  <c r="U93" i="289"/>
  <c r="U94" i="289" s="1"/>
  <c r="V97" i="292"/>
  <c r="P97" i="289"/>
  <c r="S435" i="277"/>
  <c r="V434" i="277"/>
  <c r="V435" i="277" s="1"/>
  <c r="V90" i="286"/>
  <c r="V91" i="286" s="1"/>
  <c r="N101" i="319"/>
  <c r="W104" i="307"/>
  <c r="W105" i="307" s="1"/>
  <c r="V92" i="304"/>
  <c r="T91" i="304"/>
  <c r="Q102" i="319"/>
  <c r="U102" i="319" s="1"/>
  <c r="N102" i="319"/>
  <c r="S100" i="319"/>
  <c r="R102" i="319"/>
  <c r="V102" i="319" s="1"/>
  <c r="S190" i="316"/>
  <c r="W190" i="316" s="1"/>
  <c r="R190" i="316"/>
  <c r="V190" i="316" s="1"/>
  <c r="P189" i="316"/>
  <c r="R219" i="313"/>
  <c r="V219" i="313" s="1"/>
  <c r="R93" i="310"/>
  <c r="V93" i="310" s="1"/>
  <c r="N91" i="310"/>
  <c r="H90" i="310"/>
  <c r="E90" i="310" s="1"/>
  <c r="Q92" i="310"/>
  <c r="U92" i="310" s="1"/>
  <c r="S93" i="310"/>
  <c r="W93" i="310" s="1"/>
  <c r="S105" i="307"/>
  <c r="P104" i="307"/>
  <c r="Q104" i="307"/>
  <c r="U104" i="307" s="1"/>
  <c r="R191" i="307"/>
  <c r="V191" i="307" s="1"/>
  <c r="Q106" i="304"/>
  <c r="U106" i="304" s="1"/>
  <c r="R169" i="304"/>
  <c r="S168" i="304"/>
  <c r="W168" i="304" s="1"/>
  <c r="R94" i="301"/>
  <c r="V94" i="301" s="1"/>
  <c r="S93" i="301"/>
  <c r="W93" i="301" s="1"/>
  <c r="Q94" i="301"/>
  <c r="U94" i="301" s="1"/>
  <c r="S96" i="298"/>
  <c r="W96" i="298" s="1"/>
  <c r="R96" i="298"/>
  <c r="V96" i="298" s="1"/>
  <c r="Q93" i="298"/>
  <c r="R98" i="292"/>
  <c r="O97" i="292"/>
  <c r="P98" i="292"/>
  <c r="S98" i="292"/>
  <c r="Q97" i="292"/>
  <c r="U97" i="292" s="1"/>
  <c r="S98" i="289"/>
  <c r="R98" i="289"/>
  <c r="V98" i="289" s="1"/>
  <c r="O97" i="289"/>
  <c r="O98" i="289" s="1"/>
  <c r="Q94" i="289"/>
  <c r="Q434" i="277"/>
  <c r="U433" i="277"/>
  <c r="C125" i="310"/>
  <c r="C126" i="310" s="1"/>
  <c r="C95" i="319"/>
  <c r="C96" i="319" s="1"/>
  <c r="C97" i="319" s="1"/>
  <c r="C98" i="319" s="1"/>
  <c r="C99" i="319" s="1"/>
  <c r="C100" i="319" s="1"/>
  <c r="C101" i="319" s="1"/>
  <c r="C102" i="319" s="1"/>
  <c r="C103" i="319" s="1"/>
  <c r="C104" i="319" s="1"/>
  <c r="C105" i="319" s="1"/>
  <c r="C106" i="319" s="1"/>
  <c r="C107" i="319" s="1"/>
  <c r="C108" i="319" s="1"/>
  <c r="C109" i="319" s="1"/>
  <c r="C110" i="319" s="1"/>
  <c r="C111" i="319" s="1"/>
  <c r="C112" i="319" s="1"/>
  <c r="C113" i="319" s="1"/>
  <c r="C114" i="319" s="1"/>
  <c r="C115" i="319" s="1"/>
  <c r="C116" i="319" s="1"/>
  <c r="C117" i="319" s="1"/>
  <c r="C118" i="319" s="1"/>
  <c r="C119" i="319" s="1"/>
  <c r="C120" i="319" s="1"/>
  <c r="C121" i="319" s="1"/>
  <c r="C122" i="319" s="1"/>
  <c r="C123" i="319" s="1"/>
  <c r="C124" i="319" s="1"/>
  <c r="C125" i="319" s="1"/>
  <c r="C126" i="319" s="1"/>
  <c r="C127" i="319" s="1"/>
  <c r="C128" i="319" s="1"/>
  <c r="C129" i="319" s="1"/>
  <c r="C130" i="319" s="1"/>
  <c r="C131" i="319" s="1"/>
  <c r="C132" i="319" s="1"/>
  <c r="C133" i="319" s="1"/>
  <c r="C134" i="319" s="1"/>
  <c r="C135" i="319" s="1"/>
  <c r="C136" i="319" s="1"/>
  <c r="C137" i="319" s="1"/>
  <c r="C138" i="319" s="1"/>
  <c r="C139" i="319" s="1"/>
  <c r="C140" i="319" s="1"/>
  <c r="C141" i="319" s="1"/>
  <c r="C142" i="319" s="1"/>
  <c r="C143" i="319" s="1"/>
  <c r="C144" i="319" s="1"/>
  <c r="C145" i="319" s="1"/>
  <c r="C146" i="319" s="1"/>
  <c r="C147" i="319" s="1"/>
  <c r="C148" i="319" s="1"/>
  <c r="C149" i="319" s="1"/>
  <c r="C150" i="319" s="1"/>
  <c r="C151" i="319" s="1"/>
  <c r="C152" i="319" s="1"/>
  <c r="C153" i="319" s="1"/>
  <c r="C154" i="319" s="1"/>
  <c r="C155" i="319" s="1"/>
  <c r="C156" i="319" s="1"/>
  <c r="C157" i="319" s="1"/>
  <c r="C158" i="319" s="1"/>
  <c r="C159" i="319" s="1"/>
  <c r="C160" i="319" s="1"/>
  <c r="C161" i="319" s="1"/>
  <c r="C162" i="319" s="1"/>
  <c r="C163" i="319" s="1"/>
  <c r="C164" i="319" s="1"/>
  <c r="C165" i="319" s="1"/>
  <c r="C166" i="319" s="1"/>
  <c r="C167" i="319" s="1"/>
  <c r="C168" i="319" s="1"/>
  <c r="C169" i="319" s="1"/>
  <c r="C170" i="319" s="1"/>
  <c r="C171" i="319" s="1"/>
  <c r="C172" i="319" s="1"/>
  <c r="C173" i="319" s="1"/>
  <c r="C174" i="319" s="1"/>
  <c r="C175" i="319" s="1"/>
  <c r="C176" i="319" s="1"/>
  <c r="C177" i="319" s="1"/>
  <c r="C178" i="319" s="1"/>
  <c r="C179" i="319" s="1"/>
  <c r="C180" i="319" s="1"/>
  <c r="C181" i="319" s="1"/>
  <c r="C182" i="319" s="1"/>
  <c r="C183" i="319" s="1"/>
  <c r="C184" i="319" s="1"/>
  <c r="C185" i="319" s="1"/>
  <c r="C186" i="319" s="1"/>
  <c r="C187" i="319" s="1"/>
  <c r="C188" i="319" s="1"/>
  <c r="C189" i="319" s="1"/>
  <c r="C190" i="319" s="1"/>
  <c r="C191" i="319" s="1"/>
  <c r="C192" i="319" s="1"/>
  <c r="C193" i="319" s="1"/>
  <c r="C194" i="319" s="1"/>
  <c r="C195" i="319" s="1"/>
  <c r="C196" i="319" s="1"/>
  <c r="C197" i="319" s="1"/>
  <c r="C198" i="319" s="1"/>
  <c r="C199" i="319" s="1"/>
  <c r="C200" i="319" s="1"/>
  <c r="C201" i="319" s="1"/>
  <c r="C202" i="319" s="1"/>
  <c r="C203" i="319" s="1"/>
  <c r="C204" i="319" s="1"/>
  <c r="C205" i="319" s="1"/>
  <c r="C206" i="319" s="1"/>
  <c r="C207" i="319" s="1"/>
  <c r="C208" i="319" s="1"/>
  <c r="C209" i="319" s="1"/>
  <c r="C210" i="319" s="1"/>
  <c r="C211" i="319" s="1"/>
  <c r="C212" i="319" s="1"/>
  <c r="C213" i="319" s="1"/>
  <c r="C214" i="319" s="1"/>
  <c r="C215" i="319" s="1"/>
  <c r="C216" i="319" s="1"/>
  <c r="C217" i="319" s="1"/>
  <c r="C218" i="319" s="1"/>
  <c r="C219" i="319" s="1"/>
  <c r="C220" i="319" s="1"/>
  <c r="C221" i="319" s="1"/>
  <c r="C222" i="319" s="1"/>
  <c r="C223" i="319" s="1"/>
  <c r="C224" i="319" s="1"/>
  <c r="C225" i="319" s="1"/>
  <c r="C226" i="319" s="1"/>
  <c r="C227" i="319" s="1"/>
  <c r="C228" i="319" s="1"/>
  <c r="C229" i="319" s="1"/>
  <c r="C230" i="319" s="1"/>
  <c r="C231" i="319" s="1"/>
  <c r="C232" i="319" s="1"/>
  <c r="C233" i="319" s="1"/>
  <c r="C234" i="319" s="1"/>
  <c r="C235" i="319" s="1"/>
  <c r="C236" i="319" s="1"/>
  <c r="C237" i="319" s="1"/>
  <c r="C238" i="319" s="1"/>
  <c r="C239" i="319" s="1"/>
  <c r="L96" i="319"/>
  <c r="O107" i="313"/>
  <c r="N106" i="313"/>
  <c r="L98" i="310"/>
  <c r="L95" i="304"/>
  <c r="C117" i="304"/>
  <c r="C118" i="304" s="1"/>
  <c r="C119" i="304" s="1"/>
  <c r="C120" i="304" s="1"/>
  <c r="C121" i="304" s="1"/>
  <c r="C122" i="304" s="1"/>
  <c r="C123" i="304" s="1"/>
  <c r="C124" i="304" s="1"/>
  <c r="C125" i="304" s="1"/>
  <c r="C126" i="304" s="1"/>
  <c r="C127" i="304" s="1"/>
  <c r="C128" i="304" s="1"/>
  <c r="C129" i="304" s="1"/>
  <c r="C130" i="304" s="1"/>
  <c r="C131" i="304" s="1"/>
  <c r="C132" i="304" s="1"/>
  <c r="C133" i="304" s="1"/>
  <c r="C134" i="304" s="1"/>
  <c r="C135" i="304" s="1"/>
  <c r="C136" i="304" s="1"/>
  <c r="D96" i="304"/>
  <c r="N91" i="277"/>
  <c r="H91" i="277" s="1"/>
  <c r="D96" i="316"/>
  <c r="L95" i="316"/>
  <c r="D95" i="313"/>
  <c r="T94" i="313"/>
  <c r="C101" i="313"/>
  <c r="L95" i="307"/>
  <c r="K95" i="307"/>
  <c r="C99" i="307"/>
  <c r="C100" i="307" s="1"/>
  <c r="C101" i="307" s="1"/>
  <c r="N90" i="280"/>
  <c r="H89" i="280"/>
  <c r="E89" i="280" s="1"/>
  <c r="O91" i="319"/>
  <c r="I90" i="319"/>
  <c r="F90" i="319" s="1"/>
  <c r="O92" i="277"/>
  <c r="O90" i="280"/>
  <c r="I89" i="280"/>
  <c r="F89" i="280" s="1"/>
  <c r="N90" i="298"/>
  <c r="H89" i="298"/>
  <c r="E89" i="298" s="1"/>
  <c r="P107" i="277"/>
  <c r="T90" i="310"/>
  <c r="N97" i="283"/>
  <c r="P90" i="301"/>
  <c r="J89" i="301"/>
  <c r="G89" i="301" s="1"/>
  <c r="P90" i="304"/>
  <c r="J89" i="304"/>
  <c r="G89" i="304" s="1"/>
  <c r="T90" i="316"/>
  <c r="N91" i="316"/>
  <c r="H90" i="316"/>
  <c r="E90" i="316" s="1"/>
  <c r="P90" i="286"/>
  <c r="J89" i="286"/>
  <c r="G89" i="286" s="1"/>
  <c r="O90" i="286"/>
  <c r="I89" i="286"/>
  <c r="F89" i="286" s="1"/>
  <c r="O91" i="316"/>
  <c r="I90" i="316"/>
  <c r="F90" i="316" s="1"/>
  <c r="D93" i="319"/>
  <c r="D94" i="319" s="1"/>
  <c r="D95" i="319" s="1"/>
  <c r="T92" i="319"/>
  <c r="K92" i="319"/>
  <c r="H91" i="319"/>
  <c r="E91" i="319" s="1"/>
  <c r="M93" i="319"/>
  <c r="M94" i="319" s="1"/>
  <c r="M95" i="319" s="1"/>
  <c r="M96" i="319" s="1"/>
  <c r="M97" i="319" s="1"/>
  <c r="M98" i="319" s="1"/>
  <c r="M99" i="319" s="1"/>
  <c r="M100" i="319" s="1"/>
  <c r="M101" i="319" s="1"/>
  <c r="M102" i="319" s="1"/>
  <c r="M103" i="319" s="1"/>
  <c r="M104" i="319" s="1"/>
  <c r="M105" i="319" s="1"/>
  <c r="M106" i="319" s="1"/>
  <c r="M107" i="319" s="1"/>
  <c r="M108" i="319" s="1"/>
  <c r="M109" i="319" s="1"/>
  <c r="M110" i="319" s="1"/>
  <c r="M111" i="319" s="1"/>
  <c r="M112" i="319" s="1"/>
  <c r="M113" i="319" s="1"/>
  <c r="M114" i="319" s="1"/>
  <c r="M115" i="319" s="1"/>
  <c r="M116" i="319" s="1"/>
  <c r="M117" i="319" s="1"/>
  <c r="M118" i="319" s="1"/>
  <c r="P91" i="319"/>
  <c r="J90" i="319"/>
  <c r="G90" i="319" s="1"/>
  <c r="K93" i="316"/>
  <c r="K94" i="316" s="1"/>
  <c r="J91" i="316"/>
  <c r="G91" i="316" s="1"/>
  <c r="M92" i="316"/>
  <c r="C93" i="316"/>
  <c r="C94" i="316" s="1"/>
  <c r="T93" i="313"/>
  <c r="K92" i="313"/>
  <c r="H91" i="313"/>
  <c r="E91" i="313" s="1"/>
  <c r="L92" i="313"/>
  <c r="I91" i="313"/>
  <c r="F91" i="313" s="1"/>
  <c r="J91" i="313"/>
  <c r="G91" i="313" s="1"/>
  <c r="M92" i="313"/>
  <c r="J91" i="310"/>
  <c r="G91" i="310" s="1"/>
  <c r="M92" i="310"/>
  <c r="D93" i="310"/>
  <c r="D94" i="310" s="1"/>
  <c r="O92" i="310"/>
  <c r="I91" i="310"/>
  <c r="F91" i="310" s="1"/>
  <c r="K93" i="310"/>
  <c r="N92" i="307"/>
  <c r="H91" i="307"/>
  <c r="E91" i="307" s="1"/>
  <c r="M93" i="307"/>
  <c r="J92" i="307"/>
  <c r="G92" i="307" s="1"/>
  <c r="O92" i="307"/>
  <c r="I91" i="307"/>
  <c r="F91" i="307" s="1"/>
  <c r="D93" i="307"/>
  <c r="D94" i="307" s="1"/>
  <c r="T92" i="307"/>
  <c r="O90" i="304"/>
  <c r="I89" i="304"/>
  <c r="F89" i="304" s="1"/>
  <c r="M93" i="304"/>
  <c r="M94" i="304" s="1"/>
  <c r="N90" i="304"/>
  <c r="H89" i="304"/>
  <c r="E89" i="304" s="1"/>
  <c r="K93" i="304"/>
  <c r="K94" i="304" s="1"/>
  <c r="T90" i="301"/>
  <c r="D91" i="301"/>
  <c r="L92" i="301"/>
  <c r="C91" i="301"/>
  <c r="O90" i="301"/>
  <c r="I89" i="301"/>
  <c r="F89" i="301" s="1"/>
  <c r="H90" i="301"/>
  <c r="E90" i="301" s="1"/>
  <c r="K91" i="301"/>
  <c r="M92" i="301"/>
  <c r="D94" i="298"/>
  <c r="P90" i="298"/>
  <c r="J89" i="298"/>
  <c r="G89" i="298" s="1"/>
  <c r="C91" i="298"/>
  <c r="T90" i="298"/>
  <c r="O90" i="298"/>
  <c r="I89" i="298"/>
  <c r="F89" i="298" s="1"/>
  <c r="M94" i="298"/>
  <c r="L92" i="298"/>
  <c r="K93" i="298"/>
  <c r="T91" i="292"/>
  <c r="D92" i="292"/>
  <c r="L91" i="292"/>
  <c r="I90" i="292"/>
  <c r="F90" i="292" s="1"/>
  <c r="M91" i="292"/>
  <c r="J90" i="292"/>
  <c r="G90" i="292" s="1"/>
  <c r="C92" i="292"/>
  <c r="H90" i="292"/>
  <c r="E90" i="292" s="1"/>
  <c r="K91" i="292"/>
  <c r="D92" i="289"/>
  <c r="H90" i="289"/>
  <c r="E90" i="289" s="1"/>
  <c r="K91" i="289"/>
  <c r="C91" i="289"/>
  <c r="J90" i="289"/>
  <c r="G90" i="289" s="1"/>
  <c r="M91" i="289"/>
  <c r="I90" i="289"/>
  <c r="F90" i="289" s="1"/>
  <c r="L91" i="289"/>
  <c r="T90" i="286"/>
  <c r="D91" i="286"/>
  <c r="L92" i="286"/>
  <c r="K92" i="286"/>
  <c r="N90" i="286"/>
  <c r="H89" i="286"/>
  <c r="E89" i="286" s="1"/>
  <c r="C91" i="286"/>
  <c r="M92" i="286"/>
  <c r="P90" i="283"/>
  <c r="J89" i="283"/>
  <c r="G89" i="283" s="1"/>
  <c r="M92" i="283"/>
  <c r="L94" i="283"/>
  <c r="O90" i="283"/>
  <c r="I89" i="283"/>
  <c r="F89" i="283" s="1"/>
  <c r="C91" i="283"/>
  <c r="T90" i="283"/>
  <c r="D93" i="283"/>
  <c r="H90" i="283"/>
  <c r="E90" i="283" s="1"/>
  <c r="K91" i="283"/>
  <c r="T91" i="280"/>
  <c r="D92" i="280"/>
  <c r="K92" i="280"/>
  <c r="M92" i="280"/>
  <c r="P90" i="280"/>
  <c r="J89" i="280"/>
  <c r="G89" i="280" s="1"/>
  <c r="L92" i="280"/>
  <c r="C93" i="280"/>
  <c r="T90" i="277"/>
  <c r="E90" i="277"/>
  <c r="C91" i="277"/>
  <c r="G91" i="277" s="1"/>
  <c r="F90" i="277"/>
  <c r="D92" i="277"/>
  <c r="J92" i="277"/>
  <c r="M93" i="277"/>
  <c r="K92" i="277"/>
  <c r="L92" i="277"/>
  <c r="I91" i="277"/>
  <c r="V220" i="313" l="1"/>
  <c r="V192" i="307"/>
  <c r="V98" i="292"/>
  <c r="R92" i="286"/>
  <c r="R436" i="277"/>
  <c r="V92" i="286"/>
  <c r="V436" i="277"/>
  <c r="U94" i="298"/>
  <c r="O98" i="292"/>
  <c r="S436" i="277"/>
  <c r="W435" i="277"/>
  <c r="W436" i="277" s="1"/>
  <c r="P105" i="307"/>
  <c r="P106" i="307" s="1"/>
  <c r="P190" i="316"/>
  <c r="V93" i="304"/>
  <c r="T92" i="304"/>
  <c r="S101" i="319"/>
  <c r="W101" i="319" s="1"/>
  <c r="Q103" i="319"/>
  <c r="U103" i="319" s="1"/>
  <c r="R103" i="319"/>
  <c r="V103" i="319" s="1"/>
  <c r="R191" i="316"/>
  <c r="V191" i="316" s="1"/>
  <c r="S191" i="316"/>
  <c r="W191" i="316" s="1"/>
  <c r="R220" i="313"/>
  <c r="Q93" i="310"/>
  <c r="U93" i="310" s="1"/>
  <c r="N92" i="310"/>
  <c r="H91" i="310"/>
  <c r="E91" i="310" s="1"/>
  <c r="S94" i="310"/>
  <c r="W94" i="310" s="1"/>
  <c r="R94" i="310"/>
  <c r="V94" i="310" s="1"/>
  <c r="P93" i="310"/>
  <c r="Q105" i="307"/>
  <c r="U105" i="307" s="1"/>
  <c r="R192" i="307"/>
  <c r="S106" i="307"/>
  <c r="W106" i="307" s="1"/>
  <c r="R170" i="304"/>
  <c r="S169" i="304"/>
  <c r="W169" i="304" s="1"/>
  <c r="Q107" i="304"/>
  <c r="U107" i="304" s="1"/>
  <c r="Q95" i="301"/>
  <c r="U95" i="301" s="1"/>
  <c r="N94" i="301"/>
  <c r="N95" i="301" s="1"/>
  <c r="S94" i="301"/>
  <c r="W94" i="301" s="1"/>
  <c r="R95" i="301"/>
  <c r="V95" i="301" s="1"/>
  <c r="Q94" i="298"/>
  <c r="R97" i="298"/>
  <c r="V97" i="298" s="1"/>
  <c r="S97" i="298"/>
  <c r="W97" i="298" s="1"/>
  <c r="Q98" i="292"/>
  <c r="U98" i="292" s="1"/>
  <c r="N97" i="292"/>
  <c r="N98" i="292" s="1"/>
  <c r="S99" i="292"/>
  <c r="W99" i="292" s="1"/>
  <c r="R99" i="292"/>
  <c r="R99" i="289"/>
  <c r="V99" i="289" s="1"/>
  <c r="Q95" i="289"/>
  <c r="U95" i="289" s="1"/>
  <c r="S99" i="289"/>
  <c r="W99" i="289" s="1"/>
  <c r="N94" i="289"/>
  <c r="P98" i="289"/>
  <c r="U434" i="277"/>
  <c r="Q435" i="277"/>
  <c r="N92" i="277"/>
  <c r="C127" i="310"/>
  <c r="M119" i="319"/>
  <c r="D96" i="319"/>
  <c r="T95" i="319"/>
  <c r="L97" i="319"/>
  <c r="T94" i="319"/>
  <c r="O108" i="313"/>
  <c r="P111" i="313"/>
  <c r="N107" i="313"/>
  <c r="D95" i="310"/>
  <c r="L99" i="310"/>
  <c r="K94" i="310"/>
  <c r="C137" i="304"/>
  <c r="C138" i="304" s="1"/>
  <c r="C139" i="304" s="1"/>
  <c r="C140" i="304" s="1"/>
  <c r="C141" i="304" s="1"/>
  <c r="C142" i="304" s="1"/>
  <c r="C143" i="304" s="1"/>
  <c r="C144" i="304" s="1"/>
  <c r="C145" i="304" s="1"/>
  <c r="C146" i="304" s="1"/>
  <c r="C147" i="304" s="1"/>
  <c r="C148" i="304" s="1"/>
  <c r="C149" i="304" s="1"/>
  <c r="C150" i="304" s="1"/>
  <c r="C151" i="304" s="1"/>
  <c r="C152" i="304" s="1"/>
  <c r="C153" i="304" s="1"/>
  <c r="D97" i="304"/>
  <c r="K95" i="304"/>
  <c r="L96" i="304"/>
  <c r="M95" i="304"/>
  <c r="P108" i="277"/>
  <c r="K95" i="316"/>
  <c r="L96" i="316"/>
  <c r="C95" i="316"/>
  <c r="D97" i="316"/>
  <c r="C102" i="313"/>
  <c r="C103" i="313" s="1"/>
  <c r="C104" i="313" s="1"/>
  <c r="D96" i="313"/>
  <c r="T95" i="313"/>
  <c r="J93" i="307"/>
  <c r="G93" i="307" s="1"/>
  <c r="M94" i="307"/>
  <c r="C102" i="307"/>
  <c r="D95" i="307"/>
  <c r="T94" i="307"/>
  <c r="K96" i="307"/>
  <c r="L96" i="307"/>
  <c r="N98" i="283"/>
  <c r="N91" i="280"/>
  <c r="H90" i="280"/>
  <c r="E90" i="280" s="1"/>
  <c r="N93" i="277"/>
  <c r="P91" i="304"/>
  <c r="J90" i="304"/>
  <c r="G90" i="304" s="1"/>
  <c r="T91" i="316"/>
  <c r="O91" i="280"/>
  <c r="I90" i="280"/>
  <c r="F90" i="280" s="1"/>
  <c r="T91" i="310"/>
  <c r="O93" i="277"/>
  <c r="P91" i="301"/>
  <c r="J90" i="301"/>
  <c r="G90" i="301" s="1"/>
  <c r="N92" i="316"/>
  <c r="H91" i="316"/>
  <c r="E91" i="316" s="1"/>
  <c r="N91" i="298"/>
  <c r="H90" i="298"/>
  <c r="E90" i="298" s="1"/>
  <c r="P91" i="286"/>
  <c r="J90" i="286"/>
  <c r="G90" i="286" s="1"/>
  <c r="I91" i="319"/>
  <c r="F91" i="319" s="1"/>
  <c r="O92" i="319"/>
  <c r="T91" i="277"/>
  <c r="O92" i="316"/>
  <c r="I91" i="316"/>
  <c r="F91" i="316" s="1"/>
  <c r="O91" i="286"/>
  <c r="I90" i="286"/>
  <c r="F90" i="286" s="1"/>
  <c r="K93" i="319"/>
  <c r="H92" i="319"/>
  <c r="E92" i="319" s="1"/>
  <c r="P92" i="319"/>
  <c r="J91" i="319"/>
  <c r="G91" i="319" s="1"/>
  <c r="T93" i="319"/>
  <c r="M93" i="316"/>
  <c r="J92" i="316"/>
  <c r="G92" i="316" s="1"/>
  <c r="M93" i="313"/>
  <c r="J92" i="313"/>
  <c r="G92" i="313" s="1"/>
  <c r="L93" i="313"/>
  <c r="I92" i="313"/>
  <c r="F92" i="313" s="1"/>
  <c r="K93" i="313"/>
  <c r="H92" i="313"/>
  <c r="E92" i="313" s="1"/>
  <c r="O93" i="310"/>
  <c r="I92" i="310"/>
  <c r="F92" i="310" s="1"/>
  <c r="M93" i="310"/>
  <c r="J92" i="310"/>
  <c r="G92" i="310" s="1"/>
  <c r="T93" i="307"/>
  <c r="O93" i="307"/>
  <c r="I92" i="307"/>
  <c r="F92" i="307" s="1"/>
  <c r="N93" i="307"/>
  <c r="H92" i="307"/>
  <c r="E92" i="307" s="1"/>
  <c r="N91" i="304"/>
  <c r="H90" i="304"/>
  <c r="E90" i="304" s="1"/>
  <c r="O91" i="304"/>
  <c r="I90" i="304"/>
  <c r="F90" i="304" s="1"/>
  <c r="H91" i="301"/>
  <c r="E91" i="301" s="1"/>
  <c r="K92" i="301"/>
  <c r="O91" i="301"/>
  <c r="I90" i="301"/>
  <c r="F90" i="301" s="1"/>
  <c r="L93" i="301"/>
  <c r="T91" i="301"/>
  <c r="D92" i="301"/>
  <c r="C92" i="301"/>
  <c r="M93" i="301"/>
  <c r="O91" i="298"/>
  <c r="I90" i="298"/>
  <c r="F90" i="298" s="1"/>
  <c r="K94" i="298"/>
  <c r="C92" i="298"/>
  <c r="T91" i="298"/>
  <c r="P91" i="298"/>
  <c r="J90" i="298"/>
  <c r="G90" i="298" s="1"/>
  <c r="L93" i="298"/>
  <c r="M95" i="298"/>
  <c r="D95" i="298"/>
  <c r="H91" i="292"/>
  <c r="E91" i="292" s="1"/>
  <c r="K92" i="292"/>
  <c r="C93" i="292"/>
  <c r="J91" i="292"/>
  <c r="G91" i="292" s="1"/>
  <c r="M92" i="292"/>
  <c r="I91" i="292"/>
  <c r="F91" i="292" s="1"/>
  <c r="L92" i="292"/>
  <c r="T92" i="292"/>
  <c r="D93" i="292"/>
  <c r="J91" i="289"/>
  <c r="G91" i="289" s="1"/>
  <c r="M92" i="289"/>
  <c r="L92" i="289"/>
  <c r="I91" i="289"/>
  <c r="F91" i="289" s="1"/>
  <c r="C92" i="289"/>
  <c r="K92" i="289"/>
  <c r="H91" i="289"/>
  <c r="E91" i="289" s="1"/>
  <c r="D93" i="289"/>
  <c r="T91" i="289"/>
  <c r="C92" i="286"/>
  <c r="K93" i="286"/>
  <c r="L93" i="286"/>
  <c r="D92" i="286"/>
  <c r="T91" i="286"/>
  <c r="N91" i="286"/>
  <c r="H90" i="286"/>
  <c r="E90" i="286" s="1"/>
  <c r="M93" i="286"/>
  <c r="C92" i="283"/>
  <c r="T91" i="283"/>
  <c r="O91" i="283"/>
  <c r="I90" i="283"/>
  <c r="F90" i="283" s="1"/>
  <c r="K92" i="283"/>
  <c r="H91" i="283"/>
  <c r="E91" i="283" s="1"/>
  <c r="L95" i="283"/>
  <c r="D94" i="283"/>
  <c r="M93" i="283"/>
  <c r="P91" i="283"/>
  <c r="J90" i="283"/>
  <c r="G90" i="283" s="1"/>
  <c r="L93" i="280"/>
  <c r="P91" i="280"/>
  <c r="J90" i="280"/>
  <c r="G90" i="280" s="1"/>
  <c r="M93" i="280"/>
  <c r="K93" i="280"/>
  <c r="D93" i="280"/>
  <c r="T92" i="280"/>
  <c r="C94" i="280"/>
  <c r="K93" i="277"/>
  <c r="H92" i="277"/>
  <c r="M94" i="277"/>
  <c r="J93" i="277"/>
  <c r="I92" i="277"/>
  <c r="L93" i="277"/>
  <c r="D93" i="277"/>
  <c r="F91" i="277"/>
  <c r="E91" i="277"/>
  <c r="C92" i="277"/>
  <c r="U96" i="301" l="1"/>
  <c r="U96" i="289"/>
  <c r="U106" i="307"/>
  <c r="W95" i="310"/>
  <c r="U95" i="298"/>
  <c r="R93" i="286"/>
  <c r="V99" i="292"/>
  <c r="W437" i="277"/>
  <c r="V93" i="286"/>
  <c r="V193" i="307"/>
  <c r="V94" i="304"/>
  <c r="T93" i="304"/>
  <c r="S437" i="277"/>
  <c r="R437" i="277"/>
  <c r="V437" i="277" s="1"/>
  <c r="Q104" i="319"/>
  <c r="U104" i="319" s="1"/>
  <c r="N103" i="319"/>
  <c r="N104" i="319" s="1"/>
  <c r="R104" i="319"/>
  <c r="V104" i="319" s="1"/>
  <c r="S102" i="319"/>
  <c r="W102" i="319" s="1"/>
  <c r="S192" i="316"/>
  <c r="W192" i="316" s="1"/>
  <c r="R192" i="316"/>
  <c r="V192" i="316" s="1"/>
  <c r="P191" i="316"/>
  <c r="R221" i="313"/>
  <c r="V221" i="313" s="1"/>
  <c r="R95" i="310"/>
  <c r="V95" i="310" s="1"/>
  <c r="S95" i="310"/>
  <c r="P94" i="310"/>
  <c r="P95" i="310" s="1"/>
  <c r="N93" i="310"/>
  <c r="H92" i="310"/>
  <c r="E92" i="310" s="1"/>
  <c r="Q94" i="310"/>
  <c r="U94" i="310" s="1"/>
  <c r="R193" i="307"/>
  <c r="S107" i="307"/>
  <c r="W107" i="307" s="1"/>
  <c r="Q106" i="307"/>
  <c r="S170" i="304"/>
  <c r="W170" i="304" s="1"/>
  <c r="Q108" i="304"/>
  <c r="U108" i="304" s="1"/>
  <c r="R171" i="304"/>
  <c r="R96" i="301"/>
  <c r="V96" i="301" s="1"/>
  <c r="S95" i="301"/>
  <c r="W95" i="301" s="1"/>
  <c r="Q96" i="301"/>
  <c r="S98" i="298"/>
  <c r="W98" i="298" s="1"/>
  <c r="R98" i="298"/>
  <c r="V98" i="298" s="1"/>
  <c r="Q95" i="298"/>
  <c r="Q99" i="292"/>
  <c r="U99" i="292" s="1"/>
  <c r="R100" i="292"/>
  <c r="O99" i="292"/>
  <c r="S100" i="292"/>
  <c r="W100" i="292" s="1"/>
  <c r="P99" i="292"/>
  <c r="S100" i="289"/>
  <c r="W100" i="289" s="1"/>
  <c r="Q96" i="289"/>
  <c r="R100" i="289"/>
  <c r="V100" i="289" s="1"/>
  <c r="O99" i="289"/>
  <c r="P99" i="289"/>
  <c r="N95" i="289"/>
  <c r="N96" i="289" s="1"/>
  <c r="Q436" i="277"/>
  <c r="U435" i="277"/>
  <c r="C154" i="304"/>
  <c r="P109" i="277"/>
  <c r="C128" i="310"/>
  <c r="C129" i="310" s="1"/>
  <c r="M120" i="319"/>
  <c r="L98" i="319"/>
  <c r="H93" i="319"/>
  <c r="E93" i="319" s="1"/>
  <c r="K94" i="319"/>
  <c r="D97" i="319"/>
  <c r="T96" i="319"/>
  <c r="P112" i="313"/>
  <c r="O109" i="313"/>
  <c r="N108" i="313"/>
  <c r="I93" i="310"/>
  <c r="F93" i="310" s="1"/>
  <c r="O94" i="310"/>
  <c r="L100" i="310"/>
  <c r="D96" i="310"/>
  <c r="J93" i="310"/>
  <c r="G93" i="310" s="1"/>
  <c r="M94" i="310"/>
  <c r="K95" i="310"/>
  <c r="L97" i="304"/>
  <c r="M96" i="304"/>
  <c r="K96" i="304"/>
  <c r="D98" i="304"/>
  <c r="D98" i="316"/>
  <c r="C96" i="316"/>
  <c r="J93" i="316"/>
  <c r="G93" i="316" s="1"/>
  <c r="M94" i="316"/>
  <c r="L97" i="316"/>
  <c r="K96" i="316"/>
  <c r="I93" i="313"/>
  <c r="F93" i="313" s="1"/>
  <c r="L94" i="313"/>
  <c r="J93" i="313"/>
  <c r="G93" i="313" s="1"/>
  <c r="M94" i="313"/>
  <c r="D97" i="313"/>
  <c r="T96" i="313"/>
  <c r="H93" i="313"/>
  <c r="E93" i="313" s="1"/>
  <c r="K94" i="313"/>
  <c r="C105" i="313"/>
  <c r="C106" i="313" s="1"/>
  <c r="C107" i="313" s="1"/>
  <c r="C108" i="313" s="1"/>
  <c r="K97" i="307"/>
  <c r="H93" i="307"/>
  <c r="E93" i="307" s="1"/>
  <c r="N94" i="307"/>
  <c r="D96" i="307"/>
  <c r="T95" i="307"/>
  <c r="I93" i="307"/>
  <c r="F93" i="307" s="1"/>
  <c r="O94" i="307"/>
  <c r="C103" i="307"/>
  <c r="C104" i="307" s="1"/>
  <c r="M95" i="307"/>
  <c r="J94" i="307"/>
  <c r="G94" i="307" s="1"/>
  <c r="L97" i="307"/>
  <c r="N99" i="283"/>
  <c r="N92" i="280"/>
  <c r="H91" i="280"/>
  <c r="E91" i="280" s="1"/>
  <c r="P92" i="301"/>
  <c r="J91" i="301"/>
  <c r="G91" i="301" s="1"/>
  <c r="P92" i="304"/>
  <c r="J91" i="304"/>
  <c r="G91" i="304" s="1"/>
  <c r="N93" i="316"/>
  <c r="H92" i="316"/>
  <c r="E92" i="316" s="1"/>
  <c r="O94" i="277"/>
  <c r="P110" i="277"/>
  <c r="P92" i="286"/>
  <c r="J91" i="286"/>
  <c r="G91" i="286" s="1"/>
  <c r="N92" i="298"/>
  <c r="H91" i="298"/>
  <c r="E91" i="298" s="1"/>
  <c r="T92" i="316"/>
  <c r="T92" i="310"/>
  <c r="I92" i="319"/>
  <c r="F92" i="319" s="1"/>
  <c r="O93" i="319"/>
  <c r="O92" i="280"/>
  <c r="I91" i="280"/>
  <c r="F91" i="280" s="1"/>
  <c r="N94" i="277"/>
  <c r="O92" i="286"/>
  <c r="I91" i="286"/>
  <c r="F91" i="286" s="1"/>
  <c r="O93" i="316"/>
  <c r="I92" i="316"/>
  <c r="F92" i="316" s="1"/>
  <c r="P93" i="319"/>
  <c r="J92" i="319"/>
  <c r="G92" i="319" s="1"/>
  <c r="N92" i="304"/>
  <c r="H91" i="304"/>
  <c r="E91" i="304" s="1"/>
  <c r="O92" i="304"/>
  <c r="I91" i="304"/>
  <c r="F91" i="304" s="1"/>
  <c r="C93" i="301"/>
  <c r="T92" i="301"/>
  <c r="D93" i="301"/>
  <c r="L94" i="301"/>
  <c r="O92" i="301"/>
  <c r="I91" i="301"/>
  <c r="F91" i="301" s="1"/>
  <c r="M94" i="301"/>
  <c r="H92" i="301"/>
  <c r="E92" i="301" s="1"/>
  <c r="K93" i="301"/>
  <c r="C93" i="298"/>
  <c r="T92" i="298"/>
  <c r="P92" i="298"/>
  <c r="J91" i="298"/>
  <c r="G91" i="298" s="1"/>
  <c r="D96" i="298"/>
  <c r="K95" i="298"/>
  <c r="M96" i="298"/>
  <c r="L94" i="298"/>
  <c r="O92" i="298"/>
  <c r="I91" i="298"/>
  <c r="F91" i="298" s="1"/>
  <c r="T93" i="292"/>
  <c r="D94" i="292"/>
  <c r="L93" i="292"/>
  <c r="I92" i="292"/>
  <c r="F92" i="292" s="1"/>
  <c r="J92" i="292"/>
  <c r="G92" i="292" s="1"/>
  <c r="M93" i="292"/>
  <c r="C94" i="292"/>
  <c r="H92" i="292"/>
  <c r="E92" i="292" s="1"/>
  <c r="K93" i="292"/>
  <c r="D94" i="289"/>
  <c r="H92" i="289"/>
  <c r="E92" i="289" s="1"/>
  <c r="K93" i="289"/>
  <c r="C93" i="289"/>
  <c r="T93" i="289" s="1"/>
  <c r="L93" i="289"/>
  <c r="I92" i="289"/>
  <c r="F92" i="289" s="1"/>
  <c r="M93" i="289"/>
  <c r="J92" i="289"/>
  <c r="G92" i="289" s="1"/>
  <c r="T92" i="289"/>
  <c r="N92" i="286"/>
  <c r="H91" i="286"/>
  <c r="E91" i="286" s="1"/>
  <c r="T92" i="286"/>
  <c r="D93" i="286"/>
  <c r="L94" i="286"/>
  <c r="K94" i="286"/>
  <c r="M94" i="286"/>
  <c r="C93" i="286"/>
  <c r="K93" i="283"/>
  <c r="H92" i="283"/>
  <c r="E92" i="283" s="1"/>
  <c r="O92" i="283"/>
  <c r="I91" i="283"/>
  <c r="F91" i="283" s="1"/>
  <c r="P92" i="283"/>
  <c r="J91" i="283"/>
  <c r="G91" i="283" s="1"/>
  <c r="L96" i="283"/>
  <c r="M94" i="283"/>
  <c r="D95" i="283"/>
  <c r="C93" i="283"/>
  <c r="T92" i="283"/>
  <c r="K94" i="280"/>
  <c r="M94" i="280"/>
  <c r="T93" i="280"/>
  <c r="D94" i="280"/>
  <c r="P92" i="280"/>
  <c r="J91" i="280"/>
  <c r="G91" i="280" s="1"/>
  <c r="C95" i="280"/>
  <c r="L94" i="280"/>
  <c r="D94" i="277"/>
  <c r="E92" i="277"/>
  <c r="C93" i="277"/>
  <c r="F92" i="277"/>
  <c r="T92" i="277"/>
  <c r="L94" i="277"/>
  <c r="I93" i="277"/>
  <c r="M95" i="277"/>
  <c r="J94" i="277"/>
  <c r="G92" i="277"/>
  <c r="K94" i="277"/>
  <c r="H93" i="277"/>
  <c r="W103" i="319" l="1"/>
  <c r="V105" i="319"/>
  <c r="V101" i="289"/>
  <c r="V94" i="286"/>
  <c r="P100" i="289"/>
  <c r="P101" i="289" s="1"/>
  <c r="V95" i="304"/>
  <c r="T94" i="304"/>
  <c r="O100" i="289"/>
  <c r="W96" i="310"/>
  <c r="N99" i="292"/>
  <c r="R438" i="277"/>
  <c r="V100" i="292"/>
  <c r="P192" i="316"/>
  <c r="S438" i="277"/>
  <c r="R94" i="286"/>
  <c r="R105" i="319"/>
  <c r="N105" i="319"/>
  <c r="S103" i="319"/>
  <c r="Q105" i="319"/>
  <c r="U105" i="319" s="1"/>
  <c r="R193" i="316"/>
  <c r="V193" i="316" s="1"/>
  <c r="S193" i="316"/>
  <c r="W193" i="316" s="1"/>
  <c r="R222" i="313"/>
  <c r="V222" i="313" s="1"/>
  <c r="N94" i="310"/>
  <c r="H93" i="310"/>
  <c r="E93" i="310" s="1"/>
  <c r="S96" i="310"/>
  <c r="Q95" i="310"/>
  <c r="U95" i="310" s="1"/>
  <c r="R96" i="310"/>
  <c r="V96" i="310" s="1"/>
  <c r="S108" i="307"/>
  <c r="W108" i="307" s="1"/>
  <c r="P107" i="307"/>
  <c r="P108" i="307" s="1"/>
  <c r="Q107" i="307"/>
  <c r="U107" i="307" s="1"/>
  <c r="R194" i="307"/>
  <c r="V194" i="307" s="1"/>
  <c r="Q109" i="304"/>
  <c r="U109" i="304" s="1"/>
  <c r="R172" i="304"/>
  <c r="S171" i="304"/>
  <c r="W171" i="304" s="1"/>
  <c r="Q97" i="301"/>
  <c r="U97" i="301" s="1"/>
  <c r="N96" i="301"/>
  <c r="S96" i="301"/>
  <c r="W96" i="301" s="1"/>
  <c r="R97" i="301"/>
  <c r="V97" i="301" s="1"/>
  <c r="Q96" i="298"/>
  <c r="U96" i="298" s="1"/>
  <c r="R99" i="298"/>
  <c r="V99" i="298" s="1"/>
  <c r="S99" i="298"/>
  <c r="W99" i="298" s="1"/>
  <c r="R101" i="292"/>
  <c r="P100" i="292"/>
  <c r="Q100" i="292"/>
  <c r="U100" i="292" s="1"/>
  <c r="S101" i="292"/>
  <c r="W101" i="292" s="1"/>
  <c r="O100" i="292"/>
  <c r="R101" i="289"/>
  <c r="Q97" i="289"/>
  <c r="U97" i="289" s="1"/>
  <c r="S101" i="289"/>
  <c r="W101" i="289" s="1"/>
  <c r="U436" i="277"/>
  <c r="Q437" i="277"/>
  <c r="O110" i="313"/>
  <c r="O111" i="313" s="1"/>
  <c r="C155" i="304"/>
  <c r="C156" i="304" s="1"/>
  <c r="P113" i="313"/>
  <c r="C130" i="310"/>
  <c r="M121" i="319"/>
  <c r="D98" i="319"/>
  <c r="T97" i="319"/>
  <c r="K95" i="319"/>
  <c r="H94" i="319"/>
  <c r="E94" i="319" s="1"/>
  <c r="I93" i="319"/>
  <c r="F93" i="319" s="1"/>
  <c r="O94" i="319"/>
  <c r="L99" i="319"/>
  <c r="N109" i="313"/>
  <c r="D97" i="310"/>
  <c r="L101" i="310"/>
  <c r="K96" i="310"/>
  <c r="T93" i="310"/>
  <c r="M95" i="310"/>
  <c r="J94" i="310"/>
  <c r="G94" i="310" s="1"/>
  <c r="O95" i="310"/>
  <c r="I94" i="310"/>
  <c r="F94" i="310" s="1"/>
  <c r="D99" i="304"/>
  <c r="K97" i="304"/>
  <c r="M97" i="304"/>
  <c r="L98" i="304"/>
  <c r="J93" i="319"/>
  <c r="G93" i="319" s="1"/>
  <c r="P94" i="319"/>
  <c r="H93" i="316"/>
  <c r="E93" i="316" s="1"/>
  <c r="N94" i="316"/>
  <c r="L98" i="316"/>
  <c r="M95" i="316"/>
  <c r="J94" i="316"/>
  <c r="G94" i="316" s="1"/>
  <c r="I93" i="316"/>
  <c r="F93" i="316" s="1"/>
  <c r="O94" i="316"/>
  <c r="C97" i="316"/>
  <c r="T93" i="316"/>
  <c r="K97" i="316"/>
  <c r="D99" i="316"/>
  <c r="D98" i="313"/>
  <c r="T97" i="313"/>
  <c r="M95" i="313"/>
  <c r="J94" i="313"/>
  <c r="G94" i="313" s="1"/>
  <c r="C109" i="313"/>
  <c r="L95" i="313"/>
  <c r="I94" i="313"/>
  <c r="F94" i="313" s="1"/>
  <c r="K95" i="313"/>
  <c r="H94" i="313"/>
  <c r="E94" i="313" s="1"/>
  <c r="O95" i="307"/>
  <c r="I94" i="307"/>
  <c r="F94" i="307" s="1"/>
  <c r="L98" i="307"/>
  <c r="D97" i="307"/>
  <c r="T96" i="307"/>
  <c r="N95" i="307"/>
  <c r="H94" i="307"/>
  <c r="E94" i="307" s="1"/>
  <c r="M96" i="307"/>
  <c r="J95" i="307"/>
  <c r="G95" i="307" s="1"/>
  <c r="C105" i="307"/>
  <c r="K98" i="307"/>
  <c r="N93" i="280"/>
  <c r="H92" i="280"/>
  <c r="E92" i="280" s="1"/>
  <c r="N93" i="298"/>
  <c r="H92" i="298"/>
  <c r="E92" i="298" s="1"/>
  <c r="P93" i="286"/>
  <c r="J92" i="286"/>
  <c r="G92" i="286" s="1"/>
  <c r="O93" i="280"/>
  <c r="I92" i="280"/>
  <c r="F92" i="280" s="1"/>
  <c r="P93" i="304"/>
  <c r="J92" i="304"/>
  <c r="G92" i="304" s="1"/>
  <c r="P111" i="277"/>
  <c r="P93" i="301"/>
  <c r="J92" i="301"/>
  <c r="G92" i="301" s="1"/>
  <c r="O95" i="277"/>
  <c r="N100" i="283"/>
  <c r="O93" i="286"/>
  <c r="I92" i="286"/>
  <c r="F92" i="286" s="1"/>
  <c r="O93" i="304"/>
  <c r="I92" i="304"/>
  <c r="F92" i="304" s="1"/>
  <c r="N93" i="304"/>
  <c r="H92" i="304"/>
  <c r="E92" i="304" s="1"/>
  <c r="M95" i="301"/>
  <c r="O93" i="301"/>
  <c r="I92" i="301"/>
  <c r="F92" i="301" s="1"/>
  <c r="L95" i="301"/>
  <c r="D94" i="301"/>
  <c r="T93" i="301"/>
  <c r="K94" i="301"/>
  <c r="H93" i="301"/>
  <c r="E93" i="301" s="1"/>
  <c r="C94" i="301"/>
  <c r="K96" i="298"/>
  <c r="D97" i="298"/>
  <c r="P93" i="298"/>
  <c r="J92" i="298"/>
  <c r="G92" i="298" s="1"/>
  <c r="O93" i="298"/>
  <c r="I92" i="298"/>
  <c r="F92" i="298" s="1"/>
  <c r="L95" i="298"/>
  <c r="M97" i="298"/>
  <c r="C94" i="298"/>
  <c r="T93" i="298"/>
  <c r="H93" i="292"/>
  <c r="E93" i="292" s="1"/>
  <c r="K94" i="292"/>
  <c r="C95" i="292"/>
  <c r="J93" i="292"/>
  <c r="G93" i="292" s="1"/>
  <c r="M94" i="292"/>
  <c r="L94" i="292"/>
  <c r="I93" i="292"/>
  <c r="F93" i="292" s="1"/>
  <c r="D95" i="292"/>
  <c r="T94" i="292"/>
  <c r="M94" i="289"/>
  <c r="J93" i="289"/>
  <c r="G93" i="289" s="1"/>
  <c r="L94" i="289"/>
  <c r="I93" i="289"/>
  <c r="F93" i="289" s="1"/>
  <c r="K94" i="289"/>
  <c r="H93" i="289"/>
  <c r="E93" i="289" s="1"/>
  <c r="C94" i="289"/>
  <c r="T94" i="289" s="1"/>
  <c r="D95" i="289"/>
  <c r="K95" i="286"/>
  <c r="M95" i="286"/>
  <c r="D94" i="286"/>
  <c r="T93" i="286"/>
  <c r="C94" i="286"/>
  <c r="L95" i="286"/>
  <c r="N93" i="286"/>
  <c r="H92" i="286"/>
  <c r="E92" i="286" s="1"/>
  <c r="M95" i="283"/>
  <c r="D96" i="283"/>
  <c r="L97" i="283"/>
  <c r="P93" i="283"/>
  <c r="J92" i="283"/>
  <c r="G92" i="283" s="1"/>
  <c r="C94" i="283"/>
  <c r="T93" i="283"/>
  <c r="O93" i="283"/>
  <c r="I92" i="283"/>
  <c r="F92" i="283" s="1"/>
  <c r="H93" i="283"/>
  <c r="E93" i="283" s="1"/>
  <c r="K94" i="283"/>
  <c r="C96" i="280"/>
  <c r="P93" i="280"/>
  <c r="J92" i="280"/>
  <c r="G92" i="280" s="1"/>
  <c r="D95" i="280"/>
  <c r="T94" i="280"/>
  <c r="M95" i="280"/>
  <c r="L95" i="280"/>
  <c r="K95" i="280"/>
  <c r="M96" i="277"/>
  <c r="J95" i="277"/>
  <c r="I94" i="277"/>
  <c r="L95" i="277"/>
  <c r="F93" i="277"/>
  <c r="C94" i="277"/>
  <c r="T94" i="277" s="1"/>
  <c r="E93" i="277"/>
  <c r="T93" i="277"/>
  <c r="D95" i="277"/>
  <c r="K95" i="277"/>
  <c r="H94" i="277"/>
  <c r="G93" i="277"/>
  <c r="W172" i="304" l="1"/>
  <c r="U101" i="292"/>
  <c r="U110" i="304"/>
  <c r="S439" i="277"/>
  <c r="R439" i="277"/>
  <c r="V96" i="304"/>
  <c r="T95" i="304"/>
  <c r="V95" i="286"/>
  <c r="N97" i="301"/>
  <c r="V102" i="289"/>
  <c r="V438" i="277"/>
  <c r="V439" i="277" s="1"/>
  <c r="R95" i="286"/>
  <c r="V101" i="292"/>
  <c r="O101" i="292"/>
  <c r="O102" i="292" s="1"/>
  <c r="W438" i="277"/>
  <c r="W439" i="277" s="1"/>
  <c r="S104" i="319"/>
  <c r="W104" i="319" s="1"/>
  <c r="Q106" i="319"/>
  <c r="U106" i="319" s="1"/>
  <c r="R106" i="319"/>
  <c r="V106" i="319" s="1"/>
  <c r="S194" i="316"/>
  <c r="W194" i="316" s="1"/>
  <c r="R194" i="316"/>
  <c r="V194" i="316" s="1"/>
  <c r="P193" i="316"/>
  <c r="P194" i="316" s="1"/>
  <c r="R223" i="313"/>
  <c r="V223" i="313" s="1"/>
  <c r="Q96" i="310"/>
  <c r="U96" i="310" s="1"/>
  <c r="S97" i="310"/>
  <c r="W97" i="310" s="1"/>
  <c r="R97" i="310"/>
  <c r="V97" i="310" s="1"/>
  <c r="P96" i="310"/>
  <c r="N95" i="310"/>
  <c r="H94" i="310"/>
  <c r="E94" i="310" s="1"/>
  <c r="Q108" i="307"/>
  <c r="U108" i="307" s="1"/>
  <c r="P109" i="307"/>
  <c r="R195" i="307"/>
  <c r="V195" i="307" s="1"/>
  <c r="S109" i="307"/>
  <c r="W109" i="307" s="1"/>
  <c r="R173" i="304"/>
  <c r="S172" i="304"/>
  <c r="Q110" i="304"/>
  <c r="S97" i="301"/>
  <c r="W97" i="301" s="1"/>
  <c r="R98" i="301"/>
  <c r="V98" i="301" s="1"/>
  <c r="Q98" i="301"/>
  <c r="U98" i="301" s="1"/>
  <c r="S100" i="298"/>
  <c r="W100" i="298" s="1"/>
  <c r="R100" i="298"/>
  <c r="V100" i="298" s="1"/>
  <c r="Q97" i="298"/>
  <c r="U97" i="298" s="1"/>
  <c r="S102" i="292"/>
  <c r="W102" i="292" s="1"/>
  <c r="Q101" i="292"/>
  <c r="P101" i="292"/>
  <c r="N100" i="292"/>
  <c r="R102" i="292"/>
  <c r="Q98" i="289"/>
  <c r="U98" i="289" s="1"/>
  <c r="N97" i="289"/>
  <c r="S102" i="289"/>
  <c r="W102" i="289" s="1"/>
  <c r="R102" i="289"/>
  <c r="O101" i="289"/>
  <c r="Q438" i="277"/>
  <c r="U437" i="277"/>
  <c r="C157" i="304"/>
  <c r="C158" i="304" s="1"/>
  <c r="C159" i="304" s="1"/>
  <c r="C160" i="304" s="1"/>
  <c r="C161" i="304" s="1"/>
  <c r="C162" i="304" s="1"/>
  <c r="C163" i="304" s="1"/>
  <c r="C131" i="310"/>
  <c r="M122" i="319"/>
  <c r="K96" i="319"/>
  <c r="H95" i="319"/>
  <c r="E95" i="319" s="1"/>
  <c r="T98" i="319"/>
  <c r="D99" i="319"/>
  <c r="L100" i="319"/>
  <c r="O95" i="319"/>
  <c r="I94" i="319"/>
  <c r="F94" i="319" s="1"/>
  <c r="P114" i="313"/>
  <c r="N110" i="313"/>
  <c r="O112" i="313"/>
  <c r="L102" i="310"/>
  <c r="D98" i="310"/>
  <c r="M96" i="310"/>
  <c r="J95" i="310"/>
  <c r="G95" i="310" s="1"/>
  <c r="T94" i="310"/>
  <c r="O96" i="310"/>
  <c r="I95" i="310"/>
  <c r="F95" i="310" s="1"/>
  <c r="K97" i="310"/>
  <c r="N94" i="304"/>
  <c r="L99" i="304"/>
  <c r="M98" i="304"/>
  <c r="K98" i="304"/>
  <c r="O94" i="304"/>
  <c r="J93" i="304"/>
  <c r="G93" i="304" s="1"/>
  <c r="P94" i="304"/>
  <c r="D100" i="304"/>
  <c r="N101" i="283"/>
  <c r="O96" i="277"/>
  <c r="O97" i="277" s="1"/>
  <c r="J94" i="319"/>
  <c r="G94" i="319" s="1"/>
  <c r="P95" i="319"/>
  <c r="D100" i="316"/>
  <c r="O95" i="316"/>
  <c r="I94" i="316"/>
  <c r="F94" i="316" s="1"/>
  <c r="K98" i="316"/>
  <c r="M96" i="316"/>
  <c r="J95" i="316"/>
  <c r="G95" i="316" s="1"/>
  <c r="T94" i="316"/>
  <c r="L99" i="316"/>
  <c r="N95" i="316"/>
  <c r="H94" i="316"/>
  <c r="E94" i="316" s="1"/>
  <c r="C98" i="316"/>
  <c r="L96" i="313"/>
  <c r="I95" i="313"/>
  <c r="F95" i="313" s="1"/>
  <c r="C110" i="313"/>
  <c r="C111" i="313" s="1"/>
  <c r="C112" i="313" s="1"/>
  <c r="C113" i="313" s="1"/>
  <c r="M96" i="313"/>
  <c r="J95" i="313"/>
  <c r="G95" i="313" s="1"/>
  <c r="K96" i="313"/>
  <c r="H95" i="313"/>
  <c r="E95" i="313" s="1"/>
  <c r="D99" i="313"/>
  <c r="T98" i="313"/>
  <c r="N96" i="307"/>
  <c r="H95" i="307"/>
  <c r="E95" i="307" s="1"/>
  <c r="K99" i="307"/>
  <c r="D98" i="307"/>
  <c r="T97" i="307"/>
  <c r="C106" i="307"/>
  <c r="L99" i="307"/>
  <c r="M97" i="307"/>
  <c r="J96" i="307"/>
  <c r="G96" i="307" s="1"/>
  <c r="O96" i="307"/>
  <c r="I95" i="307"/>
  <c r="F95" i="307" s="1"/>
  <c r="N94" i="280"/>
  <c r="H93" i="280"/>
  <c r="E93" i="280" s="1"/>
  <c r="N94" i="298"/>
  <c r="H93" i="298"/>
  <c r="E93" i="298" s="1"/>
  <c r="P94" i="286"/>
  <c r="J93" i="286"/>
  <c r="G93" i="286" s="1"/>
  <c r="P94" i="301"/>
  <c r="J93" i="301"/>
  <c r="G93" i="301" s="1"/>
  <c r="P112" i="277"/>
  <c r="O94" i="280"/>
  <c r="I93" i="280"/>
  <c r="F93" i="280" s="1"/>
  <c r="N95" i="277"/>
  <c r="G94" i="277"/>
  <c r="O94" i="286"/>
  <c r="I93" i="286"/>
  <c r="F93" i="286" s="1"/>
  <c r="H93" i="304"/>
  <c r="E93" i="304" s="1"/>
  <c r="I93" i="304"/>
  <c r="F93" i="304" s="1"/>
  <c r="H94" i="301"/>
  <c r="E94" i="301" s="1"/>
  <c r="K95" i="301"/>
  <c r="T94" i="301"/>
  <c r="D95" i="301"/>
  <c r="L96" i="301"/>
  <c r="O94" i="301"/>
  <c r="I93" i="301"/>
  <c r="F93" i="301" s="1"/>
  <c r="M96" i="301"/>
  <c r="C95" i="301"/>
  <c r="L96" i="298"/>
  <c r="O94" i="298"/>
  <c r="I93" i="298"/>
  <c r="F93" i="298" s="1"/>
  <c r="D98" i="298"/>
  <c r="P94" i="298"/>
  <c r="J93" i="298"/>
  <c r="G93" i="298" s="1"/>
  <c r="C95" i="298"/>
  <c r="T94" i="298"/>
  <c r="K97" i="298"/>
  <c r="M98" i="298"/>
  <c r="D96" i="292"/>
  <c r="T95" i="292"/>
  <c r="I94" i="292"/>
  <c r="F94" i="292" s="1"/>
  <c r="L95" i="292"/>
  <c r="M95" i="292"/>
  <c r="J94" i="292"/>
  <c r="G94" i="292" s="1"/>
  <c r="C96" i="292"/>
  <c r="K95" i="292"/>
  <c r="H94" i="292"/>
  <c r="E94" i="292" s="1"/>
  <c r="D96" i="289"/>
  <c r="C95" i="289"/>
  <c r="K95" i="289"/>
  <c r="H94" i="289"/>
  <c r="E94" i="289" s="1"/>
  <c r="L95" i="289"/>
  <c r="I94" i="289"/>
  <c r="F94" i="289" s="1"/>
  <c r="M95" i="289"/>
  <c r="J94" i="289"/>
  <c r="G94" i="289" s="1"/>
  <c r="C95" i="286"/>
  <c r="L96" i="286"/>
  <c r="D95" i="286"/>
  <c r="T94" i="286"/>
  <c r="M96" i="286"/>
  <c r="N94" i="286"/>
  <c r="H93" i="286"/>
  <c r="E93" i="286" s="1"/>
  <c r="K96" i="286"/>
  <c r="P94" i="283"/>
  <c r="J93" i="283"/>
  <c r="G93" i="283" s="1"/>
  <c r="C95" i="283"/>
  <c r="T94" i="283"/>
  <c r="L98" i="283"/>
  <c r="K95" i="283"/>
  <c r="H94" i="283"/>
  <c r="E94" i="283" s="1"/>
  <c r="D97" i="283"/>
  <c r="O94" i="283"/>
  <c r="I93" i="283"/>
  <c r="F93" i="283" s="1"/>
  <c r="M96" i="283"/>
  <c r="L96" i="280"/>
  <c r="D96" i="280"/>
  <c r="T95" i="280"/>
  <c r="M96" i="280"/>
  <c r="P94" i="280"/>
  <c r="J93" i="280"/>
  <c r="G93" i="280" s="1"/>
  <c r="K96" i="280"/>
  <c r="C97" i="280"/>
  <c r="D96" i="277"/>
  <c r="C95" i="277"/>
  <c r="F94" i="277"/>
  <c r="E94" i="277"/>
  <c r="K96" i="277"/>
  <c r="L96" i="277"/>
  <c r="I95" i="277"/>
  <c r="J96" i="277"/>
  <c r="M97" i="277"/>
  <c r="U109" i="307" l="1"/>
  <c r="V195" i="316"/>
  <c r="V96" i="286"/>
  <c r="S440" i="277"/>
  <c r="V103" i="289"/>
  <c r="U111" i="304"/>
  <c r="V102" i="292"/>
  <c r="P102" i="292"/>
  <c r="O102" i="289"/>
  <c r="R96" i="286"/>
  <c r="V97" i="304"/>
  <c r="T96" i="304"/>
  <c r="W440" i="277"/>
  <c r="N98" i="289"/>
  <c r="R440" i="277"/>
  <c r="V440" i="277" s="1"/>
  <c r="Q107" i="319"/>
  <c r="U107" i="319" s="1"/>
  <c r="N106" i="319"/>
  <c r="N107" i="319" s="1"/>
  <c r="R107" i="319"/>
  <c r="V107" i="319" s="1"/>
  <c r="S105" i="319"/>
  <c r="W105" i="319" s="1"/>
  <c r="R195" i="316"/>
  <c r="S195" i="316"/>
  <c r="W195" i="316" s="1"/>
  <c r="R224" i="313"/>
  <c r="V224" i="313" s="1"/>
  <c r="R98" i="310"/>
  <c r="V98" i="310" s="1"/>
  <c r="N96" i="310"/>
  <c r="H95" i="310"/>
  <c r="E95" i="310" s="1"/>
  <c r="S98" i="310"/>
  <c r="W98" i="310" s="1"/>
  <c r="P97" i="310"/>
  <c r="Q97" i="310"/>
  <c r="U97" i="310" s="1"/>
  <c r="R196" i="307"/>
  <c r="V196" i="307" s="1"/>
  <c r="S110" i="307"/>
  <c r="W110" i="307" s="1"/>
  <c r="Q109" i="307"/>
  <c r="S173" i="304"/>
  <c r="W173" i="304" s="1"/>
  <c r="Q111" i="304"/>
  <c r="R174" i="304"/>
  <c r="Q99" i="301"/>
  <c r="U99" i="301" s="1"/>
  <c r="N98" i="301"/>
  <c r="R99" i="301"/>
  <c r="V99" i="301" s="1"/>
  <c r="S98" i="301"/>
  <c r="W98" i="301" s="1"/>
  <c r="Q98" i="298"/>
  <c r="U98" i="298" s="1"/>
  <c r="R101" i="298"/>
  <c r="V101" i="298" s="1"/>
  <c r="S101" i="298"/>
  <c r="W101" i="298" s="1"/>
  <c r="Q102" i="292"/>
  <c r="U102" i="292" s="1"/>
  <c r="R103" i="292"/>
  <c r="N101" i="292"/>
  <c r="S103" i="292"/>
  <c r="W103" i="292" s="1"/>
  <c r="S103" i="289"/>
  <c r="W103" i="289" s="1"/>
  <c r="Q99" i="289"/>
  <c r="U99" i="289" s="1"/>
  <c r="R103" i="289"/>
  <c r="P102" i="289"/>
  <c r="P103" i="289" s="1"/>
  <c r="U438" i="277"/>
  <c r="Q439" i="277"/>
  <c r="P115" i="313"/>
  <c r="C164" i="304"/>
  <c r="C165" i="304" s="1"/>
  <c r="C166" i="304" s="1"/>
  <c r="C167" i="304" s="1"/>
  <c r="C168" i="304" s="1"/>
  <c r="C169" i="304" s="1"/>
  <c r="C132" i="310"/>
  <c r="C133" i="310" s="1"/>
  <c r="C134" i="310" s="1"/>
  <c r="M123" i="319"/>
  <c r="K97" i="319"/>
  <c r="H96" i="319"/>
  <c r="E96" i="319" s="1"/>
  <c r="O96" i="319"/>
  <c r="I95" i="319"/>
  <c r="F95" i="319" s="1"/>
  <c r="T99" i="319"/>
  <c r="D100" i="319"/>
  <c r="L101" i="319"/>
  <c r="O113" i="313"/>
  <c r="N111" i="313"/>
  <c r="T95" i="310"/>
  <c r="K98" i="310"/>
  <c r="M97" i="310"/>
  <c r="J96" i="310"/>
  <c r="G96" i="310" s="1"/>
  <c r="D99" i="310"/>
  <c r="L103" i="310"/>
  <c r="O97" i="310"/>
  <c r="I96" i="310"/>
  <c r="F96" i="310" s="1"/>
  <c r="O95" i="304"/>
  <c r="I94" i="304"/>
  <c r="F94" i="304" s="1"/>
  <c r="K99" i="304"/>
  <c r="D101" i="304"/>
  <c r="M99" i="304"/>
  <c r="L100" i="304"/>
  <c r="P95" i="304"/>
  <c r="J94" i="304"/>
  <c r="G94" i="304" s="1"/>
  <c r="N95" i="304"/>
  <c r="H94" i="304"/>
  <c r="E94" i="304" s="1"/>
  <c r="N96" i="277"/>
  <c r="H96" i="277" s="1"/>
  <c r="H95" i="277"/>
  <c r="E95" i="277" s="1"/>
  <c r="J95" i="319"/>
  <c r="G95" i="319" s="1"/>
  <c r="P96" i="319"/>
  <c r="C99" i="316"/>
  <c r="M97" i="316"/>
  <c r="J96" i="316"/>
  <c r="G96" i="316" s="1"/>
  <c r="N96" i="316"/>
  <c r="H95" i="316"/>
  <c r="E95" i="316" s="1"/>
  <c r="K99" i="316"/>
  <c r="L100" i="316"/>
  <c r="O96" i="316"/>
  <c r="I95" i="316"/>
  <c r="F95" i="316" s="1"/>
  <c r="T95" i="316"/>
  <c r="D101" i="316"/>
  <c r="H96" i="313"/>
  <c r="E96" i="313" s="1"/>
  <c r="K97" i="313"/>
  <c r="M97" i="313"/>
  <c r="J96" i="313"/>
  <c r="G96" i="313" s="1"/>
  <c r="C114" i="313"/>
  <c r="C115" i="313" s="1"/>
  <c r="C116" i="313" s="1"/>
  <c r="C117" i="313" s="1"/>
  <c r="C118" i="313" s="1"/>
  <c r="D100" i="313"/>
  <c r="T99" i="313"/>
  <c r="L97" i="313"/>
  <c r="I96" i="313"/>
  <c r="F96" i="313" s="1"/>
  <c r="C107" i="307"/>
  <c r="C108" i="307" s="1"/>
  <c r="C109" i="307" s="1"/>
  <c r="O97" i="307"/>
  <c r="I96" i="307"/>
  <c r="F96" i="307" s="1"/>
  <c r="D99" i="307"/>
  <c r="T98" i="307"/>
  <c r="M98" i="307"/>
  <c r="J97" i="307"/>
  <c r="G97" i="307" s="1"/>
  <c r="K100" i="307"/>
  <c r="L100" i="307"/>
  <c r="N97" i="307"/>
  <c r="H96" i="307"/>
  <c r="E96" i="307" s="1"/>
  <c r="N102" i="283"/>
  <c r="N95" i="280"/>
  <c r="H94" i="280"/>
  <c r="E94" i="280" s="1"/>
  <c r="O95" i="280"/>
  <c r="I94" i="280"/>
  <c r="F94" i="280" s="1"/>
  <c r="P95" i="301"/>
  <c r="J94" i="301"/>
  <c r="G94" i="301" s="1"/>
  <c r="P95" i="286"/>
  <c r="J94" i="286"/>
  <c r="G94" i="286" s="1"/>
  <c r="P113" i="277"/>
  <c r="N95" i="298"/>
  <c r="H94" i="298"/>
  <c r="E94" i="298" s="1"/>
  <c r="O95" i="286"/>
  <c r="I94" i="286"/>
  <c r="F94" i="286" s="1"/>
  <c r="M97" i="301"/>
  <c r="D96" i="301"/>
  <c r="T95" i="301"/>
  <c r="O95" i="301"/>
  <c r="I94" i="301"/>
  <c r="F94" i="301" s="1"/>
  <c r="H95" i="301"/>
  <c r="E95" i="301" s="1"/>
  <c r="K96" i="301"/>
  <c r="L97" i="301"/>
  <c r="C96" i="301"/>
  <c r="C96" i="298"/>
  <c r="T95" i="298"/>
  <c r="P95" i="298"/>
  <c r="J94" i="298"/>
  <c r="G94" i="298" s="1"/>
  <c r="M99" i="298"/>
  <c r="D99" i="298"/>
  <c r="K98" i="298"/>
  <c r="O95" i="298"/>
  <c r="I94" i="298"/>
  <c r="F94" i="298" s="1"/>
  <c r="L97" i="298"/>
  <c r="H95" i="292"/>
  <c r="E95" i="292" s="1"/>
  <c r="K96" i="292"/>
  <c r="C97" i="292"/>
  <c r="J95" i="292"/>
  <c r="G95" i="292" s="1"/>
  <c r="M96" i="292"/>
  <c r="L96" i="292"/>
  <c r="I95" i="292"/>
  <c r="F95" i="292" s="1"/>
  <c r="D97" i="292"/>
  <c r="T96" i="292"/>
  <c r="J95" i="289"/>
  <c r="G95" i="289" s="1"/>
  <c r="M96" i="289"/>
  <c r="I95" i="289"/>
  <c r="F95" i="289" s="1"/>
  <c r="L96" i="289"/>
  <c r="K96" i="289"/>
  <c r="H95" i="289"/>
  <c r="E95" i="289" s="1"/>
  <c r="C96" i="289"/>
  <c r="T96" i="289" s="1"/>
  <c r="T95" i="289"/>
  <c r="D97" i="289"/>
  <c r="N95" i="286"/>
  <c r="H94" i="286"/>
  <c r="E94" i="286" s="1"/>
  <c r="M97" i="286"/>
  <c r="T95" i="286"/>
  <c r="D96" i="286"/>
  <c r="L97" i="286"/>
  <c r="C96" i="286"/>
  <c r="K97" i="286"/>
  <c r="K96" i="283"/>
  <c r="H95" i="283"/>
  <c r="E95" i="283" s="1"/>
  <c r="L99" i="283"/>
  <c r="M97" i="283"/>
  <c r="O95" i="283"/>
  <c r="I94" i="283"/>
  <c r="F94" i="283" s="1"/>
  <c r="C96" i="283"/>
  <c r="T95" i="283"/>
  <c r="D98" i="283"/>
  <c r="P95" i="283"/>
  <c r="J94" i="283"/>
  <c r="G94" i="283" s="1"/>
  <c r="K97" i="280"/>
  <c r="P95" i="280"/>
  <c r="J94" i="280"/>
  <c r="G94" i="280" s="1"/>
  <c r="M97" i="280"/>
  <c r="T96" i="280"/>
  <c r="D97" i="280"/>
  <c r="C98" i="280"/>
  <c r="L97" i="280"/>
  <c r="J97" i="277"/>
  <c r="M98" i="277"/>
  <c r="I96" i="277"/>
  <c r="L97" i="277"/>
  <c r="K97" i="277"/>
  <c r="C96" i="277"/>
  <c r="T96" i="277" s="1"/>
  <c r="F95" i="277"/>
  <c r="G95" i="277"/>
  <c r="T95" i="277"/>
  <c r="D97" i="277"/>
  <c r="W196" i="316" l="1"/>
  <c r="S441" i="277"/>
  <c r="V98" i="304"/>
  <c r="T97" i="304"/>
  <c r="V103" i="292"/>
  <c r="N99" i="301"/>
  <c r="R441" i="277"/>
  <c r="V441" i="277" s="1"/>
  <c r="V97" i="286"/>
  <c r="R97" i="286"/>
  <c r="R108" i="319"/>
  <c r="V108" i="319" s="1"/>
  <c r="N108" i="319"/>
  <c r="S106" i="319"/>
  <c r="W106" i="319" s="1"/>
  <c r="Q108" i="319"/>
  <c r="U108" i="319" s="1"/>
  <c r="S196" i="316"/>
  <c r="R196" i="316"/>
  <c r="V196" i="316" s="1"/>
  <c r="P195" i="316"/>
  <c r="P196" i="316" s="1"/>
  <c r="R225" i="313"/>
  <c r="V225" i="313" s="1"/>
  <c r="S99" i="310"/>
  <c r="W99" i="310" s="1"/>
  <c r="N97" i="310"/>
  <c r="H96" i="310"/>
  <c r="E96" i="310" s="1"/>
  <c r="Q98" i="310"/>
  <c r="U98" i="310" s="1"/>
  <c r="P98" i="310"/>
  <c r="R99" i="310"/>
  <c r="V99" i="310" s="1"/>
  <c r="S111" i="307"/>
  <c r="W111" i="307" s="1"/>
  <c r="P110" i="307"/>
  <c r="Q110" i="307"/>
  <c r="U110" i="307" s="1"/>
  <c r="R197" i="307"/>
  <c r="V197" i="307" s="1"/>
  <c r="Q112" i="304"/>
  <c r="U112" i="304" s="1"/>
  <c r="R175" i="304"/>
  <c r="S174" i="304"/>
  <c r="W174" i="304" s="1"/>
  <c r="S99" i="301"/>
  <c r="W99" i="301" s="1"/>
  <c r="R100" i="301"/>
  <c r="V100" i="301" s="1"/>
  <c r="Q100" i="301"/>
  <c r="U100" i="301" s="1"/>
  <c r="S102" i="298"/>
  <c r="W102" i="298" s="1"/>
  <c r="R102" i="298"/>
  <c r="V102" i="298" s="1"/>
  <c r="Q99" i="298"/>
  <c r="U99" i="298" s="1"/>
  <c r="R104" i="292"/>
  <c r="Q103" i="292"/>
  <c r="U103" i="292" s="1"/>
  <c r="S104" i="292"/>
  <c r="W104" i="292" s="1"/>
  <c r="P103" i="292"/>
  <c r="N102" i="292"/>
  <c r="O103" i="292"/>
  <c r="R104" i="289"/>
  <c r="V104" i="289" s="1"/>
  <c r="O103" i="289"/>
  <c r="Q100" i="289"/>
  <c r="U100" i="289" s="1"/>
  <c r="N99" i="289"/>
  <c r="N100" i="289" s="1"/>
  <c r="S104" i="289"/>
  <c r="W104" i="289" s="1"/>
  <c r="Q440" i="277"/>
  <c r="U439" i="277"/>
  <c r="C170" i="304"/>
  <c r="C171" i="304" s="1"/>
  <c r="C172" i="304" s="1"/>
  <c r="C173" i="304" s="1"/>
  <c r="C174" i="304" s="1"/>
  <c r="C175" i="304" s="1"/>
  <c r="N97" i="277"/>
  <c r="H97" i="277" s="1"/>
  <c r="C119" i="313"/>
  <c r="C135" i="310"/>
  <c r="M124" i="319"/>
  <c r="D101" i="319"/>
  <c r="T100" i="319"/>
  <c r="O97" i="319"/>
  <c r="I96" i="319"/>
  <c r="F96" i="319" s="1"/>
  <c r="L102" i="319"/>
  <c r="K98" i="319"/>
  <c r="H97" i="319"/>
  <c r="E97" i="319" s="1"/>
  <c r="N112" i="313"/>
  <c r="P116" i="313"/>
  <c r="O98" i="310"/>
  <c r="I97" i="310"/>
  <c r="F97" i="310" s="1"/>
  <c r="D100" i="310"/>
  <c r="M98" i="310"/>
  <c r="J97" i="310"/>
  <c r="G97" i="310" s="1"/>
  <c r="L104" i="310"/>
  <c r="K99" i="310"/>
  <c r="T96" i="310"/>
  <c r="P96" i="304"/>
  <c r="J95" i="304"/>
  <c r="G95" i="304" s="1"/>
  <c r="D102" i="304"/>
  <c r="K100" i="304"/>
  <c r="L101" i="304"/>
  <c r="O96" i="304"/>
  <c r="I95" i="304"/>
  <c r="F95" i="304" s="1"/>
  <c r="M100" i="304"/>
  <c r="N96" i="304"/>
  <c r="H95" i="304"/>
  <c r="E95" i="304" s="1"/>
  <c r="J96" i="319"/>
  <c r="G96" i="319" s="1"/>
  <c r="P97" i="319"/>
  <c r="K100" i="316"/>
  <c r="D102" i="316"/>
  <c r="T96" i="316"/>
  <c r="N97" i="316"/>
  <c r="H96" i="316"/>
  <c r="E96" i="316" s="1"/>
  <c r="O97" i="316"/>
  <c r="I96" i="316"/>
  <c r="F96" i="316" s="1"/>
  <c r="M98" i="316"/>
  <c r="J97" i="316"/>
  <c r="G97" i="316" s="1"/>
  <c r="L101" i="316"/>
  <c r="C100" i="316"/>
  <c r="D101" i="313"/>
  <c r="T100" i="313"/>
  <c r="M98" i="313"/>
  <c r="J97" i="313"/>
  <c r="G97" i="313" s="1"/>
  <c r="H97" i="313"/>
  <c r="E97" i="313" s="1"/>
  <c r="K98" i="313"/>
  <c r="L98" i="313"/>
  <c r="I97" i="313"/>
  <c r="F97" i="313" s="1"/>
  <c r="M99" i="307"/>
  <c r="J98" i="307"/>
  <c r="G98" i="307" s="1"/>
  <c r="N98" i="307"/>
  <c r="H97" i="307"/>
  <c r="E97" i="307" s="1"/>
  <c r="T99" i="307"/>
  <c r="D100" i="307"/>
  <c r="L101" i="307"/>
  <c r="K101" i="307"/>
  <c r="O98" i="307"/>
  <c r="I97" i="307"/>
  <c r="F97" i="307" s="1"/>
  <c r="C110" i="307"/>
  <c r="C111" i="307" s="1"/>
  <c r="C112" i="307" s="1"/>
  <c r="C113" i="307" s="1"/>
  <c r="C114" i="307" s="1"/>
  <c r="N96" i="280"/>
  <c r="H95" i="280"/>
  <c r="E95" i="280" s="1"/>
  <c r="N103" i="283"/>
  <c r="O98" i="277"/>
  <c r="N96" i="298"/>
  <c r="H95" i="298"/>
  <c r="E95" i="298" s="1"/>
  <c r="P96" i="286"/>
  <c r="J95" i="286"/>
  <c r="G95" i="286" s="1"/>
  <c r="P96" i="301"/>
  <c r="J95" i="301"/>
  <c r="G95" i="301" s="1"/>
  <c r="O96" i="280"/>
  <c r="I95" i="280"/>
  <c r="F95" i="280" s="1"/>
  <c r="O96" i="286"/>
  <c r="I95" i="286"/>
  <c r="F95" i="286" s="1"/>
  <c r="L98" i="301"/>
  <c r="C97" i="301"/>
  <c r="K97" i="301"/>
  <c r="H96" i="301"/>
  <c r="E96" i="301" s="1"/>
  <c r="O96" i="301"/>
  <c r="I95" i="301"/>
  <c r="F95" i="301" s="1"/>
  <c r="D97" i="301"/>
  <c r="T96" i="301"/>
  <c r="M98" i="301"/>
  <c r="D100" i="298"/>
  <c r="M100" i="298"/>
  <c r="L98" i="298"/>
  <c r="O96" i="298"/>
  <c r="I95" i="298"/>
  <c r="F95" i="298" s="1"/>
  <c r="C97" i="298"/>
  <c r="T96" i="298"/>
  <c r="P96" i="298"/>
  <c r="J95" i="298"/>
  <c r="G95" i="298" s="1"/>
  <c r="K99" i="298"/>
  <c r="I96" i="292"/>
  <c r="F96" i="292" s="1"/>
  <c r="L97" i="292"/>
  <c r="M97" i="292"/>
  <c r="J96" i="292"/>
  <c r="G96" i="292" s="1"/>
  <c r="T97" i="292"/>
  <c r="D98" i="292"/>
  <c r="C98" i="292"/>
  <c r="K97" i="292"/>
  <c r="H96" i="292"/>
  <c r="E96" i="292" s="1"/>
  <c r="C97" i="289"/>
  <c r="T97" i="289" s="1"/>
  <c r="K97" i="289"/>
  <c r="H96" i="289"/>
  <c r="E96" i="289" s="1"/>
  <c r="I96" i="289"/>
  <c r="F96" i="289" s="1"/>
  <c r="L97" i="289"/>
  <c r="J96" i="289"/>
  <c r="G96" i="289" s="1"/>
  <c r="M97" i="289"/>
  <c r="D98" i="289"/>
  <c r="C97" i="286"/>
  <c r="L98" i="286"/>
  <c r="D97" i="286"/>
  <c r="T96" i="286"/>
  <c r="M98" i="286"/>
  <c r="K98" i="286"/>
  <c r="N96" i="286"/>
  <c r="H95" i="286"/>
  <c r="E95" i="286" s="1"/>
  <c r="O96" i="283"/>
  <c r="I95" i="283"/>
  <c r="F95" i="283" s="1"/>
  <c r="M98" i="283"/>
  <c r="P96" i="283"/>
  <c r="J95" i="283"/>
  <c r="G95" i="283" s="1"/>
  <c r="L100" i="283"/>
  <c r="D99" i="283"/>
  <c r="C97" i="283"/>
  <c r="T96" i="283"/>
  <c r="H96" i="283"/>
  <c r="E96" i="283" s="1"/>
  <c r="K97" i="283"/>
  <c r="C99" i="280"/>
  <c r="T97" i="280"/>
  <c r="D98" i="280"/>
  <c r="M98" i="280"/>
  <c r="L98" i="280"/>
  <c r="P96" i="280"/>
  <c r="J95" i="280"/>
  <c r="G95" i="280" s="1"/>
  <c r="K98" i="280"/>
  <c r="E96" i="277"/>
  <c r="C97" i="277"/>
  <c r="G97" i="277" s="1"/>
  <c r="F96" i="277"/>
  <c r="K98" i="277"/>
  <c r="I97" i="277"/>
  <c r="L98" i="277"/>
  <c r="D98" i="277"/>
  <c r="J98" i="277"/>
  <c r="M99" i="277"/>
  <c r="G96" i="277"/>
  <c r="V198" i="307" l="1"/>
  <c r="W175" i="304"/>
  <c r="O104" i="289"/>
  <c r="O104" i="292"/>
  <c r="S442" i="277"/>
  <c r="N103" i="292"/>
  <c r="P104" i="292"/>
  <c r="R442" i="277"/>
  <c r="V98" i="286"/>
  <c r="W441" i="277"/>
  <c r="V104" i="292"/>
  <c r="P111" i="307"/>
  <c r="P112" i="307" s="1"/>
  <c r="R98" i="286"/>
  <c r="V99" i="304"/>
  <c r="T98" i="304"/>
  <c r="S107" i="319"/>
  <c r="W107" i="319" s="1"/>
  <c r="Q109" i="319"/>
  <c r="U109" i="319" s="1"/>
  <c r="R109" i="319"/>
  <c r="V109" i="319" s="1"/>
  <c r="R197" i="316"/>
  <c r="V197" i="316" s="1"/>
  <c r="S197" i="316"/>
  <c r="W197" i="316" s="1"/>
  <c r="R226" i="313"/>
  <c r="V226" i="313" s="1"/>
  <c r="Q99" i="310"/>
  <c r="U99" i="310" s="1"/>
  <c r="N98" i="310"/>
  <c r="H97" i="310"/>
  <c r="E97" i="310" s="1"/>
  <c r="R100" i="310"/>
  <c r="V100" i="310" s="1"/>
  <c r="S100" i="310"/>
  <c r="W100" i="310" s="1"/>
  <c r="P99" i="310"/>
  <c r="P100" i="310" s="1"/>
  <c r="Q111" i="307"/>
  <c r="U111" i="307" s="1"/>
  <c r="R198" i="307"/>
  <c r="S112" i="307"/>
  <c r="W112" i="307" s="1"/>
  <c r="R176" i="304"/>
  <c r="S175" i="304"/>
  <c r="Q113" i="304"/>
  <c r="U113" i="304" s="1"/>
  <c r="Q101" i="301"/>
  <c r="U101" i="301" s="1"/>
  <c r="N100" i="301"/>
  <c r="R101" i="301"/>
  <c r="V101" i="301" s="1"/>
  <c r="S100" i="301"/>
  <c r="W100" i="301" s="1"/>
  <c r="Q100" i="298"/>
  <c r="U100" i="298" s="1"/>
  <c r="R103" i="298"/>
  <c r="V103" i="298" s="1"/>
  <c r="S103" i="298"/>
  <c r="W103" i="298" s="1"/>
  <c r="S105" i="292"/>
  <c r="W105" i="292" s="1"/>
  <c r="O105" i="292"/>
  <c r="Q104" i="292"/>
  <c r="U104" i="292" s="1"/>
  <c r="R105" i="292"/>
  <c r="Q101" i="289"/>
  <c r="U101" i="289" s="1"/>
  <c r="S105" i="289"/>
  <c r="W105" i="289" s="1"/>
  <c r="P104" i="289"/>
  <c r="R105" i="289"/>
  <c r="V105" i="289" s="1"/>
  <c r="U440" i="277"/>
  <c r="Q441" i="277"/>
  <c r="N98" i="277"/>
  <c r="C176" i="304"/>
  <c r="C177" i="304" s="1"/>
  <c r="C120" i="313"/>
  <c r="C136" i="310"/>
  <c r="M125" i="319"/>
  <c r="K99" i="319"/>
  <c r="H98" i="319"/>
  <c r="E98" i="319" s="1"/>
  <c r="O98" i="319"/>
  <c r="I97" i="319"/>
  <c r="F97" i="319" s="1"/>
  <c r="T101" i="319"/>
  <c r="D102" i="319"/>
  <c r="L103" i="319"/>
  <c r="N113" i="313"/>
  <c r="P117" i="313"/>
  <c r="P118" i="313" s="1"/>
  <c r="P119" i="313" s="1"/>
  <c r="O114" i="313"/>
  <c r="K100" i="310"/>
  <c r="L105" i="310"/>
  <c r="D101" i="310"/>
  <c r="T97" i="310"/>
  <c r="O99" i="310"/>
  <c r="I98" i="310"/>
  <c r="F98" i="310" s="1"/>
  <c r="M99" i="310"/>
  <c r="J98" i="310"/>
  <c r="G98" i="310" s="1"/>
  <c r="M101" i="304"/>
  <c r="K101" i="304"/>
  <c r="L102" i="304"/>
  <c r="D103" i="304"/>
  <c r="O97" i="304"/>
  <c r="I96" i="304"/>
  <c r="F96" i="304" s="1"/>
  <c r="N97" i="304"/>
  <c r="H96" i="304"/>
  <c r="E96" i="304" s="1"/>
  <c r="P97" i="304"/>
  <c r="J96" i="304"/>
  <c r="G96" i="304" s="1"/>
  <c r="J97" i="319"/>
  <c r="G97" i="319" s="1"/>
  <c r="P98" i="319"/>
  <c r="C101" i="316"/>
  <c r="N98" i="316"/>
  <c r="H97" i="316"/>
  <c r="E97" i="316" s="1"/>
  <c r="L102" i="316"/>
  <c r="T97" i="316"/>
  <c r="M99" i="316"/>
  <c r="J98" i="316"/>
  <c r="G98" i="316" s="1"/>
  <c r="D103" i="316"/>
  <c r="K101" i="316"/>
  <c r="O98" i="316"/>
  <c r="I97" i="316"/>
  <c r="F97" i="316" s="1"/>
  <c r="L99" i="313"/>
  <c r="I98" i="313"/>
  <c r="F98" i="313" s="1"/>
  <c r="K99" i="313"/>
  <c r="H98" i="313"/>
  <c r="E98" i="313" s="1"/>
  <c r="M99" i="313"/>
  <c r="J98" i="313"/>
  <c r="G98" i="313" s="1"/>
  <c r="D102" i="313"/>
  <c r="T101" i="313"/>
  <c r="L102" i="307"/>
  <c r="T100" i="307"/>
  <c r="D101" i="307"/>
  <c r="C115" i="307"/>
  <c r="C116" i="307" s="1"/>
  <c r="C117" i="307" s="1"/>
  <c r="C118" i="307" s="1"/>
  <c r="C119" i="307" s="1"/>
  <c r="C120" i="307" s="1"/>
  <c r="O99" i="307"/>
  <c r="I98" i="307"/>
  <c r="F98" i="307" s="1"/>
  <c r="N99" i="307"/>
  <c r="H98" i="307"/>
  <c r="E98" i="307" s="1"/>
  <c r="K102" i="307"/>
  <c r="M100" i="307"/>
  <c r="J99" i="307"/>
  <c r="G99" i="307" s="1"/>
  <c r="N97" i="280"/>
  <c r="H96" i="280"/>
  <c r="E96" i="280" s="1"/>
  <c r="O99" i="277"/>
  <c r="P97" i="301"/>
  <c r="J96" i="301"/>
  <c r="G96" i="301" s="1"/>
  <c r="N104" i="283"/>
  <c r="N97" i="298"/>
  <c r="H96" i="298"/>
  <c r="E96" i="298" s="1"/>
  <c r="N99" i="277"/>
  <c r="P97" i="286"/>
  <c r="J96" i="286"/>
  <c r="G96" i="286" s="1"/>
  <c r="P114" i="277"/>
  <c r="O97" i="280"/>
  <c r="I96" i="280"/>
  <c r="F96" i="280" s="1"/>
  <c r="O97" i="286"/>
  <c r="I96" i="286"/>
  <c r="F96" i="286" s="1"/>
  <c r="T97" i="277"/>
  <c r="T97" i="301"/>
  <c r="D98" i="301"/>
  <c r="O97" i="301"/>
  <c r="I96" i="301"/>
  <c r="F96" i="301" s="1"/>
  <c r="C98" i="301"/>
  <c r="H97" i="301"/>
  <c r="E97" i="301" s="1"/>
  <c r="K98" i="301"/>
  <c r="M99" i="301"/>
  <c r="L99" i="301"/>
  <c r="C98" i="298"/>
  <c r="T97" i="298"/>
  <c r="O97" i="298"/>
  <c r="I96" i="298"/>
  <c r="F96" i="298" s="1"/>
  <c r="K100" i="298"/>
  <c r="M101" i="298"/>
  <c r="L99" i="298"/>
  <c r="P97" i="298"/>
  <c r="J96" i="298"/>
  <c r="G96" i="298" s="1"/>
  <c r="D101" i="298"/>
  <c r="H97" i="292"/>
  <c r="E97" i="292" s="1"/>
  <c r="K98" i="292"/>
  <c r="C99" i="292"/>
  <c r="T98" i="292"/>
  <c r="D99" i="292"/>
  <c r="M98" i="292"/>
  <c r="J97" i="292"/>
  <c r="G97" i="292" s="1"/>
  <c r="L98" i="292"/>
  <c r="I97" i="292"/>
  <c r="F97" i="292" s="1"/>
  <c r="D99" i="289"/>
  <c r="M98" i="289"/>
  <c r="J97" i="289"/>
  <c r="G97" i="289" s="1"/>
  <c r="L98" i="289"/>
  <c r="I97" i="289"/>
  <c r="F97" i="289" s="1"/>
  <c r="K98" i="289"/>
  <c r="H97" i="289"/>
  <c r="E97" i="289" s="1"/>
  <c r="C98" i="289"/>
  <c r="K99" i="286"/>
  <c r="M99" i="286"/>
  <c r="D98" i="286"/>
  <c r="T97" i="286"/>
  <c r="L99" i="286"/>
  <c r="N97" i="286"/>
  <c r="H96" i="286"/>
  <c r="E96" i="286" s="1"/>
  <c r="C98" i="286"/>
  <c r="L101" i="283"/>
  <c r="K98" i="283"/>
  <c r="H97" i="283"/>
  <c r="E97" i="283" s="1"/>
  <c r="P97" i="283"/>
  <c r="J96" i="283"/>
  <c r="G96" i="283" s="1"/>
  <c r="M99" i="283"/>
  <c r="D100" i="283"/>
  <c r="C98" i="283"/>
  <c r="T97" i="283"/>
  <c r="O97" i="283"/>
  <c r="I96" i="283"/>
  <c r="F96" i="283" s="1"/>
  <c r="L99" i="280"/>
  <c r="M99" i="280"/>
  <c r="P97" i="280"/>
  <c r="J96" i="280"/>
  <c r="G96" i="280" s="1"/>
  <c r="T98" i="280"/>
  <c r="D99" i="280"/>
  <c r="C100" i="280"/>
  <c r="K99" i="280"/>
  <c r="J99" i="277"/>
  <c r="M100" i="277"/>
  <c r="I98" i="277"/>
  <c r="L99" i="277"/>
  <c r="D99" i="277"/>
  <c r="F97" i="277"/>
  <c r="E97" i="277"/>
  <c r="C98" i="277"/>
  <c r="T98" i="277" s="1"/>
  <c r="K99" i="277"/>
  <c r="H98" i="277"/>
  <c r="W106" i="292" l="1"/>
  <c r="W104" i="298"/>
  <c r="U102" i="289"/>
  <c r="R443" i="277"/>
  <c r="V442" i="277"/>
  <c r="N101" i="301"/>
  <c r="N102" i="301" s="1"/>
  <c r="V105" i="292"/>
  <c r="V106" i="292" s="1"/>
  <c r="P105" i="289"/>
  <c r="V100" i="304"/>
  <c r="T99" i="304"/>
  <c r="S443" i="277"/>
  <c r="R99" i="286"/>
  <c r="V99" i="286" s="1"/>
  <c r="W442" i="277"/>
  <c r="W443" i="277" s="1"/>
  <c r="Q110" i="319"/>
  <c r="U110" i="319" s="1"/>
  <c r="N109" i="319"/>
  <c r="R110" i="319"/>
  <c r="V110" i="319" s="1"/>
  <c r="S108" i="319"/>
  <c r="W108" i="319" s="1"/>
  <c r="S198" i="316"/>
  <c r="W198" i="316" s="1"/>
  <c r="R198" i="316"/>
  <c r="V198" i="316" s="1"/>
  <c r="P197" i="316"/>
  <c r="P198" i="316" s="1"/>
  <c r="R227" i="313"/>
  <c r="V227" i="313" s="1"/>
  <c r="R101" i="310"/>
  <c r="V101" i="310" s="1"/>
  <c r="N99" i="310"/>
  <c r="H98" i="310"/>
  <c r="E98" i="310" s="1"/>
  <c r="P101" i="310"/>
  <c r="Q100" i="310"/>
  <c r="U100" i="310" s="1"/>
  <c r="S101" i="310"/>
  <c r="W101" i="310" s="1"/>
  <c r="R199" i="307"/>
  <c r="V199" i="307" s="1"/>
  <c r="S113" i="307"/>
  <c r="W113" i="307" s="1"/>
  <c r="Q112" i="307"/>
  <c r="U112" i="307" s="1"/>
  <c r="S176" i="304"/>
  <c r="W176" i="304" s="1"/>
  <c r="Q114" i="304"/>
  <c r="U114" i="304" s="1"/>
  <c r="R177" i="304"/>
  <c r="S101" i="301"/>
  <c r="W101" i="301" s="1"/>
  <c r="R102" i="301"/>
  <c r="V102" i="301" s="1"/>
  <c r="Q102" i="301"/>
  <c r="U102" i="301" s="1"/>
  <c r="S104" i="298"/>
  <c r="R104" i="298"/>
  <c r="V104" i="298" s="1"/>
  <c r="Q101" i="298"/>
  <c r="U101" i="298" s="1"/>
  <c r="Q105" i="292"/>
  <c r="U105" i="292" s="1"/>
  <c r="R106" i="292"/>
  <c r="N104" i="292"/>
  <c r="N105" i="292" s="1"/>
  <c r="S106" i="292"/>
  <c r="P105" i="292"/>
  <c r="P106" i="292" s="1"/>
  <c r="S106" i="289"/>
  <c r="W106" i="289" s="1"/>
  <c r="Q102" i="289"/>
  <c r="R106" i="289"/>
  <c r="V106" i="289" s="1"/>
  <c r="O105" i="289"/>
  <c r="N101" i="289"/>
  <c r="Q442" i="277"/>
  <c r="U441" i="277"/>
  <c r="C178" i="304"/>
  <c r="C179" i="304" s="1"/>
  <c r="C180" i="304" s="1"/>
  <c r="C181" i="304" s="1"/>
  <c r="C182" i="304" s="1"/>
  <c r="C183" i="304" s="1"/>
  <c r="C184" i="304" s="1"/>
  <c r="C185" i="304" s="1"/>
  <c r="C186" i="304" s="1"/>
  <c r="C187" i="304" s="1"/>
  <c r="C188" i="304" s="1"/>
  <c r="C189" i="304" s="1"/>
  <c r="C190" i="304" s="1"/>
  <c r="C191" i="304" s="1"/>
  <c r="C192" i="304" s="1"/>
  <c r="C193" i="304" s="1"/>
  <c r="C194" i="304" s="1"/>
  <c r="C195" i="304" s="1"/>
  <c r="C196" i="304" s="1"/>
  <c r="C197" i="304" s="1"/>
  <c r="C198" i="304" s="1"/>
  <c r="C199" i="304" s="1"/>
  <c r="C200" i="304" s="1"/>
  <c r="C201" i="304" s="1"/>
  <c r="C202" i="304" s="1"/>
  <c r="C203" i="304" s="1"/>
  <c r="C204" i="304" s="1"/>
  <c r="C205" i="304" s="1"/>
  <c r="C206" i="304" s="1"/>
  <c r="C207" i="304" s="1"/>
  <c r="C208" i="304" s="1"/>
  <c r="C209" i="304" s="1"/>
  <c r="C210" i="304" s="1"/>
  <c r="C211" i="304" s="1"/>
  <c r="C212" i="304" s="1"/>
  <c r="C213" i="304" s="1"/>
  <c r="C214" i="304" s="1"/>
  <c r="C215" i="304" s="1"/>
  <c r="C216" i="304" s="1"/>
  <c r="C217" i="304" s="1"/>
  <c r="C218" i="304" s="1"/>
  <c r="C219" i="304" s="1"/>
  <c r="C220" i="304" s="1"/>
  <c r="C221" i="304" s="1"/>
  <c r="C222" i="304" s="1"/>
  <c r="C223" i="304" s="1"/>
  <c r="C224" i="304" s="1"/>
  <c r="C225" i="304" s="1"/>
  <c r="C226" i="304" s="1"/>
  <c r="C227" i="304" s="1"/>
  <c r="C228" i="304" s="1"/>
  <c r="C229" i="304" s="1"/>
  <c r="C230" i="304" s="1"/>
  <c r="C231" i="304" s="1"/>
  <c r="C232" i="304" s="1"/>
  <c r="C233" i="304" s="1"/>
  <c r="C234" i="304" s="1"/>
  <c r="C235" i="304" s="1"/>
  <c r="C236" i="304" s="1"/>
  <c r="C237" i="304" s="1"/>
  <c r="C238" i="304" s="1"/>
  <c r="C239" i="304" s="1"/>
  <c r="C121" i="313"/>
  <c r="P120" i="313"/>
  <c r="C137" i="310"/>
  <c r="C121" i="307"/>
  <c r="M126" i="319"/>
  <c r="D103" i="319"/>
  <c r="T102" i="319"/>
  <c r="O99" i="319"/>
  <c r="I98" i="319"/>
  <c r="F98" i="319" s="1"/>
  <c r="L104" i="319"/>
  <c r="K100" i="319"/>
  <c r="H99" i="319"/>
  <c r="E99" i="319" s="1"/>
  <c r="O115" i="313"/>
  <c r="N114" i="313"/>
  <c r="D102" i="310"/>
  <c r="M100" i="310"/>
  <c r="J99" i="310"/>
  <c r="G99" i="310" s="1"/>
  <c r="L106" i="310"/>
  <c r="O100" i="310"/>
  <c r="I99" i="310"/>
  <c r="F99" i="310" s="1"/>
  <c r="T98" i="310"/>
  <c r="K101" i="310"/>
  <c r="N98" i="304"/>
  <c r="H97" i="304"/>
  <c r="E97" i="304" s="1"/>
  <c r="L103" i="304"/>
  <c r="O98" i="304"/>
  <c r="I97" i="304"/>
  <c r="F97" i="304" s="1"/>
  <c r="K102" i="304"/>
  <c r="D104" i="304"/>
  <c r="M102" i="304"/>
  <c r="P98" i="304"/>
  <c r="J97" i="304"/>
  <c r="G97" i="304" s="1"/>
  <c r="P115" i="277"/>
  <c r="J98" i="319"/>
  <c r="G98" i="319" s="1"/>
  <c r="P99" i="319"/>
  <c r="O99" i="316"/>
  <c r="I98" i="316"/>
  <c r="F98" i="316" s="1"/>
  <c r="T98" i="316"/>
  <c r="K102" i="316"/>
  <c r="L103" i="316"/>
  <c r="D104" i="316"/>
  <c r="N99" i="316"/>
  <c r="H98" i="316"/>
  <c r="E98" i="316" s="1"/>
  <c r="M100" i="316"/>
  <c r="J99" i="316"/>
  <c r="G99" i="316" s="1"/>
  <c r="C102" i="316"/>
  <c r="D103" i="313"/>
  <c r="T102" i="313"/>
  <c r="M100" i="313"/>
  <c r="J99" i="313"/>
  <c r="G99" i="313" s="1"/>
  <c r="H99" i="313"/>
  <c r="E99" i="313" s="1"/>
  <c r="K100" i="313"/>
  <c r="L100" i="313"/>
  <c r="I99" i="313"/>
  <c r="F99" i="313" s="1"/>
  <c r="O100" i="307"/>
  <c r="I99" i="307"/>
  <c r="F99" i="307" s="1"/>
  <c r="M101" i="307"/>
  <c r="J100" i="307"/>
  <c r="G100" i="307" s="1"/>
  <c r="K103" i="307"/>
  <c r="D102" i="307"/>
  <c r="T101" i="307"/>
  <c r="N100" i="307"/>
  <c r="H99" i="307"/>
  <c r="E99" i="307" s="1"/>
  <c r="L103" i="307"/>
  <c r="N98" i="280"/>
  <c r="H97" i="280"/>
  <c r="E97" i="280" s="1"/>
  <c r="O98" i="280"/>
  <c r="I97" i="280"/>
  <c r="F97" i="280" s="1"/>
  <c r="N98" i="298"/>
  <c r="H97" i="298"/>
  <c r="E97" i="298" s="1"/>
  <c r="N105" i="283"/>
  <c r="O100" i="277"/>
  <c r="N100" i="277"/>
  <c r="P98" i="301"/>
  <c r="J97" i="301"/>
  <c r="G97" i="301" s="1"/>
  <c r="P98" i="286"/>
  <c r="J97" i="286"/>
  <c r="G97" i="286" s="1"/>
  <c r="O98" i="286"/>
  <c r="I97" i="286"/>
  <c r="F97" i="286" s="1"/>
  <c r="M100" i="301"/>
  <c r="H98" i="301"/>
  <c r="E98" i="301" s="1"/>
  <c r="K99" i="301"/>
  <c r="C99" i="301"/>
  <c r="O98" i="301"/>
  <c r="I97" i="301"/>
  <c r="F97" i="301" s="1"/>
  <c r="T98" i="301"/>
  <c r="D99" i="301"/>
  <c r="L100" i="301"/>
  <c r="M102" i="298"/>
  <c r="K101" i="298"/>
  <c r="O98" i="298"/>
  <c r="I97" i="298"/>
  <c r="F97" i="298" s="1"/>
  <c r="P98" i="298"/>
  <c r="J97" i="298"/>
  <c r="G97" i="298" s="1"/>
  <c r="C99" i="298"/>
  <c r="T98" i="298"/>
  <c r="D102" i="298"/>
  <c r="L100" i="298"/>
  <c r="L99" i="292"/>
  <c r="I98" i="292"/>
  <c r="F98" i="292" s="1"/>
  <c r="J98" i="292"/>
  <c r="G98" i="292" s="1"/>
  <c r="M99" i="292"/>
  <c r="T99" i="292"/>
  <c r="D100" i="292"/>
  <c r="C100" i="292"/>
  <c r="H98" i="292"/>
  <c r="E98" i="292" s="1"/>
  <c r="K99" i="292"/>
  <c r="C99" i="289"/>
  <c r="T99" i="289" s="1"/>
  <c r="K99" i="289"/>
  <c r="H98" i="289"/>
  <c r="E98" i="289" s="1"/>
  <c r="L99" i="289"/>
  <c r="I98" i="289"/>
  <c r="F98" i="289" s="1"/>
  <c r="M99" i="289"/>
  <c r="J98" i="289"/>
  <c r="G98" i="289" s="1"/>
  <c r="T98" i="289"/>
  <c r="D100" i="289"/>
  <c r="C99" i="286"/>
  <c r="N98" i="286"/>
  <c r="H97" i="286"/>
  <c r="E97" i="286" s="1"/>
  <c r="L100" i="286"/>
  <c r="T98" i="286"/>
  <c r="D99" i="286"/>
  <c r="M100" i="286"/>
  <c r="K100" i="286"/>
  <c r="D101" i="283"/>
  <c r="M100" i="283"/>
  <c r="O98" i="283"/>
  <c r="I97" i="283"/>
  <c r="F97" i="283" s="1"/>
  <c r="P98" i="283"/>
  <c r="J97" i="283"/>
  <c r="G97" i="283" s="1"/>
  <c r="K99" i="283"/>
  <c r="H98" i="283"/>
  <c r="E98" i="283" s="1"/>
  <c r="C99" i="283"/>
  <c r="T98" i="283"/>
  <c r="L102" i="283"/>
  <c r="T99" i="280"/>
  <c r="D100" i="280"/>
  <c r="P98" i="280"/>
  <c r="J97" i="280"/>
  <c r="G97" i="280" s="1"/>
  <c r="M100" i="280"/>
  <c r="K100" i="280"/>
  <c r="L100" i="280"/>
  <c r="C101" i="280"/>
  <c r="H99" i="277"/>
  <c r="K100" i="277"/>
  <c r="K101" i="277" s="1"/>
  <c r="K102" i="277" s="1"/>
  <c r="K103" i="277" s="1"/>
  <c r="K104" i="277" s="1"/>
  <c r="D100" i="277"/>
  <c r="G98" i="277"/>
  <c r="E98" i="277"/>
  <c r="F98" i="277"/>
  <c r="C99" i="277"/>
  <c r="T99" i="277" s="1"/>
  <c r="I99" i="277"/>
  <c r="L100" i="277"/>
  <c r="L101" i="277" s="1"/>
  <c r="J100" i="277"/>
  <c r="M101" i="277"/>
  <c r="M102" i="277" s="1"/>
  <c r="U111" i="319" l="1"/>
  <c r="V100" i="286"/>
  <c r="S444" i="277"/>
  <c r="V443" i="277"/>
  <c r="V101" i="304"/>
  <c r="T100" i="304"/>
  <c r="N110" i="319"/>
  <c r="V107" i="292"/>
  <c r="R100" i="286"/>
  <c r="R444" i="277"/>
  <c r="R111" i="319"/>
  <c r="V111" i="319" s="1"/>
  <c r="N111" i="319"/>
  <c r="S109" i="319"/>
  <c r="W109" i="319" s="1"/>
  <c r="Q111" i="319"/>
  <c r="R199" i="316"/>
  <c r="V199" i="316" s="1"/>
  <c r="S199" i="316"/>
  <c r="W199" i="316" s="1"/>
  <c r="R228" i="313"/>
  <c r="V228" i="313" s="1"/>
  <c r="Q101" i="310"/>
  <c r="U101" i="310" s="1"/>
  <c r="N100" i="310"/>
  <c r="H99" i="310"/>
  <c r="E99" i="310" s="1"/>
  <c r="R102" i="310"/>
  <c r="V102" i="310" s="1"/>
  <c r="S102" i="310"/>
  <c r="P102" i="310" s="1"/>
  <c r="S114" i="307"/>
  <c r="W114" i="307" s="1"/>
  <c r="P113" i="307"/>
  <c r="Q113" i="307"/>
  <c r="U113" i="307" s="1"/>
  <c r="R200" i="307"/>
  <c r="V200" i="307" s="1"/>
  <c r="Q115" i="304"/>
  <c r="U115" i="304" s="1"/>
  <c r="R178" i="304"/>
  <c r="S177" i="304"/>
  <c r="W177" i="304" s="1"/>
  <c r="Q103" i="301"/>
  <c r="U103" i="301" s="1"/>
  <c r="R103" i="301"/>
  <c r="V103" i="301" s="1"/>
  <c r="S102" i="301"/>
  <c r="W102" i="301" s="1"/>
  <c r="Q102" i="298"/>
  <c r="U102" i="298" s="1"/>
  <c r="R105" i="298"/>
  <c r="V105" i="298" s="1"/>
  <c r="S105" i="298"/>
  <c r="W105" i="298" s="1"/>
  <c r="R107" i="292"/>
  <c r="O106" i="292"/>
  <c r="S107" i="292"/>
  <c r="W107" i="292" s="1"/>
  <c r="Q106" i="292"/>
  <c r="U106" i="292" s="1"/>
  <c r="R107" i="289"/>
  <c r="V107" i="289" s="1"/>
  <c r="Q103" i="289"/>
  <c r="U103" i="289" s="1"/>
  <c r="N102" i="289"/>
  <c r="N103" i="289" s="1"/>
  <c r="O106" i="289"/>
  <c r="S107" i="289"/>
  <c r="W107" i="289" s="1"/>
  <c r="P106" i="289"/>
  <c r="U442" i="277"/>
  <c r="Q443" i="277"/>
  <c r="P121" i="313"/>
  <c r="C122" i="313"/>
  <c r="C138" i="310"/>
  <c r="C122" i="307"/>
  <c r="M127" i="319"/>
  <c r="O100" i="319"/>
  <c r="I99" i="319"/>
  <c r="F99" i="319" s="1"/>
  <c r="K101" i="319"/>
  <c r="H100" i="319"/>
  <c r="E100" i="319" s="1"/>
  <c r="D104" i="319"/>
  <c r="T103" i="319"/>
  <c r="L105" i="319"/>
  <c r="N115" i="313"/>
  <c r="O116" i="313"/>
  <c r="T99" i="310"/>
  <c r="O101" i="310"/>
  <c r="I100" i="310"/>
  <c r="F100" i="310" s="1"/>
  <c r="L107" i="310"/>
  <c r="K102" i="310"/>
  <c r="D103" i="310"/>
  <c r="M101" i="310"/>
  <c r="J100" i="310"/>
  <c r="G100" i="310" s="1"/>
  <c r="D105" i="304"/>
  <c r="M103" i="304"/>
  <c r="O99" i="304"/>
  <c r="I98" i="304"/>
  <c r="F98" i="304" s="1"/>
  <c r="L104" i="304"/>
  <c r="N99" i="304"/>
  <c r="H98" i="304"/>
  <c r="E98" i="304" s="1"/>
  <c r="K103" i="304"/>
  <c r="P99" i="304"/>
  <c r="J98" i="304"/>
  <c r="G98" i="304" s="1"/>
  <c r="P100" i="319"/>
  <c r="J99" i="319"/>
  <c r="G99" i="319" s="1"/>
  <c r="C103" i="316"/>
  <c r="L104" i="316"/>
  <c r="K103" i="316"/>
  <c r="M101" i="316"/>
  <c r="J100" i="316"/>
  <c r="G100" i="316" s="1"/>
  <c r="N100" i="316"/>
  <c r="H99" i="316"/>
  <c r="E99" i="316" s="1"/>
  <c r="T99" i="316"/>
  <c r="D105" i="316"/>
  <c r="D106" i="316" s="1"/>
  <c r="O100" i="316"/>
  <c r="I99" i="316"/>
  <c r="F99" i="316" s="1"/>
  <c r="L101" i="313"/>
  <c r="I100" i="313"/>
  <c r="F100" i="313" s="1"/>
  <c r="H100" i="313"/>
  <c r="E100" i="313" s="1"/>
  <c r="K101" i="313"/>
  <c r="M101" i="313"/>
  <c r="J100" i="313"/>
  <c r="G100" i="313" s="1"/>
  <c r="T103" i="313"/>
  <c r="D104" i="313"/>
  <c r="D103" i="307"/>
  <c r="T102" i="307"/>
  <c r="K104" i="307"/>
  <c r="L104" i="307"/>
  <c r="M102" i="307"/>
  <c r="J101" i="307"/>
  <c r="G101" i="307" s="1"/>
  <c r="N101" i="307"/>
  <c r="H100" i="307"/>
  <c r="E100" i="307" s="1"/>
  <c r="O101" i="307"/>
  <c r="I100" i="307"/>
  <c r="F100" i="307" s="1"/>
  <c r="N99" i="280"/>
  <c r="H98" i="280"/>
  <c r="E98" i="280" s="1"/>
  <c r="N106" i="283"/>
  <c r="P99" i="286"/>
  <c r="J98" i="286"/>
  <c r="G98" i="286" s="1"/>
  <c r="N99" i="298"/>
  <c r="H98" i="298"/>
  <c r="E98" i="298" s="1"/>
  <c r="P99" i="301"/>
  <c r="J98" i="301"/>
  <c r="G98" i="301" s="1"/>
  <c r="O101" i="277"/>
  <c r="O99" i="280"/>
  <c r="I98" i="280"/>
  <c r="F98" i="280" s="1"/>
  <c r="P116" i="277"/>
  <c r="L102" i="277"/>
  <c r="L103" i="277" s="1"/>
  <c r="L104" i="277" s="1"/>
  <c r="O99" i="286"/>
  <c r="I98" i="286"/>
  <c r="F98" i="286" s="1"/>
  <c r="T99" i="301"/>
  <c r="D100" i="301"/>
  <c r="C100" i="301"/>
  <c r="O99" i="301"/>
  <c r="I98" i="301"/>
  <c r="F98" i="301" s="1"/>
  <c r="K100" i="301"/>
  <c r="H99" i="301"/>
  <c r="E99" i="301" s="1"/>
  <c r="M101" i="301"/>
  <c r="L101" i="301"/>
  <c r="C100" i="298"/>
  <c r="T99" i="298"/>
  <c r="P99" i="298"/>
  <c r="J98" i="298"/>
  <c r="G98" i="298" s="1"/>
  <c r="L101" i="298"/>
  <c r="O99" i="298"/>
  <c r="I98" i="298"/>
  <c r="F98" i="298" s="1"/>
  <c r="D103" i="298"/>
  <c r="K102" i="298"/>
  <c r="M103" i="298"/>
  <c r="C101" i="292"/>
  <c r="D101" i="292"/>
  <c r="T100" i="292"/>
  <c r="H99" i="292"/>
  <c r="E99" i="292" s="1"/>
  <c r="K100" i="292"/>
  <c r="J99" i="292"/>
  <c r="G99" i="292" s="1"/>
  <c r="M100" i="292"/>
  <c r="L100" i="292"/>
  <c r="I99" i="292"/>
  <c r="F99" i="292" s="1"/>
  <c r="D101" i="289"/>
  <c r="J99" i="289"/>
  <c r="G99" i="289" s="1"/>
  <c r="M100" i="289"/>
  <c r="K100" i="289"/>
  <c r="H99" i="289"/>
  <c r="E99" i="289" s="1"/>
  <c r="L100" i="289"/>
  <c r="I99" i="289"/>
  <c r="F99" i="289" s="1"/>
  <c r="C100" i="289"/>
  <c r="M101" i="286"/>
  <c r="T99" i="286"/>
  <c r="D100" i="286"/>
  <c r="L101" i="286"/>
  <c r="N99" i="286"/>
  <c r="H98" i="286"/>
  <c r="E98" i="286" s="1"/>
  <c r="C100" i="286"/>
  <c r="K101" i="286"/>
  <c r="H99" i="283"/>
  <c r="E99" i="283" s="1"/>
  <c r="K100" i="283"/>
  <c r="P99" i="283"/>
  <c r="J98" i="283"/>
  <c r="G98" i="283" s="1"/>
  <c r="L103" i="283"/>
  <c r="O99" i="283"/>
  <c r="I98" i="283"/>
  <c r="F98" i="283" s="1"/>
  <c r="M101" i="283"/>
  <c r="C100" i="283"/>
  <c r="T99" i="283"/>
  <c r="D102" i="283"/>
  <c r="L101" i="280"/>
  <c r="K101" i="280"/>
  <c r="M101" i="280"/>
  <c r="P99" i="280"/>
  <c r="J98" i="280"/>
  <c r="G98" i="280" s="1"/>
  <c r="D101" i="280"/>
  <c r="T100" i="280"/>
  <c r="C102" i="280"/>
  <c r="C100" i="277"/>
  <c r="T100" i="277" s="1"/>
  <c r="F99" i="277"/>
  <c r="E99" i="277"/>
  <c r="I100" i="277"/>
  <c r="G99" i="277"/>
  <c r="D101" i="277"/>
  <c r="H100" i="277"/>
  <c r="J101" i="277"/>
  <c r="V201" i="307" l="1"/>
  <c r="W106" i="298"/>
  <c r="W178" i="304"/>
  <c r="S445" i="277"/>
  <c r="V102" i="304"/>
  <c r="T101" i="304"/>
  <c r="R445" i="277"/>
  <c r="W102" i="310"/>
  <c r="W103" i="310" s="1"/>
  <c r="V444" i="277"/>
  <c r="V445" i="277" s="1"/>
  <c r="R101" i="286"/>
  <c r="V101" i="286"/>
  <c r="P107" i="292"/>
  <c r="O107" i="289"/>
  <c r="P114" i="307"/>
  <c r="W444" i="277"/>
  <c r="W445" i="277" s="1"/>
  <c r="S110" i="319"/>
  <c r="W110" i="319" s="1"/>
  <c r="Q112" i="319"/>
  <c r="U112" i="319" s="1"/>
  <c r="R112" i="319"/>
  <c r="V112" i="319" s="1"/>
  <c r="S200" i="316"/>
  <c r="W200" i="316" s="1"/>
  <c r="R200" i="316"/>
  <c r="V200" i="316" s="1"/>
  <c r="P199" i="316"/>
  <c r="P200" i="316" s="1"/>
  <c r="R229" i="313"/>
  <c r="V229" i="313" s="1"/>
  <c r="N101" i="310"/>
  <c r="H100" i="310"/>
  <c r="E100" i="310" s="1"/>
  <c r="S103" i="310"/>
  <c r="Q102" i="310"/>
  <c r="U102" i="310" s="1"/>
  <c r="R103" i="310"/>
  <c r="V103" i="310" s="1"/>
  <c r="Q114" i="307"/>
  <c r="U114" i="307" s="1"/>
  <c r="P115" i="307"/>
  <c r="R201" i="307"/>
  <c r="S115" i="307"/>
  <c r="W115" i="307" s="1"/>
  <c r="R179" i="304"/>
  <c r="Q116" i="304"/>
  <c r="U116" i="304" s="1"/>
  <c r="S178" i="304"/>
  <c r="S103" i="301"/>
  <c r="W103" i="301" s="1"/>
  <c r="R104" i="301"/>
  <c r="V104" i="301" s="1"/>
  <c r="Q104" i="301"/>
  <c r="U104" i="301" s="1"/>
  <c r="N103" i="301"/>
  <c r="S106" i="298"/>
  <c r="R106" i="298"/>
  <c r="V106" i="298" s="1"/>
  <c r="Q103" i="298"/>
  <c r="U103" i="298" s="1"/>
  <c r="O107" i="292"/>
  <c r="P108" i="292"/>
  <c r="Q107" i="292"/>
  <c r="U107" i="292" s="1"/>
  <c r="R108" i="292"/>
  <c r="V108" i="292" s="1"/>
  <c r="S108" i="292"/>
  <c r="W108" i="292" s="1"/>
  <c r="N106" i="292"/>
  <c r="S108" i="289"/>
  <c r="W108" i="289" s="1"/>
  <c r="Q104" i="289"/>
  <c r="U104" i="289" s="1"/>
  <c r="P107" i="289"/>
  <c r="P108" i="289" s="1"/>
  <c r="R108" i="289"/>
  <c r="V108" i="289" s="1"/>
  <c r="Q444" i="277"/>
  <c r="U443" i="277"/>
  <c r="C123" i="313"/>
  <c r="P122" i="313"/>
  <c r="C139" i="310"/>
  <c r="C123" i="307"/>
  <c r="M128" i="319"/>
  <c r="K102" i="319"/>
  <c r="H101" i="319"/>
  <c r="E101" i="319" s="1"/>
  <c r="O101" i="319"/>
  <c r="I100" i="319"/>
  <c r="F100" i="319" s="1"/>
  <c r="L106" i="319"/>
  <c r="D105" i="319"/>
  <c r="T104" i="319"/>
  <c r="N116" i="313"/>
  <c r="O117" i="313"/>
  <c r="O118" i="313" s="1"/>
  <c r="O119" i="313" s="1"/>
  <c r="K103" i="310"/>
  <c r="D104" i="310"/>
  <c r="L108" i="310"/>
  <c r="O102" i="310"/>
  <c r="I101" i="310"/>
  <c r="F101" i="310" s="1"/>
  <c r="M102" i="310"/>
  <c r="J101" i="310"/>
  <c r="G101" i="310" s="1"/>
  <c r="T100" i="310"/>
  <c r="K104" i="304"/>
  <c r="L105" i="304"/>
  <c r="O100" i="304"/>
  <c r="I99" i="304"/>
  <c r="F99" i="304" s="1"/>
  <c r="N100" i="304"/>
  <c r="H99" i="304"/>
  <c r="E99" i="304" s="1"/>
  <c r="M104" i="304"/>
  <c r="P100" i="304"/>
  <c r="J99" i="304"/>
  <c r="G99" i="304" s="1"/>
  <c r="D106" i="304"/>
  <c r="J100" i="319"/>
  <c r="G100" i="319" s="1"/>
  <c r="P101" i="319"/>
  <c r="O101" i="316"/>
  <c r="I100" i="316"/>
  <c r="F100" i="316" s="1"/>
  <c r="M102" i="316"/>
  <c r="J101" i="316"/>
  <c r="G101" i="316" s="1"/>
  <c r="D107" i="316"/>
  <c r="K104" i="316"/>
  <c r="T100" i="316"/>
  <c r="L105" i="316"/>
  <c r="N101" i="316"/>
  <c r="H100" i="316"/>
  <c r="E100" i="316" s="1"/>
  <c r="C104" i="316"/>
  <c r="D105" i="313"/>
  <c r="T104" i="313"/>
  <c r="M102" i="313"/>
  <c r="J101" i="313"/>
  <c r="G101" i="313" s="1"/>
  <c r="K102" i="313"/>
  <c r="H101" i="313"/>
  <c r="E101" i="313" s="1"/>
  <c r="L102" i="313"/>
  <c r="I101" i="313"/>
  <c r="F101" i="313" s="1"/>
  <c r="M103" i="307"/>
  <c r="J102" i="307"/>
  <c r="G102" i="307" s="1"/>
  <c r="L105" i="307"/>
  <c r="K105" i="307"/>
  <c r="O102" i="307"/>
  <c r="I101" i="307"/>
  <c r="F101" i="307" s="1"/>
  <c r="N102" i="307"/>
  <c r="H101" i="307"/>
  <c r="E101" i="307" s="1"/>
  <c r="T103" i="307"/>
  <c r="D104" i="307"/>
  <c r="N107" i="283"/>
  <c r="N100" i="280"/>
  <c r="H99" i="280"/>
  <c r="E99" i="280" s="1"/>
  <c r="O102" i="277"/>
  <c r="N101" i="277"/>
  <c r="H101" i="277" s="1"/>
  <c r="O100" i="280"/>
  <c r="I99" i="280"/>
  <c r="F99" i="280" s="1"/>
  <c r="P100" i="301"/>
  <c r="J99" i="301"/>
  <c r="G99" i="301" s="1"/>
  <c r="N100" i="298"/>
  <c r="H99" i="298"/>
  <c r="E99" i="298" s="1"/>
  <c r="P117" i="277"/>
  <c r="P100" i="286"/>
  <c r="J99" i="286"/>
  <c r="G99" i="286" s="1"/>
  <c r="O100" i="286"/>
  <c r="I99" i="286"/>
  <c r="F99" i="286" s="1"/>
  <c r="M102" i="301"/>
  <c r="K101" i="301"/>
  <c r="H100" i="301"/>
  <c r="E100" i="301" s="1"/>
  <c r="C101" i="301"/>
  <c r="T100" i="301"/>
  <c r="D101" i="301"/>
  <c r="O100" i="301"/>
  <c r="I99" i="301"/>
  <c r="F99" i="301" s="1"/>
  <c r="L102" i="301"/>
  <c r="O100" i="298"/>
  <c r="I99" i="298"/>
  <c r="F99" i="298" s="1"/>
  <c r="D104" i="298"/>
  <c r="L102" i="298"/>
  <c r="M104" i="298"/>
  <c r="P100" i="298"/>
  <c r="J99" i="298"/>
  <c r="G99" i="298" s="1"/>
  <c r="K103" i="298"/>
  <c r="C101" i="298"/>
  <c r="T100" i="298"/>
  <c r="I100" i="292"/>
  <c r="F100" i="292" s="1"/>
  <c r="L101" i="292"/>
  <c r="J100" i="292"/>
  <c r="G100" i="292" s="1"/>
  <c r="M101" i="292"/>
  <c r="K101" i="292"/>
  <c r="H100" i="292"/>
  <c r="E100" i="292" s="1"/>
  <c r="D102" i="292"/>
  <c r="T101" i="292"/>
  <c r="C102" i="292"/>
  <c r="C101" i="289"/>
  <c r="T101" i="289" s="1"/>
  <c r="I100" i="289"/>
  <c r="F100" i="289" s="1"/>
  <c r="L101" i="289"/>
  <c r="H100" i="289"/>
  <c r="E100" i="289" s="1"/>
  <c r="K101" i="289"/>
  <c r="J100" i="289"/>
  <c r="G100" i="289" s="1"/>
  <c r="M101" i="289"/>
  <c r="T100" i="289"/>
  <c r="D102" i="289"/>
  <c r="C101" i="286"/>
  <c r="N100" i="286"/>
  <c r="H99" i="286"/>
  <c r="E99" i="286" s="1"/>
  <c r="L102" i="286"/>
  <c r="T100" i="286"/>
  <c r="D101" i="286"/>
  <c r="K102" i="286"/>
  <c r="M102" i="286"/>
  <c r="M102" i="283"/>
  <c r="O100" i="283"/>
  <c r="I99" i="283"/>
  <c r="F99" i="283" s="1"/>
  <c r="L104" i="283"/>
  <c r="D103" i="283"/>
  <c r="P100" i="283"/>
  <c r="J99" i="283"/>
  <c r="G99" i="283" s="1"/>
  <c r="H100" i="283"/>
  <c r="E100" i="283" s="1"/>
  <c r="K101" i="283"/>
  <c r="C101" i="283"/>
  <c r="T100" i="283"/>
  <c r="D102" i="280"/>
  <c r="T101" i="280"/>
  <c r="P100" i="280"/>
  <c r="J99" i="280"/>
  <c r="G99" i="280" s="1"/>
  <c r="M102" i="280"/>
  <c r="K102" i="280"/>
  <c r="C103" i="280"/>
  <c r="L102" i="280"/>
  <c r="G100" i="277"/>
  <c r="D102" i="277"/>
  <c r="I101" i="277"/>
  <c r="J102" i="277"/>
  <c r="M103" i="277"/>
  <c r="E100" i="277"/>
  <c r="C101" i="277"/>
  <c r="G101" i="277" s="1"/>
  <c r="F100" i="277"/>
  <c r="V102" i="286" l="1"/>
  <c r="R446" i="277"/>
  <c r="V446" i="277" s="1"/>
  <c r="V103" i="304"/>
  <c r="T102" i="304"/>
  <c r="R102" i="286"/>
  <c r="S446" i="277"/>
  <c r="W446" i="277" s="1"/>
  <c r="Q113" i="319"/>
  <c r="U113" i="319" s="1"/>
  <c r="N112" i="319"/>
  <c r="N113" i="319" s="1"/>
  <c r="R113" i="319"/>
  <c r="V113" i="319" s="1"/>
  <c r="S111" i="319"/>
  <c r="W111" i="319" s="1"/>
  <c r="R201" i="316"/>
  <c r="V201" i="316" s="1"/>
  <c r="S201" i="316"/>
  <c r="W201" i="316" s="1"/>
  <c r="R230" i="313"/>
  <c r="V230" i="313" s="1"/>
  <c r="S104" i="310"/>
  <c r="W104" i="310" s="1"/>
  <c r="N102" i="310"/>
  <c r="H101" i="310"/>
  <c r="E101" i="310" s="1"/>
  <c r="R104" i="310"/>
  <c r="V104" i="310" s="1"/>
  <c r="P103" i="310"/>
  <c r="P104" i="310" s="1"/>
  <c r="Q103" i="310"/>
  <c r="U103" i="310" s="1"/>
  <c r="R202" i="307"/>
  <c r="V202" i="307" s="1"/>
  <c r="Q115" i="307"/>
  <c r="U115" i="307" s="1"/>
  <c r="S116" i="307"/>
  <c r="P116" i="307" s="1"/>
  <c r="Q117" i="304"/>
  <c r="U117" i="304" s="1"/>
  <c r="R180" i="304"/>
  <c r="S179" i="304"/>
  <c r="W179" i="304" s="1"/>
  <c r="Q105" i="301"/>
  <c r="U105" i="301" s="1"/>
  <c r="R105" i="301"/>
  <c r="V105" i="301" s="1"/>
  <c r="N104" i="301"/>
  <c r="N105" i="301" s="1"/>
  <c r="S104" i="301"/>
  <c r="W104" i="301" s="1"/>
  <c r="Q104" i="298"/>
  <c r="U104" i="298" s="1"/>
  <c r="R107" i="298"/>
  <c r="V107" i="298" s="1"/>
  <c r="S107" i="298"/>
  <c r="W107" i="298" s="1"/>
  <c r="R109" i="292"/>
  <c r="V109" i="292" s="1"/>
  <c r="Q108" i="292"/>
  <c r="U108" i="292" s="1"/>
  <c r="N107" i="292"/>
  <c r="N108" i="292" s="1"/>
  <c r="O108" i="292"/>
  <c r="O109" i="292" s="1"/>
  <c r="S109" i="292"/>
  <c r="P109" i="292" s="1"/>
  <c r="Q105" i="289"/>
  <c r="U105" i="289" s="1"/>
  <c r="N104" i="289"/>
  <c r="N105" i="289" s="1"/>
  <c r="R109" i="289"/>
  <c r="V109" i="289" s="1"/>
  <c r="O108" i="289"/>
  <c r="S109" i="289"/>
  <c r="W109" i="289" s="1"/>
  <c r="U444" i="277"/>
  <c r="Q445" i="277"/>
  <c r="P123" i="313"/>
  <c r="C124" i="313"/>
  <c r="C140" i="310"/>
  <c r="C124" i="307"/>
  <c r="M129" i="319"/>
  <c r="K103" i="319"/>
  <c r="H102" i="319"/>
  <c r="E102" i="319" s="1"/>
  <c r="O102" i="319"/>
  <c r="I101" i="319"/>
  <c r="F101" i="319" s="1"/>
  <c r="L107" i="319"/>
  <c r="D106" i="319"/>
  <c r="T105" i="319"/>
  <c r="N117" i="313"/>
  <c r="N118" i="313" s="1"/>
  <c r="L109" i="310"/>
  <c r="D105" i="310"/>
  <c r="K104" i="310"/>
  <c r="T101" i="310"/>
  <c r="M103" i="310"/>
  <c r="J102" i="310"/>
  <c r="G102" i="310" s="1"/>
  <c r="O103" i="310"/>
  <c r="I102" i="310"/>
  <c r="F102" i="310" s="1"/>
  <c r="D107" i="304"/>
  <c r="N101" i="304"/>
  <c r="H100" i="304"/>
  <c r="E100" i="304" s="1"/>
  <c r="P101" i="304"/>
  <c r="J100" i="304"/>
  <c r="G100" i="304" s="1"/>
  <c r="O101" i="304"/>
  <c r="I100" i="304"/>
  <c r="F100" i="304" s="1"/>
  <c r="M105" i="304"/>
  <c r="L106" i="304"/>
  <c r="K105" i="304"/>
  <c r="J101" i="319"/>
  <c r="G101" i="319" s="1"/>
  <c r="P102" i="319"/>
  <c r="K105" i="316"/>
  <c r="C105" i="316"/>
  <c r="N102" i="316"/>
  <c r="H101" i="316"/>
  <c r="E101" i="316" s="1"/>
  <c r="D108" i="316"/>
  <c r="D109" i="316" s="1"/>
  <c r="L106" i="316"/>
  <c r="M103" i="316"/>
  <c r="J102" i="316"/>
  <c r="G102" i="316" s="1"/>
  <c r="T101" i="316"/>
  <c r="O102" i="316"/>
  <c r="I101" i="316"/>
  <c r="F101" i="316" s="1"/>
  <c r="L103" i="313"/>
  <c r="I102" i="313"/>
  <c r="F102" i="313" s="1"/>
  <c r="K103" i="313"/>
  <c r="H102" i="313"/>
  <c r="E102" i="313" s="1"/>
  <c r="M103" i="313"/>
  <c r="J102" i="313"/>
  <c r="G102" i="313" s="1"/>
  <c r="T105" i="313"/>
  <c r="D106" i="313"/>
  <c r="O103" i="307"/>
  <c r="I102" i="307"/>
  <c r="F102" i="307" s="1"/>
  <c r="K106" i="307"/>
  <c r="D105" i="307"/>
  <c r="T104" i="307"/>
  <c r="L106" i="307"/>
  <c r="N103" i="307"/>
  <c r="H102" i="307"/>
  <c r="E102" i="307" s="1"/>
  <c r="M104" i="307"/>
  <c r="J103" i="307"/>
  <c r="G103" i="307" s="1"/>
  <c r="N108" i="283"/>
  <c r="N101" i="280"/>
  <c r="H100" i="280"/>
  <c r="E100" i="280" s="1"/>
  <c r="P118" i="277"/>
  <c r="N102" i="277"/>
  <c r="H102" i="277" s="1"/>
  <c r="P101" i="286"/>
  <c r="J100" i="286"/>
  <c r="G100" i="286" s="1"/>
  <c r="P101" i="301"/>
  <c r="J100" i="301"/>
  <c r="G100" i="301" s="1"/>
  <c r="O103" i="277"/>
  <c r="O101" i="280"/>
  <c r="I100" i="280"/>
  <c r="F100" i="280" s="1"/>
  <c r="N109" i="283"/>
  <c r="N101" i="298"/>
  <c r="H100" i="298"/>
  <c r="E100" i="298" s="1"/>
  <c r="O101" i="286"/>
  <c r="I100" i="286"/>
  <c r="F100" i="286" s="1"/>
  <c r="O101" i="301"/>
  <c r="I100" i="301"/>
  <c r="F100" i="301" s="1"/>
  <c r="D102" i="301"/>
  <c r="T101" i="301"/>
  <c r="C102" i="301"/>
  <c r="H101" i="301"/>
  <c r="E101" i="301" s="1"/>
  <c r="K102" i="301"/>
  <c r="L103" i="301"/>
  <c r="M103" i="301"/>
  <c r="K104" i="298"/>
  <c r="P101" i="298"/>
  <c r="J100" i="298"/>
  <c r="G100" i="298" s="1"/>
  <c r="M105" i="298"/>
  <c r="D105" i="298"/>
  <c r="C102" i="298"/>
  <c r="T101" i="298"/>
  <c r="L103" i="298"/>
  <c r="O101" i="298"/>
  <c r="I100" i="298"/>
  <c r="F100" i="298" s="1"/>
  <c r="C103" i="292"/>
  <c r="D103" i="292"/>
  <c r="T102" i="292"/>
  <c r="K102" i="292"/>
  <c r="H101" i="292"/>
  <c r="E101" i="292" s="1"/>
  <c r="M102" i="292"/>
  <c r="J101" i="292"/>
  <c r="G101" i="292" s="1"/>
  <c r="L102" i="292"/>
  <c r="I101" i="292"/>
  <c r="F101" i="292" s="1"/>
  <c r="M102" i="289"/>
  <c r="J101" i="289"/>
  <c r="G101" i="289" s="1"/>
  <c r="H101" i="289"/>
  <c r="E101" i="289" s="1"/>
  <c r="K102" i="289"/>
  <c r="I101" i="289"/>
  <c r="F101" i="289" s="1"/>
  <c r="L102" i="289"/>
  <c r="C102" i="289"/>
  <c r="T102" i="289" s="1"/>
  <c r="D103" i="289"/>
  <c r="K103" i="286"/>
  <c r="T101" i="286"/>
  <c r="D102" i="286"/>
  <c r="N101" i="286"/>
  <c r="H100" i="286"/>
  <c r="E100" i="286" s="1"/>
  <c r="L103" i="286"/>
  <c r="M103" i="286"/>
  <c r="C102" i="286"/>
  <c r="P101" i="283"/>
  <c r="J100" i="283"/>
  <c r="G100" i="283" s="1"/>
  <c r="D104" i="283"/>
  <c r="L105" i="283"/>
  <c r="O101" i="283"/>
  <c r="I100" i="283"/>
  <c r="F100" i="283" s="1"/>
  <c r="C102" i="283"/>
  <c r="T101" i="283"/>
  <c r="M103" i="283"/>
  <c r="H101" i="283"/>
  <c r="E101" i="283" s="1"/>
  <c r="K102" i="283"/>
  <c r="K103" i="280"/>
  <c r="M103" i="280"/>
  <c r="P101" i="280"/>
  <c r="J100" i="280"/>
  <c r="G100" i="280" s="1"/>
  <c r="L103" i="280"/>
  <c r="C104" i="280"/>
  <c r="T102" i="280"/>
  <c r="D103" i="280"/>
  <c r="F101" i="277"/>
  <c r="E101" i="277"/>
  <c r="C102" i="277"/>
  <c r="T102" i="277" s="1"/>
  <c r="J103" i="277"/>
  <c r="M104" i="277"/>
  <c r="I102" i="277"/>
  <c r="T101" i="277"/>
  <c r="D103" i="277"/>
  <c r="W447" i="277" l="1"/>
  <c r="V103" i="286"/>
  <c r="W109" i="292"/>
  <c r="V104" i="304"/>
  <c r="T103" i="304"/>
  <c r="S447" i="277"/>
  <c r="W116" i="307"/>
  <c r="W117" i="307" s="1"/>
  <c r="R103" i="286"/>
  <c r="R447" i="277"/>
  <c r="R114" i="319"/>
  <c r="V114" i="319" s="1"/>
  <c r="N114" i="319"/>
  <c r="S112" i="319"/>
  <c r="W112" i="319" s="1"/>
  <c r="Q114" i="319"/>
  <c r="U114" i="319" s="1"/>
  <c r="S202" i="316"/>
  <c r="W202" i="316" s="1"/>
  <c r="R202" i="316"/>
  <c r="V202" i="316" s="1"/>
  <c r="P201" i="316"/>
  <c r="P202" i="316" s="1"/>
  <c r="R231" i="313"/>
  <c r="V231" i="313" s="1"/>
  <c r="R105" i="310"/>
  <c r="V105" i="310" s="1"/>
  <c r="N103" i="310"/>
  <c r="H102" i="310"/>
  <c r="E102" i="310" s="1"/>
  <c r="Q104" i="310"/>
  <c r="U104" i="310" s="1"/>
  <c r="S105" i="310"/>
  <c r="W105" i="310" s="1"/>
  <c r="Q116" i="307"/>
  <c r="U116" i="307" s="1"/>
  <c r="R203" i="307"/>
  <c r="V203" i="307" s="1"/>
  <c r="S117" i="307"/>
  <c r="P117" i="307" s="1"/>
  <c r="R181" i="304"/>
  <c r="Q118" i="304"/>
  <c r="U118" i="304" s="1"/>
  <c r="S180" i="304"/>
  <c r="W180" i="304" s="1"/>
  <c r="R106" i="301"/>
  <c r="V106" i="301" s="1"/>
  <c r="S105" i="301"/>
  <c r="W105" i="301" s="1"/>
  <c r="Q106" i="301"/>
  <c r="U106" i="301" s="1"/>
  <c r="S108" i="298"/>
  <c r="W108" i="298" s="1"/>
  <c r="R108" i="298"/>
  <c r="V108" i="298" s="1"/>
  <c r="Q105" i="298"/>
  <c r="U105" i="298" s="1"/>
  <c r="O110" i="292"/>
  <c r="Q109" i="292"/>
  <c r="U109" i="292" s="1"/>
  <c r="S110" i="292"/>
  <c r="P110" i="292" s="1"/>
  <c r="R110" i="292"/>
  <c r="V110" i="292" s="1"/>
  <c r="R110" i="289"/>
  <c r="V110" i="289" s="1"/>
  <c r="S110" i="289"/>
  <c r="W110" i="289" s="1"/>
  <c r="O109" i="289"/>
  <c r="O110" i="289" s="1"/>
  <c r="Q106" i="289"/>
  <c r="N106" i="289" s="1"/>
  <c r="P109" i="289"/>
  <c r="Q446" i="277"/>
  <c r="U445" i="277"/>
  <c r="N119" i="313"/>
  <c r="C125" i="313"/>
  <c r="O120" i="313"/>
  <c r="O121" i="313" s="1"/>
  <c r="C141" i="310"/>
  <c r="C142" i="310" s="1"/>
  <c r="C125" i="307"/>
  <c r="M130" i="319"/>
  <c r="L108" i="319"/>
  <c r="O103" i="319"/>
  <c r="I102" i="319"/>
  <c r="F102" i="319" s="1"/>
  <c r="D107" i="319"/>
  <c r="T106" i="319"/>
  <c r="K104" i="319"/>
  <c r="H103" i="319"/>
  <c r="E103" i="319" s="1"/>
  <c r="D106" i="310"/>
  <c r="M104" i="310"/>
  <c r="J103" i="310"/>
  <c r="G103" i="310" s="1"/>
  <c r="O104" i="310"/>
  <c r="I103" i="310"/>
  <c r="F103" i="310" s="1"/>
  <c r="L110" i="310"/>
  <c r="T102" i="310"/>
  <c r="K105" i="310"/>
  <c r="L107" i="304"/>
  <c r="M106" i="304"/>
  <c r="O102" i="304"/>
  <c r="I101" i="304"/>
  <c r="F101" i="304" s="1"/>
  <c r="P102" i="304"/>
  <c r="J101" i="304"/>
  <c r="G101" i="304" s="1"/>
  <c r="N102" i="304"/>
  <c r="H101" i="304"/>
  <c r="E101" i="304" s="1"/>
  <c r="K106" i="304"/>
  <c r="D108" i="304"/>
  <c r="P119" i="277"/>
  <c r="P103" i="319"/>
  <c r="J102" i="319"/>
  <c r="G102" i="319" s="1"/>
  <c r="O103" i="316"/>
  <c r="I102" i="316"/>
  <c r="F102" i="316" s="1"/>
  <c r="T102" i="316"/>
  <c r="N103" i="316"/>
  <c r="H102" i="316"/>
  <c r="E102" i="316" s="1"/>
  <c r="M104" i="316"/>
  <c r="J103" i="316"/>
  <c r="G103" i="316" s="1"/>
  <c r="C106" i="316"/>
  <c r="L107" i="316"/>
  <c r="K106" i="316"/>
  <c r="D110" i="316"/>
  <c r="T106" i="313"/>
  <c r="D107" i="313"/>
  <c r="M104" i="313"/>
  <c r="J103" i="313"/>
  <c r="G103" i="313" s="1"/>
  <c r="K104" i="313"/>
  <c r="H103" i="313"/>
  <c r="E103" i="313" s="1"/>
  <c r="L104" i="313"/>
  <c r="I103" i="313"/>
  <c r="F103" i="313" s="1"/>
  <c r="L107" i="307"/>
  <c r="D106" i="307"/>
  <c r="T105" i="307"/>
  <c r="M105" i="307"/>
  <c r="J104" i="307"/>
  <c r="G104" i="307" s="1"/>
  <c r="K107" i="307"/>
  <c r="N104" i="307"/>
  <c r="H103" i="307"/>
  <c r="E103" i="307" s="1"/>
  <c r="O104" i="307"/>
  <c r="I103" i="307"/>
  <c r="F103" i="307" s="1"/>
  <c r="N102" i="280"/>
  <c r="H101" i="280"/>
  <c r="E101" i="280" s="1"/>
  <c r="O104" i="277"/>
  <c r="P102" i="286"/>
  <c r="J101" i="286"/>
  <c r="G101" i="286" s="1"/>
  <c r="O102" i="280"/>
  <c r="I101" i="280"/>
  <c r="F101" i="280" s="1"/>
  <c r="P102" i="301"/>
  <c r="J101" i="301"/>
  <c r="G101" i="301" s="1"/>
  <c r="N102" i="298"/>
  <c r="H101" i="298"/>
  <c r="E101" i="298" s="1"/>
  <c r="N103" i="277"/>
  <c r="N110" i="283"/>
  <c r="O102" i="286"/>
  <c r="I101" i="286"/>
  <c r="F101" i="286" s="1"/>
  <c r="L104" i="301"/>
  <c r="K103" i="301"/>
  <c r="H102" i="301"/>
  <c r="E102" i="301" s="1"/>
  <c r="C103" i="301"/>
  <c r="T102" i="301"/>
  <c r="D103" i="301"/>
  <c r="M104" i="301"/>
  <c r="O102" i="301"/>
  <c r="I101" i="301"/>
  <c r="F101" i="301" s="1"/>
  <c r="C103" i="298"/>
  <c r="T102" i="298"/>
  <c r="D106" i="298"/>
  <c r="M106" i="298"/>
  <c r="O102" i="298"/>
  <c r="I101" i="298"/>
  <c r="F101" i="298" s="1"/>
  <c r="L104" i="298"/>
  <c r="P102" i="298"/>
  <c r="J101" i="298"/>
  <c r="G101" i="298" s="1"/>
  <c r="K105" i="298"/>
  <c r="I102" i="292"/>
  <c r="F102" i="292" s="1"/>
  <c r="L103" i="292"/>
  <c r="J102" i="292"/>
  <c r="G102" i="292" s="1"/>
  <c r="M103" i="292"/>
  <c r="K103" i="292"/>
  <c r="H102" i="292"/>
  <c r="E102" i="292" s="1"/>
  <c r="T103" i="292"/>
  <c r="D104" i="292"/>
  <c r="C104" i="292"/>
  <c r="C103" i="289"/>
  <c r="T103" i="289" s="1"/>
  <c r="L103" i="289"/>
  <c r="I102" i="289"/>
  <c r="F102" i="289" s="1"/>
  <c r="D104" i="289"/>
  <c r="K103" i="289"/>
  <c r="H102" i="289"/>
  <c r="E102" i="289" s="1"/>
  <c r="J102" i="289"/>
  <c r="G102" i="289" s="1"/>
  <c r="M103" i="289"/>
  <c r="M104" i="286"/>
  <c r="L104" i="286"/>
  <c r="D103" i="286"/>
  <c r="T102" i="286"/>
  <c r="C103" i="286"/>
  <c r="N102" i="286"/>
  <c r="H101" i="286"/>
  <c r="E101" i="286" s="1"/>
  <c r="K104" i="286"/>
  <c r="C103" i="283"/>
  <c r="T102" i="283"/>
  <c r="O102" i="283"/>
  <c r="I101" i="283"/>
  <c r="F101" i="283" s="1"/>
  <c r="H102" i="283"/>
  <c r="E102" i="283" s="1"/>
  <c r="K103" i="283"/>
  <c r="L106" i="283"/>
  <c r="M104" i="283"/>
  <c r="D105" i="283"/>
  <c r="P102" i="283"/>
  <c r="J101" i="283"/>
  <c r="G101" i="283" s="1"/>
  <c r="C105" i="280"/>
  <c r="L104" i="280"/>
  <c r="P102" i="280"/>
  <c r="J101" i="280"/>
  <c r="G101" i="280" s="1"/>
  <c r="M104" i="280"/>
  <c r="T103" i="280"/>
  <c r="D104" i="280"/>
  <c r="K104" i="280"/>
  <c r="G102" i="277"/>
  <c r="I103" i="277"/>
  <c r="J104" i="277"/>
  <c r="M105" i="277"/>
  <c r="F102" i="277"/>
  <c r="C103" i="277"/>
  <c r="T103" i="277" s="1"/>
  <c r="E102" i="277"/>
  <c r="D104" i="277"/>
  <c r="R448" i="277" l="1"/>
  <c r="V447" i="277"/>
  <c r="V448" i="277" s="1"/>
  <c r="V105" i="304"/>
  <c r="T104" i="304"/>
  <c r="R104" i="286"/>
  <c r="W118" i="307"/>
  <c r="W110" i="292"/>
  <c r="U106" i="289"/>
  <c r="V104" i="286"/>
  <c r="S448" i="277"/>
  <c r="S113" i="319"/>
  <c r="W113" i="319" s="1"/>
  <c r="Q115" i="319"/>
  <c r="U115" i="319" s="1"/>
  <c r="R115" i="319"/>
  <c r="V115" i="319" s="1"/>
  <c r="R203" i="316"/>
  <c r="V203" i="316" s="1"/>
  <c r="S203" i="316"/>
  <c r="W203" i="316" s="1"/>
  <c r="R232" i="313"/>
  <c r="V232" i="313" s="1"/>
  <c r="Q105" i="310"/>
  <c r="U105" i="310" s="1"/>
  <c r="N104" i="310"/>
  <c r="H103" i="310"/>
  <c r="E103" i="310" s="1"/>
  <c r="S106" i="310"/>
  <c r="W106" i="310" s="1"/>
  <c r="R106" i="310"/>
  <c r="V106" i="310" s="1"/>
  <c r="P105" i="310"/>
  <c r="P106" i="310" s="1"/>
  <c r="R204" i="307"/>
  <c r="V204" i="307" s="1"/>
  <c r="Q117" i="307"/>
  <c r="U117" i="307" s="1"/>
  <c r="S118" i="307"/>
  <c r="P118" i="307" s="1"/>
  <c r="Q119" i="304"/>
  <c r="U119" i="304" s="1"/>
  <c r="R182" i="304"/>
  <c r="S181" i="304"/>
  <c r="W181" i="304" s="1"/>
  <c r="Q107" i="301"/>
  <c r="U107" i="301" s="1"/>
  <c r="N106" i="301"/>
  <c r="S106" i="301"/>
  <c r="W106" i="301" s="1"/>
  <c r="R107" i="301"/>
  <c r="V107" i="301" s="1"/>
  <c r="Q106" i="298"/>
  <c r="U106" i="298" s="1"/>
  <c r="R109" i="298"/>
  <c r="V109" i="298" s="1"/>
  <c r="S109" i="298"/>
  <c r="W109" i="298" s="1"/>
  <c r="Q110" i="292"/>
  <c r="U110" i="292" s="1"/>
  <c r="R111" i="292"/>
  <c r="V111" i="292" s="1"/>
  <c r="N109" i="292"/>
  <c r="S111" i="292"/>
  <c r="S111" i="289"/>
  <c r="W111" i="289" s="1"/>
  <c r="P110" i="289"/>
  <c r="R111" i="289"/>
  <c r="V111" i="289" s="1"/>
  <c r="Q107" i="289"/>
  <c r="U446" i="277"/>
  <c r="Q447" i="277"/>
  <c r="P120" i="277"/>
  <c r="P124" i="313"/>
  <c r="P125" i="313" s="1"/>
  <c r="C126" i="313"/>
  <c r="O122" i="313"/>
  <c r="N120" i="313"/>
  <c r="N121" i="313" s="1"/>
  <c r="C143" i="310"/>
  <c r="C126" i="307"/>
  <c r="N104" i="277"/>
  <c r="M131" i="319"/>
  <c r="K105" i="319"/>
  <c r="H104" i="319"/>
  <c r="E104" i="319" s="1"/>
  <c r="D108" i="319"/>
  <c r="T107" i="319"/>
  <c r="O104" i="319"/>
  <c r="I103" i="319"/>
  <c r="F103" i="319" s="1"/>
  <c r="L109" i="319"/>
  <c r="T103" i="310"/>
  <c r="L111" i="310"/>
  <c r="M105" i="310"/>
  <c r="J104" i="310"/>
  <c r="G104" i="310" s="1"/>
  <c r="K106" i="310"/>
  <c r="D107" i="310"/>
  <c r="O105" i="310"/>
  <c r="I104" i="310"/>
  <c r="F104" i="310" s="1"/>
  <c r="D109" i="304"/>
  <c r="O103" i="304"/>
  <c r="I102" i="304"/>
  <c r="F102" i="304" s="1"/>
  <c r="K107" i="304"/>
  <c r="N103" i="304"/>
  <c r="H102" i="304"/>
  <c r="E102" i="304" s="1"/>
  <c r="M107" i="304"/>
  <c r="P103" i="304"/>
  <c r="J102" i="304"/>
  <c r="G102" i="304" s="1"/>
  <c r="L108" i="304"/>
  <c r="H103" i="277"/>
  <c r="P104" i="319"/>
  <c r="J103" i="319"/>
  <c r="G103" i="319" s="1"/>
  <c r="D111" i="316"/>
  <c r="M105" i="316"/>
  <c r="J104" i="316"/>
  <c r="G104" i="316" s="1"/>
  <c r="K107" i="316"/>
  <c r="N104" i="316"/>
  <c r="H103" i="316"/>
  <c r="E103" i="316" s="1"/>
  <c r="L108" i="316"/>
  <c r="T103" i="316"/>
  <c r="C107" i="316"/>
  <c r="O104" i="316"/>
  <c r="I103" i="316"/>
  <c r="F103" i="316" s="1"/>
  <c r="L105" i="313"/>
  <c r="I104" i="313"/>
  <c r="F104" i="313" s="1"/>
  <c r="H104" i="313"/>
  <c r="E104" i="313" s="1"/>
  <c r="K105" i="313"/>
  <c r="M105" i="313"/>
  <c r="J104" i="313"/>
  <c r="G104" i="313" s="1"/>
  <c r="D108" i="313"/>
  <c r="T107" i="313"/>
  <c r="K108" i="307"/>
  <c r="M106" i="307"/>
  <c r="J105" i="307"/>
  <c r="G105" i="307" s="1"/>
  <c r="O105" i="307"/>
  <c r="I104" i="307"/>
  <c r="F104" i="307" s="1"/>
  <c r="D107" i="307"/>
  <c r="T106" i="307"/>
  <c r="N105" i="307"/>
  <c r="H104" i="307"/>
  <c r="E104" i="307" s="1"/>
  <c r="L108" i="307"/>
  <c r="N103" i="280"/>
  <c r="H102" i="280"/>
  <c r="E102" i="280" s="1"/>
  <c r="P121" i="277"/>
  <c r="N103" i="298"/>
  <c r="H102" i="298"/>
  <c r="E102" i="298" s="1"/>
  <c r="P103" i="286"/>
  <c r="J102" i="286"/>
  <c r="G102" i="286" s="1"/>
  <c r="O105" i="277"/>
  <c r="O103" i="280"/>
  <c r="I102" i="280"/>
  <c r="F102" i="280" s="1"/>
  <c r="P103" i="301"/>
  <c r="J102" i="301"/>
  <c r="G102" i="301" s="1"/>
  <c r="O103" i="286"/>
  <c r="I102" i="286"/>
  <c r="F102" i="286" s="1"/>
  <c r="G103" i="277"/>
  <c r="M105" i="301"/>
  <c r="D104" i="301"/>
  <c r="T103" i="301"/>
  <c r="C104" i="301"/>
  <c r="K104" i="301"/>
  <c r="H103" i="301"/>
  <c r="E103" i="301" s="1"/>
  <c r="L105" i="301"/>
  <c r="O103" i="301"/>
  <c r="I102" i="301"/>
  <c r="F102" i="301" s="1"/>
  <c r="M107" i="298"/>
  <c r="O103" i="298"/>
  <c r="I102" i="298"/>
  <c r="F102" i="298" s="1"/>
  <c r="D107" i="298"/>
  <c r="K106" i="298"/>
  <c r="P103" i="298"/>
  <c r="J102" i="298"/>
  <c r="G102" i="298" s="1"/>
  <c r="L105" i="298"/>
  <c r="C104" i="298"/>
  <c r="T103" i="298"/>
  <c r="C105" i="292"/>
  <c r="T104" i="292"/>
  <c r="D105" i="292"/>
  <c r="H103" i="292"/>
  <c r="E103" i="292" s="1"/>
  <c r="K104" i="292"/>
  <c r="J103" i="292"/>
  <c r="G103" i="292" s="1"/>
  <c r="M104" i="292"/>
  <c r="L104" i="292"/>
  <c r="I103" i="292"/>
  <c r="F103" i="292" s="1"/>
  <c r="M104" i="289"/>
  <c r="J103" i="289"/>
  <c r="G103" i="289" s="1"/>
  <c r="K104" i="289"/>
  <c r="H103" i="289"/>
  <c r="E103" i="289" s="1"/>
  <c r="D105" i="289"/>
  <c r="L104" i="289"/>
  <c r="I103" i="289"/>
  <c r="F103" i="289" s="1"/>
  <c r="C104" i="289"/>
  <c r="N103" i="286"/>
  <c r="H102" i="286"/>
  <c r="E102" i="286" s="1"/>
  <c r="C104" i="286"/>
  <c r="L105" i="286"/>
  <c r="D104" i="286"/>
  <c r="T103" i="286"/>
  <c r="K105" i="286"/>
  <c r="M105" i="286"/>
  <c r="L107" i="283"/>
  <c r="H103" i="283"/>
  <c r="E103" i="283" s="1"/>
  <c r="K104" i="283"/>
  <c r="O103" i="283"/>
  <c r="I102" i="283"/>
  <c r="F102" i="283" s="1"/>
  <c r="P103" i="283"/>
  <c r="J102" i="283"/>
  <c r="G102" i="283" s="1"/>
  <c r="D106" i="283"/>
  <c r="C104" i="283"/>
  <c r="T103" i="283"/>
  <c r="M105" i="283"/>
  <c r="T104" i="280"/>
  <c r="D105" i="280"/>
  <c r="M105" i="280"/>
  <c r="P103" i="280"/>
  <c r="J102" i="280"/>
  <c r="G102" i="280" s="1"/>
  <c r="L105" i="280"/>
  <c r="C106" i="280"/>
  <c r="K105" i="280"/>
  <c r="D105" i="277"/>
  <c r="M106" i="277"/>
  <c r="J105" i="277"/>
  <c r="I104" i="277"/>
  <c r="L105" i="277"/>
  <c r="K105" i="277"/>
  <c r="H104" i="277"/>
  <c r="F103" i="277"/>
  <c r="C104" i="277"/>
  <c r="E103" i="277"/>
  <c r="V233" i="313" l="1"/>
  <c r="W114" i="319"/>
  <c r="P111" i="289"/>
  <c r="W111" i="292"/>
  <c r="R449" i="277"/>
  <c r="R105" i="286"/>
  <c r="V106" i="304"/>
  <c r="T105" i="304"/>
  <c r="S449" i="277"/>
  <c r="V449" i="277"/>
  <c r="N107" i="301"/>
  <c r="W448" i="277"/>
  <c r="W449" i="277" s="1"/>
  <c r="U107" i="289"/>
  <c r="Q116" i="319"/>
  <c r="U116" i="319" s="1"/>
  <c r="N115" i="319"/>
  <c r="N116" i="319" s="1"/>
  <c r="R116" i="319"/>
  <c r="V116" i="319" s="1"/>
  <c r="S114" i="319"/>
  <c r="S204" i="316"/>
  <c r="W204" i="316" s="1"/>
  <c r="R204" i="316"/>
  <c r="V204" i="316" s="1"/>
  <c r="P203" i="316"/>
  <c r="R233" i="313"/>
  <c r="N105" i="310"/>
  <c r="H104" i="310"/>
  <c r="E104" i="310" s="1"/>
  <c r="R107" i="310"/>
  <c r="V107" i="310" s="1"/>
  <c r="Q106" i="310"/>
  <c r="U106" i="310" s="1"/>
  <c r="S107" i="310"/>
  <c r="W107" i="310" s="1"/>
  <c r="Q118" i="307"/>
  <c r="U118" i="307" s="1"/>
  <c r="P119" i="307"/>
  <c r="R205" i="307"/>
  <c r="V205" i="307" s="1"/>
  <c r="S119" i="307"/>
  <c r="W119" i="307" s="1"/>
  <c r="R183" i="304"/>
  <c r="Q120" i="304"/>
  <c r="U120" i="304" s="1"/>
  <c r="S182" i="304"/>
  <c r="W182" i="304" s="1"/>
  <c r="R108" i="301"/>
  <c r="V108" i="301" s="1"/>
  <c r="S107" i="301"/>
  <c r="W107" i="301" s="1"/>
  <c r="Q108" i="301"/>
  <c r="U108" i="301" s="1"/>
  <c r="S110" i="298"/>
  <c r="W110" i="298" s="1"/>
  <c r="R110" i="298"/>
  <c r="V110" i="298" s="1"/>
  <c r="Q107" i="298"/>
  <c r="U107" i="298" s="1"/>
  <c r="R112" i="292"/>
  <c r="V112" i="292" s="1"/>
  <c r="O111" i="292"/>
  <c r="S112" i="292"/>
  <c r="Q111" i="292"/>
  <c r="U111" i="292" s="1"/>
  <c r="N110" i="292"/>
  <c r="N111" i="292" s="1"/>
  <c r="P111" i="292"/>
  <c r="Q108" i="289"/>
  <c r="R112" i="289"/>
  <c r="V112" i="289" s="1"/>
  <c r="O111" i="289"/>
  <c r="O112" i="289" s="1"/>
  <c r="N107" i="289"/>
  <c r="P112" i="289"/>
  <c r="S112" i="289"/>
  <c r="W112" i="289" s="1"/>
  <c r="Q448" i="277"/>
  <c r="U447" i="277"/>
  <c r="C127" i="313"/>
  <c r="C144" i="310"/>
  <c r="C145" i="310" s="1"/>
  <c r="C127" i="307"/>
  <c r="M132" i="319"/>
  <c r="L110" i="319"/>
  <c r="O105" i="319"/>
  <c r="I104" i="319"/>
  <c r="F104" i="319" s="1"/>
  <c r="T108" i="319"/>
  <c r="D109" i="319"/>
  <c r="K106" i="319"/>
  <c r="H105" i="319"/>
  <c r="E105" i="319" s="1"/>
  <c r="O106" i="310"/>
  <c r="I105" i="310"/>
  <c r="F105" i="310" s="1"/>
  <c r="D108" i="310"/>
  <c r="T104" i="310"/>
  <c r="M106" i="310"/>
  <c r="J105" i="310"/>
  <c r="G105" i="310" s="1"/>
  <c r="L112" i="310"/>
  <c r="K107" i="310"/>
  <c r="L109" i="304"/>
  <c r="K108" i="304"/>
  <c r="P104" i="304"/>
  <c r="J103" i="304"/>
  <c r="G103" i="304" s="1"/>
  <c r="M108" i="304"/>
  <c r="O104" i="304"/>
  <c r="I103" i="304"/>
  <c r="F103" i="304" s="1"/>
  <c r="N104" i="304"/>
  <c r="H103" i="304"/>
  <c r="E103" i="304" s="1"/>
  <c r="D110" i="304"/>
  <c r="P105" i="319"/>
  <c r="J104" i="319"/>
  <c r="G104" i="319" s="1"/>
  <c r="O105" i="316"/>
  <c r="I104" i="316"/>
  <c r="F104" i="316" s="1"/>
  <c r="N105" i="316"/>
  <c r="H104" i="316"/>
  <c r="E104" i="316" s="1"/>
  <c r="K108" i="316"/>
  <c r="C108" i="316"/>
  <c r="T104" i="316"/>
  <c r="M106" i="316"/>
  <c r="J105" i="316"/>
  <c r="G105" i="316" s="1"/>
  <c r="L109" i="316"/>
  <c r="D112" i="316"/>
  <c r="T108" i="313"/>
  <c r="D109" i="313"/>
  <c r="M106" i="313"/>
  <c r="J105" i="313"/>
  <c r="G105" i="313" s="1"/>
  <c r="H105" i="313"/>
  <c r="E105" i="313" s="1"/>
  <c r="K106" i="313"/>
  <c r="L106" i="313"/>
  <c r="I105" i="313"/>
  <c r="F105" i="313" s="1"/>
  <c r="T107" i="307"/>
  <c r="D108" i="307"/>
  <c r="O106" i="307"/>
  <c r="I105" i="307"/>
  <c r="F105" i="307" s="1"/>
  <c r="L109" i="307"/>
  <c r="M107" i="307"/>
  <c r="J106" i="307"/>
  <c r="G106" i="307" s="1"/>
  <c r="N106" i="307"/>
  <c r="H105" i="307"/>
  <c r="E105" i="307" s="1"/>
  <c r="K109" i="307"/>
  <c r="N104" i="280"/>
  <c r="H103" i="280"/>
  <c r="E103" i="280" s="1"/>
  <c r="N105" i="277"/>
  <c r="H105" i="277" s="1"/>
  <c r="P104" i="286"/>
  <c r="J103" i="286"/>
  <c r="G103" i="286" s="1"/>
  <c r="N104" i="298"/>
  <c r="H103" i="298"/>
  <c r="E103" i="298" s="1"/>
  <c r="P104" i="301"/>
  <c r="J103" i="301"/>
  <c r="G103" i="301" s="1"/>
  <c r="N111" i="283"/>
  <c r="O104" i="280"/>
  <c r="I103" i="280"/>
  <c r="F103" i="280" s="1"/>
  <c r="O106" i="277"/>
  <c r="O104" i="286"/>
  <c r="I103" i="286"/>
  <c r="F103" i="286" s="1"/>
  <c r="K105" i="301"/>
  <c r="H104" i="301"/>
  <c r="E104" i="301" s="1"/>
  <c r="L106" i="301"/>
  <c r="C105" i="301"/>
  <c r="T104" i="301"/>
  <c r="D105" i="301"/>
  <c r="O104" i="301"/>
  <c r="I103" i="301"/>
  <c r="F103" i="301" s="1"/>
  <c r="M106" i="301"/>
  <c r="P104" i="298"/>
  <c r="J103" i="298"/>
  <c r="G103" i="298" s="1"/>
  <c r="K107" i="298"/>
  <c r="L106" i="298"/>
  <c r="D108" i="298"/>
  <c r="O104" i="298"/>
  <c r="I103" i="298"/>
  <c r="F103" i="298" s="1"/>
  <c r="C105" i="298"/>
  <c r="T104" i="298"/>
  <c r="M108" i="298"/>
  <c r="L105" i="292"/>
  <c r="I104" i="292"/>
  <c r="F104" i="292" s="1"/>
  <c r="H104" i="292"/>
  <c r="E104" i="292" s="1"/>
  <c r="K105" i="292"/>
  <c r="J104" i="292"/>
  <c r="G104" i="292" s="1"/>
  <c r="M105" i="292"/>
  <c r="D106" i="292"/>
  <c r="T105" i="292"/>
  <c r="C106" i="292"/>
  <c r="C105" i="289"/>
  <c r="T105" i="289" s="1"/>
  <c r="I104" i="289"/>
  <c r="F104" i="289" s="1"/>
  <c r="L105" i="289"/>
  <c r="T104" i="289"/>
  <c r="D106" i="289"/>
  <c r="H104" i="289"/>
  <c r="E104" i="289" s="1"/>
  <c r="K105" i="289"/>
  <c r="M105" i="289"/>
  <c r="J104" i="289"/>
  <c r="G104" i="289" s="1"/>
  <c r="K106" i="286"/>
  <c r="L106" i="286"/>
  <c r="T104" i="286"/>
  <c r="D105" i="286"/>
  <c r="C105" i="286"/>
  <c r="M106" i="286"/>
  <c r="N104" i="286"/>
  <c r="H103" i="286"/>
  <c r="E103" i="286" s="1"/>
  <c r="D107" i="283"/>
  <c r="P104" i="283"/>
  <c r="J103" i="283"/>
  <c r="G103" i="283" s="1"/>
  <c r="M106" i="283"/>
  <c r="O104" i="283"/>
  <c r="I103" i="283"/>
  <c r="F103" i="283" s="1"/>
  <c r="K105" i="283"/>
  <c r="H104" i="283"/>
  <c r="E104" i="283" s="1"/>
  <c r="C105" i="283"/>
  <c r="T104" i="283"/>
  <c r="L108" i="283"/>
  <c r="C107" i="280"/>
  <c r="L106" i="280"/>
  <c r="P104" i="280"/>
  <c r="J103" i="280"/>
  <c r="G103" i="280" s="1"/>
  <c r="M106" i="280"/>
  <c r="D106" i="280"/>
  <c r="T105" i="280"/>
  <c r="K106" i="280"/>
  <c r="C105" i="277"/>
  <c r="G105" i="277" s="1"/>
  <c r="E104" i="277"/>
  <c r="F104" i="277"/>
  <c r="K106" i="277"/>
  <c r="I105" i="277"/>
  <c r="L106" i="277"/>
  <c r="G104" i="277"/>
  <c r="T104" i="277"/>
  <c r="M107" i="277"/>
  <c r="J106" i="277"/>
  <c r="D106" i="277"/>
  <c r="U112" i="292" l="1"/>
  <c r="W183" i="304"/>
  <c r="P204" i="316"/>
  <c r="V107" i="304"/>
  <c r="T106" i="304"/>
  <c r="R106" i="286"/>
  <c r="V105" i="286"/>
  <c r="U108" i="289"/>
  <c r="S450" i="277"/>
  <c r="N108" i="289"/>
  <c r="O112" i="292"/>
  <c r="O113" i="292" s="1"/>
  <c r="R450" i="277"/>
  <c r="W112" i="292"/>
  <c r="R117" i="319"/>
  <c r="V117" i="319" s="1"/>
  <c r="N117" i="319"/>
  <c r="S115" i="319"/>
  <c r="W115" i="319" s="1"/>
  <c r="Q117" i="319"/>
  <c r="U117" i="319" s="1"/>
  <c r="R205" i="316"/>
  <c r="V205" i="316" s="1"/>
  <c r="S205" i="316"/>
  <c r="W205" i="316" s="1"/>
  <c r="R234" i="313"/>
  <c r="V234" i="313" s="1"/>
  <c r="R108" i="310"/>
  <c r="V108" i="310" s="1"/>
  <c r="S108" i="310"/>
  <c r="W108" i="310" s="1"/>
  <c r="P107" i="310"/>
  <c r="Q107" i="310"/>
  <c r="U107" i="310" s="1"/>
  <c r="N106" i="310"/>
  <c r="H105" i="310"/>
  <c r="E105" i="310" s="1"/>
  <c r="R206" i="307"/>
  <c r="V206" i="307" s="1"/>
  <c r="P120" i="307"/>
  <c r="Q119" i="307"/>
  <c r="U119" i="307" s="1"/>
  <c r="S120" i="307"/>
  <c r="W120" i="307" s="1"/>
  <c r="Q121" i="304"/>
  <c r="U121" i="304" s="1"/>
  <c r="R184" i="304"/>
  <c r="S183" i="304"/>
  <c r="Q109" i="301"/>
  <c r="U109" i="301" s="1"/>
  <c r="N108" i="301"/>
  <c r="S108" i="301"/>
  <c r="W108" i="301" s="1"/>
  <c r="R109" i="301"/>
  <c r="V109" i="301" s="1"/>
  <c r="Q108" i="298"/>
  <c r="U108" i="298" s="1"/>
  <c r="R111" i="298"/>
  <c r="V111" i="298" s="1"/>
  <c r="S111" i="298"/>
  <c r="W111" i="298" s="1"/>
  <c r="S113" i="292"/>
  <c r="P112" i="292"/>
  <c r="N112" i="292"/>
  <c r="Q112" i="292"/>
  <c r="R113" i="292"/>
  <c r="V113" i="292" s="1"/>
  <c r="S113" i="289"/>
  <c r="W113" i="289" s="1"/>
  <c r="R113" i="289"/>
  <c r="V113" i="289" s="1"/>
  <c r="Q109" i="289"/>
  <c r="U448" i="277"/>
  <c r="Q449" i="277"/>
  <c r="N122" i="313"/>
  <c r="P126" i="313"/>
  <c r="C128" i="313"/>
  <c r="O123" i="313"/>
  <c r="C146" i="310"/>
  <c r="C147" i="310" s="1"/>
  <c r="C148" i="310" s="1"/>
  <c r="C149" i="310" s="1"/>
  <c r="C150" i="310" s="1"/>
  <c r="C151" i="310" s="1"/>
  <c r="C152" i="310" s="1"/>
  <c r="C153" i="310" s="1"/>
  <c r="C154" i="310" s="1"/>
  <c r="C155" i="310" s="1"/>
  <c r="C156" i="310" s="1"/>
  <c r="C157" i="310" s="1"/>
  <c r="C158" i="310" s="1"/>
  <c r="C159" i="310" s="1"/>
  <c r="C160" i="310" s="1"/>
  <c r="C161" i="310" s="1"/>
  <c r="C162" i="310" s="1"/>
  <c r="C163" i="310" s="1"/>
  <c r="C164" i="310" s="1"/>
  <c r="C165" i="310" s="1"/>
  <c r="C166" i="310" s="1"/>
  <c r="C167" i="310" s="1"/>
  <c r="C168" i="310" s="1"/>
  <c r="C169" i="310" s="1"/>
  <c r="C170" i="310" s="1"/>
  <c r="C171" i="310" s="1"/>
  <c r="C172" i="310" s="1"/>
  <c r="C173" i="310" s="1"/>
  <c r="C174" i="310" s="1"/>
  <c r="C175" i="310" s="1"/>
  <c r="C176" i="310" s="1"/>
  <c r="C177" i="310" s="1"/>
  <c r="C178" i="310" s="1"/>
  <c r="C179" i="310" s="1"/>
  <c r="C180" i="310" s="1"/>
  <c r="C181" i="310" s="1"/>
  <c r="C182" i="310" s="1"/>
  <c r="C183" i="310" s="1"/>
  <c r="C184" i="310" s="1"/>
  <c r="C185" i="310" s="1"/>
  <c r="C186" i="310" s="1"/>
  <c r="C187" i="310" s="1"/>
  <c r="C188" i="310" s="1"/>
  <c r="C189" i="310" s="1"/>
  <c r="C190" i="310" s="1"/>
  <c r="C191" i="310" s="1"/>
  <c r="C192" i="310" s="1"/>
  <c r="C193" i="310" s="1"/>
  <c r="C194" i="310" s="1"/>
  <c r="C195" i="310" s="1"/>
  <c r="C196" i="310" s="1"/>
  <c r="C197" i="310" s="1"/>
  <c r="C198" i="310" s="1"/>
  <c r="C199" i="310" s="1"/>
  <c r="C200" i="310" s="1"/>
  <c r="C201" i="310" s="1"/>
  <c r="C202" i="310" s="1"/>
  <c r="C203" i="310" s="1"/>
  <c r="C204" i="310" s="1"/>
  <c r="C205" i="310" s="1"/>
  <c r="C206" i="310" s="1"/>
  <c r="C207" i="310" s="1"/>
  <c r="C208" i="310" s="1"/>
  <c r="C209" i="310" s="1"/>
  <c r="C210" i="310" s="1"/>
  <c r="C211" i="310" s="1"/>
  <c r="C212" i="310" s="1"/>
  <c r="C213" i="310" s="1"/>
  <c r="C214" i="310" s="1"/>
  <c r="C215" i="310" s="1"/>
  <c r="C216" i="310" s="1"/>
  <c r="C217" i="310" s="1"/>
  <c r="C218" i="310" s="1"/>
  <c r="C219" i="310" s="1"/>
  <c r="C220" i="310" s="1"/>
  <c r="C221" i="310" s="1"/>
  <c r="C222" i="310" s="1"/>
  <c r="C223" i="310" s="1"/>
  <c r="C224" i="310" s="1"/>
  <c r="C225" i="310" s="1"/>
  <c r="C226" i="310" s="1"/>
  <c r="C227" i="310" s="1"/>
  <c r="C228" i="310" s="1"/>
  <c r="C229" i="310" s="1"/>
  <c r="C230" i="310" s="1"/>
  <c r="C231" i="310" s="1"/>
  <c r="C232" i="310" s="1"/>
  <c r="C233" i="310" s="1"/>
  <c r="C234" i="310" s="1"/>
  <c r="C235" i="310" s="1"/>
  <c r="C236" i="310" s="1"/>
  <c r="C237" i="310" s="1"/>
  <c r="C238" i="310" s="1"/>
  <c r="C239" i="310" s="1"/>
  <c r="C128" i="307"/>
  <c r="M133" i="319"/>
  <c r="T109" i="319"/>
  <c r="D110" i="319"/>
  <c r="K107" i="319"/>
  <c r="H106" i="319"/>
  <c r="E106" i="319" s="1"/>
  <c r="O106" i="319"/>
  <c r="I105" i="319"/>
  <c r="F105" i="319" s="1"/>
  <c r="L111" i="319"/>
  <c r="O107" i="310"/>
  <c r="I106" i="310"/>
  <c r="F106" i="310" s="1"/>
  <c r="L113" i="310"/>
  <c r="K108" i="310"/>
  <c r="M107" i="310"/>
  <c r="J106" i="310"/>
  <c r="G106" i="310" s="1"/>
  <c r="T105" i="310"/>
  <c r="D109" i="310"/>
  <c r="M109" i="304"/>
  <c r="N105" i="304"/>
  <c r="H104" i="304"/>
  <c r="E104" i="304" s="1"/>
  <c r="P105" i="304"/>
  <c r="J104" i="304"/>
  <c r="G104" i="304" s="1"/>
  <c r="O105" i="304"/>
  <c r="I104" i="304"/>
  <c r="F104" i="304" s="1"/>
  <c r="K109" i="304"/>
  <c r="L110" i="304"/>
  <c r="D111" i="304"/>
  <c r="J105" i="319"/>
  <c r="G105" i="319" s="1"/>
  <c r="P106" i="319"/>
  <c r="D113" i="316"/>
  <c r="C109" i="316"/>
  <c r="L110" i="316"/>
  <c r="K109" i="316"/>
  <c r="M107" i="316"/>
  <c r="J106" i="316"/>
  <c r="G106" i="316" s="1"/>
  <c r="N106" i="316"/>
  <c r="H105" i="316"/>
  <c r="E105" i="316" s="1"/>
  <c r="T105" i="316"/>
  <c r="O106" i="316"/>
  <c r="I105" i="316"/>
  <c r="F105" i="316" s="1"/>
  <c r="L107" i="313"/>
  <c r="I106" i="313"/>
  <c r="F106" i="313" s="1"/>
  <c r="H106" i="313"/>
  <c r="E106" i="313" s="1"/>
  <c r="K107" i="313"/>
  <c r="M107" i="313"/>
  <c r="J106" i="313"/>
  <c r="G106" i="313" s="1"/>
  <c r="T109" i="313"/>
  <c r="D110" i="313"/>
  <c r="M108" i="307"/>
  <c r="J107" i="307"/>
  <c r="G107" i="307" s="1"/>
  <c r="L110" i="307"/>
  <c r="K110" i="307"/>
  <c r="O107" i="307"/>
  <c r="I106" i="307"/>
  <c r="F106" i="307" s="1"/>
  <c r="T108" i="307"/>
  <c r="D109" i="307"/>
  <c r="N107" i="307"/>
  <c r="H106" i="307"/>
  <c r="E106" i="307" s="1"/>
  <c r="N105" i="280"/>
  <c r="H104" i="280"/>
  <c r="E104" i="280" s="1"/>
  <c r="O107" i="277"/>
  <c r="T105" i="277"/>
  <c r="N106" i="277"/>
  <c r="H106" i="277" s="1"/>
  <c r="P122" i="277"/>
  <c r="N112" i="283"/>
  <c r="O105" i="280"/>
  <c r="I104" i="280"/>
  <c r="F104" i="280" s="1"/>
  <c r="P105" i="301"/>
  <c r="J104" i="301"/>
  <c r="G104" i="301" s="1"/>
  <c r="N105" i="298"/>
  <c r="H104" i="298"/>
  <c r="E104" i="298" s="1"/>
  <c r="P105" i="286"/>
  <c r="J104" i="286"/>
  <c r="G104" i="286" s="1"/>
  <c r="O105" i="286"/>
  <c r="I104" i="286"/>
  <c r="F104" i="286" s="1"/>
  <c r="O105" i="301"/>
  <c r="I104" i="301"/>
  <c r="F104" i="301" s="1"/>
  <c r="D106" i="301"/>
  <c r="T105" i="301"/>
  <c r="C106" i="301"/>
  <c r="L107" i="301"/>
  <c r="M107" i="301"/>
  <c r="H105" i="301"/>
  <c r="E105" i="301" s="1"/>
  <c r="K106" i="301"/>
  <c r="O105" i="298"/>
  <c r="I104" i="298"/>
  <c r="F104" i="298" s="1"/>
  <c r="D109" i="298"/>
  <c r="K108" i="298"/>
  <c r="L107" i="298"/>
  <c r="M109" i="298"/>
  <c r="C106" i="298"/>
  <c r="T105" i="298"/>
  <c r="P105" i="298"/>
  <c r="J104" i="298"/>
  <c r="G104" i="298" s="1"/>
  <c r="C107" i="292"/>
  <c r="D107" i="292"/>
  <c r="T106" i="292"/>
  <c r="J105" i="292"/>
  <c r="G105" i="292" s="1"/>
  <c r="M106" i="292"/>
  <c r="K106" i="292"/>
  <c r="H105" i="292"/>
  <c r="E105" i="292" s="1"/>
  <c r="L106" i="292"/>
  <c r="I105" i="292"/>
  <c r="F105" i="292" s="1"/>
  <c r="M106" i="289"/>
  <c r="J105" i="289"/>
  <c r="G105" i="289" s="1"/>
  <c r="H105" i="289"/>
  <c r="E105" i="289" s="1"/>
  <c r="K106" i="289"/>
  <c r="I105" i="289"/>
  <c r="F105" i="289" s="1"/>
  <c r="L106" i="289"/>
  <c r="D107" i="289"/>
  <c r="C106" i="289"/>
  <c r="T106" i="289" s="1"/>
  <c r="M107" i="286"/>
  <c r="C106" i="286"/>
  <c r="T105" i="286"/>
  <c r="D106" i="286"/>
  <c r="L107" i="286"/>
  <c r="K107" i="286"/>
  <c r="N105" i="286"/>
  <c r="H104" i="286"/>
  <c r="E104" i="286" s="1"/>
  <c r="H105" i="283"/>
  <c r="E105" i="283" s="1"/>
  <c r="K106" i="283"/>
  <c r="O105" i="283"/>
  <c r="I104" i="283"/>
  <c r="F104" i="283" s="1"/>
  <c r="M107" i="283"/>
  <c r="L109" i="283"/>
  <c r="P105" i="283"/>
  <c r="J104" i="283"/>
  <c r="G104" i="283" s="1"/>
  <c r="C106" i="283"/>
  <c r="T105" i="283"/>
  <c r="D108" i="283"/>
  <c r="M107" i="280"/>
  <c r="D107" i="280"/>
  <c r="T106" i="280"/>
  <c r="P105" i="280"/>
  <c r="J104" i="280"/>
  <c r="G104" i="280" s="1"/>
  <c r="L107" i="280"/>
  <c r="C108" i="280"/>
  <c r="K107" i="280"/>
  <c r="M108" i="277"/>
  <c r="J107" i="277"/>
  <c r="I106" i="277"/>
  <c r="L107" i="277"/>
  <c r="K107" i="277"/>
  <c r="D107" i="277"/>
  <c r="E105" i="277"/>
  <c r="F105" i="277"/>
  <c r="C106" i="277"/>
  <c r="G106" i="277" s="1"/>
  <c r="U109" i="289" l="1"/>
  <c r="V108" i="304"/>
  <c r="T107" i="304"/>
  <c r="P113" i="292"/>
  <c r="P108" i="310"/>
  <c r="V106" i="286"/>
  <c r="V107" i="286" s="1"/>
  <c r="W113" i="292"/>
  <c r="V450" i="277"/>
  <c r="N109" i="289"/>
  <c r="N109" i="301"/>
  <c r="R107" i="286"/>
  <c r="W450" i="277"/>
  <c r="S116" i="319"/>
  <c r="W116" i="319" s="1"/>
  <c r="Q118" i="319"/>
  <c r="U118" i="319" s="1"/>
  <c r="R118" i="319"/>
  <c r="V118" i="319" s="1"/>
  <c r="S206" i="316"/>
  <c r="W206" i="316" s="1"/>
  <c r="R206" i="316"/>
  <c r="V206" i="316" s="1"/>
  <c r="P205" i="316"/>
  <c r="P206" i="316" s="1"/>
  <c r="R235" i="313"/>
  <c r="V235" i="313" s="1"/>
  <c r="S109" i="310"/>
  <c r="W109" i="310" s="1"/>
  <c r="N107" i="310"/>
  <c r="H106" i="310"/>
  <c r="E106" i="310" s="1"/>
  <c r="R109" i="310"/>
  <c r="V109" i="310" s="1"/>
  <c r="Q108" i="310"/>
  <c r="U108" i="310" s="1"/>
  <c r="Q120" i="307"/>
  <c r="U120" i="307" s="1"/>
  <c r="P121" i="307"/>
  <c r="R207" i="307"/>
  <c r="V207" i="307" s="1"/>
  <c r="S121" i="307"/>
  <c r="W121" i="307" s="1"/>
  <c r="R185" i="304"/>
  <c r="Q122" i="304"/>
  <c r="U122" i="304" s="1"/>
  <c r="S184" i="304"/>
  <c r="W184" i="304" s="1"/>
  <c r="R110" i="301"/>
  <c r="V110" i="301" s="1"/>
  <c r="S109" i="301"/>
  <c r="W109" i="301" s="1"/>
  <c r="Q110" i="301"/>
  <c r="U110" i="301" s="1"/>
  <c r="S112" i="298"/>
  <c r="W112" i="298" s="1"/>
  <c r="R112" i="298"/>
  <c r="V112" i="298" s="1"/>
  <c r="Q109" i="298"/>
  <c r="U109" i="298" s="1"/>
  <c r="P114" i="292"/>
  <c r="R114" i="292"/>
  <c r="V114" i="292" s="1"/>
  <c r="Q113" i="292"/>
  <c r="U113" i="292" s="1"/>
  <c r="S114" i="292"/>
  <c r="R114" i="289"/>
  <c r="V114" i="289" s="1"/>
  <c r="O113" i="289"/>
  <c r="O114" i="289" s="1"/>
  <c r="S114" i="289"/>
  <c r="W114" i="289" s="1"/>
  <c r="Q110" i="289"/>
  <c r="N110" i="289" s="1"/>
  <c r="P113" i="289"/>
  <c r="Q450" i="277"/>
  <c r="U449" i="277"/>
  <c r="O124" i="313"/>
  <c r="O108" i="277"/>
  <c r="C129" i="313"/>
  <c r="P127" i="313"/>
  <c r="N123" i="313"/>
  <c r="C129" i="307"/>
  <c r="M134" i="319"/>
  <c r="K108" i="319"/>
  <c r="H107" i="319"/>
  <c r="E107" i="319" s="1"/>
  <c r="D111" i="319"/>
  <c r="T110" i="319"/>
  <c r="L112" i="319"/>
  <c r="O107" i="319"/>
  <c r="I106" i="319"/>
  <c r="F106" i="319" s="1"/>
  <c r="T106" i="310"/>
  <c r="L114" i="310"/>
  <c r="D110" i="310"/>
  <c r="M108" i="310"/>
  <c r="J107" i="310"/>
  <c r="G107" i="310" s="1"/>
  <c r="O108" i="310"/>
  <c r="I107" i="310"/>
  <c r="F107" i="310" s="1"/>
  <c r="K109" i="310"/>
  <c r="L111" i="304"/>
  <c r="K110" i="304"/>
  <c r="N106" i="304"/>
  <c r="H105" i="304"/>
  <c r="E105" i="304" s="1"/>
  <c r="O106" i="304"/>
  <c r="I105" i="304"/>
  <c r="F105" i="304" s="1"/>
  <c r="D112" i="304"/>
  <c r="P106" i="304"/>
  <c r="J105" i="304"/>
  <c r="G105" i="304" s="1"/>
  <c r="M110" i="304"/>
  <c r="J106" i="319"/>
  <c r="G106" i="319" s="1"/>
  <c r="P107" i="319"/>
  <c r="K110" i="316"/>
  <c r="O107" i="316"/>
  <c r="I106" i="316"/>
  <c r="F106" i="316" s="1"/>
  <c r="T106" i="316"/>
  <c r="L111" i="316"/>
  <c r="C110" i="316"/>
  <c r="N107" i="316"/>
  <c r="H106" i="316"/>
  <c r="E106" i="316" s="1"/>
  <c r="D114" i="316"/>
  <c r="M108" i="316"/>
  <c r="J107" i="316"/>
  <c r="G107" i="316" s="1"/>
  <c r="T110" i="313"/>
  <c r="D111" i="313"/>
  <c r="M108" i="313"/>
  <c r="J107" i="313"/>
  <c r="G107" i="313" s="1"/>
  <c r="H107" i="313"/>
  <c r="E107" i="313" s="1"/>
  <c r="K108" i="313"/>
  <c r="L108" i="313"/>
  <c r="I107" i="313"/>
  <c r="F107" i="313" s="1"/>
  <c r="O108" i="307"/>
  <c r="I107" i="307"/>
  <c r="F107" i="307" s="1"/>
  <c r="K111" i="307"/>
  <c r="N108" i="307"/>
  <c r="H107" i="307"/>
  <c r="E107" i="307" s="1"/>
  <c r="L111" i="307"/>
  <c r="D110" i="307"/>
  <c r="T109" i="307"/>
  <c r="M109" i="307"/>
  <c r="J108" i="307"/>
  <c r="G108" i="307" s="1"/>
  <c r="N113" i="283"/>
  <c r="N106" i="280"/>
  <c r="H105" i="280"/>
  <c r="E105" i="280" s="1"/>
  <c r="O106" i="280"/>
  <c r="I105" i="280"/>
  <c r="F105" i="280" s="1"/>
  <c r="N106" i="298"/>
  <c r="H105" i="298"/>
  <c r="E105" i="298" s="1"/>
  <c r="P106" i="301"/>
  <c r="J105" i="301"/>
  <c r="G105" i="301" s="1"/>
  <c r="P123" i="277"/>
  <c r="P106" i="286"/>
  <c r="J105" i="286"/>
  <c r="G105" i="286" s="1"/>
  <c r="N107" i="277"/>
  <c r="H107" i="277" s="1"/>
  <c r="O106" i="286"/>
  <c r="I105" i="286"/>
  <c r="F105" i="286" s="1"/>
  <c r="M108" i="301"/>
  <c r="L108" i="301"/>
  <c r="C107" i="301"/>
  <c r="D107" i="301"/>
  <c r="T106" i="301"/>
  <c r="K107" i="301"/>
  <c r="H106" i="301"/>
  <c r="E106" i="301" s="1"/>
  <c r="O106" i="301"/>
  <c r="I105" i="301"/>
  <c r="F105" i="301" s="1"/>
  <c r="M110" i="298"/>
  <c r="C107" i="298"/>
  <c r="T106" i="298"/>
  <c r="L108" i="298"/>
  <c r="K109" i="298"/>
  <c r="P106" i="298"/>
  <c r="J105" i="298"/>
  <c r="G105" i="298" s="1"/>
  <c r="D110" i="298"/>
  <c r="O106" i="298"/>
  <c r="I105" i="298"/>
  <c r="F105" i="298" s="1"/>
  <c r="I106" i="292"/>
  <c r="F106" i="292" s="1"/>
  <c r="L107" i="292"/>
  <c r="H106" i="292"/>
  <c r="E106" i="292" s="1"/>
  <c r="K107" i="292"/>
  <c r="J106" i="292"/>
  <c r="G106" i="292" s="1"/>
  <c r="M107" i="292"/>
  <c r="D108" i="292"/>
  <c r="T107" i="292"/>
  <c r="C108" i="292"/>
  <c r="C107" i="289"/>
  <c r="T107" i="289" s="1"/>
  <c r="D108" i="289"/>
  <c r="H106" i="289"/>
  <c r="E106" i="289" s="1"/>
  <c r="K107" i="289"/>
  <c r="L107" i="289"/>
  <c r="I106" i="289"/>
  <c r="F106" i="289" s="1"/>
  <c r="M107" i="289"/>
  <c r="J106" i="289"/>
  <c r="G106" i="289" s="1"/>
  <c r="L108" i="286"/>
  <c r="T106" i="286"/>
  <c r="D107" i="286"/>
  <c r="K108" i="286"/>
  <c r="C107" i="286"/>
  <c r="N106" i="286"/>
  <c r="H105" i="286"/>
  <c r="E105" i="286" s="1"/>
  <c r="M108" i="286"/>
  <c r="C107" i="283"/>
  <c r="T106" i="283"/>
  <c r="P106" i="283"/>
  <c r="J105" i="283"/>
  <c r="G105" i="283" s="1"/>
  <c r="L110" i="283"/>
  <c r="M108" i="283"/>
  <c r="D109" i="283"/>
  <c r="O106" i="283"/>
  <c r="I105" i="283"/>
  <c r="F105" i="283" s="1"/>
  <c r="K107" i="283"/>
  <c r="H106" i="283"/>
  <c r="E106" i="283" s="1"/>
  <c r="C109" i="280"/>
  <c r="L108" i="280"/>
  <c r="P106" i="280"/>
  <c r="J105" i="280"/>
  <c r="G105" i="280" s="1"/>
  <c r="D108" i="280"/>
  <c r="T107" i="280"/>
  <c r="K108" i="280"/>
  <c r="M108" i="280"/>
  <c r="E106" i="277"/>
  <c r="C107" i="277"/>
  <c r="T107" i="277" s="1"/>
  <c r="F106" i="277"/>
  <c r="D108" i="277"/>
  <c r="T106" i="277"/>
  <c r="K108" i="277"/>
  <c r="I107" i="277"/>
  <c r="L108" i="277"/>
  <c r="J108" i="277"/>
  <c r="M109" i="277"/>
  <c r="N113" i="292" l="1"/>
  <c r="W114" i="292"/>
  <c r="V108" i="286"/>
  <c r="R108" i="286"/>
  <c r="V109" i="304"/>
  <c r="T108" i="304"/>
  <c r="U110" i="289"/>
  <c r="Q119" i="319"/>
  <c r="U119" i="319" s="1"/>
  <c r="N118" i="319"/>
  <c r="N119" i="319" s="1"/>
  <c r="R119" i="319"/>
  <c r="V119" i="319" s="1"/>
  <c r="S117" i="319"/>
  <c r="W117" i="319" s="1"/>
  <c r="R207" i="316"/>
  <c r="V207" i="316" s="1"/>
  <c r="S207" i="316"/>
  <c r="W207" i="316" s="1"/>
  <c r="R236" i="313"/>
  <c r="V236" i="313" s="1"/>
  <c r="N108" i="310"/>
  <c r="H107" i="310"/>
  <c r="E107" i="310" s="1"/>
  <c r="Q109" i="310"/>
  <c r="U109" i="310" s="1"/>
  <c r="S110" i="310"/>
  <c r="W110" i="310" s="1"/>
  <c r="R110" i="310"/>
  <c r="V110" i="310" s="1"/>
  <c r="P109" i="310"/>
  <c r="R208" i="307"/>
  <c r="V208" i="307" s="1"/>
  <c r="Q121" i="307"/>
  <c r="U121" i="307" s="1"/>
  <c r="S122" i="307"/>
  <c r="W122" i="307" s="1"/>
  <c r="Q123" i="304"/>
  <c r="U123" i="304" s="1"/>
  <c r="R186" i="304"/>
  <c r="S185" i="304"/>
  <c r="W185" i="304" s="1"/>
  <c r="Q111" i="301"/>
  <c r="U111" i="301" s="1"/>
  <c r="N110" i="301"/>
  <c r="N111" i="301" s="1"/>
  <c r="S110" i="301"/>
  <c r="W110" i="301" s="1"/>
  <c r="R111" i="301"/>
  <c r="V111" i="301" s="1"/>
  <c r="Q110" i="298"/>
  <c r="U110" i="298" s="1"/>
  <c r="R113" i="298"/>
  <c r="V113" i="298" s="1"/>
  <c r="S113" i="298"/>
  <c r="W113" i="298" s="1"/>
  <c r="R115" i="292"/>
  <c r="V115" i="292" s="1"/>
  <c r="O114" i="292"/>
  <c r="S115" i="292"/>
  <c r="Q114" i="292"/>
  <c r="U114" i="292" s="1"/>
  <c r="S115" i="289"/>
  <c r="W115" i="289" s="1"/>
  <c r="P114" i="289"/>
  <c r="P115" i="289" s="1"/>
  <c r="R115" i="289"/>
  <c r="V115" i="289" s="1"/>
  <c r="Q111" i="289"/>
  <c r="U450" i="277"/>
  <c r="N124" i="313"/>
  <c r="O125" i="313"/>
  <c r="P128" i="313"/>
  <c r="N125" i="313"/>
  <c r="C130" i="313"/>
  <c r="C130" i="307"/>
  <c r="O109" i="277"/>
  <c r="M135" i="319"/>
  <c r="L113" i="319"/>
  <c r="O108" i="319"/>
  <c r="I107" i="319"/>
  <c r="F107" i="319" s="1"/>
  <c r="D112" i="319"/>
  <c r="T111" i="319"/>
  <c r="K109" i="319"/>
  <c r="H108" i="319"/>
  <c r="E108" i="319" s="1"/>
  <c r="D111" i="310"/>
  <c r="L115" i="310"/>
  <c r="O109" i="310"/>
  <c r="I108" i="310"/>
  <c r="F108" i="310" s="1"/>
  <c r="M109" i="310"/>
  <c r="J108" i="310"/>
  <c r="G108" i="310" s="1"/>
  <c r="T107" i="310"/>
  <c r="K110" i="310"/>
  <c r="N107" i="304"/>
  <c r="H106" i="304"/>
  <c r="E106" i="304" s="1"/>
  <c r="P107" i="304"/>
  <c r="J106" i="304"/>
  <c r="G106" i="304" s="1"/>
  <c r="D113" i="304"/>
  <c r="K111" i="304"/>
  <c r="O107" i="304"/>
  <c r="I106" i="304"/>
  <c r="F106" i="304" s="1"/>
  <c r="L112" i="304"/>
  <c r="M111" i="304"/>
  <c r="P108" i="319"/>
  <c r="J107" i="319"/>
  <c r="G107" i="319" s="1"/>
  <c r="M109" i="316"/>
  <c r="J108" i="316"/>
  <c r="G108" i="316" s="1"/>
  <c r="L112" i="316"/>
  <c r="D115" i="316"/>
  <c r="T107" i="316"/>
  <c r="N108" i="316"/>
  <c r="H107" i="316"/>
  <c r="E107" i="316" s="1"/>
  <c r="O108" i="316"/>
  <c r="I107" i="316"/>
  <c r="F107" i="316" s="1"/>
  <c r="K111" i="316"/>
  <c r="C111" i="316"/>
  <c r="L109" i="313"/>
  <c r="I108" i="313"/>
  <c r="F108" i="313" s="1"/>
  <c r="K109" i="313"/>
  <c r="H108" i="313"/>
  <c r="E108" i="313" s="1"/>
  <c r="M109" i="313"/>
  <c r="J108" i="313"/>
  <c r="G108" i="313" s="1"/>
  <c r="T111" i="313"/>
  <c r="D112" i="313"/>
  <c r="L112" i="307"/>
  <c r="N109" i="307"/>
  <c r="H108" i="307"/>
  <c r="E108" i="307" s="1"/>
  <c r="M110" i="307"/>
  <c r="J109" i="307"/>
  <c r="G109" i="307" s="1"/>
  <c r="K112" i="307"/>
  <c r="T110" i="307"/>
  <c r="D111" i="307"/>
  <c r="O109" i="307"/>
  <c r="I108" i="307"/>
  <c r="F108" i="307" s="1"/>
  <c r="N107" i="280"/>
  <c r="H106" i="280"/>
  <c r="E106" i="280" s="1"/>
  <c r="N108" i="277"/>
  <c r="H108" i="277" s="1"/>
  <c r="P124" i="277"/>
  <c r="P107" i="286"/>
  <c r="J106" i="286"/>
  <c r="G106" i="286" s="1"/>
  <c r="N107" i="298"/>
  <c r="H106" i="298"/>
  <c r="E106" i="298" s="1"/>
  <c r="O107" i="280"/>
  <c r="I106" i="280"/>
  <c r="F106" i="280" s="1"/>
  <c r="P107" i="301"/>
  <c r="J106" i="301"/>
  <c r="G106" i="301" s="1"/>
  <c r="N114" i="283"/>
  <c r="O107" i="286"/>
  <c r="I106" i="286"/>
  <c r="F106" i="286" s="1"/>
  <c r="H107" i="301"/>
  <c r="E107" i="301" s="1"/>
  <c r="K108" i="301"/>
  <c r="D108" i="301"/>
  <c r="T107" i="301"/>
  <c r="C108" i="301"/>
  <c r="L109" i="301"/>
  <c r="M109" i="301"/>
  <c r="O107" i="301"/>
  <c r="I106" i="301"/>
  <c r="F106" i="301" s="1"/>
  <c r="P107" i="298"/>
  <c r="J106" i="298"/>
  <c r="G106" i="298" s="1"/>
  <c r="K110" i="298"/>
  <c r="L109" i="298"/>
  <c r="O107" i="298"/>
  <c r="I106" i="298"/>
  <c r="F106" i="298" s="1"/>
  <c r="D111" i="298"/>
  <c r="C108" i="298"/>
  <c r="T107" i="298"/>
  <c r="M111" i="298"/>
  <c r="C109" i="292"/>
  <c r="D109" i="292"/>
  <c r="T108" i="292"/>
  <c r="J107" i="292"/>
  <c r="G107" i="292" s="1"/>
  <c r="M108" i="292"/>
  <c r="K108" i="292"/>
  <c r="H107" i="292"/>
  <c r="E107" i="292" s="1"/>
  <c r="I107" i="292"/>
  <c r="F107" i="292" s="1"/>
  <c r="L108" i="292"/>
  <c r="L108" i="289"/>
  <c r="I107" i="289"/>
  <c r="F107" i="289" s="1"/>
  <c r="H107" i="289"/>
  <c r="E107" i="289" s="1"/>
  <c r="K108" i="289"/>
  <c r="M108" i="289"/>
  <c r="J107" i="289"/>
  <c r="G107" i="289" s="1"/>
  <c r="C108" i="289"/>
  <c r="T108" i="289" s="1"/>
  <c r="D109" i="289"/>
  <c r="N107" i="286"/>
  <c r="H106" i="286"/>
  <c r="E106" i="286" s="1"/>
  <c r="C108" i="286"/>
  <c r="K109" i="286"/>
  <c r="T107" i="286"/>
  <c r="D108" i="286"/>
  <c r="M109" i="286"/>
  <c r="L109" i="286"/>
  <c r="M109" i="283"/>
  <c r="L111" i="283"/>
  <c r="P107" i="283"/>
  <c r="J106" i="283"/>
  <c r="G106" i="283" s="1"/>
  <c r="K108" i="283"/>
  <c r="H107" i="283"/>
  <c r="E107" i="283" s="1"/>
  <c r="O107" i="283"/>
  <c r="I106" i="283"/>
  <c r="F106" i="283" s="1"/>
  <c r="D110" i="283"/>
  <c r="C108" i="283"/>
  <c r="T107" i="283"/>
  <c r="K109" i="280"/>
  <c r="T108" i="280"/>
  <c r="D109" i="280"/>
  <c r="P107" i="280"/>
  <c r="J106" i="280"/>
  <c r="G106" i="280" s="1"/>
  <c r="L109" i="280"/>
  <c r="C110" i="280"/>
  <c r="M109" i="280"/>
  <c r="G107" i="277"/>
  <c r="K109" i="277"/>
  <c r="I108" i="277"/>
  <c r="L109" i="277"/>
  <c r="D109" i="277"/>
  <c r="C108" i="277"/>
  <c r="G108" i="277" s="1"/>
  <c r="F107" i="277"/>
  <c r="E107" i="277"/>
  <c r="M110" i="277"/>
  <c r="J109" i="277"/>
  <c r="O115" i="292" l="1"/>
  <c r="O116" i="292" s="1"/>
  <c r="U111" i="289"/>
  <c r="V110" i="304"/>
  <c r="T109" i="304"/>
  <c r="P122" i="307"/>
  <c r="R109" i="286"/>
  <c r="W115" i="292"/>
  <c r="S118" i="319"/>
  <c r="W118" i="319" s="1"/>
  <c r="Q120" i="319"/>
  <c r="U120" i="319" s="1"/>
  <c r="R120" i="319"/>
  <c r="V120" i="319" s="1"/>
  <c r="S208" i="316"/>
  <c r="W208" i="316" s="1"/>
  <c r="R208" i="316"/>
  <c r="V208" i="316" s="1"/>
  <c r="P207" i="316"/>
  <c r="P208" i="316" s="1"/>
  <c r="R237" i="313"/>
  <c r="V237" i="313" s="1"/>
  <c r="S111" i="310"/>
  <c r="W111" i="310" s="1"/>
  <c r="Q110" i="310"/>
  <c r="U110" i="310" s="1"/>
  <c r="P110" i="310"/>
  <c r="R111" i="310"/>
  <c r="V111" i="310" s="1"/>
  <c r="N109" i="310"/>
  <c r="H108" i="310"/>
  <c r="E108" i="310" s="1"/>
  <c r="Q122" i="307"/>
  <c r="U122" i="307" s="1"/>
  <c r="S123" i="307"/>
  <c r="W123" i="307" s="1"/>
  <c r="R209" i="307"/>
  <c r="V209" i="307" s="1"/>
  <c r="R187" i="304"/>
  <c r="S186" i="304"/>
  <c r="W186" i="304" s="1"/>
  <c r="Q124" i="304"/>
  <c r="U124" i="304" s="1"/>
  <c r="S111" i="301"/>
  <c r="W111" i="301" s="1"/>
  <c r="R112" i="301"/>
  <c r="V112" i="301" s="1"/>
  <c r="Q112" i="301"/>
  <c r="U112" i="301" s="1"/>
  <c r="S114" i="298"/>
  <c r="W114" i="298" s="1"/>
  <c r="R114" i="298"/>
  <c r="V114" i="298" s="1"/>
  <c r="Q111" i="298"/>
  <c r="U111" i="298" s="1"/>
  <c r="S116" i="292"/>
  <c r="P115" i="292"/>
  <c r="Q115" i="292"/>
  <c r="U115" i="292" s="1"/>
  <c r="R116" i="292"/>
  <c r="V116" i="292" s="1"/>
  <c r="N114" i="292"/>
  <c r="Q112" i="289"/>
  <c r="R116" i="289"/>
  <c r="V116" i="289" s="1"/>
  <c r="O115" i="289"/>
  <c r="O116" i="289" s="1"/>
  <c r="N111" i="289"/>
  <c r="S116" i="289"/>
  <c r="W116" i="289" s="1"/>
  <c r="P129" i="313"/>
  <c r="O126" i="313"/>
  <c r="O127" i="313" s="1"/>
  <c r="C131" i="313"/>
  <c r="C131" i="307"/>
  <c r="M136" i="319"/>
  <c r="L114" i="319"/>
  <c r="O109" i="319"/>
  <c r="I108" i="319"/>
  <c r="F108" i="319" s="1"/>
  <c r="K110" i="319"/>
  <c r="H109" i="319"/>
  <c r="E109" i="319" s="1"/>
  <c r="D113" i="319"/>
  <c r="T112" i="319"/>
  <c r="T108" i="310"/>
  <c r="M110" i="310"/>
  <c r="J109" i="310"/>
  <c r="G109" i="310" s="1"/>
  <c r="O110" i="310"/>
  <c r="I109" i="310"/>
  <c r="F109" i="310" s="1"/>
  <c r="K111" i="310"/>
  <c r="L116" i="310"/>
  <c r="D112" i="310"/>
  <c r="D114" i="304"/>
  <c r="O108" i="304"/>
  <c r="I107" i="304"/>
  <c r="F107" i="304" s="1"/>
  <c r="M112" i="304"/>
  <c r="P108" i="304"/>
  <c r="J107" i="304"/>
  <c r="G107" i="304" s="1"/>
  <c r="K112" i="304"/>
  <c r="L113" i="304"/>
  <c r="N108" i="304"/>
  <c r="H107" i="304"/>
  <c r="E107" i="304" s="1"/>
  <c r="O110" i="277"/>
  <c r="P125" i="277"/>
  <c r="P109" i="319"/>
  <c r="J108" i="319"/>
  <c r="G108" i="319" s="1"/>
  <c r="C112" i="316"/>
  <c r="T108" i="316"/>
  <c r="K112" i="316"/>
  <c r="D116" i="316"/>
  <c r="O109" i="316"/>
  <c r="I108" i="316"/>
  <c r="F108" i="316" s="1"/>
  <c r="L113" i="316"/>
  <c r="N109" i="316"/>
  <c r="H108" i="316"/>
  <c r="E108" i="316" s="1"/>
  <c r="M110" i="316"/>
  <c r="J109" i="316"/>
  <c r="G109" i="316" s="1"/>
  <c r="T112" i="313"/>
  <c r="D113" i="313"/>
  <c r="M110" i="313"/>
  <c r="J109" i="313"/>
  <c r="G109" i="313" s="1"/>
  <c r="H109" i="313"/>
  <c r="E109" i="313" s="1"/>
  <c r="K110" i="313"/>
  <c r="L110" i="313"/>
  <c r="I109" i="313"/>
  <c r="F109" i="313" s="1"/>
  <c r="K113" i="307"/>
  <c r="M111" i="307"/>
  <c r="J110" i="307"/>
  <c r="G110" i="307" s="1"/>
  <c r="O110" i="307"/>
  <c r="I109" i="307"/>
  <c r="F109" i="307" s="1"/>
  <c r="N110" i="307"/>
  <c r="H109" i="307"/>
  <c r="E109" i="307" s="1"/>
  <c r="T111" i="307"/>
  <c r="D112" i="307"/>
  <c r="L113" i="307"/>
  <c r="N108" i="280"/>
  <c r="H107" i="280"/>
  <c r="E107" i="280" s="1"/>
  <c r="P108" i="286"/>
  <c r="J107" i="286"/>
  <c r="G107" i="286" s="1"/>
  <c r="O108" i="280"/>
  <c r="I107" i="280"/>
  <c r="F107" i="280" s="1"/>
  <c r="N108" i="298"/>
  <c r="H107" i="298"/>
  <c r="E107" i="298" s="1"/>
  <c r="N115" i="283"/>
  <c r="P108" i="301"/>
  <c r="J107" i="301"/>
  <c r="G107" i="301" s="1"/>
  <c r="N109" i="277"/>
  <c r="H109" i="277" s="1"/>
  <c r="O108" i="286"/>
  <c r="I107" i="286"/>
  <c r="F107" i="286" s="1"/>
  <c r="M110" i="301"/>
  <c r="L110" i="301"/>
  <c r="C109" i="301"/>
  <c r="D109" i="301"/>
  <c r="T108" i="301"/>
  <c r="K109" i="301"/>
  <c r="H108" i="301"/>
  <c r="E108" i="301" s="1"/>
  <c r="O108" i="301"/>
  <c r="I107" i="301"/>
  <c r="F107" i="301" s="1"/>
  <c r="D112" i="298"/>
  <c r="M112" i="298"/>
  <c r="L110" i="298"/>
  <c r="O108" i="298"/>
  <c r="I107" i="298"/>
  <c r="F107" i="298" s="1"/>
  <c r="K111" i="298"/>
  <c r="C109" i="298"/>
  <c r="T108" i="298"/>
  <c r="P108" i="298"/>
  <c r="J107" i="298"/>
  <c r="G107" i="298" s="1"/>
  <c r="H108" i="292"/>
  <c r="E108" i="292" s="1"/>
  <c r="K109" i="292"/>
  <c r="J108" i="292"/>
  <c r="G108" i="292" s="1"/>
  <c r="M109" i="292"/>
  <c r="I108" i="292"/>
  <c r="F108" i="292" s="1"/>
  <c r="L109" i="292"/>
  <c r="T109" i="292"/>
  <c r="D110" i="292"/>
  <c r="C110" i="292"/>
  <c r="C109" i="289"/>
  <c r="T109" i="289" s="1"/>
  <c r="D110" i="289"/>
  <c r="J108" i="289"/>
  <c r="G108" i="289" s="1"/>
  <c r="M109" i="289"/>
  <c r="K109" i="289"/>
  <c r="H108" i="289"/>
  <c r="E108" i="289" s="1"/>
  <c r="L109" i="289"/>
  <c r="I108" i="289"/>
  <c r="F108" i="289" s="1"/>
  <c r="M110" i="286"/>
  <c r="T108" i="286"/>
  <c r="D109" i="286"/>
  <c r="C109" i="286"/>
  <c r="K110" i="286"/>
  <c r="L110" i="286"/>
  <c r="N108" i="286"/>
  <c r="H107" i="286"/>
  <c r="E107" i="286" s="1"/>
  <c r="O108" i="283"/>
  <c r="I107" i="283"/>
  <c r="F107" i="283" s="1"/>
  <c r="K109" i="283"/>
  <c r="H108" i="283"/>
  <c r="E108" i="283" s="1"/>
  <c r="P108" i="283"/>
  <c r="J107" i="283"/>
  <c r="G107" i="283" s="1"/>
  <c r="C109" i="283"/>
  <c r="T108" i="283"/>
  <c r="L112" i="283"/>
  <c r="M110" i="283"/>
  <c r="D111" i="283"/>
  <c r="L110" i="280"/>
  <c r="C111" i="280"/>
  <c r="P108" i="280"/>
  <c r="J107" i="280"/>
  <c r="G107" i="280" s="1"/>
  <c r="T109" i="280"/>
  <c r="D110" i="280"/>
  <c r="M110" i="280"/>
  <c r="K110" i="280"/>
  <c r="M111" i="277"/>
  <c r="J110" i="277"/>
  <c r="T108" i="277"/>
  <c r="E108" i="277"/>
  <c r="C109" i="277"/>
  <c r="T109" i="277" s="1"/>
  <c r="F108" i="277"/>
  <c r="D110" i="277"/>
  <c r="I109" i="277"/>
  <c r="L110" i="277"/>
  <c r="K110" i="277"/>
  <c r="W119" i="319" l="1"/>
  <c r="V238" i="313"/>
  <c r="V121" i="319"/>
  <c r="V112" i="310"/>
  <c r="U113" i="301"/>
  <c r="R110" i="286"/>
  <c r="P111" i="310"/>
  <c r="N112" i="289"/>
  <c r="P116" i="289"/>
  <c r="P117" i="289" s="1"/>
  <c r="P116" i="292"/>
  <c r="W116" i="292"/>
  <c r="V111" i="304"/>
  <c r="T110" i="304"/>
  <c r="V109" i="286"/>
  <c r="V110" i="286" s="1"/>
  <c r="U112" i="289"/>
  <c r="Q121" i="319"/>
  <c r="U121" i="319" s="1"/>
  <c r="S119" i="319"/>
  <c r="N120" i="319"/>
  <c r="R121" i="319"/>
  <c r="R209" i="316"/>
  <c r="V209" i="316" s="1"/>
  <c r="S209" i="316"/>
  <c r="W209" i="316" s="1"/>
  <c r="R238" i="313"/>
  <c r="Q111" i="310"/>
  <c r="U111" i="310" s="1"/>
  <c r="N110" i="310"/>
  <c r="H109" i="310"/>
  <c r="E109" i="310" s="1"/>
  <c r="S112" i="310"/>
  <c r="W112" i="310" s="1"/>
  <c r="R112" i="310"/>
  <c r="S124" i="307"/>
  <c r="W124" i="307" s="1"/>
  <c r="P123" i="307"/>
  <c r="P124" i="307" s="1"/>
  <c r="R210" i="307"/>
  <c r="V210" i="307" s="1"/>
  <c r="Q123" i="307"/>
  <c r="U123" i="307" s="1"/>
  <c r="S187" i="304"/>
  <c r="W187" i="304" s="1"/>
  <c r="Q125" i="304"/>
  <c r="U125" i="304" s="1"/>
  <c r="R188" i="304"/>
  <c r="Q113" i="301"/>
  <c r="N112" i="301"/>
  <c r="R113" i="301"/>
  <c r="V113" i="301" s="1"/>
  <c r="S112" i="301"/>
  <c r="W112" i="301" s="1"/>
  <c r="Q112" i="298"/>
  <c r="U112" i="298" s="1"/>
  <c r="R115" i="298"/>
  <c r="V115" i="298" s="1"/>
  <c r="S115" i="298"/>
  <c r="W115" i="298" s="1"/>
  <c r="Q116" i="292"/>
  <c r="U116" i="292" s="1"/>
  <c r="N115" i="292"/>
  <c r="S117" i="292"/>
  <c r="R117" i="292"/>
  <c r="O117" i="292" s="1"/>
  <c r="R117" i="289"/>
  <c r="V117" i="289" s="1"/>
  <c r="S117" i="289"/>
  <c r="W117" i="289" s="1"/>
  <c r="N113" i="289"/>
  <c r="Q113" i="289"/>
  <c r="N126" i="313"/>
  <c r="N127" i="313" s="1"/>
  <c r="C132" i="313"/>
  <c r="P130" i="313"/>
  <c r="O128" i="313"/>
  <c r="C132" i="307"/>
  <c r="P126" i="277"/>
  <c r="M137" i="319"/>
  <c r="O110" i="319"/>
  <c r="I109" i="319"/>
  <c r="F109" i="319" s="1"/>
  <c r="D114" i="319"/>
  <c r="T113" i="319"/>
  <c r="K111" i="319"/>
  <c r="H110" i="319"/>
  <c r="E110" i="319" s="1"/>
  <c r="L115" i="319"/>
  <c r="M111" i="310"/>
  <c r="J110" i="310"/>
  <c r="G110" i="310" s="1"/>
  <c r="L117" i="310"/>
  <c r="L118" i="310" s="1"/>
  <c r="K112" i="310"/>
  <c r="O111" i="310"/>
  <c r="I110" i="310"/>
  <c r="F110" i="310" s="1"/>
  <c r="T109" i="310"/>
  <c r="D113" i="310"/>
  <c r="O109" i="304"/>
  <c r="I108" i="304"/>
  <c r="F108" i="304" s="1"/>
  <c r="K113" i="304"/>
  <c r="D115" i="304"/>
  <c r="P109" i="304"/>
  <c r="J108" i="304"/>
  <c r="G108" i="304" s="1"/>
  <c r="N109" i="304"/>
  <c r="H108" i="304"/>
  <c r="E108" i="304" s="1"/>
  <c r="M113" i="304"/>
  <c r="L114" i="304"/>
  <c r="P110" i="319"/>
  <c r="J109" i="319"/>
  <c r="G109" i="319" s="1"/>
  <c r="D117" i="316"/>
  <c r="D118" i="316" s="1"/>
  <c r="M111" i="316"/>
  <c r="J110" i="316"/>
  <c r="G110" i="316" s="1"/>
  <c r="K113" i="316"/>
  <c r="N110" i="316"/>
  <c r="H109" i="316"/>
  <c r="E109" i="316" s="1"/>
  <c r="L114" i="316"/>
  <c r="T109" i="316"/>
  <c r="O110" i="316"/>
  <c r="I109" i="316"/>
  <c r="F109" i="316" s="1"/>
  <c r="C113" i="316"/>
  <c r="L111" i="313"/>
  <c r="I110" i="313"/>
  <c r="F110" i="313" s="1"/>
  <c r="K111" i="313"/>
  <c r="H110" i="313"/>
  <c r="E110" i="313" s="1"/>
  <c r="M111" i="313"/>
  <c r="J110" i="313"/>
  <c r="G110" i="313" s="1"/>
  <c r="T113" i="313"/>
  <c r="D114" i="313"/>
  <c r="N111" i="307"/>
  <c r="H110" i="307"/>
  <c r="E110" i="307" s="1"/>
  <c r="O111" i="307"/>
  <c r="I110" i="307"/>
  <c r="F110" i="307" s="1"/>
  <c r="L114" i="307"/>
  <c r="M112" i="307"/>
  <c r="J111" i="307"/>
  <c r="G111" i="307" s="1"/>
  <c r="D113" i="307"/>
  <c r="T112" i="307"/>
  <c r="K114" i="307"/>
  <c r="N116" i="283"/>
  <c r="N109" i="280"/>
  <c r="H108" i="280"/>
  <c r="E108" i="280" s="1"/>
  <c r="N110" i="277"/>
  <c r="H110" i="277" s="1"/>
  <c r="P109" i="301"/>
  <c r="J108" i="301"/>
  <c r="G108" i="301" s="1"/>
  <c r="N109" i="298"/>
  <c r="H108" i="298"/>
  <c r="E108" i="298" s="1"/>
  <c r="P109" i="286"/>
  <c r="J108" i="286"/>
  <c r="G108" i="286" s="1"/>
  <c r="O111" i="277"/>
  <c r="O109" i="280"/>
  <c r="I108" i="280"/>
  <c r="F108" i="280" s="1"/>
  <c r="G109" i="277"/>
  <c r="O109" i="286"/>
  <c r="I108" i="286"/>
  <c r="F108" i="286" s="1"/>
  <c r="H109" i="301"/>
  <c r="E109" i="301" s="1"/>
  <c r="K110" i="301"/>
  <c r="D110" i="301"/>
  <c r="T109" i="301"/>
  <c r="C110" i="301"/>
  <c r="L111" i="301"/>
  <c r="M111" i="301"/>
  <c r="O109" i="301"/>
  <c r="I108" i="301"/>
  <c r="F108" i="301" s="1"/>
  <c r="L111" i="298"/>
  <c r="M113" i="298"/>
  <c r="C110" i="298"/>
  <c r="T109" i="298"/>
  <c r="K112" i="298"/>
  <c r="O109" i="298"/>
  <c r="I108" i="298"/>
  <c r="F108" i="298" s="1"/>
  <c r="D113" i="298"/>
  <c r="P109" i="298"/>
  <c r="J108" i="298"/>
  <c r="G108" i="298" s="1"/>
  <c r="C111" i="292"/>
  <c r="T110" i="292"/>
  <c r="D111" i="292"/>
  <c r="L110" i="292"/>
  <c r="I109" i="292"/>
  <c r="F109" i="292" s="1"/>
  <c r="J109" i="292"/>
  <c r="G109" i="292" s="1"/>
  <c r="M110" i="292"/>
  <c r="H109" i="292"/>
  <c r="E109" i="292" s="1"/>
  <c r="K110" i="292"/>
  <c r="L110" i="289"/>
  <c r="I109" i="289"/>
  <c r="F109" i="289" s="1"/>
  <c r="K110" i="289"/>
  <c r="H109" i="289"/>
  <c r="E109" i="289" s="1"/>
  <c r="M110" i="289"/>
  <c r="J109" i="289"/>
  <c r="G109" i="289" s="1"/>
  <c r="D111" i="289"/>
  <c r="C110" i="289"/>
  <c r="K111" i="286"/>
  <c r="C110" i="286"/>
  <c r="L111" i="286"/>
  <c r="D110" i="286"/>
  <c r="T109" i="286"/>
  <c r="N109" i="286"/>
  <c r="H108" i="286"/>
  <c r="E108" i="286" s="1"/>
  <c r="M111" i="286"/>
  <c r="L113" i="283"/>
  <c r="C110" i="283"/>
  <c r="T109" i="283"/>
  <c r="D112" i="283"/>
  <c r="P109" i="283"/>
  <c r="J108" i="283"/>
  <c r="G108" i="283" s="1"/>
  <c r="M111" i="283"/>
  <c r="K110" i="283"/>
  <c r="H109" i="283"/>
  <c r="E109" i="283" s="1"/>
  <c r="O109" i="283"/>
  <c r="I108" i="283"/>
  <c r="F108" i="283" s="1"/>
  <c r="D111" i="280"/>
  <c r="T110" i="280"/>
  <c r="P109" i="280"/>
  <c r="J108" i="280"/>
  <c r="G108" i="280" s="1"/>
  <c r="M111" i="280"/>
  <c r="C112" i="280"/>
  <c r="K111" i="280"/>
  <c r="L111" i="280"/>
  <c r="D111" i="277"/>
  <c r="I110" i="277"/>
  <c r="L111" i="277"/>
  <c r="E109" i="277"/>
  <c r="F109" i="277"/>
  <c r="C110" i="277"/>
  <c r="K111" i="277"/>
  <c r="M112" i="277"/>
  <c r="J111" i="277"/>
  <c r="U113" i="298" l="1"/>
  <c r="W210" i="316"/>
  <c r="V117" i="292"/>
  <c r="V112" i="304"/>
  <c r="T111" i="304"/>
  <c r="N116" i="292"/>
  <c r="N113" i="301"/>
  <c r="N121" i="319"/>
  <c r="U113" i="289"/>
  <c r="W117" i="292"/>
  <c r="R111" i="286"/>
  <c r="S120" i="319"/>
  <c r="W120" i="319" s="1"/>
  <c r="R122" i="319"/>
  <c r="V122" i="319" s="1"/>
  <c r="Q122" i="319"/>
  <c r="N122" i="319" s="1"/>
  <c r="S210" i="316"/>
  <c r="R210" i="316"/>
  <c r="V210" i="316" s="1"/>
  <c r="P209" i="316"/>
  <c r="P210" i="316" s="1"/>
  <c r="R239" i="313"/>
  <c r="V239" i="313" s="1"/>
  <c r="N111" i="310"/>
  <c r="H110" i="310"/>
  <c r="E110" i="310" s="1"/>
  <c r="Q112" i="310"/>
  <c r="U112" i="310" s="1"/>
  <c r="R113" i="310"/>
  <c r="V113" i="310" s="1"/>
  <c r="S113" i="310"/>
  <c r="W113" i="310" s="1"/>
  <c r="P112" i="310"/>
  <c r="P113" i="310" s="1"/>
  <c r="R211" i="307"/>
  <c r="V211" i="307" s="1"/>
  <c r="P125" i="307"/>
  <c r="Q124" i="307"/>
  <c r="U124" i="307" s="1"/>
  <c r="S125" i="307"/>
  <c r="W125" i="307" s="1"/>
  <c r="Q126" i="304"/>
  <c r="U126" i="304" s="1"/>
  <c r="R189" i="304"/>
  <c r="S188" i="304"/>
  <c r="W188" i="304" s="1"/>
  <c r="S113" i="301"/>
  <c r="W113" i="301" s="1"/>
  <c r="R114" i="301"/>
  <c r="V114" i="301" s="1"/>
  <c r="Q114" i="301"/>
  <c r="U114" i="301" s="1"/>
  <c r="S116" i="298"/>
  <c r="W116" i="298" s="1"/>
  <c r="R116" i="298"/>
  <c r="V116" i="298" s="1"/>
  <c r="Q113" i="298"/>
  <c r="S118" i="292"/>
  <c r="P117" i="292"/>
  <c r="P118" i="292" s="1"/>
  <c r="R118" i="292"/>
  <c r="O118" i="292" s="1"/>
  <c r="Q117" i="292"/>
  <c r="U117" i="292" s="1"/>
  <c r="S118" i="289"/>
  <c r="W118" i="289" s="1"/>
  <c r="Q114" i="289"/>
  <c r="R118" i="289"/>
  <c r="V118" i="289" s="1"/>
  <c r="O117" i="289"/>
  <c r="O118" i="289" s="1"/>
  <c r="O112" i="277"/>
  <c r="D119" i="316"/>
  <c r="D120" i="316" s="1"/>
  <c r="P131" i="313"/>
  <c r="P132" i="313" s="1"/>
  <c r="N128" i="313"/>
  <c r="C133" i="313"/>
  <c r="L119" i="310"/>
  <c r="C133" i="307"/>
  <c r="M138" i="319"/>
  <c r="K112" i="319"/>
  <c r="H111" i="319"/>
  <c r="E111" i="319" s="1"/>
  <c r="D115" i="319"/>
  <c r="T114" i="319"/>
  <c r="O111" i="319"/>
  <c r="I110" i="319"/>
  <c r="F110" i="319" s="1"/>
  <c r="L116" i="319"/>
  <c r="K113" i="310"/>
  <c r="T110" i="310"/>
  <c r="O112" i="310"/>
  <c r="I111" i="310"/>
  <c r="F111" i="310" s="1"/>
  <c r="M112" i="310"/>
  <c r="J111" i="310"/>
  <c r="G111" i="310" s="1"/>
  <c r="D114" i="310"/>
  <c r="L115" i="304"/>
  <c r="P110" i="304"/>
  <c r="J109" i="304"/>
  <c r="G109" i="304" s="1"/>
  <c r="M114" i="304"/>
  <c r="N110" i="304"/>
  <c r="H109" i="304"/>
  <c r="E109" i="304" s="1"/>
  <c r="D116" i="304"/>
  <c r="K114" i="304"/>
  <c r="O110" i="304"/>
  <c r="I109" i="304"/>
  <c r="F109" i="304" s="1"/>
  <c r="N117" i="283"/>
  <c r="P127" i="277"/>
  <c r="P111" i="319"/>
  <c r="J110" i="319"/>
  <c r="G110" i="319" s="1"/>
  <c r="C114" i="316"/>
  <c r="N111" i="316"/>
  <c r="H110" i="316"/>
  <c r="E110" i="316" s="1"/>
  <c r="K114" i="316"/>
  <c r="O111" i="316"/>
  <c r="I110" i="316"/>
  <c r="F110" i="316" s="1"/>
  <c r="T110" i="316"/>
  <c r="M112" i="316"/>
  <c r="J111" i="316"/>
  <c r="G111" i="316" s="1"/>
  <c r="L115" i="316"/>
  <c r="D115" i="313"/>
  <c r="T114" i="313"/>
  <c r="M112" i="313"/>
  <c r="J111" i="313"/>
  <c r="G111" i="313" s="1"/>
  <c r="K112" i="313"/>
  <c r="H111" i="313"/>
  <c r="E111" i="313" s="1"/>
  <c r="L112" i="313"/>
  <c r="I111" i="313"/>
  <c r="F111" i="313" s="1"/>
  <c r="M113" i="307"/>
  <c r="J112" i="307"/>
  <c r="G112" i="307" s="1"/>
  <c r="L115" i="307"/>
  <c r="K115" i="307"/>
  <c r="O112" i="307"/>
  <c r="I111" i="307"/>
  <c r="F111" i="307" s="1"/>
  <c r="D114" i="307"/>
  <c r="T113" i="307"/>
  <c r="N112" i="307"/>
  <c r="H111" i="307"/>
  <c r="E111" i="307" s="1"/>
  <c r="N110" i="280"/>
  <c r="H109" i="280"/>
  <c r="E109" i="280" s="1"/>
  <c r="N118" i="283"/>
  <c r="P110" i="301"/>
  <c r="J109" i="301"/>
  <c r="G109" i="301" s="1"/>
  <c r="P110" i="286"/>
  <c r="J109" i="286"/>
  <c r="G109" i="286" s="1"/>
  <c r="N110" i="298"/>
  <c r="H109" i="298"/>
  <c r="E109" i="298" s="1"/>
  <c r="O110" i="280"/>
  <c r="I109" i="280"/>
  <c r="F109" i="280" s="1"/>
  <c r="N111" i="277"/>
  <c r="H111" i="277" s="1"/>
  <c r="O110" i="286"/>
  <c r="I109" i="286"/>
  <c r="F109" i="286" s="1"/>
  <c r="M112" i="301"/>
  <c r="L112" i="301"/>
  <c r="C111" i="301"/>
  <c r="D111" i="301"/>
  <c r="T110" i="301"/>
  <c r="K111" i="301"/>
  <c r="H110" i="301"/>
  <c r="E110" i="301" s="1"/>
  <c r="O110" i="301"/>
  <c r="I109" i="301"/>
  <c r="F109" i="301" s="1"/>
  <c r="K113" i="298"/>
  <c r="O110" i="298"/>
  <c r="I109" i="298"/>
  <c r="F109" i="298" s="1"/>
  <c r="P110" i="298"/>
  <c r="J109" i="298"/>
  <c r="G109" i="298" s="1"/>
  <c r="C111" i="298"/>
  <c r="T110" i="298"/>
  <c r="D114" i="298"/>
  <c r="M114" i="298"/>
  <c r="L112" i="298"/>
  <c r="H110" i="292"/>
  <c r="E110" i="292" s="1"/>
  <c r="K111" i="292"/>
  <c r="L111" i="292"/>
  <c r="I110" i="292"/>
  <c r="F110" i="292" s="1"/>
  <c r="J110" i="292"/>
  <c r="G110" i="292" s="1"/>
  <c r="M111" i="292"/>
  <c r="T111" i="292"/>
  <c r="D112" i="292"/>
  <c r="C112" i="292"/>
  <c r="C111" i="289"/>
  <c r="T111" i="289" s="1"/>
  <c r="T110" i="289"/>
  <c r="D112" i="289"/>
  <c r="M111" i="289"/>
  <c r="J110" i="289"/>
  <c r="G110" i="289" s="1"/>
  <c r="K111" i="289"/>
  <c r="H110" i="289"/>
  <c r="E110" i="289" s="1"/>
  <c r="L111" i="289"/>
  <c r="I110" i="289"/>
  <c r="F110" i="289" s="1"/>
  <c r="N110" i="286"/>
  <c r="H109" i="286"/>
  <c r="E109" i="286" s="1"/>
  <c r="D111" i="286"/>
  <c r="T110" i="286"/>
  <c r="C111" i="286"/>
  <c r="K112" i="286"/>
  <c r="L112" i="286"/>
  <c r="M112" i="286"/>
  <c r="P110" i="283"/>
  <c r="J109" i="283"/>
  <c r="G109" i="283" s="1"/>
  <c r="D113" i="283"/>
  <c r="O110" i="283"/>
  <c r="I109" i="283"/>
  <c r="F109" i="283" s="1"/>
  <c r="C111" i="283"/>
  <c r="T110" i="283"/>
  <c r="K111" i="283"/>
  <c r="H110" i="283"/>
  <c r="E110" i="283" s="1"/>
  <c r="M112" i="283"/>
  <c r="L114" i="283"/>
  <c r="C113" i="280"/>
  <c r="M112" i="280"/>
  <c r="P110" i="280"/>
  <c r="J109" i="280"/>
  <c r="G109" i="280" s="1"/>
  <c r="L112" i="280"/>
  <c r="T111" i="280"/>
  <c r="D112" i="280"/>
  <c r="K112" i="280"/>
  <c r="K112" i="277"/>
  <c r="M113" i="277"/>
  <c r="J112" i="277"/>
  <c r="E110" i="277"/>
  <c r="C111" i="277"/>
  <c r="T111" i="277" s="1"/>
  <c r="F110" i="277"/>
  <c r="I111" i="277"/>
  <c r="L112" i="277"/>
  <c r="T110" i="277"/>
  <c r="D112" i="277"/>
  <c r="G110" i="277"/>
  <c r="U118" i="292" l="1"/>
  <c r="W114" i="301"/>
  <c r="U122" i="319"/>
  <c r="R112" i="286"/>
  <c r="W118" i="292"/>
  <c r="W119" i="292" s="1"/>
  <c r="V118" i="292"/>
  <c r="U114" i="289"/>
  <c r="U115" i="289" s="1"/>
  <c r="V111" i="286"/>
  <c r="V112" i="286" s="1"/>
  <c r="V113" i="304"/>
  <c r="T112" i="304"/>
  <c r="U114" i="298"/>
  <c r="R123" i="319"/>
  <c r="V123" i="319" s="1"/>
  <c r="S121" i="319"/>
  <c r="W121" i="319" s="1"/>
  <c r="Q123" i="319"/>
  <c r="R211" i="316"/>
  <c r="V211" i="316" s="1"/>
  <c r="S211" i="316"/>
  <c r="W211" i="316" s="1"/>
  <c r="R240" i="313"/>
  <c r="R241" i="313" s="1"/>
  <c r="R114" i="310"/>
  <c r="V114" i="310" s="1"/>
  <c r="Q113" i="310"/>
  <c r="U113" i="310" s="1"/>
  <c r="N112" i="310"/>
  <c r="H111" i="310"/>
  <c r="E111" i="310" s="1"/>
  <c r="S114" i="310"/>
  <c r="P114" i="310" s="1"/>
  <c r="Q125" i="307"/>
  <c r="U125" i="307" s="1"/>
  <c r="S126" i="307"/>
  <c r="W126" i="307" s="1"/>
  <c r="R212" i="307"/>
  <c r="V212" i="307" s="1"/>
  <c r="R190" i="304"/>
  <c r="S189" i="304"/>
  <c r="W189" i="304" s="1"/>
  <c r="Q127" i="304"/>
  <c r="U127" i="304" s="1"/>
  <c r="Q115" i="301"/>
  <c r="U115" i="301" s="1"/>
  <c r="N114" i="301"/>
  <c r="R115" i="301"/>
  <c r="V115" i="301" s="1"/>
  <c r="S114" i="301"/>
  <c r="Q114" i="298"/>
  <c r="R117" i="298"/>
  <c r="V117" i="298" s="1"/>
  <c r="S117" i="298"/>
  <c r="W117" i="298" s="1"/>
  <c r="Q118" i="292"/>
  <c r="N117" i="292"/>
  <c r="N118" i="292" s="1"/>
  <c r="R119" i="292"/>
  <c r="S119" i="292"/>
  <c r="P119" i="292" s="1"/>
  <c r="Q115" i="289"/>
  <c r="S119" i="289"/>
  <c r="W119" i="289" s="1"/>
  <c r="P118" i="289"/>
  <c r="R119" i="289"/>
  <c r="V119" i="289" s="1"/>
  <c r="N114" i="289"/>
  <c r="N115" i="289" s="1"/>
  <c r="D121" i="316"/>
  <c r="C134" i="313"/>
  <c r="O129" i="313"/>
  <c r="O130" i="313" s="1"/>
  <c r="L120" i="310"/>
  <c r="C134" i="307"/>
  <c r="M139" i="319"/>
  <c r="O112" i="319"/>
  <c r="I111" i="319"/>
  <c r="F111" i="319" s="1"/>
  <c r="L117" i="319"/>
  <c r="L118" i="319" s="1"/>
  <c r="T115" i="319"/>
  <c r="D116" i="319"/>
  <c r="K113" i="319"/>
  <c r="H112" i="319"/>
  <c r="E112" i="319" s="1"/>
  <c r="M113" i="310"/>
  <c r="J112" i="310"/>
  <c r="G112" i="310" s="1"/>
  <c r="D115" i="310"/>
  <c r="K114" i="310"/>
  <c r="O113" i="310"/>
  <c r="I112" i="310"/>
  <c r="F112" i="310" s="1"/>
  <c r="T111" i="310"/>
  <c r="D117" i="304"/>
  <c r="D118" i="304" s="1"/>
  <c r="K115" i="304"/>
  <c r="N111" i="304"/>
  <c r="H110" i="304"/>
  <c r="E110" i="304" s="1"/>
  <c r="M115" i="304"/>
  <c r="P111" i="304"/>
  <c r="J110" i="304"/>
  <c r="G110" i="304" s="1"/>
  <c r="O111" i="304"/>
  <c r="I110" i="304"/>
  <c r="F110" i="304" s="1"/>
  <c r="L116" i="304"/>
  <c r="O113" i="277"/>
  <c r="P112" i="319"/>
  <c r="J111" i="319"/>
  <c r="G111" i="319" s="1"/>
  <c r="O112" i="316"/>
  <c r="I111" i="316"/>
  <c r="F111" i="316" s="1"/>
  <c r="L116" i="316"/>
  <c r="K115" i="316"/>
  <c r="M113" i="316"/>
  <c r="J112" i="316"/>
  <c r="G112" i="316" s="1"/>
  <c r="N112" i="316"/>
  <c r="H111" i="316"/>
  <c r="E111" i="316" s="1"/>
  <c r="T111" i="316"/>
  <c r="C115" i="316"/>
  <c r="L113" i="313"/>
  <c r="I112" i="313"/>
  <c r="F112" i="313" s="1"/>
  <c r="K113" i="313"/>
  <c r="H112" i="313"/>
  <c r="E112" i="313" s="1"/>
  <c r="M113" i="313"/>
  <c r="J112" i="313"/>
  <c r="G112" i="313" s="1"/>
  <c r="T115" i="313"/>
  <c r="D116" i="313"/>
  <c r="O113" i="307"/>
  <c r="I112" i="307"/>
  <c r="F112" i="307" s="1"/>
  <c r="K116" i="307"/>
  <c r="N113" i="307"/>
  <c r="H112" i="307"/>
  <c r="E112" i="307" s="1"/>
  <c r="L116" i="307"/>
  <c r="T114" i="307"/>
  <c r="D115" i="307"/>
  <c r="M114" i="307"/>
  <c r="J113" i="307"/>
  <c r="G113" i="307" s="1"/>
  <c r="N111" i="280"/>
  <c r="H110" i="280"/>
  <c r="E110" i="280" s="1"/>
  <c r="N112" i="277"/>
  <c r="H112" i="277" s="1"/>
  <c r="P128" i="277"/>
  <c r="N111" i="298"/>
  <c r="H110" i="298"/>
  <c r="E110" i="298" s="1"/>
  <c r="P111" i="301"/>
  <c r="J110" i="301"/>
  <c r="G110" i="301" s="1"/>
  <c r="P111" i="286"/>
  <c r="J110" i="286"/>
  <c r="G110" i="286" s="1"/>
  <c r="N119" i="283"/>
  <c r="O111" i="280"/>
  <c r="I110" i="280"/>
  <c r="F110" i="280" s="1"/>
  <c r="O114" i="277"/>
  <c r="G111" i="277"/>
  <c r="O111" i="286"/>
  <c r="I110" i="286"/>
  <c r="F110" i="286" s="1"/>
  <c r="H111" i="301"/>
  <c r="E111" i="301" s="1"/>
  <c r="K112" i="301"/>
  <c r="C112" i="301"/>
  <c r="L113" i="301"/>
  <c r="D112" i="301"/>
  <c r="T111" i="301"/>
  <c r="O111" i="301"/>
  <c r="I110" i="301"/>
  <c r="F110" i="301" s="1"/>
  <c r="M113" i="301"/>
  <c r="C112" i="298"/>
  <c r="T111" i="298"/>
  <c r="L113" i="298"/>
  <c r="P111" i="298"/>
  <c r="J110" i="298"/>
  <c r="G110" i="298" s="1"/>
  <c r="M115" i="298"/>
  <c r="O111" i="298"/>
  <c r="I110" i="298"/>
  <c r="F110" i="298" s="1"/>
  <c r="D115" i="298"/>
  <c r="K114" i="298"/>
  <c r="C113" i="292"/>
  <c r="D113" i="292"/>
  <c r="T112" i="292"/>
  <c r="J111" i="292"/>
  <c r="G111" i="292" s="1"/>
  <c r="M112" i="292"/>
  <c r="L112" i="292"/>
  <c r="I111" i="292"/>
  <c r="F111" i="292" s="1"/>
  <c r="K112" i="292"/>
  <c r="H111" i="292"/>
  <c r="E111" i="292" s="1"/>
  <c r="K112" i="289"/>
  <c r="H111" i="289"/>
  <c r="E111" i="289" s="1"/>
  <c r="M112" i="289"/>
  <c r="J111" i="289"/>
  <c r="G111" i="289" s="1"/>
  <c r="D113" i="289"/>
  <c r="L112" i="289"/>
  <c r="I111" i="289"/>
  <c r="F111" i="289" s="1"/>
  <c r="C112" i="289"/>
  <c r="T112" i="289" s="1"/>
  <c r="L113" i="286"/>
  <c r="K113" i="286"/>
  <c r="C112" i="286"/>
  <c r="T111" i="286"/>
  <c r="D112" i="286"/>
  <c r="M113" i="286"/>
  <c r="N111" i="286"/>
  <c r="H110" i="286"/>
  <c r="E110" i="286" s="1"/>
  <c r="C112" i="283"/>
  <c r="T111" i="283"/>
  <c r="L115" i="283"/>
  <c r="O111" i="283"/>
  <c r="I110" i="283"/>
  <c r="F110" i="283" s="1"/>
  <c r="M113" i="283"/>
  <c r="D114" i="283"/>
  <c r="K112" i="283"/>
  <c r="H111" i="283"/>
  <c r="E111" i="283" s="1"/>
  <c r="P111" i="283"/>
  <c r="J110" i="283"/>
  <c r="G110" i="283" s="1"/>
  <c r="T112" i="280"/>
  <c r="D113" i="280"/>
  <c r="L113" i="280"/>
  <c r="P111" i="280"/>
  <c r="J110" i="280"/>
  <c r="G110" i="280" s="1"/>
  <c r="M113" i="280"/>
  <c r="C114" i="280"/>
  <c r="K113" i="280"/>
  <c r="L113" i="277"/>
  <c r="I112" i="277"/>
  <c r="C112" i="277"/>
  <c r="T112" i="277" s="1"/>
  <c r="F111" i="277"/>
  <c r="E111" i="277"/>
  <c r="M114" i="277"/>
  <c r="J113" i="277"/>
  <c r="D113" i="277"/>
  <c r="K113" i="277"/>
  <c r="V120" i="289" l="1"/>
  <c r="U126" i="307"/>
  <c r="U123" i="319"/>
  <c r="V119" i="292"/>
  <c r="P119" i="289"/>
  <c r="N115" i="301"/>
  <c r="W120" i="292"/>
  <c r="W114" i="310"/>
  <c r="W115" i="310" s="1"/>
  <c r="V114" i="304"/>
  <c r="T113" i="304"/>
  <c r="R113" i="286"/>
  <c r="S122" i="319"/>
  <c r="W122" i="319" s="1"/>
  <c r="Q124" i="319"/>
  <c r="R124" i="319"/>
  <c r="V124" i="319" s="1"/>
  <c r="N123" i="319"/>
  <c r="S212" i="316"/>
  <c r="W212" i="316" s="1"/>
  <c r="R212" i="316"/>
  <c r="V212" i="316" s="1"/>
  <c r="P211" i="316"/>
  <c r="P212" i="316" s="1"/>
  <c r="Q114" i="310"/>
  <c r="U114" i="310" s="1"/>
  <c r="S115" i="310"/>
  <c r="R115" i="310"/>
  <c r="V115" i="310" s="1"/>
  <c r="N113" i="310"/>
  <c r="H112" i="310"/>
  <c r="E112" i="310" s="1"/>
  <c r="S127" i="307"/>
  <c r="W127" i="307" s="1"/>
  <c r="P126" i="307"/>
  <c r="P127" i="307" s="1"/>
  <c r="Q126" i="307"/>
  <c r="R213" i="307"/>
  <c r="V213" i="307" s="1"/>
  <c r="S190" i="304"/>
  <c r="W190" i="304" s="1"/>
  <c r="R191" i="304"/>
  <c r="Q128" i="304"/>
  <c r="U128" i="304" s="1"/>
  <c r="R116" i="301"/>
  <c r="V116" i="301" s="1"/>
  <c r="S115" i="301"/>
  <c r="W115" i="301" s="1"/>
  <c r="Q116" i="301"/>
  <c r="U116" i="301" s="1"/>
  <c r="S118" i="298"/>
  <c r="W118" i="298" s="1"/>
  <c r="R118" i="298"/>
  <c r="V118" i="298" s="1"/>
  <c r="Q115" i="298"/>
  <c r="U115" i="298" s="1"/>
  <c r="Q119" i="292"/>
  <c r="U119" i="292" s="1"/>
  <c r="S120" i="292"/>
  <c r="R120" i="292"/>
  <c r="O119" i="292"/>
  <c r="O120" i="292" s="1"/>
  <c r="S120" i="289"/>
  <c r="W120" i="289" s="1"/>
  <c r="R120" i="289"/>
  <c r="O119" i="289"/>
  <c r="Q116" i="289"/>
  <c r="U116" i="289" s="1"/>
  <c r="P133" i="313"/>
  <c r="D122" i="316"/>
  <c r="C135" i="313"/>
  <c r="N129" i="313"/>
  <c r="L121" i="310"/>
  <c r="C135" i="307"/>
  <c r="M140" i="319"/>
  <c r="L119" i="319"/>
  <c r="K114" i="319"/>
  <c r="H113" i="319"/>
  <c r="E113" i="319" s="1"/>
  <c r="D117" i="319"/>
  <c r="T116" i="319"/>
  <c r="O113" i="319"/>
  <c r="I112" i="319"/>
  <c r="F112" i="319" s="1"/>
  <c r="O114" i="310"/>
  <c r="I113" i="310"/>
  <c r="F113" i="310" s="1"/>
  <c r="K115" i="310"/>
  <c r="D116" i="310"/>
  <c r="M114" i="310"/>
  <c r="J113" i="310"/>
  <c r="G113" i="310" s="1"/>
  <c r="T112" i="310"/>
  <c r="D119" i="304"/>
  <c r="N112" i="304"/>
  <c r="H111" i="304"/>
  <c r="E111" i="304" s="1"/>
  <c r="O112" i="304"/>
  <c r="I111" i="304"/>
  <c r="F111" i="304" s="1"/>
  <c r="P112" i="304"/>
  <c r="J111" i="304"/>
  <c r="G111" i="304" s="1"/>
  <c r="K116" i="304"/>
  <c r="M116" i="304"/>
  <c r="L117" i="304"/>
  <c r="L118" i="304" s="1"/>
  <c r="J112" i="319"/>
  <c r="G112" i="319" s="1"/>
  <c r="P113" i="319"/>
  <c r="M114" i="316"/>
  <c r="J113" i="316"/>
  <c r="G113" i="316" s="1"/>
  <c r="K116" i="316"/>
  <c r="C116" i="316"/>
  <c r="T112" i="316"/>
  <c r="L117" i="316"/>
  <c r="L118" i="316" s="1"/>
  <c r="N113" i="316"/>
  <c r="H112" i="316"/>
  <c r="E112" i="316" s="1"/>
  <c r="O113" i="316"/>
  <c r="I112" i="316"/>
  <c r="F112" i="316" s="1"/>
  <c r="T116" i="313"/>
  <c r="D117" i="313"/>
  <c r="M114" i="313"/>
  <c r="J113" i="313"/>
  <c r="G113" i="313" s="1"/>
  <c r="H113" i="313"/>
  <c r="E113" i="313" s="1"/>
  <c r="K114" i="313"/>
  <c r="L114" i="313"/>
  <c r="I113" i="313"/>
  <c r="F113" i="313" s="1"/>
  <c r="L117" i="307"/>
  <c r="L118" i="307" s="1"/>
  <c r="N114" i="307"/>
  <c r="H113" i="307"/>
  <c r="E113" i="307" s="1"/>
  <c r="M115" i="307"/>
  <c r="J114" i="307"/>
  <c r="G114" i="307" s="1"/>
  <c r="K117" i="307"/>
  <c r="K118" i="307" s="1"/>
  <c r="T115" i="307"/>
  <c r="D116" i="307"/>
  <c r="O114" i="307"/>
  <c r="I113" i="307"/>
  <c r="F113" i="307" s="1"/>
  <c r="N112" i="280"/>
  <c r="H111" i="280"/>
  <c r="E111" i="280" s="1"/>
  <c r="G112" i="277"/>
  <c r="P112" i="286"/>
  <c r="J111" i="286"/>
  <c r="G111" i="286" s="1"/>
  <c r="O112" i="280"/>
  <c r="I111" i="280"/>
  <c r="F111" i="280" s="1"/>
  <c r="P112" i="301"/>
  <c r="J111" i="301"/>
  <c r="G111" i="301" s="1"/>
  <c r="N112" i="298"/>
  <c r="H111" i="298"/>
  <c r="E111" i="298" s="1"/>
  <c r="P129" i="277"/>
  <c r="N113" i="277"/>
  <c r="H113" i="277" s="1"/>
  <c r="O112" i="286"/>
  <c r="I111" i="286"/>
  <c r="F111" i="286" s="1"/>
  <c r="O112" i="301"/>
  <c r="I111" i="301"/>
  <c r="F111" i="301" s="1"/>
  <c r="D113" i="301"/>
  <c r="T112" i="301"/>
  <c r="C113" i="301"/>
  <c r="L114" i="301"/>
  <c r="H112" i="301"/>
  <c r="E112" i="301" s="1"/>
  <c r="K113" i="301"/>
  <c r="M114" i="301"/>
  <c r="O112" i="298"/>
  <c r="I111" i="298"/>
  <c r="F111" i="298" s="1"/>
  <c r="M116" i="298"/>
  <c r="L114" i="298"/>
  <c r="P112" i="298"/>
  <c r="J111" i="298"/>
  <c r="G111" i="298" s="1"/>
  <c r="K115" i="298"/>
  <c r="D116" i="298"/>
  <c r="C113" i="298"/>
  <c r="T112" i="298"/>
  <c r="H112" i="292"/>
  <c r="E112" i="292" s="1"/>
  <c r="K113" i="292"/>
  <c r="L113" i="292"/>
  <c r="I112" i="292"/>
  <c r="F112" i="292" s="1"/>
  <c r="M113" i="292"/>
  <c r="J112" i="292"/>
  <c r="G112" i="292" s="1"/>
  <c r="D114" i="292"/>
  <c r="T113" i="292"/>
  <c r="C114" i="292"/>
  <c r="C113" i="289"/>
  <c r="T113" i="289" s="1"/>
  <c r="L113" i="289"/>
  <c r="I112" i="289"/>
  <c r="F112" i="289" s="1"/>
  <c r="D114" i="289"/>
  <c r="J112" i="289"/>
  <c r="G112" i="289" s="1"/>
  <c r="M113" i="289"/>
  <c r="K113" i="289"/>
  <c r="H112" i="289"/>
  <c r="E112" i="289" s="1"/>
  <c r="M114" i="286"/>
  <c r="T112" i="286"/>
  <c r="D113" i="286"/>
  <c r="C113" i="286"/>
  <c r="K114" i="286"/>
  <c r="N112" i="286"/>
  <c r="H111" i="286"/>
  <c r="E111" i="286" s="1"/>
  <c r="L114" i="286"/>
  <c r="O112" i="283"/>
  <c r="I111" i="283"/>
  <c r="F111" i="283" s="1"/>
  <c r="M114" i="283"/>
  <c r="L116" i="283"/>
  <c r="P112" i="283"/>
  <c r="J111" i="283"/>
  <c r="G111" i="283" s="1"/>
  <c r="K113" i="283"/>
  <c r="H112" i="283"/>
  <c r="E112" i="283" s="1"/>
  <c r="D115" i="283"/>
  <c r="C113" i="283"/>
  <c r="T112" i="283"/>
  <c r="C115" i="280"/>
  <c r="M114" i="280"/>
  <c r="P112" i="280"/>
  <c r="J111" i="280"/>
  <c r="G111" i="280" s="1"/>
  <c r="L114" i="280"/>
  <c r="T113" i="280"/>
  <c r="D114" i="280"/>
  <c r="K114" i="280"/>
  <c r="D114" i="277"/>
  <c r="K114" i="277"/>
  <c r="J114" i="277"/>
  <c r="M115" i="277"/>
  <c r="C113" i="277"/>
  <c r="G113" i="277" s="1"/>
  <c r="E112" i="277"/>
  <c r="F112" i="277"/>
  <c r="L114" i="277"/>
  <c r="I113" i="277"/>
  <c r="V213" i="316" l="1"/>
  <c r="N116" i="289"/>
  <c r="V120" i="292"/>
  <c r="U124" i="319"/>
  <c r="R114" i="286"/>
  <c r="V113" i="286"/>
  <c r="V115" i="304"/>
  <c r="T114" i="304"/>
  <c r="Q125" i="319"/>
  <c r="S123" i="319"/>
  <c r="W123" i="319" s="1"/>
  <c r="N124" i="319"/>
  <c r="R125" i="319"/>
  <c r="V125" i="319" s="1"/>
  <c r="R213" i="316"/>
  <c r="S213" i="316"/>
  <c r="W213" i="316" s="1"/>
  <c r="R116" i="310"/>
  <c r="V116" i="310" s="1"/>
  <c r="S116" i="310"/>
  <c r="W116" i="310" s="1"/>
  <c r="N114" i="310"/>
  <c r="H113" i="310"/>
  <c r="E113" i="310" s="1"/>
  <c r="Q115" i="310"/>
  <c r="U115" i="310" s="1"/>
  <c r="P115" i="310"/>
  <c r="Q127" i="307"/>
  <c r="U127" i="307" s="1"/>
  <c r="S128" i="307"/>
  <c r="W128" i="307" s="1"/>
  <c r="R214" i="307"/>
  <c r="V214" i="307" s="1"/>
  <c r="R192" i="304"/>
  <c r="S191" i="304"/>
  <c r="W191" i="304" s="1"/>
  <c r="Q129" i="304"/>
  <c r="U129" i="304" s="1"/>
  <c r="Q117" i="301"/>
  <c r="U117" i="301" s="1"/>
  <c r="N116" i="301"/>
  <c r="S116" i="301"/>
  <c r="W116" i="301" s="1"/>
  <c r="R117" i="301"/>
  <c r="V117" i="301" s="1"/>
  <c r="Q116" i="298"/>
  <c r="U116" i="298" s="1"/>
  <c r="R119" i="298"/>
  <c r="V119" i="298" s="1"/>
  <c r="S119" i="298"/>
  <c r="W119" i="298" s="1"/>
  <c r="S121" i="292"/>
  <c r="W121" i="292" s="1"/>
  <c r="P120" i="292"/>
  <c r="Q120" i="292"/>
  <c r="U120" i="292" s="1"/>
  <c r="R121" i="292"/>
  <c r="N119" i="292"/>
  <c r="R121" i="289"/>
  <c r="V121" i="289" s="1"/>
  <c r="S121" i="289"/>
  <c r="W121" i="289" s="1"/>
  <c r="Q117" i="289"/>
  <c r="U117" i="289" s="1"/>
  <c r="P120" i="289"/>
  <c r="O120" i="289"/>
  <c r="O121" i="289" s="1"/>
  <c r="O131" i="313"/>
  <c r="L119" i="316"/>
  <c r="D123" i="316"/>
  <c r="T117" i="313"/>
  <c r="D118" i="313"/>
  <c r="P134" i="313"/>
  <c r="N130" i="313"/>
  <c r="C136" i="313"/>
  <c r="L122" i="310"/>
  <c r="L119" i="307"/>
  <c r="K119" i="307"/>
  <c r="C136" i="307"/>
  <c r="T117" i="319"/>
  <c r="D118" i="319"/>
  <c r="L120" i="319"/>
  <c r="M141" i="319"/>
  <c r="K115" i="319"/>
  <c r="H114" i="319"/>
  <c r="E114" i="319" s="1"/>
  <c r="O114" i="319"/>
  <c r="I113" i="319"/>
  <c r="F113" i="319" s="1"/>
  <c r="T113" i="310"/>
  <c r="O115" i="310"/>
  <c r="I114" i="310"/>
  <c r="F114" i="310" s="1"/>
  <c r="M115" i="310"/>
  <c r="J114" i="310"/>
  <c r="G114" i="310" s="1"/>
  <c r="D117" i="310"/>
  <c r="D118" i="310" s="1"/>
  <c r="K116" i="310"/>
  <c r="L119" i="304"/>
  <c r="D120" i="304"/>
  <c r="M117" i="304"/>
  <c r="M118" i="304" s="1"/>
  <c r="K117" i="304"/>
  <c r="K118" i="304" s="1"/>
  <c r="P113" i="304"/>
  <c r="J112" i="304"/>
  <c r="G112" i="304" s="1"/>
  <c r="O113" i="304"/>
  <c r="I112" i="304"/>
  <c r="F112" i="304" s="1"/>
  <c r="N113" i="304"/>
  <c r="H112" i="304"/>
  <c r="E112" i="304" s="1"/>
  <c r="N114" i="277"/>
  <c r="H114" i="277" s="1"/>
  <c r="P130" i="277"/>
  <c r="J113" i="319"/>
  <c r="G113" i="319" s="1"/>
  <c r="P114" i="319"/>
  <c r="T113" i="316"/>
  <c r="O114" i="316"/>
  <c r="I113" i="316"/>
  <c r="F113" i="316" s="1"/>
  <c r="C117" i="316"/>
  <c r="C118" i="316" s="1"/>
  <c r="K117" i="316"/>
  <c r="K118" i="316" s="1"/>
  <c r="N114" i="316"/>
  <c r="H113" i="316"/>
  <c r="E113" i="316" s="1"/>
  <c r="M115" i="316"/>
  <c r="J114" i="316"/>
  <c r="G114" i="316" s="1"/>
  <c r="L115" i="313"/>
  <c r="I114" i="313"/>
  <c r="F114" i="313" s="1"/>
  <c r="H114" i="313"/>
  <c r="E114" i="313" s="1"/>
  <c r="K115" i="313"/>
  <c r="M115" i="313"/>
  <c r="J114" i="313"/>
  <c r="G114" i="313" s="1"/>
  <c r="M116" i="307"/>
  <c r="J115" i="307"/>
  <c r="G115" i="307" s="1"/>
  <c r="O115" i="307"/>
  <c r="I114" i="307"/>
  <c r="F114" i="307" s="1"/>
  <c r="N115" i="307"/>
  <c r="H114" i="307"/>
  <c r="E114" i="307" s="1"/>
  <c r="T116" i="307"/>
  <c r="D117" i="307"/>
  <c r="D118" i="307" s="1"/>
  <c r="N113" i="280"/>
  <c r="H112" i="280"/>
  <c r="E112" i="280" s="1"/>
  <c r="N113" i="298"/>
  <c r="H112" i="298"/>
  <c r="E112" i="298" s="1"/>
  <c r="P113" i="286"/>
  <c r="J112" i="286"/>
  <c r="G112" i="286" s="1"/>
  <c r="O115" i="277"/>
  <c r="P113" i="301"/>
  <c r="J112" i="301"/>
  <c r="G112" i="301" s="1"/>
  <c r="N120" i="283"/>
  <c r="O113" i="280"/>
  <c r="I112" i="280"/>
  <c r="F112" i="280" s="1"/>
  <c r="O113" i="286"/>
  <c r="I112" i="286"/>
  <c r="F112" i="286" s="1"/>
  <c r="L115" i="301"/>
  <c r="C114" i="301"/>
  <c r="H113" i="301"/>
  <c r="E113" i="301" s="1"/>
  <c r="K114" i="301"/>
  <c r="T113" i="301"/>
  <c r="D114" i="301"/>
  <c r="M115" i="301"/>
  <c r="O113" i="301"/>
  <c r="I112" i="301"/>
  <c r="F112" i="301" s="1"/>
  <c r="K116" i="298"/>
  <c r="P113" i="298"/>
  <c r="J112" i="298"/>
  <c r="G112" i="298" s="1"/>
  <c r="L115" i="298"/>
  <c r="C114" i="298"/>
  <c r="T113" i="298"/>
  <c r="M117" i="298"/>
  <c r="D117" i="298"/>
  <c r="O113" i="298"/>
  <c r="I112" i="298"/>
  <c r="F112" i="298" s="1"/>
  <c r="C115" i="292"/>
  <c r="T114" i="292"/>
  <c r="D115" i="292"/>
  <c r="J113" i="292"/>
  <c r="G113" i="292" s="1"/>
  <c r="M114" i="292"/>
  <c r="L114" i="292"/>
  <c r="I113" i="292"/>
  <c r="F113" i="292" s="1"/>
  <c r="K114" i="292"/>
  <c r="H113" i="292"/>
  <c r="E113" i="292" s="1"/>
  <c r="H113" i="289"/>
  <c r="E113" i="289" s="1"/>
  <c r="K114" i="289"/>
  <c r="D115" i="289"/>
  <c r="J113" i="289"/>
  <c r="G113" i="289" s="1"/>
  <c r="M114" i="289"/>
  <c r="I113" i="289"/>
  <c r="F113" i="289" s="1"/>
  <c r="L114" i="289"/>
  <c r="C114" i="289"/>
  <c r="K115" i="286"/>
  <c r="C114" i="286"/>
  <c r="N113" i="286"/>
  <c r="H112" i="286"/>
  <c r="E112" i="286" s="1"/>
  <c r="T113" i="286"/>
  <c r="D114" i="286"/>
  <c r="M115" i="286"/>
  <c r="L115" i="286"/>
  <c r="H113" i="283"/>
  <c r="E113" i="283" s="1"/>
  <c r="K114" i="283"/>
  <c r="D116" i="283"/>
  <c r="P113" i="283"/>
  <c r="J112" i="283"/>
  <c r="G112" i="283" s="1"/>
  <c r="L117" i="283"/>
  <c r="M115" i="283"/>
  <c r="C114" i="283"/>
  <c r="T113" i="283"/>
  <c r="O113" i="283"/>
  <c r="I112" i="283"/>
  <c r="F112" i="283" s="1"/>
  <c r="D115" i="280"/>
  <c r="T114" i="280"/>
  <c r="L115" i="280"/>
  <c r="P113" i="280"/>
  <c r="J112" i="280"/>
  <c r="G112" i="280" s="1"/>
  <c r="M115" i="280"/>
  <c r="K115" i="280"/>
  <c r="C116" i="280"/>
  <c r="I114" i="277"/>
  <c r="L115" i="277"/>
  <c r="M116" i="277"/>
  <c r="J115" i="277"/>
  <c r="K115" i="277"/>
  <c r="D115" i="277"/>
  <c r="E113" i="277"/>
  <c r="C114" i="277"/>
  <c r="F113" i="277"/>
  <c r="T113" i="277"/>
  <c r="W214" i="316" l="1"/>
  <c r="U128" i="307"/>
  <c r="W122" i="289"/>
  <c r="W117" i="310"/>
  <c r="P116" i="310"/>
  <c r="R115" i="286"/>
  <c r="U125" i="319"/>
  <c r="N125" i="319"/>
  <c r="V121" i="292"/>
  <c r="V116" i="304"/>
  <c r="T115" i="304"/>
  <c r="P121" i="292"/>
  <c r="N117" i="301"/>
  <c r="V114" i="286"/>
  <c r="S124" i="319"/>
  <c r="W124" i="319" s="1"/>
  <c r="Q126" i="319"/>
  <c r="R126" i="319"/>
  <c r="V126" i="319" s="1"/>
  <c r="S214" i="316"/>
  <c r="R214" i="316"/>
  <c r="V214" i="316" s="1"/>
  <c r="P213" i="316"/>
  <c r="N115" i="310"/>
  <c r="H114" i="310"/>
  <c r="E114" i="310" s="1"/>
  <c r="S117" i="310"/>
  <c r="R117" i="310"/>
  <c r="V117" i="310" s="1"/>
  <c r="Q116" i="310"/>
  <c r="U116" i="310" s="1"/>
  <c r="S129" i="307"/>
  <c r="W129" i="307" s="1"/>
  <c r="P128" i="307"/>
  <c r="Q128" i="307"/>
  <c r="R215" i="307"/>
  <c r="V215" i="307" s="1"/>
  <c r="S192" i="304"/>
  <c r="W192" i="304" s="1"/>
  <c r="R193" i="304"/>
  <c r="Q130" i="304"/>
  <c r="U130" i="304" s="1"/>
  <c r="R118" i="301"/>
  <c r="V118" i="301" s="1"/>
  <c r="S117" i="301"/>
  <c r="W117" i="301" s="1"/>
  <c r="Q118" i="301"/>
  <c r="U118" i="301" s="1"/>
  <c r="S120" i="298"/>
  <c r="W120" i="298" s="1"/>
  <c r="R120" i="298"/>
  <c r="V120" i="298" s="1"/>
  <c r="Q117" i="298"/>
  <c r="U117" i="298" s="1"/>
  <c r="R122" i="292"/>
  <c r="Q121" i="292"/>
  <c r="U121" i="292" s="1"/>
  <c r="O121" i="292"/>
  <c r="O122" i="292" s="1"/>
  <c r="N120" i="292"/>
  <c r="S122" i="292"/>
  <c r="W122" i="292" s="1"/>
  <c r="Q118" i="289"/>
  <c r="U118" i="289" s="1"/>
  <c r="N117" i="289"/>
  <c r="S122" i="289"/>
  <c r="P121" i="289"/>
  <c r="R122" i="289"/>
  <c r="V122" i="289" s="1"/>
  <c r="N115" i="277"/>
  <c r="N116" i="277" s="1"/>
  <c r="C119" i="316"/>
  <c r="C120" i="316" s="1"/>
  <c r="K119" i="316"/>
  <c r="D124" i="316"/>
  <c r="L120" i="316"/>
  <c r="D119" i="313"/>
  <c r="T118" i="313"/>
  <c r="C137" i="313"/>
  <c r="N131" i="313"/>
  <c r="N132" i="313" s="1"/>
  <c r="O132" i="313"/>
  <c r="O133" i="313" s="1"/>
  <c r="P135" i="313"/>
  <c r="P136" i="313" s="1"/>
  <c r="D119" i="310"/>
  <c r="L123" i="310"/>
  <c r="T118" i="307"/>
  <c r="D119" i="307"/>
  <c r="K120" i="307"/>
  <c r="C137" i="307"/>
  <c r="L120" i="307"/>
  <c r="M142" i="319"/>
  <c r="L121" i="319"/>
  <c r="D119" i="319"/>
  <c r="T118" i="319"/>
  <c r="O115" i="319"/>
  <c r="I114" i="319"/>
  <c r="F114" i="319" s="1"/>
  <c r="K116" i="319"/>
  <c r="H115" i="319"/>
  <c r="E115" i="319" s="1"/>
  <c r="O116" i="310"/>
  <c r="I115" i="310"/>
  <c r="F115" i="310" s="1"/>
  <c r="T114" i="310"/>
  <c r="K117" i="310"/>
  <c r="M116" i="310"/>
  <c r="J115" i="310"/>
  <c r="G115" i="310" s="1"/>
  <c r="M119" i="304"/>
  <c r="K119" i="304"/>
  <c r="D121" i="304"/>
  <c r="L120" i="304"/>
  <c r="N114" i="304"/>
  <c r="H113" i="304"/>
  <c r="E113" i="304" s="1"/>
  <c r="O114" i="304"/>
  <c r="I113" i="304"/>
  <c r="F113" i="304" s="1"/>
  <c r="P114" i="304"/>
  <c r="J113" i="304"/>
  <c r="G113" i="304" s="1"/>
  <c r="N121" i="283"/>
  <c r="P115" i="319"/>
  <c r="J114" i="319"/>
  <c r="G114" i="319" s="1"/>
  <c r="M116" i="316"/>
  <c r="J115" i="316"/>
  <c r="G115" i="316" s="1"/>
  <c r="O115" i="316"/>
  <c r="I114" i="316"/>
  <c r="F114" i="316" s="1"/>
  <c r="N115" i="316"/>
  <c r="H114" i="316"/>
  <c r="E114" i="316" s="1"/>
  <c r="T114" i="316"/>
  <c r="M116" i="313"/>
  <c r="J115" i="313"/>
  <c r="G115" i="313" s="1"/>
  <c r="H115" i="313"/>
  <c r="E115" i="313" s="1"/>
  <c r="K116" i="313"/>
  <c r="L116" i="313"/>
  <c r="I115" i="313"/>
  <c r="F115" i="313" s="1"/>
  <c r="N116" i="307"/>
  <c r="H115" i="307"/>
  <c r="E115" i="307" s="1"/>
  <c r="O116" i="307"/>
  <c r="I115" i="307"/>
  <c r="F115" i="307" s="1"/>
  <c r="M117" i="307"/>
  <c r="J116" i="307"/>
  <c r="G116" i="307" s="1"/>
  <c r="T117" i="307"/>
  <c r="N114" i="280"/>
  <c r="H113" i="280"/>
  <c r="E113" i="280" s="1"/>
  <c r="O116" i="277"/>
  <c r="P114" i="286"/>
  <c r="J113" i="286"/>
  <c r="G113" i="286" s="1"/>
  <c r="O114" i="280"/>
  <c r="I113" i="280"/>
  <c r="F113" i="280" s="1"/>
  <c r="P131" i="277"/>
  <c r="N114" i="298"/>
  <c r="H113" i="298"/>
  <c r="E113" i="298" s="1"/>
  <c r="P114" i="301"/>
  <c r="J113" i="301"/>
  <c r="G113" i="301" s="1"/>
  <c r="O114" i="286"/>
  <c r="I113" i="286"/>
  <c r="F113" i="286" s="1"/>
  <c r="M116" i="301"/>
  <c r="D115" i="301"/>
  <c r="T114" i="301"/>
  <c r="K115" i="301"/>
  <c r="H114" i="301"/>
  <c r="E114" i="301" s="1"/>
  <c r="C115" i="301"/>
  <c r="O114" i="301"/>
  <c r="I113" i="301"/>
  <c r="F113" i="301" s="1"/>
  <c r="L116" i="301"/>
  <c r="C115" i="298"/>
  <c r="T114" i="298"/>
  <c r="O114" i="298"/>
  <c r="I113" i="298"/>
  <c r="F113" i="298" s="1"/>
  <c r="D118" i="298"/>
  <c r="L116" i="298"/>
  <c r="P114" i="298"/>
  <c r="J113" i="298"/>
  <c r="G113" i="298" s="1"/>
  <c r="M118" i="298"/>
  <c r="K117" i="298"/>
  <c r="H114" i="292"/>
  <c r="E114" i="292" s="1"/>
  <c r="K115" i="292"/>
  <c r="L115" i="292"/>
  <c r="I114" i="292"/>
  <c r="F114" i="292" s="1"/>
  <c r="M115" i="292"/>
  <c r="J114" i="292"/>
  <c r="G114" i="292" s="1"/>
  <c r="T115" i="292"/>
  <c r="D116" i="292"/>
  <c r="C116" i="292"/>
  <c r="C115" i="289"/>
  <c r="T115" i="289" s="1"/>
  <c r="L115" i="289"/>
  <c r="I114" i="289"/>
  <c r="F114" i="289" s="1"/>
  <c r="J114" i="289"/>
  <c r="G114" i="289" s="1"/>
  <c r="M115" i="289"/>
  <c r="D116" i="289"/>
  <c r="T114" i="289"/>
  <c r="K115" i="289"/>
  <c r="H114" i="289"/>
  <c r="E114" i="289" s="1"/>
  <c r="M116" i="286"/>
  <c r="D115" i="286"/>
  <c r="T114" i="286"/>
  <c r="N114" i="286"/>
  <c r="H113" i="286"/>
  <c r="E113" i="286" s="1"/>
  <c r="C115" i="286"/>
  <c r="L116" i="286"/>
  <c r="K116" i="286"/>
  <c r="M116" i="283"/>
  <c r="L118" i="283"/>
  <c r="P114" i="283"/>
  <c r="J113" i="283"/>
  <c r="G113" i="283" s="1"/>
  <c r="O114" i="283"/>
  <c r="I113" i="283"/>
  <c r="F113" i="283" s="1"/>
  <c r="D117" i="283"/>
  <c r="H114" i="283"/>
  <c r="E114" i="283" s="1"/>
  <c r="K115" i="283"/>
  <c r="C115" i="283"/>
  <c r="T114" i="283"/>
  <c r="K116" i="280"/>
  <c r="M116" i="280"/>
  <c r="P114" i="280"/>
  <c r="J113" i="280"/>
  <c r="G113" i="280" s="1"/>
  <c r="L116" i="280"/>
  <c r="C117" i="280"/>
  <c r="T115" i="280"/>
  <c r="D116" i="280"/>
  <c r="C115" i="277"/>
  <c r="G115" i="277" s="1"/>
  <c r="F114" i="277"/>
  <c r="E114" i="277"/>
  <c r="D116" i="277"/>
  <c r="T114" i="277"/>
  <c r="G114" i="277"/>
  <c r="I115" i="277"/>
  <c r="L116" i="277"/>
  <c r="K116" i="277"/>
  <c r="H115" i="277"/>
  <c r="M117" i="277"/>
  <c r="J116" i="277"/>
  <c r="U119" i="289" l="1"/>
  <c r="V123" i="289"/>
  <c r="V115" i="286"/>
  <c r="V116" i="286" s="1"/>
  <c r="V122" i="292"/>
  <c r="W123" i="289"/>
  <c r="P122" i="292"/>
  <c r="P214" i="316"/>
  <c r="R116" i="286"/>
  <c r="P129" i="307"/>
  <c r="U126" i="319"/>
  <c r="N118" i="289"/>
  <c r="V117" i="304"/>
  <c r="T116" i="304"/>
  <c r="R127" i="319"/>
  <c r="V127" i="319" s="1"/>
  <c r="Q127" i="319"/>
  <c r="S125" i="319"/>
  <c r="W125" i="319" s="1"/>
  <c r="N126" i="319"/>
  <c r="R215" i="316"/>
  <c r="V215" i="316" s="1"/>
  <c r="S215" i="316"/>
  <c r="W215" i="316" s="1"/>
  <c r="S118" i="310"/>
  <c r="W118" i="310" s="1"/>
  <c r="P117" i="310"/>
  <c r="P118" i="310" s="1"/>
  <c r="Q117" i="310"/>
  <c r="U117" i="310" s="1"/>
  <c r="N116" i="310"/>
  <c r="H115" i="310"/>
  <c r="E115" i="310" s="1"/>
  <c r="R118" i="310"/>
  <c r="V118" i="310" s="1"/>
  <c r="Q129" i="307"/>
  <c r="U129" i="307" s="1"/>
  <c r="S130" i="307"/>
  <c r="W130" i="307" s="1"/>
  <c r="R216" i="307"/>
  <c r="V216" i="307" s="1"/>
  <c r="R194" i="304"/>
  <c r="S193" i="304"/>
  <c r="W193" i="304" s="1"/>
  <c r="Q131" i="304"/>
  <c r="U131" i="304" s="1"/>
  <c r="Q119" i="301"/>
  <c r="U119" i="301" s="1"/>
  <c r="N118" i="301"/>
  <c r="S118" i="301"/>
  <c r="W118" i="301" s="1"/>
  <c r="R119" i="301"/>
  <c r="V119" i="301" s="1"/>
  <c r="Q118" i="298"/>
  <c r="U118" i="298" s="1"/>
  <c r="R121" i="298"/>
  <c r="V121" i="298" s="1"/>
  <c r="S121" i="298"/>
  <c r="W121" i="298" s="1"/>
  <c r="Q122" i="292"/>
  <c r="U122" i="292" s="1"/>
  <c r="S123" i="292"/>
  <c r="W123" i="292" s="1"/>
  <c r="N121" i="292"/>
  <c r="R123" i="292"/>
  <c r="O123" i="292" s="1"/>
  <c r="P122" i="289"/>
  <c r="S123" i="289"/>
  <c r="N119" i="289"/>
  <c r="R123" i="289"/>
  <c r="O122" i="289"/>
  <c r="Q119" i="289"/>
  <c r="N122" i="283"/>
  <c r="L121" i="316"/>
  <c r="D125" i="316"/>
  <c r="K120" i="316"/>
  <c r="C121" i="316"/>
  <c r="O134" i="313"/>
  <c r="T119" i="313"/>
  <c r="D120" i="313"/>
  <c r="C138" i="313"/>
  <c r="K118" i="310"/>
  <c r="L124" i="310"/>
  <c r="D120" i="310"/>
  <c r="C138" i="307"/>
  <c r="L121" i="307"/>
  <c r="J117" i="307"/>
  <c r="G117" i="307" s="1"/>
  <c r="M118" i="307"/>
  <c r="K121" i="307"/>
  <c r="D120" i="307"/>
  <c r="T119" i="307"/>
  <c r="D120" i="319"/>
  <c r="T119" i="319"/>
  <c r="L122" i="319"/>
  <c r="M143" i="319"/>
  <c r="O116" i="319"/>
  <c r="I115" i="319"/>
  <c r="F115" i="319" s="1"/>
  <c r="K117" i="319"/>
  <c r="H116" i="319"/>
  <c r="E116" i="319" s="1"/>
  <c r="M117" i="310"/>
  <c r="J116" i="310"/>
  <c r="G116" i="310" s="1"/>
  <c r="T115" i="310"/>
  <c r="O117" i="310"/>
  <c r="I116" i="310"/>
  <c r="F116" i="310" s="1"/>
  <c r="L121" i="304"/>
  <c r="D122" i="304"/>
  <c r="K120" i="304"/>
  <c r="M120" i="304"/>
  <c r="O115" i="304"/>
  <c r="I114" i="304"/>
  <c r="F114" i="304" s="1"/>
  <c r="N115" i="304"/>
  <c r="H114" i="304"/>
  <c r="E114" i="304" s="1"/>
  <c r="P115" i="304"/>
  <c r="J114" i="304"/>
  <c r="G114" i="304" s="1"/>
  <c r="P116" i="319"/>
  <c r="J115" i="319"/>
  <c r="G115" i="319" s="1"/>
  <c r="N116" i="316"/>
  <c r="H115" i="316"/>
  <c r="E115" i="316" s="1"/>
  <c r="O116" i="316"/>
  <c r="I115" i="316"/>
  <c r="F115" i="316" s="1"/>
  <c r="M117" i="316"/>
  <c r="J116" i="316"/>
  <c r="G116" i="316" s="1"/>
  <c r="T115" i="316"/>
  <c r="L117" i="313"/>
  <c r="I116" i="313"/>
  <c r="F116" i="313" s="1"/>
  <c r="H116" i="313"/>
  <c r="E116" i="313" s="1"/>
  <c r="K117" i="313"/>
  <c r="M117" i="313"/>
  <c r="J116" i="313"/>
  <c r="G116" i="313" s="1"/>
  <c r="O117" i="307"/>
  <c r="I116" i="307"/>
  <c r="F116" i="307" s="1"/>
  <c r="N117" i="307"/>
  <c r="H116" i="307"/>
  <c r="E116" i="307" s="1"/>
  <c r="N115" i="280"/>
  <c r="H114" i="280"/>
  <c r="E114" i="280" s="1"/>
  <c r="N115" i="298"/>
  <c r="H114" i="298"/>
  <c r="E114" i="298" s="1"/>
  <c r="P115" i="301"/>
  <c r="J114" i="301"/>
  <c r="G114" i="301" s="1"/>
  <c r="P115" i="286"/>
  <c r="J114" i="286"/>
  <c r="G114" i="286" s="1"/>
  <c r="P132" i="277"/>
  <c r="O115" i="280"/>
  <c r="I114" i="280"/>
  <c r="F114" i="280" s="1"/>
  <c r="N117" i="277"/>
  <c r="N123" i="283"/>
  <c r="O117" i="277"/>
  <c r="T115" i="277"/>
  <c r="O115" i="286"/>
  <c r="I114" i="286"/>
  <c r="F114" i="286" s="1"/>
  <c r="O115" i="301"/>
  <c r="I114" i="301"/>
  <c r="F114" i="301" s="1"/>
  <c r="C116" i="301"/>
  <c r="H115" i="301"/>
  <c r="E115" i="301" s="1"/>
  <c r="K116" i="301"/>
  <c r="T115" i="301"/>
  <c r="D116" i="301"/>
  <c r="L117" i="301"/>
  <c r="M117" i="301"/>
  <c r="L117" i="298"/>
  <c r="O115" i="298"/>
  <c r="I114" i="298"/>
  <c r="F114" i="298" s="1"/>
  <c r="K118" i="298"/>
  <c r="D119" i="298"/>
  <c r="M119" i="298"/>
  <c r="P115" i="298"/>
  <c r="J114" i="298"/>
  <c r="G114" i="298" s="1"/>
  <c r="C116" i="298"/>
  <c r="T115" i="298"/>
  <c r="C117" i="292"/>
  <c r="T116" i="292"/>
  <c r="D117" i="292"/>
  <c r="M116" i="292"/>
  <c r="J115" i="292"/>
  <c r="G115" i="292" s="1"/>
  <c r="L116" i="292"/>
  <c r="I115" i="292"/>
  <c r="F115" i="292" s="1"/>
  <c r="H115" i="292"/>
  <c r="E115" i="292" s="1"/>
  <c r="K116" i="292"/>
  <c r="D117" i="289"/>
  <c r="M116" i="289"/>
  <c r="J115" i="289"/>
  <c r="G115" i="289" s="1"/>
  <c r="L116" i="289"/>
  <c r="I115" i="289"/>
  <c r="F115" i="289" s="1"/>
  <c r="C116" i="289"/>
  <c r="K116" i="289"/>
  <c r="H115" i="289"/>
  <c r="E115" i="289" s="1"/>
  <c r="L117" i="286"/>
  <c r="C116" i="286"/>
  <c r="D116" i="286"/>
  <c r="T115" i="286"/>
  <c r="N115" i="286"/>
  <c r="H114" i="286"/>
  <c r="E114" i="286" s="1"/>
  <c r="K117" i="286"/>
  <c r="M117" i="286"/>
  <c r="D118" i="283"/>
  <c r="O115" i="283"/>
  <c r="I114" i="283"/>
  <c r="F114" i="283" s="1"/>
  <c r="P115" i="283"/>
  <c r="J114" i="283"/>
  <c r="G114" i="283" s="1"/>
  <c r="C116" i="283"/>
  <c r="T115" i="283"/>
  <c r="L119" i="283"/>
  <c r="M117" i="283"/>
  <c r="K116" i="283"/>
  <c r="H115" i="283"/>
  <c r="E115" i="283" s="1"/>
  <c r="C118" i="280"/>
  <c r="L117" i="280"/>
  <c r="P115" i="280"/>
  <c r="J114" i="280"/>
  <c r="G114" i="280" s="1"/>
  <c r="M117" i="280"/>
  <c r="D117" i="280"/>
  <c r="T116" i="280"/>
  <c r="K117" i="280"/>
  <c r="I116" i="277"/>
  <c r="L117" i="277"/>
  <c r="K117" i="277"/>
  <c r="H116" i="277"/>
  <c r="D117" i="277"/>
  <c r="J117" i="277"/>
  <c r="M118" i="277"/>
  <c r="E115" i="277"/>
  <c r="C116" i="277"/>
  <c r="F115" i="277"/>
  <c r="W119" i="310" l="1"/>
  <c r="W216" i="316"/>
  <c r="U130" i="307"/>
  <c r="U119" i="298"/>
  <c r="V123" i="292"/>
  <c r="V124" i="292" s="1"/>
  <c r="U127" i="319"/>
  <c r="U128" i="319" s="1"/>
  <c r="V118" i="304"/>
  <c r="T117" i="304"/>
  <c r="N119" i="301"/>
  <c r="R117" i="286"/>
  <c r="S126" i="319"/>
  <c r="W126" i="319" s="1"/>
  <c r="Q128" i="319"/>
  <c r="N127" i="319"/>
  <c r="R128" i="319"/>
  <c r="V128" i="319" s="1"/>
  <c r="S216" i="316"/>
  <c r="R216" i="316"/>
  <c r="V216" i="316" s="1"/>
  <c r="P215" i="316"/>
  <c r="P216" i="316" s="1"/>
  <c r="Q118" i="310"/>
  <c r="U118" i="310" s="1"/>
  <c r="P119" i="310"/>
  <c r="R119" i="310"/>
  <c r="V119" i="310" s="1"/>
  <c r="S119" i="310"/>
  <c r="N117" i="310"/>
  <c r="H116" i="310"/>
  <c r="E116" i="310" s="1"/>
  <c r="S131" i="307"/>
  <c r="W131" i="307" s="1"/>
  <c r="P130" i="307"/>
  <c r="P131" i="307" s="1"/>
  <c r="R217" i="307"/>
  <c r="V217" i="307" s="1"/>
  <c r="Q130" i="307"/>
  <c r="S194" i="304"/>
  <c r="W194" i="304" s="1"/>
  <c r="R195" i="304"/>
  <c r="Q132" i="304"/>
  <c r="U132" i="304" s="1"/>
  <c r="R120" i="301"/>
  <c r="V120" i="301" s="1"/>
  <c r="S119" i="301"/>
  <c r="W119" i="301" s="1"/>
  <c r="Q120" i="301"/>
  <c r="U120" i="301" s="1"/>
  <c r="S122" i="298"/>
  <c r="W122" i="298" s="1"/>
  <c r="R122" i="298"/>
  <c r="V122" i="298" s="1"/>
  <c r="Q119" i="298"/>
  <c r="S124" i="292"/>
  <c r="W124" i="292" s="1"/>
  <c r="Q123" i="292"/>
  <c r="U123" i="292" s="1"/>
  <c r="R124" i="292"/>
  <c r="N122" i="292"/>
  <c r="N123" i="292" s="1"/>
  <c r="P123" i="292"/>
  <c r="R124" i="289"/>
  <c r="V124" i="289" s="1"/>
  <c r="Q120" i="289"/>
  <c r="U120" i="289" s="1"/>
  <c r="S124" i="289"/>
  <c r="W124" i="289" s="1"/>
  <c r="O123" i="289"/>
  <c r="P123" i="289"/>
  <c r="K121" i="316"/>
  <c r="J117" i="316"/>
  <c r="G117" i="316" s="1"/>
  <c r="M118" i="316"/>
  <c r="C122" i="316"/>
  <c r="D126" i="316"/>
  <c r="L122" i="316"/>
  <c r="H117" i="313"/>
  <c r="E117" i="313" s="1"/>
  <c r="K118" i="313"/>
  <c r="J117" i="313"/>
  <c r="G117" i="313" s="1"/>
  <c r="M118" i="313"/>
  <c r="N133" i="313"/>
  <c r="C139" i="313"/>
  <c r="O135" i="313"/>
  <c r="I117" i="313"/>
  <c r="F117" i="313" s="1"/>
  <c r="L118" i="313"/>
  <c r="P137" i="313"/>
  <c r="D121" i="313"/>
  <c r="T120" i="313"/>
  <c r="J117" i="310"/>
  <c r="G117" i="310" s="1"/>
  <c r="M118" i="310"/>
  <c r="D121" i="310"/>
  <c r="L125" i="310"/>
  <c r="I117" i="310"/>
  <c r="F117" i="310" s="1"/>
  <c r="O118" i="310"/>
  <c r="K119" i="310"/>
  <c r="K122" i="307"/>
  <c r="D121" i="307"/>
  <c r="T120" i="307"/>
  <c r="M119" i="307"/>
  <c r="J118" i="307"/>
  <c r="G118" i="307" s="1"/>
  <c r="H117" i="307"/>
  <c r="E117" i="307" s="1"/>
  <c r="N118" i="307"/>
  <c r="I117" i="307"/>
  <c r="F117" i="307" s="1"/>
  <c r="O118" i="307"/>
  <c r="L122" i="307"/>
  <c r="C139" i="307"/>
  <c r="M144" i="319"/>
  <c r="H117" i="319"/>
  <c r="E117" i="319" s="1"/>
  <c r="K118" i="319"/>
  <c r="L123" i="319"/>
  <c r="D121" i="319"/>
  <c r="T120" i="319"/>
  <c r="O117" i="319"/>
  <c r="I116" i="319"/>
  <c r="F116" i="319" s="1"/>
  <c r="T116" i="310"/>
  <c r="M121" i="304"/>
  <c r="K121" i="304"/>
  <c r="D123" i="304"/>
  <c r="L122" i="304"/>
  <c r="P116" i="304"/>
  <c r="J115" i="304"/>
  <c r="G115" i="304" s="1"/>
  <c r="N116" i="304"/>
  <c r="H115" i="304"/>
  <c r="E115" i="304" s="1"/>
  <c r="O116" i="304"/>
  <c r="I115" i="304"/>
  <c r="F115" i="304" s="1"/>
  <c r="O118" i="277"/>
  <c r="P117" i="319"/>
  <c r="J116" i="319"/>
  <c r="G116" i="319" s="1"/>
  <c r="T116" i="316"/>
  <c r="O117" i="316"/>
  <c r="I116" i="316"/>
  <c r="F116" i="316" s="1"/>
  <c r="N117" i="316"/>
  <c r="H116" i="316"/>
  <c r="E116" i="316" s="1"/>
  <c r="N116" i="280"/>
  <c r="H115" i="280"/>
  <c r="E115" i="280" s="1"/>
  <c r="P133" i="277"/>
  <c r="O116" i="280"/>
  <c r="I115" i="280"/>
  <c r="F115" i="280" s="1"/>
  <c r="P116" i="301"/>
  <c r="J115" i="301"/>
  <c r="G115" i="301" s="1"/>
  <c r="P116" i="286"/>
  <c r="J115" i="286"/>
  <c r="G115" i="286" s="1"/>
  <c r="N124" i="283"/>
  <c r="N116" i="298"/>
  <c r="H115" i="298"/>
  <c r="E115" i="298" s="1"/>
  <c r="O116" i="286"/>
  <c r="I115" i="286"/>
  <c r="F115" i="286" s="1"/>
  <c r="K117" i="301"/>
  <c r="H116" i="301"/>
  <c r="E116" i="301" s="1"/>
  <c r="C117" i="301"/>
  <c r="D117" i="301"/>
  <c r="T116" i="301"/>
  <c r="L118" i="301"/>
  <c r="M118" i="301"/>
  <c r="O116" i="301"/>
  <c r="I115" i="301"/>
  <c r="F115" i="301" s="1"/>
  <c r="M120" i="298"/>
  <c r="D120" i="298"/>
  <c r="K119" i="298"/>
  <c r="O116" i="298"/>
  <c r="I115" i="298"/>
  <c r="F115" i="298" s="1"/>
  <c r="P116" i="298"/>
  <c r="J115" i="298"/>
  <c r="G115" i="298" s="1"/>
  <c r="C117" i="298"/>
  <c r="T116" i="298"/>
  <c r="L118" i="298"/>
  <c r="H116" i="292"/>
  <c r="E116" i="292" s="1"/>
  <c r="K117" i="292"/>
  <c r="L117" i="292"/>
  <c r="I116" i="292"/>
  <c r="F116" i="292" s="1"/>
  <c r="J116" i="292"/>
  <c r="G116" i="292" s="1"/>
  <c r="M117" i="292"/>
  <c r="D118" i="292"/>
  <c r="T117" i="292"/>
  <c r="C118" i="292"/>
  <c r="K117" i="289"/>
  <c r="H116" i="289"/>
  <c r="E116" i="289" s="1"/>
  <c r="C117" i="289"/>
  <c r="L117" i="289"/>
  <c r="I116" i="289"/>
  <c r="F116" i="289" s="1"/>
  <c r="M117" i="289"/>
  <c r="J116" i="289"/>
  <c r="G116" i="289" s="1"/>
  <c r="T116" i="289"/>
  <c r="D118" i="289"/>
  <c r="K118" i="286"/>
  <c r="N116" i="286"/>
  <c r="H115" i="286"/>
  <c r="E115" i="286" s="1"/>
  <c r="D117" i="286"/>
  <c r="T116" i="286"/>
  <c r="C117" i="286"/>
  <c r="M118" i="286"/>
  <c r="L118" i="286"/>
  <c r="C117" i="283"/>
  <c r="T116" i="283"/>
  <c r="P116" i="283"/>
  <c r="J115" i="283"/>
  <c r="G115" i="283" s="1"/>
  <c r="K117" i="283"/>
  <c r="H116" i="283"/>
  <c r="E116" i="283" s="1"/>
  <c r="O116" i="283"/>
  <c r="I115" i="283"/>
  <c r="F115" i="283" s="1"/>
  <c r="M118" i="283"/>
  <c r="L120" i="283"/>
  <c r="D119" i="283"/>
  <c r="T117" i="280"/>
  <c r="D118" i="280"/>
  <c r="M118" i="280"/>
  <c r="P116" i="280"/>
  <c r="J115" i="280"/>
  <c r="G115" i="280" s="1"/>
  <c r="L118" i="280"/>
  <c r="C119" i="280"/>
  <c r="K118" i="280"/>
  <c r="C117" i="277"/>
  <c r="T117" i="277" s="1"/>
  <c r="F116" i="277"/>
  <c r="E116" i="277"/>
  <c r="M119" i="277"/>
  <c r="J118" i="277"/>
  <c r="T116" i="277"/>
  <c r="D118" i="277"/>
  <c r="G116" i="277"/>
  <c r="K118" i="277"/>
  <c r="H117" i="277"/>
  <c r="I117" i="277"/>
  <c r="L118" i="277"/>
  <c r="W127" i="319" l="1"/>
  <c r="V125" i="289"/>
  <c r="U131" i="307"/>
  <c r="V119" i="304"/>
  <c r="T118" i="304"/>
  <c r="W120" i="310"/>
  <c r="R118" i="286"/>
  <c r="V117" i="286"/>
  <c r="P124" i="289"/>
  <c r="N128" i="319"/>
  <c r="Q129" i="319"/>
  <c r="U129" i="319" s="1"/>
  <c r="R129" i="319"/>
  <c r="V129" i="319" s="1"/>
  <c r="S127" i="319"/>
  <c r="R217" i="316"/>
  <c r="V217" i="316" s="1"/>
  <c r="S217" i="316"/>
  <c r="W217" i="316" s="1"/>
  <c r="R120" i="310"/>
  <c r="V120" i="310" s="1"/>
  <c r="N118" i="310"/>
  <c r="H117" i="310"/>
  <c r="E117" i="310" s="1"/>
  <c r="S120" i="310"/>
  <c r="P120" i="310" s="1"/>
  <c r="Q119" i="310"/>
  <c r="U119" i="310" s="1"/>
  <c r="R218" i="307"/>
  <c r="V218" i="307" s="1"/>
  <c r="P132" i="307"/>
  <c r="Q131" i="307"/>
  <c r="S132" i="307"/>
  <c r="W132" i="307" s="1"/>
  <c r="R196" i="304"/>
  <c r="S195" i="304"/>
  <c r="W195" i="304" s="1"/>
  <c r="Q133" i="304"/>
  <c r="U133" i="304" s="1"/>
  <c r="Q121" i="301"/>
  <c r="U121" i="301" s="1"/>
  <c r="N120" i="301"/>
  <c r="S120" i="301"/>
  <c r="W120" i="301" s="1"/>
  <c r="R121" i="301"/>
  <c r="V121" i="301" s="1"/>
  <c r="Q120" i="298"/>
  <c r="U120" i="298" s="1"/>
  <c r="R123" i="298"/>
  <c r="V123" i="298" s="1"/>
  <c r="S123" i="298"/>
  <c r="W123" i="298" s="1"/>
  <c r="R125" i="292"/>
  <c r="V125" i="292" s="1"/>
  <c r="O124" i="292"/>
  <c r="O125" i="292" s="1"/>
  <c r="P124" i="292"/>
  <c r="Q124" i="292"/>
  <c r="U124" i="292" s="1"/>
  <c r="S125" i="292"/>
  <c r="W125" i="292" s="1"/>
  <c r="Q121" i="289"/>
  <c r="U121" i="289" s="1"/>
  <c r="R125" i="289"/>
  <c r="N120" i="289"/>
  <c r="N121" i="289" s="1"/>
  <c r="O124" i="289"/>
  <c r="O125" i="289" s="1"/>
  <c r="S125" i="289"/>
  <c r="P125" i="289" s="1"/>
  <c r="N134" i="313"/>
  <c r="N135" i="313" s="1"/>
  <c r="H117" i="316"/>
  <c r="E117" i="316" s="1"/>
  <c r="N118" i="316"/>
  <c r="I117" i="316"/>
  <c r="F117" i="316" s="1"/>
  <c r="O118" i="316"/>
  <c r="C123" i="316"/>
  <c r="M119" i="316"/>
  <c r="J118" i="316"/>
  <c r="G118" i="316" s="1"/>
  <c r="D127" i="316"/>
  <c r="T117" i="316"/>
  <c r="L123" i="316"/>
  <c r="K122" i="316"/>
  <c r="C140" i="313"/>
  <c r="P138" i="313"/>
  <c r="P139" i="313" s="1"/>
  <c r="M119" i="313"/>
  <c r="J118" i="313"/>
  <c r="G118" i="313" s="1"/>
  <c r="L119" i="313"/>
  <c r="I118" i="313"/>
  <c r="F118" i="313" s="1"/>
  <c r="H118" i="313"/>
  <c r="E118" i="313" s="1"/>
  <c r="K119" i="313"/>
  <c r="O136" i="313"/>
  <c r="T121" i="313"/>
  <c r="D122" i="313"/>
  <c r="K120" i="310"/>
  <c r="O119" i="310"/>
  <c r="I118" i="310"/>
  <c r="F118" i="310" s="1"/>
  <c r="L126" i="310"/>
  <c r="T117" i="310"/>
  <c r="D122" i="310"/>
  <c r="M119" i="310"/>
  <c r="J118" i="310"/>
  <c r="G118" i="310" s="1"/>
  <c r="N119" i="307"/>
  <c r="H118" i="307"/>
  <c r="E118" i="307" s="1"/>
  <c r="M120" i="307"/>
  <c r="J119" i="307"/>
  <c r="G119" i="307" s="1"/>
  <c r="C140" i="307"/>
  <c r="L123" i="307"/>
  <c r="D122" i="307"/>
  <c r="T121" i="307"/>
  <c r="O119" i="307"/>
  <c r="I118" i="307"/>
  <c r="F118" i="307" s="1"/>
  <c r="K123" i="307"/>
  <c r="D122" i="319"/>
  <c r="T121" i="319"/>
  <c r="L124" i="319"/>
  <c r="H118" i="319"/>
  <c r="E118" i="319" s="1"/>
  <c r="K119" i="319"/>
  <c r="I117" i="319"/>
  <c r="F117" i="319" s="1"/>
  <c r="O118" i="319"/>
  <c r="J117" i="319"/>
  <c r="G117" i="319" s="1"/>
  <c r="P118" i="319"/>
  <c r="M145" i="319"/>
  <c r="L123" i="304"/>
  <c r="D124" i="304"/>
  <c r="K122" i="304"/>
  <c r="M122" i="304"/>
  <c r="O117" i="304"/>
  <c r="I116" i="304"/>
  <c r="F116" i="304" s="1"/>
  <c r="N117" i="304"/>
  <c r="H116" i="304"/>
  <c r="E116" i="304" s="1"/>
  <c r="P117" i="304"/>
  <c r="J116" i="304"/>
  <c r="G116" i="304" s="1"/>
  <c r="P134" i="277"/>
  <c r="O119" i="277"/>
  <c r="N117" i="280"/>
  <c r="H116" i="280"/>
  <c r="E116" i="280" s="1"/>
  <c r="N117" i="298"/>
  <c r="H116" i="298"/>
  <c r="E116" i="298" s="1"/>
  <c r="P117" i="286"/>
  <c r="J116" i="286"/>
  <c r="G116" i="286" s="1"/>
  <c r="P117" i="301"/>
  <c r="J116" i="301"/>
  <c r="G116" i="301" s="1"/>
  <c r="O117" i="280"/>
  <c r="I116" i="280"/>
  <c r="F116" i="280" s="1"/>
  <c r="N118" i="277"/>
  <c r="O117" i="286"/>
  <c r="I116" i="286"/>
  <c r="F116" i="286" s="1"/>
  <c r="M119" i="301"/>
  <c r="L119" i="301"/>
  <c r="T117" i="301"/>
  <c r="D118" i="301"/>
  <c r="C118" i="301"/>
  <c r="O117" i="301"/>
  <c r="I116" i="301"/>
  <c r="F116" i="301" s="1"/>
  <c r="K118" i="301"/>
  <c r="H117" i="301"/>
  <c r="E117" i="301" s="1"/>
  <c r="P117" i="298"/>
  <c r="J116" i="298"/>
  <c r="G116" i="298" s="1"/>
  <c r="O117" i="298"/>
  <c r="I116" i="298"/>
  <c r="F116" i="298" s="1"/>
  <c r="K120" i="298"/>
  <c r="L119" i="298"/>
  <c r="D121" i="298"/>
  <c r="C118" i="298"/>
  <c r="T117" i="298"/>
  <c r="M121" i="298"/>
  <c r="C119" i="292"/>
  <c r="D119" i="292"/>
  <c r="T118" i="292"/>
  <c r="J117" i="292"/>
  <c r="G117" i="292" s="1"/>
  <c r="M118" i="292"/>
  <c r="L118" i="292"/>
  <c r="I117" i="292"/>
  <c r="F117" i="292" s="1"/>
  <c r="H117" i="292"/>
  <c r="E117" i="292" s="1"/>
  <c r="K118" i="292"/>
  <c r="D119" i="289"/>
  <c r="J117" i="289"/>
  <c r="G117" i="289" s="1"/>
  <c r="M118" i="289"/>
  <c r="C118" i="289"/>
  <c r="T117" i="289"/>
  <c r="I117" i="289"/>
  <c r="F117" i="289" s="1"/>
  <c r="L118" i="289"/>
  <c r="H117" i="289"/>
  <c r="E117" i="289" s="1"/>
  <c r="K118" i="289"/>
  <c r="M119" i="286"/>
  <c r="C118" i="286"/>
  <c r="D118" i="286"/>
  <c r="T117" i="286"/>
  <c r="N117" i="286"/>
  <c r="H116" i="286"/>
  <c r="E116" i="286" s="1"/>
  <c r="L119" i="286"/>
  <c r="K119" i="286"/>
  <c r="O117" i="283"/>
  <c r="I116" i="283"/>
  <c r="F116" i="283" s="1"/>
  <c r="H117" i="283"/>
  <c r="E117" i="283" s="1"/>
  <c r="K118" i="283"/>
  <c r="P117" i="283"/>
  <c r="J116" i="283"/>
  <c r="G116" i="283" s="1"/>
  <c r="M119" i="283"/>
  <c r="D120" i="283"/>
  <c r="L121" i="283"/>
  <c r="C118" i="283"/>
  <c r="T117" i="283"/>
  <c r="C120" i="280"/>
  <c r="L119" i="280"/>
  <c r="P117" i="280"/>
  <c r="J116" i="280"/>
  <c r="G116" i="280" s="1"/>
  <c r="M119" i="280"/>
  <c r="D119" i="280"/>
  <c r="T118" i="280"/>
  <c r="K119" i="280"/>
  <c r="G117" i="277"/>
  <c r="K119" i="277"/>
  <c r="D119" i="277"/>
  <c r="J119" i="277"/>
  <c r="M120" i="277"/>
  <c r="I118" i="277"/>
  <c r="L119" i="277"/>
  <c r="C118" i="277"/>
  <c r="E117" i="277"/>
  <c r="F117" i="277"/>
  <c r="W121" i="301" l="1"/>
  <c r="U122" i="289"/>
  <c r="V130" i="319"/>
  <c r="R119" i="286"/>
  <c r="P125" i="292"/>
  <c r="U132" i="307"/>
  <c r="W125" i="289"/>
  <c r="N121" i="301"/>
  <c r="V120" i="304"/>
  <c r="T119" i="304"/>
  <c r="V118" i="286"/>
  <c r="R130" i="319"/>
  <c r="Q130" i="319"/>
  <c r="U130" i="319" s="1"/>
  <c r="N129" i="319"/>
  <c r="S128" i="319"/>
  <c r="W128" i="319" s="1"/>
  <c r="S218" i="316"/>
  <c r="W218" i="316" s="1"/>
  <c r="R218" i="316"/>
  <c r="V218" i="316" s="1"/>
  <c r="P217" i="316"/>
  <c r="N119" i="310"/>
  <c r="H118" i="310"/>
  <c r="E118" i="310" s="1"/>
  <c r="Q120" i="310"/>
  <c r="U120" i="310" s="1"/>
  <c r="S121" i="310"/>
  <c r="W121" i="310" s="1"/>
  <c r="R121" i="310"/>
  <c r="V121" i="310" s="1"/>
  <c r="Q132" i="307"/>
  <c r="S133" i="307"/>
  <c r="W133" i="307" s="1"/>
  <c r="R219" i="307"/>
  <c r="V219" i="307" s="1"/>
  <c r="S196" i="304"/>
  <c r="W196" i="304" s="1"/>
  <c r="Q134" i="304"/>
  <c r="U134" i="304" s="1"/>
  <c r="R197" i="304"/>
  <c r="R122" i="301"/>
  <c r="V122" i="301" s="1"/>
  <c r="S121" i="301"/>
  <c r="Q122" i="301"/>
  <c r="U122" i="301" s="1"/>
  <c r="S124" i="298"/>
  <c r="W124" i="298" s="1"/>
  <c r="R124" i="298"/>
  <c r="V124" i="298" s="1"/>
  <c r="Q121" i="298"/>
  <c r="U121" i="298" s="1"/>
  <c r="Q125" i="292"/>
  <c r="U125" i="292" s="1"/>
  <c r="S126" i="292"/>
  <c r="W126" i="292" s="1"/>
  <c r="N124" i="292"/>
  <c r="R126" i="292"/>
  <c r="V126" i="292" s="1"/>
  <c r="R126" i="289"/>
  <c r="V126" i="289" s="1"/>
  <c r="S126" i="289"/>
  <c r="Q122" i="289"/>
  <c r="P135" i="277"/>
  <c r="N119" i="316"/>
  <c r="H118" i="316"/>
  <c r="E118" i="316" s="1"/>
  <c r="T118" i="316"/>
  <c r="D128" i="316"/>
  <c r="K123" i="316"/>
  <c r="M120" i="316"/>
  <c r="J119" i="316"/>
  <c r="G119" i="316" s="1"/>
  <c r="C124" i="316"/>
  <c r="L124" i="316"/>
  <c r="O119" i="316"/>
  <c r="I118" i="316"/>
  <c r="F118" i="316" s="1"/>
  <c r="O137" i="313"/>
  <c r="H119" i="313"/>
  <c r="E119" i="313" s="1"/>
  <c r="K120" i="313"/>
  <c r="M120" i="313"/>
  <c r="J119" i="313"/>
  <c r="G119" i="313" s="1"/>
  <c r="P140" i="313"/>
  <c r="N136" i="313"/>
  <c r="C141" i="313"/>
  <c r="I119" i="313"/>
  <c r="F119" i="313" s="1"/>
  <c r="L120" i="313"/>
  <c r="T122" i="313"/>
  <c r="D123" i="313"/>
  <c r="D123" i="310"/>
  <c r="T118" i="310"/>
  <c r="L127" i="310"/>
  <c r="O120" i="310"/>
  <c r="I119" i="310"/>
  <c r="F119" i="310" s="1"/>
  <c r="K121" i="310"/>
  <c r="M120" i="310"/>
  <c r="J119" i="310"/>
  <c r="G119" i="310" s="1"/>
  <c r="K124" i="307"/>
  <c r="L124" i="307"/>
  <c r="N120" i="307"/>
  <c r="H119" i="307"/>
  <c r="E119" i="307" s="1"/>
  <c r="C141" i="307"/>
  <c r="O120" i="307"/>
  <c r="I119" i="307"/>
  <c r="F119" i="307" s="1"/>
  <c r="M121" i="307"/>
  <c r="J120" i="307"/>
  <c r="G120" i="307" s="1"/>
  <c r="T122" i="307"/>
  <c r="D123" i="307"/>
  <c r="O120" i="277"/>
  <c r="O121" i="277" s="1"/>
  <c r="M146" i="319"/>
  <c r="P119" i="319"/>
  <c r="J118" i="319"/>
  <c r="G118" i="319" s="1"/>
  <c r="O119" i="319"/>
  <c r="I118" i="319"/>
  <c r="F118" i="319" s="1"/>
  <c r="K120" i="319"/>
  <c r="H119" i="319"/>
  <c r="E119" i="319" s="1"/>
  <c r="L125" i="319"/>
  <c r="D123" i="319"/>
  <c r="T122" i="319"/>
  <c r="H117" i="304"/>
  <c r="E117" i="304" s="1"/>
  <c r="N118" i="304"/>
  <c r="I117" i="304"/>
  <c r="F117" i="304" s="1"/>
  <c r="O118" i="304"/>
  <c r="M123" i="304"/>
  <c r="K123" i="304"/>
  <c r="J117" i="304"/>
  <c r="G117" i="304" s="1"/>
  <c r="P118" i="304"/>
  <c r="D125" i="304"/>
  <c r="L124" i="304"/>
  <c r="N118" i="280"/>
  <c r="H117" i="280"/>
  <c r="E117" i="280" s="1"/>
  <c r="N119" i="277"/>
  <c r="H119" i="277" s="1"/>
  <c r="P118" i="286"/>
  <c r="J117" i="286"/>
  <c r="G117" i="286" s="1"/>
  <c r="O118" i="280"/>
  <c r="I117" i="280"/>
  <c r="F117" i="280" s="1"/>
  <c r="N118" i="298"/>
  <c r="H117" i="298"/>
  <c r="E117" i="298" s="1"/>
  <c r="P118" i="301"/>
  <c r="J117" i="301"/>
  <c r="G117" i="301" s="1"/>
  <c r="N125" i="283"/>
  <c r="H118" i="277"/>
  <c r="E118" i="277" s="1"/>
  <c r="P136" i="277"/>
  <c r="O118" i="286"/>
  <c r="I117" i="286"/>
  <c r="F117" i="286" s="1"/>
  <c r="O118" i="301"/>
  <c r="I117" i="301"/>
  <c r="F117" i="301" s="1"/>
  <c r="C119" i="301"/>
  <c r="D119" i="301"/>
  <c r="T118" i="301"/>
  <c r="L120" i="301"/>
  <c r="K119" i="301"/>
  <c r="H118" i="301"/>
  <c r="E118" i="301" s="1"/>
  <c r="M120" i="301"/>
  <c r="D122" i="298"/>
  <c r="M122" i="298"/>
  <c r="K121" i="298"/>
  <c r="O118" i="298"/>
  <c r="I117" i="298"/>
  <c r="F117" i="298" s="1"/>
  <c r="L120" i="298"/>
  <c r="C119" i="298"/>
  <c r="T118" i="298"/>
  <c r="P118" i="298"/>
  <c r="J117" i="298"/>
  <c r="G117" i="298" s="1"/>
  <c r="K119" i="292"/>
  <c r="H118" i="292"/>
  <c r="E118" i="292" s="1"/>
  <c r="L119" i="292"/>
  <c r="I118" i="292"/>
  <c r="F118" i="292" s="1"/>
  <c r="J118" i="292"/>
  <c r="G118" i="292" s="1"/>
  <c r="M119" i="292"/>
  <c r="D120" i="292"/>
  <c r="T119" i="292"/>
  <c r="C120" i="292"/>
  <c r="I118" i="289"/>
  <c r="F118" i="289" s="1"/>
  <c r="L119" i="289"/>
  <c r="C119" i="289"/>
  <c r="T119" i="289" s="1"/>
  <c r="J118" i="289"/>
  <c r="G118" i="289" s="1"/>
  <c r="M119" i="289"/>
  <c r="T118" i="289"/>
  <c r="H118" i="289"/>
  <c r="E118" i="289" s="1"/>
  <c r="K119" i="289"/>
  <c r="D120" i="289"/>
  <c r="L120" i="286"/>
  <c r="N118" i="286"/>
  <c r="H117" i="286"/>
  <c r="E117" i="286" s="1"/>
  <c r="C119" i="286"/>
  <c r="K120" i="286"/>
  <c r="M120" i="286"/>
  <c r="T118" i="286"/>
  <c r="D119" i="286"/>
  <c r="D121" i="283"/>
  <c r="M120" i="283"/>
  <c r="L122" i="283"/>
  <c r="P118" i="283"/>
  <c r="J117" i="283"/>
  <c r="G117" i="283" s="1"/>
  <c r="H118" i="283"/>
  <c r="E118" i="283" s="1"/>
  <c r="K119" i="283"/>
  <c r="C119" i="283"/>
  <c r="T118" i="283"/>
  <c r="O118" i="283"/>
  <c r="I117" i="283"/>
  <c r="F117" i="283" s="1"/>
  <c r="M120" i="280"/>
  <c r="T119" i="280"/>
  <c r="D120" i="280"/>
  <c r="P118" i="280"/>
  <c r="J117" i="280"/>
  <c r="G117" i="280" s="1"/>
  <c r="L120" i="280"/>
  <c r="C121" i="280"/>
  <c r="K120" i="280"/>
  <c r="I119" i="277"/>
  <c r="L120" i="277"/>
  <c r="C119" i="277"/>
  <c r="G119" i="277" s="1"/>
  <c r="F118" i="277"/>
  <c r="G118" i="277"/>
  <c r="J120" i="277"/>
  <c r="M121" i="277"/>
  <c r="D120" i="277"/>
  <c r="T118" i="277"/>
  <c r="K120" i="277"/>
  <c r="U135" i="304" l="1"/>
  <c r="V127" i="289"/>
  <c r="W122" i="310"/>
  <c r="R120" i="286"/>
  <c r="N125" i="292"/>
  <c r="O126" i="292"/>
  <c r="V121" i="304"/>
  <c r="T120" i="304"/>
  <c r="P121" i="310"/>
  <c r="W126" i="289"/>
  <c r="V119" i="286"/>
  <c r="P218" i="316"/>
  <c r="Q131" i="319"/>
  <c r="U131" i="319" s="1"/>
  <c r="S129" i="319"/>
  <c r="W129" i="319" s="1"/>
  <c r="R131" i="319"/>
  <c r="V131" i="319" s="1"/>
  <c r="N130" i="319"/>
  <c r="R219" i="316"/>
  <c r="V219" i="316" s="1"/>
  <c r="S219" i="316"/>
  <c r="W219" i="316" s="1"/>
  <c r="Q121" i="310"/>
  <c r="U121" i="310" s="1"/>
  <c r="R122" i="310"/>
  <c r="V122" i="310" s="1"/>
  <c r="N120" i="310"/>
  <c r="H119" i="310"/>
  <c r="E119" i="310" s="1"/>
  <c r="S122" i="310"/>
  <c r="S134" i="307"/>
  <c r="W134" i="307" s="1"/>
  <c r="P133" i="307"/>
  <c r="P134" i="307" s="1"/>
  <c r="R220" i="307"/>
  <c r="V220" i="307" s="1"/>
  <c r="Q133" i="307"/>
  <c r="U133" i="307" s="1"/>
  <c r="Q135" i="304"/>
  <c r="S197" i="304"/>
  <c r="W197" i="304" s="1"/>
  <c r="R198" i="304"/>
  <c r="Q123" i="301"/>
  <c r="U123" i="301" s="1"/>
  <c r="N122" i="301"/>
  <c r="N123" i="301" s="1"/>
  <c r="S122" i="301"/>
  <c r="W122" i="301" s="1"/>
  <c r="R123" i="301"/>
  <c r="V123" i="301" s="1"/>
  <c r="Q122" i="298"/>
  <c r="U122" i="298" s="1"/>
  <c r="R125" i="298"/>
  <c r="V125" i="298" s="1"/>
  <c r="S125" i="298"/>
  <c r="W125" i="298" s="1"/>
  <c r="S127" i="292"/>
  <c r="W127" i="292" s="1"/>
  <c r="R127" i="292"/>
  <c r="V127" i="292" s="1"/>
  <c r="P126" i="292"/>
  <c r="Q126" i="292"/>
  <c r="U126" i="292" s="1"/>
  <c r="S127" i="289"/>
  <c r="R127" i="289"/>
  <c r="O126" i="289"/>
  <c r="P126" i="289"/>
  <c r="P127" i="289" s="1"/>
  <c r="Q123" i="289"/>
  <c r="U123" i="289" s="1"/>
  <c r="N122" i="289"/>
  <c r="K124" i="316"/>
  <c r="C125" i="316"/>
  <c r="D129" i="316"/>
  <c r="T119" i="316"/>
  <c r="N120" i="316"/>
  <c r="H119" i="316"/>
  <c r="E119" i="316" s="1"/>
  <c r="O120" i="316"/>
  <c r="I119" i="316"/>
  <c r="F119" i="316" s="1"/>
  <c r="M121" i="316"/>
  <c r="J120" i="316"/>
  <c r="G120" i="316" s="1"/>
  <c r="L125" i="316"/>
  <c r="H120" i="313"/>
  <c r="E120" i="313" s="1"/>
  <c r="K121" i="313"/>
  <c r="M121" i="313"/>
  <c r="J120" i="313"/>
  <c r="G120" i="313" s="1"/>
  <c r="I120" i="313"/>
  <c r="F120" i="313" s="1"/>
  <c r="L121" i="313"/>
  <c r="C142" i="313"/>
  <c r="T123" i="313"/>
  <c r="D124" i="313"/>
  <c r="N137" i="313"/>
  <c r="L128" i="310"/>
  <c r="K122" i="310"/>
  <c r="T119" i="310"/>
  <c r="O121" i="310"/>
  <c r="I120" i="310"/>
  <c r="F120" i="310" s="1"/>
  <c r="M121" i="310"/>
  <c r="J120" i="310"/>
  <c r="G120" i="310" s="1"/>
  <c r="D124" i="310"/>
  <c r="C142" i="307"/>
  <c r="N121" i="307"/>
  <c r="H120" i="307"/>
  <c r="E120" i="307" s="1"/>
  <c r="L125" i="307"/>
  <c r="M122" i="307"/>
  <c r="J121" i="307"/>
  <c r="G121" i="307" s="1"/>
  <c r="T123" i="307"/>
  <c r="D124" i="307"/>
  <c r="K125" i="307"/>
  <c r="O121" i="307"/>
  <c r="I120" i="307"/>
  <c r="F120" i="307" s="1"/>
  <c r="D124" i="319"/>
  <c r="T123" i="319"/>
  <c r="L126" i="319"/>
  <c r="H120" i="319"/>
  <c r="E120" i="319" s="1"/>
  <c r="K121" i="319"/>
  <c r="O120" i="319"/>
  <c r="I119" i="319"/>
  <c r="F119" i="319" s="1"/>
  <c r="P120" i="319"/>
  <c r="J119" i="319"/>
  <c r="G119" i="319" s="1"/>
  <c r="M147" i="319"/>
  <c r="M148" i="319" s="1"/>
  <c r="D126" i="304"/>
  <c r="P119" i="304"/>
  <c r="J118" i="304"/>
  <c r="G118" i="304" s="1"/>
  <c r="K124" i="304"/>
  <c r="M124" i="304"/>
  <c r="L125" i="304"/>
  <c r="O119" i="304"/>
  <c r="I118" i="304"/>
  <c r="F118" i="304" s="1"/>
  <c r="N119" i="304"/>
  <c r="H118" i="304"/>
  <c r="E118" i="304" s="1"/>
  <c r="N120" i="277"/>
  <c r="N119" i="280"/>
  <c r="H118" i="280"/>
  <c r="E118" i="280" s="1"/>
  <c r="N126" i="283"/>
  <c r="P119" i="286"/>
  <c r="J118" i="286"/>
  <c r="G118" i="286" s="1"/>
  <c r="O122" i="277"/>
  <c r="T119" i="277"/>
  <c r="P119" i="301"/>
  <c r="J118" i="301"/>
  <c r="G118" i="301" s="1"/>
  <c r="O119" i="280"/>
  <c r="I118" i="280"/>
  <c r="F118" i="280" s="1"/>
  <c r="N119" i="298"/>
  <c r="H118" i="298"/>
  <c r="E118" i="298" s="1"/>
  <c r="O119" i="286"/>
  <c r="I118" i="286"/>
  <c r="F118" i="286" s="1"/>
  <c r="C120" i="301"/>
  <c r="K120" i="301"/>
  <c r="H119" i="301"/>
  <c r="E119" i="301" s="1"/>
  <c r="T119" i="301"/>
  <c r="D120" i="301"/>
  <c r="L121" i="301"/>
  <c r="M121" i="301"/>
  <c r="O119" i="301"/>
  <c r="I118" i="301"/>
  <c r="F118" i="301" s="1"/>
  <c r="L121" i="298"/>
  <c r="C120" i="298"/>
  <c r="T119" i="298"/>
  <c r="P119" i="298"/>
  <c r="J118" i="298"/>
  <c r="G118" i="298" s="1"/>
  <c r="O119" i="298"/>
  <c r="I118" i="298"/>
  <c r="F118" i="298" s="1"/>
  <c r="M123" i="298"/>
  <c r="D123" i="298"/>
  <c r="K122" i="298"/>
  <c r="T120" i="292"/>
  <c r="D121" i="292"/>
  <c r="C121" i="292"/>
  <c r="J119" i="292"/>
  <c r="G119" i="292" s="1"/>
  <c r="M120" i="292"/>
  <c r="L120" i="292"/>
  <c r="I119" i="292"/>
  <c r="F119" i="292" s="1"/>
  <c r="H119" i="292"/>
  <c r="E119" i="292" s="1"/>
  <c r="K120" i="292"/>
  <c r="H119" i="289"/>
  <c r="E119" i="289" s="1"/>
  <c r="K120" i="289"/>
  <c r="J119" i="289"/>
  <c r="G119" i="289" s="1"/>
  <c r="M120" i="289"/>
  <c r="C120" i="289"/>
  <c r="T120" i="289" s="1"/>
  <c r="D121" i="289"/>
  <c r="I119" i="289"/>
  <c r="F119" i="289" s="1"/>
  <c r="L120" i="289"/>
  <c r="M121" i="286"/>
  <c r="K121" i="286"/>
  <c r="C120" i="286"/>
  <c r="N119" i="286"/>
  <c r="H118" i="286"/>
  <c r="E118" i="286" s="1"/>
  <c r="T119" i="286"/>
  <c r="D120" i="286"/>
  <c r="L121" i="286"/>
  <c r="P119" i="283"/>
  <c r="J118" i="283"/>
  <c r="G118" i="283" s="1"/>
  <c r="L123" i="283"/>
  <c r="H119" i="283"/>
  <c r="E119" i="283" s="1"/>
  <c r="K120" i="283"/>
  <c r="O119" i="283"/>
  <c r="I118" i="283"/>
  <c r="F118" i="283" s="1"/>
  <c r="C120" i="283"/>
  <c r="T119" i="283"/>
  <c r="M121" i="283"/>
  <c r="D122" i="283"/>
  <c r="L121" i="280"/>
  <c r="P119" i="280"/>
  <c r="J118" i="280"/>
  <c r="G118" i="280" s="1"/>
  <c r="D121" i="280"/>
  <c r="T120" i="280"/>
  <c r="C122" i="280"/>
  <c r="K121" i="280"/>
  <c r="M121" i="280"/>
  <c r="J121" i="277"/>
  <c r="M122" i="277"/>
  <c r="E119" i="277"/>
  <c r="C120" i="277"/>
  <c r="T120" i="277" s="1"/>
  <c r="F119" i="277"/>
  <c r="I120" i="277"/>
  <c r="L121" i="277"/>
  <c r="D121" i="277"/>
  <c r="H120" i="277"/>
  <c r="K121" i="277"/>
  <c r="U134" i="307" l="1"/>
  <c r="O127" i="289"/>
  <c r="V120" i="286"/>
  <c r="W123" i="310"/>
  <c r="R121" i="286"/>
  <c r="W127" i="289"/>
  <c r="P127" i="292"/>
  <c r="N131" i="319"/>
  <c r="N132" i="319" s="1"/>
  <c r="V122" i="304"/>
  <c r="T121" i="304"/>
  <c r="S130" i="319"/>
  <c r="W130" i="319" s="1"/>
  <c r="Q132" i="319"/>
  <c r="U132" i="319" s="1"/>
  <c r="R132" i="319"/>
  <c r="V132" i="319" s="1"/>
  <c r="S220" i="316"/>
  <c r="W220" i="316" s="1"/>
  <c r="R220" i="316"/>
  <c r="V220" i="316" s="1"/>
  <c r="P219" i="316"/>
  <c r="P220" i="316" s="1"/>
  <c r="R123" i="310"/>
  <c r="V123" i="310" s="1"/>
  <c r="S123" i="310"/>
  <c r="Q122" i="310"/>
  <c r="U122" i="310" s="1"/>
  <c r="P122" i="310"/>
  <c r="N121" i="310"/>
  <c r="H120" i="310"/>
  <c r="E120" i="310" s="1"/>
  <c r="R221" i="307"/>
  <c r="V221" i="307" s="1"/>
  <c r="P135" i="307"/>
  <c r="Q134" i="307"/>
  <c r="S135" i="307"/>
  <c r="W135" i="307" s="1"/>
  <c r="S198" i="304"/>
  <c r="W198" i="304" s="1"/>
  <c r="Q136" i="304"/>
  <c r="U136" i="304" s="1"/>
  <c r="R199" i="304"/>
  <c r="S123" i="301"/>
  <c r="W123" i="301" s="1"/>
  <c r="R124" i="301"/>
  <c r="V124" i="301" s="1"/>
  <c r="Q124" i="301"/>
  <c r="U124" i="301" s="1"/>
  <c r="S126" i="298"/>
  <c r="W126" i="298" s="1"/>
  <c r="R126" i="298"/>
  <c r="V126" i="298" s="1"/>
  <c r="Q123" i="298"/>
  <c r="U123" i="298" s="1"/>
  <c r="R128" i="292"/>
  <c r="V128" i="292" s="1"/>
  <c r="Q127" i="292"/>
  <c r="U127" i="292" s="1"/>
  <c r="S128" i="292"/>
  <c r="W128" i="292" s="1"/>
  <c r="N126" i="292"/>
  <c r="O127" i="292"/>
  <c r="Q124" i="289"/>
  <c r="U124" i="289" s="1"/>
  <c r="P128" i="289"/>
  <c r="R128" i="289"/>
  <c r="V128" i="289" s="1"/>
  <c r="N123" i="289"/>
  <c r="N124" i="289" s="1"/>
  <c r="S128" i="289"/>
  <c r="M149" i="319"/>
  <c r="N121" i="277"/>
  <c r="K125" i="316"/>
  <c r="D130" i="316"/>
  <c r="N121" i="316"/>
  <c r="H120" i="316"/>
  <c r="E120" i="316" s="1"/>
  <c r="C126" i="316"/>
  <c r="T120" i="316"/>
  <c r="L126" i="316"/>
  <c r="O121" i="316"/>
  <c r="I120" i="316"/>
  <c r="F120" i="316" s="1"/>
  <c r="M122" i="316"/>
  <c r="J121" i="316"/>
  <c r="G121" i="316" s="1"/>
  <c r="T124" i="313"/>
  <c r="D125" i="313"/>
  <c r="L122" i="313"/>
  <c r="I121" i="313"/>
  <c r="F121" i="313" s="1"/>
  <c r="P141" i="313"/>
  <c r="M122" i="313"/>
  <c r="J121" i="313"/>
  <c r="G121" i="313" s="1"/>
  <c r="O138" i="313"/>
  <c r="C143" i="313"/>
  <c r="H121" i="313"/>
  <c r="E121" i="313" s="1"/>
  <c r="K122" i="313"/>
  <c r="K123" i="310"/>
  <c r="M122" i="310"/>
  <c r="J121" i="310"/>
  <c r="G121" i="310" s="1"/>
  <c r="O122" i="310"/>
  <c r="I121" i="310"/>
  <c r="F121" i="310" s="1"/>
  <c r="D125" i="310"/>
  <c r="L129" i="310"/>
  <c r="T120" i="310"/>
  <c r="M123" i="307"/>
  <c r="J122" i="307"/>
  <c r="G122" i="307" s="1"/>
  <c r="L126" i="307"/>
  <c r="C143" i="307"/>
  <c r="O122" i="307"/>
  <c r="I121" i="307"/>
  <c r="F121" i="307" s="1"/>
  <c r="K126" i="307"/>
  <c r="N122" i="307"/>
  <c r="H121" i="307"/>
  <c r="E121" i="307" s="1"/>
  <c r="T124" i="307"/>
  <c r="D125" i="307"/>
  <c r="P121" i="319"/>
  <c r="J120" i="319"/>
  <c r="G120" i="319" s="1"/>
  <c r="O121" i="319"/>
  <c r="I120" i="319"/>
  <c r="F120" i="319" s="1"/>
  <c r="H121" i="319"/>
  <c r="E121" i="319" s="1"/>
  <c r="K122" i="319"/>
  <c r="L127" i="319"/>
  <c r="D125" i="319"/>
  <c r="T124" i="319"/>
  <c r="O120" i="304"/>
  <c r="I119" i="304"/>
  <c r="F119" i="304" s="1"/>
  <c r="L126" i="304"/>
  <c r="M125" i="304"/>
  <c r="K125" i="304"/>
  <c r="P120" i="304"/>
  <c r="J119" i="304"/>
  <c r="G119" i="304" s="1"/>
  <c r="N120" i="304"/>
  <c r="H119" i="304"/>
  <c r="E119" i="304" s="1"/>
  <c r="D127" i="304"/>
  <c r="N120" i="280"/>
  <c r="H119" i="280"/>
  <c r="E119" i="280" s="1"/>
  <c r="G120" i="277"/>
  <c r="P137" i="277"/>
  <c r="O120" i="280"/>
  <c r="I119" i="280"/>
  <c r="F119" i="280" s="1"/>
  <c r="N122" i="277"/>
  <c r="N123" i="277" s="1"/>
  <c r="P120" i="286"/>
  <c r="J119" i="286"/>
  <c r="G119" i="286" s="1"/>
  <c r="N127" i="283"/>
  <c r="N120" i="298"/>
  <c r="H119" i="298"/>
  <c r="E119" i="298" s="1"/>
  <c r="P120" i="301"/>
  <c r="J119" i="301"/>
  <c r="G119" i="301" s="1"/>
  <c r="O120" i="286"/>
  <c r="I119" i="286"/>
  <c r="F119" i="286" s="1"/>
  <c r="M122" i="301"/>
  <c r="L122" i="301"/>
  <c r="D121" i="301"/>
  <c r="T120" i="301"/>
  <c r="H120" i="301"/>
  <c r="E120" i="301" s="1"/>
  <c r="K121" i="301"/>
  <c r="C121" i="301"/>
  <c r="O120" i="301"/>
  <c r="I119" i="301"/>
  <c r="F119" i="301" s="1"/>
  <c r="O120" i="298"/>
  <c r="I119" i="298"/>
  <c r="F119" i="298" s="1"/>
  <c r="P120" i="298"/>
  <c r="J119" i="298"/>
  <c r="G119" i="298" s="1"/>
  <c r="K123" i="298"/>
  <c r="D124" i="298"/>
  <c r="C121" i="298"/>
  <c r="T120" i="298"/>
  <c r="M124" i="298"/>
  <c r="L122" i="298"/>
  <c r="K121" i="292"/>
  <c r="H120" i="292"/>
  <c r="E120" i="292" s="1"/>
  <c r="L121" i="292"/>
  <c r="I120" i="292"/>
  <c r="F120" i="292" s="1"/>
  <c r="J120" i="292"/>
  <c r="G120" i="292" s="1"/>
  <c r="M121" i="292"/>
  <c r="C122" i="292"/>
  <c r="T121" i="292"/>
  <c r="D122" i="292"/>
  <c r="L121" i="289"/>
  <c r="I120" i="289"/>
  <c r="F120" i="289" s="1"/>
  <c r="D122" i="289"/>
  <c r="C121" i="289"/>
  <c r="T121" i="289" s="1"/>
  <c r="J120" i="289"/>
  <c r="G120" i="289" s="1"/>
  <c r="M121" i="289"/>
  <c r="K121" i="289"/>
  <c r="H120" i="289"/>
  <c r="E120" i="289" s="1"/>
  <c r="D121" i="286"/>
  <c r="T120" i="286"/>
  <c r="N120" i="286"/>
  <c r="H119" i="286"/>
  <c r="E119" i="286" s="1"/>
  <c r="C121" i="286"/>
  <c r="K122" i="286"/>
  <c r="L122" i="286"/>
  <c r="M122" i="286"/>
  <c r="C121" i="283"/>
  <c r="T120" i="283"/>
  <c r="O120" i="283"/>
  <c r="I119" i="283"/>
  <c r="F119" i="283" s="1"/>
  <c r="D123" i="283"/>
  <c r="K121" i="283"/>
  <c r="H120" i="283"/>
  <c r="E120" i="283" s="1"/>
  <c r="L124" i="283"/>
  <c r="M122" i="283"/>
  <c r="P120" i="283"/>
  <c r="J119" i="283"/>
  <c r="G119" i="283" s="1"/>
  <c r="K122" i="280"/>
  <c r="C123" i="280"/>
  <c r="D122" i="280"/>
  <c r="T121" i="280"/>
  <c r="P120" i="280"/>
  <c r="J119" i="280"/>
  <c r="G119" i="280" s="1"/>
  <c r="M122" i="280"/>
  <c r="L122" i="280"/>
  <c r="D122" i="277"/>
  <c r="I121" i="277"/>
  <c r="L122" i="277"/>
  <c r="K122" i="277"/>
  <c r="H121" i="277"/>
  <c r="E120" i="277"/>
  <c r="C121" i="277"/>
  <c r="G121" i="277" s="1"/>
  <c r="F120" i="277"/>
  <c r="M123" i="277"/>
  <c r="J122" i="277"/>
  <c r="V133" i="319" l="1"/>
  <c r="U128" i="292"/>
  <c r="W131" i="319"/>
  <c r="R122" i="286"/>
  <c r="V123" i="304"/>
  <c r="T122" i="304"/>
  <c r="W124" i="310"/>
  <c r="V121" i="286"/>
  <c r="O128" i="292"/>
  <c r="W128" i="289"/>
  <c r="Q133" i="319"/>
  <c r="N133" i="319" s="1"/>
  <c r="R133" i="319"/>
  <c r="S131" i="319"/>
  <c r="R221" i="316"/>
  <c r="V221" i="316" s="1"/>
  <c r="S221" i="316"/>
  <c r="W221" i="316" s="1"/>
  <c r="Q123" i="310"/>
  <c r="U123" i="310" s="1"/>
  <c r="S124" i="310"/>
  <c r="N122" i="310"/>
  <c r="H121" i="310"/>
  <c r="E121" i="310" s="1"/>
  <c r="R124" i="310"/>
  <c r="V124" i="310" s="1"/>
  <c r="P123" i="310"/>
  <c r="P124" i="310" s="1"/>
  <c r="Q135" i="307"/>
  <c r="U135" i="307" s="1"/>
  <c r="S136" i="307"/>
  <c r="W136" i="307" s="1"/>
  <c r="R222" i="307"/>
  <c r="V222" i="307" s="1"/>
  <c r="Q137" i="304"/>
  <c r="U137" i="304" s="1"/>
  <c r="S199" i="304"/>
  <c r="W199" i="304" s="1"/>
  <c r="R200" i="304"/>
  <c r="Q125" i="301"/>
  <c r="U125" i="301" s="1"/>
  <c r="N124" i="301"/>
  <c r="R125" i="301"/>
  <c r="V125" i="301" s="1"/>
  <c r="S124" i="301"/>
  <c r="W124" i="301" s="1"/>
  <c r="Q124" i="298"/>
  <c r="U124" i="298" s="1"/>
  <c r="R127" i="298"/>
  <c r="V127" i="298" s="1"/>
  <c r="S127" i="298"/>
  <c r="W127" i="298" s="1"/>
  <c r="Q128" i="292"/>
  <c r="N127" i="292"/>
  <c r="R129" i="292"/>
  <c r="V129" i="292" s="1"/>
  <c r="S129" i="292"/>
  <c r="W129" i="292" s="1"/>
  <c r="P128" i="292"/>
  <c r="P129" i="292" s="1"/>
  <c r="R129" i="289"/>
  <c r="V129" i="289" s="1"/>
  <c r="O128" i="289"/>
  <c r="P129" i="289"/>
  <c r="S129" i="289"/>
  <c r="Q125" i="289"/>
  <c r="U125" i="289" s="1"/>
  <c r="M150" i="319"/>
  <c r="P142" i="313"/>
  <c r="T121" i="316"/>
  <c r="M123" i="316"/>
  <c r="J122" i="316"/>
  <c r="G122" i="316" s="1"/>
  <c r="O122" i="316"/>
  <c r="I121" i="316"/>
  <c r="F121" i="316" s="1"/>
  <c r="N122" i="316"/>
  <c r="H121" i="316"/>
  <c r="E121" i="316" s="1"/>
  <c r="C127" i="316"/>
  <c r="D131" i="316"/>
  <c r="L127" i="316"/>
  <c r="K126" i="316"/>
  <c r="K123" i="313"/>
  <c r="H122" i="313"/>
  <c r="E122" i="313" s="1"/>
  <c r="D126" i="313"/>
  <c r="T125" i="313"/>
  <c r="L123" i="313"/>
  <c r="I122" i="313"/>
  <c r="F122" i="313" s="1"/>
  <c r="C144" i="313"/>
  <c r="O139" i="313"/>
  <c r="M123" i="313"/>
  <c r="J122" i="313"/>
  <c r="G122" i="313" s="1"/>
  <c r="N138" i="313"/>
  <c r="T121" i="310"/>
  <c r="M123" i="310"/>
  <c r="J122" i="310"/>
  <c r="G122" i="310" s="1"/>
  <c r="L130" i="310"/>
  <c r="D126" i="310"/>
  <c r="O123" i="310"/>
  <c r="I122" i="310"/>
  <c r="F122" i="310" s="1"/>
  <c r="K124" i="310"/>
  <c r="K127" i="307"/>
  <c r="N123" i="307"/>
  <c r="H122" i="307"/>
  <c r="E122" i="307" s="1"/>
  <c r="O123" i="307"/>
  <c r="I122" i="307"/>
  <c r="F122" i="307" s="1"/>
  <c r="L127" i="307"/>
  <c r="D126" i="307"/>
  <c r="T125" i="307"/>
  <c r="C144" i="307"/>
  <c r="M124" i="307"/>
  <c r="J123" i="307"/>
  <c r="G123" i="307" s="1"/>
  <c r="D126" i="319"/>
  <c r="T125" i="319"/>
  <c r="L128" i="319"/>
  <c r="H122" i="319"/>
  <c r="E122" i="319" s="1"/>
  <c r="K123" i="319"/>
  <c r="O122" i="319"/>
  <c r="I121" i="319"/>
  <c r="F121" i="319" s="1"/>
  <c r="P122" i="319"/>
  <c r="J121" i="319"/>
  <c r="G121" i="319" s="1"/>
  <c r="N121" i="304"/>
  <c r="H120" i="304"/>
  <c r="E120" i="304" s="1"/>
  <c r="P121" i="304"/>
  <c r="J120" i="304"/>
  <c r="G120" i="304" s="1"/>
  <c r="K126" i="304"/>
  <c r="M126" i="304"/>
  <c r="L127" i="304"/>
  <c r="D128" i="304"/>
  <c r="O121" i="304"/>
  <c r="I120" i="304"/>
  <c r="F120" i="304" s="1"/>
  <c r="O123" i="277"/>
  <c r="N128" i="283"/>
  <c r="N121" i="280"/>
  <c r="H120" i="280"/>
  <c r="E120" i="280" s="1"/>
  <c r="N121" i="298"/>
  <c r="H120" i="298"/>
  <c r="E120" i="298" s="1"/>
  <c r="N124" i="277"/>
  <c r="O121" i="280"/>
  <c r="I120" i="280"/>
  <c r="F120" i="280" s="1"/>
  <c r="P121" i="301"/>
  <c r="J120" i="301"/>
  <c r="G120" i="301" s="1"/>
  <c r="P121" i="286"/>
  <c r="J120" i="286"/>
  <c r="G120" i="286" s="1"/>
  <c r="P138" i="277"/>
  <c r="O121" i="286"/>
  <c r="I120" i="286"/>
  <c r="F120" i="286" s="1"/>
  <c r="C122" i="301"/>
  <c r="K122" i="301"/>
  <c r="H121" i="301"/>
  <c r="E121" i="301" s="1"/>
  <c r="T121" i="301"/>
  <c r="D122" i="301"/>
  <c r="L123" i="301"/>
  <c r="M123" i="301"/>
  <c r="O121" i="301"/>
  <c r="I120" i="301"/>
  <c r="F120" i="301" s="1"/>
  <c r="C122" i="298"/>
  <c r="T121" i="298"/>
  <c r="D125" i="298"/>
  <c r="L123" i="298"/>
  <c r="M125" i="298"/>
  <c r="P121" i="298"/>
  <c r="J120" i="298"/>
  <c r="G120" i="298" s="1"/>
  <c r="K124" i="298"/>
  <c r="O121" i="298"/>
  <c r="I120" i="298"/>
  <c r="F120" i="298" s="1"/>
  <c r="T122" i="292"/>
  <c r="D123" i="292"/>
  <c r="C123" i="292"/>
  <c r="J121" i="292"/>
  <c r="G121" i="292" s="1"/>
  <c r="M122" i="292"/>
  <c r="L122" i="292"/>
  <c r="I121" i="292"/>
  <c r="F121" i="292" s="1"/>
  <c r="H121" i="292"/>
  <c r="E121" i="292" s="1"/>
  <c r="K122" i="292"/>
  <c r="K122" i="289"/>
  <c r="H121" i="289"/>
  <c r="E121" i="289" s="1"/>
  <c r="M122" i="289"/>
  <c r="J121" i="289"/>
  <c r="G121" i="289" s="1"/>
  <c r="D123" i="289"/>
  <c r="C122" i="289"/>
  <c r="T122" i="289" s="1"/>
  <c r="L122" i="289"/>
  <c r="I121" i="289"/>
  <c r="F121" i="289" s="1"/>
  <c r="L123" i="286"/>
  <c r="K123" i="286"/>
  <c r="C122" i="286"/>
  <c r="N121" i="286"/>
  <c r="H120" i="286"/>
  <c r="E120" i="286" s="1"/>
  <c r="M123" i="286"/>
  <c r="D122" i="286"/>
  <c r="T121" i="286"/>
  <c r="K122" i="283"/>
  <c r="H121" i="283"/>
  <c r="E121" i="283" s="1"/>
  <c r="D124" i="283"/>
  <c r="O121" i="283"/>
  <c r="I120" i="283"/>
  <c r="F120" i="283" s="1"/>
  <c r="P121" i="283"/>
  <c r="J120" i="283"/>
  <c r="G120" i="283" s="1"/>
  <c r="M123" i="283"/>
  <c r="C122" i="283"/>
  <c r="T121" i="283"/>
  <c r="L125" i="283"/>
  <c r="M123" i="280"/>
  <c r="D123" i="280"/>
  <c r="T122" i="280"/>
  <c r="C124" i="280"/>
  <c r="P121" i="280"/>
  <c r="J120" i="280"/>
  <c r="G120" i="280" s="1"/>
  <c r="K123" i="280"/>
  <c r="L123" i="280"/>
  <c r="J123" i="277"/>
  <c r="M124" i="277"/>
  <c r="E121" i="277"/>
  <c r="F121" i="277"/>
  <c r="C122" i="277"/>
  <c r="G122" i="277" s="1"/>
  <c r="H122" i="277"/>
  <c r="K123" i="277"/>
  <c r="I122" i="277"/>
  <c r="L123" i="277"/>
  <c r="T121" i="277"/>
  <c r="D123" i="277"/>
  <c r="U126" i="301" l="1"/>
  <c r="W128" i="298"/>
  <c r="U136" i="307"/>
  <c r="W200" i="304"/>
  <c r="R123" i="286"/>
  <c r="O129" i="289"/>
  <c r="V122" i="286"/>
  <c r="W125" i="310"/>
  <c r="V124" i="304"/>
  <c r="T123" i="304"/>
  <c r="W129" i="289"/>
  <c r="N128" i="292"/>
  <c r="U133" i="319"/>
  <c r="N125" i="301"/>
  <c r="R134" i="319"/>
  <c r="V134" i="319" s="1"/>
  <c r="N134" i="319"/>
  <c r="S132" i="319"/>
  <c r="W132" i="319" s="1"/>
  <c r="Q134" i="319"/>
  <c r="S222" i="316"/>
  <c r="W222" i="316" s="1"/>
  <c r="R222" i="316"/>
  <c r="V222" i="316" s="1"/>
  <c r="P221" i="316"/>
  <c r="P222" i="316" s="1"/>
  <c r="N123" i="310"/>
  <c r="H122" i="310"/>
  <c r="E122" i="310" s="1"/>
  <c r="S125" i="310"/>
  <c r="Q124" i="310"/>
  <c r="U124" i="310" s="1"/>
  <c r="R125" i="310"/>
  <c r="V125" i="310" s="1"/>
  <c r="S137" i="307"/>
  <c r="W137" i="307" s="1"/>
  <c r="P136" i="307"/>
  <c r="P137" i="307" s="1"/>
  <c r="R223" i="307"/>
  <c r="V223" i="307" s="1"/>
  <c r="Q136" i="307"/>
  <c r="S200" i="304"/>
  <c r="Q138" i="304"/>
  <c r="U138" i="304" s="1"/>
  <c r="R201" i="304"/>
  <c r="S125" i="301"/>
  <c r="W125" i="301" s="1"/>
  <c r="R126" i="301"/>
  <c r="V126" i="301" s="1"/>
  <c r="Q126" i="301"/>
  <c r="S128" i="298"/>
  <c r="R128" i="298"/>
  <c r="V128" i="298" s="1"/>
  <c r="Q125" i="298"/>
  <c r="U125" i="298" s="1"/>
  <c r="R130" i="292"/>
  <c r="V130" i="292" s="1"/>
  <c r="O129" i="292"/>
  <c r="O130" i="292" s="1"/>
  <c r="S130" i="292"/>
  <c r="W130" i="292" s="1"/>
  <c r="Q129" i="292"/>
  <c r="U129" i="292" s="1"/>
  <c r="Q126" i="289"/>
  <c r="U126" i="289" s="1"/>
  <c r="R130" i="289"/>
  <c r="V130" i="289" s="1"/>
  <c r="S130" i="289"/>
  <c r="N125" i="289"/>
  <c r="M151" i="319"/>
  <c r="O140" i="313"/>
  <c r="O124" i="277"/>
  <c r="M124" i="316"/>
  <c r="J123" i="316"/>
  <c r="G123" i="316" s="1"/>
  <c r="L128" i="316"/>
  <c r="K127" i="316"/>
  <c r="N123" i="316"/>
  <c r="H122" i="316"/>
  <c r="E122" i="316" s="1"/>
  <c r="O123" i="316"/>
  <c r="I122" i="316"/>
  <c r="F122" i="316" s="1"/>
  <c r="T122" i="316"/>
  <c r="C128" i="316"/>
  <c r="D132" i="316"/>
  <c r="C145" i="313"/>
  <c r="M124" i="313"/>
  <c r="J123" i="313"/>
  <c r="G123" i="313" s="1"/>
  <c r="D127" i="313"/>
  <c r="T126" i="313"/>
  <c r="L124" i="313"/>
  <c r="I123" i="313"/>
  <c r="F123" i="313" s="1"/>
  <c r="K124" i="313"/>
  <c r="H123" i="313"/>
  <c r="E123" i="313" s="1"/>
  <c r="N139" i="313"/>
  <c r="N140" i="313" s="1"/>
  <c r="P143" i="313"/>
  <c r="K125" i="310"/>
  <c r="D127" i="310"/>
  <c r="L131" i="310"/>
  <c r="M124" i="310"/>
  <c r="J123" i="310"/>
  <c r="G123" i="310" s="1"/>
  <c r="O124" i="310"/>
  <c r="I123" i="310"/>
  <c r="F123" i="310" s="1"/>
  <c r="T122" i="310"/>
  <c r="O124" i="307"/>
  <c r="I123" i="307"/>
  <c r="F123" i="307" s="1"/>
  <c r="D127" i="307"/>
  <c r="T126" i="307"/>
  <c r="N124" i="307"/>
  <c r="H123" i="307"/>
  <c r="E123" i="307" s="1"/>
  <c r="M125" i="307"/>
  <c r="J124" i="307"/>
  <c r="G124" i="307" s="1"/>
  <c r="K128" i="307"/>
  <c r="C145" i="307"/>
  <c r="L128" i="307"/>
  <c r="N129" i="283"/>
  <c r="P123" i="319"/>
  <c r="J122" i="319"/>
  <c r="G122" i="319" s="1"/>
  <c r="O123" i="319"/>
  <c r="I122" i="319"/>
  <c r="F122" i="319" s="1"/>
  <c r="H123" i="319"/>
  <c r="E123" i="319" s="1"/>
  <c r="K124" i="319"/>
  <c r="L129" i="319"/>
  <c r="D127" i="319"/>
  <c r="T126" i="319"/>
  <c r="D129" i="304"/>
  <c r="L128" i="304"/>
  <c r="M127" i="304"/>
  <c r="K127" i="304"/>
  <c r="P122" i="304"/>
  <c r="J121" i="304"/>
  <c r="G121" i="304" s="1"/>
  <c r="O122" i="304"/>
  <c r="I121" i="304"/>
  <c r="F121" i="304" s="1"/>
  <c r="N122" i="304"/>
  <c r="H121" i="304"/>
  <c r="E121" i="304" s="1"/>
  <c r="N122" i="280"/>
  <c r="H121" i="280"/>
  <c r="E121" i="280" s="1"/>
  <c r="P139" i="277"/>
  <c r="P122" i="301"/>
  <c r="J121" i="301"/>
  <c r="G121" i="301" s="1"/>
  <c r="O122" i="280"/>
  <c r="I121" i="280"/>
  <c r="F121" i="280" s="1"/>
  <c r="T122" i="277"/>
  <c r="N122" i="298"/>
  <c r="H121" i="298"/>
  <c r="E121" i="298" s="1"/>
  <c r="P122" i="286"/>
  <c r="J121" i="286"/>
  <c r="G121" i="286" s="1"/>
  <c r="N125" i="277"/>
  <c r="O122" i="286"/>
  <c r="I121" i="286"/>
  <c r="F121" i="286" s="1"/>
  <c r="M124" i="301"/>
  <c r="L124" i="301"/>
  <c r="D123" i="301"/>
  <c r="T122" i="301"/>
  <c r="K123" i="301"/>
  <c r="H122" i="301"/>
  <c r="E122" i="301" s="1"/>
  <c r="C123" i="301"/>
  <c r="O122" i="301"/>
  <c r="I121" i="301"/>
  <c r="F121" i="301" s="1"/>
  <c r="L124" i="298"/>
  <c r="M126" i="298"/>
  <c r="O122" i="298"/>
  <c r="I121" i="298"/>
  <c r="F121" i="298" s="1"/>
  <c r="D126" i="298"/>
  <c r="K125" i="298"/>
  <c r="C123" i="298"/>
  <c r="T122" i="298"/>
  <c r="P122" i="298"/>
  <c r="J121" i="298"/>
  <c r="G121" i="298" s="1"/>
  <c r="H122" i="292"/>
  <c r="E122" i="292" s="1"/>
  <c r="K123" i="292"/>
  <c r="L123" i="292"/>
  <c r="I122" i="292"/>
  <c r="F122" i="292" s="1"/>
  <c r="J122" i="292"/>
  <c r="G122" i="292" s="1"/>
  <c r="M123" i="292"/>
  <c r="C124" i="292"/>
  <c r="D124" i="292"/>
  <c r="T123" i="292"/>
  <c r="C123" i="289"/>
  <c r="T123" i="289" s="1"/>
  <c r="I122" i="289"/>
  <c r="F122" i="289" s="1"/>
  <c r="L123" i="289"/>
  <c r="D124" i="289"/>
  <c r="J122" i="289"/>
  <c r="G122" i="289" s="1"/>
  <c r="M123" i="289"/>
  <c r="H122" i="289"/>
  <c r="E122" i="289" s="1"/>
  <c r="K123" i="289"/>
  <c r="M124" i="286"/>
  <c r="D123" i="286"/>
  <c r="T122" i="286"/>
  <c r="N122" i="286"/>
  <c r="H121" i="286"/>
  <c r="E121" i="286" s="1"/>
  <c r="C123" i="286"/>
  <c r="K124" i="286"/>
  <c r="L124" i="286"/>
  <c r="M124" i="283"/>
  <c r="P122" i="283"/>
  <c r="J121" i="283"/>
  <c r="G121" i="283" s="1"/>
  <c r="O122" i="283"/>
  <c r="I121" i="283"/>
  <c r="F121" i="283" s="1"/>
  <c r="L126" i="283"/>
  <c r="D125" i="283"/>
  <c r="C123" i="283"/>
  <c r="T122" i="283"/>
  <c r="K123" i="283"/>
  <c r="H122" i="283"/>
  <c r="E122" i="283" s="1"/>
  <c r="P122" i="280"/>
  <c r="J121" i="280"/>
  <c r="G121" i="280" s="1"/>
  <c r="C125" i="280"/>
  <c r="L124" i="280"/>
  <c r="D124" i="280"/>
  <c r="T123" i="280"/>
  <c r="K124" i="280"/>
  <c r="M124" i="280"/>
  <c r="I123" i="277"/>
  <c r="L124" i="277"/>
  <c r="F122" i="277"/>
  <c r="C123" i="277"/>
  <c r="T123" i="277" s="1"/>
  <c r="E122" i="277"/>
  <c r="K124" i="277"/>
  <c r="H123" i="277"/>
  <c r="M125" i="277"/>
  <c r="J124" i="277"/>
  <c r="D124" i="277"/>
  <c r="V131" i="289" l="1"/>
  <c r="V129" i="298"/>
  <c r="U125" i="310"/>
  <c r="R124" i="286"/>
  <c r="W129" i="298"/>
  <c r="U127" i="301"/>
  <c r="W130" i="289"/>
  <c r="V125" i="304"/>
  <c r="T124" i="304"/>
  <c r="U134" i="319"/>
  <c r="V123" i="286"/>
  <c r="V124" i="286" s="1"/>
  <c r="N129" i="292"/>
  <c r="S133" i="319"/>
  <c r="W133" i="319" s="1"/>
  <c r="Q135" i="319"/>
  <c r="R135" i="319"/>
  <c r="V135" i="319" s="1"/>
  <c r="R223" i="316"/>
  <c r="V223" i="316" s="1"/>
  <c r="S223" i="316"/>
  <c r="W223" i="316" s="1"/>
  <c r="S126" i="310"/>
  <c r="W126" i="310" s="1"/>
  <c r="P125" i="310"/>
  <c r="P126" i="310" s="1"/>
  <c r="R126" i="310"/>
  <c r="V126" i="310" s="1"/>
  <c r="N124" i="310"/>
  <c r="H123" i="310"/>
  <c r="E123" i="310" s="1"/>
  <c r="Q125" i="310"/>
  <c r="R224" i="307"/>
  <c r="V224" i="307" s="1"/>
  <c r="P138" i="307"/>
  <c r="S138" i="307"/>
  <c r="W138" i="307" s="1"/>
  <c r="Q137" i="307"/>
  <c r="U137" i="307" s="1"/>
  <c r="Q139" i="304"/>
  <c r="U139" i="304" s="1"/>
  <c r="S201" i="304"/>
  <c r="W201" i="304" s="1"/>
  <c r="R202" i="304"/>
  <c r="Q127" i="301"/>
  <c r="N126" i="301"/>
  <c r="R127" i="301"/>
  <c r="V127" i="301" s="1"/>
  <c r="S126" i="301"/>
  <c r="W126" i="301" s="1"/>
  <c r="Q126" i="298"/>
  <c r="U126" i="298" s="1"/>
  <c r="R129" i="298"/>
  <c r="S129" i="298"/>
  <c r="S131" i="292"/>
  <c r="W131" i="292" s="1"/>
  <c r="P130" i="292"/>
  <c r="P131" i="292" s="1"/>
  <c r="O131" i="292"/>
  <c r="Q130" i="292"/>
  <c r="U130" i="292" s="1"/>
  <c r="R131" i="292"/>
  <c r="V131" i="292" s="1"/>
  <c r="S131" i="289"/>
  <c r="R131" i="289"/>
  <c r="O130" i="289"/>
  <c r="O131" i="289" s="1"/>
  <c r="Q127" i="289"/>
  <c r="U127" i="289" s="1"/>
  <c r="N126" i="289"/>
  <c r="P130" i="289"/>
  <c r="P131" i="289" s="1"/>
  <c r="O125" i="277"/>
  <c r="M152" i="319"/>
  <c r="P144" i="313"/>
  <c r="P145" i="313" s="1"/>
  <c r="T123" i="316"/>
  <c r="O124" i="316"/>
  <c r="I123" i="316"/>
  <c r="F123" i="316" s="1"/>
  <c r="K128" i="316"/>
  <c r="L129" i="316"/>
  <c r="N124" i="316"/>
  <c r="H123" i="316"/>
  <c r="E123" i="316" s="1"/>
  <c r="C129" i="316"/>
  <c r="M125" i="316"/>
  <c r="J124" i="316"/>
  <c r="G124" i="316" s="1"/>
  <c r="D133" i="316"/>
  <c r="T127" i="313"/>
  <c r="D128" i="313"/>
  <c r="M125" i="313"/>
  <c r="J124" i="313"/>
  <c r="G124" i="313" s="1"/>
  <c r="K125" i="313"/>
  <c r="H124" i="313"/>
  <c r="E124" i="313" s="1"/>
  <c r="O141" i="313"/>
  <c r="O142" i="313" s="1"/>
  <c r="L125" i="313"/>
  <c r="I124" i="313"/>
  <c r="F124" i="313" s="1"/>
  <c r="C146" i="313"/>
  <c r="N141" i="313"/>
  <c r="O125" i="310"/>
  <c r="I124" i="310"/>
  <c r="F124" i="310" s="1"/>
  <c r="L132" i="310"/>
  <c r="M125" i="310"/>
  <c r="J124" i="310"/>
  <c r="G124" i="310" s="1"/>
  <c r="D128" i="310"/>
  <c r="T123" i="310"/>
  <c r="K126" i="310"/>
  <c r="T127" i="307"/>
  <c r="D128" i="307"/>
  <c r="L129" i="307"/>
  <c r="C146" i="307"/>
  <c r="K129" i="307"/>
  <c r="M126" i="307"/>
  <c r="J125" i="307"/>
  <c r="G125" i="307" s="1"/>
  <c r="O125" i="307"/>
  <c r="I124" i="307"/>
  <c r="F124" i="307" s="1"/>
  <c r="N125" i="307"/>
  <c r="H124" i="307"/>
  <c r="E124" i="307" s="1"/>
  <c r="P140" i="277"/>
  <c r="D128" i="319"/>
  <c r="T127" i="319"/>
  <c r="L130" i="319"/>
  <c r="H124" i="319"/>
  <c r="E124" i="319" s="1"/>
  <c r="K125" i="319"/>
  <c r="O124" i="319"/>
  <c r="I123" i="319"/>
  <c r="F123" i="319" s="1"/>
  <c r="P124" i="319"/>
  <c r="J123" i="319"/>
  <c r="G123" i="319" s="1"/>
  <c r="O123" i="304"/>
  <c r="I122" i="304"/>
  <c r="F122" i="304" s="1"/>
  <c r="P123" i="304"/>
  <c r="J122" i="304"/>
  <c r="G122" i="304" s="1"/>
  <c r="K128" i="304"/>
  <c r="M128" i="304"/>
  <c r="L129" i="304"/>
  <c r="D130" i="304"/>
  <c r="N123" i="304"/>
  <c r="H122" i="304"/>
  <c r="E122" i="304" s="1"/>
  <c r="N123" i="280"/>
  <c r="H122" i="280"/>
  <c r="E122" i="280" s="1"/>
  <c r="N130" i="283"/>
  <c r="P123" i="286"/>
  <c r="J122" i="286"/>
  <c r="G122" i="286" s="1"/>
  <c r="P123" i="301"/>
  <c r="J122" i="301"/>
  <c r="G122" i="301" s="1"/>
  <c r="N123" i="298"/>
  <c r="H122" i="298"/>
  <c r="E122" i="298" s="1"/>
  <c r="O123" i="280"/>
  <c r="I122" i="280"/>
  <c r="F122" i="280" s="1"/>
  <c r="O123" i="286"/>
  <c r="I122" i="286"/>
  <c r="F122" i="286" s="1"/>
  <c r="G123" i="277"/>
  <c r="C124" i="301"/>
  <c r="D124" i="301"/>
  <c r="T123" i="301"/>
  <c r="H123" i="301"/>
  <c r="E123" i="301" s="1"/>
  <c r="K124" i="301"/>
  <c r="L125" i="301"/>
  <c r="O123" i="301"/>
  <c r="I122" i="301"/>
  <c r="F122" i="301" s="1"/>
  <c r="M125" i="301"/>
  <c r="K126" i="298"/>
  <c r="C124" i="298"/>
  <c r="T123" i="298"/>
  <c r="D127" i="298"/>
  <c r="P123" i="298"/>
  <c r="J122" i="298"/>
  <c r="G122" i="298" s="1"/>
  <c r="O123" i="298"/>
  <c r="I122" i="298"/>
  <c r="F122" i="298" s="1"/>
  <c r="M127" i="298"/>
  <c r="L125" i="298"/>
  <c r="C125" i="292"/>
  <c r="D125" i="292"/>
  <c r="T124" i="292"/>
  <c r="J123" i="292"/>
  <c r="G123" i="292" s="1"/>
  <c r="M124" i="292"/>
  <c r="L124" i="292"/>
  <c r="I123" i="292"/>
  <c r="F123" i="292" s="1"/>
  <c r="H123" i="292"/>
  <c r="E123" i="292" s="1"/>
  <c r="K124" i="292"/>
  <c r="M124" i="289"/>
  <c r="J123" i="289"/>
  <c r="G123" i="289" s="1"/>
  <c r="D125" i="289"/>
  <c r="L124" i="289"/>
  <c r="I123" i="289"/>
  <c r="F123" i="289" s="1"/>
  <c r="H123" i="289"/>
  <c r="E123" i="289" s="1"/>
  <c r="K124" i="289"/>
  <c r="C124" i="289"/>
  <c r="C124" i="286"/>
  <c r="K125" i="286"/>
  <c r="N123" i="286"/>
  <c r="H122" i="286"/>
  <c r="E122" i="286" s="1"/>
  <c r="D124" i="286"/>
  <c r="T123" i="286"/>
  <c r="L125" i="286"/>
  <c r="M125" i="286"/>
  <c r="D126" i="283"/>
  <c r="L127" i="283"/>
  <c r="H123" i="283"/>
  <c r="E123" i="283" s="1"/>
  <c r="K124" i="283"/>
  <c r="O123" i="283"/>
  <c r="I122" i="283"/>
  <c r="F122" i="283" s="1"/>
  <c r="P123" i="283"/>
  <c r="J122" i="283"/>
  <c r="G122" i="283" s="1"/>
  <c r="C124" i="283"/>
  <c r="T123" i="283"/>
  <c r="M125" i="283"/>
  <c r="K125" i="280"/>
  <c r="D125" i="280"/>
  <c r="T124" i="280"/>
  <c r="L125" i="280"/>
  <c r="C126" i="280"/>
  <c r="M125" i="280"/>
  <c r="P123" i="280"/>
  <c r="J122" i="280"/>
  <c r="G122" i="280" s="1"/>
  <c r="J125" i="277"/>
  <c r="M126" i="277"/>
  <c r="H124" i="277"/>
  <c r="K125" i="277"/>
  <c r="D125" i="277"/>
  <c r="C124" i="277"/>
  <c r="T124" i="277" s="1"/>
  <c r="F123" i="277"/>
  <c r="E123" i="277"/>
  <c r="L125" i="277"/>
  <c r="I124" i="277"/>
  <c r="V127" i="310" l="1"/>
  <c r="V126" i="304"/>
  <c r="T125" i="304"/>
  <c r="N127" i="301"/>
  <c r="R125" i="286"/>
  <c r="W131" i="289"/>
  <c r="V125" i="286"/>
  <c r="U135" i="319"/>
  <c r="Q136" i="319"/>
  <c r="N135" i="319"/>
  <c r="R136" i="319"/>
  <c r="V136" i="319" s="1"/>
  <c r="S134" i="319"/>
  <c r="W134" i="319" s="1"/>
  <c r="S224" i="316"/>
  <c r="W224" i="316" s="1"/>
  <c r="R224" i="316"/>
  <c r="V224" i="316" s="1"/>
  <c r="P223" i="316"/>
  <c r="P224" i="316" s="1"/>
  <c r="R127" i="310"/>
  <c r="P127" i="310"/>
  <c r="Q126" i="310"/>
  <c r="U126" i="310" s="1"/>
  <c r="S127" i="310"/>
  <c r="W127" i="310" s="1"/>
  <c r="N125" i="310"/>
  <c r="H124" i="310"/>
  <c r="E124" i="310" s="1"/>
  <c r="S139" i="307"/>
  <c r="P139" i="307" s="1"/>
  <c r="R225" i="307"/>
  <c r="V225" i="307" s="1"/>
  <c r="Q138" i="307"/>
  <c r="U138" i="307" s="1"/>
  <c r="S202" i="304"/>
  <c r="W202" i="304" s="1"/>
  <c r="Q140" i="304"/>
  <c r="U140" i="304" s="1"/>
  <c r="R203" i="304"/>
  <c r="S127" i="301"/>
  <c r="W127" i="301" s="1"/>
  <c r="R128" i="301"/>
  <c r="V128" i="301" s="1"/>
  <c r="Q128" i="301"/>
  <c r="U128" i="301" s="1"/>
  <c r="S130" i="298"/>
  <c r="W130" i="298" s="1"/>
  <c r="R130" i="298"/>
  <c r="V130" i="298" s="1"/>
  <c r="Q127" i="298"/>
  <c r="U127" i="298" s="1"/>
  <c r="R132" i="292"/>
  <c r="V132" i="292" s="1"/>
  <c r="S132" i="292"/>
  <c r="W132" i="292" s="1"/>
  <c r="Q131" i="292"/>
  <c r="U131" i="292" s="1"/>
  <c r="N130" i="292"/>
  <c r="N131" i="292" s="1"/>
  <c r="Q128" i="289"/>
  <c r="U128" i="289" s="1"/>
  <c r="R132" i="289"/>
  <c r="V132" i="289" s="1"/>
  <c r="N127" i="289"/>
  <c r="S132" i="289"/>
  <c r="P132" i="289" s="1"/>
  <c r="M153" i="319"/>
  <c r="P141" i="277"/>
  <c r="N125" i="316"/>
  <c r="H124" i="316"/>
  <c r="E124" i="316" s="1"/>
  <c r="O125" i="316"/>
  <c r="I124" i="316"/>
  <c r="F124" i="316" s="1"/>
  <c r="D134" i="316"/>
  <c r="T124" i="316"/>
  <c r="M126" i="316"/>
  <c r="J125" i="316"/>
  <c r="G125" i="316" s="1"/>
  <c r="C130" i="316"/>
  <c r="L130" i="316"/>
  <c r="K129" i="316"/>
  <c r="L126" i="313"/>
  <c r="I125" i="313"/>
  <c r="F125" i="313" s="1"/>
  <c r="D129" i="313"/>
  <c r="T128" i="313"/>
  <c r="M126" i="313"/>
  <c r="J125" i="313"/>
  <c r="G125" i="313" s="1"/>
  <c r="K126" i="313"/>
  <c r="H125" i="313"/>
  <c r="E125" i="313" s="1"/>
  <c r="C147" i="313"/>
  <c r="C148" i="313" s="1"/>
  <c r="C149" i="313" s="1"/>
  <c r="C150" i="313" s="1"/>
  <c r="C151" i="313" s="1"/>
  <c r="C152" i="313" s="1"/>
  <c r="N142" i="313"/>
  <c r="T124" i="310"/>
  <c r="L133" i="310"/>
  <c r="D129" i="310"/>
  <c r="O126" i="310"/>
  <c r="I125" i="310"/>
  <c r="F125" i="310" s="1"/>
  <c r="K127" i="310"/>
  <c r="M126" i="310"/>
  <c r="J125" i="310"/>
  <c r="G125" i="310" s="1"/>
  <c r="M127" i="307"/>
  <c r="J126" i="307"/>
  <c r="G126" i="307" s="1"/>
  <c r="K130" i="307"/>
  <c r="N126" i="307"/>
  <c r="H125" i="307"/>
  <c r="E125" i="307" s="1"/>
  <c r="C147" i="307"/>
  <c r="C148" i="307" s="1"/>
  <c r="C149" i="307" s="1"/>
  <c r="C150" i="307" s="1"/>
  <c r="C151" i="307" s="1"/>
  <c r="C152" i="307" s="1"/>
  <c r="C153" i="307" s="1"/>
  <c r="C154" i="307" s="1"/>
  <c r="C155" i="307" s="1"/>
  <c r="C156" i="307" s="1"/>
  <c r="C157" i="307" s="1"/>
  <c r="C158" i="307" s="1"/>
  <c r="C159" i="307" s="1"/>
  <c r="C160" i="307" s="1"/>
  <c r="C161" i="307" s="1"/>
  <c r="C162" i="307" s="1"/>
  <c r="C163" i="307" s="1"/>
  <c r="C164" i="307" s="1"/>
  <c r="C165" i="307" s="1"/>
  <c r="C166" i="307" s="1"/>
  <c r="C167" i="307" s="1"/>
  <c r="C168" i="307" s="1"/>
  <c r="C169" i="307" s="1"/>
  <c r="C170" i="307" s="1"/>
  <c r="C171" i="307" s="1"/>
  <c r="C172" i="307" s="1"/>
  <c r="C173" i="307" s="1"/>
  <c r="C174" i="307" s="1"/>
  <c r="C175" i="307" s="1"/>
  <c r="C176" i="307" s="1"/>
  <c r="C177" i="307" s="1"/>
  <c r="C178" i="307" s="1"/>
  <c r="C179" i="307" s="1"/>
  <c r="C180" i="307" s="1"/>
  <c r="C181" i="307" s="1"/>
  <c r="C182" i="307" s="1"/>
  <c r="C183" i="307" s="1"/>
  <c r="C184" i="307" s="1"/>
  <c r="C185" i="307" s="1"/>
  <c r="C186" i="307" s="1"/>
  <c r="C187" i="307" s="1"/>
  <c r="C188" i="307" s="1"/>
  <c r="C189" i="307" s="1"/>
  <c r="C190" i="307" s="1"/>
  <c r="C191" i="307" s="1"/>
  <c r="C192" i="307" s="1"/>
  <c r="C193" i="307" s="1"/>
  <c r="C194" i="307" s="1"/>
  <c r="C195" i="307" s="1"/>
  <c r="C196" i="307" s="1"/>
  <c r="C197" i="307" s="1"/>
  <c r="C198" i="307" s="1"/>
  <c r="C199" i="307" s="1"/>
  <c r="C200" i="307" s="1"/>
  <c r="C201" i="307" s="1"/>
  <c r="C202" i="307" s="1"/>
  <c r="C203" i="307" s="1"/>
  <c r="C204" i="307" s="1"/>
  <c r="C205" i="307" s="1"/>
  <c r="C206" i="307" s="1"/>
  <c r="C207" i="307" s="1"/>
  <c r="C208" i="307" s="1"/>
  <c r="C209" i="307" s="1"/>
  <c r="C210" i="307" s="1"/>
  <c r="C211" i="307" s="1"/>
  <c r="C212" i="307" s="1"/>
  <c r="C213" i="307" s="1"/>
  <c r="C214" i="307" s="1"/>
  <c r="C215" i="307" s="1"/>
  <c r="C216" i="307" s="1"/>
  <c r="C217" i="307" s="1"/>
  <c r="C218" i="307" s="1"/>
  <c r="C219" i="307" s="1"/>
  <c r="C220" i="307" s="1"/>
  <c r="C221" i="307" s="1"/>
  <c r="C222" i="307" s="1"/>
  <c r="C223" i="307" s="1"/>
  <c r="C224" i="307" s="1"/>
  <c r="C225" i="307" s="1"/>
  <c r="C226" i="307" s="1"/>
  <c r="C227" i="307" s="1"/>
  <c r="C228" i="307" s="1"/>
  <c r="C229" i="307" s="1"/>
  <c r="C230" i="307" s="1"/>
  <c r="C231" i="307" s="1"/>
  <c r="C232" i="307" s="1"/>
  <c r="C233" i="307" s="1"/>
  <c r="C234" i="307" s="1"/>
  <c r="C235" i="307" s="1"/>
  <c r="C236" i="307" s="1"/>
  <c r="C237" i="307" s="1"/>
  <c r="C238" i="307" s="1"/>
  <c r="C239" i="307" s="1"/>
  <c r="D129" i="307"/>
  <c r="T128" i="307"/>
  <c r="O126" i="307"/>
  <c r="I125" i="307"/>
  <c r="F125" i="307" s="1"/>
  <c r="L130" i="307"/>
  <c r="P125" i="319"/>
  <c r="J124" i="319"/>
  <c r="G124" i="319" s="1"/>
  <c r="K126" i="319"/>
  <c r="H125" i="319"/>
  <c r="E125" i="319" s="1"/>
  <c r="O125" i="319"/>
  <c r="I124" i="319"/>
  <c r="F124" i="319" s="1"/>
  <c r="L131" i="319"/>
  <c r="D129" i="319"/>
  <c r="T128" i="319"/>
  <c r="D131" i="304"/>
  <c r="L130" i="304"/>
  <c r="M129" i="304"/>
  <c r="K129" i="304"/>
  <c r="P124" i="304"/>
  <c r="J123" i="304"/>
  <c r="G123" i="304" s="1"/>
  <c r="N124" i="304"/>
  <c r="H123" i="304"/>
  <c r="E123" i="304" s="1"/>
  <c r="O124" i="304"/>
  <c r="I123" i="304"/>
  <c r="F123" i="304" s="1"/>
  <c r="N131" i="283"/>
  <c r="N124" i="280"/>
  <c r="H123" i="280"/>
  <c r="E123" i="280" s="1"/>
  <c r="P124" i="286"/>
  <c r="J123" i="286"/>
  <c r="G123" i="286" s="1"/>
  <c r="P124" i="301"/>
  <c r="J123" i="301"/>
  <c r="G123" i="301" s="1"/>
  <c r="N126" i="277"/>
  <c r="N124" i="298"/>
  <c r="H123" i="298"/>
  <c r="E123" i="298" s="1"/>
  <c r="O126" i="277"/>
  <c r="O124" i="280"/>
  <c r="I123" i="280"/>
  <c r="F123" i="280" s="1"/>
  <c r="P142" i="277"/>
  <c r="O124" i="286"/>
  <c r="I123" i="286"/>
  <c r="F123" i="286" s="1"/>
  <c r="O124" i="301"/>
  <c r="I123" i="301"/>
  <c r="F123" i="301" s="1"/>
  <c r="L126" i="301"/>
  <c r="H124" i="301"/>
  <c r="E124" i="301" s="1"/>
  <c r="K125" i="301"/>
  <c r="D125" i="301"/>
  <c r="T124" i="301"/>
  <c r="C125" i="301"/>
  <c r="M126" i="301"/>
  <c r="P124" i="298"/>
  <c r="J123" i="298"/>
  <c r="G123" i="298" s="1"/>
  <c r="K127" i="298"/>
  <c r="D128" i="298"/>
  <c r="O124" i="298"/>
  <c r="I123" i="298"/>
  <c r="F123" i="298" s="1"/>
  <c r="C125" i="298"/>
  <c r="T124" i="298"/>
  <c r="L126" i="298"/>
  <c r="M128" i="298"/>
  <c r="H124" i="292"/>
  <c r="E124" i="292" s="1"/>
  <c r="K125" i="292"/>
  <c r="L125" i="292"/>
  <c r="I124" i="292"/>
  <c r="F124" i="292" s="1"/>
  <c r="J124" i="292"/>
  <c r="G124" i="292" s="1"/>
  <c r="M125" i="292"/>
  <c r="T125" i="292"/>
  <c r="D126" i="292"/>
  <c r="C126" i="292"/>
  <c r="C125" i="289"/>
  <c r="T125" i="289" s="1"/>
  <c r="K125" i="289"/>
  <c r="H124" i="289"/>
  <c r="E124" i="289" s="1"/>
  <c r="L125" i="289"/>
  <c r="I124" i="289"/>
  <c r="F124" i="289" s="1"/>
  <c r="D126" i="289"/>
  <c r="T124" i="289"/>
  <c r="M125" i="289"/>
  <c r="J124" i="289"/>
  <c r="G124" i="289" s="1"/>
  <c r="T124" i="286"/>
  <c r="D125" i="286"/>
  <c r="N124" i="286"/>
  <c r="H123" i="286"/>
  <c r="E123" i="286" s="1"/>
  <c r="K126" i="286"/>
  <c r="L126" i="286"/>
  <c r="C125" i="286"/>
  <c r="M126" i="286"/>
  <c r="P124" i="283"/>
  <c r="J123" i="283"/>
  <c r="G123" i="283" s="1"/>
  <c r="C125" i="283"/>
  <c r="T124" i="283"/>
  <c r="O124" i="283"/>
  <c r="I123" i="283"/>
  <c r="F123" i="283" s="1"/>
  <c r="K125" i="283"/>
  <c r="H124" i="283"/>
  <c r="E124" i="283" s="1"/>
  <c r="M126" i="283"/>
  <c r="L128" i="283"/>
  <c r="D127" i="283"/>
  <c r="C127" i="280"/>
  <c r="L126" i="280"/>
  <c r="P124" i="280"/>
  <c r="J123" i="280"/>
  <c r="G123" i="280" s="1"/>
  <c r="T125" i="280"/>
  <c r="D126" i="280"/>
  <c r="M126" i="280"/>
  <c r="K126" i="280"/>
  <c r="I125" i="277"/>
  <c r="L126" i="277"/>
  <c r="F124" i="277"/>
  <c r="C125" i="277"/>
  <c r="T125" i="277" s="1"/>
  <c r="E124" i="277"/>
  <c r="G124" i="277"/>
  <c r="D126" i="277"/>
  <c r="H125" i="277"/>
  <c r="K126" i="277"/>
  <c r="M127" i="277"/>
  <c r="J126" i="277"/>
  <c r="V226" i="307" l="1"/>
  <c r="V131" i="298"/>
  <c r="W133" i="292"/>
  <c r="W225" i="316"/>
  <c r="V127" i="304"/>
  <c r="T126" i="304"/>
  <c r="U136" i="319"/>
  <c r="R126" i="286"/>
  <c r="N128" i="289"/>
  <c r="V126" i="286"/>
  <c r="N136" i="319"/>
  <c r="N137" i="319" s="1"/>
  <c r="W132" i="289"/>
  <c r="W139" i="307"/>
  <c r="R137" i="319"/>
  <c r="V137" i="319" s="1"/>
  <c r="S135" i="319"/>
  <c r="W135" i="319" s="1"/>
  <c r="Q137" i="319"/>
  <c r="R225" i="316"/>
  <c r="V225" i="316" s="1"/>
  <c r="S225" i="316"/>
  <c r="Q127" i="310"/>
  <c r="U127" i="310" s="1"/>
  <c r="P128" i="310"/>
  <c r="N126" i="310"/>
  <c r="H125" i="310"/>
  <c r="E125" i="310" s="1"/>
  <c r="R128" i="310"/>
  <c r="V128" i="310" s="1"/>
  <c r="S128" i="310"/>
  <c r="W128" i="310" s="1"/>
  <c r="Q139" i="307"/>
  <c r="U139" i="307" s="1"/>
  <c r="R226" i="307"/>
  <c r="S140" i="307"/>
  <c r="Q141" i="304"/>
  <c r="U141" i="304" s="1"/>
  <c r="S203" i="304"/>
  <c r="W203" i="304" s="1"/>
  <c r="R204" i="304"/>
  <c r="Q129" i="301"/>
  <c r="U129" i="301" s="1"/>
  <c r="N128" i="301"/>
  <c r="N129" i="301" s="1"/>
  <c r="R129" i="301"/>
  <c r="V129" i="301" s="1"/>
  <c r="S128" i="301"/>
  <c r="W128" i="301" s="1"/>
  <c r="Q128" i="298"/>
  <c r="U128" i="298" s="1"/>
  <c r="R131" i="298"/>
  <c r="S131" i="298"/>
  <c r="W131" i="298" s="1"/>
  <c r="S133" i="292"/>
  <c r="R133" i="292"/>
  <c r="V133" i="292" s="1"/>
  <c r="P132" i="292"/>
  <c r="O132" i="292"/>
  <c r="Q132" i="292"/>
  <c r="N132" i="292" s="1"/>
  <c r="R133" i="289"/>
  <c r="V133" i="289" s="1"/>
  <c r="S133" i="289"/>
  <c r="Q129" i="289"/>
  <c r="U129" i="289" s="1"/>
  <c r="O132" i="289"/>
  <c r="M154" i="319"/>
  <c r="C153" i="313"/>
  <c r="C154" i="313" s="1"/>
  <c r="O126" i="316"/>
  <c r="I125" i="316"/>
  <c r="F125" i="316" s="1"/>
  <c r="T125" i="316"/>
  <c r="K130" i="316"/>
  <c r="C131" i="316"/>
  <c r="D135" i="316"/>
  <c r="M127" i="316"/>
  <c r="J126" i="316"/>
  <c r="G126" i="316" s="1"/>
  <c r="N126" i="316"/>
  <c r="H125" i="316"/>
  <c r="E125" i="316" s="1"/>
  <c r="L131" i="316"/>
  <c r="T129" i="313"/>
  <c r="D130" i="313"/>
  <c r="N143" i="313"/>
  <c r="I126" i="313"/>
  <c r="F126" i="313" s="1"/>
  <c r="L127" i="313"/>
  <c r="K127" i="313"/>
  <c r="H126" i="313"/>
  <c r="E126" i="313" s="1"/>
  <c r="P146" i="313"/>
  <c r="O143" i="313"/>
  <c r="O144" i="313" s="1"/>
  <c r="M127" i="313"/>
  <c r="J126" i="313"/>
  <c r="G126" i="313" s="1"/>
  <c r="L134" i="310"/>
  <c r="D130" i="310"/>
  <c r="K128" i="310"/>
  <c r="M127" i="310"/>
  <c r="J126" i="310"/>
  <c r="G126" i="310" s="1"/>
  <c r="O127" i="310"/>
  <c r="I126" i="310"/>
  <c r="F126" i="310" s="1"/>
  <c r="T125" i="310"/>
  <c r="K131" i="307"/>
  <c r="L131" i="307"/>
  <c r="M128" i="307"/>
  <c r="J127" i="307"/>
  <c r="G127" i="307" s="1"/>
  <c r="N127" i="307"/>
  <c r="H126" i="307"/>
  <c r="E126" i="307" s="1"/>
  <c r="T129" i="307"/>
  <c r="D130" i="307"/>
  <c r="O127" i="307"/>
  <c r="I126" i="307"/>
  <c r="F126" i="307" s="1"/>
  <c r="D130" i="319"/>
  <c r="T129" i="319"/>
  <c r="L132" i="319"/>
  <c r="O126" i="319"/>
  <c r="I125" i="319"/>
  <c r="F125" i="319" s="1"/>
  <c r="K127" i="319"/>
  <c r="H126" i="319"/>
  <c r="E126" i="319" s="1"/>
  <c r="P126" i="319"/>
  <c r="J125" i="319"/>
  <c r="G125" i="319" s="1"/>
  <c r="N125" i="304"/>
  <c r="H124" i="304"/>
  <c r="E124" i="304" s="1"/>
  <c r="K130" i="304"/>
  <c r="M130" i="304"/>
  <c r="P125" i="304"/>
  <c r="J124" i="304"/>
  <c r="G124" i="304" s="1"/>
  <c r="L131" i="304"/>
  <c r="O125" i="304"/>
  <c r="I124" i="304"/>
  <c r="F124" i="304" s="1"/>
  <c r="D132" i="304"/>
  <c r="N132" i="283"/>
  <c r="N133" i="283" s="1"/>
  <c r="O127" i="277"/>
  <c r="N125" i="280"/>
  <c r="H124" i="280"/>
  <c r="E124" i="280" s="1"/>
  <c r="N127" i="277"/>
  <c r="P125" i="286"/>
  <c r="J124" i="286"/>
  <c r="G124" i="286" s="1"/>
  <c r="N125" i="298"/>
  <c r="H124" i="298"/>
  <c r="E124" i="298" s="1"/>
  <c r="O125" i="280"/>
  <c r="I124" i="280"/>
  <c r="F124" i="280" s="1"/>
  <c r="P125" i="301"/>
  <c r="J124" i="301"/>
  <c r="G124" i="301" s="1"/>
  <c r="O125" i="286"/>
  <c r="I124" i="286"/>
  <c r="F124" i="286" s="1"/>
  <c r="G125" i="277"/>
  <c r="C126" i="301"/>
  <c r="D126" i="301"/>
  <c r="T125" i="301"/>
  <c r="L127" i="301"/>
  <c r="M127" i="301"/>
  <c r="K126" i="301"/>
  <c r="H125" i="301"/>
  <c r="E125" i="301" s="1"/>
  <c r="O125" i="301"/>
  <c r="I124" i="301"/>
  <c r="F124" i="301" s="1"/>
  <c r="C126" i="298"/>
  <c r="T125" i="298"/>
  <c r="M129" i="298"/>
  <c r="L127" i="298"/>
  <c r="K128" i="298"/>
  <c r="O125" i="298"/>
  <c r="I124" i="298"/>
  <c r="F124" i="298" s="1"/>
  <c r="D129" i="298"/>
  <c r="P125" i="298"/>
  <c r="J124" i="298"/>
  <c r="G124" i="298" s="1"/>
  <c r="T126" i="292"/>
  <c r="D127" i="292"/>
  <c r="C127" i="292"/>
  <c r="M126" i="292"/>
  <c r="J125" i="292"/>
  <c r="G125" i="292" s="1"/>
  <c r="I125" i="292"/>
  <c r="F125" i="292" s="1"/>
  <c r="L126" i="292"/>
  <c r="H125" i="292"/>
  <c r="E125" i="292" s="1"/>
  <c r="K126" i="292"/>
  <c r="D127" i="289"/>
  <c r="I125" i="289"/>
  <c r="F125" i="289" s="1"/>
  <c r="L126" i="289"/>
  <c r="H125" i="289"/>
  <c r="E125" i="289" s="1"/>
  <c r="K126" i="289"/>
  <c r="C126" i="289"/>
  <c r="J125" i="289"/>
  <c r="G125" i="289" s="1"/>
  <c r="M126" i="289"/>
  <c r="C126" i="286"/>
  <c r="K127" i="286"/>
  <c r="N125" i="286"/>
  <c r="H124" i="286"/>
  <c r="E124" i="286" s="1"/>
  <c r="T125" i="286"/>
  <c r="D126" i="286"/>
  <c r="L127" i="286"/>
  <c r="M127" i="286"/>
  <c r="M127" i="283"/>
  <c r="O125" i="283"/>
  <c r="I124" i="283"/>
  <c r="F124" i="283" s="1"/>
  <c r="K126" i="283"/>
  <c r="H125" i="283"/>
  <c r="E125" i="283" s="1"/>
  <c r="D128" i="283"/>
  <c r="L129" i="283"/>
  <c r="C126" i="283"/>
  <c r="T125" i="283"/>
  <c r="P125" i="283"/>
  <c r="J124" i="283"/>
  <c r="G124" i="283" s="1"/>
  <c r="M127" i="280"/>
  <c r="T126" i="280"/>
  <c r="D127" i="280"/>
  <c r="P125" i="280"/>
  <c r="J124" i="280"/>
  <c r="G124" i="280" s="1"/>
  <c r="L127" i="280"/>
  <c r="C128" i="280"/>
  <c r="K127" i="280"/>
  <c r="H126" i="277"/>
  <c r="K127" i="277"/>
  <c r="J127" i="277"/>
  <c r="M128" i="277"/>
  <c r="D127" i="277"/>
  <c r="E125" i="277"/>
  <c r="C126" i="277"/>
  <c r="F125" i="277"/>
  <c r="L127" i="277"/>
  <c r="I126" i="277"/>
  <c r="U130" i="289" l="1"/>
  <c r="U130" i="301"/>
  <c r="O133" i="289"/>
  <c r="R127" i="286"/>
  <c r="U137" i="319"/>
  <c r="W226" i="316"/>
  <c r="W140" i="307"/>
  <c r="W133" i="289"/>
  <c r="V128" i="304"/>
  <c r="T127" i="304"/>
  <c r="U132" i="292"/>
  <c r="U133" i="292" s="1"/>
  <c r="O133" i="292"/>
  <c r="V127" i="286"/>
  <c r="P133" i="292"/>
  <c r="S136" i="319"/>
  <c r="W136" i="319" s="1"/>
  <c r="Q138" i="319"/>
  <c r="R138" i="319"/>
  <c r="V138" i="319" s="1"/>
  <c r="S226" i="316"/>
  <c r="R226" i="316"/>
  <c r="V226" i="316" s="1"/>
  <c r="P225" i="316"/>
  <c r="P226" i="316" s="1"/>
  <c r="S129" i="310"/>
  <c r="W129" i="310" s="1"/>
  <c r="R129" i="310"/>
  <c r="V129" i="310" s="1"/>
  <c r="Q128" i="310"/>
  <c r="U128" i="310" s="1"/>
  <c r="N127" i="310"/>
  <c r="H126" i="310"/>
  <c r="E126" i="310" s="1"/>
  <c r="S141" i="307"/>
  <c r="R227" i="307"/>
  <c r="V227" i="307" s="1"/>
  <c r="Q140" i="307"/>
  <c r="U140" i="307" s="1"/>
  <c r="P140" i="307"/>
  <c r="P141" i="307" s="1"/>
  <c r="S204" i="304"/>
  <c r="W204" i="304" s="1"/>
  <c r="R205" i="304"/>
  <c r="Q142" i="304"/>
  <c r="U142" i="304" s="1"/>
  <c r="S129" i="301"/>
  <c r="W129" i="301" s="1"/>
  <c r="R130" i="301"/>
  <c r="V130" i="301" s="1"/>
  <c r="Q130" i="301"/>
  <c r="S132" i="298"/>
  <c r="W132" i="298" s="1"/>
  <c r="R132" i="298"/>
  <c r="V132" i="298" s="1"/>
  <c r="Q129" i="298"/>
  <c r="U129" i="298" s="1"/>
  <c r="R134" i="292"/>
  <c r="V134" i="292" s="1"/>
  <c r="Q133" i="292"/>
  <c r="N133" i="292" s="1"/>
  <c r="S134" i="292"/>
  <c r="W134" i="292" s="1"/>
  <c r="P133" i="289"/>
  <c r="R134" i="289"/>
  <c r="V134" i="289" s="1"/>
  <c r="S134" i="289"/>
  <c r="Q130" i="289"/>
  <c r="N129" i="289"/>
  <c r="N130" i="289" s="1"/>
  <c r="M155" i="319"/>
  <c r="P147" i="313"/>
  <c r="P148" i="313" s="1"/>
  <c r="P149" i="313" s="1"/>
  <c r="C155" i="313"/>
  <c r="C156" i="313" s="1"/>
  <c r="C157" i="313" s="1"/>
  <c r="C158" i="313" s="1"/>
  <c r="C159" i="313" s="1"/>
  <c r="K131" i="316"/>
  <c r="L132" i="316"/>
  <c r="C132" i="316"/>
  <c r="N127" i="316"/>
  <c r="H126" i="316"/>
  <c r="E126" i="316" s="1"/>
  <c r="D136" i="316"/>
  <c r="M128" i="316"/>
  <c r="J127" i="316"/>
  <c r="G127" i="316" s="1"/>
  <c r="O127" i="316"/>
  <c r="I126" i="316"/>
  <c r="F126" i="316" s="1"/>
  <c r="T126" i="316"/>
  <c r="T130" i="313"/>
  <c r="D131" i="313"/>
  <c r="L128" i="313"/>
  <c r="I127" i="313"/>
  <c r="F127" i="313" s="1"/>
  <c r="K128" i="313"/>
  <c r="H127" i="313"/>
  <c r="E127" i="313" s="1"/>
  <c r="N144" i="313"/>
  <c r="M128" i="313"/>
  <c r="J127" i="313"/>
  <c r="G127" i="313" s="1"/>
  <c r="T126" i="310"/>
  <c r="M128" i="310"/>
  <c r="J127" i="310"/>
  <c r="G127" i="310" s="1"/>
  <c r="O128" i="310"/>
  <c r="I127" i="310"/>
  <c r="F127" i="310" s="1"/>
  <c r="K129" i="310"/>
  <c r="D131" i="310"/>
  <c r="L135" i="310"/>
  <c r="T130" i="307"/>
  <c r="D131" i="307"/>
  <c r="N128" i="307"/>
  <c r="H127" i="307"/>
  <c r="E127" i="307" s="1"/>
  <c r="M129" i="307"/>
  <c r="J128" i="307"/>
  <c r="G128" i="307" s="1"/>
  <c r="L132" i="307"/>
  <c r="O128" i="307"/>
  <c r="I127" i="307"/>
  <c r="F127" i="307" s="1"/>
  <c r="K132" i="307"/>
  <c r="P127" i="319"/>
  <c r="J126" i="319"/>
  <c r="G126" i="319" s="1"/>
  <c r="O127" i="319"/>
  <c r="I126" i="319"/>
  <c r="F126" i="319" s="1"/>
  <c r="L133" i="319"/>
  <c r="K128" i="319"/>
  <c r="H127" i="319"/>
  <c r="E127" i="319" s="1"/>
  <c r="D131" i="319"/>
  <c r="T130" i="319"/>
  <c r="O126" i="304"/>
  <c r="I125" i="304"/>
  <c r="F125" i="304" s="1"/>
  <c r="L132" i="304"/>
  <c r="P126" i="304"/>
  <c r="J125" i="304"/>
  <c r="G125" i="304" s="1"/>
  <c r="M131" i="304"/>
  <c r="K131" i="304"/>
  <c r="D133" i="304"/>
  <c r="N126" i="304"/>
  <c r="H125" i="304"/>
  <c r="E125" i="304" s="1"/>
  <c r="O128" i="277"/>
  <c r="N128" i="277"/>
  <c r="N126" i="280"/>
  <c r="H125" i="280"/>
  <c r="E125" i="280" s="1"/>
  <c r="N126" i="298"/>
  <c r="H125" i="298"/>
  <c r="E125" i="298" s="1"/>
  <c r="N134" i="283"/>
  <c r="P126" i="286"/>
  <c r="J125" i="286"/>
  <c r="G125" i="286" s="1"/>
  <c r="P143" i="277"/>
  <c r="O126" i="280"/>
  <c r="I125" i="280"/>
  <c r="F125" i="280" s="1"/>
  <c r="P126" i="301"/>
  <c r="J125" i="301"/>
  <c r="G125" i="301" s="1"/>
  <c r="O126" i="286"/>
  <c r="I125" i="286"/>
  <c r="F125" i="286" s="1"/>
  <c r="H126" i="301"/>
  <c r="E126" i="301" s="1"/>
  <c r="K127" i="301"/>
  <c r="M128" i="301"/>
  <c r="L128" i="301"/>
  <c r="D127" i="301"/>
  <c r="T126" i="301"/>
  <c r="O126" i="301"/>
  <c r="I125" i="301"/>
  <c r="F125" i="301" s="1"/>
  <c r="C127" i="301"/>
  <c r="O126" i="298"/>
  <c r="I125" i="298"/>
  <c r="F125" i="298" s="1"/>
  <c r="K129" i="298"/>
  <c r="L128" i="298"/>
  <c r="P126" i="298"/>
  <c r="J125" i="298"/>
  <c r="G125" i="298" s="1"/>
  <c r="D130" i="298"/>
  <c r="M130" i="298"/>
  <c r="C127" i="298"/>
  <c r="T126" i="298"/>
  <c r="K127" i="292"/>
  <c r="H126" i="292"/>
  <c r="E126" i="292" s="1"/>
  <c r="M127" i="292"/>
  <c r="J126" i="292"/>
  <c r="G126" i="292" s="1"/>
  <c r="L127" i="292"/>
  <c r="I126" i="292"/>
  <c r="F126" i="292" s="1"/>
  <c r="C128" i="292"/>
  <c r="D128" i="292"/>
  <c r="T127" i="292"/>
  <c r="C127" i="289"/>
  <c r="T127" i="289" s="1"/>
  <c r="K127" i="289"/>
  <c r="H126" i="289"/>
  <c r="E126" i="289" s="1"/>
  <c r="M127" i="289"/>
  <c r="J126" i="289"/>
  <c r="G126" i="289" s="1"/>
  <c r="L127" i="289"/>
  <c r="I126" i="289"/>
  <c r="F126" i="289" s="1"/>
  <c r="T126" i="289"/>
  <c r="D128" i="289"/>
  <c r="L128" i="286"/>
  <c r="T126" i="286"/>
  <c r="D127" i="286"/>
  <c r="N126" i="286"/>
  <c r="H125" i="286"/>
  <c r="E125" i="286" s="1"/>
  <c r="K128" i="286"/>
  <c r="C127" i="286"/>
  <c r="M128" i="286"/>
  <c r="D129" i="283"/>
  <c r="P126" i="283"/>
  <c r="J125" i="283"/>
  <c r="G125" i="283" s="1"/>
  <c r="K127" i="283"/>
  <c r="H126" i="283"/>
  <c r="E126" i="283" s="1"/>
  <c r="L130" i="283"/>
  <c r="O126" i="283"/>
  <c r="I125" i="283"/>
  <c r="F125" i="283" s="1"/>
  <c r="C127" i="283"/>
  <c r="T126" i="283"/>
  <c r="M128" i="283"/>
  <c r="C129" i="280"/>
  <c r="L128" i="280"/>
  <c r="P126" i="280"/>
  <c r="J125" i="280"/>
  <c r="G125" i="280" s="1"/>
  <c r="T127" i="280"/>
  <c r="D128" i="280"/>
  <c r="M128" i="280"/>
  <c r="K128" i="280"/>
  <c r="L128" i="277"/>
  <c r="I127" i="277"/>
  <c r="F126" i="277"/>
  <c r="E126" i="277"/>
  <c r="C127" i="277"/>
  <c r="T127" i="277" s="1"/>
  <c r="T126" i="277"/>
  <c r="G126" i="277"/>
  <c r="M129" i="277"/>
  <c r="J128" i="277"/>
  <c r="D128" i="277"/>
  <c r="H127" i="277"/>
  <c r="K128" i="277"/>
  <c r="V130" i="310" l="1"/>
  <c r="V131" i="301"/>
  <c r="U138" i="319"/>
  <c r="U139" i="319" s="1"/>
  <c r="W227" i="316"/>
  <c r="R128" i="286"/>
  <c r="V128" i="286" s="1"/>
  <c r="V129" i="304"/>
  <c r="T128" i="304"/>
  <c r="W134" i="289"/>
  <c r="W141" i="307"/>
  <c r="Q139" i="319"/>
  <c r="N138" i="319"/>
  <c r="N139" i="319" s="1"/>
  <c r="R139" i="319"/>
  <c r="V139" i="319" s="1"/>
  <c r="S137" i="319"/>
  <c r="W137" i="319" s="1"/>
  <c r="R227" i="316"/>
  <c r="V227" i="316" s="1"/>
  <c r="S227" i="316"/>
  <c r="S130" i="310"/>
  <c r="W130" i="310" s="1"/>
  <c r="N128" i="310"/>
  <c r="H127" i="310"/>
  <c r="E127" i="310" s="1"/>
  <c r="Q129" i="310"/>
  <c r="U129" i="310" s="1"/>
  <c r="P129" i="310"/>
  <c r="R130" i="310"/>
  <c r="Q141" i="307"/>
  <c r="U141" i="307" s="1"/>
  <c r="R228" i="307"/>
  <c r="V228" i="307" s="1"/>
  <c r="S142" i="307"/>
  <c r="P142" i="307" s="1"/>
  <c r="R206" i="304"/>
  <c r="Q143" i="304"/>
  <c r="U143" i="304" s="1"/>
  <c r="S205" i="304"/>
  <c r="W205" i="304" s="1"/>
  <c r="Q131" i="301"/>
  <c r="U131" i="301" s="1"/>
  <c r="N130" i="301"/>
  <c r="R131" i="301"/>
  <c r="S130" i="301"/>
  <c r="W130" i="301" s="1"/>
  <c r="Q130" i="298"/>
  <c r="U130" i="298" s="1"/>
  <c r="R133" i="298"/>
  <c r="V133" i="298" s="1"/>
  <c r="S133" i="298"/>
  <c r="W133" i="298" s="1"/>
  <c r="R135" i="292"/>
  <c r="V135" i="292" s="1"/>
  <c r="S135" i="292"/>
  <c r="W135" i="292" s="1"/>
  <c r="N134" i="292"/>
  <c r="P134" i="292"/>
  <c r="Q134" i="292"/>
  <c r="U134" i="292" s="1"/>
  <c r="O134" i="292"/>
  <c r="O135" i="292" s="1"/>
  <c r="S135" i="289"/>
  <c r="R135" i="289"/>
  <c r="V135" i="289" s="1"/>
  <c r="O134" i="289"/>
  <c r="N131" i="289"/>
  <c r="P134" i="289"/>
  <c r="Q131" i="289"/>
  <c r="U131" i="289" s="1"/>
  <c r="M156" i="319"/>
  <c r="C160" i="313"/>
  <c r="C161" i="313" s="1"/>
  <c r="C162" i="313" s="1"/>
  <c r="C163" i="313" s="1"/>
  <c r="C164" i="313" s="1"/>
  <c r="C165" i="313" s="1"/>
  <c r="C166" i="313" s="1"/>
  <c r="C167" i="313" s="1"/>
  <c r="C168" i="313" s="1"/>
  <c r="C169" i="313" s="1"/>
  <c r="C170" i="313" s="1"/>
  <c r="C171" i="313" s="1"/>
  <c r="C172" i="313" s="1"/>
  <c r="C173" i="313" s="1"/>
  <c r="C174" i="313" s="1"/>
  <c r="C175" i="313" s="1"/>
  <c r="C133" i="316"/>
  <c r="O128" i="316"/>
  <c r="I127" i="316"/>
  <c r="F127" i="316" s="1"/>
  <c r="T127" i="316"/>
  <c r="M129" i="316"/>
  <c r="J128" i="316"/>
  <c r="G128" i="316" s="1"/>
  <c r="K132" i="316"/>
  <c r="N128" i="316"/>
  <c r="H127" i="316"/>
  <c r="E127" i="316" s="1"/>
  <c r="L133" i="316"/>
  <c r="D137" i="316"/>
  <c r="M129" i="313"/>
  <c r="J128" i="313"/>
  <c r="G128" i="313" s="1"/>
  <c r="K129" i="313"/>
  <c r="H128" i="313"/>
  <c r="E128" i="313" s="1"/>
  <c r="T131" i="313"/>
  <c r="D132" i="313"/>
  <c r="O145" i="313"/>
  <c r="N145" i="313"/>
  <c r="L129" i="313"/>
  <c r="I128" i="313"/>
  <c r="F128" i="313" s="1"/>
  <c r="L136" i="310"/>
  <c r="K130" i="310"/>
  <c r="O129" i="310"/>
  <c r="I128" i="310"/>
  <c r="F128" i="310" s="1"/>
  <c r="D132" i="310"/>
  <c r="M129" i="310"/>
  <c r="J128" i="310"/>
  <c r="G128" i="310" s="1"/>
  <c r="T127" i="310"/>
  <c r="M130" i="307"/>
  <c r="J129" i="307"/>
  <c r="G129" i="307" s="1"/>
  <c r="N129" i="307"/>
  <c r="H128" i="307"/>
  <c r="E128" i="307" s="1"/>
  <c r="K133" i="307"/>
  <c r="O129" i="307"/>
  <c r="I128" i="307"/>
  <c r="F128" i="307" s="1"/>
  <c r="D132" i="307"/>
  <c r="T131" i="307"/>
  <c r="L133" i="307"/>
  <c r="O129" i="277"/>
  <c r="N129" i="277"/>
  <c r="D132" i="319"/>
  <c r="T131" i="319"/>
  <c r="K129" i="319"/>
  <c r="H128" i="319"/>
  <c r="E128" i="319" s="1"/>
  <c r="L134" i="319"/>
  <c r="O128" i="319"/>
  <c r="I127" i="319"/>
  <c r="F127" i="319" s="1"/>
  <c r="P128" i="319"/>
  <c r="J127" i="319"/>
  <c r="G127" i="319" s="1"/>
  <c r="D134" i="304"/>
  <c r="K132" i="304"/>
  <c r="M132" i="304"/>
  <c r="P127" i="304"/>
  <c r="J126" i="304"/>
  <c r="G126" i="304" s="1"/>
  <c r="L133" i="304"/>
  <c r="N127" i="304"/>
  <c r="H126" i="304"/>
  <c r="E126" i="304" s="1"/>
  <c r="O127" i="304"/>
  <c r="I126" i="304"/>
  <c r="F126" i="304" s="1"/>
  <c r="N127" i="280"/>
  <c r="H126" i="280"/>
  <c r="E126" i="280" s="1"/>
  <c r="O127" i="280"/>
  <c r="I126" i="280"/>
  <c r="F126" i="280" s="1"/>
  <c r="P127" i="301"/>
  <c r="J126" i="301"/>
  <c r="G126" i="301" s="1"/>
  <c r="P127" i="286"/>
  <c r="J126" i="286"/>
  <c r="G126" i="286" s="1"/>
  <c r="N127" i="298"/>
  <c r="H126" i="298"/>
  <c r="E126" i="298" s="1"/>
  <c r="P144" i="277"/>
  <c r="O130" i="277"/>
  <c r="G127" i="277"/>
  <c r="O127" i="286"/>
  <c r="I126" i="286"/>
  <c r="F126" i="286" s="1"/>
  <c r="O127" i="301"/>
  <c r="I126" i="301"/>
  <c r="F126" i="301" s="1"/>
  <c r="L129" i="301"/>
  <c r="D128" i="301"/>
  <c r="T127" i="301"/>
  <c r="M129" i="301"/>
  <c r="C128" i="301"/>
  <c r="H127" i="301"/>
  <c r="E127" i="301" s="1"/>
  <c r="K128" i="301"/>
  <c r="D131" i="298"/>
  <c r="P127" i="298"/>
  <c r="J126" i="298"/>
  <c r="G126" i="298" s="1"/>
  <c r="L129" i="298"/>
  <c r="K130" i="298"/>
  <c r="C128" i="298"/>
  <c r="T127" i="298"/>
  <c r="M131" i="298"/>
  <c r="O127" i="298"/>
  <c r="I126" i="298"/>
  <c r="F126" i="298" s="1"/>
  <c r="C129" i="292"/>
  <c r="D129" i="292"/>
  <c r="T128" i="292"/>
  <c r="I127" i="292"/>
  <c r="F127" i="292" s="1"/>
  <c r="L128" i="292"/>
  <c r="M128" i="292"/>
  <c r="J127" i="292"/>
  <c r="G127" i="292" s="1"/>
  <c r="K128" i="292"/>
  <c r="H127" i="292"/>
  <c r="E127" i="292" s="1"/>
  <c r="L128" i="289"/>
  <c r="I127" i="289"/>
  <c r="F127" i="289" s="1"/>
  <c r="K128" i="289"/>
  <c r="H127" i="289"/>
  <c r="E127" i="289" s="1"/>
  <c r="M128" i="289"/>
  <c r="J127" i="289"/>
  <c r="G127" i="289" s="1"/>
  <c r="D129" i="289"/>
  <c r="C128" i="289"/>
  <c r="T128" i="289" s="1"/>
  <c r="C128" i="286"/>
  <c r="K129" i="286"/>
  <c r="D128" i="286"/>
  <c r="T127" i="286"/>
  <c r="N127" i="286"/>
  <c r="H126" i="286"/>
  <c r="E126" i="286" s="1"/>
  <c r="L129" i="286"/>
  <c r="M129" i="286"/>
  <c r="O127" i="283"/>
  <c r="I126" i="283"/>
  <c r="F126" i="283" s="1"/>
  <c r="L131" i="283"/>
  <c r="M129" i="283"/>
  <c r="K128" i="283"/>
  <c r="H127" i="283"/>
  <c r="E127" i="283" s="1"/>
  <c r="P127" i="283"/>
  <c r="J126" i="283"/>
  <c r="G126" i="283" s="1"/>
  <c r="D130" i="283"/>
  <c r="C128" i="283"/>
  <c r="T127" i="283"/>
  <c r="M129" i="280"/>
  <c r="P127" i="280"/>
  <c r="J126" i="280"/>
  <c r="G126" i="280" s="1"/>
  <c r="L129" i="280"/>
  <c r="D129" i="280"/>
  <c r="T128" i="280"/>
  <c r="K129" i="280"/>
  <c r="C130" i="280"/>
  <c r="D129" i="277"/>
  <c r="J129" i="277"/>
  <c r="M130" i="277"/>
  <c r="E127" i="277"/>
  <c r="C128" i="277"/>
  <c r="F127" i="277"/>
  <c r="H128" i="277"/>
  <c r="K129" i="277"/>
  <c r="L129" i="277"/>
  <c r="I128" i="277"/>
  <c r="V228" i="316" l="1"/>
  <c r="U130" i="310"/>
  <c r="P130" i="310"/>
  <c r="W135" i="289"/>
  <c r="W228" i="316"/>
  <c r="O135" i="289"/>
  <c r="N131" i="301"/>
  <c r="V131" i="310"/>
  <c r="V130" i="304"/>
  <c r="T129" i="304"/>
  <c r="W142" i="307"/>
  <c r="R129" i="286"/>
  <c r="V129" i="286" s="1"/>
  <c r="R140" i="319"/>
  <c r="V140" i="319" s="1"/>
  <c r="S138" i="319"/>
  <c r="W138" i="319" s="1"/>
  <c r="Q140" i="319"/>
  <c r="N140" i="319" s="1"/>
  <c r="S228" i="316"/>
  <c r="R228" i="316"/>
  <c r="P227" i="316"/>
  <c r="P228" i="316" s="1"/>
  <c r="N129" i="310"/>
  <c r="H128" i="310"/>
  <c r="E128" i="310" s="1"/>
  <c r="R131" i="310"/>
  <c r="S131" i="310"/>
  <c r="W131" i="310" s="1"/>
  <c r="Q130" i="310"/>
  <c r="R229" i="307"/>
  <c r="V229" i="307" s="1"/>
  <c r="Q142" i="307"/>
  <c r="U142" i="307" s="1"/>
  <c r="S143" i="307"/>
  <c r="P143" i="307" s="1"/>
  <c r="Q144" i="304"/>
  <c r="U144" i="304" s="1"/>
  <c r="S206" i="304"/>
  <c r="W206" i="304" s="1"/>
  <c r="R207" i="304"/>
  <c r="S131" i="301"/>
  <c r="W131" i="301" s="1"/>
  <c r="R132" i="301"/>
  <c r="V132" i="301" s="1"/>
  <c r="Q132" i="301"/>
  <c r="U132" i="301" s="1"/>
  <c r="S134" i="298"/>
  <c r="W134" i="298" s="1"/>
  <c r="R134" i="298"/>
  <c r="V134" i="298" s="1"/>
  <c r="Q131" i="298"/>
  <c r="U131" i="298" s="1"/>
  <c r="S136" i="292"/>
  <c r="W136" i="292" s="1"/>
  <c r="O136" i="292"/>
  <c r="Q135" i="292"/>
  <c r="U135" i="292" s="1"/>
  <c r="P135" i="292"/>
  <c r="R136" i="292"/>
  <c r="V136" i="292" s="1"/>
  <c r="R136" i="289"/>
  <c r="V136" i="289" s="1"/>
  <c r="Q132" i="289"/>
  <c r="U132" i="289" s="1"/>
  <c r="S136" i="289"/>
  <c r="P135" i="289"/>
  <c r="M157" i="319"/>
  <c r="O146" i="313"/>
  <c r="C176" i="313"/>
  <c r="C177" i="313" s="1"/>
  <c r="P150" i="313"/>
  <c r="P151" i="313" s="1"/>
  <c r="C134" i="316"/>
  <c r="D138" i="316"/>
  <c r="M130" i="316"/>
  <c r="J129" i="316"/>
  <c r="G129" i="316" s="1"/>
  <c r="T128" i="316"/>
  <c r="N129" i="316"/>
  <c r="H128" i="316"/>
  <c r="E128" i="316" s="1"/>
  <c r="O129" i="316"/>
  <c r="I128" i="316"/>
  <c r="F128" i="316" s="1"/>
  <c r="L134" i="316"/>
  <c r="K133" i="316"/>
  <c r="K130" i="313"/>
  <c r="H129" i="313"/>
  <c r="E129" i="313" s="1"/>
  <c r="L130" i="313"/>
  <c r="I129" i="313"/>
  <c r="F129" i="313" s="1"/>
  <c r="M130" i="313"/>
  <c r="J129" i="313"/>
  <c r="G129" i="313" s="1"/>
  <c r="N146" i="313"/>
  <c r="O147" i="313"/>
  <c r="O148" i="313" s="1"/>
  <c r="O149" i="313" s="1"/>
  <c r="O150" i="313" s="1"/>
  <c r="O151" i="313" s="1"/>
  <c r="O152" i="313" s="1"/>
  <c r="O153" i="313" s="1"/>
  <c r="O154" i="313" s="1"/>
  <c r="O155" i="313" s="1"/>
  <c r="O156" i="313" s="1"/>
  <c r="O157" i="313" s="1"/>
  <c r="O158" i="313" s="1"/>
  <c r="O159" i="313" s="1"/>
  <c r="O160" i="313" s="1"/>
  <c r="O161" i="313" s="1"/>
  <c r="O162" i="313" s="1"/>
  <c r="O163" i="313" s="1"/>
  <c r="O164" i="313" s="1"/>
  <c r="O165" i="313" s="1"/>
  <c r="O166" i="313" s="1"/>
  <c r="O167" i="313" s="1"/>
  <c r="O168" i="313" s="1"/>
  <c r="O169" i="313" s="1"/>
  <c r="O170" i="313" s="1"/>
  <c r="O171" i="313" s="1"/>
  <c r="O172" i="313" s="1"/>
  <c r="O173" i="313" s="1"/>
  <c r="O174" i="313" s="1"/>
  <c r="O175" i="313" s="1"/>
  <c r="O176" i="313" s="1"/>
  <c r="O177" i="313" s="1"/>
  <c r="O178" i="313" s="1"/>
  <c r="O179" i="313" s="1"/>
  <c r="D133" i="313"/>
  <c r="T132" i="313"/>
  <c r="M130" i="310"/>
  <c r="J129" i="310"/>
  <c r="G129" i="310" s="1"/>
  <c r="D133" i="310"/>
  <c r="K131" i="310"/>
  <c r="O130" i="310"/>
  <c r="I129" i="310"/>
  <c r="F129" i="310" s="1"/>
  <c r="T128" i="310"/>
  <c r="L137" i="310"/>
  <c r="T132" i="307"/>
  <c r="D133" i="307"/>
  <c r="O130" i="307"/>
  <c r="I129" i="307"/>
  <c r="F129" i="307" s="1"/>
  <c r="N130" i="307"/>
  <c r="H129" i="307"/>
  <c r="E129" i="307" s="1"/>
  <c r="K134" i="307"/>
  <c r="L134" i="307"/>
  <c r="M131" i="307"/>
  <c r="J130" i="307"/>
  <c r="G130" i="307" s="1"/>
  <c r="P129" i="319"/>
  <c r="J128" i="319"/>
  <c r="G128" i="319" s="1"/>
  <c r="L135" i="319"/>
  <c r="O129" i="319"/>
  <c r="I128" i="319"/>
  <c r="F128" i="319" s="1"/>
  <c r="H129" i="319"/>
  <c r="E129" i="319" s="1"/>
  <c r="K130" i="319"/>
  <c r="D133" i="319"/>
  <c r="T132" i="319"/>
  <c r="N128" i="304"/>
  <c r="H127" i="304"/>
  <c r="E127" i="304" s="1"/>
  <c r="L134" i="304"/>
  <c r="P128" i="304"/>
  <c r="J127" i="304"/>
  <c r="G127" i="304" s="1"/>
  <c r="M133" i="304"/>
  <c r="K133" i="304"/>
  <c r="D135" i="304"/>
  <c r="O128" i="304"/>
  <c r="I127" i="304"/>
  <c r="F127" i="304" s="1"/>
  <c r="N130" i="277"/>
  <c r="N135" i="283"/>
  <c r="N128" i="280"/>
  <c r="H127" i="280"/>
  <c r="E127" i="280" s="1"/>
  <c r="P128" i="301"/>
  <c r="J127" i="301"/>
  <c r="G127" i="301" s="1"/>
  <c r="P145" i="277"/>
  <c r="O128" i="280"/>
  <c r="I127" i="280"/>
  <c r="F127" i="280" s="1"/>
  <c r="O131" i="277"/>
  <c r="N128" i="298"/>
  <c r="H127" i="298"/>
  <c r="E127" i="298" s="1"/>
  <c r="P128" i="286"/>
  <c r="J127" i="286"/>
  <c r="G127" i="286" s="1"/>
  <c r="O128" i="286"/>
  <c r="I127" i="286"/>
  <c r="F127" i="286" s="1"/>
  <c r="M130" i="301"/>
  <c r="C129" i="301"/>
  <c r="D129" i="301"/>
  <c r="T128" i="301"/>
  <c r="L130" i="301"/>
  <c r="K129" i="301"/>
  <c r="H128" i="301"/>
  <c r="E128" i="301" s="1"/>
  <c r="O128" i="301"/>
  <c r="I127" i="301"/>
  <c r="F127" i="301" s="1"/>
  <c r="C129" i="298"/>
  <c r="T128" i="298"/>
  <c r="K131" i="298"/>
  <c r="L130" i="298"/>
  <c r="O128" i="298"/>
  <c r="I127" i="298"/>
  <c r="F127" i="298" s="1"/>
  <c r="M132" i="298"/>
  <c r="P128" i="298"/>
  <c r="J127" i="298"/>
  <c r="G127" i="298" s="1"/>
  <c r="D132" i="298"/>
  <c r="K129" i="292"/>
  <c r="H128" i="292"/>
  <c r="E128" i="292" s="1"/>
  <c r="M129" i="292"/>
  <c r="J128" i="292"/>
  <c r="G128" i="292" s="1"/>
  <c r="I128" i="292"/>
  <c r="F128" i="292" s="1"/>
  <c r="L129" i="292"/>
  <c r="T129" i="292"/>
  <c r="D130" i="292"/>
  <c r="C130" i="292"/>
  <c r="C129" i="289"/>
  <c r="T129" i="289" s="1"/>
  <c r="D130" i="289"/>
  <c r="J128" i="289"/>
  <c r="G128" i="289" s="1"/>
  <c r="M129" i="289"/>
  <c r="H128" i="289"/>
  <c r="E128" i="289" s="1"/>
  <c r="K129" i="289"/>
  <c r="I128" i="289"/>
  <c r="F128" i="289" s="1"/>
  <c r="L129" i="289"/>
  <c r="N128" i="286"/>
  <c r="H127" i="286"/>
  <c r="E127" i="286" s="1"/>
  <c r="L130" i="286"/>
  <c r="K130" i="286"/>
  <c r="D129" i="286"/>
  <c r="T128" i="286"/>
  <c r="M130" i="286"/>
  <c r="C129" i="286"/>
  <c r="D131" i="283"/>
  <c r="P128" i="283"/>
  <c r="J127" i="283"/>
  <c r="G127" i="283" s="1"/>
  <c r="K129" i="283"/>
  <c r="H128" i="283"/>
  <c r="E128" i="283" s="1"/>
  <c r="M130" i="283"/>
  <c r="L132" i="283"/>
  <c r="C129" i="283"/>
  <c r="T128" i="283"/>
  <c r="O128" i="283"/>
  <c r="I127" i="283"/>
  <c r="F127" i="283" s="1"/>
  <c r="D130" i="280"/>
  <c r="T129" i="280"/>
  <c r="L130" i="280"/>
  <c r="C131" i="280"/>
  <c r="P128" i="280"/>
  <c r="J127" i="280"/>
  <c r="G127" i="280" s="1"/>
  <c r="K130" i="280"/>
  <c r="M130" i="280"/>
  <c r="L130" i="277"/>
  <c r="I129" i="277"/>
  <c r="M131" i="277"/>
  <c r="J130" i="277"/>
  <c r="K130" i="277"/>
  <c r="H129" i="277"/>
  <c r="F128" i="277"/>
  <c r="E128" i="277"/>
  <c r="C129" i="277"/>
  <c r="G129" i="277" s="1"/>
  <c r="D130" i="277"/>
  <c r="G128" i="277"/>
  <c r="T128" i="277"/>
  <c r="V130" i="286" l="1"/>
  <c r="W132" i="310"/>
  <c r="P131" i="310"/>
  <c r="U131" i="310"/>
  <c r="W136" i="289"/>
  <c r="U140" i="319"/>
  <c r="V229" i="316"/>
  <c r="V131" i="304"/>
  <c r="T130" i="304"/>
  <c r="R130" i="286"/>
  <c r="W143" i="307"/>
  <c r="P136" i="292"/>
  <c r="S139" i="319"/>
  <c r="W139" i="319" s="1"/>
  <c r="Q141" i="319"/>
  <c r="R141" i="319"/>
  <c r="V141" i="319" s="1"/>
  <c r="R229" i="316"/>
  <c r="S229" i="316"/>
  <c r="W229" i="316" s="1"/>
  <c r="O180" i="313"/>
  <c r="R132" i="310"/>
  <c r="V132" i="310" s="1"/>
  <c r="Q131" i="310"/>
  <c r="N130" i="310"/>
  <c r="H129" i="310"/>
  <c r="E129" i="310" s="1"/>
  <c r="S132" i="310"/>
  <c r="Q143" i="307"/>
  <c r="U143" i="307" s="1"/>
  <c r="R230" i="307"/>
  <c r="V230" i="307" s="1"/>
  <c r="S144" i="307"/>
  <c r="P144" i="307" s="1"/>
  <c r="S207" i="304"/>
  <c r="W207" i="304" s="1"/>
  <c r="R208" i="304"/>
  <c r="Q145" i="304"/>
  <c r="U145" i="304" s="1"/>
  <c r="Q133" i="301"/>
  <c r="U133" i="301" s="1"/>
  <c r="N132" i="301"/>
  <c r="N133" i="301" s="1"/>
  <c r="R133" i="301"/>
  <c r="V133" i="301" s="1"/>
  <c r="S132" i="301"/>
  <c r="W132" i="301" s="1"/>
  <c r="Q132" i="298"/>
  <c r="U132" i="298" s="1"/>
  <c r="R135" i="298"/>
  <c r="V135" i="298" s="1"/>
  <c r="S135" i="298"/>
  <c r="W135" i="298" s="1"/>
  <c r="Q136" i="292"/>
  <c r="U136" i="292" s="1"/>
  <c r="R137" i="292"/>
  <c r="V137" i="292" s="1"/>
  <c r="S137" i="292"/>
  <c r="W137" i="292" s="1"/>
  <c r="N135" i="292"/>
  <c r="S137" i="289"/>
  <c r="Q133" i="289"/>
  <c r="U133" i="289" s="1"/>
  <c r="R137" i="289"/>
  <c r="V137" i="289" s="1"/>
  <c r="P136" i="289"/>
  <c r="P137" i="289" s="1"/>
  <c r="O136" i="289"/>
  <c r="N132" i="289"/>
  <c r="M158" i="319"/>
  <c r="C178" i="313"/>
  <c r="C179" i="313" s="1"/>
  <c r="C180" i="313" s="1"/>
  <c r="C181" i="313" s="1"/>
  <c r="C182" i="313" s="1"/>
  <c r="C183" i="313" s="1"/>
  <c r="C184" i="313" s="1"/>
  <c r="C185" i="313" s="1"/>
  <c r="C186" i="313" s="1"/>
  <c r="C187" i="313" s="1"/>
  <c r="C188" i="313" s="1"/>
  <c r="C189" i="313" s="1"/>
  <c r="C190" i="313" s="1"/>
  <c r="C191" i="313" s="1"/>
  <c r="C192" i="313" s="1"/>
  <c r="C193" i="313" s="1"/>
  <c r="C194" i="313" s="1"/>
  <c r="C195" i="313" s="1"/>
  <c r="C196" i="313" s="1"/>
  <c r="C197" i="313" s="1"/>
  <c r="C198" i="313" s="1"/>
  <c r="C199" i="313" s="1"/>
  <c r="C200" i="313" s="1"/>
  <c r="C201" i="313" s="1"/>
  <c r="C202" i="313" s="1"/>
  <c r="C203" i="313" s="1"/>
  <c r="C204" i="313" s="1"/>
  <c r="C205" i="313" s="1"/>
  <c r="C206" i="313" s="1"/>
  <c r="C207" i="313" s="1"/>
  <c r="C208" i="313" s="1"/>
  <c r="C209" i="313" s="1"/>
  <c r="C210" i="313" s="1"/>
  <c r="C211" i="313" s="1"/>
  <c r="C212" i="313" s="1"/>
  <c r="C213" i="313" s="1"/>
  <c r="C214" i="313" s="1"/>
  <c r="C215" i="313" s="1"/>
  <c r="C216" i="313" s="1"/>
  <c r="C217" i="313" s="1"/>
  <c r="C218" i="313" s="1"/>
  <c r="C219" i="313" s="1"/>
  <c r="C220" i="313" s="1"/>
  <c r="C221" i="313" s="1"/>
  <c r="C222" i="313" s="1"/>
  <c r="C223" i="313" s="1"/>
  <c r="C224" i="313" s="1"/>
  <c r="C225" i="313" s="1"/>
  <c r="C226" i="313" s="1"/>
  <c r="C227" i="313" s="1"/>
  <c r="C228" i="313" s="1"/>
  <c r="C229" i="313" s="1"/>
  <c r="C230" i="313" s="1"/>
  <c r="C231" i="313" s="1"/>
  <c r="C232" i="313" s="1"/>
  <c r="C233" i="313" s="1"/>
  <c r="C234" i="313" s="1"/>
  <c r="C235" i="313" s="1"/>
  <c r="C236" i="313" s="1"/>
  <c r="C237" i="313" s="1"/>
  <c r="C238" i="313" s="1"/>
  <c r="C239" i="313" s="1"/>
  <c r="N131" i="277"/>
  <c r="K134" i="316"/>
  <c r="L135" i="316"/>
  <c r="O130" i="316"/>
  <c r="I129" i="316"/>
  <c r="F129" i="316" s="1"/>
  <c r="N130" i="316"/>
  <c r="H129" i="316"/>
  <c r="E129" i="316" s="1"/>
  <c r="D139" i="316"/>
  <c r="M131" i="316"/>
  <c r="J130" i="316"/>
  <c r="G130" i="316" s="1"/>
  <c r="T129" i="316"/>
  <c r="C135" i="316"/>
  <c r="M131" i="313"/>
  <c r="J130" i="313"/>
  <c r="G130" i="313" s="1"/>
  <c r="L131" i="313"/>
  <c r="I130" i="313"/>
  <c r="F130" i="313" s="1"/>
  <c r="H130" i="313"/>
  <c r="E130" i="313" s="1"/>
  <c r="K131" i="313"/>
  <c r="T133" i="313"/>
  <c r="D134" i="313"/>
  <c r="N147" i="313"/>
  <c r="N148" i="313" s="1"/>
  <c r="L138" i="310"/>
  <c r="T129" i="310"/>
  <c r="O131" i="310"/>
  <c r="I130" i="310"/>
  <c r="F130" i="310" s="1"/>
  <c r="K132" i="310"/>
  <c r="D134" i="310"/>
  <c r="M131" i="310"/>
  <c r="J130" i="310"/>
  <c r="G130" i="310" s="1"/>
  <c r="L135" i="307"/>
  <c r="N131" i="307"/>
  <c r="H130" i="307"/>
  <c r="E130" i="307" s="1"/>
  <c r="O131" i="307"/>
  <c r="I130" i="307"/>
  <c r="F130" i="307" s="1"/>
  <c r="T133" i="307"/>
  <c r="D134" i="307"/>
  <c r="M132" i="307"/>
  <c r="J131" i="307"/>
  <c r="G131" i="307" s="1"/>
  <c r="K135" i="307"/>
  <c r="D134" i="319"/>
  <c r="T133" i="319"/>
  <c r="H130" i="319"/>
  <c r="E130" i="319" s="1"/>
  <c r="K131" i="319"/>
  <c r="O130" i="319"/>
  <c r="I129" i="319"/>
  <c r="F129" i="319" s="1"/>
  <c r="L136" i="319"/>
  <c r="P130" i="319"/>
  <c r="J129" i="319"/>
  <c r="G129" i="319" s="1"/>
  <c r="D136" i="304"/>
  <c r="K134" i="304"/>
  <c r="M134" i="304"/>
  <c r="P129" i="304"/>
  <c r="J128" i="304"/>
  <c r="G128" i="304" s="1"/>
  <c r="L135" i="304"/>
  <c r="O129" i="304"/>
  <c r="I128" i="304"/>
  <c r="F128" i="304" s="1"/>
  <c r="N129" i="304"/>
  <c r="H128" i="304"/>
  <c r="E128" i="304" s="1"/>
  <c r="N129" i="280"/>
  <c r="H128" i="280"/>
  <c r="E128" i="280" s="1"/>
  <c r="N129" i="298"/>
  <c r="H128" i="298"/>
  <c r="E128" i="298" s="1"/>
  <c r="O129" i="280"/>
  <c r="I128" i="280"/>
  <c r="F128" i="280" s="1"/>
  <c r="N132" i="277"/>
  <c r="T129" i="277"/>
  <c r="O132" i="277"/>
  <c r="P146" i="277"/>
  <c r="N136" i="283"/>
  <c r="P129" i="286"/>
  <c r="J128" i="286"/>
  <c r="G128" i="286" s="1"/>
  <c r="P129" i="301"/>
  <c r="J128" i="301"/>
  <c r="G128" i="301" s="1"/>
  <c r="O129" i="286"/>
  <c r="I128" i="286"/>
  <c r="F128" i="286" s="1"/>
  <c r="L131" i="301"/>
  <c r="K130" i="301"/>
  <c r="H129" i="301"/>
  <c r="E129" i="301" s="1"/>
  <c r="T129" i="301"/>
  <c r="D130" i="301"/>
  <c r="C130" i="301"/>
  <c r="O129" i="301"/>
  <c r="I128" i="301"/>
  <c r="F128" i="301" s="1"/>
  <c r="M131" i="301"/>
  <c r="O129" i="298"/>
  <c r="I128" i="298"/>
  <c r="F128" i="298" s="1"/>
  <c r="K132" i="298"/>
  <c r="L131" i="298"/>
  <c r="D133" i="298"/>
  <c r="P129" i="298"/>
  <c r="J128" i="298"/>
  <c r="G128" i="298" s="1"/>
  <c r="M133" i="298"/>
  <c r="C130" i="298"/>
  <c r="T129" i="298"/>
  <c r="C131" i="292"/>
  <c r="D131" i="292"/>
  <c r="T130" i="292"/>
  <c r="I129" i="292"/>
  <c r="F129" i="292" s="1"/>
  <c r="L130" i="292"/>
  <c r="M130" i="292"/>
  <c r="J129" i="292"/>
  <c r="G129" i="292" s="1"/>
  <c r="K130" i="292"/>
  <c r="H129" i="292"/>
  <c r="E129" i="292" s="1"/>
  <c r="L130" i="289"/>
  <c r="I129" i="289"/>
  <c r="F129" i="289" s="1"/>
  <c r="J129" i="289"/>
  <c r="G129" i="289" s="1"/>
  <c r="M130" i="289"/>
  <c r="K130" i="289"/>
  <c r="H129" i="289"/>
  <c r="E129" i="289" s="1"/>
  <c r="D131" i="289"/>
  <c r="C130" i="289"/>
  <c r="M131" i="286"/>
  <c r="D130" i="286"/>
  <c r="T129" i="286"/>
  <c r="K131" i="286"/>
  <c r="L131" i="286"/>
  <c r="C130" i="286"/>
  <c r="N129" i="286"/>
  <c r="H128" i="286"/>
  <c r="E128" i="286" s="1"/>
  <c r="L133" i="283"/>
  <c r="M131" i="283"/>
  <c r="H129" i="283"/>
  <c r="E129" i="283" s="1"/>
  <c r="K130" i="283"/>
  <c r="O129" i="283"/>
  <c r="I128" i="283"/>
  <c r="F128" i="283" s="1"/>
  <c r="P129" i="283"/>
  <c r="J128" i="283"/>
  <c r="G128" i="283" s="1"/>
  <c r="C130" i="283"/>
  <c r="T129" i="283"/>
  <c r="D132" i="283"/>
  <c r="C132" i="280"/>
  <c r="P129" i="280"/>
  <c r="J128" i="280"/>
  <c r="G128" i="280" s="1"/>
  <c r="L131" i="280"/>
  <c r="M131" i="280"/>
  <c r="K131" i="280"/>
  <c r="T130" i="280"/>
  <c r="D131" i="280"/>
  <c r="C130" i="277"/>
  <c r="G130" i="277" s="1"/>
  <c r="E129" i="277"/>
  <c r="F129" i="277"/>
  <c r="K131" i="277"/>
  <c r="H130" i="277"/>
  <c r="M132" i="277"/>
  <c r="J131" i="277"/>
  <c r="D131" i="277"/>
  <c r="L131" i="277"/>
  <c r="I130" i="277"/>
  <c r="V231" i="307" l="1"/>
  <c r="V138" i="289"/>
  <c r="W144" i="307"/>
  <c r="U141" i="319"/>
  <c r="U142" i="319" s="1"/>
  <c r="N136" i="292"/>
  <c r="N137" i="292" s="1"/>
  <c r="R131" i="286"/>
  <c r="V131" i="286" s="1"/>
  <c r="W137" i="289"/>
  <c r="V132" i="304"/>
  <c r="T131" i="304"/>
  <c r="N133" i="289"/>
  <c r="Q142" i="319"/>
  <c r="N141" i="319"/>
  <c r="R142" i="319"/>
  <c r="V142" i="319" s="1"/>
  <c r="S140" i="319"/>
  <c r="W140" i="319" s="1"/>
  <c r="S230" i="316"/>
  <c r="W230" i="316" s="1"/>
  <c r="R230" i="316"/>
  <c r="V230" i="316" s="1"/>
  <c r="P229" i="316"/>
  <c r="P230" i="316" s="1"/>
  <c r="O181" i="313"/>
  <c r="Q132" i="310"/>
  <c r="U132" i="310" s="1"/>
  <c r="R133" i="310"/>
  <c r="V133" i="310" s="1"/>
  <c r="S133" i="310"/>
  <c r="W133" i="310" s="1"/>
  <c r="P132" i="310"/>
  <c r="N131" i="310"/>
  <c r="H130" i="310"/>
  <c r="E130" i="310" s="1"/>
  <c r="R231" i="307"/>
  <c r="Q144" i="307"/>
  <c r="U144" i="307" s="1"/>
  <c r="S145" i="307"/>
  <c r="P145" i="307" s="1"/>
  <c r="R209" i="304"/>
  <c r="Q146" i="304"/>
  <c r="U146" i="304" s="1"/>
  <c r="S208" i="304"/>
  <c r="W208" i="304" s="1"/>
  <c r="S133" i="301"/>
  <c r="W133" i="301" s="1"/>
  <c r="R134" i="301"/>
  <c r="V134" i="301" s="1"/>
  <c r="Q134" i="301"/>
  <c r="U134" i="301" s="1"/>
  <c r="S136" i="298"/>
  <c r="W136" i="298" s="1"/>
  <c r="R136" i="298"/>
  <c r="V136" i="298" s="1"/>
  <c r="Q133" i="298"/>
  <c r="U133" i="298" s="1"/>
  <c r="R138" i="292"/>
  <c r="V138" i="292" s="1"/>
  <c r="O137" i="292"/>
  <c r="S138" i="292"/>
  <c r="W138" i="292" s="1"/>
  <c r="Q137" i="292"/>
  <c r="U137" i="292" s="1"/>
  <c r="P137" i="292"/>
  <c r="R138" i="289"/>
  <c r="O137" i="289"/>
  <c r="O138" i="289" s="1"/>
  <c r="Q134" i="289"/>
  <c r="U134" i="289" s="1"/>
  <c r="P138" i="289"/>
  <c r="S138" i="289"/>
  <c r="M159" i="319"/>
  <c r="P152" i="313"/>
  <c r="P153" i="313" s="1"/>
  <c r="N131" i="316"/>
  <c r="H130" i="316"/>
  <c r="E130" i="316" s="1"/>
  <c r="C136" i="316"/>
  <c r="M132" i="316"/>
  <c r="J131" i="316"/>
  <c r="G131" i="316" s="1"/>
  <c r="T130" i="316"/>
  <c r="O131" i="316"/>
  <c r="I130" i="316"/>
  <c r="F130" i="316" s="1"/>
  <c r="L136" i="316"/>
  <c r="D140" i="316"/>
  <c r="K135" i="316"/>
  <c r="I131" i="313"/>
  <c r="F131" i="313" s="1"/>
  <c r="L132" i="313"/>
  <c r="M132" i="313"/>
  <c r="J131" i="313"/>
  <c r="G131" i="313" s="1"/>
  <c r="T134" i="313"/>
  <c r="D135" i="313"/>
  <c r="H131" i="313"/>
  <c r="E131" i="313" s="1"/>
  <c r="K132" i="313"/>
  <c r="M132" i="310"/>
  <c r="J131" i="310"/>
  <c r="G131" i="310" s="1"/>
  <c r="D135" i="310"/>
  <c r="O132" i="310"/>
  <c r="I131" i="310"/>
  <c r="F131" i="310" s="1"/>
  <c r="K133" i="310"/>
  <c r="T130" i="310"/>
  <c r="L139" i="310"/>
  <c r="O132" i="307"/>
  <c r="I131" i="307"/>
  <c r="F131" i="307" s="1"/>
  <c r="M133" i="307"/>
  <c r="J132" i="307"/>
  <c r="G132" i="307" s="1"/>
  <c r="N132" i="307"/>
  <c r="H131" i="307"/>
  <c r="E131" i="307" s="1"/>
  <c r="K136" i="307"/>
  <c r="L136" i="307"/>
  <c r="D135" i="307"/>
  <c r="T134" i="307"/>
  <c r="P131" i="319"/>
  <c r="J130" i="319"/>
  <c r="G130" i="319" s="1"/>
  <c r="L137" i="319"/>
  <c r="O131" i="319"/>
  <c r="I130" i="319"/>
  <c r="F130" i="319" s="1"/>
  <c r="K132" i="319"/>
  <c r="H131" i="319"/>
  <c r="E131" i="319" s="1"/>
  <c r="D135" i="319"/>
  <c r="T134" i="319"/>
  <c r="O130" i="304"/>
  <c r="I129" i="304"/>
  <c r="F129" i="304" s="1"/>
  <c r="L136" i="304"/>
  <c r="P130" i="304"/>
  <c r="J129" i="304"/>
  <c r="G129" i="304" s="1"/>
  <c r="M135" i="304"/>
  <c r="K135" i="304"/>
  <c r="N130" i="304"/>
  <c r="H129" i="304"/>
  <c r="E129" i="304" s="1"/>
  <c r="D137" i="304"/>
  <c r="P147" i="277"/>
  <c r="N130" i="280"/>
  <c r="H129" i="280"/>
  <c r="E129" i="280" s="1"/>
  <c r="P130" i="286"/>
  <c r="J129" i="286"/>
  <c r="G129" i="286" s="1"/>
  <c r="N133" i="277"/>
  <c r="O130" i="280"/>
  <c r="I129" i="280"/>
  <c r="F129" i="280" s="1"/>
  <c r="P130" i="301"/>
  <c r="J129" i="301"/>
  <c r="G129" i="301" s="1"/>
  <c r="N137" i="283"/>
  <c r="N130" i="298"/>
  <c r="H129" i="298"/>
  <c r="E129" i="298" s="1"/>
  <c r="O130" i="286"/>
  <c r="I129" i="286"/>
  <c r="F129" i="286" s="1"/>
  <c r="O130" i="301"/>
  <c r="I129" i="301"/>
  <c r="F129" i="301" s="1"/>
  <c r="C131" i="301"/>
  <c r="D131" i="301"/>
  <c r="T130" i="301"/>
  <c r="H130" i="301"/>
  <c r="E130" i="301" s="1"/>
  <c r="K131" i="301"/>
  <c r="L132" i="301"/>
  <c r="M132" i="301"/>
  <c r="P130" i="298"/>
  <c r="J129" i="298"/>
  <c r="G129" i="298" s="1"/>
  <c r="M134" i="298"/>
  <c r="D134" i="298"/>
  <c r="L132" i="298"/>
  <c r="K133" i="298"/>
  <c r="C131" i="298"/>
  <c r="T130" i="298"/>
  <c r="O130" i="298"/>
  <c r="I129" i="298"/>
  <c r="F129" i="298" s="1"/>
  <c r="K131" i="292"/>
  <c r="H130" i="292"/>
  <c r="E130" i="292" s="1"/>
  <c r="M131" i="292"/>
  <c r="J130" i="292"/>
  <c r="G130" i="292" s="1"/>
  <c r="I130" i="292"/>
  <c r="F130" i="292" s="1"/>
  <c r="L131" i="292"/>
  <c r="D132" i="292"/>
  <c r="T131" i="292"/>
  <c r="C132" i="292"/>
  <c r="C131" i="289"/>
  <c r="T131" i="289" s="1"/>
  <c r="D132" i="289"/>
  <c r="T130" i="289"/>
  <c r="H130" i="289"/>
  <c r="E130" i="289" s="1"/>
  <c r="K131" i="289"/>
  <c r="J130" i="289"/>
  <c r="G130" i="289" s="1"/>
  <c r="M131" i="289"/>
  <c r="I130" i="289"/>
  <c r="F130" i="289" s="1"/>
  <c r="L131" i="289"/>
  <c r="C131" i="286"/>
  <c r="L132" i="286"/>
  <c r="K132" i="286"/>
  <c r="T130" i="286"/>
  <c r="D131" i="286"/>
  <c r="M132" i="286"/>
  <c r="N130" i="286"/>
  <c r="H129" i="286"/>
  <c r="E129" i="286" s="1"/>
  <c r="C131" i="283"/>
  <c r="T130" i="283"/>
  <c r="P130" i="283"/>
  <c r="J129" i="283"/>
  <c r="G129" i="283" s="1"/>
  <c r="O130" i="283"/>
  <c r="I129" i="283"/>
  <c r="F129" i="283" s="1"/>
  <c r="H130" i="283"/>
  <c r="E130" i="283" s="1"/>
  <c r="K131" i="283"/>
  <c r="D133" i="283"/>
  <c r="M132" i="283"/>
  <c r="L134" i="283"/>
  <c r="K132" i="280"/>
  <c r="M132" i="280"/>
  <c r="L132" i="280"/>
  <c r="P130" i="280"/>
  <c r="J129" i="280"/>
  <c r="G129" i="280" s="1"/>
  <c r="T131" i="280"/>
  <c r="D132" i="280"/>
  <c r="C133" i="280"/>
  <c r="T130" i="277"/>
  <c r="I131" i="277"/>
  <c r="L132" i="277"/>
  <c r="D132" i="277"/>
  <c r="M133" i="277"/>
  <c r="J132" i="277"/>
  <c r="K132" i="277"/>
  <c r="H131" i="277"/>
  <c r="F130" i="277"/>
  <c r="E130" i="277"/>
  <c r="C131" i="277"/>
  <c r="W141" i="319" l="1"/>
  <c r="W209" i="304"/>
  <c r="V232" i="307"/>
  <c r="N142" i="319"/>
  <c r="W145" i="307"/>
  <c r="R132" i="286"/>
  <c r="V133" i="304"/>
  <c r="T132" i="304"/>
  <c r="W138" i="289"/>
  <c r="O138" i="292"/>
  <c r="R143" i="319"/>
  <c r="V143" i="319" s="1"/>
  <c r="S141" i="319"/>
  <c r="Q143" i="319"/>
  <c r="N143" i="319" s="1"/>
  <c r="R231" i="316"/>
  <c r="V231" i="316" s="1"/>
  <c r="S231" i="316"/>
  <c r="W231" i="316" s="1"/>
  <c r="O182" i="313"/>
  <c r="S134" i="310"/>
  <c r="W134" i="310" s="1"/>
  <c r="N132" i="310"/>
  <c r="H131" i="310"/>
  <c r="E131" i="310" s="1"/>
  <c r="R134" i="310"/>
  <c r="V134" i="310" s="1"/>
  <c r="P133" i="310"/>
  <c r="Q133" i="310"/>
  <c r="U133" i="310" s="1"/>
  <c r="Q145" i="307"/>
  <c r="U145" i="307" s="1"/>
  <c r="R232" i="307"/>
  <c r="S146" i="307"/>
  <c r="P146" i="307" s="1"/>
  <c r="Q147" i="304"/>
  <c r="U147" i="304" s="1"/>
  <c r="S209" i="304"/>
  <c r="R210" i="304"/>
  <c r="Q135" i="301"/>
  <c r="U135" i="301" s="1"/>
  <c r="N134" i="301"/>
  <c r="N135" i="301" s="1"/>
  <c r="R135" i="301"/>
  <c r="V135" i="301" s="1"/>
  <c r="S134" i="301"/>
  <c r="W134" i="301" s="1"/>
  <c r="Q134" i="298"/>
  <c r="U134" i="298" s="1"/>
  <c r="R137" i="298"/>
  <c r="V137" i="298" s="1"/>
  <c r="S137" i="298"/>
  <c r="W137" i="298" s="1"/>
  <c r="S139" i="292"/>
  <c r="W139" i="292" s="1"/>
  <c r="N138" i="292"/>
  <c r="P138" i="292"/>
  <c r="O139" i="292"/>
  <c r="Q138" i="292"/>
  <c r="U138" i="292" s="1"/>
  <c r="R139" i="292"/>
  <c r="V139" i="292" s="1"/>
  <c r="Q135" i="289"/>
  <c r="U135" i="289" s="1"/>
  <c r="N134" i="289"/>
  <c r="S139" i="289"/>
  <c r="R139" i="289"/>
  <c r="V139" i="289" s="1"/>
  <c r="M160" i="319"/>
  <c r="N149" i="313"/>
  <c r="N150" i="313" s="1"/>
  <c r="D141" i="316"/>
  <c r="T131" i="316"/>
  <c r="L137" i="316"/>
  <c r="C137" i="316"/>
  <c r="O132" i="316"/>
  <c r="I131" i="316"/>
  <c r="F131" i="316" s="1"/>
  <c r="M133" i="316"/>
  <c r="J132" i="316"/>
  <c r="G132" i="316" s="1"/>
  <c r="N132" i="316"/>
  <c r="H131" i="316"/>
  <c r="E131" i="316" s="1"/>
  <c r="K136" i="316"/>
  <c r="M133" i="313"/>
  <c r="J132" i="313"/>
  <c r="G132" i="313" s="1"/>
  <c r="I132" i="313"/>
  <c r="F132" i="313" s="1"/>
  <c r="L133" i="313"/>
  <c r="K133" i="313"/>
  <c r="H132" i="313"/>
  <c r="E132" i="313" s="1"/>
  <c r="T135" i="313"/>
  <c r="D136" i="313"/>
  <c r="T131" i="310"/>
  <c r="O133" i="310"/>
  <c r="I132" i="310"/>
  <c r="F132" i="310" s="1"/>
  <c r="K134" i="310"/>
  <c r="D136" i="310"/>
  <c r="L140" i="310"/>
  <c r="M133" i="310"/>
  <c r="J132" i="310"/>
  <c r="G132" i="310" s="1"/>
  <c r="T135" i="307"/>
  <c r="D136" i="307"/>
  <c r="N133" i="307"/>
  <c r="H132" i="307"/>
  <c r="E132" i="307" s="1"/>
  <c r="L137" i="307"/>
  <c r="M134" i="307"/>
  <c r="J133" i="307"/>
  <c r="G133" i="307" s="1"/>
  <c r="K137" i="307"/>
  <c r="O133" i="307"/>
  <c r="I132" i="307"/>
  <c r="F132" i="307" s="1"/>
  <c r="D136" i="319"/>
  <c r="T135" i="319"/>
  <c r="K133" i="319"/>
  <c r="H132" i="319"/>
  <c r="E132" i="319" s="1"/>
  <c r="O132" i="319"/>
  <c r="I131" i="319"/>
  <c r="F131" i="319" s="1"/>
  <c r="L138" i="319"/>
  <c r="P132" i="319"/>
  <c r="J131" i="319"/>
  <c r="G131" i="319" s="1"/>
  <c r="N131" i="304"/>
  <c r="H130" i="304"/>
  <c r="E130" i="304" s="1"/>
  <c r="K136" i="304"/>
  <c r="M136" i="304"/>
  <c r="P131" i="304"/>
  <c r="J130" i="304"/>
  <c r="G130" i="304" s="1"/>
  <c r="L137" i="304"/>
  <c r="D138" i="304"/>
  <c r="O131" i="304"/>
  <c r="I130" i="304"/>
  <c r="F130" i="304" s="1"/>
  <c r="N131" i="280"/>
  <c r="H130" i="280"/>
  <c r="E130" i="280" s="1"/>
  <c r="N134" i="277"/>
  <c r="P148" i="277"/>
  <c r="N131" i="298"/>
  <c r="H130" i="298"/>
  <c r="E130" i="298" s="1"/>
  <c r="P131" i="301"/>
  <c r="J130" i="301"/>
  <c r="G130" i="301" s="1"/>
  <c r="O131" i="280"/>
  <c r="I130" i="280"/>
  <c r="F130" i="280" s="1"/>
  <c r="N138" i="283"/>
  <c r="P131" i="286"/>
  <c r="J130" i="286"/>
  <c r="G130" i="286" s="1"/>
  <c r="O133" i="277"/>
  <c r="O131" i="286"/>
  <c r="I130" i="286"/>
  <c r="F130" i="286" s="1"/>
  <c r="L133" i="301"/>
  <c r="H131" i="301"/>
  <c r="E131" i="301" s="1"/>
  <c r="K132" i="301"/>
  <c r="D132" i="301"/>
  <c r="T131" i="301"/>
  <c r="C132" i="301"/>
  <c r="M133" i="301"/>
  <c r="O131" i="301"/>
  <c r="I130" i="301"/>
  <c r="F130" i="301" s="1"/>
  <c r="K134" i="298"/>
  <c r="L133" i="298"/>
  <c r="O131" i="298"/>
  <c r="I130" i="298"/>
  <c r="F130" i="298" s="1"/>
  <c r="D135" i="298"/>
  <c r="M135" i="298"/>
  <c r="C132" i="298"/>
  <c r="T131" i="298"/>
  <c r="P131" i="298"/>
  <c r="J130" i="298"/>
  <c r="G130" i="298" s="1"/>
  <c r="C133" i="292"/>
  <c r="D133" i="292"/>
  <c r="T132" i="292"/>
  <c r="L132" i="292"/>
  <c r="I131" i="292"/>
  <c r="F131" i="292" s="1"/>
  <c r="M132" i="292"/>
  <c r="J131" i="292"/>
  <c r="G131" i="292" s="1"/>
  <c r="K132" i="292"/>
  <c r="H131" i="292"/>
  <c r="E131" i="292" s="1"/>
  <c r="J131" i="289"/>
  <c r="G131" i="289" s="1"/>
  <c r="M132" i="289"/>
  <c r="H131" i="289"/>
  <c r="E131" i="289" s="1"/>
  <c r="K132" i="289"/>
  <c r="D133" i="289"/>
  <c r="C132" i="289"/>
  <c r="I131" i="289"/>
  <c r="F131" i="289" s="1"/>
  <c r="L132" i="289"/>
  <c r="M133" i="286"/>
  <c r="T131" i="286"/>
  <c r="D132" i="286"/>
  <c r="K133" i="286"/>
  <c r="L133" i="286"/>
  <c r="C132" i="286"/>
  <c r="N131" i="286"/>
  <c r="H130" i="286"/>
  <c r="E130" i="286" s="1"/>
  <c r="K132" i="283"/>
  <c r="H131" i="283"/>
  <c r="E131" i="283" s="1"/>
  <c r="O131" i="283"/>
  <c r="I130" i="283"/>
  <c r="F130" i="283" s="1"/>
  <c r="L135" i="283"/>
  <c r="P131" i="283"/>
  <c r="J130" i="283"/>
  <c r="G130" i="283" s="1"/>
  <c r="M133" i="283"/>
  <c r="D134" i="283"/>
  <c r="C132" i="283"/>
  <c r="T131" i="283"/>
  <c r="T132" i="280"/>
  <c r="D133" i="280"/>
  <c r="P131" i="280"/>
  <c r="J130" i="280"/>
  <c r="G130" i="280" s="1"/>
  <c r="L133" i="280"/>
  <c r="M133" i="280"/>
  <c r="C134" i="280"/>
  <c r="K133" i="280"/>
  <c r="F131" i="277"/>
  <c r="C132" i="277"/>
  <c r="T132" i="277" s="1"/>
  <c r="E131" i="277"/>
  <c r="H132" i="277"/>
  <c r="K133" i="277"/>
  <c r="J133" i="277"/>
  <c r="M134" i="277"/>
  <c r="T131" i="277"/>
  <c r="D133" i="277"/>
  <c r="L133" i="277"/>
  <c r="I132" i="277"/>
  <c r="G131" i="277"/>
  <c r="U148" i="304" l="1"/>
  <c r="V232" i="316"/>
  <c r="U143" i="319"/>
  <c r="U144" i="319" s="1"/>
  <c r="N135" i="289"/>
  <c r="N136" i="289" s="1"/>
  <c r="R133" i="286"/>
  <c r="W146" i="307"/>
  <c r="V134" i="304"/>
  <c r="T133" i="304"/>
  <c r="W139" i="289"/>
  <c r="V132" i="286"/>
  <c r="P139" i="292"/>
  <c r="S142" i="319"/>
  <c r="W142" i="319" s="1"/>
  <c r="Q144" i="319"/>
  <c r="R144" i="319"/>
  <c r="V144" i="319" s="1"/>
  <c r="S232" i="316"/>
  <c r="W232" i="316" s="1"/>
  <c r="R232" i="316"/>
  <c r="P231" i="316"/>
  <c r="P232" i="316" s="1"/>
  <c r="O183" i="313"/>
  <c r="Q134" i="310"/>
  <c r="U134" i="310" s="1"/>
  <c r="R135" i="310"/>
  <c r="V135" i="310" s="1"/>
  <c r="N133" i="310"/>
  <c r="H132" i="310"/>
  <c r="E132" i="310" s="1"/>
  <c r="S135" i="310"/>
  <c r="W135" i="310" s="1"/>
  <c r="P134" i="310"/>
  <c r="P135" i="310" s="1"/>
  <c r="R233" i="307"/>
  <c r="V233" i="307" s="1"/>
  <c r="Q146" i="307"/>
  <c r="U146" i="307" s="1"/>
  <c r="S147" i="307"/>
  <c r="P147" i="307" s="1"/>
  <c r="S210" i="304"/>
  <c r="W210" i="304" s="1"/>
  <c r="R211" i="304"/>
  <c r="Q148" i="304"/>
  <c r="R136" i="301"/>
  <c r="V136" i="301" s="1"/>
  <c r="S135" i="301"/>
  <c r="W135" i="301" s="1"/>
  <c r="Q136" i="301"/>
  <c r="U136" i="301" s="1"/>
  <c r="S138" i="298"/>
  <c r="W138" i="298" s="1"/>
  <c r="R138" i="298"/>
  <c r="V138" i="298" s="1"/>
  <c r="Q135" i="298"/>
  <c r="U135" i="298" s="1"/>
  <c r="R140" i="292"/>
  <c r="V140" i="292" s="1"/>
  <c r="Q139" i="292"/>
  <c r="U139" i="292" s="1"/>
  <c r="S140" i="292"/>
  <c r="W140" i="292" s="1"/>
  <c r="R140" i="289"/>
  <c r="V140" i="289" s="1"/>
  <c r="O139" i="289"/>
  <c r="O140" i="289" s="1"/>
  <c r="S140" i="289"/>
  <c r="Q136" i="289"/>
  <c r="U136" i="289" s="1"/>
  <c r="P139" i="289"/>
  <c r="P140" i="289" s="1"/>
  <c r="M161" i="319"/>
  <c r="P154" i="313"/>
  <c r="P155" i="313" s="1"/>
  <c r="K137" i="316"/>
  <c r="L138" i="316"/>
  <c r="C138" i="316"/>
  <c r="M134" i="316"/>
  <c r="J133" i="316"/>
  <c r="G133" i="316" s="1"/>
  <c r="T132" i="316"/>
  <c r="N133" i="316"/>
  <c r="H132" i="316"/>
  <c r="E132" i="316" s="1"/>
  <c r="O133" i="316"/>
  <c r="I132" i="316"/>
  <c r="F132" i="316" s="1"/>
  <c r="D142" i="316"/>
  <c r="T136" i="313"/>
  <c r="D137" i="313"/>
  <c r="H133" i="313"/>
  <c r="E133" i="313" s="1"/>
  <c r="K134" i="313"/>
  <c r="L134" i="313"/>
  <c r="I133" i="313"/>
  <c r="F133" i="313" s="1"/>
  <c r="M134" i="313"/>
  <c r="J133" i="313"/>
  <c r="G133" i="313" s="1"/>
  <c r="M134" i="310"/>
  <c r="J133" i="310"/>
  <c r="G133" i="310" s="1"/>
  <c r="D137" i="310"/>
  <c r="K135" i="310"/>
  <c r="L141" i="310"/>
  <c r="O134" i="310"/>
  <c r="I133" i="310"/>
  <c r="F133" i="310" s="1"/>
  <c r="T132" i="310"/>
  <c r="K138" i="307"/>
  <c r="N134" i="307"/>
  <c r="H133" i="307"/>
  <c r="E133" i="307" s="1"/>
  <c r="T136" i="307"/>
  <c r="D137" i="307"/>
  <c r="L138" i="307"/>
  <c r="O134" i="307"/>
  <c r="I133" i="307"/>
  <c r="F133" i="307" s="1"/>
  <c r="M135" i="307"/>
  <c r="J134" i="307"/>
  <c r="G134" i="307" s="1"/>
  <c r="P133" i="319"/>
  <c r="J132" i="319"/>
  <c r="G132" i="319" s="1"/>
  <c r="L139" i="319"/>
  <c r="O133" i="319"/>
  <c r="I132" i="319"/>
  <c r="F132" i="319" s="1"/>
  <c r="H133" i="319"/>
  <c r="E133" i="319" s="1"/>
  <c r="K134" i="319"/>
  <c r="D137" i="319"/>
  <c r="T136" i="319"/>
  <c r="D139" i="304"/>
  <c r="P132" i="304"/>
  <c r="J131" i="304"/>
  <c r="G131" i="304" s="1"/>
  <c r="M137" i="304"/>
  <c r="K137" i="304"/>
  <c r="O132" i="304"/>
  <c r="I131" i="304"/>
  <c r="F131" i="304" s="1"/>
  <c r="L138" i="304"/>
  <c r="N132" i="304"/>
  <c r="H131" i="304"/>
  <c r="E131" i="304" s="1"/>
  <c r="N139" i="283"/>
  <c r="N132" i="280"/>
  <c r="H131" i="280"/>
  <c r="E131" i="280" s="1"/>
  <c r="P149" i="277"/>
  <c r="O132" i="280"/>
  <c r="I131" i="280"/>
  <c r="F131" i="280" s="1"/>
  <c r="N132" i="298"/>
  <c r="H131" i="298"/>
  <c r="E131" i="298" s="1"/>
  <c r="O134" i="277"/>
  <c r="P132" i="286"/>
  <c r="J131" i="286"/>
  <c r="G131" i="286" s="1"/>
  <c r="P132" i="301"/>
  <c r="J131" i="301"/>
  <c r="G131" i="301" s="1"/>
  <c r="O132" i="286"/>
  <c r="I131" i="286"/>
  <c r="F131" i="286" s="1"/>
  <c r="M134" i="301"/>
  <c r="C133" i="301"/>
  <c r="T132" i="301"/>
  <c r="D133" i="301"/>
  <c r="L134" i="301"/>
  <c r="H132" i="301"/>
  <c r="E132" i="301" s="1"/>
  <c r="K133" i="301"/>
  <c r="O132" i="301"/>
  <c r="I131" i="301"/>
  <c r="F131" i="301" s="1"/>
  <c r="C133" i="298"/>
  <c r="T132" i="298"/>
  <c r="M136" i="298"/>
  <c r="D136" i="298"/>
  <c r="P132" i="298"/>
  <c r="J131" i="298"/>
  <c r="G131" i="298" s="1"/>
  <c r="O132" i="298"/>
  <c r="I131" i="298"/>
  <c r="F131" i="298" s="1"/>
  <c r="L134" i="298"/>
  <c r="K135" i="298"/>
  <c r="K133" i="292"/>
  <c r="H132" i="292"/>
  <c r="E132" i="292" s="1"/>
  <c r="J132" i="292"/>
  <c r="G132" i="292" s="1"/>
  <c r="M133" i="292"/>
  <c r="L133" i="292"/>
  <c r="I132" i="292"/>
  <c r="F132" i="292" s="1"/>
  <c r="T133" i="292"/>
  <c r="D134" i="292"/>
  <c r="C134" i="292"/>
  <c r="L133" i="289"/>
  <c r="I132" i="289"/>
  <c r="F132" i="289" s="1"/>
  <c r="C133" i="289"/>
  <c r="T133" i="289" s="1"/>
  <c r="T132" i="289"/>
  <c r="D134" i="289"/>
  <c r="H132" i="289"/>
  <c r="E132" i="289" s="1"/>
  <c r="K133" i="289"/>
  <c r="J132" i="289"/>
  <c r="G132" i="289" s="1"/>
  <c r="M133" i="289"/>
  <c r="C133" i="286"/>
  <c r="K134" i="286"/>
  <c r="D133" i="286"/>
  <c r="T132" i="286"/>
  <c r="L134" i="286"/>
  <c r="N132" i="286"/>
  <c r="H131" i="286"/>
  <c r="E131" i="286" s="1"/>
  <c r="M134" i="286"/>
  <c r="M134" i="283"/>
  <c r="P132" i="283"/>
  <c r="J131" i="283"/>
  <c r="G131" i="283" s="1"/>
  <c r="L136" i="283"/>
  <c r="C133" i="283"/>
  <c r="T132" i="283"/>
  <c r="O132" i="283"/>
  <c r="I131" i="283"/>
  <c r="F131" i="283" s="1"/>
  <c r="D135" i="283"/>
  <c r="K133" i="283"/>
  <c r="H132" i="283"/>
  <c r="E132" i="283" s="1"/>
  <c r="M134" i="280"/>
  <c r="L134" i="280"/>
  <c r="C135" i="280"/>
  <c r="P132" i="280"/>
  <c r="J131" i="280"/>
  <c r="G131" i="280" s="1"/>
  <c r="D134" i="280"/>
  <c r="T133" i="280"/>
  <c r="K134" i="280"/>
  <c r="G132" i="277"/>
  <c r="L134" i="277"/>
  <c r="I133" i="277"/>
  <c r="D134" i="277"/>
  <c r="J134" i="277"/>
  <c r="M135" i="277"/>
  <c r="H133" i="277"/>
  <c r="K134" i="277"/>
  <c r="F132" i="277"/>
  <c r="E132" i="277"/>
  <c r="C133" i="277"/>
  <c r="T133" i="277" s="1"/>
  <c r="U137" i="301" l="1"/>
  <c r="W136" i="301"/>
  <c r="V145" i="319"/>
  <c r="W140" i="289"/>
  <c r="N139" i="292"/>
  <c r="N140" i="292" s="1"/>
  <c r="U149" i="304"/>
  <c r="R134" i="286"/>
  <c r="V133" i="286"/>
  <c r="V134" i="286" s="1"/>
  <c r="V135" i="304"/>
  <c r="T134" i="304"/>
  <c r="W147" i="307"/>
  <c r="W148" i="307" s="1"/>
  <c r="V233" i="316"/>
  <c r="Q145" i="319"/>
  <c r="U145" i="319" s="1"/>
  <c r="N144" i="319"/>
  <c r="R145" i="319"/>
  <c r="S143" i="319"/>
  <c r="W143" i="319" s="1"/>
  <c r="R233" i="316"/>
  <c r="S233" i="316"/>
  <c r="W233" i="316" s="1"/>
  <c r="O184" i="313"/>
  <c r="R136" i="310"/>
  <c r="V136" i="310" s="1"/>
  <c r="S136" i="310"/>
  <c r="W136" i="310" s="1"/>
  <c r="Q135" i="310"/>
  <c r="U135" i="310" s="1"/>
  <c r="N134" i="310"/>
  <c r="H133" i="310"/>
  <c r="E133" i="310" s="1"/>
  <c r="Q147" i="307"/>
  <c r="U147" i="307" s="1"/>
  <c r="R234" i="307"/>
  <c r="V234" i="307" s="1"/>
  <c r="S148" i="307"/>
  <c r="P148" i="307" s="1"/>
  <c r="R212" i="304"/>
  <c r="Q149" i="304"/>
  <c r="S211" i="304"/>
  <c r="W211" i="304" s="1"/>
  <c r="Q137" i="301"/>
  <c r="N136" i="301"/>
  <c r="N137" i="301" s="1"/>
  <c r="S136" i="301"/>
  <c r="R137" i="301"/>
  <c r="V137" i="301" s="1"/>
  <c r="Q136" i="298"/>
  <c r="U136" i="298" s="1"/>
  <c r="R139" i="298"/>
  <c r="V139" i="298" s="1"/>
  <c r="S139" i="298"/>
  <c r="W139" i="298" s="1"/>
  <c r="R141" i="292"/>
  <c r="V141" i="292" s="1"/>
  <c r="S141" i="292"/>
  <c r="W141" i="292" s="1"/>
  <c r="P140" i="292"/>
  <c r="Q140" i="292"/>
  <c r="U140" i="292" s="1"/>
  <c r="O140" i="292"/>
  <c r="S141" i="289"/>
  <c r="Q137" i="289"/>
  <c r="U137" i="289" s="1"/>
  <c r="R141" i="289"/>
  <c r="V141" i="289" s="1"/>
  <c r="M162" i="319"/>
  <c r="N151" i="313"/>
  <c r="N152" i="313" s="1"/>
  <c r="N134" i="316"/>
  <c r="H133" i="316"/>
  <c r="E133" i="316" s="1"/>
  <c r="D143" i="316"/>
  <c r="T133" i="316"/>
  <c r="M135" i="316"/>
  <c r="J134" i="316"/>
  <c r="G134" i="316" s="1"/>
  <c r="O134" i="316"/>
  <c r="I133" i="316"/>
  <c r="F133" i="316" s="1"/>
  <c r="K138" i="316"/>
  <c r="C139" i="316"/>
  <c r="L139" i="316"/>
  <c r="T137" i="313"/>
  <c r="D138" i="313"/>
  <c r="I134" i="313"/>
  <c r="F134" i="313" s="1"/>
  <c r="L135" i="313"/>
  <c r="M135" i="313"/>
  <c r="J134" i="313"/>
  <c r="G134" i="313" s="1"/>
  <c r="K135" i="313"/>
  <c r="H134" i="313"/>
  <c r="E134" i="313" s="1"/>
  <c r="O135" i="310"/>
  <c r="I134" i="310"/>
  <c r="F134" i="310" s="1"/>
  <c r="K136" i="310"/>
  <c r="L142" i="310"/>
  <c r="D138" i="310"/>
  <c r="T133" i="310"/>
  <c r="M135" i="310"/>
  <c r="J134" i="310"/>
  <c r="G134" i="310" s="1"/>
  <c r="T137" i="307"/>
  <c r="D138" i="307"/>
  <c r="M136" i="307"/>
  <c r="J135" i="307"/>
  <c r="G135" i="307" s="1"/>
  <c r="O135" i="307"/>
  <c r="I134" i="307"/>
  <c r="F134" i="307" s="1"/>
  <c r="N135" i="307"/>
  <c r="H134" i="307"/>
  <c r="E134" i="307" s="1"/>
  <c r="L139" i="307"/>
  <c r="K139" i="307"/>
  <c r="D138" i="319"/>
  <c r="T137" i="319"/>
  <c r="H134" i="319"/>
  <c r="E134" i="319" s="1"/>
  <c r="K135" i="319"/>
  <c r="O134" i="319"/>
  <c r="I133" i="319"/>
  <c r="F133" i="319" s="1"/>
  <c r="L140" i="319"/>
  <c r="P134" i="319"/>
  <c r="J133" i="319"/>
  <c r="G133" i="319" s="1"/>
  <c r="L139" i="304"/>
  <c r="O133" i="304"/>
  <c r="I132" i="304"/>
  <c r="F132" i="304" s="1"/>
  <c r="K138" i="304"/>
  <c r="M138" i="304"/>
  <c r="P133" i="304"/>
  <c r="J132" i="304"/>
  <c r="G132" i="304" s="1"/>
  <c r="D140" i="304"/>
  <c r="N133" i="304"/>
  <c r="H132" i="304"/>
  <c r="E132" i="304" s="1"/>
  <c r="N140" i="283"/>
  <c r="P150" i="277"/>
  <c r="N133" i="280"/>
  <c r="H132" i="280"/>
  <c r="E132" i="280" s="1"/>
  <c r="P133" i="301"/>
  <c r="J132" i="301"/>
  <c r="G132" i="301" s="1"/>
  <c r="N133" i="298"/>
  <c r="H132" i="298"/>
  <c r="E132" i="298" s="1"/>
  <c r="O135" i="277"/>
  <c r="N141" i="283"/>
  <c r="P151" i="277"/>
  <c r="N135" i="277"/>
  <c r="O133" i="280"/>
  <c r="I132" i="280"/>
  <c r="F132" i="280" s="1"/>
  <c r="P133" i="286"/>
  <c r="J132" i="286"/>
  <c r="G132" i="286" s="1"/>
  <c r="O133" i="286"/>
  <c r="I132" i="286"/>
  <c r="F132" i="286" s="1"/>
  <c r="K134" i="301"/>
  <c r="H133" i="301"/>
  <c r="E133" i="301" s="1"/>
  <c r="C134" i="301"/>
  <c r="D134" i="301"/>
  <c r="T133" i="301"/>
  <c r="L135" i="301"/>
  <c r="O133" i="301"/>
  <c r="I132" i="301"/>
  <c r="F132" i="301" s="1"/>
  <c r="M135" i="301"/>
  <c r="P133" i="298"/>
  <c r="J132" i="298"/>
  <c r="G132" i="298" s="1"/>
  <c r="D137" i="298"/>
  <c r="K136" i="298"/>
  <c r="M137" i="298"/>
  <c r="L135" i="298"/>
  <c r="C134" i="298"/>
  <c r="T133" i="298"/>
  <c r="O133" i="298"/>
  <c r="I132" i="298"/>
  <c r="F132" i="298" s="1"/>
  <c r="C135" i="292"/>
  <c r="D135" i="292"/>
  <c r="T134" i="292"/>
  <c r="L134" i="292"/>
  <c r="I133" i="292"/>
  <c r="F133" i="292" s="1"/>
  <c r="J133" i="292"/>
  <c r="G133" i="292" s="1"/>
  <c r="M134" i="292"/>
  <c r="H133" i="292"/>
  <c r="E133" i="292" s="1"/>
  <c r="K134" i="292"/>
  <c r="H133" i="289"/>
  <c r="E133" i="289" s="1"/>
  <c r="K134" i="289"/>
  <c r="D135" i="289"/>
  <c r="C134" i="289"/>
  <c r="M134" i="289"/>
  <c r="J133" i="289"/>
  <c r="G133" i="289" s="1"/>
  <c r="L134" i="289"/>
  <c r="I133" i="289"/>
  <c r="F133" i="289" s="1"/>
  <c r="N133" i="286"/>
  <c r="H132" i="286"/>
  <c r="E132" i="286" s="1"/>
  <c r="L135" i="286"/>
  <c r="K135" i="286"/>
  <c r="D134" i="286"/>
  <c r="M135" i="286"/>
  <c r="C134" i="286"/>
  <c r="C134" i="283"/>
  <c r="T133" i="283"/>
  <c r="O133" i="283"/>
  <c r="I132" i="283"/>
  <c r="F132" i="283" s="1"/>
  <c r="L137" i="283"/>
  <c r="H133" i="283"/>
  <c r="E133" i="283" s="1"/>
  <c r="K134" i="283"/>
  <c r="P133" i="283"/>
  <c r="J132" i="283"/>
  <c r="G132" i="283" s="1"/>
  <c r="D136" i="283"/>
  <c r="M135" i="283"/>
  <c r="P133" i="280"/>
  <c r="J132" i="280"/>
  <c r="G132" i="280" s="1"/>
  <c r="D135" i="280"/>
  <c r="T134" i="280"/>
  <c r="C136" i="280"/>
  <c r="L135" i="280"/>
  <c r="K135" i="280"/>
  <c r="M135" i="280"/>
  <c r="H134" i="277"/>
  <c r="K135" i="277"/>
  <c r="J135" i="277"/>
  <c r="M136" i="277"/>
  <c r="G133" i="277"/>
  <c r="D135" i="277"/>
  <c r="F133" i="277"/>
  <c r="C134" i="277"/>
  <c r="E133" i="277"/>
  <c r="L135" i="277"/>
  <c r="I134" i="277"/>
  <c r="V235" i="307" l="1"/>
  <c r="T133" i="286"/>
  <c r="W141" i="289"/>
  <c r="V135" i="286"/>
  <c r="R135" i="286"/>
  <c r="U138" i="301"/>
  <c r="O141" i="292"/>
  <c r="N145" i="319"/>
  <c r="V136" i="304"/>
  <c r="T135" i="304"/>
  <c r="R146" i="319"/>
  <c r="V146" i="319" s="1"/>
  <c r="N146" i="319"/>
  <c r="S144" i="319"/>
  <c r="W144" i="319" s="1"/>
  <c r="Q146" i="319"/>
  <c r="U146" i="319" s="1"/>
  <c r="S234" i="316"/>
  <c r="W234" i="316" s="1"/>
  <c r="R234" i="316"/>
  <c r="V234" i="316" s="1"/>
  <c r="P233" i="316"/>
  <c r="P234" i="316" s="1"/>
  <c r="O185" i="313"/>
  <c r="S137" i="310"/>
  <c r="W137" i="310" s="1"/>
  <c r="R137" i="310"/>
  <c r="V137" i="310" s="1"/>
  <c r="P136" i="310"/>
  <c r="N135" i="310"/>
  <c r="H134" i="310"/>
  <c r="E134" i="310" s="1"/>
  <c r="Q136" i="310"/>
  <c r="U136" i="310" s="1"/>
  <c r="R235" i="307"/>
  <c r="Q148" i="307"/>
  <c r="U148" i="307" s="1"/>
  <c r="S149" i="307"/>
  <c r="P149" i="307" s="1"/>
  <c r="Q150" i="304"/>
  <c r="U150" i="304" s="1"/>
  <c r="S212" i="304"/>
  <c r="W212" i="304" s="1"/>
  <c r="R213" i="304"/>
  <c r="R138" i="301"/>
  <c r="V138" i="301" s="1"/>
  <c r="S137" i="301"/>
  <c r="W137" i="301" s="1"/>
  <c r="Q138" i="301"/>
  <c r="S140" i="298"/>
  <c r="W140" i="298" s="1"/>
  <c r="R140" i="298"/>
  <c r="V140" i="298" s="1"/>
  <c r="Q137" i="298"/>
  <c r="U137" i="298" s="1"/>
  <c r="S142" i="292"/>
  <c r="W142" i="292" s="1"/>
  <c r="Q141" i="292"/>
  <c r="U141" i="292" s="1"/>
  <c r="R142" i="292"/>
  <c r="V142" i="292" s="1"/>
  <c r="P141" i="292"/>
  <c r="P142" i="292" s="1"/>
  <c r="Q138" i="289"/>
  <c r="U138" i="289" s="1"/>
  <c r="S142" i="289"/>
  <c r="P141" i="289"/>
  <c r="P142" i="289" s="1"/>
  <c r="N137" i="289"/>
  <c r="R142" i="289"/>
  <c r="V142" i="289" s="1"/>
  <c r="O141" i="289"/>
  <c r="M163" i="319"/>
  <c r="P156" i="313"/>
  <c r="P157" i="313" s="1"/>
  <c r="L140" i="316"/>
  <c r="T134" i="316"/>
  <c r="D144" i="316"/>
  <c r="N135" i="316"/>
  <c r="H134" i="316"/>
  <c r="E134" i="316" s="1"/>
  <c r="K139" i="316"/>
  <c r="C140" i="316"/>
  <c r="O135" i="316"/>
  <c r="I134" i="316"/>
  <c r="F134" i="316" s="1"/>
  <c r="M136" i="316"/>
  <c r="J135" i="316"/>
  <c r="G135" i="316" s="1"/>
  <c r="K136" i="313"/>
  <c r="H135" i="313"/>
  <c r="E135" i="313" s="1"/>
  <c r="M136" i="313"/>
  <c r="J135" i="313"/>
  <c r="G135" i="313" s="1"/>
  <c r="L136" i="313"/>
  <c r="I135" i="313"/>
  <c r="F135" i="313" s="1"/>
  <c r="D139" i="313"/>
  <c r="T138" i="313"/>
  <c r="M136" i="310"/>
  <c r="J135" i="310"/>
  <c r="G135" i="310" s="1"/>
  <c r="T134" i="310"/>
  <c r="L143" i="310"/>
  <c r="K137" i="310"/>
  <c r="O136" i="310"/>
  <c r="I135" i="310"/>
  <c r="F135" i="310" s="1"/>
  <c r="D139" i="310"/>
  <c r="M137" i="307"/>
  <c r="J136" i="307"/>
  <c r="G136" i="307" s="1"/>
  <c r="L140" i="307"/>
  <c r="D139" i="307"/>
  <c r="T138" i="307"/>
  <c r="N136" i="307"/>
  <c r="H135" i="307"/>
  <c r="E135" i="307" s="1"/>
  <c r="K140" i="307"/>
  <c r="O136" i="307"/>
  <c r="I135" i="307"/>
  <c r="F135" i="307" s="1"/>
  <c r="P135" i="319"/>
  <c r="J134" i="319"/>
  <c r="G134" i="319" s="1"/>
  <c r="L141" i="319"/>
  <c r="O135" i="319"/>
  <c r="I134" i="319"/>
  <c r="F134" i="319" s="1"/>
  <c r="H135" i="319"/>
  <c r="E135" i="319" s="1"/>
  <c r="K136" i="319"/>
  <c r="D139" i="319"/>
  <c r="T138" i="319"/>
  <c r="D141" i="304"/>
  <c r="P134" i="304"/>
  <c r="J133" i="304"/>
  <c r="G133" i="304" s="1"/>
  <c r="M139" i="304"/>
  <c r="K139" i="304"/>
  <c r="O134" i="304"/>
  <c r="I133" i="304"/>
  <c r="F133" i="304" s="1"/>
  <c r="L140" i="304"/>
  <c r="N134" i="304"/>
  <c r="H133" i="304"/>
  <c r="E133" i="304" s="1"/>
  <c r="N134" i="280"/>
  <c r="H133" i="280"/>
  <c r="E133" i="280" s="1"/>
  <c r="O136" i="277"/>
  <c r="O134" i="280"/>
  <c r="I133" i="280"/>
  <c r="F133" i="280" s="1"/>
  <c r="N134" i="298"/>
  <c r="H133" i="298"/>
  <c r="E133" i="298" s="1"/>
  <c r="P134" i="301"/>
  <c r="J133" i="301"/>
  <c r="G133" i="301" s="1"/>
  <c r="N136" i="277"/>
  <c r="P134" i="286"/>
  <c r="J133" i="286"/>
  <c r="G133" i="286" s="1"/>
  <c r="N142" i="283"/>
  <c r="O134" i="286"/>
  <c r="I133" i="286"/>
  <c r="F133" i="286" s="1"/>
  <c r="O134" i="301"/>
  <c r="I133" i="301"/>
  <c r="F133" i="301" s="1"/>
  <c r="L136" i="301"/>
  <c r="T134" i="301"/>
  <c r="D135" i="301"/>
  <c r="C135" i="301"/>
  <c r="M136" i="301"/>
  <c r="K135" i="301"/>
  <c r="H134" i="301"/>
  <c r="E134" i="301" s="1"/>
  <c r="M138" i="298"/>
  <c r="L136" i="298"/>
  <c r="O134" i="298"/>
  <c r="I133" i="298"/>
  <c r="F133" i="298" s="1"/>
  <c r="K137" i="298"/>
  <c r="D138" i="298"/>
  <c r="C135" i="298"/>
  <c r="T134" i="298"/>
  <c r="P134" i="298"/>
  <c r="J133" i="298"/>
  <c r="G133" i="298" s="1"/>
  <c r="K135" i="292"/>
  <c r="H134" i="292"/>
  <c r="E134" i="292" s="1"/>
  <c r="M135" i="292"/>
  <c r="J134" i="292"/>
  <c r="G134" i="292" s="1"/>
  <c r="L135" i="292"/>
  <c r="I134" i="292"/>
  <c r="F134" i="292" s="1"/>
  <c r="D136" i="292"/>
  <c r="T135" i="292"/>
  <c r="C136" i="292"/>
  <c r="I134" i="289"/>
  <c r="F134" i="289" s="1"/>
  <c r="L135" i="289"/>
  <c r="J134" i="289"/>
  <c r="G134" i="289" s="1"/>
  <c r="M135" i="289"/>
  <c r="C135" i="289"/>
  <c r="T135" i="289" s="1"/>
  <c r="D136" i="289"/>
  <c r="H134" i="289"/>
  <c r="E134" i="289" s="1"/>
  <c r="K135" i="289"/>
  <c r="T134" i="289"/>
  <c r="C135" i="286"/>
  <c r="M136" i="286"/>
  <c r="T134" i="286"/>
  <c r="D135" i="286"/>
  <c r="K136" i="286"/>
  <c r="L136" i="286"/>
  <c r="N134" i="286"/>
  <c r="H133" i="286"/>
  <c r="E133" i="286" s="1"/>
  <c r="P134" i="283"/>
  <c r="J133" i="283"/>
  <c r="G133" i="283" s="1"/>
  <c r="L138" i="283"/>
  <c r="M136" i="283"/>
  <c r="O134" i="283"/>
  <c r="I133" i="283"/>
  <c r="F133" i="283" s="1"/>
  <c r="C135" i="283"/>
  <c r="T134" i="283"/>
  <c r="H134" i="283"/>
  <c r="E134" i="283" s="1"/>
  <c r="K135" i="283"/>
  <c r="D137" i="283"/>
  <c r="L136" i="280"/>
  <c r="C137" i="280"/>
  <c r="D136" i="280"/>
  <c r="T135" i="280"/>
  <c r="M136" i="280"/>
  <c r="P134" i="280"/>
  <c r="J133" i="280"/>
  <c r="G133" i="280" s="1"/>
  <c r="K136" i="280"/>
  <c r="L136" i="277"/>
  <c r="I135" i="277"/>
  <c r="E134" i="277"/>
  <c r="C135" i="277"/>
  <c r="G135" i="277" s="1"/>
  <c r="F134" i="277"/>
  <c r="D136" i="277"/>
  <c r="G134" i="277"/>
  <c r="T134" i="277"/>
  <c r="K136" i="277"/>
  <c r="H135" i="277"/>
  <c r="M137" i="277"/>
  <c r="J136" i="277"/>
  <c r="W235" i="316" l="1"/>
  <c r="U147" i="319"/>
  <c r="N138" i="289"/>
  <c r="R136" i="286"/>
  <c r="W142" i="289"/>
  <c r="V137" i="304"/>
  <c r="T136" i="304"/>
  <c r="W149" i="307"/>
  <c r="S145" i="319"/>
  <c r="W145" i="319" s="1"/>
  <c r="Q147" i="319"/>
  <c r="R147" i="319"/>
  <c r="V147" i="319" s="1"/>
  <c r="R235" i="316"/>
  <c r="V235" i="316" s="1"/>
  <c r="S235" i="316"/>
  <c r="O186" i="313"/>
  <c r="R138" i="310"/>
  <c r="V138" i="310" s="1"/>
  <c r="Q137" i="310"/>
  <c r="U137" i="310" s="1"/>
  <c r="S138" i="310"/>
  <c r="W138" i="310" s="1"/>
  <c r="N136" i="310"/>
  <c r="H135" i="310"/>
  <c r="E135" i="310" s="1"/>
  <c r="P137" i="310"/>
  <c r="Q149" i="307"/>
  <c r="U149" i="307" s="1"/>
  <c r="R236" i="307"/>
  <c r="V236" i="307" s="1"/>
  <c r="S150" i="307"/>
  <c r="S213" i="304"/>
  <c r="W213" i="304" s="1"/>
  <c r="R214" i="304"/>
  <c r="Q151" i="304"/>
  <c r="U151" i="304" s="1"/>
  <c r="Q139" i="301"/>
  <c r="U139" i="301" s="1"/>
  <c r="N138" i="301"/>
  <c r="S138" i="301"/>
  <c r="W138" i="301" s="1"/>
  <c r="R139" i="301"/>
  <c r="V139" i="301" s="1"/>
  <c r="Q138" i="298"/>
  <c r="U138" i="298" s="1"/>
  <c r="R141" i="298"/>
  <c r="V141" i="298" s="1"/>
  <c r="S141" i="298"/>
  <c r="W141" i="298" s="1"/>
  <c r="Q142" i="292"/>
  <c r="U142" i="292" s="1"/>
  <c r="N141" i="292"/>
  <c r="O142" i="292"/>
  <c r="S143" i="292"/>
  <c r="W143" i="292" s="1"/>
  <c r="R143" i="292"/>
  <c r="V143" i="292" s="1"/>
  <c r="R143" i="289"/>
  <c r="V143" i="289" s="1"/>
  <c r="P143" i="289"/>
  <c r="O142" i="289"/>
  <c r="O143" i="289" s="1"/>
  <c r="S143" i="289"/>
  <c r="Q139" i="289"/>
  <c r="U139" i="289" s="1"/>
  <c r="M164" i="319"/>
  <c r="N153" i="313"/>
  <c r="N154" i="313" s="1"/>
  <c r="N136" i="316"/>
  <c r="H135" i="316"/>
  <c r="E135" i="316" s="1"/>
  <c r="M137" i="316"/>
  <c r="J136" i="316"/>
  <c r="G136" i="316" s="1"/>
  <c r="L141" i="316"/>
  <c r="C141" i="316"/>
  <c r="D145" i="316"/>
  <c r="K140" i="316"/>
  <c r="O136" i="316"/>
  <c r="I135" i="316"/>
  <c r="F135" i="316" s="1"/>
  <c r="T135" i="316"/>
  <c r="L137" i="313"/>
  <c r="I136" i="313"/>
  <c r="F136" i="313" s="1"/>
  <c r="T139" i="313"/>
  <c r="D140" i="313"/>
  <c r="M137" i="313"/>
  <c r="J136" i="313"/>
  <c r="G136" i="313" s="1"/>
  <c r="K137" i="313"/>
  <c r="H136" i="313"/>
  <c r="E136" i="313" s="1"/>
  <c r="K138" i="310"/>
  <c r="L144" i="310"/>
  <c r="D140" i="310"/>
  <c r="T135" i="310"/>
  <c r="O137" i="310"/>
  <c r="I136" i="310"/>
  <c r="F136" i="310" s="1"/>
  <c r="M137" i="310"/>
  <c r="J136" i="310"/>
  <c r="G136" i="310" s="1"/>
  <c r="K141" i="307"/>
  <c r="L141" i="307"/>
  <c r="N137" i="307"/>
  <c r="H136" i="307"/>
  <c r="E136" i="307" s="1"/>
  <c r="D140" i="307"/>
  <c r="T139" i="307"/>
  <c r="O137" i="307"/>
  <c r="I136" i="307"/>
  <c r="F136" i="307" s="1"/>
  <c r="M138" i="307"/>
  <c r="J137" i="307"/>
  <c r="G137" i="307" s="1"/>
  <c r="D140" i="319"/>
  <c r="T139" i="319"/>
  <c r="H136" i="319"/>
  <c r="E136" i="319" s="1"/>
  <c r="K137" i="319"/>
  <c r="O136" i="319"/>
  <c r="I135" i="319"/>
  <c r="F135" i="319" s="1"/>
  <c r="L142" i="319"/>
  <c r="P136" i="319"/>
  <c r="J135" i="319"/>
  <c r="G135" i="319" s="1"/>
  <c r="L141" i="304"/>
  <c r="O135" i="304"/>
  <c r="I134" i="304"/>
  <c r="F134" i="304" s="1"/>
  <c r="K140" i="304"/>
  <c r="M140" i="304"/>
  <c r="P135" i="304"/>
  <c r="J134" i="304"/>
  <c r="G134" i="304" s="1"/>
  <c r="N135" i="304"/>
  <c r="H134" i="304"/>
  <c r="E134" i="304" s="1"/>
  <c r="D142" i="304"/>
  <c r="O137" i="277"/>
  <c r="N135" i="280"/>
  <c r="H134" i="280"/>
  <c r="E134" i="280" s="1"/>
  <c r="N137" i="277"/>
  <c r="O135" i="280"/>
  <c r="I134" i="280"/>
  <c r="F134" i="280" s="1"/>
  <c r="P135" i="286"/>
  <c r="J134" i="286"/>
  <c r="G134" i="286" s="1"/>
  <c r="N143" i="283"/>
  <c r="P152" i="277"/>
  <c r="N135" i="298"/>
  <c r="H134" i="298"/>
  <c r="E134" i="298" s="1"/>
  <c r="P135" i="301"/>
  <c r="J134" i="301"/>
  <c r="G134" i="301" s="1"/>
  <c r="O135" i="286"/>
  <c r="I134" i="286"/>
  <c r="F134" i="286" s="1"/>
  <c r="M137" i="301"/>
  <c r="C136" i="301"/>
  <c r="T135" i="301"/>
  <c r="D136" i="301"/>
  <c r="L137" i="301"/>
  <c r="K136" i="301"/>
  <c r="H135" i="301"/>
  <c r="E135" i="301" s="1"/>
  <c r="O135" i="301"/>
  <c r="I134" i="301"/>
  <c r="F134" i="301" s="1"/>
  <c r="D139" i="298"/>
  <c r="K138" i="298"/>
  <c r="P135" i="298"/>
  <c r="J134" i="298"/>
  <c r="G134" i="298" s="1"/>
  <c r="O135" i="298"/>
  <c r="I134" i="298"/>
  <c r="F134" i="298" s="1"/>
  <c r="L137" i="298"/>
  <c r="C136" i="298"/>
  <c r="T135" i="298"/>
  <c r="M139" i="298"/>
  <c r="C137" i="292"/>
  <c r="T136" i="292"/>
  <c r="D137" i="292"/>
  <c r="L136" i="292"/>
  <c r="I135" i="292"/>
  <c r="F135" i="292" s="1"/>
  <c r="M136" i="292"/>
  <c r="J135" i="292"/>
  <c r="G135" i="292" s="1"/>
  <c r="K136" i="292"/>
  <c r="H135" i="292"/>
  <c r="E135" i="292" s="1"/>
  <c r="C136" i="289"/>
  <c r="T136" i="289" s="1"/>
  <c r="D137" i="289"/>
  <c r="M136" i="289"/>
  <c r="J135" i="289"/>
  <c r="G135" i="289" s="1"/>
  <c r="L136" i="289"/>
  <c r="I135" i="289"/>
  <c r="F135" i="289" s="1"/>
  <c r="H135" i="289"/>
  <c r="E135" i="289" s="1"/>
  <c r="K136" i="289"/>
  <c r="L137" i="286"/>
  <c r="K137" i="286"/>
  <c r="T135" i="286"/>
  <c r="D136" i="286"/>
  <c r="M137" i="286"/>
  <c r="C136" i="286"/>
  <c r="N135" i="286"/>
  <c r="H134" i="286"/>
  <c r="E134" i="286" s="1"/>
  <c r="C136" i="283"/>
  <c r="T135" i="283"/>
  <c r="O135" i="283"/>
  <c r="I134" i="283"/>
  <c r="F134" i="283" s="1"/>
  <c r="M137" i="283"/>
  <c r="D138" i="283"/>
  <c r="H135" i="283"/>
  <c r="E135" i="283" s="1"/>
  <c r="K136" i="283"/>
  <c r="L139" i="283"/>
  <c r="P135" i="283"/>
  <c r="J134" i="283"/>
  <c r="G134" i="283" s="1"/>
  <c r="P135" i="280"/>
  <c r="J134" i="280"/>
  <c r="G134" i="280" s="1"/>
  <c r="T136" i="280"/>
  <c r="D137" i="280"/>
  <c r="M137" i="280"/>
  <c r="C138" i="280"/>
  <c r="K137" i="280"/>
  <c r="L137" i="280"/>
  <c r="K137" i="277"/>
  <c r="H136" i="277"/>
  <c r="T135" i="277"/>
  <c r="D137" i="277"/>
  <c r="C136" i="277"/>
  <c r="T136" i="277" s="1"/>
  <c r="F135" i="277"/>
  <c r="E135" i="277"/>
  <c r="J137" i="277"/>
  <c r="M138" i="277"/>
  <c r="I136" i="277"/>
  <c r="L137" i="277"/>
  <c r="W144" i="292" l="1"/>
  <c r="U138" i="310"/>
  <c r="O143" i="292"/>
  <c r="R137" i="286"/>
  <c r="N142" i="292"/>
  <c r="W150" i="307"/>
  <c r="N139" i="301"/>
  <c r="N139" i="289"/>
  <c r="V138" i="304"/>
  <c r="T137" i="304"/>
  <c r="W143" i="289"/>
  <c r="V136" i="286"/>
  <c r="V137" i="286" s="1"/>
  <c r="P138" i="310"/>
  <c r="Q148" i="319"/>
  <c r="U148" i="319" s="1"/>
  <c r="N147" i="319"/>
  <c r="R148" i="319"/>
  <c r="V148" i="319" s="1"/>
  <c r="S146" i="319"/>
  <c r="W146" i="319" s="1"/>
  <c r="S236" i="316"/>
  <c r="W236" i="316" s="1"/>
  <c r="R236" i="316"/>
  <c r="V236" i="316" s="1"/>
  <c r="P235" i="316"/>
  <c r="P236" i="316" s="1"/>
  <c r="O187" i="313"/>
  <c r="Q138" i="310"/>
  <c r="P139" i="310"/>
  <c r="R139" i="310"/>
  <c r="V139" i="310" s="1"/>
  <c r="N137" i="310"/>
  <c r="H136" i="310"/>
  <c r="E136" i="310" s="1"/>
  <c r="S139" i="310"/>
  <c r="W139" i="310" s="1"/>
  <c r="S151" i="307"/>
  <c r="R237" i="307"/>
  <c r="V237" i="307" s="1"/>
  <c r="Q150" i="307"/>
  <c r="U150" i="307" s="1"/>
  <c r="P150" i="307"/>
  <c r="R215" i="304"/>
  <c r="S214" i="304"/>
  <c r="W214" i="304" s="1"/>
  <c r="Q152" i="304"/>
  <c r="U152" i="304" s="1"/>
  <c r="S139" i="301"/>
  <c r="W139" i="301" s="1"/>
  <c r="R140" i="301"/>
  <c r="V140" i="301" s="1"/>
  <c r="Q140" i="301"/>
  <c r="U140" i="301" s="1"/>
  <c r="S142" i="298"/>
  <c r="W142" i="298" s="1"/>
  <c r="R142" i="298"/>
  <c r="V142" i="298" s="1"/>
  <c r="Q139" i="298"/>
  <c r="U139" i="298" s="1"/>
  <c r="S144" i="292"/>
  <c r="P143" i="292"/>
  <c r="P144" i="292" s="1"/>
  <c r="R144" i="292"/>
  <c r="V144" i="292" s="1"/>
  <c r="Q143" i="292"/>
  <c r="N143" i="292" s="1"/>
  <c r="S144" i="289"/>
  <c r="P144" i="289" s="1"/>
  <c r="Q140" i="289"/>
  <c r="U140" i="289" s="1"/>
  <c r="R144" i="289"/>
  <c r="V144" i="289" s="1"/>
  <c r="M165" i="319"/>
  <c r="P158" i="313"/>
  <c r="P159" i="313" s="1"/>
  <c r="M138" i="316"/>
  <c r="J137" i="316"/>
  <c r="G137" i="316" s="1"/>
  <c r="K141" i="316"/>
  <c r="D146" i="316"/>
  <c r="T136" i="316"/>
  <c r="O137" i="316"/>
  <c r="I136" i="316"/>
  <c r="F136" i="316" s="1"/>
  <c r="C142" i="316"/>
  <c r="L142" i="316"/>
  <c r="N137" i="316"/>
  <c r="H136" i="316"/>
  <c r="E136" i="316" s="1"/>
  <c r="I137" i="313"/>
  <c r="F137" i="313" s="1"/>
  <c r="L138" i="313"/>
  <c r="H137" i="313"/>
  <c r="E137" i="313" s="1"/>
  <c r="K138" i="313"/>
  <c r="M138" i="313"/>
  <c r="J137" i="313"/>
  <c r="G137" i="313" s="1"/>
  <c r="D141" i="313"/>
  <c r="T140" i="313"/>
  <c r="M138" i="310"/>
  <c r="J137" i="310"/>
  <c r="G137" i="310" s="1"/>
  <c r="O138" i="310"/>
  <c r="I137" i="310"/>
  <c r="F137" i="310" s="1"/>
  <c r="T136" i="310"/>
  <c r="D141" i="310"/>
  <c r="L145" i="310"/>
  <c r="K139" i="310"/>
  <c r="N138" i="307"/>
  <c r="H137" i="307"/>
  <c r="E137" i="307" s="1"/>
  <c r="O138" i="307"/>
  <c r="I137" i="307"/>
  <c r="F137" i="307" s="1"/>
  <c r="L142" i="307"/>
  <c r="M139" i="307"/>
  <c r="J138" i="307"/>
  <c r="G138" i="307" s="1"/>
  <c r="T140" i="307"/>
  <c r="D141" i="307"/>
  <c r="K142" i="307"/>
  <c r="P137" i="319"/>
  <c r="J136" i="319"/>
  <c r="G136" i="319" s="1"/>
  <c r="L143" i="319"/>
  <c r="O137" i="319"/>
  <c r="I136" i="319"/>
  <c r="F136" i="319" s="1"/>
  <c r="H137" i="319"/>
  <c r="E137" i="319" s="1"/>
  <c r="K138" i="319"/>
  <c r="D141" i="319"/>
  <c r="T140" i="319"/>
  <c r="N136" i="304"/>
  <c r="H135" i="304"/>
  <c r="E135" i="304" s="1"/>
  <c r="P136" i="304"/>
  <c r="J135" i="304"/>
  <c r="G135" i="304" s="1"/>
  <c r="M141" i="304"/>
  <c r="K141" i="304"/>
  <c r="O136" i="304"/>
  <c r="I135" i="304"/>
  <c r="F135" i="304" s="1"/>
  <c r="D143" i="304"/>
  <c r="L142" i="304"/>
  <c r="N138" i="277"/>
  <c r="P153" i="277"/>
  <c r="O138" i="277"/>
  <c r="N136" i="280"/>
  <c r="H135" i="280"/>
  <c r="E135" i="280" s="1"/>
  <c r="O136" i="280"/>
  <c r="I135" i="280"/>
  <c r="F135" i="280" s="1"/>
  <c r="P136" i="286"/>
  <c r="J135" i="286"/>
  <c r="G135" i="286" s="1"/>
  <c r="P136" i="301"/>
  <c r="J135" i="301"/>
  <c r="G135" i="301" s="1"/>
  <c r="N136" i="298"/>
  <c r="H135" i="298"/>
  <c r="E135" i="298" s="1"/>
  <c r="O136" i="286"/>
  <c r="I135" i="286"/>
  <c r="F135" i="286" s="1"/>
  <c r="K137" i="301"/>
  <c r="H136" i="301"/>
  <c r="E136" i="301" s="1"/>
  <c r="L138" i="301"/>
  <c r="C137" i="301"/>
  <c r="T136" i="301"/>
  <c r="D137" i="301"/>
  <c r="O136" i="301"/>
  <c r="I135" i="301"/>
  <c r="F135" i="301" s="1"/>
  <c r="M138" i="301"/>
  <c r="L138" i="298"/>
  <c r="O136" i="298"/>
  <c r="I135" i="298"/>
  <c r="F135" i="298" s="1"/>
  <c r="K139" i="298"/>
  <c r="P136" i="298"/>
  <c r="J135" i="298"/>
  <c r="G135" i="298" s="1"/>
  <c r="M140" i="298"/>
  <c r="C137" i="298"/>
  <c r="T136" i="298"/>
  <c r="D140" i="298"/>
  <c r="K137" i="292"/>
  <c r="H136" i="292"/>
  <c r="E136" i="292" s="1"/>
  <c r="J136" i="292"/>
  <c r="G136" i="292" s="1"/>
  <c r="M137" i="292"/>
  <c r="I136" i="292"/>
  <c r="F136" i="292" s="1"/>
  <c r="L137" i="292"/>
  <c r="D138" i="292"/>
  <c r="T137" i="292"/>
  <c r="C138" i="292"/>
  <c r="K137" i="289"/>
  <c r="H136" i="289"/>
  <c r="E136" i="289" s="1"/>
  <c r="L137" i="289"/>
  <c r="I136" i="289"/>
  <c r="F136" i="289" s="1"/>
  <c r="M137" i="289"/>
  <c r="J136" i="289"/>
  <c r="G136" i="289" s="1"/>
  <c r="D138" i="289"/>
  <c r="C137" i="289"/>
  <c r="C137" i="286"/>
  <c r="M138" i="286"/>
  <c r="D137" i="286"/>
  <c r="K138" i="286"/>
  <c r="L138" i="286"/>
  <c r="N136" i="286"/>
  <c r="H135" i="286"/>
  <c r="E135" i="286" s="1"/>
  <c r="D139" i="283"/>
  <c r="M138" i="283"/>
  <c r="O136" i="283"/>
  <c r="I135" i="283"/>
  <c r="F135" i="283" s="1"/>
  <c r="P136" i="283"/>
  <c r="J135" i="283"/>
  <c r="G135" i="283" s="1"/>
  <c r="L140" i="283"/>
  <c r="C137" i="283"/>
  <c r="T136" i="283"/>
  <c r="H136" i="283"/>
  <c r="E136" i="283" s="1"/>
  <c r="K137" i="283"/>
  <c r="C139" i="280"/>
  <c r="M138" i="280"/>
  <c r="D138" i="280"/>
  <c r="T137" i="280"/>
  <c r="L138" i="280"/>
  <c r="K138" i="280"/>
  <c r="P136" i="280"/>
  <c r="J135" i="280"/>
  <c r="G135" i="280" s="1"/>
  <c r="G136" i="277"/>
  <c r="M139" i="277"/>
  <c r="J138" i="277"/>
  <c r="E136" i="277"/>
  <c r="C137" i="277"/>
  <c r="G137" i="277" s="1"/>
  <c r="F136" i="277"/>
  <c r="D138" i="277"/>
  <c r="I137" i="277"/>
  <c r="L138" i="277"/>
  <c r="K138" i="277"/>
  <c r="H137" i="277"/>
  <c r="W143" i="298" l="1"/>
  <c r="V141" i="301"/>
  <c r="V138" i="286"/>
  <c r="W144" i="289"/>
  <c r="W151" i="307"/>
  <c r="U143" i="292"/>
  <c r="P151" i="307"/>
  <c r="R138" i="286"/>
  <c r="V139" i="304"/>
  <c r="T138" i="304"/>
  <c r="N148" i="319"/>
  <c r="T136" i="286"/>
  <c r="R149" i="319"/>
  <c r="V149" i="319" s="1"/>
  <c r="N149" i="319"/>
  <c r="S147" i="319"/>
  <c r="W147" i="319" s="1"/>
  <c r="Q149" i="319"/>
  <c r="U149" i="319" s="1"/>
  <c r="R237" i="316"/>
  <c r="V237" i="316" s="1"/>
  <c r="S237" i="316"/>
  <c r="W237" i="316" s="1"/>
  <c r="O188" i="313"/>
  <c r="S140" i="310"/>
  <c r="W140" i="310" s="1"/>
  <c r="Q139" i="310"/>
  <c r="U139" i="310" s="1"/>
  <c r="N138" i="310"/>
  <c r="H137" i="310"/>
  <c r="E137" i="310" s="1"/>
  <c r="R140" i="310"/>
  <c r="V140" i="310" s="1"/>
  <c r="Q151" i="307"/>
  <c r="U151" i="307" s="1"/>
  <c r="R238" i="307"/>
  <c r="V238" i="307" s="1"/>
  <c r="S152" i="307"/>
  <c r="S215" i="304"/>
  <c r="W215" i="304" s="1"/>
  <c r="R216" i="304"/>
  <c r="Q153" i="304"/>
  <c r="U153" i="304" s="1"/>
  <c r="Q141" i="301"/>
  <c r="U141" i="301" s="1"/>
  <c r="N140" i="301"/>
  <c r="R141" i="301"/>
  <c r="S140" i="301"/>
  <c r="W140" i="301" s="1"/>
  <c r="Q140" i="298"/>
  <c r="U140" i="298" s="1"/>
  <c r="R143" i="298"/>
  <c r="V143" i="298" s="1"/>
  <c r="S143" i="298"/>
  <c r="R145" i="292"/>
  <c r="V145" i="292" s="1"/>
  <c r="O144" i="292"/>
  <c r="Q144" i="292"/>
  <c r="N144" i="292" s="1"/>
  <c r="S145" i="292"/>
  <c r="P145" i="292" s="1"/>
  <c r="Q141" i="289"/>
  <c r="U141" i="289" s="1"/>
  <c r="N140" i="289"/>
  <c r="N141" i="289" s="1"/>
  <c r="P145" i="289"/>
  <c r="R145" i="289"/>
  <c r="V145" i="289" s="1"/>
  <c r="O144" i="289"/>
  <c r="S145" i="289"/>
  <c r="M166" i="319"/>
  <c r="N155" i="313"/>
  <c r="N156" i="313" s="1"/>
  <c r="T137" i="316"/>
  <c r="N138" i="316"/>
  <c r="H137" i="316"/>
  <c r="E137" i="316" s="1"/>
  <c r="D147" i="316"/>
  <c r="D148" i="316" s="1"/>
  <c r="L143" i="316"/>
  <c r="K142" i="316"/>
  <c r="O138" i="316"/>
  <c r="I137" i="316"/>
  <c r="F137" i="316" s="1"/>
  <c r="C143" i="316"/>
  <c r="M139" i="316"/>
  <c r="J138" i="316"/>
  <c r="G138" i="316" s="1"/>
  <c r="K139" i="313"/>
  <c r="H138" i="313"/>
  <c r="E138" i="313" s="1"/>
  <c r="D142" i="313"/>
  <c r="T141" i="313"/>
  <c r="M139" i="313"/>
  <c r="J138" i="313"/>
  <c r="G138" i="313" s="1"/>
  <c r="I138" i="313"/>
  <c r="F138" i="313" s="1"/>
  <c r="L139" i="313"/>
  <c r="D142" i="310"/>
  <c r="L146" i="310"/>
  <c r="T137" i="310"/>
  <c r="O139" i="310"/>
  <c r="I138" i="310"/>
  <c r="F138" i="310" s="1"/>
  <c r="K140" i="310"/>
  <c r="M139" i="310"/>
  <c r="J138" i="310"/>
  <c r="G138" i="310" s="1"/>
  <c r="T141" i="307"/>
  <c r="D142" i="307"/>
  <c r="M140" i="307"/>
  <c r="J139" i="307"/>
  <c r="G139" i="307" s="1"/>
  <c r="L143" i="307"/>
  <c r="K143" i="307"/>
  <c r="O139" i="307"/>
  <c r="I138" i="307"/>
  <c r="F138" i="307" s="1"/>
  <c r="N139" i="307"/>
  <c r="H138" i="307"/>
  <c r="E138" i="307" s="1"/>
  <c r="D142" i="319"/>
  <c r="T141" i="319"/>
  <c r="K139" i="319"/>
  <c r="H138" i="319"/>
  <c r="E138" i="319" s="1"/>
  <c r="O138" i="319"/>
  <c r="I137" i="319"/>
  <c r="F137" i="319" s="1"/>
  <c r="L144" i="319"/>
  <c r="P138" i="319"/>
  <c r="J137" i="319"/>
  <c r="G137" i="319" s="1"/>
  <c r="D144" i="304"/>
  <c r="O137" i="304"/>
  <c r="I136" i="304"/>
  <c r="F136" i="304" s="1"/>
  <c r="K142" i="304"/>
  <c r="M142" i="304"/>
  <c r="P137" i="304"/>
  <c r="J136" i="304"/>
  <c r="G136" i="304" s="1"/>
  <c r="L143" i="304"/>
  <c r="N137" i="304"/>
  <c r="H136" i="304"/>
  <c r="E136" i="304" s="1"/>
  <c r="N137" i="280"/>
  <c r="H136" i="280"/>
  <c r="E136" i="280" s="1"/>
  <c r="P137" i="286"/>
  <c r="J136" i="286"/>
  <c r="G136" i="286" s="1"/>
  <c r="O137" i="280"/>
  <c r="I136" i="280"/>
  <c r="F136" i="280" s="1"/>
  <c r="N137" i="298"/>
  <c r="H136" i="298"/>
  <c r="E136" i="298" s="1"/>
  <c r="O139" i="277"/>
  <c r="N144" i="283"/>
  <c r="P137" i="301"/>
  <c r="J136" i="301"/>
  <c r="G136" i="301" s="1"/>
  <c r="P154" i="277"/>
  <c r="N139" i="277"/>
  <c r="O137" i="286"/>
  <c r="I136" i="286"/>
  <c r="F136" i="286" s="1"/>
  <c r="O137" i="301"/>
  <c r="I136" i="301"/>
  <c r="F136" i="301" s="1"/>
  <c r="D138" i="301"/>
  <c r="T137" i="301"/>
  <c r="C138" i="301"/>
  <c r="L139" i="301"/>
  <c r="M139" i="301"/>
  <c r="K138" i="301"/>
  <c r="H137" i="301"/>
  <c r="E137" i="301" s="1"/>
  <c r="C138" i="298"/>
  <c r="T137" i="298"/>
  <c r="M141" i="298"/>
  <c r="P137" i="298"/>
  <c r="J136" i="298"/>
  <c r="G136" i="298" s="1"/>
  <c r="D141" i="298"/>
  <c r="O137" i="298"/>
  <c r="I136" i="298"/>
  <c r="F136" i="298" s="1"/>
  <c r="K140" i="298"/>
  <c r="L139" i="298"/>
  <c r="D139" i="292"/>
  <c r="T138" i="292"/>
  <c r="C139" i="292"/>
  <c r="I137" i="292"/>
  <c r="F137" i="292" s="1"/>
  <c r="L138" i="292"/>
  <c r="M138" i="292"/>
  <c r="J137" i="292"/>
  <c r="G137" i="292" s="1"/>
  <c r="K138" i="292"/>
  <c r="H137" i="292"/>
  <c r="E137" i="292" s="1"/>
  <c r="T137" i="289"/>
  <c r="D139" i="289"/>
  <c r="J137" i="289"/>
  <c r="G137" i="289" s="1"/>
  <c r="M138" i="289"/>
  <c r="C138" i="289"/>
  <c r="I137" i="289"/>
  <c r="F137" i="289" s="1"/>
  <c r="L138" i="289"/>
  <c r="H137" i="289"/>
  <c r="E137" i="289" s="1"/>
  <c r="K138" i="289"/>
  <c r="L139" i="286"/>
  <c r="K139" i="286"/>
  <c r="T137" i="286"/>
  <c r="D138" i="286"/>
  <c r="M139" i="286"/>
  <c r="N137" i="286"/>
  <c r="H136" i="286"/>
  <c r="E136" i="286" s="1"/>
  <c r="C138" i="286"/>
  <c r="L141" i="283"/>
  <c r="P137" i="283"/>
  <c r="J136" i="283"/>
  <c r="G136" i="283" s="1"/>
  <c r="H137" i="283"/>
  <c r="E137" i="283" s="1"/>
  <c r="K138" i="283"/>
  <c r="O137" i="283"/>
  <c r="I136" i="283"/>
  <c r="F136" i="283" s="1"/>
  <c r="M139" i="283"/>
  <c r="C138" i="283"/>
  <c r="T137" i="283"/>
  <c r="D140" i="283"/>
  <c r="K139" i="280"/>
  <c r="L139" i="280"/>
  <c r="D139" i="280"/>
  <c r="T138" i="280"/>
  <c r="M139" i="280"/>
  <c r="P137" i="280"/>
  <c r="J136" i="280"/>
  <c r="G136" i="280" s="1"/>
  <c r="C140" i="280"/>
  <c r="H138" i="277"/>
  <c r="K139" i="277"/>
  <c r="I138" i="277"/>
  <c r="L139" i="277"/>
  <c r="T137" i="277"/>
  <c r="D139" i="277"/>
  <c r="F137" i="277"/>
  <c r="C138" i="277"/>
  <c r="G138" i="277" s="1"/>
  <c r="E137" i="277"/>
  <c r="J139" i="277"/>
  <c r="M140" i="277"/>
  <c r="V150" i="319" l="1"/>
  <c r="V238" i="316"/>
  <c r="W145" i="292"/>
  <c r="W146" i="292" s="1"/>
  <c r="O145" i="292"/>
  <c r="N141" i="301"/>
  <c r="U144" i="292"/>
  <c r="W152" i="307"/>
  <c r="W145" i="289"/>
  <c r="V140" i="304"/>
  <c r="T139" i="304"/>
  <c r="R139" i="286"/>
  <c r="Q150" i="319"/>
  <c r="U150" i="319" s="1"/>
  <c r="R150" i="319"/>
  <c r="S148" i="319"/>
  <c r="W148" i="319" s="1"/>
  <c r="S238" i="316"/>
  <c r="W238" i="316" s="1"/>
  <c r="R238" i="316"/>
  <c r="P237" i="316"/>
  <c r="O189" i="313"/>
  <c r="R141" i="310"/>
  <c r="V141" i="310" s="1"/>
  <c r="S141" i="310"/>
  <c r="W141" i="310" s="1"/>
  <c r="P140" i="310"/>
  <c r="N139" i="310"/>
  <c r="H138" i="310"/>
  <c r="E138" i="310" s="1"/>
  <c r="Q140" i="310"/>
  <c r="U140" i="310" s="1"/>
  <c r="R239" i="307"/>
  <c r="V239" i="307" s="1"/>
  <c r="S153" i="307"/>
  <c r="Q152" i="307"/>
  <c r="U152" i="307" s="1"/>
  <c r="P152" i="307"/>
  <c r="R217" i="304"/>
  <c r="S216" i="304"/>
  <c r="W216" i="304" s="1"/>
  <c r="Q154" i="304"/>
  <c r="U154" i="304" s="1"/>
  <c r="S141" i="301"/>
  <c r="W141" i="301" s="1"/>
  <c r="R142" i="301"/>
  <c r="V142" i="301" s="1"/>
  <c r="Q142" i="301"/>
  <c r="U142" i="301" s="1"/>
  <c r="S144" i="298"/>
  <c r="W144" i="298" s="1"/>
  <c r="R144" i="298"/>
  <c r="V144" i="298" s="1"/>
  <c r="Q141" i="298"/>
  <c r="U141" i="298" s="1"/>
  <c r="O146" i="292"/>
  <c r="S146" i="292"/>
  <c r="P146" i="292" s="1"/>
  <c r="Q145" i="292"/>
  <c r="R146" i="292"/>
  <c r="V146" i="292" s="1"/>
  <c r="O145" i="289"/>
  <c r="R146" i="289"/>
  <c r="V146" i="289" s="1"/>
  <c r="S146" i="289"/>
  <c r="Q142" i="289"/>
  <c r="U142" i="289" s="1"/>
  <c r="M167" i="319"/>
  <c r="D149" i="316"/>
  <c r="P160" i="313"/>
  <c r="P161" i="313" s="1"/>
  <c r="K143" i="316"/>
  <c r="M140" i="316"/>
  <c r="J139" i="316"/>
  <c r="G139" i="316" s="1"/>
  <c r="N139" i="316"/>
  <c r="H138" i="316"/>
  <c r="E138" i="316" s="1"/>
  <c r="T138" i="316"/>
  <c r="O139" i="316"/>
  <c r="I138" i="316"/>
  <c r="F138" i="316" s="1"/>
  <c r="L144" i="316"/>
  <c r="C144" i="316"/>
  <c r="D143" i="313"/>
  <c r="T142" i="313"/>
  <c r="I139" i="313"/>
  <c r="F139" i="313" s="1"/>
  <c r="L140" i="313"/>
  <c r="H139" i="313"/>
  <c r="E139" i="313" s="1"/>
  <c r="K140" i="313"/>
  <c r="M140" i="313"/>
  <c r="J139" i="313"/>
  <c r="G139" i="313" s="1"/>
  <c r="M140" i="310"/>
  <c r="J139" i="310"/>
  <c r="G139" i="310" s="1"/>
  <c r="L147" i="310"/>
  <c r="L148" i="310" s="1"/>
  <c r="K141" i="310"/>
  <c r="O140" i="310"/>
  <c r="I139" i="310"/>
  <c r="F139" i="310" s="1"/>
  <c r="T138" i="310"/>
  <c r="D143" i="310"/>
  <c r="L144" i="307"/>
  <c r="N140" i="307"/>
  <c r="H139" i="307"/>
  <c r="E139" i="307" s="1"/>
  <c r="O140" i="307"/>
  <c r="I139" i="307"/>
  <c r="F139" i="307" s="1"/>
  <c r="K144" i="307"/>
  <c r="M141" i="307"/>
  <c r="J140" i="307"/>
  <c r="G140" i="307" s="1"/>
  <c r="T142" i="307"/>
  <c r="D143" i="307"/>
  <c r="P139" i="319"/>
  <c r="J138" i="319"/>
  <c r="G138" i="319" s="1"/>
  <c r="L145" i="319"/>
  <c r="O139" i="319"/>
  <c r="I138" i="319"/>
  <c r="F138" i="319" s="1"/>
  <c r="K140" i="319"/>
  <c r="H139" i="319"/>
  <c r="E139" i="319" s="1"/>
  <c r="D143" i="319"/>
  <c r="T142" i="319"/>
  <c r="L144" i="304"/>
  <c r="P138" i="304"/>
  <c r="J137" i="304"/>
  <c r="G137" i="304" s="1"/>
  <c r="M143" i="304"/>
  <c r="K143" i="304"/>
  <c r="O138" i="304"/>
  <c r="I137" i="304"/>
  <c r="F137" i="304" s="1"/>
  <c r="N138" i="304"/>
  <c r="H137" i="304"/>
  <c r="E137" i="304" s="1"/>
  <c r="D145" i="304"/>
  <c r="N140" i="277"/>
  <c r="N138" i="280"/>
  <c r="H137" i="280"/>
  <c r="E137" i="280" s="1"/>
  <c r="O140" i="277"/>
  <c r="N145" i="283"/>
  <c r="N138" i="298"/>
  <c r="H137" i="298"/>
  <c r="E137" i="298" s="1"/>
  <c r="P138" i="286"/>
  <c r="J137" i="286"/>
  <c r="G137" i="286" s="1"/>
  <c r="P155" i="277"/>
  <c r="P138" i="301"/>
  <c r="J137" i="301"/>
  <c r="G137" i="301" s="1"/>
  <c r="O138" i="280"/>
  <c r="I137" i="280"/>
  <c r="F137" i="280" s="1"/>
  <c r="O138" i="286"/>
  <c r="I137" i="286"/>
  <c r="F137" i="286" s="1"/>
  <c r="M140" i="301"/>
  <c r="L140" i="301"/>
  <c r="C139" i="301"/>
  <c r="T138" i="301"/>
  <c r="D139" i="301"/>
  <c r="K139" i="301"/>
  <c r="H138" i="301"/>
  <c r="E138" i="301" s="1"/>
  <c r="O138" i="301"/>
  <c r="I137" i="301"/>
  <c r="F137" i="301" s="1"/>
  <c r="D142" i="298"/>
  <c r="P138" i="298"/>
  <c r="J137" i="298"/>
  <c r="G137" i="298" s="1"/>
  <c r="L140" i="298"/>
  <c r="K141" i="298"/>
  <c r="M142" i="298"/>
  <c r="O138" i="298"/>
  <c r="I137" i="298"/>
  <c r="F137" i="298" s="1"/>
  <c r="C139" i="298"/>
  <c r="T138" i="298"/>
  <c r="H138" i="292"/>
  <c r="E138" i="292" s="1"/>
  <c r="K139" i="292"/>
  <c r="J138" i="292"/>
  <c r="G138" i="292" s="1"/>
  <c r="M139" i="292"/>
  <c r="L139" i="292"/>
  <c r="I138" i="292"/>
  <c r="F138" i="292" s="1"/>
  <c r="C140" i="292"/>
  <c r="D140" i="292"/>
  <c r="T139" i="292"/>
  <c r="I138" i="289"/>
  <c r="F138" i="289" s="1"/>
  <c r="L139" i="289"/>
  <c r="C139" i="289"/>
  <c r="T139" i="289" s="1"/>
  <c r="M139" i="289"/>
  <c r="J138" i="289"/>
  <c r="G138" i="289" s="1"/>
  <c r="T138" i="289"/>
  <c r="D140" i="289"/>
  <c r="H138" i="289"/>
  <c r="E138" i="289" s="1"/>
  <c r="K139" i="289"/>
  <c r="N138" i="286"/>
  <c r="H137" i="286"/>
  <c r="E137" i="286" s="1"/>
  <c r="M140" i="286"/>
  <c r="T138" i="286"/>
  <c r="D139" i="286"/>
  <c r="K140" i="286"/>
  <c r="C139" i="286"/>
  <c r="L140" i="286"/>
  <c r="M140" i="283"/>
  <c r="O138" i="283"/>
  <c r="I137" i="283"/>
  <c r="F137" i="283" s="1"/>
  <c r="C139" i="283"/>
  <c r="T138" i="283"/>
  <c r="D141" i="283"/>
  <c r="K139" i="283"/>
  <c r="H138" i="283"/>
  <c r="E138" i="283" s="1"/>
  <c r="P138" i="283"/>
  <c r="J137" i="283"/>
  <c r="G137" i="283" s="1"/>
  <c r="L142" i="283"/>
  <c r="P138" i="280"/>
  <c r="J137" i="280"/>
  <c r="G137" i="280" s="1"/>
  <c r="M140" i="280"/>
  <c r="T139" i="280"/>
  <c r="D140" i="280"/>
  <c r="L140" i="280"/>
  <c r="C141" i="280"/>
  <c r="K140" i="280"/>
  <c r="C139" i="277"/>
  <c r="T139" i="277" s="1"/>
  <c r="F138" i="277"/>
  <c r="E138" i="277"/>
  <c r="D140" i="277"/>
  <c r="T138" i="277"/>
  <c r="H139" i="277"/>
  <c r="K140" i="277"/>
  <c r="L140" i="277"/>
  <c r="I139" i="277"/>
  <c r="M141" i="277"/>
  <c r="J140" i="277"/>
  <c r="V142" i="310" l="1"/>
  <c r="N142" i="289"/>
  <c r="U145" i="292"/>
  <c r="R140" i="286"/>
  <c r="P238" i="316"/>
  <c r="V139" i="286"/>
  <c r="V141" i="304"/>
  <c r="T140" i="304"/>
  <c r="W146" i="289"/>
  <c r="W153" i="307"/>
  <c r="W154" i="307" s="1"/>
  <c r="Q151" i="319"/>
  <c r="U151" i="319" s="1"/>
  <c r="N150" i="319"/>
  <c r="N151" i="319" s="1"/>
  <c r="S149" i="319"/>
  <c r="W149" i="319" s="1"/>
  <c r="R151" i="319"/>
  <c r="V151" i="319" s="1"/>
  <c r="R239" i="316"/>
  <c r="V239" i="316" s="1"/>
  <c r="S239" i="316"/>
  <c r="W239" i="316" s="1"/>
  <c r="O190" i="313"/>
  <c r="P141" i="310"/>
  <c r="S142" i="310"/>
  <c r="W142" i="310" s="1"/>
  <c r="Q141" i="310"/>
  <c r="U141" i="310" s="1"/>
  <c r="R142" i="310"/>
  <c r="N140" i="310"/>
  <c r="H139" i="310"/>
  <c r="E139" i="310" s="1"/>
  <c r="Q153" i="307"/>
  <c r="U153" i="307" s="1"/>
  <c r="S154" i="307"/>
  <c r="R240" i="307"/>
  <c r="R241" i="307" s="1"/>
  <c r="P153" i="307"/>
  <c r="S217" i="304"/>
  <c r="W217" i="304" s="1"/>
  <c r="R218" i="304"/>
  <c r="Q155" i="304"/>
  <c r="U155" i="304" s="1"/>
  <c r="Q143" i="301"/>
  <c r="U143" i="301" s="1"/>
  <c r="N142" i="301"/>
  <c r="N143" i="301" s="1"/>
  <c r="R143" i="301"/>
  <c r="V143" i="301" s="1"/>
  <c r="S142" i="301"/>
  <c r="W142" i="301" s="1"/>
  <c r="Q142" i="298"/>
  <c r="U142" i="298" s="1"/>
  <c r="R145" i="298"/>
  <c r="V145" i="298" s="1"/>
  <c r="S145" i="298"/>
  <c r="W145" i="298" s="1"/>
  <c r="N145" i="292"/>
  <c r="S147" i="292"/>
  <c r="W147" i="292" s="1"/>
  <c r="R147" i="292"/>
  <c r="V147" i="292" s="1"/>
  <c r="Q146" i="292"/>
  <c r="P147" i="292"/>
  <c r="S147" i="289"/>
  <c r="P146" i="289"/>
  <c r="P147" i="289" s="1"/>
  <c r="Q143" i="289"/>
  <c r="U143" i="289" s="1"/>
  <c r="R147" i="289"/>
  <c r="V147" i="289" s="1"/>
  <c r="O146" i="289"/>
  <c r="M168" i="319"/>
  <c r="D150" i="316"/>
  <c r="N157" i="313"/>
  <c r="N158" i="313" s="1"/>
  <c r="L149" i="310"/>
  <c r="L145" i="316"/>
  <c r="M141" i="316"/>
  <c r="J140" i="316"/>
  <c r="G140" i="316" s="1"/>
  <c r="N140" i="316"/>
  <c r="H139" i="316"/>
  <c r="E139" i="316" s="1"/>
  <c r="O140" i="316"/>
  <c r="I139" i="316"/>
  <c r="F139" i="316" s="1"/>
  <c r="K144" i="316"/>
  <c r="T139" i="316"/>
  <c r="C145" i="316"/>
  <c r="M141" i="313"/>
  <c r="J140" i="313"/>
  <c r="G140" i="313" s="1"/>
  <c r="D144" i="313"/>
  <c r="T143" i="313"/>
  <c r="K141" i="313"/>
  <c r="H140" i="313"/>
  <c r="E140" i="313" s="1"/>
  <c r="I140" i="313"/>
  <c r="F140" i="313" s="1"/>
  <c r="L141" i="313"/>
  <c r="T139" i="310"/>
  <c r="K142" i="310"/>
  <c r="O141" i="310"/>
  <c r="I140" i="310"/>
  <c r="F140" i="310" s="1"/>
  <c r="D144" i="310"/>
  <c r="M141" i="310"/>
  <c r="J140" i="310"/>
  <c r="G140" i="310" s="1"/>
  <c r="L145" i="307"/>
  <c r="K145" i="307"/>
  <c r="M142" i="307"/>
  <c r="J141" i="307"/>
  <c r="G141" i="307" s="1"/>
  <c r="O141" i="307"/>
  <c r="I140" i="307"/>
  <c r="F140" i="307" s="1"/>
  <c r="T143" i="307"/>
  <c r="D144" i="307"/>
  <c r="N141" i="307"/>
  <c r="H140" i="307"/>
  <c r="E140" i="307" s="1"/>
  <c r="D144" i="319"/>
  <c r="T143" i="319"/>
  <c r="K141" i="319"/>
  <c r="H140" i="319"/>
  <c r="E140" i="319" s="1"/>
  <c r="O140" i="319"/>
  <c r="I139" i="319"/>
  <c r="F139" i="319" s="1"/>
  <c r="L146" i="319"/>
  <c r="P140" i="319"/>
  <c r="J139" i="319"/>
  <c r="G139" i="319" s="1"/>
  <c r="N139" i="304"/>
  <c r="H138" i="304"/>
  <c r="E138" i="304" s="1"/>
  <c r="O139" i="304"/>
  <c r="I138" i="304"/>
  <c r="F138" i="304" s="1"/>
  <c r="K144" i="304"/>
  <c r="M144" i="304"/>
  <c r="P139" i="304"/>
  <c r="J138" i="304"/>
  <c r="G138" i="304" s="1"/>
  <c r="L145" i="304"/>
  <c r="D146" i="304"/>
  <c r="O141" i="277"/>
  <c r="N139" i="280"/>
  <c r="H138" i="280"/>
  <c r="E138" i="280" s="1"/>
  <c r="N141" i="277"/>
  <c r="N146" i="283"/>
  <c r="P139" i="286"/>
  <c r="J138" i="286"/>
  <c r="G138" i="286" s="1"/>
  <c r="P139" i="301"/>
  <c r="J138" i="301"/>
  <c r="G138" i="301" s="1"/>
  <c r="P156" i="277"/>
  <c r="O139" i="280"/>
  <c r="I138" i="280"/>
  <c r="F138" i="280" s="1"/>
  <c r="N139" i="298"/>
  <c r="H138" i="298"/>
  <c r="E138" i="298" s="1"/>
  <c r="O139" i="286"/>
  <c r="I138" i="286"/>
  <c r="F138" i="286" s="1"/>
  <c r="H139" i="301"/>
  <c r="E139" i="301" s="1"/>
  <c r="K140" i="301"/>
  <c r="D140" i="301"/>
  <c r="T139" i="301"/>
  <c r="C140" i="301"/>
  <c r="L141" i="301"/>
  <c r="O139" i="301"/>
  <c r="I138" i="301"/>
  <c r="F138" i="301" s="1"/>
  <c r="M141" i="301"/>
  <c r="M143" i="298"/>
  <c r="K142" i="298"/>
  <c r="L141" i="298"/>
  <c r="O139" i="298"/>
  <c r="I138" i="298"/>
  <c r="F138" i="298" s="1"/>
  <c r="P139" i="298"/>
  <c r="J138" i="298"/>
  <c r="G138" i="298" s="1"/>
  <c r="C140" i="298"/>
  <c r="T139" i="298"/>
  <c r="D143" i="298"/>
  <c r="C141" i="292"/>
  <c r="D141" i="292"/>
  <c r="T140" i="292"/>
  <c r="I139" i="292"/>
  <c r="F139" i="292" s="1"/>
  <c r="L140" i="292"/>
  <c r="M140" i="292"/>
  <c r="J139" i="292"/>
  <c r="G139" i="292" s="1"/>
  <c r="H139" i="292"/>
  <c r="E139" i="292" s="1"/>
  <c r="K140" i="292"/>
  <c r="M140" i="289"/>
  <c r="J139" i="289"/>
  <c r="G139" i="289" s="1"/>
  <c r="D141" i="289"/>
  <c r="C140" i="289"/>
  <c r="K140" i="289"/>
  <c r="H139" i="289"/>
  <c r="E139" i="289" s="1"/>
  <c r="I139" i="289"/>
  <c r="F139" i="289" s="1"/>
  <c r="L140" i="289"/>
  <c r="C140" i="286"/>
  <c r="K141" i="286"/>
  <c r="T139" i="286"/>
  <c r="D140" i="286"/>
  <c r="M141" i="286"/>
  <c r="L141" i="286"/>
  <c r="N139" i="286"/>
  <c r="H138" i="286"/>
  <c r="E138" i="286" s="1"/>
  <c r="D142" i="283"/>
  <c r="C140" i="283"/>
  <c r="T139" i="283"/>
  <c r="L143" i="283"/>
  <c r="P139" i="283"/>
  <c r="J138" i="283"/>
  <c r="G138" i="283" s="1"/>
  <c r="O139" i="283"/>
  <c r="I138" i="283"/>
  <c r="F138" i="283" s="1"/>
  <c r="H139" i="283"/>
  <c r="E139" i="283" s="1"/>
  <c r="K140" i="283"/>
  <c r="M141" i="283"/>
  <c r="C142" i="280"/>
  <c r="L141" i="280"/>
  <c r="D141" i="280"/>
  <c r="T140" i="280"/>
  <c r="K141" i="280"/>
  <c r="M141" i="280"/>
  <c r="P139" i="280"/>
  <c r="J138" i="280"/>
  <c r="G138" i="280" s="1"/>
  <c r="G139" i="277"/>
  <c r="J141" i="277"/>
  <c r="M142" i="277"/>
  <c r="L141" i="277"/>
  <c r="I140" i="277"/>
  <c r="H140" i="277"/>
  <c r="K141" i="277"/>
  <c r="D141" i="277"/>
  <c r="F139" i="277"/>
  <c r="C140" i="277"/>
  <c r="T140" i="277" s="1"/>
  <c r="E139" i="277"/>
  <c r="V148" i="289" l="1"/>
  <c r="U154" i="307"/>
  <c r="W147" i="289"/>
  <c r="R141" i="286"/>
  <c r="U146" i="292"/>
  <c r="O147" i="289"/>
  <c r="V142" i="304"/>
  <c r="T141" i="304"/>
  <c r="P154" i="307"/>
  <c r="V140" i="286"/>
  <c r="V141" i="286" s="1"/>
  <c r="S150" i="319"/>
  <c r="W150" i="319" s="1"/>
  <c r="Q152" i="319"/>
  <c r="U152" i="319" s="1"/>
  <c r="R152" i="319"/>
  <c r="V152" i="319" s="1"/>
  <c r="S240" i="316"/>
  <c r="S241" i="316" s="1"/>
  <c r="R240" i="316"/>
  <c r="R241" i="316" s="1"/>
  <c r="P239" i="316"/>
  <c r="O191" i="313"/>
  <c r="Q142" i="310"/>
  <c r="U142" i="310" s="1"/>
  <c r="S143" i="310"/>
  <c r="W143" i="310" s="1"/>
  <c r="P142" i="310"/>
  <c r="N141" i="310"/>
  <c r="H140" i="310"/>
  <c r="E140" i="310" s="1"/>
  <c r="R143" i="310"/>
  <c r="V143" i="310" s="1"/>
  <c r="S155" i="307"/>
  <c r="W155" i="307" s="1"/>
  <c r="Q154" i="307"/>
  <c r="R219" i="304"/>
  <c r="Q156" i="304"/>
  <c r="U156" i="304" s="1"/>
  <c r="S218" i="304"/>
  <c r="W218" i="304" s="1"/>
  <c r="S143" i="301"/>
  <c r="W143" i="301" s="1"/>
  <c r="R144" i="301"/>
  <c r="V144" i="301" s="1"/>
  <c r="N144" i="301"/>
  <c r="Q144" i="301"/>
  <c r="U144" i="301" s="1"/>
  <c r="S146" i="298"/>
  <c r="W146" i="298" s="1"/>
  <c r="R146" i="298"/>
  <c r="V146" i="298" s="1"/>
  <c r="Q143" i="298"/>
  <c r="U143" i="298" s="1"/>
  <c r="R148" i="292"/>
  <c r="V148" i="292" s="1"/>
  <c r="O147" i="292"/>
  <c r="O148" i="292" s="1"/>
  <c r="S148" i="292"/>
  <c r="W148" i="292" s="1"/>
  <c r="Q147" i="292"/>
  <c r="N146" i="292"/>
  <c r="Q144" i="289"/>
  <c r="U144" i="289" s="1"/>
  <c r="N143" i="289"/>
  <c r="N144" i="289" s="1"/>
  <c r="R148" i="289"/>
  <c r="S148" i="289"/>
  <c r="P148" i="289" s="1"/>
  <c r="M169" i="319"/>
  <c r="D151" i="316"/>
  <c r="P162" i="313"/>
  <c r="P163" i="313" s="1"/>
  <c r="L150" i="310"/>
  <c r="O141" i="316"/>
  <c r="I140" i="316"/>
  <c r="F140" i="316" s="1"/>
  <c r="N141" i="316"/>
  <c r="H140" i="316"/>
  <c r="E140" i="316" s="1"/>
  <c r="T140" i="316"/>
  <c r="C146" i="316"/>
  <c r="K145" i="316"/>
  <c r="M142" i="316"/>
  <c r="J141" i="316"/>
  <c r="G141" i="316" s="1"/>
  <c r="L146" i="316"/>
  <c r="K142" i="313"/>
  <c r="H141" i="313"/>
  <c r="E141" i="313" s="1"/>
  <c r="T144" i="313"/>
  <c r="D145" i="313"/>
  <c r="M142" i="313"/>
  <c r="J141" i="313"/>
  <c r="G141" i="313" s="1"/>
  <c r="L142" i="313"/>
  <c r="I141" i="313"/>
  <c r="F141" i="313" s="1"/>
  <c r="M142" i="310"/>
  <c r="J141" i="310"/>
  <c r="G141" i="310" s="1"/>
  <c r="D145" i="310"/>
  <c r="T140" i="310"/>
  <c r="O142" i="310"/>
  <c r="I141" i="310"/>
  <c r="F141" i="310" s="1"/>
  <c r="K143" i="310"/>
  <c r="O142" i="307"/>
  <c r="I141" i="307"/>
  <c r="F141" i="307" s="1"/>
  <c r="N142" i="307"/>
  <c r="H141" i="307"/>
  <c r="E141" i="307" s="1"/>
  <c r="M143" i="307"/>
  <c r="J142" i="307"/>
  <c r="G142" i="307" s="1"/>
  <c r="K146" i="307"/>
  <c r="D145" i="307"/>
  <c r="T144" i="307"/>
  <c r="L146" i="307"/>
  <c r="P141" i="319"/>
  <c r="J140" i="319"/>
  <c r="G140" i="319" s="1"/>
  <c r="L147" i="319"/>
  <c r="L148" i="319" s="1"/>
  <c r="L149" i="319" s="1"/>
  <c r="O141" i="319"/>
  <c r="I140" i="319"/>
  <c r="F140" i="319" s="1"/>
  <c r="H141" i="319"/>
  <c r="E141" i="319" s="1"/>
  <c r="K142" i="319"/>
  <c r="D145" i="319"/>
  <c r="T144" i="319"/>
  <c r="L146" i="304"/>
  <c r="P140" i="304"/>
  <c r="J139" i="304"/>
  <c r="G139" i="304" s="1"/>
  <c r="M145" i="304"/>
  <c r="K145" i="304"/>
  <c r="O140" i="304"/>
  <c r="I139" i="304"/>
  <c r="F139" i="304" s="1"/>
  <c r="D147" i="304"/>
  <c r="D148" i="304" s="1"/>
  <c r="N140" i="304"/>
  <c r="H139" i="304"/>
  <c r="E139" i="304" s="1"/>
  <c r="N142" i="277"/>
  <c r="N140" i="280"/>
  <c r="H139" i="280"/>
  <c r="E139" i="280" s="1"/>
  <c r="P157" i="277"/>
  <c r="P140" i="301"/>
  <c r="J139" i="301"/>
  <c r="G139" i="301" s="1"/>
  <c r="O140" i="280"/>
  <c r="I139" i="280"/>
  <c r="F139" i="280" s="1"/>
  <c r="N140" i="298"/>
  <c r="H139" i="298"/>
  <c r="E139" i="298" s="1"/>
  <c r="N147" i="283"/>
  <c r="O142" i="277"/>
  <c r="P140" i="286"/>
  <c r="J139" i="286"/>
  <c r="G139" i="286" s="1"/>
  <c r="O140" i="286"/>
  <c r="I139" i="286"/>
  <c r="F139" i="286" s="1"/>
  <c r="O140" i="301"/>
  <c r="I139" i="301"/>
  <c r="F139" i="301" s="1"/>
  <c r="C141" i="301"/>
  <c r="L142" i="301"/>
  <c r="T140" i="301"/>
  <c r="D141" i="301"/>
  <c r="K141" i="301"/>
  <c r="H140" i="301"/>
  <c r="E140" i="301" s="1"/>
  <c r="M142" i="301"/>
  <c r="P140" i="298"/>
  <c r="J139" i="298"/>
  <c r="G139" i="298" s="1"/>
  <c r="O140" i="298"/>
  <c r="I139" i="298"/>
  <c r="F139" i="298" s="1"/>
  <c r="L142" i="298"/>
  <c r="D144" i="298"/>
  <c r="K143" i="298"/>
  <c r="C141" i="298"/>
  <c r="T140" i="298"/>
  <c r="M144" i="298"/>
  <c r="M141" i="292"/>
  <c r="J140" i="292"/>
  <c r="G140" i="292" s="1"/>
  <c r="I140" i="292"/>
  <c r="F140" i="292" s="1"/>
  <c r="L141" i="292"/>
  <c r="H140" i="292"/>
  <c r="E140" i="292" s="1"/>
  <c r="K141" i="292"/>
  <c r="T141" i="292"/>
  <c r="D142" i="292"/>
  <c r="C142" i="292"/>
  <c r="K141" i="289"/>
  <c r="H140" i="289"/>
  <c r="E140" i="289" s="1"/>
  <c r="C141" i="289"/>
  <c r="T141" i="289" s="1"/>
  <c r="D142" i="289"/>
  <c r="T140" i="289"/>
  <c r="I140" i="289"/>
  <c r="F140" i="289" s="1"/>
  <c r="L141" i="289"/>
  <c r="M141" i="289"/>
  <c r="J140" i="289"/>
  <c r="G140" i="289" s="1"/>
  <c r="L142" i="286"/>
  <c r="M142" i="286"/>
  <c r="T140" i="286"/>
  <c r="D141" i="286"/>
  <c r="K142" i="286"/>
  <c r="N140" i="286"/>
  <c r="H139" i="286"/>
  <c r="E139" i="286" s="1"/>
  <c r="C141" i="286"/>
  <c r="P140" i="283"/>
  <c r="J139" i="283"/>
  <c r="G139" i="283" s="1"/>
  <c r="L144" i="283"/>
  <c r="M142" i="283"/>
  <c r="C141" i="283"/>
  <c r="T140" i="283"/>
  <c r="H140" i="283"/>
  <c r="E140" i="283" s="1"/>
  <c r="K141" i="283"/>
  <c r="D143" i="283"/>
  <c r="O140" i="283"/>
  <c r="I139" i="283"/>
  <c r="F139" i="283" s="1"/>
  <c r="M142" i="280"/>
  <c r="D142" i="280"/>
  <c r="T141" i="280"/>
  <c r="K142" i="280"/>
  <c r="L142" i="280"/>
  <c r="P140" i="280"/>
  <c r="J139" i="280"/>
  <c r="G139" i="280" s="1"/>
  <c r="C143" i="280"/>
  <c r="F140" i="277"/>
  <c r="E140" i="277"/>
  <c r="C141" i="277"/>
  <c r="G141" i="277" s="1"/>
  <c r="D142" i="277"/>
  <c r="G140" i="277"/>
  <c r="H141" i="277"/>
  <c r="K142" i="277"/>
  <c r="L142" i="277"/>
  <c r="I141" i="277"/>
  <c r="J142" i="277"/>
  <c r="M143" i="277"/>
  <c r="U153" i="319" l="1"/>
  <c r="W156" i="307"/>
  <c r="R142" i="286"/>
  <c r="V143" i="304"/>
  <c r="T142" i="304"/>
  <c r="W148" i="289"/>
  <c r="V142" i="286"/>
  <c r="U147" i="292"/>
  <c r="Q153" i="319"/>
  <c r="N152" i="319"/>
  <c r="N153" i="319" s="1"/>
  <c r="S151" i="319"/>
  <c r="W151" i="319" s="1"/>
  <c r="R153" i="319"/>
  <c r="V153" i="319" s="1"/>
  <c r="O192" i="313"/>
  <c r="S144" i="310"/>
  <c r="W144" i="310" s="1"/>
  <c r="R144" i="310"/>
  <c r="V144" i="310" s="1"/>
  <c r="Q143" i="310"/>
  <c r="U143" i="310" s="1"/>
  <c r="N142" i="310"/>
  <c r="H141" i="310"/>
  <c r="E141" i="310" s="1"/>
  <c r="P143" i="310"/>
  <c r="P144" i="310" s="1"/>
  <c r="Q155" i="307"/>
  <c r="U155" i="307" s="1"/>
  <c r="S156" i="307"/>
  <c r="P155" i="307"/>
  <c r="Q157" i="304"/>
  <c r="U157" i="304" s="1"/>
  <c r="S219" i="304"/>
  <c r="W219" i="304" s="1"/>
  <c r="R220" i="304"/>
  <c r="R145" i="301"/>
  <c r="V145" i="301" s="1"/>
  <c r="Q145" i="301"/>
  <c r="U145" i="301" s="1"/>
  <c r="S144" i="301"/>
  <c r="W144" i="301" s="1"/>
  <c r="Q144" i="298"/>
  <c r="U144" i="298" s="1"/>
  <c r="R147" i="298"/>
  <c r="V147" i="298" s="1"/>
  <c r="S147" i="298"/>
  <c r="W147" i="298" s="1"/>
  <c r="Q148" i="292"/>
  <c r="S149" i="292"/>
  <c r="W149" i="292" s="1"/>
  <c r="P148" i="292"/>
  <c r="P149" i="292" s="1"/>
  <c r="O149" i="292"/>
  <c r="N147" i="292"/>
  <c r="N148" i="292" s="1"/>
  <c r="R149" i="292"/>
  <c r="V149" i="292" s="1"/>
  <c r="R149" i="289"/>
  <c r="V149" i="289" s="1"/>
  <c r="O148" i="289"/>
  <c r="O149" i="289" s="1"/>
  <c r="P149" i="289"/>
  <c r="S149" i="289"/>
  <c r="Q145" i="289"/>
  <c r="U145" i="289" s="1"/>
  <c r="M170" i="319"/>
  <c r="L150" i="319"/>
  <c r="D152" i="316"/>
  <c r="N159" i="313"/>
  <c r="N160" i="313" s="1"/>
  <c r="L151" i="310"/>
  <c r="D149" i="304"/>
  <c r="C147" i="316"/>
  <c r="C148" i="316" s="1"/>
  <c r="T141" i="316"/>
  <c r="M143" i="316"/>
  <c r="J142" i="316"/>
  <c r="G142" i="316" s="1"/>
  <c r="N142" i="316"/>
  <c r="H141" i="316"/>
  <c r="E141" i="316" s="1"/>
  <c r="K146" i="316"/>
  <c r="L147" i="316"/>
  <c r="L148" i="316" s="1"/>
  <c r="O142" i="316"/>
  <c r="I141" i="316"/>
  <c r="F141" i="316" s="1"/>
  <c r="M143" i="313"/>
  <c r="J142" i="313"/>
  <c r="G142" i="313" s="1"/>
  <c r="L143" i="313"/>
  <c r="I142" i="313"/>
  <c r="F142" i="313" s="1"/>
  <c r="H142" i="313"/>
  <c r="E142" i="313" s="1"/>
  <c r="K143" i="313"/>
  <c r="D146" i="313"/>
  <c r="T145" i="313"/>
  <c r="K144" i="310"/>
  <c r="O143" i="310"/>
  <c r="I142" i="310"/>
  <c r="F142" i="310" s="1"/>
  <c r="D146" i="310"/>
  <c r="T141" i="310"/>
  <c r="M143" i="310"/>
  <c r="J142" i="310"/>
  <c r="G142" i="310" s="1"/>
  <c r="K147" i="307"/>
  <c r="K148" i="307" s="1"/>
  <c r="M144" i="307"/>
  <c r="J143" i="307"/>
  <c r="G143" i="307" s="1"/>
  <c r="D146" i="307"/>
  <c r="T145" i="307"/>
  <c r="N143" i="307"/>
  <c r="H142" i="307"/>
  <c r="E142" i="307" s="1"/>
  <c r="O143" i="307"/>
  <c r="I142" i="307"/>
  <c r="F142" i="307" s="1"/>
  <c r="L147" i="307"/>
  <c r="L148" i="307" s="1"/>
  <c r="N143" i="277"/>
  <c r="D146" i="319"/>
  <c r="T145" i="319"/>
  <c r="H142" i="319"/>
  <c r="E142" i="319" s="1"/>
  <c r="K143" i="319"/>
  <c r="O142" i="319"/>
  <c r="I141" i="319"/>
  <c r="F141" i="319" s="1"/>
  <c r="P142" i="319"/>
  <c r="J141" i="319"/>
  <c r="G141" i="319" s="1"/>
  <c r="O141" i="304"/>
  <c r="I140" i="304"/>
  <c r="F140" i="304" s="1"/>
  <c r="K146" i="304"/>
  <c r="M146" i="304"/>
  <c r="P141" i="304"/>
  <c r="J140" i="304"/>
  <c r="G140" i="304" s="1"/>
  <c r="L147" i="304"/>
  <c r="L148" i="304" s="1"/>
  <c r="N141" i="304"/>
  <c r="H140" i="304"/>
  <c r="E140" i="304" s="1"/>
  <c r="P158" i="277"/>
  <c r="N141" i="280"/>
  <c r="H140" i="280"/>
  <c r="E140" i="280" s="1"/>
  <c r="O143" i="277"/>
  <c r="N148" i="283"/>
  <c r="N141" i="298"/>
  <c r="H140" i="298"/>
  <c r="E140" i="298" s="1"/>
  <c r="P141" i="301"/>
  <c r="J140" i="301"/>
  <c r="G140" i="301" s="1"/>
  <c r="O141" i="280"/>
  <c r="I140" i="280"/>
  <c r="F140" i="280" s="1"/>
  <c r="P141" i="286"/>
  <c r="J140" i="286"/>
  <c r="G140" i="286" s="1"/>
  <c r="O141" i="286"/>
  <c r="I140" i="286"/>
  <c r="F140" i="286" s="1"/>
  <c r="K142" i="301"/>
  <c r="H141" i="301"/>
  <c r="E141" i="301" s="1"/>
  <c r="T141" i="301"/>
  <c r="D142" i="301"/>
  <c r="L143" i="301"/>
  <c r="C142" i="301"/>
  <c r="M143" i="301"/>
  <c r="O141" i="301"/>
  <c r="I140" i="301"/>
  <c r="F140" i="301" s="1"/>
  <c r="K144" i="298"/>
  <c r="D145" i="298"/>
  <c r="M145" i="298"/>
  <c r="L143" i="298"/>
  <c r="O141" i="298"/>
  <c r="I140" i="298"/>
  <c r="F140" i="298" s="1"/>
  <c r="C142" i="298"/>
  <c r="T141" i="298"/>
  <c r="P141" i="298"/>
  <c r="J140" i="298"/>
  <c r="G140" i="298" s="1"/>
  <c r="C143" i="292"/>
  <c r="T142" i="292"/>
  <c r="D143" i="292"/>
  <c r="H141" i="292"/>
  <c r="E141" i="292" s="1"/>
  <c r="K142" i="292"/>
  <c r="L142" i="292"/>
  <c r="I141" i="292"/>
  <c r="F141" i="292" s="1"/>
  <c r="M142" i="292"/>
  <c r="J141" i="292"/>
  <c r="G141" i="292" s="1"/>
  <c r="L142" i="289"/>
  <c r="I141" i="289"/>
  <c r="F141" i="289" s="1"/>
  <c r="D143" i="289"/>
  <c r="C142" i="289"/>
  <c r="M142" i="289"/>
  <c r="J141" i="289"/>
  <c r="G141" i="289" s="1"/>
  <c r="K142" i="289"/>
  <c r="H141" i="289"/>
  <c r="E141" i="289" s="1"/>
  <c r="N141" i="286"/>
  <c r="H140" i="286"/>
  <c r="E140" i="286" s="1"/>
  <c r="K143" i="286"/>
  <c r="D142" i="286"/>
  <c r="T141" i="286"/>
  <c r="C142" i="286"/>
  <c r="M143" i="286"/>
  <c r="L143" i="286"/>
  <c r="C142" i="283"/>
  <c r="T141" i="283"/>
  <c r="M143" i="283"/>
  <c r="O141" i="283"/>
  <c r="I140" i="283"/>
  <c r="F140" i="283" s="1"/>
  <c r="L145" i="283"/>
  <c r="D144" i="283"/>
  <c r="K142" i="283"/>
  <c r="H141" i="283"/>
  <c r="E141" i="283" s="1"/>
  <c r="P141" i="283"/>
  <c r="J140" i="283"/>
  <c r="G140" i="283" s="1"/>
  <c r="P141" i="280"/>
  <c r="J140" i="280"/>
  <c r="G140" i="280" s="1"/>
  <c r="L143" i="280"/>
  <c r="K143" i="280"/>
  <c r="T142" i="280"/>
  <c r="D143" i="280"/>
  <c r="C144" i="280"/>
  <c r="M143" i="280"/>
  <c r="T141" i="277"/>
  <c r="I142" i="277"/>
  <c r="L143" i="277"/>
  <c r="K143" i="277"/>
  <c r="H142" i="277"/>
  <c r="D143" i="277"/>
  <c r="E141" i="277"/>
  <c r="F141" i="277"/>
  <c r="C142" i="277"/>
  <c r="G142" i="277" s="1"/>
  <c r="J143" i="277"/>
  <c r="M144" i="277"/>
  <c r="V154" i="319" l="1"/>
  <c r="P156" i="307"/>
  <c r="W149" i="289"/>
  <c r="N145" i="289"/>
  <c r="V144" i="304"/>
  <c r="T143" i="304"/>
  <c r="R143" i="286"/>
  <c r="U148" i="292"/>
  <c r="R154" i="319"/>
  <c r="Q154" i="319"/>
  <c r="U154" i="319" s="1"/>
  <c r="S152" i="319"/>
  <c r="W152" i="319" s="1"/>
  <c r="O193" i="313"/>
  <c r="R145" i="310"/>
  <c r="V145" i="310" s="1"/>
  <c r="N143" i="310"/>
  <c r="H142" i="310"/>
  <c r="E142" i="310" s="1"/>
  <c r="S145" i="310"/>
  <c r="P145" i="310" s="1"/>
  <c r="Q144" i="310"/>
  <c r="U144" i="310" s="1"/>
  <c r="S157" i="307"/>
  <c r="W157" i="307" s="1"/>
  <c r="Q156" i="307"/>
  <c r="U156" i="307" s="1"/>
  <c r="S220" i="304"/>
  <c r="W220" i="304" s="1"/>
  <c r="R221" i="304"/>
  <c r="Q158" i="304"/>
  <c r="U158" i="304" s="1"/>
  <c r="Q146" i="301"/>
  <c r="U146" i="301" s="1"/>
  <c r="R146" i="301"/>
  <c r="V146" i="301" s="1"/>
  <c r="S145" i="301"/>
  <c r="W145" i="301" s="1"/>
  <c r="N145" i="301"/>
  <c r="N146" i="301" s="1"/>
  <c r="S148" i="298"/>
  <c r="W148" i="298" s="1"/>
  <c r="R148" i="298"/>
  <c r="V148" i="298" s="1"/>
  <c r="Q145" i="298"/>
  <c r="U145" i="298" s="1"/>
  <c r="S150" i="292"/>
  <c r="W150" i="292" s="1"/>
  <c r="R150" i="292"/>
  <c r="V150" i="292" s="1"/>
  <c r="Q149" i="292"/>
  <c r="Q146" i="289"/>
  <c r="U146" i="289" s="1"/>
  <c r="S150" i="289"/>
  <c r="R150" i="289"/>
  <c r="V150" i="289" s="1"/>
  <c r="L151" i="319"/>
  <c r="M171" i="319"/>
  <c r="C149" i="316"/>
  <c r="L149" i="316"/>
  <c r="D153" i="316"/>
  <c r="P164" i="313"/>
  <c r="P165" i="313" s="1"/>
  <c r="L152" i="310"/>
  <c r="K149" i="307"/>
  <c r="K150" i="307" s="1"/>
  <c r="L149" i="307"/>
  <c r="L149" i="304"/>
  <c r="D150" i="304"/>
  <c r="K147" i="316"/>
  <c r="K148" i="316" s="1"/>
  <c r="N143" i="316"/>
  <c r="H142" i="316"/>
  <c r="E142" i="316" s="1"/>
  <c r="M144" i="316"/>
  <c r="J143" i="316"/>
  <c r="G143" i="316" s="1"/>
  <c r="O143" i="316"/>
  <c r="I142" i="316"/>
  <c r="F142" i="316" s="1"/>
  <c r="T142" i="316"/>
  <c r="H143" i="313"/>
  <c r="E143" i="313" s="1"/>
  <c r="K144" i="313"/>
  <c r="L144" i="313"/>
  <c r="I143" i="313"/>
  <c r="F143" i="313" s="1"/>
  <c r="M144" i="313"/>
  <c r="J143" i="313"/>
  <c r="G143" i="313" s="1"/>
  <c r="T146" i="313"/>
  <c r="D147" i="313"/>
  <c r="D148" i="313" s="1"/>
  <c r="D147" i="310"/>
  <c r="D148" i="310" s="1"/>
  <c r="D149" i="310" s="1"/>
  <c r="O144" i="310"/>
  <c r="I143" i="310"/>
  <c r="F143" i="310" s="1"/>
  <c r="M144" i="310"/>
  <c r="J143" i="310"/>
  <c r="G143" i="310" s="1"/>
  <c r="T142" i="310"/>
  <c r="K145" i="310"/>
  <c r="O144" i="307"/>
  <c r="I143" i="307"/>
  <c r="F143" i="307" s="1"/>
  <c r="N144" i="307"/>
  <c r="H143" i="307"/>
  <c r="E143" i="307" s="1"/>
  <c r="T146" i="307"/>
  <c r="D147" i="307"/>
  <c r="D148" i="307" s="1"/>
  <c r="M145" i="307"/>
  <c r="J144" i="307"/>
  <c r="G144" i="307" s="1"/>
  <c r="P159" i="277"/>
  <c r="P143" i="319"/>
  <c r="J142" i="319"/>
  <c r="G142" i="319" s="1"/>
  <c r="O143" i="319"/>
  <c r="I142" i="319"/>
  <c r="F142" i="319" s="1"/>
  <c r="K144" i="319"/>
  <c r="H143" i="319"/>
  <c r="E143" i="319" s="1"/>
  <c r="D147" i="319"/>
  <c r="D148" i="319" s="1"/>
  <c r="T146" i="319"/>
  <c r="P142" i="304"/>
  <c r="J141" i="304"/>
  <c r="G141" i="304" s="1"/>
  <c r="M147" i="304"/>
  <c r="M148" i="304" s="1"/>
  <c r="K147" i="304"/>
  <c r="K148" i="304" s="1"/>
  <c r="O142" i="304"/>
  <c r="I141" i="304"/>
  <c r="F141" i="304" s="1"/>
  <c r="N142" i="304"/>
  <c r="H141" i="304"/>
  <c r="E141" i="304" s="1"/>
  <c r="N142" i="280"/>
  <c r="H141" i="280"/>
  <c r="E141" i="280" s="1"/>
  <c r="P142" i="286"/>
  <c r="J141" i="286"/>
  <c r="G141" i="286" s="1"/>
  <c r="P142" i="301"/>
  <c r="J141" i="301"/>
  <c r="G141" i="301" s="1"/>
  <c r="N142" i="298"/>
  <c r="H141" i="298"/>
  <c r="E141" i="298" s="1"/>
  <c r="O142" i="280"/>
  <c r="I141" i="280"/>
  <c r="F141" i="280" s="1"/>
  <c r="N144" i="277"/>
  <c r="N149" i="283"/>
  <c r="O144" i="277"/>
  <c r="O142" i="286"/>
  <c r="I141" i="286"/>
  <c r="F141" i="286" s="1"/>
  <c r="M144" i="301"/>
  <c r="L144" i="301"/>
  <c r="C143" i="301"/>
  <c r="D143" i="301"/>
  <c r="T142" i="301"/>
  <c r="O142" i="301"/>
  <c r="I141" i="301"/>
  <c r="F141" i="301" s="1"/>
  <c r="H142" i="301"/>
  <c r="E142" i="301" s="1"/>
  <c r="K143" i="301"/>
  <c r="O142" i="298"/>
  <c r="I141" i="298"/>
  <c r="F141" i="298" s="1"/>
  <c r="L144" i="298"/>
  <c r="M146" i="298"/>
  <c r="P142" i="298"/>
  <c r="J141" i="298"/>
  <c r="G141" i="298" s="1"/>
  <c r="D146" i="298"/>
  <c r="C143" i="298"/>
  <c r="T142" i="298"/>
  <c r="K145" i="298"/>
  <c r="M143" i="292"/>
  <c r="J142" i="292"/>
  <c r="G142" i="292" s="1"/>
  <c r="I142" i="292"/>
  <c r="F142" i="292" s="1"/>
  <c r="L143" i="292"/>
  <c r="K143" i="292"/>
  <c r="H142" i="292"/>
  <c r="E142" i="292" s="1"/>
  <c r="T143" i="292"/>
  <c r="D144" i="292"/>
  <c r="C144" i="292"/>
  <c r="H142" i="289"/>
  <c r="E142" i="289" s="1"/>
  <c r="K143" i="289"/>
  <c r="M143" i="289"/>
  <c r="J142" i="289"/>
  <c r="G142" i="289" s="1"/>
  <c r="T142" i="289"/>
  <c r="D144" i="289"/>
  <c r="C143" i="289"/>
  <c r="L143" i="289"/>
  <c r="I142" i="289"/>
  <c r="F142" i="289" s="1"/>
  <c r="C143" i="286"/>
  <c r="M144" i="286"/>
  <c r="T142" i="286"/>
  <c r="D143" i="286"/>
  <c r="K144" i="286"/>
  <c r="L144" i="286"/>
  <c r="N142" i="286"/>
  <c r="H141" i="286"/>
  <c r="E141" i="286" s="1"/>
  <c r="D145" i="283"/>
  <c r="O142" i="283"/>
  <c r="I141" i="283"/>
  <c r="F141" i="283" s="1"/>
  <c r="L146" i="283"/>
  <c r="M144" i="283"/>
  <c r="P142" i="283"/>
  <c r="J141" i="283"/>
  <c r="G141" i="283" s="1"/>
  <c r="K143" i="283"/>
  <c r="H142" i="283"/>
  <c r="E142" i="283" s="1"/>
  <c r="C143" i="283"/>
  <c r="T142" i="283"/>
  <c r="D144" i="280"/>
  <c r="T143" i="280"/>
  <c r="C145" i="280"/>
  <c r="K144" i="280"/>
  <c r="L144" i="280"/>
  <c r="M144" i="280"/>
  <c r="P142" i="280"/>
  <c r="J141" i="280"/>
  <c r="G141" i="280" s="1"/>
  <c r="M145" i="277"/>
  <c r="J144" i="277"/>
  <c r="D144" i="277"/>
  <c r="T142" i="277"/>
  <c r="H143" i="277"/>
  <c r="K144" i="277"/>
  <c r="L144" i="277"/>
  <c r="I143" i="277"/>
  <c r="C143" i="277"/>
  <c r="F142" i="277"/>
  <c r="E142" i="277"/>
  <c r="V147" i="301" l="1"/>
  <c r="U146" i="298"/>
  <c r="R144" i="286"/>
  <c r="W150" i="289"/>
  <c r="V143" i="286"/>
  <c r="V144" i="286" s="1"/>
  <c r="W145" i="310"/>
  <c r="V145" i="304"/>
  <c r="T144" i="304"/>
  <c r="N154" i="319"/>
  <c r="U149" i="292"/>
  <c r="R155" i="319"/>
  <c r="V155" i="319" s="1"/>
  <c r="N155" i="319"/>
  <c r="S153" i="319"/>
  <c r="W153" i="319" s="1"/>
  <c r="Q155" i="319"/>
  <c r="U155" i="319" s="1"/>
  <c r="O194" i="313"/>
  <c r="Q145" i="310"/>
  <c r="U145" i="310" s="1"/>
  <c r="S146" i="310"/>
  <c r="P146" i="310" s="1"/>
  <c r="R146" i="310"/>
  <c r="V146" i="310" s="1"/>
  <c r="N144" i="310"/>
  <c r="H143" i="310"/>
  <c r="E143" i="310" s="1"/>
  <c r="Q157" i="307"/>
  <c r="U157" i="307" s="1"/>
  <c r="S158" i="307"/>
  <c r="W158" i="307" s="1"/>
  <c r="P157" i="307"/>
  <c r="P158" i="307" s="1"/>
  <c r="R222" i="304"/>
  <c r="Q159" i="304"/>
  <c r="U159" i="304" s="1"/>
  <c r="S221" i="304"/>
  <c r="W221" i="304" s="1"/>
  <c r="S146" i="301"/>
  <c r="W146" i="301" s="1"/>
  <c r="R147" i="301"/>
  <c r="Q147" i="301"/>
  <c r="U147" i="301" s="1"/>
  <c r="Q146" i="298"/>
  <c r="R149" i="298"/>
  <c r="V149" i="298" s="1"/>
  <c r="S149" i="298"/>
  <c r="W149" i="298" s="1"/>
  <c r="R151" i="292"/>
  <c r="V151" i="292" s="1"/>
  <c r="S151" i="292"/>
  <c r="W151" i="292" s="1"/>
  <c r="P150" i="292"/>
  <c r="P151" i="292" s="1"/>
  <c r="Q150" i="292"/>
  <c r="N149" i="292"/>
  <c r="O150" i="292"/>
  <c r="S151" i="289"/>
  <c r="Q147" i="289"/>
  <c r="U147" i="289" s="1"/>
  <c r="N146" i="289"/>
  <c r="P150" i="289"/>
  <c r="R151" i="289"/>
  <c r="V151" i="289" s="1"/>
  <c r="O150" i="289"/>
  <c r="D149" i="319"/>
  <c r="T148" i="319"/>
  <c r="M172" i="319"/>
  <c r="L152" i="319"/>
  <c r="K149" i="316"/>
  <c r="D154" i="316"/>
  <c r="L150" i="316"/>
  <c r="C150" i="316"/>
  <c r="D149" i="313"/>
  <c r="T148" i="313"/>
  <c r="N161" i="313"/>
  <c r="N162" i="313" s="1"/>
  <c r="D150" i="310"/>
  <c r="L153" i="310"/>
  <c r="D149" i="307"/>
  <c r="T148" i="307"/>
  <c r="L150" i="307"/>
  <c r="K151" i="307"/>
  <c r="K149" i="304"/>
  <c r="M149" i="304"/>
  <c r="D151" i="304"/>
  <c r="L150" i="304"/>
  <c r="P160" i="277"/>
  <c r="O144" i="316"/>
  <c r="I143" i="316"/>
  <c r="F143" i="316" s="1"/>
  <c r="M145" i="316"/>
  <c r="J144" i="316"/>
  <c r="G144" i="316" s="1"/>
  <c r="N144" i="316"/>
  <c r="H143" i="316"/>
  <c r="E143" i="316" s="1"/>
  <c r="T143" i="316"/>
  <c r="M145" i="313"/>
  <c r="J144" i="313"/>
  <c r="G144" i="313" s="1"/>
  <c r="I144" i="313"/>
  <c r="F144" i="313" s="1"/>
  <c r="L145" i="313"/>
  <c r="K145" i="313"/>
  <c r="H144" i="313"/>
  <c r="E144" i="313" s="1"/>
  <c r="T147" i="313"/>
  <c r="K146" i="310"/>
  <c r="T143" i="310"/>
  <c r="O145" i="310"/>
  <c r="I144" i="310"/>
  <c r="F144" i="310" s="1"/>
  <c r="M145" i="310"/>
  <c r="J144" i="310"/>
  <c r="G144" i="310" s="1"/>
  <c r="T147" i="307"/>
  <c r="N145" i="307"/>
  <c r="H144" i="307"/>
  <c r="E144" i="307" s="1"/>
  <c r="O145" i="307"/>
  <c r="I144" i="307"/>
  <c r="F144" i="307" s="1"/>
  <c r="M146" i="307"/>
  <c r="J145" i="307"/>
  <c r="G145" i="307" s="1"/>
  <c r="T147" i="319"/>
  <c r="K145" i="319"/>
  <c r="H144" i="319"/>
  <c r="E144" i="319" s="1"/>
  <c r="O144" i="319"/>
  <c r="I143" i="319"/>
  <c r="F143" i="319" s="1"/>
  <c r="P144" i="319"/>
  <c r="J143" i="319"/>
  <c r="G143" i="319" s="1"/>
  <c r="N143" i="304"/>
  <c r="H142" i="304"/>
  <c r="E142" i="304" s="1"/>
  <c r="O143" i="304"/>
  <c r="I142" i="304"/>
  <c r="F142" i="304" s="1"/>
  <c r="P143" i="304"/>
  <c r="J142" i="304"/>
  <c r="G142" i="304" s="1"/>
  <c r="N145" i="277"/>
  <c r="N150" i="283"/>
  <c r="N143" i="280"/>
  <c r="H142" i="280"/>
  <c r="E142" i="280" s="1"/>
  <c r="O145" i="277"/>
  <c r="O143" i="280"/>
  <c r="I142" i="280"/>
  <c r="F142" i="280" s="1"/>
  <c r="P143" i="301"/>
  <c r="J142" i="301"/>
  <c r="G142" i="301" s="1"/>
  <c r="P143" i="286"/>
  <c r="J142" i="286"/>
  <c r="G142" i="286" s="1"/>
  <c r="N143" i="298"/>
  <c r="H142" i="298"/>
  <c r="E142" i="298" s="1"/>
  <c r="O143" i="286"/>
  <c r="I142" i="286"/>
  <c r="F142" i="286" s="1"/>
  <c r="O143" i="301"/>
  <c r="I142" i="301"/>
  <c r="F142" i="301" s="1"/>
  <c r="D144" i="301"/>
  <c r="T143" i="301"/>
  <c r="C144" i="301"/>
  <c r="L145" i="301"/>
  <c r="K144" i="301"/>
  <c r="H143" i="301"/>
  <c r="E143" i="301" s="1"/>
  <c r="M145" i="301"/>
  <c r="D147" i="298"/>
  <c r="P143" i="298"/>
  <c r="J142" i="298"/>
  <c r="G142" i="298" s="1"/>
  <c r="K146" i="298"/>
  <c r="M147" i="298"/>
  <c r="L145" i="298"/>
  <c r="C144" i="298"/>
  <c r="T143" i="298"/>
  <c r="O143" i="298"/>
  <c r="I142" i="298"/>
  <c r="F142" i="298" s="1"/>
  <c r="C145" i="292"/>
  <c r="D145" i="292"/>
  <c r="T144" i="292"/>
  <c r="K144" i="292"/>
  <c r="H143" i="292"/>
  <c r="E143" i="292" s="1"/>
  <c r="L144" i="292"/>
  <c r="I143" i="292"/>
  <c r="F143" i="292" s="1"/>
  <c r="M144" i="292"/>
  <c r="J143" i="292"/>
  <c r="G143" i="292" s="1"/>
  <c r="D145" i="289"/>
  <c r="C144" i="289"/>
  <c r="T143" i="289"/>
  <c r="M144" i="289"/>
  <c r="J143" i="289"/>
  <c r="G143" i="289" s="1"/>
  <c r="K144" i="289"/>
  <c r="H143" i="289"/>
  <c r="E143" i="289" s="1"/>
  <c r="L144" i="289"/>
  <c r="I143" i="289"/>
  <c r="F143" i="289" s="1"/>
  <c r="K145" i="286"/>
  <c r="L145" i="286"/>
  <c r="T143" i="286"/>
  <c r="D144" i="286"/>
  <c r="M145" i="286"/>
  <c r="C144" i="286"/>
  <c r="N143" i="286"/>
  <c r="H142" i="286"/>
  <c r="E142" i="286" s="1"/>
  <c r="H143" i="283"/>
  <c r="E143" i="283" s="1"/>
  <c r="K144" i="283"/>
  <c r="P143" i="283"/>
  <c r="J142" i="283"/>
  <c r="G142" i="283" s="1"/>
  <c r="M145" i="283"/>
  <c r="L147" i="283"/>
  <c r="O143" i="283"/>
  <c r="I142" i="283"/>
  <c r="F142" i="283" s="1"/>
  <c r="C144" i="283"/>
  <c r="T143" i="283"/>
  <c r="D146" i="283"/>
  <c r="M145" i="280"/>
  <c r="L145" i="280"/>
  <c r="K145" i="280"/>
  <c r="C146" i="280"/>
  <c r="P143" i="280"/>
  <c r="J142" i="280"/>
  <c r="G142" i="280" s="1"/>
  <c r="D145" i="280"/>
  <c r="T144" i="280"/>
  <c r="C144" i="277"/>
  <c r="T144" i="277" s="1"/>
  <c r="E143" i="277"/>
  <c r="F143" i="277"/>
  <c r="I144" i="277"/>
  <c r="L145" i="277"/>
  <c r="K145" i="277"/>
  <c r="H144" i="277"/>
  <c r="D145" i="277"/>
  <c r="T143" i="277"/>
  <c r="G143" i="277"/>
  <c r="M146" i="277"/>
  <c r="J145" i="277"/>
  <c r="N147" i="301" l="1"/>
  <c r="P151" i="289"/>
  <c r="U150" i="292"/>
  <c r="N147" i="289"/>
  <c r="V145" i="286"/>
  <c r="O151" i="292"/>
  <c r="W151" i="289"/>
  <c r="V146" i="304"/>
  <c r="T145" i="304"/>
  <c r="R145" i="286"/>
  <c r="W146" i="310"/>
  <c r="S154" i="319"/>
  <c r="W154" i="319" s="1"/>
  <c r="R156" i="319"/>
  <c r="V156" i="319" s="1"/>
  <c r="Q156" i="319"/>
  <c r="U156" i="319" s="1"/>
  <c r="O195" i="313"/>
  <c r="N145" i="310"/>
  <c r="H144" i="310"/>
  <c r="E144" i="310" s="1"/>
  <c r="Q146" i="310"/>
  <c r="U146" i="310" s="1"/>
  <c r="R147" i="310"/>
  <c r="V147" i="310" s="1"/>
  <c r="S147" i="310"/>
  <c r="S159" i="307"/>
  <c r="W159" i="307" s="1"/>
  <c r="Q158" i="307"/>
  <c r="U158" i="307" s="1"/>
  <c r="Q160" i="304"/>
  <c r="U160" i="304" s="1"/>
  <c r="R223" i="304"/>
  <c r="S222" i="304"/>
  <c r="W222" i="304" s="1"/>
  <c r="R148" i="301"/>
  <c r="V148" i="301" s="1"/>
  <c r="Q148" i="301"/>
  <c r="U148" i="301" s="1"/>
  <c r="S147" i="301"/>
  <c r="W147" i="301" s="1"/>
  <c r="S150" i="298"/>
  <c r="W150" i="298" s="1"/>
  <c r="R150" i="298"/>
  <c r="V150" i="298" s="1"/>
  <c r="Q147" i="298"/>
  <c r="U147" i="298" s="1"/>
  <c r="Q151" i="292"/>
  <c r="O152" i="292"/>
  <c r="S152" i="292"/>
  <c r="W152" i="292" s="1"/>
  <c r="N150" i="292"/>
  <c r="R152" i="292"/>
  <c r="V152" i="292" s="1"/>
  <c r="R152" i="289"/>
  <c r="V152" i="289" s="1"/>
  <c r="Q148" i="289"/>
  <c r="U148" i="289" s="1"/>
  <c r="O151" i="289"/>
  <c r="S152" i="289"/>
  <c r="P152" i="289" s="1"/>
  <c r="L153" i="319"/>
  <c r="M173" i="319"/>
  <c r="D150" i="319"/>
  <c r="T149" i="319"/>
  <c r="C151" i="316"/>
  <c r="L151" i="316"/>
  <c r="D155" i="316"/>
  <c r="K150" i="316"/>
  <c r="T149" i="313"/>
  <c r="D150" i="313"/>
  <c r="P166" i="313"/>
  <c r="L154" i="310"/>
  <c r="D151" i="310"/>
  <c r="K152" i="307"/>
  <c r="L151" i="307"/>
  <c r="D150" i="307"/>
  <c r="T149" i="307"/>
  <c r="L151" i="304"/>
  <c r="D152" i="304"/>
  <c r="M150" i="304"/>
  <c r="K150" i="304"/>
  <c r="T144" i="316"/>
  <c r="M146" i="316"/>
  <c r="J145" i="316"/>
  <c r="G145" i="316" s="1"/>
  <c r="N145" i="316"/>
  <c r="H144" i="316"/>
  <c r="E144" i="316" s="1"/>
  <c r="O145" i="316"/>
  <c r="I144" i="316"/>
  <c r="F144" i="316" s="1"/>
  <c r="H145" i="313"/>
  <c r="E145" i="313" s="1"/>
  <c r="K146" i="313"/>
  <c r="I145" i="313"/>
  <c r="F145" i="313" s="1"/>
  <c r="L146" i="313"/>
  <c r="M146" i="313"/>
  <c r="J145" i="313"/>
  <c r="G145" i="313" s="1"/>
  <c r="M146" i="310"/>
  <c r="J145" i="310"/>
  <c r="G145" i="310" s="1"/>
  <c r="T144" i="310"/>
  <c r="K147" i="310"/>
  <c r="O146" i="310"/>
  <c r="I145" i="310"/>
  <c r="F145" i="310" s="1"/>
  <c r="O146" i="307"/>
  <c r="I145" i="307"/>
  <c r="F145" i="307" s="1"/>
  <c r="N146" i="307"/>
  <c r="H145" i="307"/>
  <c r="E145" i="307" s="1"/>
  <c r="M147" i="307"/>
  <c r="J146" i="307"/>
  <c r="G146" i="307" s="1"/>
  <c r="P145" i="319"/>
  <c r="J144" i="319"/>
  <c r="G144" i="319" s="1"/>
  <c r="O145" i="319"/>
  <c r="I144" i="319"/>
  <c r="F144" i="319" s="1"/>
  <c r="H145" i="319"/>
  <c r="E145" i="319" s="1"/>
  <c r="K146" i="319"/>
  <c r="P144" i="304"/>
  <c r="J143" i="304"/>
  <c r="G143" i="304" s="1"/>
  <c r="O144" i="304"/>
  <c r="I143" i="304"/>
  <c r="F143" i="304" s="1"/>
  <c r="N144" i="304"/>
  <c r="H143" i="304"/>
  <c r="E143" i="304" s="1"/>
  <c r="N151" i="283"/>
  <c r="N144" i="280"/>
  <c r="H143" i="280"/>
  <c r="E143" i="280" s="1"/>
  <c r="N144" i="298"/>
  <c r="H143" i="298"/>
  <c r="E143" i="298" s="1"/>
  <c r="P144" i="301"/>
  <c r="J143" i="301"/>
  <c r="G143" i="301" s="1"/>
  <c r="O144" i="280"/>
  <c r="I143" i="280"/>
  <c r="F143" i="280" s="1"/>
  <c r="N146" i="277"/>
  <c r="P161" i="277"/>
  <c r="P144" i="286"/>
  <c r="J143" i="286"/>
  <c r="G143" i="286" s="1"/>
  <c r="O146" i="277"/>
  <c r="G144" i="277"/>
  <c r="O144" i="286"/>
  <c r="I143" i="286"/>
  <c r="F143" i="286" s="1"/>
  <c r="L146" i="301"/>
  <c r="C145" i="301"/>
  <c r="H144" i="301"/>
  <c r="E144" i="301" s="1"/>
  <c r="K145" i="301"/>
  <c r="D145" i="301"/>
  <c r="T144" i="301"/>
  <c r="M146" i="301"/>
  <c r="O144" i="301"/>
  <c r="I143" i="301"/>
  <c r="F143" i="301" s="1"/>
  <c r="L146" i="298"/>
  <c r="M148" i="298"/>
  <c r="K147" i="298"/>
  <c r="O144" i="298"/>
  <c r="I143" i="298"/>
  <c r="F143" i="298" s="1"/>
  <c r="P144" i="298"/>
  <c r="J143" i="298"/>
  <c r="G143" i="298" s="1"/>
  <c r="C145" i="298"/>
  <c r="T144" i="298"/>
  <c r="D148" i="298"/>
  <c r="J144" i="292"/>
  <c r="G144" i="292" s="1"/>
  <c r="M145" i="292"/>
  <c r="L145" i="292"/>
  <c r="I144" i="292"/>
  <c r="F144" i="292" s="1"/>
  <c r="K145" i="292"/>
  <c r="H144" i="292"/>
  <c r="E144" i="292" s="1"/>
  <c r="D146" i="292"/>
  <c r="T145" i="292"/>
  <c r="C146" i="292"/>
  <c r="K145" i="289"/>
  <c r="H144" i="289"/>
  <c r="E144" i="289" s="1"/>
  <c r="M145" i="289"/>
  <c r="J144" i="289"/>
  <c r="G144" i="289" s="1"/>
  <c r="C145" i="289"/>
  <c r="T145" i="289" s="1"/>
  <c r="T144" i="289"/>
  <c r="D146" i="289"/>
  <c r="L145" i="289"/>
  <c r="I144" i="289"/>
  <c r="F144" i="289" s="1"/>
  <c r="C145" i="286"/>
  <c r="M146" i="286"/>
  <c r="D145" i="286"/>
  <c r="T144" i="286"/>
  <c r="L146" i="286"/>
  <c r="N144" i="286"/>
  <c r="H143" i="286"/>
  <c r="E143" i="286" s="1"/>
  <c r="K146" i="286"/>
  <c r="C145" i="283"/>
  <c r="T144" i="283"/>
  <c r="O144" i="283"/>
  <c r="I143" i="283"/>
  <c r="F143" i="283" s="1"/>
  <c r="L148" i="283"/>
  <c r="D147" i="283"/>
  <c r="M146" i="283"/>
  <c r="P144" i="283"/>
  <c r="J143" i="283"/>
  <c r="G143" i="283" s="1"/>
  <c r="K145" i="283"/>
  <c r="H144" i="283"/>
  <c r="E144" i="283" s="1"/>
  <c r="T145" i="280"/>
  <c r="D146" i="280"/>
  <c r="P144" i="280"/>
  <c r="J143" i="280"/>
  <c r="G143" i="280" s="1"/>
  <c r="C147" i="280"/>
  <c r="K146" i="280"/>
  <c r="L146" i="280"/>
  <c r="M146" i="280"/>
  <c r="D146" i="277"/>
  <c r="K146" i="277"/>
  <c r="H145" i="277"/>
  <c r="L146" i="277"/>
  <c r="I145" i="277"/>
  <c r="M147" i="277"/>
  <c r="J146" i="277"/>
  <c r="C145" i="277"/>
  <c r="E144" i="277"/>
  <c r="F144" i="277"/>
  <c r="U161" i="304" l="1"/>
  <c r="U159" i="307"/>
  <c r="U151" i="292"/>
  <c r="V146" i="286"/>
  <c r="N151" i="292"/>
  <c r="N156" i="319"/>
  <c r="W147" i="310"/>
  <c r="O152" i="289"/>
  <c r="R146" i="286"/>
  <c r="V147" i="304"/>
  <c r="T146" i="304"/>
  <c r="W152" i="289"/>
  <c r="R157" i="319"/>
  <c r="V157" i="319" s="1"/>
  <c r="S155" i="319"/>
  <c r="W155" i="319" s="1"/>
  <c r="Q157" i="319"/>
  <c r="U157" i="319" s="1"/>
  <c r="O196" i="313"/>
  <c r="Q147" i="310"/>
  <c r="U147" i="310" s="1"/>
  <c r="N146" i="310"/>
  <c r="H145" i="310"/>
  <c r="E145" i="310" s="1"/>
  <c r="S148" i="310"/>
  <c r="P147" i="310"/>
  <c r="R148" i="310"/>
  <c r="V148" i="310" s="1"/>
  <c r="Q159" i="307"/>
  <c r="S160" i="307"/>
  <c r="W160" i="307" s="1"/>
  <c r="P159" i="307"/>
  <c r="P160" i="307" s="1"/>
  <c r="R224" i="304"/>
  <c r="Q161" i="304"/>
  <c r="S223" i="304"/>
  <c r="W223" i="304" s="1"/>
  <c r="S148" i="301"/>
  <c r="W148" i="301" s="1"/>
  <c r="Q149" i="301"/>
  <c r="U149" i="301" s="1"/>
  <c r="R149" i="301"/>
  <c r="V149" i="301" s="1"/>
  <c r="N148" i="301"/>
  <c r="R151" i="298"/>
  <c r="V151" i="298" s="1"/>
  <c r="Q148" i="298"/>
  <c r="U148" i="298" s="1"/>
  <c r="S151" i="298"/>
  <c r="W151" i="298" s="1"/>
  <c r="S153" i="292"/>
  <c r="W153" i="292" s="1"/>
  <c r="R153" i="292"/>
  <c r="V153" i="292" s="1"/>
  <c r="P152" i="292"/>
  <c r="Q152" i="292"/>
  <c r="N152" i="292" s="1"/>
  <c r="Q149" i="289"/>
  <c r="U149" i="289" s="1"/>
  <c r="N148" i="289"/>
  <c r="N149" i="289" s="1"/>
  <c r="S153" i="289"/>
  <c r="R153" i="289"/>
  <c r="V153" i="289" s="1"/>
  <c r="D151" i="319"/>
  <c r="T150" i="319"/>
  <c r="M174" i="319"/>
  <c r="L154" i="319"/>
  <c r="K151" i="316"/>
  <c r="D156" i="316"/>
  <c r="L152" i="316"/>
  <c r="C152" i="316"/>
  <c r="D151" i="313"/>
  <c r="T150" i="313"/>
  <c r="N163" i="313"/>
  <c r="N164" i="313" s="1"/>
  <c r="P167" i="313"/>
  <c r="K148" i="310"/>
  <c r="D152" i="310"/>
  <c r="L155" i="310"/>
  <c r="D151" i="307"/>
  <c r="T150" i="307"/>
  <c r="L152" i="307"/>
  <c r="J147" i="307"/>
  <c r="G147" i="307" s="1"/>
  <c r="M148" i="307"/>
  <c r="K153" i="307"/>
  <c r="M151" i="304"/>
  <c r="D153" i="304"/>
  <c r="L152" i="304"/>
  <c r="K151" i="304"/>
  <c r="O146" i="316"/>
  <c r="I145" i="316"/>
  <c r="F145" i="316" s="1"/>
  <c r="N146" i="316"/>
  <c r="H145" i="316"/>
  <c r="E145" i="316" s="1"/>
  <c r="M147" i="316"/>
  <c r="J146" i="316"/>
  <c r="G146" i="316" s="1"/>
  <c r="T145" i="316"/>
  <c r="H146" i="313"/>
  <c r="E146" i="313" s="1"/>
  <c r="K147" i="313"/>
  <c r="M147" i="313"/>
  <c r="J146" i="313"/>
  <c r="G146" i="313" s="1"/>
  <c r="I146" i="313"/>
  <c r="F146" i="313" s="1"/>
  <c r="L147" i="313"/>
  <c r="O147" i="310"/>
  <c r="I146" i="310"/>
  <c r="F146" i="310" s="1"/>
  <c r="T145" i="310"/>
  <c r="M147" i="310"/>
  <c r="J146" i="310"/>
  <c r="G146" i="310" s="1"/>
  <c r="N147" i="307"/>
  <c r="H146" i="307"/>
  <c r="E146" i="307" s="1"/>
  <c r="O147" i="307"/>
  <c r="I146" i="307"/>
  <c r="F146" i="307" s="1"/>
  <c r="N152" i="283"/>
  <c r="K147" i="319"/>
  <c r="H146" i="319"/>
  <c r="E146" i="319" s="1"/>
  <c r="O146" i="319"/>
  <c r="I145" i="319"/>
  <c r="F145" i="319" s="1"/>
  <c r="P146" i="319"/>
  <c r="J145" i="319"/>
  <c r="G145" i="319" s="1"/>
  <c r="N145" i="304"/>
  <c r="H144" i="304"/>
  <c r="E144" i="304" s="1"/>
  <c r="O145" i="304"/>
  <c r="I144" i="304"/>
  <c r="F144" i="304" s="1"/>
  <c r="P145" i="304"/>
  <c r="J144" i="304"/>
  <c r="G144" i="304" s="1"/>
  <c r="N145" i="280"/>
  <c r="H144" i="280"/>
  <c r="E144" i="280" s="1"/>
  <c r="O147" i="277"/>
  <c r="O145" i="280"/>
  <c r="I144" i="280"/>
  <c r="F144" i="280" s="1"/>
  <c r="N145" i="298"/>
  <c r="H144" i="298"/>
  <c r="E144" i="298" s="1"/>
  <c r="N147" i="277"/>
  <c r="P145" i="286"/>
  <c r="J144" i="286"/>
  <c r="G144" i="286" s="1"/>
  <c r="P162" i="277"/>
  <c r="P145" i="301"/>
  <c r="J144" i="301"/>
  <c r="G144" i="301" s="1"/>
  <c r="O145" i="286"/>
  <c r="I144" i="286"/>
  <c r="F144" i="286" s="1"/>
  <c r="M147" i="301"/>
  <c r="D146" i="301"/>
  <c r="T145" i="301"/>
  <c r="H145" i="301"/>
  <c r="E145" i="301" s="1"/>
  <c r="K146" i="301"/>
  <c r="C146" i="301"/>
  <c r="L147" i="301"/>
  <c r="O145" i="301"/>
  <c r="I144" i="301"/>
  <c r="F144" i="301" s="1"/>
  <c r="P145" i="298"/>
  <c r="J144" i="298"/>
  <c r="G144" i="298" s="1"/>
  <c r="O145" i="298"/>
  <c r="I144" i="298"/>
  <c r="F144" i="298" s="1"/>
  <c r="C146" i="298"/>
  <c r="T145" i="298"/>
  <c r="K148" i="298"/>
  <c r="D149" i="298"/>
  <c r="M149" i="298"/>
  <c r="L147" i="298"/>
  <c r="C147" i="292"/>
  <c r="D147" i="292"/>
  <c r="T146" i="292"/>
  <c r="K146" i="292"/>
  <c r="H145" i="292"/>
  <c r="E145" i="292" s="1"/>
  <c r="L146" i="292"/>
  <c r="I145" i="292"/>
  <c r="F145" i="292" s="1"/>
  <c r="M146" i="292"/>
  <c r="J145" i="292"/>
  <c r="G145" i="292" s="1"/>
  <c r="D147" i="289"/>
  <c r="C146" i="289"/>
  <c r="M146" i="289"/>
  <c r="J145" i="289"/>
  <c r="G145" i="289" s="1"/>
  <c r="L146" i="289"/>
  <c r="I145" i="289"/>
  <c r="F145" i="289" s="1"/>
  <c r="K146" i="289"/>
  <c r="H145" i="289"/>
  <c r="E145" i="289" s="1"/>
  <c r="N145" i="286"/>
  <c r="H144" i="286"/>
  <c r="E144" i="286" s="1"/>
  <c r="L147" i="286"/>
  <c r="D146" i="286"/>
  <c r="T145" i="286"/>
  <c r="M147" i="286"/>
  <c r="K147" i="286"/>
  <c r="C146" i="286"/>
  <c r="L149" i="283"/>
  <c r="O145" i="283"/>
  <c r="I144" i="283"/>
  <c r="F144" i="283" s="1"/>
  <c r="H145" i="283"/>
  <c r="E145" i="283" s="1"/>
  <c r="K146" i="283"/>
  <c r="D148" i="283"/>
  <c r="P145" i="283"/>
  <c r="J144" i="283"/>
  <c r="G144" i="283" s="1"/>
  <c r="C146" i="283"/>
  <c r="T145" i="283"/>
  <c r="M147" i="283"/>
  <c r="K147" i="280"/>
  <c r="C148" i="280"/>
  <c r="M147" i="280"/>
  <c r="P145" i="280"/>
  <c r="J144" i="280"/>
  <c r="G144" i="280" s="1"/>
  <c r="T146" i="280"/>
  <c r="D147" i="280"/>
  <c r="L147" i="280"/>
  <c r="C146" i="277"/>
  <c r="T146" i="277" s="1"/>
  <c r="F145" i="277"/>
  <c r="E145" i="277"/>
  <c r="L147" i="277"/>
  <c r="I146" i="277"/>
  <c r="J147" i="277"/>
  <c r="M148" i="277"/>
  <c r="K147" i="277"/>
  <c r="H146" i="277"/>
  <c r="T145" i="277"/>
  <c r="D147" i="277"/>
  <c r="G145" i="277"/>
  <c r="P153" i="292" l="1"/>
  <c r="V148" i="304"/>
  <c r="T147" i="304"/>
  <c r="V147" i="286"/>
  <c r="N157" i="319"/>
  <c r="U152" i="292"/>
  <c r="R147" i="286"/>
  <c r="W153" i="289"/>
  <c r="W148" i="310"/>
  <c r="Q158" i="319"/>
  <c r="U158" i="319" s="1"/>
  <c r="R158" i="319"/>
  <c r="V158" i="319" s="1"/>
  <c r="S156" i="319"/>
  <c r="W156" i="319" s="1"/>
  <c r="O197" i="313"/>
  <c r="R149" i="310"/>
  <c r="V149" i="310" s="1"/>
  <c r="N147" i="310"/>
  <c r="H146" i="310"/>
  <c r="E146" i="310" s="1"/>
  <c r="P148" i="310"/>
  <c r="Q148" i="310"/>
  <c r="U148" i="310" s="1"/>
  <c r="S149" i="310"/>
  <c r="S161" i="307"/>
  <c r="W161" i="307" s="1"/>
  <c r="Q160" i="307"/>
  <c r="U160" i="307" s="1"/>
  <c r="Q162" i="304"/>
  <c r="U162" i="304" s="1"/>
  <c r="R225" i="304"/>
  <c r="S224" i="304"/>
  <c r="W224" i="304" s="1"/>
  <c r="R150" i="301"/>
  <c r="V150" i="301" s="1"/>
  <c r="Q150" i="301"/>
  <c r="U150" i="301" s="1"/>
  <c r="N149" i="301"/>
  <c r="N150" i="301" s="1"/>
  <c r="S149" i="301"/>
  <c r="W149" i="301" s="1"/>
  <c r="Q149" i="298"/>
  <c r="U149" i="298" s="1"/>
  <c r="R152" i="298"/>
  <c r="V152" i="298" s="1"/>
  <c r="S152" i="298"/>
  <c r="W152" i="298" s="1"/>
  <c r="R154" i="292"/>
  <c r="V154" i="292" s="1"/>
  <c r="Q153" i="292"/>
  <c r="N153" i="292" s="1"/>
  <c r="O153" i="292"/>
  <c r="O154" i="292" s="1"/>
  <c r="S154" i="292"/>
  <c r="P154" i="292" s="1"/>
  <c r="S154" i="289"/>
  <c r="P153" i="289"/>
  <c r="P154" i="289" s="1"/>
  <c r="R154" i="289"/>
  <c r="V154" i="289" s="1"/>
  <c r="O153" i="289"/>
  <c r="Q150" i="289"/>
  <c r="N150" i="289" s="1"/>
  <c r="H147" i="319"/>
  <c r="E147" i="319" s="1"/>
  <c r="K148" i="319"/>
  <c r="L155" i="319"/>
  <c r="M175" i="319"/>
  <c r="D152" i="319"/>
  <c r="T151" i="319"/>
  <c r="L153" i="316"/>
  <c r="C153" i="316"/>
  <c r="D157" i="316"/>
  <c r="J147" i="316"/>
  <c r="G147" i="316" s="1"/>
  <c r="M148" i="316"/>
  <c r="K152" i="316"/>
  <c r="I147" i="313"/>
  <c r="F147" i="313" s="1"/>
  <c r="L148" i="313"/>
  <c r="J147" i="313"/>
  <c r="G147" i="313" s="1"/>
  <c r="M148" i="313"/>
  <c r="T151" i="313"/>
  <c r="D152" i="313"/>
  <c r="H147" i="313"/>
  <c r="E147" i="313" s="1"/>
  <c r="K148" i="313"/>
  <c r="P168" i="313"/>
  <c r="P169" i="313" s="1"/>
  <c r="J147" i="310"/>
  <c r="G147" i="310" s="1"/>
  <c r="M148" i="310"/>
  <c r="L156" i="310"/>
  <c r="D153" i="310"/>
  <c r="K149" i="310"/>
  <c r="I147" i="310"/>
  <c r="F147" i="310" s="1"/>
  <c r="O148" i="310"/>
  <c r="K154" i="307"/>
  <c r="I147" i="307"/>
  <c r="F147" i="307" s="1"/>
  <c r="O148" i="307"/>
  <c r="M149" i="307"/>
  <c r="J148" i="307"/>
  <c r="G148" i="307" s="1"/>
  <c r="L153" i="307"/>
  <c r="H147" i="307"/>
  <c r="E147" i="307" s="1"/>
  <c r="N148" i="307"/>
  <c r="D152" i="307"/>
  <c r="T151" i="307"/>
  <c r="L153" i="304"/>
  <c r="D154" i="304"/>
  <c r="M152" i="304"/>
  <c r="K152" i="304"/>
  <c r="T146" i="316"/>
  <c r="N147" i="316"/>
  <c r="N148" i="316" s="1"/>
  <c r="H146" i="316"/>
  <c r="E146" i="316" s="1"/>
  <c r="O147" i="316"/>
  <c r="O148" i="316" s="1"/>
  <c r="I146" i="316"/>
  <c r="F146" i="316" s="1"/>
  <c r="T146" i="310"/>
  <c r="P147" i="319"/>
  <c r="J146" i="319"/>
  <c r="G146" i="319" s="1"/>
  <c r="O147" i="319"/>
  <c r="O148" i="319" s="1"/>
  <c r="I146" i="319"/>
  <c r="F146" i="319" s="1"/>
  <c r="P146" i="304"/>
  <c r="J145" i="304"/>
  <c r="G145" i="304" s="1"/>
  <c r="O146" i="304"/>
  <c r="I145" i="304"/>
  <c r="F145" i="304" s="1"/>
  <c r="N146" i="304"/>
  <c r="H145" i="304"/>
  <c r="E145" i="304" s="1"/>
  <c r="O148" i="277"/>
  <c r="N146" i="280"/>
  <c r="H145" i="280"/>
  <c r="E145" i="280" s="1"/>
  <c r="N148" i="277"/>
  <c r="N146" i="298"/>
  <c r="H145" i="298"/>
  <c r="E145" i="298" s="1"/>
  <c r="O146" i="280"/>
  <c r="I145" i="280"/>
  <c r="F145" i="280" s="1"/>
  <c r="P163" i="277"/>
  <c r="P146" i="286"/>
  <c r="J145" i="286"/>
  <c r="G145" i="286" s="1"/>
  <c r="P146" i="301"/>
  <c r="J145" i="301"/>
  <c r="G145" i="301" s="1"/>
  <c r="N153" i="283"/>
  <c r="O146" i="286"/>
  <c r="I145" i="286"/>
  <c r="F145" i="286" s="1"/>
  <c r="C147" i="301"/>
  <c r="L148" i="301"/>
  <c r="K147" i="301"/>
  <c r="H146" i="301"/>
  <c r="E146" i="301" s="1"/>
  <c r="T146" i="301"/>
  <c r="D147" i="301"/>
  <c r="O146" i="301"/>
  <c r="I145" i="301"/>
  <c r="F145" i="301" s="1"/>
  <c r="M148" i="301"/>
  <c r="K149" i="298"/>
  <c r="C147" i="298"/>
  <c r="T146" i="298"/>
  <c r="L148" i="298"/>
  <c r="M150" i="298"/>
  <c r="O146" i="298"/>
  <c r="I145" i="298"/>
  <c r="F145" i="298" s="1"/>
  <c r="D150" i="298"/>
  <c r="P146" i="298"/>
  <c r="J145" i="298"/>
  <c r="G145" i="298" s="1"/>
  <c r="J146" i="292"/>
  <c r="G146" i="292" s="1"/>
  <c r="M147" i="292"/>
  <c r="L147" i="292"/>
  <c r="I146" i="292"/>
  <c r="F146" i="292" s="1"/>
  <c r="K147" i="292"/>
  <c r="H146" i="292"/>
  <c r="E146" i="292" s="1"/>
  <c r="T147" i="292"/>
  <c r="D148" i="292"/>
  <c r="C148" i="292"/>
  <c r="K147" i="289"/>
  <c r="H146" i="289"/>
  <c r="E146" i="289" s="1"/>
  <c r="I146" i="289"/>
  <c r="F146" i="289" s="1"/>
  <c r="L147" i="289"/>
  <c r="J146" i="289"/>
  <c r="G146" i="289" s="1"/>
  <c r="M147" i="289"/>
  <c r="D148" i="289"/>
  <c r="C147" i="289"/>
  <c r="T146" i="289"/>
  <c r="C147" i="286"/>
  <c r="K148" i="286"/>
  <c r="T146" i="286"/>
  <c r="D147" i="286"/>
  <c r="L148" i="286"/>
  <c r="M148" i="286"/>
  <c r="N146" i="286"/>
  <c r="H145" i="286"/>
  <c r="E145" i="286" s="1"/>
  <c r="P146" i="283"/>
  <c r="J145" i="283"/>
  <c r="G145" i="283" s="1"/>
  <c r="D149" i="283"/>
  <c r="M148" i="283"/>
  <c r="H146" i="283"/>
  <c r="E146" i="283" s="1"/>
  <c r="K147" i="283"/>
  <c r="O146" i="283"/>
  <c r="I145" i="283"/>
  <c r="F145" i="283" s="1"/>
  <c r="C147" i="283"/>
  <c r="T146" i="283"/>
  <c r="L150" i="283"/>
  <c r="T147" i="280"/>
  <c r="D148" i="280"/>
  <c r="P146" i="280"/>
  <c r="J145" i="280"/>
  <c r="G145" i="280" s="1"/>
  <c r="M148" i="280"/>
  <c r="C149" i="280"/>
  <c r="K148" i="280"/>
  <c r="L148" i="280"/>
  <c r="G146" i="277"/>
  <c r="I147" i="277"/>
  <c r="L148" i="277"/>
  <c r="J148" i="277"/>
  <c r="M149" i="277"/>
  <c r="K148" i="277"/>
  <c r="H147" i="277"/>
  <c r="D148" i="277"/>
  <c r="C147" i="277"/>
  <c r="G147" i="277" s="1"/>
  <c r="F146" i="277"/>
  <c r="E146" i="277"/>
  <c r="V149" i="304" l="1"/>
  <c r="T148" i="304"/>
  <c r="P149" i="310"/>
  <c r="R148" i="286"/>
  <c r="W149" i="310"/>
  <c r="U150" i="289"/>
  <c r="W154" i="289"/>
  <c r="W154" i="292"/>
  <c r="U153" i="292"/>
  <c r="U154" i="292" s="1"/>
  <c r="Q159" i="319"/>
  <c r="U159" i="319" s="1"/>
  <c r="N158" i="319"/>
  <c r="N159" i="319" s="1"/>
  <c r="S157" i="319"/>
  <c r="W157" i="319" s="1"/>
  <c r="R159" i="319"/>
  <c r="V159" i="319" s="1"/>
  <c r="O198" i="313"/>
  <c r="N148" i="310"/>
  <c r="H147" i="310"/>
  <c r="E147" i="310" s="1"/>
  <c r="R150" i="310"/>
  <c r="V150" i="310" s="1"/>
  <c r="S150" i="310"/>
  <c r="Q149" i="310"/>
  <c r="U149" i="310" s="1"/>
  <c r="Q161" i="307"/>
  <c r="U161" i="307" s="1"/>
  <c r="S162" i="307"/>
  <c r="W162" i="307" s="1"/>
  <c r="P161" i="307"/>
  <c r="R226" i="304"/>
  <c r="Q163" i="304"/>
  <c r="U163" i="304" s="1"/>
  <c r="S225" i="304"/>
  <c r="W225" i="304" s="1"/>
  <c r="Q151" i="301"/>
  <c r="U151" i="301" s="1"/>
  <c r="S150" i="301"/>
  <c r="W150" i="301" s="1"/>
  <c r="R151" i="301"/>
  <c r="V151" i="301" s="1"/>
  <c r="S153" i="298"/>
  <c r="W153" i="298" s="1"/>
  <c r="R153" i="298"/>
  <c r="V153" i="298" s="1"/>
  <c r="Q150" i="298"/>
  <c r="U150" i="298" s="1"/>
  <c r="Q154" i="292"/>
  <c r="S155" i="292"/>
  <c r="R155" i="292"/>
  <c r="V155" i="292" s="1"/>
  <c r="N154" i="292"/>
  <c r="R155" i="289"/>
  <c r="V155" i="289" s="1"/>
  <c r="P155" i="289"/>
  <c r="Q151" i="289"/>
  <c r="S155" i="289"/>
  <c r="O154" i="289"/>
  <c r="D153" i="319"/>
  <c r="T152" i="319"/>
  <c r="M176" i="319"/>
  <c r="L156" i="319"/>
  <c r="K149" i="319"/>
  <c r="H148" i="319"/>
  <c r="E148" i="319" s="1"/>
  <c r="I148" i="319"/>
  <c r="F148" i="319" s="1"/>
  <c r="O149" i="319"/>
  <c r="J147" i="319"/>
  <c r="G147" i="319" s="1"/>
  <c r="P148" i="319"/>
  <c r="T148" i="316"/>
  <c r="K153" i="316"/>
  <c r="M149" i="316"/>
  <c r="J148" i="316"/>
  <c r="G148" i="316" s="1"/>
  <c r="O149" i="316"/>
  <c r="I148" i="316"/>
  <c r="F148" i="316" s="1"/>
  <c r="D158" i="316"/>
  <c r="N149" i="316"/>
  <c r="H148" i="316"/>
  <c r="E148" i="316" s="1"/>
  <c r="C154" i="316"/>
  <c r="L154" i="316"/>
  <c r="D153" i="313"/>
  <c r="T152" i="313"/>
  <c r="M149" i="313"/>
  <c r="J148" i="313"/>
  <c r="G148" i="313" s="1"/>
  <c r="L149" i="313"/>
  <c r="I148" i="313"/>
  <c r="F148" i="313" s="1"/>
  <c r="N165" i="313"/>
  <c r="K149" i="313"/>
  <c r="H148" i="313"/>
  <c r="E148" i="313" s="1"/>
  <c r="O149" i="310"/>
  <c r="I148" i="310"/>
  <c r="F148" i="310" s="1"/>
  <c r="K150" i="310"/>
  <c r="D154" i="310"/>
  <c r="T147" i="310"/>
  <c r="L157" i="310"/>
  <c r="M149" i="310"/>
  <c r="J148" i="310"/>
  <c r="G148" i="310" s="1"/>
  <c r="M150" i="307"/>
  <c r="J149" i="307"/>
  <c r="G149" i="307" s="1"/>
  <c r="O149" i="307"/>
  <c r="I148" i="307"/>
  <c r="F148" i="307" s="1"/>
  <c r="D153" i="307"/>
  <c r="T152" i="307"/>
  <c r="N149" i="307"/>
  <c r="H148" i="307"/>
  <c r="E148" i="307" s="1"/>
  <c r="K155" i="307"/>
  <c r="L154" i="307"/>
  <c r="M153" i="304"/>
  <c r="D155" i="304"/>
  <c r="L154" i="304"/>
  <c r="K153" i="304"/>
  <c r="O149" i="277"/>
  <c r="H147" i="316"/>
  <c r="E147" i="316" s="1"/>
  <c r="I147" i="316"/>
  <c r="F147" i="316" s="1"/>
  <c r="T147" i="316"/>
  <c r="I147" i="319"/>
  <c r="F147" i="319" s="1"/>
  <c r="N147" i="304"/>
  <c r="N148" i="304" s="1"/>
  <c r="H146" i="304"/>
  <c r="E146" i="304" s="1"/>
  <c r="O147" i="304"/>
  <c r="O148" i="304" s="1"/>
  <c r="I146" i="304"/>
  <c r="F146" i="304" s="1"/>
  <c r="P147" i="304"/>
  <c r="P148" i="304" s="1"/>
  <c r="J146" i="304"/>
  <c r="G146" i="304" s="1"/>
  <c r="N147" i="280"/>
  <c r="H146" i="280"/>
  <c r="E146" i="280" s="1"/>
  <c r="P164" i="277"/>
  <c r="P147" i="286"/>
  <c r="J146" i="286"/>
  <c r="G146" i="286" s="1"/>
  <c r="N154" i="283"/>
  <c r="N147" i="298"/>
  <c r="H146" i="298"/>
  <c r="E146" i="298" s="1"/>
  <c r="N149" i="277"/>
  <c r="P147" i="301"/>
  <c r="J146" i="301"/>
  <c r="G146" i="301" s="1"/>
  <c r="O147" i="280"/>
  <c r="I146" i="280"/>
  <c r="F146" i="280" s="1"/>
  <c r="O147" i="286"/>
  <c r="I146" i="286"/>
  <c r="F146" i="286" s="1"/>
  <c r="O147" i="301"/>
  <c r="I146" i="301"/>
  <c r="F146" i="301" s="1"/>
  <c r="D148" i="301"/>
  <c r="T147" i="301"/>
  <c r="H147" i="301"/>
  <c r="E147" i="301" s="1"/>
  <c r="K148" i="301"/>
  <c r="L149" i="301"/>
  <c r="M149" i="301"/>
  <c r="C148" i="301"/>
  <c r="M151" i="298"/>
  <c r="L149" i="298"/>
  <c r="O147" i="298"/>
  <c r="I146" i="298"/>
  <c r="F146" i="298" s="1"/>
  <c r="P147" i="298"/>
  <c r="J146" i="298"/>
  <c r="G146" i="298" s="1"/>
  <c r="D151" i="298"/>
  <c r="C148" i="298"/>
  <c r="T147" i="298"/>
  <c r="K150" i="298"/>
  <c r="C149" i="292"/>
  <c r="D149" i="292"/>
  <c r="T148" i="292"/>
  <c r="K148" i="292"/>
  <c r="H147" i="292"/>
  <c r="E147" i="292" s="1"/>
  <c r="I147" i="292"/>
  <c r="F147" i="292" s="1"/>
  <c r="L148" i="292"/>
  <c r="M148" i="292"/>
  <c r="J147" i="292"/>
  <c r="G147" i="292" s="1"/>
  <c r="D149" i="289"/>
  <c r="C148" i="289"/>
  <c r="T147" i="289"/>
  <c r="M148" i="289"/>
  <c r="J147" i="289"/>
  <c r="G147" i="289" s="1"/>
  <c r="L148" i="289"/>
  <c r="I147" i="289"/>
  <c r="F147" i="289" s="1"/>
  <c r="K148" i="289"/>
  <c r="H147" i="289"/>
  <c r="E147" i="289" s="1"/>
  <c r="M149" i="286"/>
  <c r="L149" i="286"/>
  <c r="T147" i="286"/>
  <c r="D148" i="286"/>
  <c r="K149" i="286"/>
  <c r="N147" i="286"/>
  <c r="H146" i="286"/>
  <c r="E146" i="286" s="1"/>
  <c r="C148" i="286"/>
  <c r="C148" i="283"/>
  <c r="T147" i="283"/>
  <c r="O147" i="283"/>
  <c r="I146" i="283"/>
  <c r="F146" i="283" s="1"/>
  <c r="K148" i="283"/>
  <c r="H147" i="283"/>
  <c r="E147" i="283" s="1"/>
  <c r="M149" i="283"/>
  <c r="L151" i="283"/>
  <c r="D150" i="283"/>
  <c r="P147" i="283"/>
  <c r="J146" i="283"/>
  <c r="G146" i="283" s="1"/>
  <c r="C150" i="280"/>
  <c r="M149" i="280"/>
  <c r="L149" i="280"/>
  <c r="P147" i="280"/>
  <c r="J146" i="280"/>
  <c r="G146" i="280" s="1"/>
  <c r="D149" i="280"/>
  <c r="T148" i="280"/>
  <c r="K149" i="280"/>
  <c r="T147" i="277"/>
  <c r="D149" i="277"/>
  <c r="F147" i="277"/>
  <c r="C148" i="277"/>
  <c r="E147" i="277"/>
  <c r="K149" i="277"/>
  <c r="H148" i="277"/>
  <c r="M150" i="277"/>
  <c r="J149" i="277"/>
  <c r="I148" i="277"/>
  <c r="L149" i="277"/>
  <c r="W155" i="289" l="1"/>
  <c r="U151" i="289"/>
  <c r="W150" i="310"/>
  <c r="R149" i="286"/>
  <c r="O155" i="289"/>
  <c r="W155" i="292"/>
  <c r="V150" i="304"/>
  <c r="T149" i="304"/>
  <c r="V148" i="286"/>
  <c r="V149" i="286" s="1"/>
  <c r="S158" i="319"/>
  <c r="W158" i="319" s="1"/>
  <c r="N160" i="319"/>
  <c r="R160" i="319"/>
  <c r="V160" i="319" s="1"/>
  <c r="Q160" i="319"/>
  <c r="U160" i="319" s="1"/>
  <c r="O199" i="313"/>
  <c r="Q150" i="310"/>
  <c r="U150" i="310" s="1"/>
  <c r="N149" i="310"/>
  <c r="H148" i="310"/>
  <c r="E148" i="310" s="1"/>
  <c r="S151" i="310"/>
  <c r="P150" i="310"/>
  <c r="R151" i="310"/>
  <c r="V151" i="310" s="1"/>
  <c r="P162" i="307"/>
  <c r="S163" i="307"/>
  <c r="W163" i="307" s="1"/>
  <c r="Q162" i="307"/>
  <c r="U162" i="307" s="1"/>
  <c r="Q164" i="304"/>
  <c r="U164" i="304" s="1"/>
  <c r="R227" i="304"/>
  <c r="S226" i="304"/>
  <c r="W226" i="304" s="1"/>
  <c r="R152" i="301"/>
  <c r="V152" i="301" s="1"/>
  <c r="S151" i="301"/>
  <c r="W151" i="301" s="1"/>
  <c r="Q152" i="301"/>
  <c r="U152" i="301" s="1"/>
  <c r="N151" i="301"/>
  <c r="Q151" i="298"/>
  <c r="U151" i="298" s="1"/>
  <c r="R154" i="298"/>
  <c r="V154" i="298" s="1"/>
  <c r="S154" i="298"/>
  <c r="W154" i="298" s="1"/>
  <c r="S156" i="292"/>
  <c r="P155" i="292"/>
  <c r="Q155" i="292"/>
  <c r="U155" i="292" s="1"/>
  <c r="R156" i="292"/>
  <c r="V156" i="292" s="1"/>
  <c r="O155" i="292"/>
  <c r="Q152" i="289"/>
  <c r="N151" i="289"/>
  <c r="N152" i="289" s="1"/>
  <c r="S156" i="289"/>
  <c r="R156" i="289"/>
  <c r="V156" i="289" s="1"/>
  <c r="K150" i="319"/>
  <c r="H149" i="319"/>
  <c r="E149" i="319" s="1"/>
  <c r="M177" i="319"/>
  <c r="P149" i="319"/>
  <c r="J148" i="319"/>
  <c r="G148" i="319" s="1"/>
  <c r="D154" i="319"/>
  <c r="T153" i="319"/>
  <c r="L157" i="319"/>
  <c r="O150" i="319"/>
  <c r="I149" i="319"/>
  <c r="F149" i="319" s="1"/>
  <c r="L155" i="316"/>
  <c r="O150" i="316"/>
  <c r="I149" i="316"/>
  <c r="F149" i="316" s="1"/>
  <c r="C155" i="316"/>
  <c r="M150" i="316"/>
  <c r="J149" i="316"/>
  <c r="G149" i="316" s="1"/>
  <c r="N150" i="316"/>
  <c r="H149" i="316"/>
  <c r="E149" i="316" s="1"/>
  <c r="K154" i="316"/>
  <c r="D159" i="316"/>
  <c r="T149" i="316"/>
  <c r="K150" i="313"/>
  <c r="H149" i="313"/>
  <c r="E149" i="313" s="1"/>
  <c r="P170" i="313"/>
  <c r="P171" i="313" s="1"/>
  <c r="N166" i="313"/>
  <c r="N167" i="313" s="1"/>
  <c r="M150" i="313"/>
  <c r="J149" i="313"/>
  <c r="G149" i="313" s="1"/>
  <c r="T153" i="313"/>
  <c r="D154" i="313"/>
  <c r="L150" i="313"/>
  <c r="I149" i="313"/>
  <c r="F149" i="313" s="1"/>
  <c r="M150" i="310"/>
  <c r="J149" i="310"/>
  <c r="G149" i="310" s="1"/>
  <c r="L158" i="310"/>
  <c r="K151" i="310"/>
  <c r="T148" i="310"/>
  <c r="D155" i="310"/>
  <c r="O150" i="310"/>
  <c r="I149" i="310"/>
  <c r="F149" i="310" s="1"/>
  <c r="K156" i="307"/>
  <c r="O150" i="307"/>
  <c r="I149" i="307"/>
  <c r="F149" i="307" s="1"/>
  <c r="M151" i="307"/>
  <c r="J150" i="307"/>
  <c r="G150" i="307" s="1"/>
  <c r="H149" i="307"/>
  <c r="E149" i="307" s="1"/>
  <c r="N150" i="307"/>
  <c r="D154" i="307"/>
  <c r="T153" i="307"/>
  <c r="L155" i="307"/>
  <c r="L155" i="304"/>
  <c r="P149" i="304"/>
  <c r="J148" i="304"/>
  <c r="G148" i="304" s="1"/>
  <c r="O149" i="304"/>
  <c r="I148" i="304"/>
  <c r="F148" i="304" s="1"/>
  <c r="N149" i="304"/>
  <c r="H148" i="304"/>
  <c r="E148" i="304" s="1"/>
  <c r="M154" i="304"/>
  <c r="D156" i="304"/>
  <c r="K154" i="304"/>
  <c r="J147" i="304"/>
  <c r="G147" i="304" s="1"/>
  <c r="I147" i="304"/>
  <c r="F147" i="304" s="1"/>
  <c r="H147" i="304"/>
  <c r="E147" i="304" s="1"/>
  <c r="N155" i="283"/>
  <c r="N148" i="280"/>
  <c r="H147" i="280"/>
  <c r="E147" i="280" s="1"/>
  <c r="N150" i="277"/>
  <c r="P165" i="277"/>
  <c r="P148" i="301"/>
  <c r="J147" i="301"/>
  <c r="G147" i="301" s="1"/>
  <c r="O148" i="280"/>
  <c r="I147" i="280"/>
  <c r="F147" i="280" s="1"/>
  <c r="N148" i="298"/>
  <c r="H147" i="298"/>
  <c r="E147" i="298" s="1"/>
  <c r="P148" i="286"/>
  <c r="J147" i="286"/>
  <c r="G147" i="286" s="1"/>
  <c r="O150" i="277"/>
  <c r="O148" i="286"/>
  <c r="I147" i="286"/>
  <c r="F147" i="286" s="1"/>
  <c r="M150" i="301"/>
  <c r="L150" i="301"/>
  <c r="H148" i="301"/>
  <c r="E148" i="301" s="1"/>
  <c r="K149" i="301"/>
  <c r="C149" i="301"/>
  <c r="D149" i="301"/>
  <c r="T148" i="301"/>
  <c r="O148" i="301"/>
  <c r="I147" i="301"/>
  <c r="F147" i="301" s="1"/>
  <c r="C149" i="298"/>
  <c r="T148" i="298"/>
  <c r="D152" i="298"/>
  <c r="P148" i="298"/>
  <c r="J147" i="298"/>
  <c r="G147" i="298" s="1"/>
  <c r="K151" i="298"/>
  <c r="O148" i="298"/>
  <c r="I147" i="298"/>
  <c r="F147" i="298" s="1"/>
  <c r="L150" i="298"/>
  <c r="M152" i="298"/>
  <c r="M149" i="292"/>
  <c r="J148" i="292"/>
  <c r="G148" i="292" s="1"/>
  <c r="K149" i="292"/>
  <c r="H148" i="292"/>
  <c r="E148" i="292" s="1"/>
  <c r="L149" i="292"/>
  <c r="I148" i="292"/>
  <c r="F148" i="292" s="1"/>
  <c r="D150" i="292"/>
  <c r="T149" i="292"/>
  <c r="C150" i="292"/>
  <c r="L149" i="289"/>
  <c r="I148" i="289"/>
  <c r="F148" i="289" s="1"/>
  <c r="M149" i="289"/>
  <c r="J148" i="289"/>
  <c r="G148" i="289" s="1"/>
  <c r="C149" i="289"/>
  <c r="T149" i="289" s="1"/>
  <c r="D150" i="289"/>
  <c r="T148" i="289"/>
  <c r="K149" i="289"/>
  <c r="H148" i="289"/>
  <c r="E148" i="289" s="1"/>
  <c r="N148" i="286"/>
  <c r="H147" i="286"/>
  <c r="E147" i="286" s="1"/>
  <c r="K150" i="286"/>
  <c r="D149" i="286"/>
  <c r="T148" i="286"/>
  <c r="L150" i="286"/>
  <c r="C149" i="286"/>
  <c r="M150" i="286"/>
  <c r="H148" i="283"/>
  <c r="E148" i="283" s="1"/>
  <c r="K149" i="283"/>
  <c r="O148" i="283"/>
  <c r="I147" i="283"/>
  <c r="F147" i="283" s="1"/>
  <c r="M150" i="283"/>
  <c r="P148" i="283"/>
  <c r="J147" i="283"/>
  <c r="G147" i="283" s="1"/>
  <c r="D151" i="283"/>
  <c r="L152" i="283"/>
  <c r="C149" i="283"/>
  <c r="T148" i="283"/>
  <c r="D150" i="280"/>
  <c r="T149" i="280"/>
  <c r="P148" i="280"/>
  <c r="J147" i="280"/>
  <c r="G147" i="280" s="1"/>
  <c r="L150" i="280"/>
  <c r="M150" i="280"/>
  <c r="K150" i="280"/>
  <c r="C151" i="280"/>
  <c r="H149" i="277"/>
  <c r="K150" i="277"/>
  <c r="C149" i="277"/>
  <c r="G149" i="277" s="1"/>
  <c r="F148" i="277"/>
  <c r="E148" i="277"/>
  <c r="D150" i="277"/>
  <c r="G148" i="277"/>
  <c r="T148" i="277"/>
  <c r="J150" i="277"/>
  <c r="M151" i="277"/>
  <c r="L150" i="277"/>
  <c r="I149" i="277"/>
  <c r="W152" i="301" l="1"/>
  <c r="P156" i="292"/>
  <c r="W151" i="310"/>
  <c r="V151" i="304"/>
  <c r="T150" i="304"/>
  <c r="W156" i="292"/>
  <c r="U152" i="289"/>
  <c r="W156" i="289"/>
  <c r="V150" i="286"/>
  <c r="O156" i="292"/>
  <c r="P151" i="310"/>
  <c r="R150" i="286"/>
  <c r="R161" i="319"/>
  <c r="V161" i="319" s="1"/>
  <c r="S159" i="319"/>
  <c r="W159" i="319" s="1"/>
  <c r="Q161" i="319"/>
  <c r="N161" i="319" s="1"/>
  <c r="O200" i="313"/>
  <c r="R152" i="310"/>
  <c r="V152" i="310" s="1"/>
  <c r="N150" i="310"/>
  <c r="H149" i="310"/>
  <c r="E149" i="310" s="1"/>
  <c r="S152" i="310"/>
  <c r="P152" i="310" s="1"/>
  <c r="Q151" i="310"/>
  <c r="U151" i="310" s="1"/>
  <c r="Q163" i="307"/>
  <c r="U163" i="307" s="1"/>
  <c r="S164" i="307"/>
  <c r="W164" i="307" s="1"/>
  <c r="P163" i="307"/>
  <c r="P164" i="307" s="1"/>
  <c r="R228" i="304"/>
  <c r="S227" i="304"/>
  <c r="W227" i="304" s="1"/>
  <c r="Q165" i="304"/>
  <c r="U165" i="304" s="1"/>
  <c r="Q153" i="301"/>
  <c r="U153" i="301" s="1"/>
  <c r="S152" i="301"/>
  <c r="N152" i="301"/>
  <c r="R153" i="301"/>
  <c r="V153" i="301" s="1"/>
  <c r="S155" i="298"/>
  <c r="W155" i="298" s="1"/>
  <c r="R155" i="298"/>
  <c r="V155" i="298" s="1"/>
  <c r="Q152" i="298"/>
  <c r="U152" i="298" s="1"/>
  <c r="Q156" i="292"/>
  <c r="U156" i="292" s="1"/>
  <c r="N155" i="292"/>
  <c r="N156" i="292" s="1"/>
  <c r="P157" i="292"/>
  <c r="R157" i="292"/>
  <c r="V157" i="292" s="1"/>
  <c r="S157" i="292"/>
  <c r="S157" i="289"/>
  <c r="P156" i="289"/>
  <c r="R157" i="289"/>
  <c r="V157" i="289" s="1"/>
  <c r="O156" i="289"/>
  <c r="Q153" i="289"/>
  <c r="N153" i="289" s="1"/>
  <c r="O151" i="319"/>
  <c r="I150" i="319"/>
  <c r="F150" i="319" s="1"/>
  <c r="P150" i="319"/>
  <c r="J149" i="319"/>
  <c r="G149" i="319" s="1"/>
  <c r="M178" i="319"/>
  <c r="M179" i="319" s="1"/>
  <c r="M180" i="319" s="1"/>
  <c r="M181" i="319" s="1"/>
  <c r="M182" i="319" s="1"/>
  <c r="M183" i="319" s="1"/>
  <c r="M184" i="319" s="1"/>
  <c r="M185" i="319" s="1"/>
  <c r="M186" i="319" s="1"/>
  <c r="M187" i="319" s="1"/>
  <c r="M188" i="319" s="1"/>
  <c r="M189" i="319" s="1"/>
  <c r="M190" i="319" s="1"/>
  <c r="M191" i="319" s="1"/>
  <c r="M192" i="319" s="1"/>
  <c r="M193" i="319" s="1"/>
  <c r="M194" i="319" s="1"/>
  <c r="M195" i="319" s="1"/>
  <c r="M196" i="319" s="1"/>
  <c r="M197" i="319" s="1"/>
  <c r="M198" i="319" s="1"/>
  <c r="M199" i="319" s="1"/>
  <c r="M200" i="319" s="1"/>
  <c r="M201" i="319" s="1"/>
  <c r="M202" i="319" s="1"/>
  <c r="M203" i="319" s="1"/>
  <c r="M204" i="319" s="1"/>
  <c r="M205" i="319" s="1"/>
  <c r="M206" i="319" s="1"/>
  <c r="M207" i="319" s="1"/>
  <c r="M208" i="319" s="1"/>
  <c r="M209" i="319" s="1"/>
  <c r="M210" i="319" s="1"/>
  <c r="M211" i="319" s="1"/>
  <c r="M212" i="319" s="1"/>
  <c r="M213" i="319" s="1"/>
  <c r="M214" i="319" s="1"/>
  <c r="M215" i="319" s="1"/>
  <c r="M216" i="319" s="1"/>
  <c r="M217" i="319" s="1"/>
  <c r="M218" i="319" s="1"/>
  <c r="M219" i="319" s="1"/>
  <c r="M220" i="319" s="1"/>
  <c r="M221" i="319" s="1"/>
  <c r="M222" i="319" s="1"/>
  <c r="M223" i="319" s="1"/>
  <c r="M224" i="319" s="1"/>
  <c r="M225" i="319" s="1"/>
  <c r="M226" i="319" s="1"/>
  <c r="M227" i="319" s="1"/>
  <c r="M228" i="319" s="1"/>
  <c r="M229" i="319" s="1"/>
  <c r="M230" i="319" s="1"/>
  <c r="M231" i="319" s="1"/>
  <c r="M232" i="319" s="1"/>
  <c r="M233" i="319" s="1"/>
  <c r="M234" i="319" s="1"/>
  <c r="M235" i="319" s="1"/>
  <c r="M236" i="319" s="1"/>
  <c r="M237" i="319" s="1"/>
  <c r="M238" i="319" s="1"/>
  <c r="M239" i="319" s="1"/>
  <c r="L158" i="319"/>
  <c r="D155" i="319"/>
  <c r="T154" i="319"/>
  <c r="K151" i="319"/>
  <c r="H150" i="319"/>
  <c r="E150" i="319" s="1"/>
  <c r="O151" i="316"/>
  <c r="I150" i="316"/>
  <c r="F150" i="316" s="1"/>
  <c r="N151" i="316"/>
  <c r="H150" i="316"/>
  <c r="E150" i="316" s="1"/>
  <c r="T150" i="316"/>
  <c r="L156" i="316"/>
  <c r="M151" i="316"/>
  <c r="J150" i="316"/>
  <c r="G150" i="316" s="1"/>
  <c r="C156" i="316"/>
  <c r="D160" i="316"/>
  <c r="K155" i="316"/>
  <c r="D155" i="313"/>
  <c r="T154" i="313"/>
  <c r="M151" i="313"/>
  <c r="J150" i="313"/>
  <c r="G150" i="313" s="1"/>
  <c r="I150" i="313"/>
  <c r="F150" i="313" s="1"/>
  <c r="L151" i="313"/>
  <c r="K151" i="313"/>
  <c r="H150" i="313"/>
  <c r="E150" i="313" s="1"/>
  <c r="L159" i="310"/>
  <c r="D156" i="310"/>
  <c r="M151" i="310"/>
  <c r="J150" i="310"/>
  <c r="G150" i="310" s="1"/>
  <c r="T149" i="310"/>
  <c r="K152" i="310"/>
  <c r="O151" i="310"/>
  <c r="I150" i="310"/>
  <c r="F150" i="310" s="1"/>
  <c r="J151" i="307"/>
  <c r="G151" i="307" s="1"/>
  <c r="M152" i="307"/>
  <c r="D155" i="307"/>
  <c r="T154" i="307"/>
  <c r="O151" i="307"/>
  <c r="I150" i="307"/>
  <c r="F150" i="307" s="1"/>
  <c r="K157" i="307"/>
  <c r="L156" i="307"/>
  <c r="N151" i="307"/>
  <c r="H150" i="307"/>
  <c r="E150" i="307" s="1"/>
  <c r="K155" i="304"/>
  <c r="P150" i="304"/>
  <c r="J149" i="304"/>
  <c r="G149" i="304" s="1"/>
  <c r="N150" i="304"/>
  <c r="H149" i="304"/>
  <c r="E149" i="304" s="1"/>
  <c r="L156" i="304"/>
  <c r="M155" i="304"/>
  <c r="D157" i="304"/>
  <c r="O150" i="304"/>
  <c r="I149" i="304"/>
  <c r="F149" i="304" s="1"/>
  <c r="N156" i="283"/>
  <c r="N149" i="280"/>
  <c r="H148" i="280"/>
  <c r="E148" i="280" s="1"/>
  <c r="O151" i="277"/>
  <c r="N151" i="277"/>
  <c r="P166" i="277"/>
  <c r="P149" i="286"/>
  <c r="J148" i="286"/>
  <c r="G148" i="286" s="1"/>
  <c r="O149" i="280"/>
  <c r="I148" i="280"/>
  <c r="F148" i="280" s="1"/>
  <c r="P149" i="301"/>
  <c r="J148" i="301"/>
  <c r="G148" i="301" s="1"/>
  <c r="N149" i="298"/>
  <c r="H148" i="298"/>
  <c r="E148" i="298" s="1"/>
  <c r="T149" i="277"/>
  <c r="O149" i="286"/>
  <c r="I148" i="286"/>
  <c r="F148" i="286" s="1"/>
  <c r="T149" i="301"/>
  <c r="D150" i="301"/>
  <c r="C150" i="301"/>
  <c r="L151" i="301"/>
  <c r="K150" i="301"/>
  <c r="H149" i="301"/>
  <c r="E149" i="301" s="1"/>
  <c r="O149" i="301"/>
  <c r="I148" i="301"/>
  <c r="F148" i="301" s="1"/>
  <c r="M151" i="301"/>
  <c r="K152" i="298"/>
  <c r="P149" i="298"/>
  <c r="J148" i="298"/>
  <c r="G148" i="298" s="1"/>
  <c r="D153" i="298"/>
  <c r="M153" i="298"/>
  <c r="L151" i="298"/>
  <c r="C150" i="298"/>
  <c r="T149" i="298"/>
  <c r="O149" i="298"/>
  <c r="I148" i="298"/>
  <c r="F148" i="298" s="1"/>
  <c r="D151" i="292"/>
  <c r="T150" i="292"/>
  <c r="C151" i="292"/>
  <c r="I149" i="292"/>
  <c r="F149" i="292" s="1"/>
  <c r="L150" i="292"/>
  <c r="H149" i="292"/>
  <c r="E149" i="292" s="1"/>
  <c r="K150" i="292"/>
  <c r="M150" i="292"/>
  <c r="J149" i="292"/>
  <c r="G149" i="292" s="1"/>
  <c r="D151" i="289"/>
  <c r="C150" i="289"/>
  <c r="M150" i="289"/>
  <c r="J149" i="289"/>
  <c r="G149" i="289" s="1"/>
  <c r="K150" i="289"/>
  <c r="H149" i="289"/>
  <c r="E149" i="289" s="1"/>
  <c r="L150" i="289"/>
  <c r="I149" i="289"/>
  <c r="F149" i="289" s="1"/>
  <c r="C150" i="286"/>
  <c r="L151" i="286"/>
  <c r="T149" i="286"/>
  <c r="D150" i="286"/>
  <c r="K151" i="286"/>
  <c r="M151" i="286"/>
  <c r="N149" i="286"/>
  <c r="H148" i="286"/>
  <c r="E148" i="286" s="1"/>
  <c r="L153" i="283"/>
  <c r="D152" i="283"/>
  <c r="P149" i="283"/>
  <c r="J148" i="283"/>
  <c r="G148" i="283" s="1"/>
  <c r="M151" i="283"/>
  <c r="O149" i="283"/>
  <c r="I148" i="283"/>
  <c r="F148" i="283" s="1"/>
  <c r="C150" i="283"/>
  <c r="T149" i="283"/>
  <c r="H149" i="283"/>
  <c r="E149" i="283" s="1"/>
  <c r="K150" i="283"/>
  <c r="M151" i="280"/>
  <c r="L151" i="280"/>
  <c r="P149" i="280"/>
  <c r="J148" i="280"/>
  <c r="G148" i="280" s="1"/>
  <c r="C152" i="280"/>
  <c r="K151" i="280"/>
  <c r="T150" i="280"/>
  <c r="D151" i="280"/>
  <c r="M152" i="277"/>
  <c r="J151" i="277"/>
  <c r="D151" i="277"/>
  <c r="F149" i="277"/>
  <c r="C150" i="277"/>
  <c r="T150" i="277" s="1"/>
  <c r="E149" i="277"/>
  <c r="H150" i="277"/>
  <c r="K151" i="277"/>
  <c r="I150" i="277"/>
  <c r="L151" i="277"/>
  <c r="V153" i="310" l="1"/>
  <c r="N153" i="301"/>
  <c r="R151" i="286"/>
  <c r="U161" i="319"/>
  <c r="W157" i="289"/>
  <c r="U153" i="289"/>
  <c r="U154" i="289" s="1"/>
  <c r="P157" i="289"/>
  <c r="W157" i="292"/>
  <c r="W158" i="292" s="1"/>
  <c r="V152" i="304"/>
  <c r="T151" i="304"/>
  <c r="W152" i="310"/>
  <c r="N162" i="319"/>
  <c r="S160" i="319"/>
  <c r="W160" i="319" s="1"/>
  <c r="Q162" i="319"/>
  <c r="R162" i="319"/>
  <c r="V162" i="319" s="1"/>
  <c r="O201" i="313"/>
  <c r="N151" i="310"/>
  <c r="H150" i="310"/>
  <c r="E150" i="310" s="1"/>
  <c r="R153" i="310"/>
  <c r="S153" i="310"/>
  <c r="P153" i="310" s="1"/>
  <c r="Q152" i="310"/>
  <c r="U152" i="310" s="1"/>
  <c r="S165" i="307"/>
  <c r="W165" i="307" s="1"/>
  <c r="Q164" i="307"/>
  <c r="U164" i="307" s="1"/>
  <c r="S228" i="304"/>
  <c r="W228" i="304" s="1"/>
  <c r="Q166" i="304"/>
  <c r="U166" i="304" s="1"/>
  <c r="R229" i="304"/>
  <c r="N154" i="301"/>
  <c r="S153" i="301"/>
  <c r="W153" i="301" s="1"/>
  <c r="R154" i="301"/>
  <c r="V154" i="301" s="1"/>
  <c r="Q154" i="301"/>
  <c r="U154" i="301" s="1"/>
  <c r="Q153" i="298"/>
  <c r="U153" i="298" s="1"/>
  <c r="R156" i="298"/>
  <c r="V156" i="298" s="1"/>
  <c r="S156" i="298"/>
  <c r="W156" i="298" s="1"/>
  <c r="R158" i="292"/>
  <c r="V158" i="292" s="1"/>
  <c r="O157" i="292"/>
  <c r="O158" i="292" s="1"/>
  <c r="N157" i="292"/>
  <c r="S158" i="292"/>
  <c r="P158" i="292" s="1"/>
  <c r="Q157" i="292"/>
  <c r="U157" i="292" s="1"/>
  <c r="R158" i="289"/>
  <c r="V158" i="289" s="1"/>
  <c r="P158" i="289"/>
  <c r="Q154" i="289"/>
  <c r="O157" i="289"/>
  <c r="S158" i="289"/>
  <c r="P151" i="319"/>
  <c r="J150" i="319"/>
  <c r="G150" i="319" s="1"/>
  <c r="H151" i="319"/>
  <c r="E151" i="319" s="1"/>
  <c r="K152" i="319"/>
  <c r="L159" i="319"/>
  <c r="D156" i="319"/>
  <c r="T155" i="319"/>
  <c r="O152" i="319"/>
  <c r="I151" i="319"/>
  <c r="F151" i="319" s="1"/>
  <c r="K156" i="316"/>
  <c r="T151" i="316"/>
  <c r="N152" i="316"/>
  <c r="H151" i="316"/>
  <c r="E151" i="316" s="1"/>
  <c r="D161" i="316"/>
  <c r="M152" i="316"/>
  <c r="J151" i="316"/>
  <c r="G151" i="316" s="1"/>
  <c r="L157" i="316"/>
  <c r="O152" i="316"/>
  <c r="I151" i="316"/>
  <c r="F151" i="316" s="1"/>
  <c r="C157" i="316"/>
  <c r="M152" i="313"/>
  <c r="J151" i="313"/>
  <c r="G151" i="313" s="1"/>
  <c r="T155" i="313"/>
  <c r="D156" i="313"/>
  <c r="P172" i="313"/>
  <c r="N168" i="313"/>
  <c r="K152" i="313"/>
  <c r="H151" i="313"/>
  <c r="E151" i="313" s="1"/>
  <c r="I151" i="313"/>
  <c r="F151" i="313" s="1"/>
  <c r="L152" i="313"/>
  <c r="D157" i="310"/>
  <c r="T150" i="310"/>
  <c r="O152" i="310"/>
  <c r="I151" i="310"/>
  <c r="F151" i="310" s="1"/>
  <c r="M152" i="310"/>
  <c r="J151" i="310"/>
  <c r="G151" i="310" s="1"/>
  <c r="L160" i="310"/>
  <c r="K153" i="310"/>
  <c r="O152" i="307"/>
  <c r="I151" i="307"/>
  <c r="F151" i="307" s="1"/>
  <c r="D156" i="307"/>
  <c r="T155" i="307"/>
  <c r="L157" i="307"/>
  <c r="J152" i="307"/>
  <c r="G152" i="307" s="1"/>
  <c r="M153" i="307"/>
  <c r="N152" i="307"/>
  <c r="H151" i="307"/>
  <c r="E151" i="307" s="1"/>
  <c r="K158" i="307"/>
  <c r="O151" i="304"/>
  <c r="I150" i="304"/>
  <c r="F150" i="304" s="1"/>
  <c r="N151" i="304"/>
  <c r="H150" i="304"/>
  <c r="E150" i="304" s="1"/>
  <c r="M156" i="304"/>
  <c r="P151" i="304"/>
  <c r="J150" i="304"/>
  <c r="G150" i="304" s="1"/>
  <c r="K156" i="304"/>
  <c r="D158" i="304"/>
  <c r="L157" i="304"/>
  <c r="P167" i="277"/>
  <c r="N152" i="277"/>
  <c r="N153" i="277" s="1"/>
  <c r="O152" i="277"/>
  <c r="N150" i="280"/>
  <c r="H149" i="280"/>
  <c r="E149" i="280" s="1"/>
  <c r="O150" i="280"/>
  <c r="I149" i="280"/>
  <c r="F149" i="280" s="1"/>
  <c r="P150" i="286"/>
  <c r="J149" i="286"/>
  <c r="G149" i="286" s="1"/>
  <c r="N157" i="283"/>
  <c r="N150" i="298"/>
  <c r="H149" i="298"/>
  <c r="E149" i="298" s="1"/>
  <c r="P150" i="301"/>
  <c r="J149" i="301"/>
  <c r="G149" i="301" s="1"/>
  <c r="O150" i="286"/>
  <c r="I149" i="286"/>
  <c r="F149" i="286" s="1"/>
  <c r="O150" i="301"/>
  <c r="I149" i="301"/>
  <c r="F149" i="301" s="1"/>
  <c r="K151" i="301"/>
  <c r="H150" i="301"/>
  <c r="E150" i="301" s="1"/>
  <c r="L152" i="301"/>
  <c r="C151" i="301"/>
  <c r="D151" i="301"/>
  <c r="T150" i="301"/>
  <c r="M152" i="301"/>
  <c r="L152" i="298"/>
  <c r="M154" i="298"/>
  <c r="O150" i="298"/>
  <c r="I149" i="298"/>
  <c r="F149" i="298" s="1"/>
  <c r="D154" i="298"/>
  <c r="P150" i="298"/>
  <c r="J149" i="298"/>
  <c r="G149" i="298" s="1"/>
  <c r="C151" i="298"/>
  <c r="T150" i="298"/>
  <c r="K153" i="298"/>
  <c r="M151" i="292"/>
  <c r="J150" i="292"/>
  <c r="G150" i="292" s="1"/>
  <c r="L151" i="292"/>
  <c r="I150" i="292"/>
  <c r="F150" i="292" s="1"/>
  <c r="H150" i="292"/>
  <c r="E150" i="292" s="1"/>
  <c r="K151" i="292"/>
  <c r="C152" i="292"/>
  <c r="T151" i="292"/>
  <c r="D152" i="292"/>
  <c r="I150" i="289"/>
  <c r="F150" i="289" s="1"/>
  <c r="L151" i="289"/>
  <c r="K151" i="289"/>
  <c r="H150" i="289"/>
  <c r="E150" i="289" s="1"/>
  <c r="J150" i="289"/>
  <c r="G150" i="289" s="1"/>
  <c r="M151" i="289"/>
  <c r="C151" i="289"/>
  <c r="T150" i="289"/>
  <c r="D152" i="289"/>
  <c r="M152" i="286"/>
  <c r="K152" i="286"/>
  <c r="T150" i="286"/>
  <c r="D151" i="286"/>
  <c r="L152" i="286"/>
  <c r="N150" i="286"/>
  <c r="H149" i="286"/>
  <c r="E149" i="286" s="1"/>
  <c r="C151" i="286"/>
  <c r="C151" i="283"/>
  <c r="T150" i="283"/>
  <c r="M152" i="283"/>
  <c r="K151" i="283"/>
  <c r="H150" i="283"/>
  <c r="E150" i="283" s="1"/>
  <c r="P150" i="283"/>
  <c r="J149" i="283"/>
  <c r="G149" i="283" s="1"/>
  <c r="D153" i="283"/>
  <c r="O150" i="283"/>
  <c r="I149" i="283"/>
  <c r="F149" i="283" s="1"/>
  <c r="L154" i="283"/>
  <c r="K152" i="280"/>
  <c r="C153" i="280"/>
  <c r="P150" i="280"/>
  <c r="J149" i="280"/>
  <c r="G149" i="280" s="1"/>
  <c r="L152" i="280"/>
  <c r="D152" i="280"/>
  <c r="T151" i="280"/>
  <c r="M152" i="280"/>
  <c r="G150" i="277"/>
  <c r="L152" i="277"/>
  <c r="I151" i="277"/>
  <c r="H151" i="277"/>
  <c r="K152" i="277"/>
  <c r="C151" i="277"/>
  <c r="T151" i="277" s="1"/>
  <c r="E150" i="277"/>
  <c r="F150" i="277"/>
  <c r="D152" i="277"/>
  <c r="J152" i="277"/>
  <c r="M153" i="277"/>
  <c r="U154" i="298" l="1"/>
  <c r="R152" i="286"/>
  <c r="W153" i="310"/>
  <c r="U155" i="289"/>
  <c r="V153" i="304"/>
  <c r="T152" i="304"/>
  <c r="V151" i="286"/>
  <c r="W158" i="289"/>
  <c r="U162" i="319"/>
  <c r="S161" i="319"/>
  <c r="W161" i="319" s="1"/>
  <c r="R163" i="319"/>
  <c r="V163" i="319" s="1"/>
  <c r="Q163" i="319"/>
  <c r="N163" i="319" s="1"/>
  <c r="O202" i="313"/>
  <c r="N152" i="310"/>
  <c r="H151" i="310"/>
  <c r="E151" i="310" s="1"/>
  <c r="Q153" i="310"/>
  <c r="U153" i="310" s="1"/>
  <c r="S154" i="310"/>
  <c r="P154" i="310" s="1"/>
  <c r="R154" i="310"/>
  <c r="V154" i="310" s="1"/>
  <c r="Q165" i="307"/>
  <c r="U165" i="307" s="1"/>
  <c r="S166" i="307"/>
  <c r="W166" i="307" s="1"/>
  <c r="P165" i="307"/>
  <c r="Q167" i="304"/>
  <c r="U167" i="304" s="1"/>
  <c r="R230" i="304"/>
  <c r="S229" i="304"/>
  <c r="W229" i="304" s="1"/>
  <c r="R155" i="301"/>
  <c r="V155" i="301" s="1"/>
  <c r="S154" i="301"/>
  <c r="W154" i="301" s="1"/>
  <c r="N155" i="301"/>
  <c r="Q155" i="301"/>
  <c r="U155" i="301" s="1"/>
  <c r="S157" i="298"/>
  <c r="W157" i="298" s="1"/>
  <c r="R157" i="298"/>
  <c r="V157" i="298" s="1"/>
  <c r="Q154" i="298"/>
  <c r="P159" i="292"/>
  <c r="Q158" i="292"/>
  <c r="U158" i="292" s="1"/>
  <c r="S159" i="292"/>
  <c r="W159" i="292" s="1"/>
  <c r="R159" i="292"/>
  <c r="V159" i="292" s="1"/>
  <c r="Q155" i="289"/>
  <c r="S159" i="289"/>
  <c r="R159" i="289"/>
  <c r="V159" i="289" s="1"/>
  <c r="O158" i="289"/>
  <c r="N154" i="289"/>
  <c r="N155" i="289" s="1"/>
  <c r="D157" i="319"/>
  <c r="T156" i="319"/>
  <c r="L160" i="319"/>
  <c r="H152" i="319"/>
  <c r="E152" i="319" s="1"/>
  <c r="K153" i="319"/>
  <c r="O153" i="319"/>
  <c r="I152" i="319"/>
  <c r="F152" i="319" s="1"/>
  <c r="P152" i="319"/>
  <c r="J151" i="319"/>
  <c r="G151" i="319" s="1"/>
  <c r="L158" i="316"/>
  <c r="C158" i="316"/>
  <c r="T152" i="316"/>
  <c r="K157" i="316"/>
  <c r="M153" i="316"/>
  <c r="J152" i="316"/>
  <c r="G152" i="316" s="1"/>
  <c r="D162" i="316"/>
  <c r="N153" i="316"/>
  <c r="H152" i="316"/>
  <c r="E152" i="316" s="1"/>
  <c r="O153" i="316"/>
  <c r="I152" i="316"/>
  <c r="F152" i="316" s="1"/>
  <c r="I152" i="313"/>
  <c r="F152" i="313" s="1"/>
  <c r="L153" i="313"/>
  <c r="M153" i="313"/>
  <c r="J152" i="313"/>
  <c r="G152" i="313" s="1"/>
  <c r="K153" i="313"/>
  <c r="H152" i="313"/>
  <c r="E152" i="313" s="1"/>
  <c r="N169" i="313"/>
  <c r="N170" i="313" s="1"/>
  <c r="P173" i="313"/>
  <c r="P174" i="313" s="1"/>
  <c r="D157" i="313"/>
  <c r="T156" i="313"/>
  <c r="O153" i="310"/>
  <c r="I152" i="310"/>
  <c r="F152" i="310" s="1"/>
  <c r="K154" i="310"/>
  <c r="T151" i="310"/>
  <c r="L161" i="310"/>
  <c r="J152" i="310"/>
  <c r="G152" i="310" s="1"/>
  <c r="M153" i="310"/>
  <c r="D158" i="310"/>
  <c r="N153" i="307"/>
  <c r="H152" i="307"/>
  <c r="E152" i="307" s="1"/>
  <c r="J153" i="307"/>
  <c r="G153" i="307" s="1"/>
  <c r="M154" i="307"/>
  <c r="L158" i="307"/>
  <c r="O153" i="307"/>
  <c r="I152" i="307"/>
  <c r="F152" i="307" s="1"/>
  <c r="K159" i="307"/>
  <c r="D157" i="307"/>
  <c r="T156" i="307"/>
  <c r="D159" i="304"/>
  <c r="P152" i="304"/>
  <c r="J151" i="304"/>
  <c r="G151" i="304" s="1"/>
  <c r="K157" i="304"/>
  <c r="M157" i="304"/>
  <c r="L158" i="304"/>
  <c r="N152" i="304"/>
  <c r="H151" i="304"/>
  <c r="E151" i="304" s="1"/>
  <c r="O152" i="304"/>
  <c r="I151" i="304"/>
  <c r="F151" i="304" s="1"/>
  <c r="P168" i="277"/>
  <c r="O153" i="277"/>
  <c r="N158" i="283"/>
  <c r="N151" i="280"/>
  <c r="H150" i="280"/>
  <c r="E150" i="280" s="1"/>
  <c r="P151" i="286"/>
  <c r="J150" i="286"/>
  <c r="G150" i="286" s="1"/>
  <c r="N151" i="298"/>
  <c r="H150" i="298"/>
  <c r="E150" i="298" s="1"/>
  <c r="N154" i="277"/>
  <c r="P151" i="301"/>
  <c r="J150" i="301"/>
  <c r="G150" i="301" s="1"/>
  <c r="O151" i="280"/>
  <c r="I150" i="280"/>
  <c r="F150" i="280" s="1"/>
  <c r="G151" i="277"/>
  <c r="O151" i="286"/>
  <c r="I150" i="286"/>
  <c r="F150" i="286" s="1"/>
  <c r="D152" i="301"/>
  <c r="T151" i="301"/>
  <c r="C152" i="301"/>
  <c r="L153" i="301"/>
  <c r="H151" i="301"/>
  <c r="E151" i="301" s="1"/>
  <c r="K152" i="301"/>
  <c r="M153" i="301"/>
  <c r="O151" i="301"/>
  <c r="I150" i="301"/>
  <c r="F150" i="301" s="1"/>
  <c r="P151" i="298"/>
  <c r="J150" i="298"/>
  <c r="G150" i="298" s="1"/>
  <c r="D155" i="298"/>
  <c r="K154" i="298"/>
  <c r="O151" i="298"/>
  <c r="I150" i="298"/>
  <c r="F150" i="298" s="1"/>
  <c r="C152" i="298"/>
  <c r="T151" i="298"/>
  <c r="M155" i="298"/>
  <c r="L153" i="298"/>
  <c r="T152" i="292"/>
  <c r="D153" i="292"/>
  <c r="C153" i="292"/>
  <c r="K152" i="292"/>
  <c r="H151" i="292"/>
  <c r="E151" i="292" s="1"/>
  <c r="I151" i="292"/>
  <c r="F151" i="292" s="1"/>
  <c r="L152" i="292"/>
  <c r="M152" i="292"/>
  <c r="J151" i="292"/>
  <c r="G151" i="292" s="1"/>
  <c r="D153" i="289"/>
  <c r="J151" i="289"/>
  <c r="G151" i="289" s="1"/>
  <c r="M152" i="289"/>
  <c r="H151" i="289"/>
  <c r="E151" i="289" s="1"/>
  <c r="K152" i="289"/>
  <c r="C152" i="289"/>
  <c r="I151" i="289"/>
  <c r="F151" i="289" s="1"/>
  <c r="L152" i="289"/>
  <c r="T151" i="289"/>
  <c r="N151" i="286"/>
  <c r="H150" i="286"/>
  <c r="E150" i="286" s="1"/>
  <c r="L153" i="286"/>
  <c r="T151" i="286"/>
  <c r="D152" i="286"/>
  <c r="K153" i="286"/>
  <c r="C152" i="286"/>
  <c r="M153" i="286"/>
  <c r="D154" i="283"/>
  <c r="H151" i="283"/>
  <c r="E151" i="283" s="1"/>
  <c r="K152" i="283"/>
  <c r="M153" i="283"/>
  <c r="P151" i="283"/>
  <c r="J150" i="283"/>
  <c r="G150" i="283" s="1"/>
  <c r="L155" i="283"/>
  <c r="O151" i="283"/>
  <c r="I150" i="283"/>
  <c r="F150" i="283" s="1"/>
  <c r="C152" i="283"/>
  <c r="T151" i="283"/>
  <c r="D153" i="280"/>
  <c r="T152" i="280"/>
  <c r="L153" i="280"/>
  <c r="P151" i="280"/>
  <c r="J150" i="280"/>
  <c r="G150" i="280" s="1"/>
  <c r="C154" i="280"/>
  <c r="M153" i="280"/>
  <c r="K153" i="280"/>
  <c r="J153" i="277"/>
  <c r="M154" i="277"/>
  <c r="E151" i="277"/>
  <c r="C152" i="277"/>
  <c r="G152" i="277" s="1"/>
  <c r="F151" i="277"/>
  <c r="H152" i="277"/>
  <c r="K153" i="277"/>
  <c r="D153" i="277"/>
  <c r="I152" i="277"/>
  <c r="L153" i="277"/>
  <c r="U168" i="304" l="1"/>
  <c r="V154" i="304"/>
  <c r="T153" i="304"/>
  <c r="P166" i="307"/>
  <c r="U163" i="319"/>
  <c r="R153" i="286"/>
  <c r="O159" i="292"/>
  <c r="W154" i="310"/>
  <c r="W159" i="289"/>
  <c r="V152" i="286"/>
  <c r="R164" i="319"/>
  <c r="V164" i="319" s="1"/>
  <c r="N164" i="319"/>
  <c r="S162" i="319"/>
  <c r="W162" i="319" s="1"/>
  <c r="Q164" i="319"/>
  <c r="O203" i="313"/>
  <c r="Q154" i="310"/>
  <c r="U154" i="310" s="1"/>
  <c r="R155" i="310"/>
  <c r="V155" i="310" s="1"/>
  <c r="N153" i="310"/>
  <c r="H152" i="310"/>
  <c r="E152" i="310" s="1"/>
  <c r="S155" i="310"/>
  <c r="S167" i="307"/>
  <c r="W167" i="307" s="1"/>
  <c r="Q166" i="307"/>
  <c r="U166" i="307" s="1"/>
  <c r="R231" i="304"/>
  <c r="S230" i="304"/>
  <c r="W230" i="304" s="1"/>
  <c r="Q168" i="304"/>
  <c r="Q156" i="301"/>
  <c r="U156" i="301" s="1"/>
  <c r="N156" i="301"/>
  <c r="S155" i="301"/>
  <c r="W155" i="301" s="1"/>
  <c r="R156" i="301"/>
  <c r="V156" i="301" s="1"/>
  <c r="Q155" i="298"/>
  <c r="U155" i="298" s="1"/>
  <c r="R158" i="298"/>
  <c r="V158" i="298" s="1"/>
  <c r="S158" i="298"/>
  <c r="W158" i="298" s="1"/>
  <c r="Q159" i="292"/>
  <c r="U159" i="292" s="1"/>
  <c r="O160" i="292"/>
  <c r="R160" i="292"/>
  <c r="V160" i="292" s="1"/>
  <c r="S160" i="292"/>
  <c r="P160" i="292" s="1"/>
  <c r="N158" i="292"/>
  <c r="R160" i="289"/>
  <c r="V160" i="289" s="1"/>
  <c r="S160" i="289"/>
  <c r="P159" i="289"/>
  <c r="P160" i="289" s="1"/>
  <c r="O159" i="289"/>
  <c r="O160" i="289" s="1"/>
  <c r="Q156" i="289"/>
  <c r="U156" i="289" s="1"/>
  <c r="L161" i="319"/>
  <c r="P153" i="319"/>
  <c r="J152" i="319"/>
  <c r="G152" i="319" s="1"/>
  <c r="K154" i="319"/>
  <c r="H153" i="319"/>
  <c r="E153" i="319" s="1"/>
  <c r="O154" i="319"/>
  <c r="I153" i="319"/>
  <c r="F153" i="319" s="1"/>
  <c r="D158" i="319"/>
  <c r="T157" i="319"/>
  <c r="K158" i="316"/>
  <c r="O154" i="316"/>
  <c r="I153" i="316"/>
  <c r="F153" i="316" s="1"/>
  <c r="T153" i="316"/>
  <c r="D163" i="316"/>
  <c r="N154" i="316"/>
  <c r="H153" i="316"/>
  <c r="E153" i="316" s="1"/>
  <c r="C159" i="316"/>
  <c r="M154" i="316"/>
  <c r="J153" i="316"/>
  <c r="G153" i="316" s="1"/>
  <c r="L159" i="316"/>
  <c r="T157" i="313"/>
  <c r="D158" i="313"/>
  <c r="K154" i="313"/>
  <c r="H153" i="313"/>
  <c r="E153" i="313" s="1"/>
  <c r="J153" i="313"/>
  <c r="G153" i="313" s="1"/>
  <c r="M154" i="313"/>
  <c r="I153" i="313"/>
  <c r="F153" i="313" s="1"/>
  <c r="L154" i="313"/>
  <c r="J153" i="310"/>
  <c r="G153" i="310" s="1"/>
  <c r="M154" i="310"/>
  <c r="T152" i="310"/>
  <c r="K155" i="310"/>
  <c r="L162" i="310"/>
  <c r="O154" i="310"/>
  <c r="I153" i="310"/>
  <c r="F153" i="310" s="1"/>
  <c r="D159" i="310"/>
  <c r="L159" i="307"/>
  <c r="J154" i="307"/>
  <c r="G154" i="307" s="1"/>
  <c r="M155" i="307"/>
  <c r="D158" i="307"/>
  <c r="T157" i="307"/>
  <c r="N154" i="307"/>
  <c r="H153" i="307"/>
  <c r="E153" i="307" s="1"/>
  <c r="K160" i="307"/>
  <c r="O154" i="307"/>
  <c r="I153" i="307"/>
  <c r="F153" i="307" s="1"/>
  <c r="K158" i="304"/>
  <c r="O153" i="304"/>
  <c r="I152" i="304"/>
  <c r="F152" i="304" s="1"/>
  <c r="P153" i="304"/>
  <c r="J152" i="304"/>
  <c r="G152" i="304" s="1"/>
  <c r="D160" i="304"/>
  <c r="N153" i="304"/>
  <c r="H152" i="304"/>
  <c r="E152" i="304" s="1"/>
  <c r="L159" i="304"/>
  <c r="M158" i="304"/>
  <c r="N152" i="280"/>
  <c r="H151" i="280"/>
  <c r="E151" i="280" s="1"/>
  <c r="O152" i="280"/>
  <c r="I151" i="280"/>
  <c r="F151" i="280" s="1"/>
  <c r="P152" i="286"/>
  <c r="J151" i="286"/>
  <c r="G151" i="286" s="1"/>
  <c r="O154" i="277"/>
  <c r="N159" i="283"/>
  <c r="P169" i="277"/>
  <c r="T152" i="277"/>
  <c r="P152" i="301"/>
  <c r="J151" i="301"/>
  <c r="G151" i="301" s="1"/>
  <c r="N155" i="277"/>
  <c r="N152" i="298"/>
  <c r="H151" i="298"/>
  <c r="E151" i="298" s="1"/>
  <c r="O152" i="286"/>
  <c r="I151" i="286"/>
  <c r="F151" i="286" s="1"/>
  <c r="K153" i="301"/>
  <c r="H152" i="301"/>
  <c r="E152" i="301" s="1"/>
  <c r="M154" i="301"/>
  <c r="L154" i="301"/>
  <c r="C153" i="301"/>
  <c r="T152" i="301"/>
  <c r="D153" i="301"/>
  <c r="O152" i="301"/>
  <c r="I151" i="301"/>
  <c r="F151" i="301" s="1"/>
  <c r="C153" i="298"/>
  <c r="T152" i="298"/>
  <c r="O152" i="298"/>
  <c r="I151" i="298"/>
  <c r="F151" i="298" s="1"/>
  <c r="L154" i="298"/>
  <c r="K155" i="298"/>
  <c r="D156" i="298"/>
  <c r="M156" i="298"/>
  <c r="P152" i="298"/>
  <c r="J151" i="298"/>
  <c r="G151" i="298" s="1"/>
  <c r="M153" i="292"/>
  <c r="J152" i="292"/>
  <c r="G152" i="292" s="1"/>
  <c r="L153" i="292"/>
  <c r="I152" i="292"/>
  <c r="F152" i="292" s="1"/>
  <c r="H152" i="292"/>
  <c r="E152" i="292" s="1"/>
  <c r="K153" i="292"/>
  <c r="C154" i="292"/>
  <c r="T153" i="292"/>
  <c r="D154" i="292"/>
  <c r="C153" i="289"/>
  <c r="T153" i="289" s="1"/>
  <c r="K153" i="289"/>
  <c r="H152" i="289"/>
  <c r="E152" i="289" s="1"/>
  <c r="D154" i="289"/>
  <c r="M153" i="289"/>
  <c r="J152" i="289"/>
  <c r="G152" i="289" s="1"/>
  <c r="T152" i="289"/>
  <c r="I152" i="289"/>
  <c r="F152" i="289" s="1"/>
  <c r="L153" i="289"/>
  <c r="C153" i="286"/>
  <c r="K154" i="286"/>
  <c r="T152" i="286"/>
  <c r="D153" i="286"/>
  <c r="L154" i="286"/>
  <c r="M154" i="286"/>
  <c r="N152" i="286"/>
  <c r="H151" i="286"/>
  <c r="E151" i="286" s="1"/>
  <c r="O152" i="283"/>
  <c r="I151" i="283"/>
  <c r="F151" i="283" s="1"/>
  <c r="L156" i="283"/>
  <c r="P152" i="283"/>
  <c r="J151" i="283"/>
  <c r="G151" i="283" s="1"/>
  <c r="M154" i="283"/>
  <c r="H152" i="283"/>
  <c r="E152" i="283" s="1"/>
  <c r="K153" i="283"/>
  <c r="C153" i="283"/>
  <c r="T152" i="283"/>
  <c r="D155" i="283"/>
  <c r="C155" i="280"/>
  <c r="P152" i="280"/>
  <c r="J151" i="280"/>
  <c r="G151" i="280" s="1"/>
  <c r="L154" i="280"/>
  <c r="K154" i="280"/>
  <c r="M154" i="280"/>
  <c r="T153" i="280"/>
  <c r="D154" i="280"/>
  <c r="L154" i="277"/>
  <c r="I153" i="277"/>
  <c r="D154" i="277"/>
  <c r="H153" i="277"/>
  <c r="K154" i="277"/>
  <c r="E152" i="277"/>
  <c r="F152" i="277"/>
  <c r="C153" i="277"/>
  <c r="J154" i="277"/>
  <c r="M155" i="277"/>
  <c r="W156" i="301" l="1"/>
  <c r="V155" i="304"/>
  <c r="T154" i="304"/>
  <c r="W160" i="292"/>
  <c r="N156" i="289"/>
  <c r="R154" i="286"/>
  <c r="V153" i="286"/>
  <c r="V154" i="286" s="1"/>
  <c r="W160" i="289"/>
  <c r="U164" i="319"/>
  <c r="W155" i="310"/>
  <c r="S163" i="319"/>
  <c r="W163" i="319" s="1"/>
  <c r="N165" i="319"/>
  <c r="R165" i="319"/>
  <c r="V165" i="319" s="1"/>
  <c r="Q165" i="319"/>
  <c r="O204" i="313"/>
  <c r="N154" i="310"/>
  <c r="H153" i="310"/>
  <c r="E153" i="310" s="1"/>
  <c r="S156" i="310"/>
  <c r="R156" i="310"/>
  <c r="V156" i="310" s="1"/>
  <c r="P155" i="310"/>
  <c r="Q155" i="310"/>
  <c r="U155" i="310" s="1"/>
  <c r="Q167" i="307"/>
  <c r="U167" i="307" s="1"/>
  <c r="S168" i="307"/>
  <c r="W168" i="307" s="1"/>
  <c r="P167" i="307"/>
  <c r="S231" i="304"/>
  <c r="W231" i="304" s="1"/>
  <c r="Q169" i="304"/>
  <c r="U169" i="304" s="1"/>
  <c r="R232" i="304"/>
  <c r="R157" i="301"/>
  <c r="V157" i="301" s="1"/>
  <c r="S156" i="301"/>
  <c r="N157" i="301"/>
  <c r="Q157" i="301"/>
  <c r="U157" i="301" s="1"/>
  <c r="S159" i="298"/>
  <c r="W159" i="298" s="1"/>
  <c r="R159" i="298"/>
  <c r="V159" i="298" s="1"/>
  <c r="Q156" i="298"/>
  <c r="U156" i="298" s="1"/>
  <c r="R161" i="292"/>
  <c r="O161" i="292" s="1"/>
  <c r="N159" i="292"/>
  <c r="N160" i="292" s="1"/>
  <c r="S161" i="292"/>
  <c r="Q160" i="292"/>
  <c r="U160" i="292" s="1"/>
  <c r="Q157" i="289"/>
  <c r="U157" i="289" s="1"/>
  <c r="S161" i="289"/>
  <c r="R161" i="289"/>
  <c r="V161" i="289" s="1"/>
  <c r="P154" i="319"/>
  <c r="J153" i="319"/>
  <c r="G153" i="319" s="1"/>
  <c r="D159" i="319"/>
  <c r="T158" i="319"/>
  <c r="O155" i="319"/>
  <c r="I154" i="319"/>
  <c r="F154" i="319" s="1"/>
  <c r="L162" i="319"/>
  <c r="H154" i="319"/>
  <c r="E154" i="319" s="1"/>
  <c r="K155" i="319"/>
  <c r="C160" i="316"/>
  <c r="T154" i="316"/>
  <c r="N155" i="316"/>
  <c r="H154" i="316"/>
  <c r="E154" i="316" s="1"/>
  <c r="O155" i="316"/>
  <c r="I154" i="316"/>
  <c r="F154" i="316" s="1"/>
  <c r="L160" i="316"/>
  <c r="K159" i="316"/>
  <c r="M155" i="316"/>
  <c r="J154" i="316"/>
  <c r="G154" i="316" s="1"/>
  <c r="D164" i="316"/>
  <c r="N171" i="313"/>
  <c r="N172" i="313" s="1"/>
  <c r="I154" i="313"/>
  <c r="F154" i="313" s="1"/>
  <c r="L155" i="313"/>
  <c r="K155" i="313"/>
  <c r="H154" i="313"/>
  <c r="E154" i="313" s="1"/>
  <c r="P175" i="313"/>
  <c r="J154" i="313"/>
  <c r="G154" i="313" s="1"/>
  <c r="M155" i="313"/>
  <c r="T158" i="313"/>
  <c r="D159" i="313"/>
  <c r="L163" i="310"/>
  <c r="K156" i="310"/>
  <c r="T153" i="310"/>
  <c r="J154" i="310"/>
  <c r="G154" i="310" s="1"/>
  <c r="M155" i="310"/>
  <c r="D160" i="310"/>
  <c r="O155" i="310"/>
  <c r="I154" i="310"/>
  <c r="F154" i="310" s="1"/>
  <c r="O155" i="307"/>
  <c r="I154" i="307"/>
  <c r="F154" i="307" s="1"/>
  <c r="K161" i="307"/>
  <c r="M156" i="307"/>
  <c r="J155" i="307"/>
  <c r="G155" i="307" s="1"/>
  <c r="N155" i="307"/>
  <c r="H154" i="307"/>
  <c r="E154" i="307" s="1"/>
  <c r="D159" i="307"/>
  <c r="T158" i="307"/>
  <c r="L160" i="307"/>
  <c r="N154" i="304"/>
  <c r="H153" i="304"/>
  <c r="E153" i="304" s="1"/>
  <c r="D161" i="304"/>
  <c r="O154" i="304"/>
  <c r="I153" i="304"/>
  <c r="F153" i="304" s="1"/>
  <c r="M159" i="304"/>
  <c r="P154" i="304"/>
  <c r="J153" i="304"/>
  <c r="G153" i="304" s="1"/>
  <c r="K159" i="304"/>
  <c r="L160" i="304"/>
  <c r="N160" i="283"/>
  <c r="N153" i="280"/>
  <c r="H152" i="280"/>
  <c r="E152" i="280" s="1"/>
  <c r="O155" i="277"/>
  <c r="N153" i="298"/>
  <c r="H152" i="298"/>
  <c r="E152" i="298" s="1"/>
  <c r="P153" i="301"/>
  <c r="J152" i="301"/>
  <c r="G152" i="301" s="1"/>
  <c r="P170" i="277"/>
  <c r="N156" i="277"/>
  <c r="N161" i="283"/>
  <c r="P153" i="286"/>
  <c r="J152" i="286"/>
  <c r="G152" i="286" s="1"/>
  <c r="O153" i="280"/>
  <c r="I152" i="280"/>
  <c r="F152" i="280" s="1"/>
  <c r="O153" i="286"/>
  <c r="I152" i="286"/>
  <c r="F152" i="286" s="1"/>
  <c r="T153" i="301"/>
  <c r="D154" i="301"/>
  <c r="C154" i="301"/>
  <c r="L155" i="301"/>
  <c r="M155" i="301"/>
  <c r="O153" i="301"/>
  <c r="I152" i="301"/>
  <c r="F152" i="301" s="1"/>
  <c r="H153" i="301"/>
  <c r="E153" i="301" s="1"/>
  <c r="K154" i="301"/>
  <c r="K156" i="298"/>
  <c r="L155" i="298"/>
  <c r="O153" i="298"/>
  <c r="I152" i="298"/>
  <c r="F152" i="298" s="1"/>
  <c r="P153" i="298"/>
  <c r="J152" i="298"/>
  <c r="G152" i="298" s="1"/>
  <c r="M157" i="298"/>
  <c r="D157" i="298"/>
  <c r="C154" i="298"/>
  <c r="T153" i="298"/>
  <c r="T154" i="292"/>
  <c r="D155" i="292"/>
  <c r="C155" i="292"/>
  <c r="H153" i="292"/>
  <c r="E153" i="292" s="1"/>
  <c r="K154" i="292"/>
  <c r="I153" i="292"/>
  <c r="F153" i="292" s="1"/>
  <c r="L154" i="292"/>
  <c r="J153" i="292"/>
  <c r="G153" i="292" s="1"/>
  <c r="M154" i="292"/>
  <c r="J153" i="289"/>
  <c r="G153" i="289" s="1"/>
  <c r="M154" i="289"/>
  <c r="H153" i="289"/>
  <c r="E153" i="289" s="1"/>
  <c r="K154" i="289"/>
  <c r="I153" i="289"/>
  <c r="F153" i="289" s="1"/>
  <c r="L154" i="289"/>
  <c r="C154" i="289"/>
  <c r="T154" i="289" s="1"/>
  <c r="D155" i="289"/>
  <c r="M155" i="286"/>
  <c r="L155" i="286"/>
  <c r="D154" i="286"/>
  <c r="T153" i="286"/>
  <c r="K155" i="286"/>
  <c r="N153" i="286"/>
  <c r="H152" i="286"/>
  <c r="E152" i="286" s="1"/>
  <c r="C154" i="286"/>
  <c r="C154" i="283"/>
  <c r="T153" i="283"/>
  <c r="K154" i="283"/>
  <c r="H153" i="283"/>
  <c r="E153" i="283" s="1"/>
  <c r="M155" i="283"/>
  <c r="P153" i="283"/>
  <c r="J152" i="283"/>
  <c r="G152" i="283" s="1"/>
  <c r="D156" i="283"/>
  <c r="L157" i="283"/>
  <c r="O153" i="283"/>
  <c r="I152" i="283"/>
  <c r="F152" i="283" s="1"/>
  <c r="K155" i="280"/>
  <c r="M155" i="280"/>
  <c r="L155" i="280"/>
  <c r="P153" i="280"/>
  <c r="J152" i="280"/>
  <c r="G152" i="280" s="1"/>
  <c r="C156" i="280"/>
  <c r="T154" i="280"/>
  <c r="D155" i="280"/>
  <c r="M156" i="277"/>
  <c r="J155" i="277"/>
  <c r="F153" i="277"/>
  <c r="E153" i="277"/>
  <c r="C154" i="277"/>
  <c r="T154" i="277" s="1"/>
  <c r="K155" i="277"/>
  <c r="H154" i="277"/>
  <c r="T153" i="277"/>
  <c r="D155" i="277"/>
  <c r="G153" i="277"/>
  <c r="I154" i="277"/>
  <c r="L155" i="277"/>
  <c r="V166" i="319" l="1"/>
  <c r="V162" i="289"/>
  <c r="U165" i="319"/>
  <c r="V161" i="292"/>
  <c r="P168" i="307"/>
  <c r="W161" i="292"/>
  <c r="W161" i="289"/>
  <c r="V156" i="304"/>
  <c r="T155" i="304"/>
  <c r="W156" i="310"/>
  <c r="R155" i="286"/>
  <c r="Q166" i="319"/>
  <c r="S164" i="319"/>
  <c r="W164" i="319" s="1"/>
  <c r="R166" i="319"/>
  <c r="O205" i="313"/>
  <c r="S157" i="310"/>
  <c r="Q156" i="310"/>
  <c r="U156" i="310" s="1"/>
  <c r="N155" i="310"/>
  <c r="H154" i="310"/>
  <c r="E154" i="310" s="1"/>
  <c r="P156" i="310"/>
  <c r="R157" i="310"/>
  <c r="V157" i="310" s="1"/>
  <c r="S169" i="307"/>
  <c r="W169" i="307" s="1"/>
  <c r="Q168" i="307"/>
  <c r="U168" i="307" s="1"/>
  <c r="Q170" i="304"/>
  <c r="U170" i="304" s="1"/>
  <c r="R233" i="304"/>
  <c r="S232" i="304"/>
  <c r="W232" i="304" s="1"/>
  <c r="S157" i="301"/>
  <c r="W157" i="301" s="1"/>
  <c r="Q158" i="301"/>
  <c r="U158" i="301" s="1"/>
  <c r="R158" i="301"/>
  <c r="V158" i="301" s="1"/>
  <c r="Q157" i="298"/>
  <c r="U157" i="298" s="1"/>
  <c r="R160" i="298"/>
  <c r="V160" i="298" s="1"/>
  <c r="S160" i="298"/>
  <c r="W160" i="298" s="1"/>
  <c r="S162" i="292"/>
  <c r="R162" i="292"/>
  <c r="Q161" i="292"/>
  <c r="N161" i="292" s="1"/>
  <c r="P161" i="292"/>
  <c r="S162" i="289"/>
  <c r="Q158" i="289"/>
  <c r="U158" i="289" s="1"/>
  <c r="N157" i="289"/>
  <c r="P161" i="289"/>
  <c r="P162" i="289" s="1"/>
  <c r="R162" i="289"/>
  <c r="O161" i="289"/>
  <c r="K156" i="319"/>
  <c r="H155" i="319"/>
  <c r="E155" i="319" s="1"/>
  <c r="D160" i="319"/>
  <c r="T159" i="319"/>
  <c r="L163" i="319"/>
  <c r="P155" i="319"/>
  <c r="J154" i="319"/>
  <c r="G154" i="319" s="1"/>
  <c r="O156" i="319"/>
  <c r="I155" i="319"/>
  <c r="F155" i="319" s="1"/>
  <c r="O156" i="316"/>
  <c r="I155" i="316"/>
  <c r="F155" i="316" s="1"/>
  <c r="T155" i="316"/>
  <c r="D165" i="316"/>
  <c r="N156" i="316"/>
  <c r="H155" i="316"/>
  <c r="E155" i="316" s="1"/>
  <c r="K160" i="316"/>
  <c r="C161" i="316"/>
  <c r="L161" i="316"/>
  <c r="M156" i="316"/>
  <c r="J155" i="316"/>
  <c r="G155" i="316" s="1"/>
  <c r="K156" i="313"/>
  <c r="H155" i="313"/>
  <c r="E155" i="313" s="1"/>
  <c r="L156" i="313"/>
  <c r="I155" i="313"/>
  <c r="F155" i="313" s="1"/>
  <c r="D160" i="313"/>
  <c r="T159" i="313"/>
  <c r="J155" i="313"/>
  <c r="G155" i="313" s="1"/>
  <c r="M156" i="313"/>
  <c r="P176" i="313"/>
  <c r="O156" i="310"/>
  <c r="I155" i="310"/>
  <c r="F155" i="310" s="1"/>
  <c r="K157" i="310"/>
  <c r="D161" i="310"/>
  <c r="M156" i="310"/>
  <c r="J155" i="310"/>
  <c r="G155" i="310" s="1"/>
  <c r="T154" i="310"/>
  <c r="L164" i="310"/>
  <c r="N156" i="307"/>
  <c r="H155" i="307"/>
  <c r="E155" i="307" s="1"/>
  <c r="D160" i="307"/>
  <c r="T159" i="307"/>
  <c r="J156" i="307"/>
  <c r="G156" i="307" s="1"/>
  <c r="M157" i="307"/>
  <c r="K162" i="307"/>
  <c r="O156" i="307"/>
  <c r="I155" i="307"/>
  <c r="F155" i="307" s="1"/>
  <c r="L161" i="307"/>
  <c r="O155" i="304"/>
  <c r="I154" i="304"/>
  <c r="F154" i="304" s="1"/>
  <c r="D162" i="304"/>
  <c r="L161" i="304"/>
  <c r="N155" i="304"/>
  <c r="H154" i="304"/>
  <c r="E154" i="304" s="1"/>
  <c r="K160" i="304"/>
  <c r="P155" i="304"/>
  <c r="J154" i="304"/>
  <c r="G154" i="304" s="1"/>
  <c r="M160" i="304"/>
  <c r="N154" i="280"/>
  <c r="H153" i="280"/>
  <c r="E153" i="280" s="1"/>
  <c r="P171" i="277"/>
  <c r="P154" i="286"/>
  <c r="J153" i="286"/>
  <c r="G153" i="286" s="1"/>
  <c r="P154" i="301"/>
  <c r="J153" i="301"/>
  <c r="G153" i="301" s="1"/>
  <c r="N154" i="298"/>
  <c r="H153" i="298"/>
  <c r="E153" i="298" s="1"/>
  <c r="O156" i="277"/>
  <c r="O154" i="280"/>
  <c r="I153" i="280"/>
  <c r="F153" i="280" s="1"/>
  <c r="N162" i="283"/>
  <c r="G154" i="277"/>
  <c r="O154" i="286"/>
  <c r="I153" i="286"/>
  <c r="F153" i="286" s="1"/>
  <c r="O154" i="301"/>
  <c r="I153" i="301"/>
  <c r="F153" i="301" s="1"/>
  <c r="M156" i="301"/>
  <c r="L156" i="301"/>
  <c r="C155" i="301"/>
  <c r="D155" i="301"/>
  <c r="T154" i="301"/>
  <c r="H154" i="301"/>
  <c r="E154" i="301" s="1"/>
  <c r="K155" i="301"/>
  <c r="M158" i="298"/>
  <c r="P154" i="298"/>
  <c r="J153" i="298"/>
  <c r="G153" i="298" s="1"/>
  <c r="O154" i="298"/>
  <c r="I153" i="298"/>
  <c r="F153" i="298" s="1"/>
  <c r="L156" i="298"/>
  <c r="C155" i="298"/>
  <c r="T154" i="298"/>
  <c r="D158" i="298"/>
  <c r="K157" i="298"/>
  <c r="J154" i="292"/>
  <c r="G154" i="292" s="1"/>
  <c r="M155" i="292"/>
  <c r="K155" i="292"/>
  <c r="H154" i="292"/>
  <c r="E154" i="292" s="1"/>
  <c r="L155" i="292"/>
  <c r="I154" i="292"/>
  <c r="F154" i="292" s="1"/>
  <c r="C156" i="292"/>
  <c r="D156" i="292"/>
  <c r="T155" i="292"/>
  <c r="D156" i="289"/>
  <c r="L155" i="289"/>
  <c r="I154" i="289"/>
  <c r="F154" i="289" s="1"/>
  <c r="K155" i="289"/>
  <c r="H154" i="289"/>
  <c r="E154" i="289" s="1"/>
  <c r="C155" i="289"/>
  <c r="M155" i="289"/>
  <c r="J154" i="289"/>
  <c r="G154" i="289" s="1"/>
  <c r="N154" i="286"/>
  <c r="H153" i="286"/>
  <c r="E153" i="286" s="1"/>
  <c r="K156" i="286"/>
  <c r="T154" i="286"/>
  <c r="D155" i="286"/>
  <c r="L156" i="286"/>
  <c r="C155" i="286"/>
  <c r="M156" i="286"/>
  <c r="D157" i="283"/>
  <c r="P154" i="283"/>
  <c r="J153" i="283"/>
  <c r="G153" i="283" s="1"/>
  <c r="M156" i="283"/>
  <c r="H154" i="283"/>
  <c r="E154" i="283" s="1"/>
  <c r="K155" i="283"/>
  <c r="O154" i="283"/>
  <c r="I153" i="283"/>
  <c r="F153" i="283" s="1"/>
  <c r="L158" i="283"/>
  <c r="C155" i="283"/>
  <c r="T154" i="283"/>
  <c r="C157" i="280"/>
  <c r="P154" i="280"/>
  <c r="J153" i="280"/>
  <c r="G153" i="280" s="1"/>
  <c r="L156" i="280"/>
  <c r="M156" i="280"/>
  <c r="T155" i="280"/>
  <c r="D156" i="280"/>
  <c r="K156" i="280"/>
  <c r="D156" i="277"/>
  <c r="H155" i="277"/>
  <c r="K156" i="277"/>
  <c r="L156" i="277"/>
  <c r="I155" i="277"/>
  <c r="C155" i="277"/>
  <c r="F154" i="277"/>
  <c r="E154" i="277"/>
  <c r="M157" i="277"/>
  <c r="J156" i="277"/>
  <c r="U157" i="310" l="1"/>
  <c r="V159" i="301"/>
  <c r="V162" i="292"/>
  <c r="U166" i="319"/>
  <c r="P162" i="292"/>
  <c r="P157" i="310"/>
  <c r="R156" i="286"/>
  <c r="V157" i="304"/>
  <c r="T156" i="304"/>
  <c r="W157" i="310"/>
  <c r="W162" i="289"/>
  <c r="W163" i="289" s="1"/>
  <c r="U161" i="292"/>
  <c r="W162" i="292"/>
  <c r="V155" i="286"/>
  <c r="V156" i="286" s="1"/>
  <c r="N158" i="289"/>
  <c r="Q167" i="319"/>
  <c r="N166" i="319"/>
  <c r="N167" i="319" s="1"/>
  <c r="R167" i="319"/>
  <c r="V167" i="319" s="1"/>
  <c r="S165" i="319"/>
  <c r="W165" i="319" s="1"/>
  <c r="O206" i="313"/>
  <c r="Q157" i="310"/>
  <c r="R158" i="310"/>
  <c r="V158" i="310" s="1"/>
  <c r="S158" i="310"/>
  <c r="N156" i="310"/>
  <c r="H155" i="310"/>
  <c r="E155" i="310" s="1"/>
  <c r="Q169" i="307"/>
  <c r="U169" i="307" s="1"/>
  <c r="S170" i="307"/>
  <c r="W170" i="307" s="1"/>
  <c r="P169" i="307"/>
  <c r="P170" i="307" s="1"/>
  <c r="R234" i="304"/>
  <c r="S233" i="304"/>
  <c r="W233" i="304" s="1"/>
  <c r="Q171" i="304"/>
  <c r="U171" i="304" s="1"/>
  <c r="R159" i="301"/>
  <c r="Q159" i="301"/>
  <c r="U159" i="301" s="1"/>
  <c r="S158" i="301"/>
  <c r="W158" i="301" s="1"/>
  <c r="N158" i="301"/>
  <c r="S161" i="298"/>
  <c r="W161" i="298" s="1"/>
  <c r="R161" i="298"/>
  <c r="V161" i="298" s="1"/>
  <c r="Q158" i="298"/>
  <c r="U158" i="298" s="1"/>
  <c r="R163" i="292"/>
  <c r="P163" i="292"/>
  <c r="O162" i="292"/>
  <c r="Q162" i="292"/>
  <c r="S163" i="292"/>
  <c r="R163" i="289"/>
  <c r="V163" i="289" s="1"/>
  <c r="Q159" i="289"/>
  <c r="U159" i="289" s="1"/>
  <c r="O162" i="289"/>
  <c r="O163" i="289" s="1"/>
  <c r="S163" i="289"/>
  <c r="P163" i="289" s="1"/>
  <c r="O157" i="319"/>
  <c r="I156" i="319"/>
  <c r="F156" i="319" s="1"/>
  <c r="K157" i="319"/>
  <c r="H156" i="319"/>
  <c r="E156" i="319" s="1"/>
  <c r="P156" i="319"/>
  <c r="J155" i="319"/>
  <c r="G155" i="319" s="1"/>
  <c r="L164" i="319"/>
  <c r="D161" i="319"/>
  <c r="T160" i="319"/>
  <c r="C162" i="316"/>
  <c r="N157" i="316"/>
  <c r="H156" i="316"/>
  <c r="E156" i="316" s="1"/>
  <c r="K161" i="316"/>
  <c r="L162" i="316"/>
  <c r="T156" i="316"/>
  <c r="D166" i="316"/>
  <c r="M157" i="316"/>
  <c r="J156" i="316"/>
  <c r="G156" i="316" s="1"/>
  <c r="O157" i="316"/>
  <c r="I156" i="316"/>
  <c r="F156" i="316" s="1"/>
  <c r="J156" i="313"/>
  <c r="G156" i="313" s="1"/>
  <c r="M157" i="313"/>
  <c r="T160" i="313"/>
  <c r="D161" i="313"/>
  <c r="N173" i="313"/>
  <c r="I156" i="313"/>
  <c r="F156" i="313" s="1"/>
  <c r="L157" i="313"/>
  <c r="K157" i="313"/>
  <c r="H156" i="313"/>
  <c r="E156" i="313" s="1"/>
  <c r="P177" i="313"/>
  <c r="P178" i="313" s="1"/>
  <c r="P179" i="313" s="1"/>
  <c r="O157" i="310"/>
  <c r="I156" i="310"/>
  <c r="F156" i="310" s="1"/>
  <c r="J156" i="310"/>
  <c r="G156" i="310" s="1"/>
  <c r="M157" i="310"/>
  <c r="T155" i="310"/>
  <c r="D162" i="310"/>
  <c r="L165" i="310"/>
  <c r="K158" i="310"/>
  <c r="O157" i="307"/>
  <c r="I156" i="307"/>
  <c r="F156" i="307" s="1"/>
  <c r="K163" i="307"/>
  <c r="D161" i="307"/>
  <c r="T160" i="307"/>
  <c r="J157" i="307"/>
  <c r="G157" i="307" s="1"/>
  <c r="M158" i="307"/>
  <c r="L162" i="307"/>
  <c r="N157" i="307"/>
  <c r="H156" i="307"/>
  <c r="E156" i="307" s="1"/>
  <c r="N156" i="304"/>
  <c r="H155" i="304"/>
  <c r="E155" i="304" s="1"/>
  <c r="L162" i="304"/>
  <c r="P156" i="304"/>
  <c r="J155" i="304"/>
  <c r="G155" i="304" s="1"/>
  <c r="M161" i="304"/>
  <c r="K161" i="304"/>
  <c r="D163" i="304"/>
  <c r="O156" i="304"/>
  <c r="I155" i="304"/>
  <c r="F155" i="304" s="1"/>
  <c r="N155" i="280"/>
  <c r="H154" i="280"/>
  <c r="E154" i="280" s="1"/>
  <c r="P172" i="277"/>
  <c r="O155" i="280"/>
  <c r="I154" i="280"/>
  <c r="F154" i="280" s="1"/>
  <c r="P155" i="301"/>
  <c r="J154" i="301"/>
  <c r="G154" i="301" s="1"/>
  <c r="P155" i="286"/>
  <c r="J154" i="286"/>
  <c r="G154" i="286" s="1"/>
  <c r="O157" i="277"/>
  <c r="N155" i="298"/>
  <c r="H154" i="298"/>
  <c r="E154" i="298" s="1"/>
  <c r="N157" i="277"/>
  <c r="N163" i="283"/>
  <c r="O155" i="286"/>
  <c r="I154" i="286"/>
  <c r="F154" i="286" s="1"/>
  <c r="D156" i="301"/>
  <c r="T155" i="301"/>
  <c r="C156" i="301"/>
  <c r="M157" i="301"/>
  <c r="H155" i="301"/>
  <c r="E155" i="301" s="1"/>
  <c r="K156" i="301"/>
  <c r="L157" i="301"/>
  <c r="O155" i="301"/>
  <c r="I154" i="301"/>
  <c r="F154" i="301" s="1"/>
  <c r="L157" i="298"/>
  <c r="K158" i="298"/>
  <c r="O155" i="298"/>
  <c r="I154" i="298"/>
  <c r="F154" i="298" s="1"/>
  <c r="D159" i="298"/>
  <c r="C156" i="298"/>
  <c r="T155" i="298"/>
  <c r="P155" i="298"/>
  <c r="J154" i="298"/>
  <c r="G154" i="298" s="1"/>
  <c r="M159" i="298"/>
  <c r="C157" i="292"/>
  <c r="D157" i="292"/>
  <c r="T156" i="292"/>
  <c r="I155" i="292"/>
  <c r="F155" i="292" s="1"/>
  <c r="L156" i="292"/>
  <c r="H155" i="292"/>
  <c r="E155" i="292" s="1"/>
  <c r="K156" i="292"/>
  <c r="J155" i="292"/>
  <c r="G155" i="292" s="1"/>
  <c r="M156" i="292"/>
  <c r="M156" i="289"/>
  <c r="J155" i="289"/>
  <c r="G155" i="289" s="1"/>
  <c r="C156" i="289"/>
  <c r="H155" i="289"/>
  <c r="E155" i="289" s="1"/>
  <c r="K156" i="289"/>
  <c r="I155" i="289"/>
  <c r="F155" i="289" s="1"/>
  <c r="L156" i="289"/>
  <c r="T155" i="289"/>
  <c r="D157" i="289"/>
  <c r="C156" i="286"/>
  <c r="L157" i="286"/>
  <c r="T155" i="286"/>
  <c r="D156" i="286"/>
  <c r="K157" i="286"/>
  <c r="M157" i="286"/>
  <c r="N155" i="286"/>
  <c r="H154" i="286"/>
  <c r="E154" i="286" s="1"/>
  <c r="L159" i="283"/>
  <c r="O155" i="283"/>
  <c r="I154" i="283"/>
  <c r="F154" i="283" s="1"/>
  <c r="K156" i="283"/>
  <c r="H155" i="283"/>
  <c r="E155" i="283" s="1"/>
  <c r="M157" i="283"/>
  <c r="P155" i="283"/>
  <c r="J154" i="283"/>
  <c r="G154" i="283" s="1"/>
  <c r="D158" i="283"/>
  <c r="C156" i="283"/>
  <c r="T155" i="283"/>
  <c r="D157" i="280"/>
  <c r="T156" i="280"/>
  <c r="M157" i="280"/>
  <c r="L157" i="280"/>
  <c r="P155" i="280"/>
  <c r="J154" i="280"/>
  <c r="G154" i="280" s="1"/>
  <c r="K157" i="280"/>
  <c r="C158" i="280"/>
  <c r="L157" i="277"/>
  <c r="I156" i="277"/>
  <c r="M158" i="277"/>
  <c r="J157" i="277"/>
  <c r="C156" i="277"/>
  <c r="G156" i="277" s="1"/>
  <c r="E155" i="277"/>
  <c r="F155" i="277"/>
  <c r="G155" i="277"/>
  <c r="K157" i="277"/>
  <c r="H156" i="277"/>
  <c r="T155" i="277"/>
  <c r="D157" i="277"/>
  <c r="U160" i="289" l="1"/>
  <c r="U162" i="292"/>
  <c r="W158" i="310"/>
  <c r="O163" i="292"/>
  <c r="U167" i="319"/>
  <c r="V158" i="304"/>
  <c r="T157" i="304"/>
  <c r="W163" i="292"/>
  <c r="R157" i="286"/>
  <c r="V163" i="292"/>
  <c r="R168" i="319"/>
  <c r="V168" i="319" s="1"/>
  <c r="S166" i="319"/>
  <c r="W166" i="319" s="1"/>
  <c r="Q168" i="319"/>
  <c r="N168" i="319" s="1"/>
  <c r="P180" i="313"/>
  <c r="O207" i="313"/>
  <c r="N157" i="310"/>
  <c r="H156" i="310"/>
  <c r="E156" i="310" s="1"/>
  <c r="R159" i="310"/>
  <c r="V159" i="310" s="1"/>
  <c r="S159" i="310"/>
  <c r="Q158" i="310"/>
  <c r="U158" i="310" s="1"/>
  <c r="P158" i="310"/>
  <c r="P159" i="310" s="1"/>
  <c r="S171" i="307"/>
  <c r="W171" i="307" s="1"/>
  <c r="Q170" i="307"/>
  <c r="U170" i="307" s="1"/>
  <c r="S234" i="304"/>
  <c r="W234" i="304" s="1"/>
  <c r="Q172" i="304"/>
  <c r="U172" i="304" s="1"/>
  <c r="R235" i="304"/>
  <c r="S159" i="301"/>
  <c r="W159" i="301" s="1"/>
  <c r="Q160" i="301"/>
  <c r="U160" i="301" s="1"/>
  <c r="N159" i="301"/>
  <c r="N160" i="301" s="1"/>
  <c r="R160" i="301"/>
  <c r="V160" i="301" s="1"/>
  <c r="Q159" i="298"/>
  <c r="U159" i="298" s="1"/>
  <c r="R162" i="298"/>
  <c r="V162" i="298" s="1"/>
  <c r="S162" i="298"/>
  <c r="W162" i="298" s="1"/>
  <c r="Q163" i="292"/>
  <c r="P164" i="292"/>
  <c r="S164" i="292"/>
  <c r="R164" i="292"/>
  <c r="O164" i="292" s="1"/>
  <c r="N162" i="292"/>
  <c r="N163" i="292" s="1"/>
  <c r="Q160" i="289"/>
  <c r="N159" i="289"/>
  <c r="S164" i="289"/>
  <c r="W164" i="289" s="1"/>
  <c r="R164" i="289"/>
  <c r="V164" i="289" s="1"/>
  <c r="P157" i="319"/>
  <c r="J156" i="319"/>
  <c r="G156" i="319" s="1"/>
  <c r="D162" i="319"/>
  <c r="T161" i="319"/>
  <c r="L165" i="319"/>
  <c r="K158" i="319"/>
  <c r="H157" i="319"/>
  <c r="E157" i="319" s="1"/>
  <c r="O158" i="319"/>
  <c r="I157" i="319"/>
  <c r="F157" i="319" s="1"/>
  <c r="D167" i="316"/>
  <c r="L163" i="316"/>
  <c r="O158" i="316"/>
  <c r="I157" i="316"/>
  <c r="F157" i="316" s="1"/>
  <c r="K162" i="316"/>
  <c r="T157" i="316"/>
  <c r="M158" i="316"/>
  <c r="J157" i="316"/>
  <c r="G157" i="316" s="1"/>
  <c r="N158" i="316"/>
  <c r="H157" i="316"/>
  <c r="E157" i="316" s="1"/>
  <c r="C163" i="316"/>
  <c r="J157" i="313"/>
  <c r="G157" i="313" s="1"/>
  <c r="M158" i="313"/>
  <c r="T161" i="313"/>
  <c r="D162" i="313"/>
  <c r="K158" i="313"/>
  <c r="H157" i="313"/>
  <c r="E157" i="313" s="1"/>
  <c r="L158" i="313"/>
  <c r="I157" i="313"/>
  <c r="F157" i="313" s="1"/>
  <c r="N174" i="313"/>
  <c r="N175" i="313" s="1"/>
  <c r="T156" i="310"/>
  <c r="M158" i="310"/>
  <c r="J157" i="310"/>
  <c r="G157" i="310" s="1"/>
  <c r="K159" i="310"/>
  <c r="O158" i="310"/>
  <c r="I157" i="310"/>
  <c r="F157" i="310" s="1"/>
  <c r="L166" i="310"/>
  <c r="D163" i="310"/>
  <c r="N158" i="307"/>
  <c r="H157" i="307"/>
  <c r="E157" i="307" s="1"/>
  <c r="L163" i="307"/>
  <c r="D162" i="307"/>
  <c r="T161" i="307"/>
  <c r="K164" i="307"/>
  <c r="O158" i="307"/>
  <c r="I157" i="307"/>
  <c r="F157" i="307" s="1"/>
  <c r="J158" i="307"/>
  <c r="G158" i="307" s="1"/>
  <c r="M159" i="307"/>
  <c r="K162" i="304"/>
  <c r="M162" i="304"/>
  <c r="P157" i="304"/>
  <c r="J156" i="304"/>
  <c r="G156" i="304" s="1"/>
  <c r="L163" i="304"/>
  <c r="O157" i="304"/>
  <c r="I156" i="304"/>
  <c r="F156" i="304" s="1"/>
  <c r="D164" i="304"/>
  <c r="N157" i="304"/>
  <c r="H156" i="304"/>
  <c r="E156" i="304" s="1"/>
  <c r="N158" i="277"/>
  <c r="N156" i="280"/>
  <c r="H155" i="280"/>
  <c r="E155" i="280" s="1"/>
  <c r="P173" i="277"/>
  <c r="P156" i="301"/>
  <c r="J155" i="301"/>
  <c r="G155" i="301" s="1"/>
  <c r="N156" i="298"/>
  <c r="H155" i="298"/>
  <c r="E155" i="298" s="1"/>
  <c r="O158" i="277"/>
  <c r="P156" i="286"/>
  <c r="J155" i="286"/>
  <c r="G155" i="286" s="1"/>
  <c r="O156" i="280"/>
  <c r="I155" i="280"/>
  <c r="F155" i="280" s="1"/>
  <c r="O156" i="286"/>
  <c r="I155" i="286"/>
  <c r="F155" i="286" s="1"/>
  <c r="L158" i="301"/>
  <c r="H156" i="301"/>
  <c r="E156" i="301" s="1"/>
  <c r="K157" i="301"/>
  <c r="M158" i="301"/>
  <c r="C157" i="301"/>
  <c r="O156" i="301"/>
  <c r="I155" i="301"/>
  <c r="F155" i="301" s="1"/>
  <c r="T156" i="301"/>
  <c r="D157" i="301"/>
  <c r="C157" i="298"/>
  <c r="T156" i="298"/>
  <c r="D160" i="298"/>
  <c r="M160" i="298"/>
  <c r="O156" i="298"/>
  <c r="I155" i="298"/>
  <c r="F155" i="298" s="1"/>
  <c r="P156" i="298"/>
  <c r="J155" i="298"/>
  <c r="G155" i="298" s="1"/>
  <c r="K159" i="298"/>
  <c r="L158" i="298"/>
  <c r="J156" i="292"/>
  <c r="G156" i="292" s="1"/>
  <c r="M157" i="292"/>
  <c r="L157" i="292"/>
  <c r="I156" i="292"/>
  <c r="F156" i="292" s="1"/>
  <c r="K157" i="292"/>
  <c r="H156" i="292"/>
  <c r="E156" i="292" s="1"/>
  <c r="T157" i="292"/>
  <c r="D158" i="292"/>
  <c r="C158" i="292"/>
  <c r="L157" i="289"/>
  <c r="I156" i="289"/>
  <c r="F156" i="289" s="1"/>
  <c r="K157" i="289"/>
  <c r="H156" i="289"/>
  <c r="E156" i="289" s="1"/>
  <c r="C157" i="289"/>
  <c r="T157" i="289" s="1"/>
  <c r="D158" i="289"/>
  <c r="T156" i="289"/>
  <c r="M157" i="289"/>
  <c r="J156" i="289"/>
  <c r="G156" i="289" s="1"/>
  <c r="M158" i="286"/>
  <c r="K158" i="286"/>
  <c r="T156" i="286"/>
  <c r="D157" i="286"/>
  <c r="L158" i="286"/>
  <c r="N156" i="286"/>
  <c r="H155" i="286"/>
  <c r="E155" i="286" s="1"/>
  <c r="C157" i="286"/>
  <c r="D159" i="283"/>
  <c r="P156" i="283"/>
  <c r="J155" i="283"/>
  <c r="G155" i="283" s="1"/>
  <c r="M158" i="283"/>
  <c r="H156" i="283"/>
  <c r="E156" i="283" s="1"/>
  <c r="K157" i="283"/>
  <c r="C157" i="283"/>
  <c r="T156" i="283"/>
  <c r="O156" i="283"/>
  <c r="I155" i="283"/>
  <c r="F155" i="283" s="1"/>
  <c r="L160" i="283"/>
  <c r="P156" i="280"/>
  <c r="J155" i="280"/>
  <c r="G155" i="280" s="1"/>
  <c r="L158" i="280"/>
  <c r="M158" i="280"/>
  <c r="C159" i="280"/>
  <c r="K158" i="280"/>
  <c r="D158" i="280"/>
  <c r="T157" i="280"/>
  <c r="H157" i="277"/>
  <c r="K158" i="277"/>
  <c r="M159" i="277"/>
  <c r="J158" i="277"/>
  <c r="D158" i="277"/>
  <c r="C157" i="277"/>
  <c r="T157" i="277" s="1"/>
  <c r="E156" i="277"/>
  <c r="F156" i="277"/>
  <c r="T156" i="277"/>
  <c r="L158" i="277"/>
  <c r="I157" i="277"/>
  <c r="U160" i="298" l="1"/>
  <c r="N160" i="289"/>
  <c r="R158" i="286"/>
  <c r="W164" i="292"/>
  <c r="V157" i="286"/>
  <c r="V158" i="286" s="1"/>
  <c r="V159" i="304"/>
  <c r="T158" i="304"/>
  <c r="U168" i="319"/>
  <c r="U163" i="292"/>
  <c r="V164" i="292"/>
  <c r="V165" i="292" s="1"/>
  <c r="W159" i="310"/>
  <c r="S167" i="319"/>
  <c r="W167" i="319" s="1"/>
  <c r="N169" i="319"/>
  <c r="R169" i="319"/>
  <c r="V169" i="319" s="1"/>
  <c r="Q169" i="319"/>
  <c r="O208" i="313"/>
  <c r="P181" i="313"/>
  <c r="R160" i="310"/>
  <c r="V160" i="310" s="1"/>
  <c r="N158" i="310"/>
  <c r="H157" i="310"/>
  <c r="E157" i="310" s="1"/>
  <c r="Q159" i="310"/>
  <c r="U159" i="310" s="1"/>
  <c r="S160" i="310"/>
  <c r="P160" i="310" s="1"/>
  <c r="Q171" i="307"/>
  <c r="U171" i="307" s="1"/>
  <c r="S172" i="307"/>
  <c r="W172" i="307" s="1"/>
  <c r="P171" i="307"/>
  <c r="P172" i="307" s="1"/>
  <c r="Q173" i="304"/>
  <c r="U173" i="304" s="1"/>
  <c r="R236" i="304"/>
  <c r="S235" i="304"/>
  <c r="W235" i="304" s="1"/>
  <c r="R161" i="301"/>
  <c r="V161" i="301" s="1"/>
  <c r="Q161" i="301"/>
  <c r="U161" i="301" s="1"/>
  <c r="S160" i="301"/>
  <c r="W160" i="301" s="1"/>
  <c r="S163" i="298"/>
  <c r="W163" i="298" s="1"/>
  <c r="R163" i="298"/>
  <c r="V163" i="298" s="1"/>
  <c r="Q160" i="298"/>
  <c r="S165" i="292"/>
  <c r="P165" i="292"/>
  <c r="R165" i="292"/>
  <c r="Q164" i="292"/>
  <c r="N164" i="292" s="1"/>
  <c r="S165" i="289"/>
  <c r="W165" i="289" s="1"/>
  <c r="R165" i="289"/>
  <c r="V165" i="289" s="1"/>
  <c r="Q161" i="289"/>
  <c r="U161" i="289" s="1"/>
  <c r="O164" i="289"/>
  <c r="P164" i="289"/>
  <c r="P165" i="289" s="1"/>
  <c r="D163" i="319"/>
  <c r="T162" i="319"/>
  <c r="H158" i="319"/>
  <c r="E158" i="319" s="1"/>
  <c r="K159" i="319"/>
  <c r="P158" i="319"/>
  <c r="J157" i="319"/>
  <c r="G157" i="319" s="1"/>
  <c r="L166" i="319"/>
  <c r="O159" i="319"/>
  <c r="I158" i="319"/>
  <c r="F158" i="319" s="1"/>
  <c r="O159" i="316"/>
  <c r="I158" i="316"/>
  <c r="F158" i="316" s="1"/>
  <c r="L164" i="316"/>
  <c r="C164" i="316"/>
  <c r="N159" i="316"/>
  <c r="H158" i="316"/>
  <c r="E158" i="316" s="1"/>
  <c r="T158" i="316"/>
  <c r="K163" i="316"/>
  <c r="M159" i="316"/>
  <c r="J158" i="316"/>
  <c r="G158" i="316" s="1"/>
  <c r="D168" i="316"/>
  <c r="D163" i="313"/>
  <c r="T162" i="313"/>
  <c r="N176" i="313"/>
  <c r="I158" i="313"/>
  <c r="F158" i="313" s="1"/>
  <c r="L159" i="313"/>
  <c r="J158" i="313"/>
  <c r="G158" i="313" s="1"/>
  <c r="M159" i="313"/>
  <c r="K159" i="313"/>
  <c r="H158" i="313"/>
  <c r="E158" i="313" s="1"/>
  <c r="M159" i="310"/>
  <c r="J158" i="310"/>
  <c r="G158" i="310" s="1"/>
  <c r="D164" i="310"/>
  <c r="L167" i="310"/>
  <c r="O159" i="310"/>
  <c r="I158" i="310"/>
  <c r="F158" i="310" s="1"/>
  <c r="T157" i="310"/>
  <c r="K160" i="310"/>
  <c r="K165" i="307"/>
  <c r="M160" i="307"/>
  <c r="J159" i="307"/>
  <c r="G159" i="307" s="1"/>
  <c r="D163" i="307"/>
  <c r="T162" i="307"/>
  <c r="O159" i="307"/>
  <c r="I158" i="307"/>
  <c r="F158" i="307" s="1"/>
  <c r="L164" i="307"/>
  <c r="N159" i="307"/>
  <c r="H158" i="307"/>
  <c r="E158" i="307" s="1"/>
  <c r="L164" i="304"/>
  <c r="M163" i="304"/>
  <c r="N158" i="304"/>
  <c r="H157" i="304"/>
  <c r="E157" i="304" s="1"/>
  <c r="K163" i="304"/>
  <c r="O158" i="304"/>
  <c r="I157" i="304"/>
  <c r="F157" i="304" s="1"/>
  <c r="P158" i="304"/>
  <c r="J157" i="304"/>
  <c r="G157" i="304" s="1"/>
  <c r="D165" i="304"/>
  <c r="P174" i="277"/>
  <c r="N157" i="280"/>
  <c r="H156" i="280"/>
  <c r="E156" i="280" s="1"/>
  <c r="N159" i="277"/>
  <c r="P175" i="277"/>
  <c r="N157" i="298"/>
  <c r="H156" i="298"/>
  <c r="E156" i="298" s="1"/>
  <c r="O157" i="280"/>
  <c r="I156" i="280"/>
  <c r="F156" i="280" s="1"/>
  <c r="N164" i="283"/>
  <c r="P157" i="286"/>
  <c r="J156" i="286"/>
  <c r="G156" i="286" s="1"/>
  <c r="O159" i="277"/>
  <c r="P157" i="301"/>
  <c r="J156" i="301"/>
  <c r="G156" i="301" s="1"/>
  <c r="O157" i="286"/>
  <c r="I156" i="286"/>
  <c r="F156" i="286" s="1"/>
  <c r="O157" i="301"/>
  <c r="I156" i="301"/>
  <c r="F156" i="301" s="1"/>
  <c r="C158" i="301"/>
  <c r="M159" i="301"/>
  <c r="H157" i="301"/>
  <c r="E157" i="301" s="1"/>
  <c r="K158" i="301"/>
  <c r="T157" i="301"/>
  <c r="D158" i="301"/>
  <c r="L159" i="301"/>
  <c r="O157" i="298"/>
  <c r="I156" i="298"/>
  <c r="F156" i="298" s="1"/>
  <c r="M161" i="298"/>
  <c r="D161" i="298"/>
  <c r="L159" i="298"/>
  <c r="K160" i="298"/>
  <c r="C158" i="298"/>
  <c r="T157" i="298"/>
  <c r="P157" i="298"/>
  <c r="J156" i="298"/>
  <c r="G156" i="298" s="1"/>
  <c r="C159" i="292"/>
  <c r="T158" i="292"/>
  <c r="D159" i="292"/>
  <c r="K158" i="292"/>
  <c r="H157" i="292"/>
  <c r="E157" i="292" s="1"/>
  <c r="L158" i="292"/>
  <c r="I157" i="292"/>
  <c r="F157" i="292" s="1"/>
  <c r="J157" i="292"/>
  <c r="G157" i="292" s="1"/>
  <c r="M158" i="292"/>
  <c r="J157" i="289"/>
  <c r="G157" i="289" s="1"/>
  <c r="M158" i="289"/>
  <c r="D159" i="289"/>
  <c r="C158" i="289"/>
  <c r="K158" i="289"/>
  <c r="H157" i="289"/>
  <c r="E157" i="289" s="1"/>
  <c r="I157" i="289"/>
  <c r="F157" i="289" s="1"/>
  <c r="L158" i="289"/>
  <c r="N157" i="286"/>
  <c r="H156" i="286"/>
  <c r="E156" i="286" s="1"/>
  <c r="L159" i="286"/>
  <c r="C158" i="286"/>
  <c r="D158" i="286"/>
  <c r="T157" i="286"/>
  <c r="K159" i="286"/>
  <c r="M159" i="286"/>
  <c r="C158" i="283"/>
  <c r="T157" i="283"/>
  <c r="H157" i="283"/>
  <c r="E157" i="283" s="1"/>
  <c r="K158" i="283"/>
  <c r="M159" i="283"/>
  <c r="L161" i="283"/>
  <c r="P157" i="283"/>
  <c r="J156" i="283"/>
  <c r="G156" i="283" s="1"/>
  <c r="O157" i="283"/>
  <c r="I156" i="283"/>
  <c r="F156" i="283" s="1"/>
  <c r="D160" i="283"/>
  <c r="T158" i="280"/>
  <c r="D159" i="280"/>
  <c r="K159" i="280"/>
  <c r="C160" i="280"/>
  <c r="M159" i="280"/>
  <c r="L159" i="280"/>
  <c r="P157" i="280"/>
  <c r="J156" i="280"/>
  <c r="G156" i="280" s="1"/>
  <c r="L159" i="277"/>
  <c r="I158" i="277"/>
  <c r="G157" i="277"/>
  <c r="F157" i="277"/>
  <c r="E157" i="277"/>
  <c r="C158" i="277"/>
  <c r="G158" i="277" s="1"/>
  <c r="D159" i="277"/>
  <c r="M160" i="277"/>
  <c r="J159" i="277"/>
  <c r="H158" i="277"/>
  <c r="K159" i="277"/>
  <c r="W168" i="319" l="1"/>
  <c r="U172" i="307"/>
  <c r="W160" i="310"/>
  <c r="V166" i="292"/>
  <c r="U164" i="292"/>
  <c r="U169" i="319"/>
  <c r="W165" i="292"/>
  <c r="V160" i="304"/>
  <c r="T159" i="304"/>
  <c r="R159" i="286"/>
  <c r="Q170" i="319"/>
  <c r="S168" i="319"/>
  <c r="R170" i="319"/>
  <c r="V170" i="319" s="1"/>
  <c r="P182" i="313"/>
  <c r="O209" i="313"/>
  <c r="S161" i="310"/>
  <c r="Q160" i="310"/>
  <c r="U160" i="310" s="1"/>
  <c r="R161" i="310"/>
  <c r="V161" i="310" s="1"/>
  <c r="N159" i="310"/>
  <c r="H158" i="310"/>
  <c r="E158" i="310" s="1"/>
  <c r="S173" i="307"/>
  <c r="W173" i="307" s="1"/>
  <c r="Q172" i="307"/>
  <c r="R237" i="304"/>
  <c r="S236" i="304"/>
  <c r="W236" i="304" s="1"/>
  <c r="Q174" i="304"/>
  <c r="U174" i="304" s="1"/>
  <c r="Q162" i="301"/>
  <c r="U162" i="301" s="1"/>
  <c r="N161" i="301"/>
  <c r="S161" i="301"/>
  <c r="W161" i="301" s="1"/>
  <c r="R162" i="301"/>
  <c r="V162" i="301" s="1"/>
  <c r="Q161" i="298"/>
  <c r="U161" i="298" s="1"/>
  <c r="R164" i="298"/>
  <c r="V164" i="298" s="1"/>
  <c r="S164" i="298"/>
  <c r="W164" i="298" s="1"/>
  <c r="R166" i="292"/>
  <c r="Q165" i="292"/>
  <c r="N165" i="292" s="1"/>
  <c r="S166" i="292"/>
  <c r="P166" i="292" s="1"/>
  <c r="O165" i="292"/>
  <c r="O166" i="292" s="1"/>
  <c r="Q162" i="289"/>
  <c r="U162" i="289" s="1"/>
  <c r="R166" i="289"/>
  <c r="V166" i="289" s="1"/>
  <c r="N161" i="289"/>
  <c r="O165" i="289"/>
  <c r="S166" i="289"/>
  <c r="P166" i="289" s="1"/>
  <c r="P159" i="319"/>
  <c r="J158" i="319"/>
  <c r="G158" i="319" s="1"/>
  <c r="K160" i="319"/>
  <c r="H159" i="319"/>
  <c r="E159" i="319" s="1"/>
  <c r="O160" i="319"/>
  <c r="I159" i="319"/>
  <c r="F159" i="319" s="1"/>
  <c r="L167" i="319"/>
  <c r="D164" i="319"/>
  <c r="T163" i="319"/>
  <c r="T159" i="316"/>
  <c r="C165" i="316"/>
  <c r="D169" i="316"/>
  <c r="N160" i="316"/>
  <c r="H159" i="316"/>
  <c r="E159" i="316" s="1"/>
  <c r="L165" i="316"/>
  <c r="M160" i="316"/>
  <c r="J159" i="316"/>
  <c r="G159" i="316" s="1"/>
  <c r="K164" i="316"/>
  <c r="O160" i="316"/>
  <c r="I159" i="316"/>
  <c r="F159" i="316" s="1"/>
  <c r="D164" i="313"/>
  <c r="T163" i="313"/>
  <c r="K160" i="313"/>
  <c r="H159" i="313"/>
  <c r="E159" i="313" s="1"/>
  <c r="M160" i="313"/>
  <c r="J159" i="313"/>
  <c r="G159" i="313" s="1"/>
  <c r="I159" i="313"/>
  <c r="F159" i="313" s="1"/>
  <c r="L160" i="313"/>
  <c r="L168" i="310"/>
  <c r="D165" i="310"/>
  <c r="K161" i="310"/>
  <c r="T158" i="310"/>
  <c r="O160" i="310"/>
  <c r="I159" i="310"/>
  <c r="F159" i="310" s="1"/>
  <c r="M160" i="310"/>
  <c r="J159" i="310"/>
  <c r="G159" i="310" s="1"/>
  <c r="N160" i="307"/>
  <c r="H159" i="307"/>
  <c r="E159" i="307" s="1"/>
  <c r="J160" i="307"/>
  <c r="G160" i="307" s="1"/>
  <c r="M161" i="307"/>
  <c r="L165" i="307"/>
  <c r="O160" i="307"/>
  <c r="I159" i="307"/>
  <c r="F159" i="307" s="1"/>
  <c r="D164" i="307"/>
  <c r="T163" i="307"/>
  <c r="K166" i="307"/>
  <c r="N159" i="304"/>
  <c r="H158" i="304"/>
  <c r="E158" i="304" s="1"/>
  <c r="M164" i="304"/>
  <c r="P159" i="304"/>
  <c r="J158" i="304"/>
  <c r="G158" i="304" s="1"/>
  <c r="O159" i="304"/>
  <c r="I158" i="304"/>
  <c r="F158" i="304" s="1"/>
  <c r="D166" i="304"/>
  <c r="K164" i="304"/>
  <c r="L165" i="304"/>
  <c r="N165" i="283"/>
  <c r="N158" i="280"/>
  <c r="H157" i="280"/>
  <c r="E157" i="280" s="1"/>
  <c r="O160" i="277"/>
  <c r="P176" i="277"/>
  <c r="O158" i="280"/>
  <c r="I157" i="280"/>
  <c r="F157" i="280" s="1"/>
  <c r="N158" i="298"/>
  <c r="H157" i="298"/>
  <c r="E157" i="298" s="1"/>
  <c r="P158" i="301"/>
  <c r="J157" i="301"/>
  <c r="G157" i="301" s="1"/>
  <c r="P158" i="286"/>
  <c r="J157" i="286"/>
  <c r="G157" i="286" s="1"/>
  <c r="N160" i="277"/>
  <c r="T158" i="277"/>
  <c r="O158" i="286"/>
  <c r="I157" i="286"/>
  <c r="F157" i="286" s="1"/>
  <c r="D159" i="301"/>
  <c r="T158" i="301"/>
  <c r="K159" i="301"/>
  <c r="H158" i="301"/>
  <c r="E158" i="301" s="1"/>
  <c r="C159" i="301"/>
  <c r="M160" i="301"/>
  <c r="L160" i="301"/>
  <c r="O158" i="301"/>
  <c r="I157" i="301"/>
  <c r="F157" i="301" s="1"/>
  <c r="K161" i="298"/>
  <c r="L160" i="298"/>
  <c r="D162" i="298"/>
  <c r="P158" i="298"/>
  <c r="J157" i="298"/>
  <c r="G157" i="298" s="1"/>
  <c r="M162" i="298"/>
  <c r="C159" i="298"/>
  <c r="T158" i="298"/>
  <c r="O158" i="298"/>
  <c r="I157" i="298"/>
  <c r="F157" i="298" s="1"/>
  <c r="I158" i="292"/>
  <c r="F158" i="292" s="1"/>
  <c r="L159" i="292"/>
  <c r="J158" i="292"/>
  <c r="G158" i="292" s="1"/>
  <c r="M159" i="292"/>
  <c r="K159" i="292"/>
  <c r="H158" i="292"/>
  <c r="E158" i="292" s="1"/>
  <c r="T159" i="292"/>
  <c r="D160" i="292"/>
  <c r="C160" i="292"/>
  <c r="L159" i="289"/>
  <c r="I158" i="289"/>
  <c r="F158" i="289" s="1"/>
  <c r="K159" i="289"/>
  <c r="H158" i="289"/>
  <c r="E158" i="289" s="1"/>
  <c r="C159" i="289"/>
  <c r="T159" i="289" s="1"/>
  <c r="D160" i="289"/>
  <c r="T158" i="289"/>
  <c r="M159" i="289"/>
  <c r="J158" i="289"/>
  <c r="G158" i="289" s="1"/>
  <c r="D159" i="286"/>
  <c r="T158" i="286"/>
  <c r="C159" i="286"/>
  <c r="L160" i="286"/>
  <c r="K160" i="286"/>
  <c r="M160" i="286"/>
  <c r="N158" i="286"/>
  <c r="H157" i="286"/>
  <c r="E157" i="286" s="1"/>
  <c r="P158" i="283"/>
  <c r="J157" i="283"/>
  <c r="G157" i="283" s="1"/>
  <c r="L162" i="283"/>
  <c r="M160" i="283"/>
  <c r="K159" i="283"/>
  <c r="H158" i="283"/>
  <c r="E158" i="283" s="1"/>
  <c r="D161" i="283"/>
  <c r="O158" i="283"/>
  <c r="I157" i="283"/>
  <c r="F157" i="283" s="1"/>
  <c r="C159" i="283"/>
  <c r="T158" i="283"/>
  <c r="M160" i="280"/>
  <c r="C161" i="280"/>
  <c r="K160" i="280"/>
  <c r="P158" i="280"/>
  <c r="J157" i="280"/>
  <c r="G157" i="280" s="1"/>
  <c r="T159" i="280"/>
  <c r="D160" i="280"/>
  <c r="L160" i="280"/>
  <c r="D160" i="277"/>
  <c r="M161" i="277"/>
  <c r="J160" i="277"/>
  <c r="E158" i="277"/>
  <c r="F158" i="277"/>
  <c r="C159" i="277"/>
  <c r="K160" i="277"/>
  <c r="H159" i="277"/>
  <c r="L160" i="277"/>
  <c r="I159" i="277"/>
  <c r="U163" i="289" l="1"/>
  <c r="U170" i="319"/>
  <c r="W161" i="310"/>
  <c r="R160" i="286"/>
  <c r="V159" i="286"/>
  <c r="V160" i="286" s="1"/>
  <c r="U165" i="292"/>
  <c r="V161" i="304"/>
  <c r="T160" i="304"/>
  <c r="W166" i="289"/>
  <c r="N162" i="301"/>
  <c r="N162" i="289"/>
  <c r="W166" i="292"/>
  <c r="W167" i="292" s="1"/>
  <c r="Q171" i="319"/>
  <c r="N170" i="319"/>
  <c r="N171" i="319" s="1"/>
  <c r="R171" i="319"/>
  <c r="V171" i="319" s="1"/>
  <c r="S169" i="319"/>
  <c r="W169" i="319" s="1"/>
  <c r="P183" i="313"/>
  <c r="O210" i="313"/>
  <c r="N160" i="310"/>
  <c r="H159" i="310"/>
  <c r="E159" i="310" s="1"/>
  <c r="S162" i="310"/>
  <c r="R162" i="310"/>
  <c r="V162" i="310" s="1"/>
  <c r="Q161" i="310"/>
  <c r="U161" i="310" s="1"/>
  <c r="P161" i="310"/>
  <c r="Q173" i="307"/>
  <c r="U173" i="307" s="1"/>
  <c r="S174" i="307"/>
  <c r="W174" i="307" s="1"/>
  <c r="P173" i="307"/>
  <c r="S237" i="304"/>
  <c r="W237" i="304" s="1"/>
  <c r="Q175" i="304"/>
  <c r="U175" i="304" s="1"/>
  <c r="R238" i="304"/>
  <c r="R163" i="301"/>
  <c r="V163" i="301" s="1"/>
  <c r="S162" i="301"/>
  <c r="W162" i="301" s="1"/>
  <c r="Q163" i="301"/>
  <c r="U163" i="301" s="1"/>
  <c r="S165" i="298"/>
  <c r="W165" i="298" s="1"/>
  <c r="R165" i="298"/>
  <c r="V165" i="298" s="1"/>
  <c r="Q162" i="298"/>
  <c r="U162" i="298" s="1"/>
  <c r="Q166" i="292"/>
  <c r="O167" i="292"/>
  <c r="S167" i="292"/>
  <c r="P167" i="292" s="1"/>
  <c r="R167" i="292"/>
  <c r="V167" i="292" s="1"/>
  <c r="R167" i="289"/>
  <c r="V167" i="289" s="1"/>
  <c r="S167" i="289"/>
  <c r="O166" i="289"/>
  <c r="Q163" i="289"/>
  <c r="L168" i="319"/>
  <c r="O161" i="319"/>
  <c r="I160" i="319"/>
  <c r="F160" i="319" s="1"/>
  <c r="D165" i="319"/>
  <c r="T164" i="319"/>
  <c r="H160" i="319"/>
  <c r="E160" i="319" s="1"/>
  <c r="K161" i="319"/>
  <c r="P160" i="319"/>
  <c r="J159" i="319"/>
  <c r="G159" i="319" s="1"/>
  <c r="D170" i="316"/>
  <c r="C166" i="316"/>
  <c r="O161" i="316"/>
  <c r="I160" i="316"/>
  <c r="F160" i="316" s="1"/>
  <c r="K165" i="316"/>
  <c r="T160" i="316"/>
  <c r="M161" i="316"/>
  <c r="J160" i="316"/>
  <c r="G160" i="316" s="1"/>
  <c r="N161" i="316"/>
  <c r="H160" i="316"/>
  <c r="E160" i="316" s="1"/>
  <c r="L166" i="316"/>
  <c r="J160" i="313"/>
  <c r="G160" i="313" s="1"/>
  <c r="M161" i="313"/>
  <c r="K161" i="313"/>
  <c r="H160" i="313"/>
  <c r="E160" i="313" s="1"/>
  <c r="I160" i="313"/>
  <c r="F160" i="313" s="1"/>
  <c r="L161" i="313"/>
  <c r="T164" i="313"/>
  <c r="D165" i="313"/>
  <c r="N177" i="313"/>
  <c r="O161" i="310"/>
  <c r="I160" i="310"/>
  <c r="F160" i="310" s="1"/>
  <c r="D166" i="310"/>
  <c r="T159" i="310"/>
  <c r="J160" i="310"/>
  <c r="G160" i="310" s="1"/>
  <c r="M161" i="310"/>
  <c r="K162" i="310"/>
  <c r="L169" i="310"/>
  <c r="D165" i="307"/>
  <c r="T164" i="307"/>
  <c r="O161" i="307"/>
  <c r="I160" i="307"/>
  <c r="F160" i="307" s="1"/>
  <c r="M162" i="307"/>
  <c r="J161" i="307"/>
  <c r="G161" i="307" s="1"/>
  <c r="L166" i="307"/>
  <c r="K167" i="307"/>
  <c r="N161" i="307"/>
  <c r="H160" i="307"/>
  <c r="E160" i="307" s="1"/>
  <c r="D167" i="304"/>
  <c r="O160" i="304"/>
  <c r="I159" i="304"/>
  <c r="F159" i="304" s="1"/>
  <c r="M165" i="304"/>
  <c r="L166" i="304"/>
  <c r="K165" i="304"/>
  <c r="P160" i="304"/>
  <c r="J159" i="304"/>
  <c r="G159" i="304" s="1"/>
  <c r="N160" i="304"/>
  <c r="H159" i="304"/>
  <c r="E159" i="304" s="1"/>
  <c r="O161" i="277"/>
  <c r="N159" i="280"/>
  <c r="H158" i="280"/>
  <c r="E158" i="280" s="1"/>
  <c r="P159" i="286"/>
  <c r="J158" i="286"/>
  <c r="G158" i="286" s="1"/>
  <c r="P159" i="301"/>
  <c r="J158" i="301"/>
  <c r="G158" i="301" s="1"/>
  <c r="N161" i="277"/>
  <c r="O159" i="280"/>
  <c r="I158" i="280"/>
  <c r="F158" i="280" s="1"/>
  <c r="N159" i="298"/>
  <c r="H158" i="298"/>
  <c r="E158" i="298" s="1"/>
  <c r="N166" i="283"/>
  <c r="O159" i="286"/>
  <c r="I158" i="286"/>
  <c r="F158" i="286" s="1"/>
  <c r="L161" i="301"/>
  <c r="M161" i="301"/>
  <c r="C160" i="301"/>
  <c r="K160" i="301"/>
  <c r="H159" i="301"/>
  <c r="E159" i="301" s="1"/>
  <c r="O159" i="301"/>
  <c r="I158" i="301"/>
  <c r="F158" i="301" s="1"/>
  <c r="D160" i="301"/>
  <c r="T159" i="301"/>
  <c r="C160" i="298"/>
  <c r="T159" i="298"/>
  <c r="M163" i="298"/>
  <c r="P159" i="298"/>
  <c r="J158" i="298"/>
  <c r="G158" i="298" s="1"/>
  <c r="D163" i="298"/>
  <c r="O159" i="298"/>
  <c r="I158" i="298"/>
  <c r="F158" i="298" s="1"/>
  <c r="L161" i="298"/>
  <c r="K162" i="298"/>
  <c r="T160" i="292"/>
  <c r="D161" i="292"/>
  <c r="C161" i="292"/>
  <c r="H159" i="292"/>
  <c r="E159" i="292" s="1"/>
  <c r="K160" i="292"/>
  <c r="J159" i="292"/>
  <c r="G159" i="292" s="1"/>
  <c r="M160" i="292"/>
  <c r="I159" i="292"/>
  <c r="F159" i="292" s="1"/>
  <c r="L160" i="292"/>
  <c r="D161" i="289"/>
  <c r="C160" i="289"/>
  <c r="K160" i="289"/>
  <c r="H159" i="289"/>
  <c r="E159" i="289" s="1"/>
  <c r="M160" i="289"/>
  <c r="J159" i="289"/>
  <c r="G159" i="289" s="1"/>
  <c r="L160" i="289"/>
  <c r="I159" i="289"/>
  <c r="F159" i="289" s="1"/>
  <c r="M161" i="286"/>
  <c r="K161" i="286"/>
  <c r="L161" i="286"/>
  <c r="C160" i="286"/>
  <c r="D160" i="286"/>
  <c r="T159" i="286"/>
  <c r="N159" i="286"/>
  <c r="H158" i="286"/>
  <c r="E158" i="286" s="1"/>
  <c r="D162" i="283"/>
  <c r="K160" i="283"/>
  <c r="H159" i="283"/>
  <c r="E159" i="283" s="1"/>
  <c r="M161" i="283"/>
  <c r="C160" i="283"/>
  <c r="T159" i="283"/>
  <c r="O159" i="283"/>
  <c r="I158" i="283"/>
  <c r="F158" i="283" s="1"/>
  <c r="L163" i="283"/>
  <c r="P159" i="283"/>
  <c r="J158" i="283"/>
  <c r="G158" i="283" s="1"/>
  <c r="D161" i="280"/>
  <c r="T160" i="280"/>
  <c r="P159" i="280"/>
  <c r="J158" i="280"/>
  <c r="G158" i="280" s="1"/>
  <c r="K161" i="280"/>
  <c r="C162" i="280"/>
  <c r="L161" i="280"/>
  <c r="M161" i="280"/>
  <c r="K161" i="277"/>
  <c r="H160" i="277"/>
  <c r="I160" i="277"/>
  <c r="L161" i="277"/>
  <c r="F159" i="277"/>
  <c r="C160" i="277"/>
  <c r="T160" i="277" s="1"/>
  <c r="E159" i="277"/>
  <c r="M162" i="277"/>
  <c r="J161" i="277"/>
  <c r="T159" i="277"/>
  <c r="D161" i="277"/>
  <c r="G159" i="277"/>
  <c r="U162" i="310" l="1"/>
  <c r="V162" i="304"/>
  <c r="T161" i="304"/>
  <c r="P174" i="307"/>
  <c r="U166" i="292"/>
  <c r="R161" i="286"/>
  <c r="P162" i="310"/>
  <c r="W162" i="310"/>
  <c r="W167" i="289"/>
  <c r="U171" i="319"/>
  <c r="U172" i="319" s="1"/>
  <c r="R172" i="319"/>
  <c r="V172" i="319" s="1"/>
  <c r="S170" i="319"/>
  <c r="W170" i="319" s="1"/>
  <c r="Q172" i="319"/>
  <c r="N172" i="319" s="1"/>
  <c r="O211" i="313"/>
  <c r="P184" i="313"/>
  <c r="Q162" i="310"/>
  <c r="N161" i="310"/>
  <c r="H160" i="310"/>
  <c r="E160" i="310" s="1"/>
  <c r="R163" i="310"/>
  <c r="V163" i="310" s="1"/>
  <c r="S163" i="310"/>
  <c r="S175" i="307"/>
  <c r="W175" i="307" s="1"/>
  <c r="Q174" i="307"/>
  <c r="U174" i="307" s="1"/>
  <c r="Q176" i="304"/>
  <c r="U176" i="304" s="1"/>
  <c r="R239" i="304"/>
  <c r="S238" i="304"/>
  <c r="W238" i="304" s="1"/>
  <c r="Q164" i="301"/>
  <c r="U164" i="301" s="1"/>
  <c r="N163" i="301"/>
  <c r="N164" i="301" s="1"/>
  <c r="S163" i="301"/>
  <c r="W163" i="301" s="1"/>
  <c r="R164" i="301"/>
  <c r="V164" i="301" s="1"/>
  <c r="Q163" i="298"/>
  <c r="U163" i="298" s="1"/>
  <c r="R166" i="298"/>
  <c r="V166" i="298" s="1"/>
  <c r="S166" i="298"/>
  <c r="W166" i="298" s="1"/>
  <c r="R168" i="292"/>
  <c r="V168" i="292" s="1"/>
  <c r="Q167" i="292"/>
  <c r="S168" i="292"/>
  <c r="W168" i="292" s="1"/>
  <c r="N166" i="292"/>
  <c r="S168" i="289"/>
  <c r="R168" i="289"/>
  <c r="V168" i="289" s="1"/>
  <c r="Q164" i="289"/>
  <c r="U164" i="289" s="1"/>
  <c r="N163" i="289"/>
  <c r="O167" i="289"/>
  <c r="O168" i="289" s="1"/>
  <c r="P167" i="289"/>
  <c r="O162" i="319"/>
  <c r="I161" i="319"/>
  <c r="F161" i="319" s="1"/>
  <c r="P161" i="319"/>
  <c r="J160" i="319"/>
  <c r="G160" i="319" s="1"/>
  <c r="K162" i="319"/>
  <c r="H161" i="319"/>
  <c r="E161" i="319" s="1"/>
  <c r="L169" i="319"/>
  <c r="D166" i="319"/>
  <c r="T165" i="319"/>
  <c r="K166" i="316"/>
  <c r="N162" i="316"/>
  <c r="H161" i="316"/>
  <c r="E161" i="316" s="1"/>
  <c r="O162" i="316"/>
  <c r="I161" i="316"/>
  <c r="F161" i="316" s="1"/>
  <c r="M162" i="316"/>
  <c r="J161" i="316"/>
  <c r="G161" i="316" s="1"/>
  <c r="C167" i="316"/>
  <c r="T161" i="316"/>
  <c r="D171" i="316"/>
  <c r="L167" i="316"/>
  <c r="M162" i="313"/>
  <c r="J161" i="313"/>
  <c r="G161" i="313" s="1"/>
  <c r="T165" i="313"/>
  <c r="D166" i="313"/>
  <c r="L162" i="313"/>
  <c r="I161" i="313"/>
  <c r="F161" i="313" s="1"/>
  <c r="K162" i="313"/>
  <c r="H161" i="313"/>
  <c r="E161" i="313" s="1"/>
  <c r="N178" i="313"/>
  <c r="N179" i="313" s="1"/>
  <c r="K163" i="310"/>
  <c r="D167" i="310"/>
  <c r="O162" i="310"/>
  <c r="I161" i="310"/>
  <c r="F161" i="310" s="1"/>
  <c r="J161" i="310"/>
  <c r="G161" i="310" s="1"/>
  <c r="M162" i="310"/>
  <c r="T160" i="310"/>
  <c r="L170" i="310"/>
  <c r="N162" i="307"/>
  <c r="H161" i="307"/>
  <c r="E161" i="307" s="1"/>
  <c r="L167" i="307"/>
  <c r="M163" i="307"/>
  <c r="J162" i="307"/>
  <c r="G162" i="307" s="1"/>
  <c r="K168" i="307"/>
  <c r="O162" i="307"/>
  <c r="I161" i="307"/>
  <c r="F161" i="307" s="1"/>
  <c r="D166" i="307"/>
  <c r="T165" i="307"/>
  <c r="P161" i="304"/>
  <c r="J160" i="304"/>
  <c r="G160" i="304" s="1"/>
  <c r="K166" i="304"/>
  <c r="M166" i="304"/>
  <c r="O161" i="304"/>
  <c r="I160" i="304"/>
  <c r="F160" i="304" s="1"/>
  <c r="N161" i="304"/>
  <c r="H160" i="304"/>
  <c r="E160" i="304" s="1"/>
  <c r="D168" i="304"/>
  <c r="L167" i="304"/>
  <c r="N160" i="280"/>
  <c r="H159" i="280"/>
  <c r="E159" i="280" s="1"/>
  <c r="P177" i="277"/>
  <c r="N162" i="277"/>
  <c r="N160" i="298"/>
  <c r="H159" i="298"/>
  <c r="E159" i="298" s="1"/>
  <c r="P160" i="301"/>
  <c r="J159" i="301"/>
  <c r="G159" i="301" s="1"/>
  <c r="N167" i="283"/>
  <c r="O160" i="280"/>
  <c r="I159" i="280"/>
  <c r="F159" i="280" s="1"/>
  <c r="O162" i="277"/>
  <c r="P160" i="286"/>
  <c r="J159" i="286"/>
  <c r="G159" i="286" s="1"/>
  <c r="O160" i="286"/>
  <c r="I159" i="286"/>
  <c r="F159" i="286" s="1"/>
  <c r="O160" i="301"/>
  <c r="I159" i="301"/>
  <c r="F159" i="301" s="1"/>
  <c r="D161" i="301"/>
  <c r="T160" i="301"/>
  <c r="K161" i="301"/>
  <c r="H160" i="301"/>
  <c r="E160" i="301" s="1"/>
  <c r="M162" i="301"/>
  <c r="C161" i="301"/>
  <c r="L162" i="301"/>
  <c r="D164" i="298"/>
  <c r="P160" i="298"/>
  <c r="J159" i="298"/>
  <c r="G159" i="298" s="1"/>
  <c r="M164" i="298"/>
  <c r="K163" i="298"/>
  <c r="L162" i="298"/>
  <c r="C161" i="298"/>
  <c r="T160" i="298"/>
  <c r="O160" i="298"/>
  <c r="I159" i="298"/>
  <c r="F159" i="298" s="1"/>
  <c r="L161" i="292"/>
  <c r="I160" i="292"/>
  <c r="F160" i="292" s="1"/>
  <c r="K161" i="292"/>
  <c r="H160" i="292"/>
  <c r="E160" i="292" s="1"/>
  <c r="J160" i="292"/>
  <c r="G160" i="292" s="1"/>
  <c r="M161" i="292"/>
  <c r="C162" i="292"/>
  <c r="T161" i="292"/>
  <c r="D162" i="292"/>
  <c r="L161" i="289"/>
  <c r="I160" i="289"/>
  <c r="F160" i="289" s="1"/>
  <c r="M161" i="289"/>
  <c r="J160" i="289"/>
  <c r="G160" i="289" s="1"/>
  <c r="K161" i="289"/>
  <c r="H160" i="289"/>
  <c r="E160" i="289" s="1"/>
  <c r="C161" i="289"/>
  <c r="T160" i="289"/>
  <c r="D162" i="289"/>
  <c r="T160" i="286"/>
  <c r="D161" i="286"/>
  <c r="C161" i="286"/>
  <c r="L162" i="286"/>
  <c r="K162" i="286"/>
  <c r="N160" i="286"/>
  <c r="H159" i="286"/>
  <c r="E159" i="286" s="1"/>
  <c r="M162" i="286"/>
  <c r="C161" i="283"/>
  <c r="T160" i="283"/>
  <c r="M162" i="283"/>
  <c r="P160" i="283"/>
  <c r="J159" i="283"/>
  <c r="G159" i="283" s="1"/>
  <c r="K161" i="283"/>
  <c r="H160" i="283"/>
  <c r="E160" i="283" s="1"/>
  <c r="L164" i="283"/>
  <c r="D163" i="283"/>
  <c r="O160" i="283"/>
  <c r="I159" i="283"/>
  <c r="F159" i="283" s="1"/>
  <c r="C163" i="280"/>
  <c r="K162" i="280"/>
  <c r="M162" i="280"/>
  <c r="P160" i="280"/>
  <c r="J159" i="280"/>
  <c r="G159" i="280" s="1"/>
  <c r="D162" i="280"/>
  <c r="T161" i="280"/>
  <c r="L162" i="280"/>
  <c r="D162" i="277"/>
  <c r="E160" i="277"/>
  <c r="C161" i="277"/>
  <c r="T161" i="277" s="1"/>
  <c r="F160" i="277"/>
  <c r="M163" i="277"/>
  <c r="J162" i="277"/>
  <c r="L162" i="277"/>
  <c r="I161" i="277"/>
  <c r="G160" i="277"/>
  <c r="K162" i="277"/>
  <c r="H161" i="277"/>
  <c r="P168" i="289" l="1"/>
  <c r="U167" i="292"/>
  <c r="R162" i="286"/>
  <c r="U173" i="319"/>
  <c r="W168" i="289"/>
  <c r="V163" i="304"/>
  <c r="T162" i="304"/>
  <c r="W163" i="310"/>
  <c r="W164" i="310" s="1"/>
  <c r="V161" i="286"/>
  <c r="V162" i="286" s="1"/>
  <c r="S171" i="319"/>
  <c r="W171" i="319" s="1"/>
  <c r="R173" i="319"/>
  <c r="V173" i="319" s="1"/>
  <c r="Q173" i="319"/>
  <c r="P185" i="313"/>
  <c r="N180" i="313"/>
  <c r="O212" i="313"/>
  <c r="S164" i="310"/>
  <c r="N162" i="310"/>
  <c r="H161" i="310"/>
  <c r="E161" i="310" s="1"/>
  <c r="Q163" i="310"/>
  <c r="U163" i="310" s="1"/>
  <c r="P163" i="310"/>
  <c r="R164" i="310"/>
  <c r="V164" i="310" s="1"/>
  <c r="Q175" i="307"/>
  <c r="U175" i="307" s="1"/>
  <c r="S176" i="307"/>
  <c r="W176" i="307" s="1"/>
  <c r="P175" i="307"/>
  <c r="P176" i="307" s="1"/>
  <c r="R240" i="304"/>
  <c r="R241" i="304" s="1"/>
  <c r="S239" i="304"/>
  <c r="W239" i="304" s="1"/>
  <c r="Q177" i="304"/>
  <c r="U177" i="304" s="1"/>
  <c r="R165" i="301"/>
  <c r="V165" i="301" s="1"/>
  <c r="S164" i="301"/>
  <c r="W164" i="301" s="1"/>
  <c r="Q165" i="301"/>
  <c r="U165" i="301" s="1"/>
  <c r="S167" i="298"/>
  <c r="W167" i="298" s="1"/>
  <c r="R167" i="298"/>
  <c r="V167" i="298" s="1"/>
  <c r="Q164" i="298"/>
  <c r="U164" i="298" s="1"/>
  <c r="Q168" i="292"/>
  <c r="N167" i="292"/>
  <c r="N168" i="292" s="1"/>
  <c r="R169" i="292"/>
  <c r="V169" i="292" s="1"/>
  <c r="O168" i="292"/>
  <c r="S169" i="292"/>
  <c r="W169" i="292" s="1"/>
  <c r="P168" i="292"/>
  <c r="P169" i="292" s="1"/>
  <c r="Q165" i="289"/>
  <c r="U165" i="289" s="1"/>
  <c r="R169" i="289"/>
  <c r="V169" i="289" s="1"/>
  <c r="N164" i="289"/>
  <c r="N165" i="289" s="1"/>
  <c r="S169" i="289"/>
  <c r="L170" i="319"/>
  <c r="P162" i="319"/>
  <c r="J161" i="319"/>
  <c r="G161" i="319" s="1"/>
  <c r="D167" i="319"/>
  <c r="T166" i="319"/>
  <c r="K163" i="319"/>
  <c r="H162" i="319"/>
  <c r="E162" i="319" s="1"/>
  <c r="O163" i="319"/>
  <c r="I162" i="319"/>
  <c r="F162" i="319" s="1"/>
  <c r="N163" i="316"/>
  <c r="H162" i="316"/>
  <c r="E162" i="316" s="1"/>
  <c r="C168" i="316"/>
  <c r="L168" i="316"/>
  <c r="K167" i="316"/>
  <c r="D172" i="316"/>
  <c r="M163" i="316"/>
  <c r="J162" i="316"/>
  <c r="G162" i="316" s="1"/>
  <c r="O163" i="316"/>
  <c r="I162" i="316"/>
  <c r="F162" i="316" s="1"/>
  <c r="T162" i="316"/>
  <c r="K163" i="313"/>
  <c r="H162" i="313"/>
  <c r="E162" i="313" s="1"/>
  <c r="T166" i="313"/>
  <c r="D167" i="313"/>
  <c r="M163" i="313"/>
  <c r="J162" i="313"/>
  <c r="G162" i="313" s="1"/>
  <c r="I162" i="313"/>
  <c r="F162" i="313" s="1"/>
  <c r="L163" i="313"/>
  <c r="J162" i="310"/>
  <c r="G162" i="310" s="1"/>
  <c r="M163" i="310"/>
  <c r="O163" i="310"/>
  <c r="I162" i="310"/>
  <c r="F162" i="310" s="1"/>
  <c r="D168" i="310"/>
  <c r="T161" i="310"/>
  <c r="L171" i="310"/>
  <c r="K164" i="310"/>
  <c r="N163" i="307"/>
  <c r="H162" i="307"/>
  <c r="E162" i="307" s="1"/>
  <c r="O163" i="307"/>
  <c r="I162" i="307"/>
  <c r="F162" i="307" s="1"/>
  <c r="K169" i="307"/>
  <c r="J163" i="307"/>
  <c r="G163" i="307" s="1"/>
  <c r="M164" i="307"/>
  <c r="L168" i="307"/>
  <c r="D167" i="307"/>
  <c r="T166" i="307"/>
  <c r="N162" i="304"/>
  <c r="H161" i="304"/>
  <c r="E161" i="304" s="1"/>
  <c r="K167" i="304"/>
  <c r="L168" i="304"/>
  <c r="O162" i="304"/>
  <c r="I161" i="304"/>
  <c r="F161" i="304" s="1"/>
  <c r="D169" i="304"/>
  <c r="M167" i="304"/>
  <c r="P162" i="304"/>
  <c r="J161" i="304"/>
  <c r="G161" i="304" s="1"/>
  <c r="P178" i="277"/>
  <c r="P179" i="277" s="1"/>
  <c r="N163" i="277"/>
  <c r="N164" i="277" s="1"/>
  <c r="O163" i="277"/>
  <c r="N161" i="280"/>
  <c r="H160" i="280"/>
  <c r="E160" i="280" s="1"/>
  <c r="N165" i="277"/>
  <c r="O161" i="280"/>
  <c r="I160" i="280"/>
  <c r="F160" i="280" s="1"/>
  <c r="P161" i="301"/>
  <c r="J160" i="301"/>
  <c r="G160" i="301" s="1"/>
  <c r="P161" i="286"/>
  <c r="J160" i="286"/>
  <c r="G160" i="286" s="1"/>
  <c r="N161" i="298"/>
  <c r="H160" i="298"/>
  <c r="E160" i="298" s="1"/>
  <c r="N168" i="283"/>
  <c r="O161" i="286"/>
  <c r="I160" i="286"/>
  <c r="F160" i="286" s="1"/>
  <c r="C162" i="301"/>
  <c r="M163" i="301"/>
  <c r="H161" i="301"/>
  <c r="E161" i="301" s="1"/>
  <c r="K162" i="301"/>
  <c r="D162" i="301"/>
  <c r="T161" i="301"/>
  <c r="L163" i="301"/>
  <c r="O161" i="301"/>
  <c r="I160" i="301"/>
  <c r="F160" i="301" s="1"/>
  <c r="L163" i="298"/>
  <c r="K164" i="298"/>
  <c r="M165" i="298"/>
  <c r="O161" i="298"/>
  <c r="I160" i="298"/>
  <c r="F160" i="298" s="1"/>
  <c r="P161" i="298"/>
  <c r="J160" i="298"/>
  <c r="G160" i="298" s="1"/>
  <c r="C162" i="298"/>
  <c r="T161" i="298"/>
  <c r="D165" i="298"/>
  <c r="D163" i="292"/>
  <c r="T162" i="292"/>
  <c r="C163" i="292"/>
  <c r="M162" i="292"/>
  <c r="J161" i="292"/>
  <c r="G161" i="292" s="1"/>
  <c r="H161" i="292"/>
  <c r="E161" i="292" s="1"/>
  <c r="K162" i="292"/>
  <c r="I161" i="292"/>
  <c r="F161" i="292" s="1"/>
  <c r="L162" i="292"/>
  <c r="D163" i="289"/>
  <c r="C162" i="289"/>
  <c r="K162" i="289"/>
  <c r="H161" i="289"/>
  <c r="E161" i="289" s="1"/>
  <c r="J161" i="289"/>
  <c r="G161" i="289" s="1"/>
  <c r="M162" i="289"/>
  <c r="T161" i="289"/>
  <c r="I161" i="289"/>
  <c r="F161" i="289" s="1"/>
  <c r="L162" i="289"/>
  <c r="N161" i="286"/>
  <c r="H160" i="286"/>
  <c r="E160" i="286" s="1"/>
  <c r="K163" i="286"/>
  <c r="L163" i="286"/>
  <c r="C162" i="286"/>
  <c r="D162" i="286"/>
  <c r="T161" i="286"/>
  <c r="M163" i="286"/>
  <c r="H161" i="283"/>
  <c r="E161" i="283" s="1"/>
  <c r="K162" i="283"/>
  <c r="L165" i="283"/>
  <c r="P161" i="283"/>
  <c r="J160" i="283"/>
  <c r="G160" i="283" s="1"/>
  <c r="M163" i="283"/>
  <c r="O161" i="283"/>
  <c r="I160" i="283"/>
  <c r="F160" i="283" s="1"/>
  <c r="D164" i="283"/>
  <c r="C162" i="283"/>
  <c r="T161" i="283"/>
  <c r="P161" i="280"/>
  <c r="J160" i="280"/>
  <c r="G160" i="280" s="1"/>
  <c r="M163" i="280"/>
  <c r="K163" i="280"/>
  <c r="D163" i="280"/>
  <c r="T162" i="280"/>
  <c r="L163" i="280"/>
  <c r="C164" i="280"/>
  <c r="K163" i="277"/>
  <c r="H162" i="277"/>
  <c r="L163" i="277"/>
  <c r="I162" i="277"/>
  <c r="E161" i="277"/>
  <c r="C162" i="277"/>
  <c r="T162" i="277" s="1"/>
  <c r="F161" i="277"/>
  <c r="M164" i="277"/>
  <c r="J163" i="277"/>
  <c r="D163" i="277"/>
  <c r="G161" i="277"/>
  <c r="P164" i="310" l="1"/>
  <c r="O169" i="292"/>
  <c r="V164" i="304"/>
  <c r="T163" i="304"/>
  <c r="W169" i="289"/>
  <c r="U174" i="319"/>
  <c r="R163" i="286"/>
  <c r="U168" i="292"/>
  <c r="R174" i="319"/>
  <c r="V174" i="319" s="1"/>
  <c r="Q174" i="319"/>
  <c r="S172" i="319"/>
  <c r="W172" i="319" s="1"/>
  <c r="N173" i="319"/>
  <c r="O213" i="313"/>
  <c r="N181" i="313"/>
  <c r="P186" i="313"/>
  <c r="R165" i="310"/>
  <c r="V165" i="310" s="1"/>
  <c r="N163" i="310"/>
  <c r="H162" i="310"/>
  <c r="E162" i="310" s="1"/>
  <c r="S165" i="310"/>
  <c r="W165" i="310" s="1"/>
  <c r="Q164" i="310"/>
  <c r="U164" i="310" s="1"/>
  <c r="S177" i="307"/>
  <c r="W177" i="307" s="1"/>
  <c r="Q176" i="307"/>
  <c r="U176" i="307" s="1"/>
  <c r="S240" i="304"/>
  <c r="S241" i="304" s="1"/>
  <c r="Q178" i="304"/>
  <c r="U178" i="304" s="1"/>
  <c r="Q166" i="301"/>
  <c r="U166" i="301" s="1"/>
  <c r="N165" i="301"/>
  <c r="S165" i="301"/>
  <c r="W165" i="301" s="1"/>
  <c r="R166" i="301"/>
  <c r="V166" i="301" s="1"/>
  <c r="Q165" i="298"/>
  <c r="U165" i="298" s="1"/>
  <c r="R168" i="298"/>
  <c r="V168" i="298" s="1"/>
  <c r="S168" i="298"/>
  <c r="W168" i="298" s="1"/>
  <c r="R170" i="292"/>
  <c r="V170" i="292" s="1"/>
  <c r="S170" i="292"/>
  <c r="W170" i="292" s="1"/>
  <c r="Q169" i="292"/>
  <c r="N169" i="292" s="1"/>
  <c r="S170" i="289"/>
  <c r="N166" i="289"/>
  <c r="R170" i="289"/>
  <c r="V170" i="289" s="1"/>
  <c r="O169" i="289"/>
  <c r="P169" i="289"/>
  <c r="P170" i="289" s="1"/>
  <c r="Q166" i="289"/>
  <c r="U166" i="289" s="1"/>
  <c r="P163" i="319"/>
  <c r="J162" i="319"/>
  <c r="G162" i="319" s="1"/>
  <c r="L171" i="319"/>
  <c r="O164" i="319"/>
  <c r="I163" i="319"/>
  <c r="F163" i="319" s="1"/>
  <c r="H163" i="319"/>
  <c r="E163" i="319" s="1"/>
  <c r="K164" i="319"/>
  <c r="D168" i="319"/>
  <c r="T167" i="319"/>
  <c r="K168" i="316"/>
  <c r="M164" i="316"/>
  <c r="J163" i="316"/>
  <c r="G163" i="316" s="1"/>
  <c r="T163" i="316"/>
  <c r="L169" i="316"/>
  <c r="D173" i="316"/>
  <c r="O164" i="316"/>
  <c r="I163" i="316"/>
  <c r="F163" i="316" s="1"/>
  <c r="C169" i="316"/>
  <c r="N164" i="316"/>
  <c r="H163" i="316"/>
  <c r="E163" i="316" s="1"/>
  <c r="L164" i="313"/>
  <c r="I163" i="313"/>
  <c r="F163" i="313" s="1"/>
  <c r="J163" i="313"/>
  <c r="G163" i="313" s="1"/>
  <c r="M164" i="313"/>
  <c r="T167" i="313"/>
  <c r="D168" i="313"/>
  <c r="K164" i="313"/>
  <c r="H163" i="313"/>
  <c r="E163" i="313" s="1"/>
  <c r="L172" i="310"/>
  <c r="T162" i="310"/>
  <c r="D169" i="310"/>
  <c r="O164" i="310"/>
  <c r="I163" i="310"/>
  <c r="F163" i="310" s="1"/>
  <c r="J163" i="310"/>
  <c r="G163" i="310" s="1"/>
  <c r="M164" i="310"/>
  <c r="K165" i="310"/>
  <c r="O164" i="307"/>
  <c r="I163" i="307"/>
  <c r="F163" i="307" s="1"/>
  <c r="L169" i="307"/>
  <c r="N164" i="307"/>
  <c r="H163" i="307"/>
  <c r="E163" i="307" s="1"/>
  <c r="J164" i="307"/>
  <c r="G164" i="307" s="1"/>
  <c r="M165" i="307"/>
  <c r="K170" i="307"/>
  <c r="D168" i="307"/>
  <c r="T167" i="307"/>
  <c r="D170" i="304"/>
  <c r="N163" i="304"/>
  <c r="H162" i="304"/>
  <c r="E162" i="304" s="1"/>
  <c r="O163" i="304"/>
  <c r="I162" i="304"/>
  <c r="F162" i="304" s="1"/>
  <c r="L169" i="304"/>
  <c r="P163" i="304"/>
  <c r="J162" i="304"/>
  <c r="G162" i="304" s="1"/>
  <c r="K168" i="304"/>
  <c r="M168" i="304"/>
  <c r="O164" i="277"/>
  <c r="N162" i="280"/>
  <c r="H161" i="280"/>
  <c r="E161" i="280" s="1"/>
  <c r="P162" i="286"/>
  <c r="J161" i="286"/>
  <c r="G161" i="286" s="1"/>
  <c r="P162" i="301"/>
  <c r="J161" i="301"/>
  <c r="G161" i="301" s="1"/>
  <c r="N166" i="277"/>
  <c r="N162" i="298"/>
  <c r="H161" i="298"/>
  <c r="E161" i="298" s="1"/>
  <c r="N169" i="283"/>
  <c r="O162" i="280"/>
  <c r="I161" i="280"/>
  <c r="F161" i="280" s="1"/>
  <c r="G162" i="277"/>
  <c r="O162" i="286"/>
  <c r="I161" i="286"/>
  <c r="F161" i="286" s="1"/>
  <c r="T162" i="301"/>
  <c r="D163" i="301"/>
  <c r="L164" i="301"/>
  <c r="M164" i="301"/>
  <c r="H162" i="301"/>
  <c r="E162" i="301" s="1"/>
  <c r="K163" i="301"/>
  <c r="C163" i="301"/>
  <c r="O162" i="301"/>
  <c r="I161" i="301"/>
  <c r="F161" i="301" s="1"/>
  <c r="P162" i="298"/>
  <c r="J161" i="298"/>
  <c r="G161" i="298" s="1"/>
  <c r="O162" i="298"/>
  <c r="I161" i="298"/>
  <c r="F161" i="298" s="1"/>
  <c r="M166" i="298"/>
  <c r="D166" i="298"/>
  <c r="K165" i="298"/>
  <c r="C163" i="298"/>
  <c r="T162" i="298"/>
  <c r="L164" i="298"/>
  <c r="I162" i="292"/>
  <c r="F162" i="292" s="1"/>
  <c r="L163" i="292"/>
  <c r="J162" i="292"/>
  <c r="G162" i="292" s="1"/>
  <c r="M163" i="292"/>
  <c r="K163" i="292"/>
  <c r="H162" i="292"/>
  <c r="E162" i="292" s="1"/>
  <c r="C164" i="292"/>
  <c r="T163" i="292"/>
  <c r="D164" i="292"/>
  <c r="J162" i="289"/>
  <c r="G162" i="289" s="1"/>
  <c r="M163" i="289"/>
  <c r="H162" i="289"/>
  <c r="E162" i="289" s="1"/>
  <c r="K163" i="289"/>
  <c r="C163" i="289"/>
  <c r="T163" i="289" s="1"/>
  <c r="T162" i="289"/>
  <c r="I162" i="289"/>
  <c r="F162" i="289" s="1"/>
  <c r="L163" i="289"/>
  <c r="D164" i="289"/>
  <c r="D163" i="286"/>
  <c r="T162" i="286"/>
  <c r="C163" i="286"/>
  <c r="L164" i="286"/>
  <c r="K164" i="286"/>
  <c r="M164" i="286"/>
  <c r="N162" i="286"/>
  <c r="H161" i="286"/>
  <c r="E161" i="286" s="1"/>
  <c r="O162" i="283"/>
  <c r="I161" i="283"/>
  <c r="F161" i="283" s="1"/>
  <c r="M164" i="283"/>
  <c r="P162" i="283"/>
  <c r="J161" i="283"/>
  <c r="G161" i="283" s="1"/>
  <c r="C163" i="283"/>
  <c r="T162" i="283"/>
  <c r="L166" i="283"/>
  <c r="H162" i="283"/>
  <c r="E162" i="283" s="1"/>
  <c r="K163" i="283"/>
  <c r="D165" i="283"/>
  <c r="L164" i="280"/>
  <c r="T163" i="280"/>
  <c r="D164" i="280"/>
  <c r="K164" i="280"/>
  <c r="M164" i="280"/>
  <c r="C165" i="280"/>
  <c r="P162" i="280"/>
  <c r="J161" i="280"/>
  <c r="G161" i="280" s="1"/>
  <c r="D164" i="277"/>
  <c r="C163" i="277"/>
  <c r="E162" i="277"/>
  <c r="F162" i="277"/>
  <c r="L164" i="277"/>
  <c r="I163" i="277"/>
  <c r="M165" i="277"/>
  <c r="J164" i="277"/>
  <c r="K164" i="277"/>
  <c r="H163" i="277"/>
  <c r="O170" i="289" l="1"/>
  <c r="U169" i="292"/>
  <c r="R164" i="286"/>
  <c r="V163" i="286"/>
  <c r="V164" i="286" s="1"/>
  <c r="U175" i="319"/>
  <c r="W170" i="289"/>
  <c r="N166" i="301"/>
  <c r="V165" i="304"/>
  <c r="T164" i="304"/>
  <c r="Q175" i="319"/>
  <c r="R175" i="319"/>
  <c r="V175" i="319" s="1"/>
  <c r="N174" i="319"/>
  <c r="N175" i="319" s="1"/>
  <c r="S173" i="319"/>
  <c r="W173" i="319" s="1"/>
  <c r="P187" i="313"/>
  <c r="O214" i="313"/>
  <c r="N182" i="313"/>
  <c r="N164" i="310"/>
  <c r="H163" i="310"/>
  <c r="E163" i="310" s="1"/>
  <c r="Q165" i="310"/>
  <c r="U165" i="310" s="1"/>
  <c r="R166" i="310"/>
  <c r="V166" i="310" s="1"/>
  <c r="S166" i="310"/>
  <c r="W166" i="310" s="1"/>
  <c r="P165" i="310"/>
  <c r="Q177" i="307"/>
  <c r="U177" i="307" s="1"/>
  <c r="S178" i="307"/>
  <c r="W178" i="307" s="1"/>
  <c r="P177" i="307"/>
  <c r="Q179" i="304"/>
  <c r="U179" i="304" s="1"/>
  <c r="R167" i="301"/>
  <c r="V167" i="301" s="1"/>
  <c r="S166" i="301"/>
  <c r="W166" i="301" s="1"/>
  <c r="Q167" i="301"/>
  <c r="U167" i="301" s="1"/>
  <c r="S169" i="298"/>
  <c r="W169" i="298" s="1"/>
  <c r="R169" i="298"/>
  <c r="V169" i="298" s="1"/>
  <c r="Q166" i="298"/>
  <c r="U166" i="298" s="1"/>
  <c r="S171" i="292"/>
  <c r="W171" i="292" s="1"/>
  <c r="N170" i="292"/>
  <c r="P170" i="292"/>
  <c r="P171" i="292" s="1"/>
  <c r="R171" i="292"/>
  <c r="V171" i="292" s="1"/>
  <c r="Q170" i="292"/>
  <c r="O170" i="292"/>
  <c r="O171" i="292" s="1"/>
  <c r="R171" i="289"/>
  <c r="V171" i="289" s="1"/>
  <c r="Q167" i="289"/>
  <c r="U167" i="289" s="1"/>
  <c r="S171" i="289"/>
  <c r="P171" i="289" s="1"/>
  <c r="H164" i="319"/>
  <c r="E164" i="319" s="1"/>
  <c r="K165" i="319"/>
  <c r="O165" i="319"/>
  <c r="I164" i="319"/>
  <c r="F164" i="319" s="1"/>
  <c r="D169" i="319"/>
  <c r="T168" i="319"/>
  <c r="L172" i="319"/>
  <c r="P164" i="319"/>
  <c r="J163" i="319"/>
  <c r="G163" i="319" s="1"/>
  <c r="D174" i="316"/>
  <c r="L170" i="316"/>
  <c r="N165" i="316"/>
  <c r="H164" i="316"/>
  <c r="E164" i="316" s="1"/>
  <c r="M165" i="316"/>
  <c r="J164" i="316"/>
  <c r="G164" i="316" s="1"/>
  <c r="T164" i="316"/>
  <c r="K169" i="316"/>
  <c r="C170" i="316"/>
  <c r="O165" i="316"/>
  <c r="I164" i="316"/>
  <c r="F164" i="316" s="1"/>
  <c r="T168" i="313"/>
  <c r="D169" i="313"/>
  <c r="M165" i="313"/>
  <c r="J164" i="313"/>
  <c r="G164" i="313" s="1"/>
  <c r="L165" i="313"/>
  <c r="I164" i="313"/>
  <c r="F164" i="313" s="1"/>
  <c r="K165" i="313"/>
  <c r="H164" i="313"/>
  <c r="E164" i="313" s="1"/>
  <c r="M165" i="310"/>
  <c r="J164" i="310"/>
  <c r="G164" i="310" s="1"/>
  <c r="D170" i="310"/>
  <c r="T163" i="310"/>
  <c r="O165" i="310"/>
  <c r="I164" i="310"/>
  <c r="F164" i="310" s="1"/>
  <c r="K166" i="310"/>
  <c r="L173" i="310"/>
  <c r="K171" i="307"/>
  <c r="M166" i="307"/>
  <c r="J165" i="307"/>
  <c r="G165" i="307" s="1"/>
  <c r="N165" i="307"/>
  <c r="H164" i="307"/>
  <c r="E164" i="307" s="1"/>
  <c r="L170" i="307"/>
  <c r="D169" i="307"/>
  <c r="T168" i="307"/>
  <c r="O165" i="307"/>
  <c r="I164" i="307"/>
  <c r="F164" i="307" s="1"/>
  <c r="M169" i="304"/>
  <c r="N164" i="304"/>
  <c r="H163" i="304"/>
  <c r="E163" i="304" s="1"/>
  <c r="P164" i="304"/>
  <c r="J163" i="304"/>
  <c r="G163" i="304" s="1"/>
  <c r="K169" i="304"/>
  <c r="L170" i="304"/>
  <c r="D171" i="304"/>
  <c r="O164" i="304"/>
  <c r="I163" i="304"/>
  <c r="F163" i="304" s="1"/>
  <c r="O165" i="277"/>
  <c r="N170" i="283"/>
  <c r="N163" i="280"/>
  <c r="H162" i="280"/>
  <c r="E162" i="280" s="1"/>
  <c r="N163" i="298"/>
  <c r="H162" i="298"/>
  <c r="E162" i="298" s="1"/>
  <c r="O163" i="280"/>
  <c r="I162" i="280"/>
  <c r="F162" i="280" s="1"/>
  <c r="P180" i="277"/>
  <c r="P163" i="301"/>
  <c r="J162" i="301"/>
  <c r="G162" i="301" s="1"/>
  <c r="P163" i="286"/>
  <c r="J162" i="286"/>
  <c r="G162" i="286" s="1"/>
  <c r="O163" i="286"/>
  <c r="I162" i="286"/>
  <c r="F162" i="286" s="1"/>
  <c r="C164" i="301"/>
  <c r="K164" i="301"/>
  <c r="H163" i="301"/>
  <c r="E163" i="301" s="1"/>
  <c r="L165" i="301"/>
  <c r="T163" i="301"/>
  <c r="D164" i="301"/>
  <c r="M165" i="301"/>
  <c r="O163" i="301"/>
  <c r="I162" i="301"/>
  <c r="F162" i="301" s="1"/>
  <c r="K166" i="298"/>
  <c r="D167" i="298"/>
  <c r="M167" i="298"/>
  <c r="L165" i="298"/>
  <c r="O163" i="298"/>
  <c r="I162" i="298"/>
  <c r="F162" i="298" s="1"/>
  <c r="C164" i="298"/>
  <c r="T163" i="298"/>
  <c r="P163" i="298"/>
  <c r="J162" i="298"/>
  <c r="G162" i="298" s="1"/>
  <c r="D165" i="292"/>
  <c r="T164" i="292"/>
  <c r="C165" i="292"/>
  <c r="H163" i="292"/>
  <c r="E163" i="292" s="1"/>
  <c r="K164" i="292"/>
  <c r="M164" i="292"/>
  <c r="J163" i="292"/>
  <c r="G163" i="292" s="1"/>
  <c r="L164" i="292"/>
  <c r="I163" i="292"/>
  <c r="F163" i="292" s="1"/>
  <c r="I163" i="289"/>
  <c r="F163" i="289" s="1"/>
  <c r="L164" i="289"/>
  <c r="C164" i="289"/>
  <c r="T164" i="289" s="1"/>
  <c r="K164" i="289"/>
  <c r="H163" i="289"/>
  <c r="E163" i="289" s="1"/>
  <c r="M164" i="289"/>
  <c r="J163" i="289"/>
  <c r="G163" i="289" s="1"/>
  <c r="D165" i="289"/>
  <c r="K165" i="286"/>
  <c r="K166" i="286" s="1"/>
  <c r="K167" i="286" s="1"/>
  <c r="K168" i="286" s="1"/>
  <c r="L165" i="286"/>
  <c r="M165" i="286"/>
  <c r="C164" i="286"/>
  <c r="N163" i="286"/>
  <c r="H162" i="286"/>
  <c r="E162" i="286" s="1"/>
  <c r="D164" i="286"/>
  <c r="T163" i="286"/>
  <c r="L167" i="283"/>
  <c r="C164" i="283"/>
  <c r="T163" i="283"/>
  <c r="D166" i="283"/>
  <c r="P163" i="283"/>
  <c r="J162" i="283"/>
  <c r="G162" i="283" s="1"/>
  <c r="M165" i="283"/>
  <c r="H163" i="283"/>
  <c r="E163" i="283" s="1"/>
  <c r="K164" i="283"/>
  <c r="O163" i="283"/>
  <c r="I162" i="283"/>
  <c r="F162" i="283" s="1"/>
  <c r="M165" i="280"/>
  <c r="K165" i="280"/>
  <c r="T164" i="280"/>
  <c r="D165" i="280"/>
  <c r="P163" i="280"/>
  <c r="J162" i="280"/>
  <c r="G162" i="280" s="1"/>
  <c r="C166" i="280"/>
  <c r="L165" i="280"/>
  <c r="K165" i="277"/>
  <c r="H164" i="277"/>
  <c r="J165" i="277"/>
  <c r="M166" i="277"/>
  <c r="M167" i="277" s="1"/>
  <c r="L165" i="277"/>
  <c r="I164" i="277"/>
  <c r="C164" i="277"/>
  <c r="T164" i="277" s="1"/>
  <c r="F163" i="277"/>
  <c r="E163" i="277"/>
  <c r="T163" i="277"/>
  <c r="G163" i="277"/>
  <c r="D165" i="277"/>
  <c r="U178" i="307" l="1"/>
  <c r="V176" i="319"/>
  <c r="R165" i="286"/>
  <c r="P178" i="307"/>
  <c r="U170" i="292"/>
  <c r="W171" i="289"/>
  <c r="V166" i="304"/>
  <c r="T165" i="304"/>
  <c r="P166" i="310"/>
  <c r="R176" i="319"/>
  <c r="S174" i="319"/>
  <c r="W174" i="319" s="1"/>
  <c r="Q176" i="319"/>
  <c r="N176" i="319" s="1"/>
  <c r="O215" i="313"/>
  <c r="N183" i="313"/>
  <c r="P188" i="313"/>
  <c r="N165" i="310"/>
  <c r="H164" i="310"/>
  <c r="E164" i="310" s="1"/>
  <c r="S167" i="310"/>
  <c r="W167" i="310" s="1"/>
  <c r="R167" i="310"/>
  <c r="V167" i="310" s="1"/>
  <c r="Q166" i="310"/>
  <c r="U166" i="310" s="1"/>
  <c r="S179" i="307"/>
  <c r="P179" i="307" s="1"/>
  <c r="Q178" i="307"/>
  <c r="Q180" i="304"/>
  <c r="U180" i="304" s="1"/>
  <c r="Q168" i="301"/>
  <c r="U168" i="301" s="1"/>
  <c r="N167" i="301"/>
  <c r="N168" i="301" s="1"/>
  <c r="S167" i="301"/>
  <c r="W167" i="301" s="1"/>
  <c r="R168" i="301"/>
  <c r="V168" i="301" s="1"/>
  <c r="Q167" i="298"/>
  <c r="U167" i="298" s="1"/>
  <c r="R170" i="298"/>
  <c r="V170" i="298" s="1"/>
  <c r="S170" i="298"/>
  <c r="W170" i="298" s="1"/>
  <c r="R172" i="292"/>
  <c r="O172" i="292" s="1"/>
  <c r="N171" i="292"/>
  <c r="Q171" i="292"/>
  <c r="S172" i="292"/>
  <c r="P172" i="292" s="1"/>
  <c r="Q168" i="289"/>
  <c r="U168" i="289" s="1"/>
  <c r="N167" i="289"/>
  <c r="R172" i="289"/>
  <c r="V172" i="289" s="1"/>
  <c r="O171" i="289"/>
  <c r="S172" i="289"/>
  <c r="P172" i="289" s="1"/>
  <c r="L173" i="319"/>
  <c r="D170" i="319"/>
  <c r="T169" i="319"/>
  <c r="P165" i="319"/>
  <c r="J164" i="319"/>
  <c r="G164" i="319" s="1"/>
  <c r="O166" i="319"/>
  <c r="I165" i="319"/>
  <c r="F165" i="319" s="1"/>
  <c r="H165" i="319"/>
  <c r="E165" i="319" s="1"/>
  <c r="K166" i="319"/>
  <c r="K170" i="316"/>
  <c r="M166" i="316"/>
  <c r="J165" i="316"/>
  <c r="G165" i="316" s="1"/>
  <c r="O166" i="316"/>
  <c r="I165" i="316"/>
  <c r="F165" i="316" s="1"/>
  <c r="T165" i="316"/>
  <c r="N166" i="316"/>
  <c r="H165" i="316"/>
  <c r="E165" i="316" s="1"/>
  <c r="C171" i="316"/>
  <c r="L171" i="316"/>
  <c r="D175" i="316"/>
  <c r="K166" i="313"/>
  <c r="H165" i="313"/>
  <c r="E165" i="313" s="1"/>
  <c r="M166" i="313"/>
  <c r="J165" i="313"/>
  <c r="G165" i="313" s="1"/>
  <c r="T169" i="313"/>
  <c r="D170" i="313"/>
  <c r="L166" i="313"/>
  <c r="I165" i="313"/>
  <c r="F165" i="313" s="1"/>
  <c r="K167" i="310"/>
  <c r="T164" i="310"/>
  <c r="D171" i="310"/>
  <c r="O166" i="310"/>
  <c r="I165" i="310"/>
  <c r="F165" i="310" s="1"/>
  <c r="L174" i="310"/>
  <c r="J165" i="310"/>
  <c r="G165" i="310" s="1"/>
  <c r="M166" i="310"/>
  <c r="O166" i="307"/>
  <c r="I165" i="307"/>
  <c r="F165" i="307" s="1"/>
  <c r="D170" i="307"/>
  <c r="T169" i="307"/>
  <c r="N166" i="307"/>
  <c r="H165" i="307"/>
  <c r="E165" i="307" s="1"/>
  <c r="L171" i="307"/>
  <c r="M167" i="307"/>
  <c r="J166" i="307"/>
  <c r="G166" i="307" s="1"/>
  <c r="K172" i="307"/>
  <c r="P165" i="304"/>
  <c r="J164" i="304"/>
  <c r="G164" i="304" s="1"/>
  <c r="K170" i="304"/>
  <c r="N165" i="304"/>
  <c r="H164" i="304"/>
  <c r="E164" i="304" s="1"/>
  <c r="D172" i="304"/>
  <c r="O165" i="304"/>
  <c r="I164" i="304"/>
  <c r="F164" i="304" s="1"/>
  <c r="L171" i="304"/>
  <c r="M170" i="304"/>
  <c r="P181" i="277"/>
  <c r="N164" i="280"/>
  <c r="H163" i="280"/>
  <c r="E163" i="280" s="1"/>
  <c r="N167" i="277"/>
  <c r="P164" i="301"/>
  <c r="J163" i="301"/>
  <c r="G163" i="301" s="1"/>
  <c r="N171" i="283"/>
  <c r="N164" i="298"/>
  <c r="H163" i="298"/>
  <c r="E163" i="298" s="1"/>
  <c r="O166" i="277"/>
  <c r="P164" i="286"/>
  <c r="J163" i="286"/>
  <c r="G163" i="286" s="1"/>
  <c r="O164" i="280"/>
  <c r="I163" i="280"/>
  <c r="F163" i="280" s="1"/>
  <c r="O164" i="286"/>
  <c r="I163" i="286"/>
  <c r="F163" i="286" s="1"/>
  <c r="M166" i="301"/>
  <c r="D165" i="301"/>
  <c r="T164" i="301"/>
  <c r="L166" i="301"/>
  <c r="K165" i="301"/>
  <c r="H164" i="301"/>
  <c r="E164" i="301" s="1"/>
  <c r="O164" i="301"/>
  <c r="I163" i="301"/>
  <c r="F163" i="301" s="1"/>
  <c r="C165" i="301"/>
  <c r="O164" i="298"/>
  <c r="I163" i="298"/>
  <c r="F163" i="298" s="1"/>
  <c r="L166" i="298"/>
  <c r="M168" i="298"/>
  <c r="P164" i="298"/>
  <c r="J163" i="298"/>
  <c r="G163" i="298" s="1"/>
  <c r="D168" i="298"/>
  <c r="C165" i="298"/>
  <c r="T164" i="298"/>
  <c r="K167" i="298"/>
  <c r="I164" i="292"/>
  <c r="F164" i="292" s="1"/>
  <c r="L165" i="292"/>
  <c r="J164" i="292"/>
  <c r="G164" i="292" s="1"/>
  <c r="M165" i="292"/>
  <c r="H164" i="292"/>
  <c r="E164" i="292" s="1"/>
  <c r="K165" i="292"/>
  <c r="C166" i="292"/>
  <c r="T165" i="292"/>
  <c r="D166" i="292"/>
  <c r="D166" i="289"/>
  <c r="M165" i="289"/>
  <c r="J164" i="289"/>
  <c r="G164" i="289" s="1"/>
  <c r="K165" i="289"/>
  <c r="H164" i="289"/>
  <c r="E164" i="289" s="1"/>
  <c r="C165" i="289"/>
  <c r="L165" i="289"/>
  <c r="I164" i="289"/>
  <c r="F164" i="289" s="1"/>
  <c r="T164" i="286"/>
  <c r="D165" i="286"/>
  <c r="N164" i="286"/>
  <c r="H163" i="286"/>
  <c r="E163" i="286" s="1"/>
  <c r="C165" i="286"/>
  <c r="M166" i="286"/>
  <c r="L166" i="286"/>
  <c r="P164" i="283"/>
  <c r="J163" i="283"/>
  <c r="G163" i="283" s="1"/>
  <c r="D167" i="283"/>
  <c r="O164" i="283"/>
  <c r="I163" i="283"/>
  <c r="F163" i="283" s="1"/>
  <c r="K165" i="283"/>
  <c r="K166" i="283" s="1"/>
  <c r="K167" i="283" s="1"/>
  <c r="K168" i="283" s="1"/>
  <c r="H164" i="283"/>
  <c r="E164" i="283" s="1"/>
  <c r="C165" i="283"/>
  <c r="T164" i="283"/>
  <c r="L168" i="283"/>
  <c r="M166" i="283"/>
  <c r="C167" i="280"/>
  <c r="P164" i="280"/>
  <c r="J163" i="280"/>
  <c r="G163" i="280" s="1"/>
  <c r="T165" i="280"/>
  <c r="D166" i="280"/>
  <c r="K166" i="280"/>
  <c r="L166" i="280"/>
  <c r="L167" i="280" s="1"/>
  <c r="M166" i="280"/>
  <c r="M167" i="280" s="1"/>
  <c r="E164" i="277"/>
  <c r="F164" i="277"/>
  <c r="C165" i="277"/>
  <c r="T165" i="277" s="1"/>
  <c r="D166" i="277"/>
  <c r="I165" i="277"/>
  <c r="L166" i="277"/>
  <c r="L167" i="277" s="1"/>
  <c r="J166" i="277"/>
  <c r="G164" i="277"/>
  <c r="K166" i="277"/>
  <c r="K167" i="277" s="1"/>
  <c r="H165" i="277"/>
  <c r="U168" i="298" l="1"/>
  <c r="W168" i="310"/>
  <c r="W175" i="319"/>
  <c r="R166" i="286"/>
  <c r="N168" i="289"/>
  <c r="W172" i="292"/>
  <c r="V167" i="304"/>
  <c r="T166" i="304"/>
  <c r="U176" i="319"/>
  <c r="V165" i="286"/>
  <c r="V166" i="286" s="1"/>
  <c r="V177" i="319"/>
  <c r="W172" i="289"/>
  <c r="V172" i="292"/>
  <c r="U171" i="292"/>
  <c r="U172" i="292" s="1"/>
  <c r="W179" i="307"/>
  <c r="W180" i="307" s="1"/>
  <c r="R177" i="319"/>
  <c r="S175" i="319"/>
  <c r="Q177" i="319"/>
  <c r="N177" i="319" s="1"/>
  <c r="P189" i="313"/>
  <c r="N184" i="313"/>
  <c r="O216" i="313"/>
  <c r="S168" i="310"/>
  <c r="Q167" i="310"/>
  <c r="U167" i="310" s="1"/>
  <c r="N166" i="310"/>
  <c r="H165" i="310"/>
  <c r="E165" i="310" s="1"/>
  <c r="R168" i="310"/>
  <c r="V168" i="310" s="1"/>
  <c r="P167" i="310"/>
  <c r="P168" i="310" s="1"/>
  <c r="Q179" i="307"/>
  <c r="U179" i="307" s="1"/>
  <c r="S180" i="307"/>
  <c r="P180" i="307"/>
  <c r="Q181" i="304"/>
  <c r="U181" i="304" s="1"/>
  <c r="R169" i="301"/>
  <c r="V169" i="301" s="1"/>
  <c r="S168" i="301"/>
  <c r="W168" i="301" s="1"/>
  <c r="Q169" i="301"/>
  <c r="U169" i="301" s="1"/>
  <c r="S171" i="298"/>
  <c r="W171" i="298" s="1"/>
  <c r="R171" i="298"/>
  <c r="V171" i="298" s="1"/>
  <c r="Q168" i="298"/>
  <c r="S173" i="292"/>
  <c r="Q172" i="292"/>
  <c r="R173" i="292"/>
  <c r="R173" i="289"/>
  <c r="V173" i="289" s="1"/>
  <c r="S173" i="289"/>
  <c r="Q169" i="289"/>
  <c r="U169" i="289" s="1"/>
  <c r="O172" i="289"/>
  <c r="O167" i="319"/>
  <c r="I166" i="319"/>
  <c r="F166" i="319" s="1"/>
  <c r="D171" i="319"/>
  <c r="T170" i="319"/>
  <c r="H166" i="319"/>
  <c r="E166" i="319" s="1"/>
  <c r="K167" i="319"/>
  <c r="L174" i="319"/>
  <c r="P166" i="319"/>
  <c r="J165" i="319"/>
  <c r="G165" i="319" s="1"/>
  <c r="M167" i="316"/>
  <c r="J166" i="316"/>
  <c r="G166" i="316" s="1"/>
  <c r="D176" i="316"/>
  <c r="T166" i="316"/>
  <c r="L172" i="316"/>
  <c r="C172" i="316"/>
  <c r="O167" i="316"/>
  <c r="I166" i="316"/>
  <c r="F166" i="316" s="1"/>
  <c r="N167" i="316"/>
  <c r="H166" i="316"/>
  <c r="E166" i="316" s="1"/>
  <c r="K171" i="316"/>
  <c r="T170" i="313"/>
  <c r="D171" i="313"/>
  <c r="I166" i="313"/>
  <c r="F166" i="313" s="1"/>
  <c r="L167" i="313"/>
  <c r="M167" i="313"/>
  <c r="J166" i="313"/>
  <c r="G166" i="313" s="1"/>
  <c r="K167" i="313"/>
  <c r="H166" i="313"/>
  <c r="E166" i="313" s="1"/>
  <c r="D172" i="310"/>
  <c r="L175" i="310"/>
  <c r="T165" i="310"/>
  <c r="J166" i="310"/>
  <c r="G166" i="310" s="1"/>
  <c r="M167" i="310"/>
  <c r="O167" i="310"/>
  <c r="I166" i="310"/>
  <c r="F166" i="310" s="1"/>
  <c r="K168" i="310"/>
  <c r="N167" i="307"/>
  <c r="H166" i="307"/>
  <c r="E166" i="307" s="1"/>
  <c r="D171" i="307"/>
  <c r="T170" i="307"/>
  <c r="J167" i="307"/>
  <c r="G167" i="307" s="1"/>
  <c r="M168" i="307"/>
  <c r="K173" i="307"/>
  <c r="L172" i="307"/>
  <c r="O167" i="307"/>
  <c r="I166" i="307"/>
  <c r="F166" i="307" s="1"/>
  <c r="O166" i="304"/>
  <c r="I165" i="304"/>
  <c r="F165" i="304" s="1"/>
  <c r="K171" i="304"/>
  <c r="D173" i="304"/>
  <c r="M171" i="304"/>
  <c r="P166" i="304"/>
  <c r="J165" i="304"/>
  <c r="G165" i="304" s="1"/>
  <c r="L172" i="304"/>
  <c r="N166" i="304"/>
  <c r="H165" i="304"/>
  <c r="E165" i="304" s="1"/>
  <c r="O167" i="277"/>
  <c r="P182" i="277"/>
  <c r="N165" i="280"/>
  <c r="H164" i="280"/>
  <c r="E164" i="280" s="1"/>
  <c r="N168" i="277"/>
  <c r="O168" i="277"/>
  <c r="N165" i="298"/>
  <c r="H164" i="298"/>
  <c r="E164" i="298" s="1"/>
  <c r="P165" i="286"/>
  <c r="J164" i="286"/>
  <c r="G164" i="286" s="1"/>
  <c r="N172" i="283"/>
  <c r="O165" i="280"/>
  <c r="I164" i="280"/>
  <c r="F164" i="280" s="1"/>
  <c r="P165" i="301"/>
  <c r="J164" i="301"/>
  <c r="G164" i="301" s="1"/>
  <c r="G165" i="277"/>
  <c r="O165" i="286"/>
  <c r="I164" i="286"/>
  <c r="F164" i="286" s="1"/>
  <c r="O165" i="301"/>
  <c r="I164" i="301"/>
  <c r="F164" i="301" s="1"/>
  <c r="K166" i="301"/>
  <c r="H165" i="301"/>
  <c r="E165" i="301" s="1"/>
  <c r="L167" i="301"/>
  <c r="T165" i="301"/>
  <c r="D166" i="301"/>
  <c r="C166" i="301"/>
  <c r="M167" i="301"/>
  <c r="D169" i="298"/>
  <c r="P165" i="298"/>
  <c r="J164" i="298"/>
  <c r="G164" i="298" s="1"/>
  <c r="K168" i="298"/>
  <c r="M169" i="298"/>
  <c r="L167" i="298"/>
  <c r="C166" i="298"/>
  <c r="T165" i="298"/>
  <c r="O165" i="298"/>
  <c r="I164" i="298"/>
  <c r="F164" i="298" s="1"/>
  <c r="T166" i="292"/>
  <c r="D167" i="292"/>
  <c r="C167" i="292"/>
  <c r="H165" i="292"/>
  <c r="E165" i="292" s="1"/>
  <c r="K166" i="292"/>
  <c r="J165" i="292"/>
  <c r="G165" i="292" s="1"/>
  <c r="M166" i="292"/>
  <c r="L166" i="292"/>
  <c r="I165" i="292"/>
  <c r="F165" i="292" s="1"/>
  <c r="I165" i="289"/>
  <c r="F165" i="289" s="1"/>
  <c r="L166" i="289"/>
  <c r="C166" i="289"/>
  <c r="K166" i="289"/>
  <c r="H165" i="289"/>
  <c r="E165" i="289" s="1"/>
  <c r="M166" i="289"/>
  <c r="J165" i="289"/>
  <c r="G165" i="289" s="1"/>
  <c r="T165" i="289"/>
  <c r="D167" i="289"/>
  <c r="L167" i="286"/>
  <c r="M167" i="286"/>
  <c r="C166" i="286"/>
  <c r="N165" i="286"/>
  <c r="H164" i="286"/>
  <c r="E164" i="286" s="1"/>
  <c r="T165" i="286"/>
  <c r="D166" i="286"/>
  <c r="C166" i="283"/>
  <c r="T165" i="283"/>
  <c r="H165" i="283"/>
  <c r="E165" i="283" s="1"/>
  <c r="M167" i="283"/>
  <c r="O165" i="283"/>
  <c r="I164" i="283"/>
  <c r="F164" i="283" s="1"/>
  <c r="L169" i="283"/>
  <c r="D168" i="283"/>
  <c r="P165" i="283"/>
  <c r="J164" i="283"/>
  <c r="G164" i="283" s="1"/>
  <c r="K167" i="280"/>
  <c r="T166" i="280"/>
  <c r="D167" i="280"/>
  <c r="P165" i="280"/>
  <c r="J164" i="280"/>
  <c r="G164" i="280" s="1"/>
  <c r="C168" i="280"/>
  <c r="M168" i="277"/>
  <c r="J167" i="277"/>
  <c r="D167" i="277"/>
  <c r="H166" i="277"/>
  <c r="F165" i="277"/>
  <c r="C166" i="277"/>
  <c r="T166" i="277" s="1"/>
  <c r="E165" i="277"/>
  <c r="I166" i="277"/>
  <c r="U177" i="319" l="1"/>
  <c r="N169" i="289"/>
  <c r="V173" i="292"/>
  <c r="W173" i="289"/>
  <c r="V168" i="304"/>
  <c r="T167" i="304"/>
  <c r="W173" i="292"/>
  <c r="N169" i="301"/>
  <c r="O173" i="289"/>
  <c r="R167" i="286"/>
  <c r="R178" i="319"/>
  <c r="V178" i="319" s="1"/>
  <c r="Q178" i="319"/>
  <c r="S176" i="319"/>
  <c r="W176" i="319" s="1"/>
  <c r="N185" i="313"/>
  <c r="O217" i="313"/>
  <c r="P190" i="313"/>
  <c r="Q168" i="310"/>
  <c r="U168" i="310" s="1"/>
  <c r="R169" i="310"/>
  <c r="V169" i="310" s="1"/>
  <c r="S169" i="310"/>
  <c r="P169" i="310" s="1"/>
  <c r="N167" i="310"/>
  <c r="H166" i="310"/>
  <c r="E166" i="310" s="1"/>
  <c r="S181" i="307"/>
  <c r="W181" i="307" s="1"/>
  <c r="Q180" i="307"/>
  <c r="U180" i="307" s="1"/>
  <c r="Q182" i="304"/>
  <c r="U182" i="304" s="1"/>
  <c r="S169" i="301"/>
  <c r="W169" i="301" s="1"/>
  <c r="Q170" i="301"/>
  <c r="U170" i="301" s="1"/>
  <c r="R170" i="301"/>
  <c r="V170" i="301" s="1"/>
  <c r="Q169" i="298"/>
  <c r="U169" i="298" s="1"/>
  <c r="R172" i="298"/>
  <c r="V172" i="298" s="1"/>
  <c r="S172" i="298"/>
  <c r="W172" i="298" s="1"/>
  <c r="S174" i="292"/>
  <c r="R174" i="292"/>
  <c r="O173" i="292"/>
  <c r="O174" i="292" s="1"/>
  <c r="P173" i="292"/>
  <c r="Q173" i="292"/>
  <c r="U173" i="292" s="1"/>
  <c r="N172" i="292"/>
  <c r="N173" i="292" s="1"/>
  <c r="S174" i="289"/>
  <c r="N170" i="289"/>
  <c r="P173" i="289"/>
  <c r="P174" i="289" s="1"/>
  <c r="R174" i="289"/>
  <c r="V174" i="289" s="1"/>
  <c r="Q170" i="289"/>
  <c r="U170" i="289" s="1"/>
  <c r="L175" i="319"/>
  <c r="P167" i="319"/>
  <c r="J166" i="319"/>
  <c r="G166" i="319" s="1"/>
  <c r="K168" i="319"/>
  <c r="H167" i="319"/>
  <c r="E167" i="319" s="1"/>
  <c r="O168" i="319"/>
  <c r="I167" i="319"/>
  <c r="F167" i="319" s="1"/>
  <c r="D172" i="319"/>
  <c r="T171" i="319"/>
  <c r="T167" i="316"/>
  <c r="K172" i="316"/>
  <c r="L173" i="316"/>
  <c r="D177" i="316"/>
  <c r="N168" i="316"/>
  <c r="H167" i="316"/>
  <c r="E167" i="316" s="1"/>
  <c r="M168" i="316"/>
  <c r="J167" i="316"/>
  <c r="G167" i="316" s="1"/>
  <c r="O168" i="316"/>
  <c r="I167" i="316"/>
  <c r="F167" i="316" s="1"/>
  <c r="C173" i="316"/>
  <c r="I167" i="313"/>
  <c r="F167" i="313" s="1"/>
  <c r="L168" i="313"/>
  <c r="J167" i="313"/>
  <c r="G167" i="313" s="1"/>
  <c r="M168" i="313"/>
  <c r="K168" i="313"/>
  <c r="H167" i="313"/>
  <c r="E167" i="313" s="1"/>
  <c r="D172" i="313"/>
  <c r="T171" i="313"/>
  <c r="O168" i="310"/>
  <c r="I167" i="310"/>
  <c r="F167" i="310" s="1"/>
  <c r="D173" i="310"/>
  <c r="J167" i="310"/>
  <c r="G167" i="310" s="1"/>
  <c r="M168" i="310"/>
  <c r="T166" i="310"/>
  <c r="L176" i="310"/>
  <c r="K169" i="310"/>
  <c r="O168" i="307"/>
  <c r="I167" i="307"/>
  <c r="F167" i="307" s="1"/>
  <c r="L173" i="307"/>
  <c r="K174" i="307"/>
  <c r="J168" i="307"/>
  <c r="G168" i="307" s="1"/>
  <c r="M169" i="307"/>
  <c r="D172" i="307"/>
  <c r="T171" i="307"/>
  <c r="N168" i="307"/>
  <c r="H167" i="307"/>
  <c r="E167" i="307" s="1"/>
  <c r="D174" i="304"/>
  <c r="M172" i="304"/>
  <c r="K172" i="304"/>
  <c r="P167" i="304"/>
  <c r="J166" i="304"/>
  <c r="G166" i="304" s="1"/>
  <c r="N167" i="304"/>
  <c r="H166" i="304"/>
  <c r="E166" i="304" s="1"/>
  <c r="L173" i="304"/>
  <c r="O167" i="304"/>
  <c r="I166" i="304"/>
  <c r="F166" i="304" s="1"/>
  <c r="P183" i="277"/>
  <c r="N166" i="280"/>
  <c r="H165" i="280"/>
  <c r="E165" i="280" s="1"/>
  <c r="O166" i="280"/>
  <c r="I165" i="280"/>
  <c r="F165" i="280" s="1"/>
  <c r="P166" i="301"/>
  <c r="J165" i="301"/>
  <c r="G165" i="301" s="1"/>
  <c r="P166" i="286"/>
  <c r="J165" i="286"/>
  <c r="G165" i="286" s="1"/>
  <c r="N166" i="298"/>
  <c r="H165" i="298"/>
  <c r="E165" i="298" s="1"/>
  <c r="O169" i="277"/>
  <c r="N173" i="283"/>
  <c r="N169" i="277"/>
  <c r="O166" i="286"/>
  <c r="I165" i="286"/>
  <c r="F165" i="286" s="1"/>
  <c r="T166" i="301"/>
  <c r="D167" i="301"/>
  <c r="C167" i="301"/>
  <c r="L168" i="301"/>
  <c r="K167" i="301"/>
  <c r="H166" i="301"/>
  <c r="E166" i="301" s="1"/>
  <c r="M168" i="301"/>
  <c r="O166" i="301"/>
  <c r="I165" i="301"/>
  <c r="F165" i="301" s="1"/>
  <c r="L168" i="298"/>
  <c r="M170" i="298"/>
  <c r="K169" i="298"/>
  <c r="O166" i="298"/>
  <c r="I165" i="298"/>
  <c r="F165" i="298" s="1"/>
  <c r="P166" i="298"/>
  <c r="J165" i="298"/>
  <c r="G165" i="298" s="1"/>
  <c r="C167" i="298"/>
  <c r="T166" i="298"/>
  <c r="D170" i="298"/>
  <c r="L167" i="292"/>
  <c r="I166" i="292"/>
  <c r="F166" i="292" s="1"/>
  <c r="J166" i="292"/>
  <c r="G166" i="292" s="1"/>
  <c r="M167" i="292"/>
  <c r="K167" i="292"/>
  <c r="H166" i="292"/>
  <c r="E166" i="292" s="1"/>
  <c r="C168" i="292"/>
  <c r="D168" i="292"/>
  <c r="T167" i="292"/>
  <c r="J166" i="289"/>
  <c r="G166" i="289" s="1"/>
  <c r="M167" i="289"/>
  <c r="H166" i="289"/>
  <c r="E166" i="289" s="1"/>
  <c r="K167" i="289"/>
  <c r="D168" i="289"/>
  <c r="C167" i="289"/>
  <c r="T166" i="289"/>
  <c r="I166" i="289"/>
  <c r="F166" i="289" s="1"/>
  <c r="L167" i="289"/>
  <c r="D167" i="286"/>
  <c r="T166" i="286"/>
  <c r="N166" i="286"/>
  <c r="H165" i="286"/>
  <c r="E165" i="286" s="1"/>
  <c r="C167" i="286"/>
  <c r="M168" i="286"/>
  <c r="L168" i="286"/>
  <c r="O166" i="283"/>
  <c r="I165" i="283"/>
  <c r="F165" i="283" s="1"/>
  <c r="M168" i="283"/>
  <c r="H166" i="283"/>
  <c r="E166" i="283" s="1"/>
  <c r="P166" i="283"/>
  <c r="J165" i="283"/>
  <c r="G165" i="283" s="1"/>
  <c r="D169" i="283"/>
  <c r="L170" i="283"/>
  <c r="C167" i="283"/>
  <c r="T166" i="283"/>
  <c r="M168" i="280"/>
  <c r="P166" i="280"/>
  <c r="J165" i="280"/>
  <c r="G165" i="280" s="1"/>
  <c r="T167" i="280"/>
  <c r="D168" i="280"/>
  <c r="K168" i="280"/>
  <c r="C169" i="280"/>
  <c r="L168" i="280"/>
  <c r="F166" i="277"/>
  <c r="C167" i="277"/>
  <c r="G167" i="277" s="1"/>
  <c r="E166" i="277"/>
  <c r="L168" i="277"/>
  <c r="I167" i="277"/>
  <c r="H167" i="277"/>
  <c r="K168" i="277"/>
  <c r="G166" i="277"/>
  <c r="D168" i="277"/>
  <c r="J168" i="277"/>
  <c r="M169" i="277"/>
  <c r="W169" i="310" l="1"/>
  <c r="W174" i="292"/>
  <c r="U178" i="319"/>
  <c r="R168" i="286"/>
  <c r="V169" i="304"/>
  <c r="T168" i="304"/>
  <c r="V167" i="286"/>
  <c r="V168" i="286" s="1"/>
  <c r="W174" i="289"/>
  <c r="V174" i="292"/>
  <c r="Q179" i="319"/>
  <c r="R179" i="319"/>
  <c r="V179" i="319" s="1"/>
  <c r="N178" i="319"/>
  <c r="S177" i="319"/>
  <c r="W177" i="319" s="1"/>
  <c r="N186" i="313"/>
  <c r="O218" i="313"/>
  <c r="P191" i="313"/>
  <c r="Q169" i="310"/>
  <c r="U169" i="310" s="1"/>
  <c r="N168" i="310"/>
  <c r="H167" i="310"/>
  <c r="E167" i="310" s="1"/>
  <c r="S170" i="310"/>
  <c r="P170" i="310" s="1"/>
  <c r="R170" i="310"/>
  <c r="V170" i="310" s="1"/>
  <c r="Q181" i="307"/>
  <c r="U181" i="307" s="1"/>
  <c r="S182" i="307"/>
  <c r="W182" i="307" s="1"/>
  <c r="P181" i="307"/>
  <c r="Q183" i="304"/>
  <c r="U183" i="304" s="1"/>
  <c r="R171" i="301"/>
  <c r="V171" i="301" s="1"/>
  <c r="Q171" i="301"/>
  <c r="U171" i="301" s="1"/>
  <c r="S170" i="301"/>
  <c r="W170" i="301" s="1"/>
  <c r="N170" i="301"/>
  <c r="S173" i="298"/>
  <c r="W173" i="298" s="1"/>
  <c r="R173" i="298"/>
  <c r="V173" i="298" s="1"/>
  <c r="Q170" i="298"/>
  <c r="U170" i="298" s="1"/>
  <c r="R175" i="292"/>
  <c r="Q174" i="292"/>
  <c r="U174" i="292" s="1"/>
  <c r="S175" i="292"/>
  <c r="P174" i="292"/>
  <c r="P175" i="292" s="1"/>
  <c r="R175" i="289"/>
  <c r="V175" i="289" s="1"/>
  <c r="O174" i="289"/>
  <c r="O175" i="289" s="1"/>
  <c r="Q171" i="289"/>
  <c r="N171" i="289" s="1"/>
  <c r="S175" i="289"/>
  <c r="P175" i="289" s="1"/>
  <c r="K169" i="319"/>
  <c r="H168" i="319"/>
  <c r="E168" i="319" s="1"/>
  <c r="D173" i="319"/>
  <c r="T172" i="319"/>
  <c r="P168" i="319"/>
  <c r="J167" i="319"/>
  <c r="G167" i="319" s="1"/>
  <c r="L176" i="319"/>
  <c r="O169" i="319"/>
  <c r="I168" i="319"/>
  <c r="F168" i="319" s="1"/>
  <c r="C174" i="316"/>
  <c r="D178" i="316"/>
  <c r="D179" i="316" s="1"/>
  <c r="D180" i="316" s="1"/>
  <c r="D181" i="316" s="1"/>
  <c r="D182" i="316" s="1"/>
  <c r="D183" i="316" s="1"/>
  <c r="D184" i="316" s="1"/>
  <c r="D185" i="316" s="1"/>
  <c r="D186" i="316" s="1"/>
  <c r="D187" i="316" s="1"/>
  <c r="D188" i="316" s="1"/>
  <c r="D189" i="316" s="1"/>
  <c r="D190" i="316" s="1"/>
  <c r="D191" i="316" s="1"/>
  <c r="D192" i="316" s="1"/>
  <c r="D193" i="316" s="1"/>
  <c r="D194" i="316" s="1"/>
  <c r="D195" i="316" s="1"/>
  <c r="D196" i="316" s="1"/>
  <c r="D197" i="316" s="1"/>
  <c r="D198" i="316" s="1"/>
  <c r="D199" i="316" s="1"/>
  <c r="D200" i="316" s="1"/>
  <c r="D201" i="316" s="1"/>
  <c r="D202" i="316" s="1"/>
  <c r="D203" i="316" s="1"/>
  <c r="D204" i="316" s="1"/>
  <c r="D205" i="316" s="1"/>
  <c r="D206" i="316" s="1"/>
  <c r="D207" i="316" s="1"/>
  <c r="D208" i="316" s="1"/>
  <c r="D209" i="316" s="1"/>
  <c r="D210" i="316" s="1"/>
  <c r="D211" i="316" s="1"/>
  <c r="D212" i="316" s="1"/>
  <c r="D213" i="316" s="1"/>
  <c r="D214" i="316" s="1"/>
  <c r="D215" i="316" s="1"/>
  <c r="D216" i="316" s="1"/>
  <c r="D217" i="316" s="1"/>
  <c r="D218" i="316" s="1"/>
  <c r="D219" i="316" s="1"/>
  <c r="D220" i="316" s="1"/>
  <c r="D221" i="316" s="1"/>
  <c r="D222" i="316" s="1"/>
  <c r="D223" i="316" s="1"/>
  <c r="D224" i="316" s="1"/>
  <c r="D225" i="316" s="1"/>
  <c r="D226" i="316" s="1"/>
  <c r="D227" i="316" s="1"/>
  <c r="D228" i="316" s="1"/>
  <c r="D229" i="316" s="1"/>
  <c r="D230" i="316" s="1"/>
  <c r="D231" i="316" s="1"/>
  <c r="D232" i="316" s="1"/>
  <c r="D233" i="316" s="1"/>
  <c r="D234" i="316" s="1"/>
  <c r="D235" i="316" s="1"/>
  <c r="D236" i="316" s="1"/>
  <c r="D237" i="316" s="1"/>
  <c r="D238" i="316" s="1"/>
  <c r="D239" i="316" s="1"/>
  <c r="L174" i="316"/>
  <c r="M169" i="316"/>
  <c r="J168" i="316"/>
  <c r="G168" i="316" s="1"/>
  <c r="O169" i="316"/>
  <c r="I168" i="316"/>
  <c r="F168" i="316" s="1"/>
  <c r="K173" i="316"/>
  <c r="N169" i="316"/>
  <c r="H168" i="316"/>
  <c r="E168" i="316" s="1"/>
  <c r="T168" i="316"/>
  <c r="K169" i="313"/>
  <c r="H168" i="313"/>
  <c r="E168" i="313" s="1"/>
  <c r="M169" i="313"/>
  <c r="J168" i="313"/>
  <c r="G168" i="313" s="1"/>
  <c r="I168" i="313"/>
  <c r="F168" i="313" s="1"/>
  <c r="L169" i="313"/>
  <c r="D173" i="313"/>
  <c r="T172" i="313"/>
  <c r="D174" i="310"/>
  <c r="L177" i="310"/>
  <c r="T167" i="310"/>
  <c r="J168" i="310"/>
  <c r="G168" i="310" s="1"/>
  <c r="M169" i="310"/>
  <c r="K170" i="310"/>
  <c r="O169" i="310"/>
  <c r="I168" i="310"/>
  <c r="F168" i="310" s="1"/>
  <c r="J169" i="307"/>
  <c r="G169" i="307" s="1"/>
  <c r="M170" i="307"/>
  <c r="K175" i="307"/>
  <c r="L174" i="307"/>
  <c r="N169" i="307"/>
  <c r="H168" i="307"/>
  <c r="E168" i="307" s="1"/>
  <c r="D173" i="307"/>
  <c r="T172" i="307"/>
  <c r="O169" i="307"/>
  <c r="I168" i="307"/>
  <c r="F168" i="307" s="1"/>
  <c r="K173" i="304"/>
  <c r="M173" i="304"/>
  <c r="N168" i="304"/>
  <c r="H167" i="304"/>
  <c r="E167" i="304" s="1"/>
  <c r="P168" i="304"/>
  <c r="J167" i="304"/>
  <c r="G167" i="304" s="1"/>
  <c r="O168" i="304"/>
  <c r="I167" i="304"/>
  <c r="F167" i="304" s="1"/>
  <c r="L174" i="304"/>
  <c r="D175" i="304"/>
  <c r="N167" i="280"/>
  <c r="H166" i="280"/>
  <c r="E166" i="280" s="1"/>
  <c r="P167" i="286"/>
  <c r="J166" i="286"/>
  <c r="G166" i="286" s="1"/>
  <c r="P167" i="301"/>
  <c r="J166" i="301"/>
  <c r="G166" i="301" s="1"/>
  <c r="N170" i="277"/>
  <c r="N174" i="283"/>
  <c r="O170" i="277"/>
  <c r="P184" i="277"/>
  <c r="O167" i="280"/>
  <c r="I166" i="280"/>
  <c r="F166" i="280" s="1"/>
  <c r="N167" i="298"/>
  <c r="H166" i="298"/>
  <c r="E166" i="298" s="1"/>
  <c r="O167" i="286"/>
  <c r="I166" i="286"/>
  <c r="F166" i="286" s="1"/>
  <c r="M169" i="301"/>
  <c r="H167" i="301"/>
  <c r="E167" i="301" s="1"/>
  <c r="K168" i="301"/>
  <c r="L169" i="301"/>
  <c r="C168" i="301"/>
  <c r="T167" i="301"/>
  <c r="D168" i="301"/>
  <c r="O167" i="301"/>
  <c r="I166" i="301"/>
  <c r="F166" i="301" s="1"/>
  <c r="P167" i="298"/>
  <c r="J166" i="298"/>
  <c r="G166" i="298" s="1"/>
  <c r="O167" i="298"/>
  <c r="I166" i="298"/>
  <c r="F166" i="298" s="1"/>
  <c r="K170" i="298"/>
  <c r="D171" i="298"/>
  <c r="M171" i="298"/>
  <c r="C168" i="298"/>
  <c r="T167" i="298"/>
  <c r="L169" i="298"/>
  <c r="C169" i="292"/>
  <c r="D169" i="292"/>
  <c r="T168" i="292"/>
  <c r="K168" i="292"/>
  <c r="H167" i="292"/>
  <c r="E167" i="292" s="1"/>
  <c r="J167" i="292"/>
  <c r="G167" i="292" s="1"/>
  <c r="M168" i="292"/>
  <c r="L168" i="292"/>
  <c r="I167" i="292"/>
  <c r="F167" i="292" s="1"/>
  <c r="C168" i="289"/>
  <c r="T168" i="289" s="1"/>
  <c r="D169" i="289"/>
  <c r="T167" i="289"/>
  <c r="H167" i="289"/>
  <c r="E167" i="289" s="1"/>
  <c r="K168" i="289"/>
  <c r="J167" i="289"/>
  <c r="G167" i="289" s="1"/>
  <c r="M168" i="289"/>
  <c r="I167" i="289"/>
  <c r="F167" i="289" s="1"/>
  <c r="L168" i="289"/>
  <c r="K169" i="286"/>
  <c r="M169" i="286"/>
  <c r="C168" i="286"/>
  <c r="N167" i="286"/>
  <c r="H166" i="286"/>
  <c r="E166" i="286" s="1"/>
  <c r="L169" i="286"/>
  <c r="D168" i="286"/>
  <c r="T167" i="286"/>
  <c r="D170" i="283"/>
  <c r="P167" i="283"/>
  <c r="J166" i="283"/>
  <c r="G166" i="283" s="1"/>
  <c r="H167" i="283"/>
  <c r="E167" i="283" s="1"/>
  <c r="C168" i="283"/>
  <c r="T167" i="283"/>
  <c r="M169" i="283"/>
  <c r="L171" i="283"/>
  <c r="O167" i="283"/>
  <c r="I166" i="283"/>
  <c r="F166" i="283" s="1"/>
  <c r="C170" i="280"/>
  <c r="K169" i="280"/>
  <c r="D169" i="280"/>
  <c r="T168" i="280"/>
  <c r="L169" i="280"/>
  <c r="P167" i="280"/>
  <c r="J166" i="280"/>
  <c r="G166" i="280" s="1"/>
  <c r="M169" i="280"/>
  <c r="T167" i="277"/>
  <c r="D169" i="277"/>
  <c r="K169" i="277"/>
  <c r="H168" i="277"/>
  <c r="I168" i="277"/>
  <c r="L169" i="277"/>
  <c r="C168" i="277"/>
  <c r="T168" i="277" s="1"/>
  <c r="F167" i="277"/>
  <c r="E167" i="277"/>
  <c r="M170" i="277"/>
  <c r="J169" i="277"/>
  <c r="V171" i="310" l="1"/>
  <c r="W175" i="289"/>
  <c r="W170" i="310"/>
  <c r="U171" i="289"/>
  <c r="V169" i="286"/>
  <c r="P182" i="307"/>
  <c r="V170" i="304"/>
  <c r="T169" i="304"/>
  <c r="R169" i="286"/>
  <c r="N174" i="292"/>
  <c r="N179" i="319"/>
  <c r="U179" i="319"/>
  <c r="W175" i="292"/>
  <c r="V175" i="292"/>
  <c r="S178" i="319"/>
  <c r="W178" i="319" s="1"/>
  <c r="R180" i="319"/>
  <c r="V180" i="319" s="1"/>
  <c r="Q180" i="319"/>
  <c r="N180" i="319" s="1"/>
  <c r="O219" i="313"/>
  <c r="P192" i="313"/>
  <c r="N187" i="313"/>
  <c r="R171" i="310"/>
  <c r="N169" i="310"/>
  <c r="H168" i="310"/>
  <c r="E168" i="310" s="1"/>
  <c r="S171" i="310"/>
  <c r="P171" i="310" s="1"/>
  <c r="Q170" i="310"/>
  <c r="U170" i="310" s="1"/>
  <c r="S183" i="307"/>
  <c r="W183" i="307" s="1"/>
  <c r="Q182" i="307"/>
  <c r="U182" i="307" s="1"/>
  <c r="Q184" i="304"/>
  <c r="U184" i="304" s="1"/>
  <c r="S171" i="301"/>
  <c r="W171" i="301" s="1"/>
  <c r="Q172" i="301"/>
  <c r="U172" i="301" s="1"/>
  <c r="N171" i="301"/>
  <c r="R172" i="301"/>
  <c r="V172" i="301" s="1"/>
  <c r="Q171" i="298"/>
  <c r="U171" i="298" s="1"/>
  <c r="R174" i="298"/>
  <c r="V174" i="298" s="1"/>
  <c r="S174" i="298"/>
  <c r="W174" i="298" s="1"/>
  <c r="Q175" i="292"/>
  <c r="U175" i="292" s="1"/>
  <c r="N175" i="292"/>
  <c r="R176" i="292"/>
  <c r="S176" i="292"/>
  <c r="P176" i="292" s="1"/>
  <c r="O175" i="292"/>
  <c r="S176" i="289"/>
  <c r="Q172" i="289"/>
  <c r="R176" i="289"/>
  <c r="V176" i="289" s="1"/>
  <c r="P169" i="319"/>
  <c r="J168" i="319"/>
  <c r="G168" i="319" s="1"/>
  <c r="D174" i="319"/>
  <c r="T173" i="319"/>
  <c r="O170" i="319"/>
  <c r="I169" i="319"/>
  <c r="F169" i="319" s="1"/>
  <c r="L177" i="319"/>
  <c r="K170" i="319"/>
  <c r="H169" i="319"/>
  <c r="E169" i="319" s="1"/>
  <c r="K174" i="316"/>
  <c r="M170" i="316"/>
  <c r="J169" i="316"/>
  <c r="G169" i="316" s="1"/>
  <c r="T169" i="316"/>
  <c r="O170" i="316"/>
  <c r="I169" i="316"/>
  <c r="F169" i="316" s="1"/>
  <c r="L175" i="316"/>
  <c r="N170" i="316"/>
  <c r="H169" i="316"/>
  <c r="E169" i="316" s="1"/>
  <c r="C175" i="316"/>
  <c r="J169" i="313"/>
  <c r="G169" i="313" s="1"/>
  <c r="M170" i="313"/>
  <c r="K170" i="313"/>
  <c r="H169" i="313"/>
  <c r="E169" i="313" s="1"/>
  <c r="D174" i="313"/>
  <c r="T173" i="313"/>
  <c r="L170" i="313"/>
  <c r="I169" i="313"/>
  <c r="F169" i="313" s="1"/>
  <c r="L178" i="310"/>
  <c r="L179" i="310" s="1"/>
  <c r="L180" i="310" s="1"/>
  <c r="L181" i="310" s="1"/>
  <c r="L182" i="310" s="1"/>
  <c r="L183" i="310" s="1"/>
  <c r="L184" i="310" s="1"/>
  <c r="L185" i="310" s="1"/>
  <c r="L186" i="310" s="1"/>
  <c r="L187" i="310" s="1"/>
  <c r="L188" i="310" s="1"/>
  <c r="L189" i="310" s="1"/>
  <c r="L190" i="310" s="1"/>
  <c r="L191" i="310" s="1"/>
  <c r="L192" i="310" s="1"/>
  <c r="L193" i="310" s="1"/>
  <c r="L194" i="310" s="1"/>
  <c r="L195" i="310" s="1"/>
  <c r="L196" i="310" s="1"/>
  <c r="L197" i="310" s="1"/>
  <c r="L198" i="310" s="1"/>
  <c r="L199" i="310" s="1"/>
  <c r="L200" i="310" s="1"/>
  <c r="L201" i="310" s="1"/>
  <c r="L202" i="310" s="1"/>
  <c r="L203" i="310" s="1"/>
  <c r="L204" i="310" s="1"/>
  <c r="L205" i="310" s="1"/>
  <c r="L206" i="310" s="1"/>
  <c r="L207" i="310" s="1"/>
  <c r="L208" i="310" s="1"/>
  <c r="L209" i="310" s="1"/>
  <c r="L210" i="310" s="1"/>
  <c r="L211" i="310" s="1"/>
  <c r="L212" i="310" s="1"/>
  <c r="L213" i="310" s="1"/>
  <c r="L214" i="310" s="1"/>
  <c r="L215" i="310" s="1"/>
  <c r="L216" i="310" s="1"/>
  <c r="L217" i="310" s="1"/>
  <c r="L218" i="310" s="1"/>
  <c r="L219" i="310" s="1"/>
  <c r="L220" i="310" s="1"/>
  <c r="L221" i="310" s="1"/>
  <c r="L222" i="310" s="1"/>
  <c r="L223" i="310" s="1"/>
  <c r="L224" i="310" s="1"/>
  <c r="L225" i="310" s="1"/>
  <c r="L226" i="310" s="1"/>
  <c r="L227" i="310" s="1"/>
  <c r="L228" i="310" s="1"/>
  <c r="L229" i="310" s="1"/>
  <c r="L230" i="310" s="1"/>
  <c r="L231" i="310" s="1"/>
  <c r="L232" i="310" s="1"/>
  <c r="L233" i="310" s="1"/>
  <c r="L234" i="310" s="1"/>
  <c r="L235" i="310" s="1"/>
  <c r="L236" i="310" s="1"/>
  <c r="L237" i="310" s="1"/>
  <c r="L238" i="310" s="1"/>
  <c r="L239" i="310" s="1"/>
  <c r="K171" i="310"/>
  <c r="J169" i="310"/>
  <c r="G169" i="310" s="1"/>
  <c r="M170" i="310"/>
  <c r="D175" i="310"/>
  <c r="T168" i="310"/>
  <c r="O170" i="310"/>
  <c r="I169" i="310"/>
  <c r="F169" i="310" s="1"/>
  <c r="O170" i="307"/>
  <c r="I169" i="307"/>
  <c r="F169" i="307" s="1"/>
  <c r="D174" i="307"/>
  <c r="T173" i="307"/>
  <c r="N170" i="307"/>
  <c r="H169" i="307"/>
  <c r="E169" i="307" s="1"/>
  <c r="L175" i="307"/>
  <c r="K176" i="307"/>
  <c r="J170" i="307"/>
  <c r="G170" i="307" s="1"/>
  <c r="M171" i="307"/>
  <c r="N169" i="304"/>
  <c r="H168" i="304"/>
  <c r="E168" i="304" s="1"/>
  <c r="O169" i="304"/>
  <c r="I168" i="304"/>
  <c r="F168" i="304" s="1"/>
  <c r="D176" i="304"/>
  <c r="M174" i="304"/>
  <c r="L175" i="304"/>
  <c r="P169" i="304"/>
  <c r="J168" i="304"/>
  <c r="G168" i="304" s="1"/>
  <c r="K174" i="304"/>
  <c r="N168" i="280"/>
  <c r="H167" i="280"/>
  <c r="E167" i="280" s="1"/>
  <c r="N168" i="298"/>
  <c r="H167" i="298"/>
  <c r="E167" i="298" s="1"/>
  <c r="O168" i="280"/>
  <c r="I167" i="280"/>
  <c r="F167" i="280" s="1"/>
  <c r="N175" i="283"/>
  <c r="P168" i="286"/>
  <c r="J167" i="286"/>
  <c r="G167" i="286" s="1"/>
  <c r="N171" i="277"/>
  <c r="P168" i="301"/>
  <c r="J167" i="301"/>
  <c r="G167" i="301" s="1"/>
  <c r="P185" i="277"/>
  <c r="O168" i="286"/>
  <c r="I167" i="286"/>
  <c r="F167" i="286" s="1"/>
  <c r="D169" i="301"/>
  <c r="T168" i="301"/>
  <c r="C169" i="301"/>
  <c r="L170" i="301"/>
  <c r="K169" i="301"/>
  <c r="H168" i="301"/>
  <c r="E168" i="301" s="1"/>
  <c r="O168" i="301"/>
  <c r="I167" i="301"/>
  <c r="F167" i="301" s="1"/>
  <c r="M170" i="301"/>
  <c r="M172" i="298"/>
  <c r="D172" i="298"/>
  <c r="K171" i="298"/>
  <c r="O168" i="298"/>
  <c r="I167" i="298"/>
  <c r="F167" i="298" s="1"/>
  <c r="L170" i="298"/>
  <c r="C169" i="298"/>
  <c r="T168" i="298"/>
  <c r="P168" i="298"/>
  <c r="J167" i="298"/>
  <c r="G167" i="298" s="1"/>
  <c r="I168" i="292"/>
  <c r="F168" i="292" s="1"/>
  <c r="L169" i="292"/>
  <c r="H168" i="292"/>
  <c r="E168" i="292" s="1"/>
  <c r="K169" i="292"/>
  <c r="J168" i="292"/>
  <c r="G168" i="292" s="1"/>
  <c r="M169" i="292"/>
  <c r="T169" i="292"/>
  <c r="D170" i="292"/>
  <c r="C170" i="292"/>
  <c r="H168" i="289"/>
  <c r="E168" i="289" s="1"/>
  <c r="K169" i="289"/>
  <c r="M169" i="289"/>
  <c r="J168" i="289"/>
  <c r="G168" i="289" s="1"/>
  <c r="D170" i="289"/>
  <c r="C169" i="289"/>
  <c r="L169" i="289"/>
  <c r="I168" i="289"/>
  <c r="F168" i="289" s="1"/>
  <c r="L170" i="286"/>
  <c r="N168" i="286"/>
  <c r="H167" i="286"/>
  <c r="E167" i="286" s="1"/>
  <c r="C169" i="286"/>
  <c r="M170" i="286"/>
  <c r="D169" i="286"/>
  <c r="T168" i="286"/>
  <c r="K170" i="286"/>
  <c r="C169" i="283"/>
  <c r="T168" i="283"/>
  <c r="K169" i="283"/>
  <c r="H168" i="283"/>
  <c r="E168" i="283" s="1"/>
  <c r="O168" i="283"/>
  <c r="I167" i="283"/>
  <c r="F167" i="283" s="1"/>
  <c r="P168" i="283"/>
  <c r="J167" i="283"/>
  <c r="G167" i="283" s="1"/>
  <c r="L172" i="283"/>
  <c r="D171" i="283"/>
  <c r="M170" i="283"/>
  <c r="P168" i="280"/>
  <c r="J167" i="280"/>
  <c r="G167" i="280" s="1"/>
  <c r="L170" i="280"/>
  <c r="T169" i="280"/>
  <c r="D170" i="280"/>
  <c r="K170" i="280"/>
  <c r="M170" i="280"/>
  <c r="C171" i="280"/>
  <c r="J170" i="277"/>
  <c r="M171" i="277"/>
  <c r="I169" i="277"/>
  <c r="L170" i="277"/>
  <c r="K170" i="277"/>
  <c r="H169" i="277"/>
  <c r="D170" i="277"/>
  <c r="C169" i="277"/>
  <c r="T169" i="277" s="1"/>
  <c r="F168" i="277"/>
  <c r="E168" i="277"/>
  <c r="G168" i="277"/>
  <c r="U172" i="289" l="1"/>
  <c r="W171" i="310"/>
  <c r="W176" i="289"/>
  <c r="N172" i="301"/>
  <c r="R170" i="286"/>
  <c r="V176" i="292"/>
  <c r="W176" i="292"/>
  <c r="U180" i="319"/>
  <c r="U181" i="319" s="1"/>
  <c r="V171" i="304"/>
  <c r="T170" i="304"/>
  <c r="R181" i="319"/>
  <c r="V181" i="319" s="1"/>
  <c r="Q181" i="319"/>
  <c r="S179" i="319"/>
  <c r="W179" i="319" s="1"/>
  <c r="N188" i="313"/>
  <c r="O220" i="313"/>
  <c r="P193" i="313"/>
  <c r="N170" i="310"/>
  <c r="H169" i="310"/>
  <c r="E169" i="310" s="1"/>
  <c r="Q171" i="310"/>
  <c r="U171" i="310" s="1"/>
  <c r="R172" i="310"/>
  <c r="V172" i="310" s="1"/>
  <c r="S172" i="310"/>
  <c r="P172" i="310" s="1"/>
  <c r="Q183" i="307"/>
  <c r="U183" i="307" s="1"/>
  <c r="S184" i="307"/>
  <c r="W184" i="307" s="1"/>
  <c r="P183" i="307"/>
  <c r="P184" i="307" s="1"/>
  <c r="Q185" i="304"/>
  <c r="U185" i="304" s="1"/>
  <c r="R173" i="301"/>
  <c r="V173" i="301" s="1"/>
  <c r="Q173" i="301"/>
  <c r="U173" i="301" s="1"/>
  <c r="S172" i="301"/>
  <c r="W172" i="301" s="1"/>
  <c r="S175" i="298"/>
  <c r="W175" i="298" s="1"/>
  <c r="R175" i="298"/>
  <c r="V175" i="298" s="1"/>
  <c r="Q172" i="298"/>
  <c r="U172" i="298" s="1"/>
  <c r="R177" i="292"/>
  <c r="O176" i="292"/>
  <c r="O177" i="292" s="1"/>
  <c r="S177" i="292"/>
  <c r="P177" i="292" s="1"/>
  <c r="Q176" i="292"/>
  <c r="N176" i="292" s="1"/>
  <c r="Q173" i="289"/>
  <c r="S177" i="289"/>
  <c r="N172" i="289"/>
  <c r="N173" i="289" s="1"/>
  <c r="R177" i="289"/>
  <c r="V177" i="289" s="1"/>
  <c r="O176" i="289"/>
  <c r="P176" i="289"/>
  <c r="P177" i="289" s="1"/>
  <c r="K171" i="319"/>
  <c r="H170" i="319"/>
  <c r="E170" i="319" s="1"/>
  <c r="L178" i="319"/>
  <c r="L179" i="319" s="1"/>
  <c r="L180" i="319" s="1"/>
  <c r="L181" i="319" s="1"/>
  <c r="L182" i="319" s="1"/>
  <c r="L183" i="319" s="1"/>
  <c r="L184" i="319" s="1"/>
  <c r="L185" i="319" s="1"/>
  <c r="L186" i="319" s="1"/>
  <c r="L187" i="319" s="1"/>
  <c r="L188" i="319" s="1"/>
  <c r="L189" i="319" s="1"/>
  <c r="L190" i="319" s="1"/>
  <c r="L191" i="319" s="1"/>
  <c r="L192" i="319" s="1"/>
  <c r="L193" i="319" s="1"/>
  <c r="L194" i="319" s="1"/>
  <c r="L195" i="319" s="1"/>
  <c r="L196" i="319" s="1"/>
  <c r="L197" i="319" s="1"/>
  <c r="L198" i="319" s="1"/>
  <c r="L199" i="319" s="1"/>
  <c r="L200" i="319" s="1"/>
  <c r="L201" i="319" s="1"/>
  <c r="L202" i="319" s="1"/>
  <c r="L203" i="319" s="1"/>
  <c r="L204" i="319" s="1"/>
  <c r="L205" i="319" s="1"/>
  <c r="L206" i="319" s="1"/>
  <c r="L207" i="319" s="1"/>
  <c r="L208" i="319" s="1"/>
  <c r="L209" i="319" s="1"/>
  <c r="L210" i="319" s="1"/>
  <c r="L211" i="319" s="1"/>
  <c r="L212" i="319" s="1"/>
  <c r="L213" i="319" s="1"/>
  <c r="L214" i="319" s="1"/>
  <c r="L215" i="319" s="1"/>
  <c r="L216" i="319" s="1"/>
  <c r="L217" i="319" s="1"/>
  <c r="L218" i="319" s="1"/>
  <c r="L219" i="319" s="1"/>
  <c r="L220" i="319" s="1"/>
  <c r="L221" i="319" s="1"/>
  <c r="L222" i="319" s="1"/>
  <c r="L223" i="319" s="1"/>
  <c r="L224" i="319" s="1"/>
  <c r="L225" i="319" s="1"/>
  <c r="L226" i="319" s="1"/>
  <c r="L227" i="319" s="1"/>
  <c r="L228" i="319" s="1"/>
  <c r="L229" i="319" s="1"/>
  <c r="L230" i="319" s="1"/>
  <c r="L231" i="319" s="1"/>
  <c r="L232" i="319" s="1"/>
  <c r="L233" i="319" s="1"/>
  <c r="L234" i="319" s="1"/>
  <c r="L235" i="319" s="1"/>
  <c r="L236" i="319" s="1"/>
  <c r="L237" i="319" s="1"/>
  <c r="L238" i="319" s="1"/>
  <c r="L239" i="319" s="1"/>
  <c r="O171" i="319"/>
  <c r="I170" i="319"/>
  <c r="F170" i="319" s="1"/>
  <c r="D175" i="319"/>
  <c r="T174" i="319"/>
  <c r="P170" i="319"/>
  <c r="J169" i="319"/>
  <c r="G169" i="319" s="1"/>
  <c r="T170" i="316"/>
  <c r="N171" i="316"/>
  <c r="H170" i="316"/>
  <c r="E170" i="316" s="1"/>
  <c r="L176" i="316"/>
  <c r="M171" i="316"/>
  <c r="J170" i="316"/>
  <c r="G170" i="316" s="1"/>
  <c r="C176" i="316"/>
  <c r="K175" i="316"/>
  <c r="O171" i="316"/>
  <c r="I170" i="316"/>
  <c r="F170" i="316" s="1"/>
  <c r="L171" i="313"/>
  <c r="I170" i="313"/>
  <c r="F170" i="313" s="1"/>
  <c r="D175" i="313"/>
  <c r="T174" i="313"/>
  <c r="K171" i="313"/>
  <c r="H170" i="313"/>
  <c r="E170" i="313" s="1"/>
  <c r="M171" i="313"/>
  <c r="J170" i="313"/>
  <c r="G170" i="313" s="1"/>
  <c r="M171" i="310"/>
  <c r="J170" i="310"/>
  <c r="G170" i="310" s="1"/>
  <c r="K172" i="310"/>
  <c r="T169" i="310"/>
  <c r="O171" i="310"/>
  <c r="I170" i="310"/>
  <c r="F170" i="310" s="1"/>
  <c r="D176" i="310"/>
  <c r="M172" i="307"/>
  <c r="J171" i="307"/>
  <c r="G171" i="307" s="1"/>
  <c r="N171" i="307"/>
  <c r="H170" i="307"/>
  <c r="E170" i="307" s="1"/>
  <c r="D175" i="307"/>
  <c r="T174" i="307"/>
  <c r="K177" i="307"/>
  <c r="L176" i="307"/>
  <c r="O171" i="307"/>
  <c r="I170" i="307"/>
  <c r="F170" i="307" s="1"/>
  <c r="P170" i="304"/>
  <c r="J169" i="304"/>
  <c r="G169" i="304" s="1"/>
  <c r="L176" i="304"/>
  <c r="D177" i="304"/>
  <c r="K175" i="304"/>
  <c r="O170" i="304"/>
  <c r="I169" i="304"/>
  <c r="F169" i="304" s="1"/>
  <c r="N170" i="304"/>
  <c r="H169" i="304"/>
  <c r="E169" i="304" s="1"/>
  <c r="M175" i="304"/>
  <c r="P186" i="277"/>
  <c r="N169" i="280"/>
  <c r="H168" i="280"/>
  <c r="E168" i="280" s="1"/>
  <c r="O169" i="280"/>
  <c r="I168" i="280"/>
  <c r="F168" i="280" s="1"/>
  <c r="P169" i="286"/>
  <c r="J168" i="286"/>
  <c r="G168" i="286" s="1"/>
  <c r="N169" i="298"/>
  <c r="H168" i="298"/>
  <c r="E168" i="298" s="1"/>
  <c r="P169" i="301"/>
  <c r="J168" i="301"/>
  <c r="G168" i="301" s="1"/>
  <c r="N172" i="277"/>
  <c r="N176" i="283"/>
  <c r="O171" i="277"/>
  <c r="O169" i="286"/>
  <c r="I168" i="286"/>
  <c r="F168" i="286" s="1"/>
  <c r="O169" i="301"/>
  <c r="I168" i="301"/>
  <c r="F168" i="301" s="1"/>
  <c r="K170" i="301"/>
  <c r="H169" i="301"/>
  <c r="E169" i="301" s="1"/>
  <c r="L171" i="301"/>
  <c r="C170" i="301"/>
  <c r="M171" i="301"/>
  <c r="D170" i="301"/>
  <c r="T169" i="301"/>
  <c r="L171" i="298"/>
  <c r="O169" i="298"/>
  <c r="I168" i="298"/>
  <c r="F168" i="298" s="1"/>
  <c r="K172" i="298"/>
  <c r="C170" i="298"/>
  <c r="T169" i="298"/>
  <c r="P169" i="298"/>
  <c r="J168" i="298"/>
  <c r="G168" i="298" s="1"/>
  <c r="D173" i="298"/>
  <c r="M173" i="298"/>
  <c r="T170" i="292"/>
  <c r="D171" i="292"/>
  <c r="C171" i="292"/>
  <c r="J169" i="292"/>
  <c r="G169" i="292" s="1"/>
  <c r="M170" i="292"/>
  <c r="H169" i="292"/>
  <c r="E169" i="292" s="1"/>
  <c r="K170" i="292"/>
  <c r="I169" i="292"/>
  <c r="F169" i="292" s="1"/>
  <c r="L170" i="292"/>
  <c r="L170" i="289"/>
  <c r="I169" i="289"/>
  <c r="F169" i="289" s="1"/>
  <c r="C170" i="289"/>
  <c r="T170" i="289" s="1"/>
  <c r="D171" i="289"/>
  <c r="T169" i="289"/>
  <c r="J169" i="289"/>
  <c r="G169" i="289" s="1"/>
  <c r="M170" i="289"/>
  <c r="K170" i="289"/>
  <c r="H169" i="289"/>
  <c r="E169" i="289" s="1"/>
  <c r="T169" i="286"/>
  <c r="D170" i="286"/>
  <c r="M171" i="286"/>
  <c r="C170" i="286"/>
  <c r="N169" i="286"/>
  <c r="H168" i="286"/>
  <c r="E168" i="286" s="1"/>
  <c r="K171" i="286"/>
  <c r="L171" i="286"/>
  <c r="L173" i="283"/>
  <c r="P169" i="283"/>
  <c r="J168" i="283"/>
  <c r="G168" i="283" s="1"/>
  <c r="O169" i="283"/>
  <c r="I168" i="283"/>
  <c r="F168" i="283" s="1"/>
  <c r="H169" i="283"/>
  <c r="E169" i="283" s="1"/>
  <c r="K170" i="283"/>
  <c r="M171" i="283"/>
  <c r="D172" i="283"/>
  <c r="C170" i="283"/>
  <c r="T169" i="283"/>
  <c r="M171" i="280"/>
  <c r="K171" i="280"/>
  <c r="D171" i="280"/>
  <c r="T170" i="280"/>
  <c r="C172" i="280"/>
  <c r="L171" i="280"/>
  <c r="P169" i="280"/>
  <c r="J168" i="280"/>
  <c r="G168" i="280" s="1"/>
  <c r="C170" i="277"/>
  <c r="G170" i="277" s="1"/>
  <c r="F169" i="277"/>
  <c r="E169" i="277"/>
  <c r="G169" i="277"/>
  <c r="H170" i="277"/>
  <c r="K171" i="277"/>
  <c r="D171" i="277"/>
  <c r="J171" i="277"/>
  <c r="M172" i="277"/>
  <c r="I170" i="277"/>
  <c r="L171" i="277"/>
  <c r="V182" i="319" l="1"/>
  <c r="R171" i="286"/>
  <c r="W177" i="289"/>
  <c r="W172" i="310"/>
  <c r="W173" i="310" s="1"/>
  <c r="U176" i="292"/>
  <c r="V172" i="304"/>
  <c r="T171" i="304"/>
  <c r="V177" i="292"/>
  <c r="U182" i="319"/>
  <c r="U173" i="289"/>
  <c r="U174" i="289" s="1"/>
  <c r="W177" i="292"/>
  <c r="V170" i="286"/>
  <c r="Q182" i="319"/>
  <c r="R182" i="319"/>
  <c r="N181" i="319"/>
  <c r="N182" i="319" s="1"/>
  <c r="S180" i="319"/>
  <c r="W180" i="319" s="1"/>
  <c r="P194" i="313"/>
  <c r="O221" i="313"/>
  <c r="N189" i="313"/>
  <c r="S173" i="310"/>
  <c r="P173" i="310"/>
  <c r="R173" i="310"/>
  <c r="V173" i="310" s="1"/>
  <c r="N171" i="310"/>
  <c r="H170" i="310"/>
  <c r="E170" i="310" s="1"/>
  <c r="Q172" i="310"/>
  <c r="U172" i="310" s="1"/>
  <c r="S185" i="307"/>
  <c r="W185" i="307" s="1"/>
  <c r="Q184" i="307"/>
  <c r="U184" i="307" s="1"/>
  <c r="Q186" i="304"/>
  <c r="U186" i="304" s="1"/>
  <c r="S173" i="301"/>
  <c r="W173" i="301" s="1"/>
  <c r="Q174" i="301"/>
  <c r="U174" i="301" s="1"/>
  <c r="N173" i="301"/>
  <c r="R174" i="301"/>
  <c r="V174" i="301" s="1"/>
  <c r="Q173" i="298"/>
  <c r="U173" i="298" s="1"/>
  <c r="R176" i="298"/>
  <c r="V176" i="298" s="1"/>
  <c r="S176" i="298"/>
  <c r="W176" i="298" s="1"/>
  <c r="P178" i="292"/>
  <c r="Q177" i="292"/>
  <c r="R178" i="292"/>
  <c r="S178" i="292"/>
  <c r="R178" i="289"/>
  <c r="V178" i="289" s="1"/>
  <c r="S178" i="289"/>
  <c r="O177" i="289"/>
  <c r="Q174" i="289"/>
  <c r="O172" i="319"/>
  <c r="I171" i="319"/>
  <c r="F171" i="319" s="1"/>
  <c r="P171" i="319"/>
  <c r="J170" i="319"/>
  <c r="G170" i="319" s="1"/>
  <c r="D176" i="319"/>
  <c r="T175" i="319"/>
  <c r="H171" i="319"/>
  <c r="E171" i="319" s="1"/>
  <c r="K172" i="319"/>
  <c r="M172" i="316"/>
  <c r="J171" i="316"/>
  <c r="G171" i="316" s="1"/>
  <c r="L177" i="316"/>
  <c r="T171" i="316"/>
  <c r="O172" i="316"/>
  <c r="I171" i="316"/>
  <c r="F171" i="316" s="1"/>
  <c r="N172" i="316"/>
  <c r="H171" i="316"/>
  <c r="E171" i="316" s="1"/>
  <c r="K176" i="316"/>
  <c r="C177" i="316"/>
  <c r="M172" i="313"/>
  <c r="J171" i="313"/>
  <c r="G171" i="313" s="1"/>
  <c r="K172" i="313"/>
  <c r="H171" i="313"/>
  <c r="E171" i="313" s="1"/>
  <c r="T175" i="313"/>
  <c r="D176" i="313"/>
  <c r="I171" i="313"/>
  <c r="F171" i="313" s="1"/>
  <c r="L172" i="313"/>
  <c r="D177" i="310"/>
  <c r="O172" i="310"/>
  <c r="I171" i="310"/>
  <c r="F171" i="310" s="1"/>
  <c r="K173" i="310"/>
  <c r="T170" i="310"/>
  <c r="M172" i="310"/>
  <c r="J171" i="310"/>
  <c r="G171" i="310" s="1"/>
  <c r="N172" i="307"/>
  <c r="H171" i="307"/>
  <c r="E171" i="307" s="1"/>
  <c r="L177" i="307"/>
  <c r="O172" i="307"/>
  <c r="I171" i="307"/>
  <c r="F171" i="307" s="1"/>
  <c r="K178" i="307"/>
  <c r="K179" i="307" s="1"/>
  <c r="K180" i="307" s="1"/>
  <c r="K181" i="307" s="1"/>
  <c r="K182" i="307" s="1"/>
  <c r="K183" i="307" s="1"/>
  <c r="K184" i="307" s="1"/>
  <c r="K185" i="307" s="1"/>
  <c r="K186" i="307" s="1"/>
  <c r="K187" i="307" s="1"/>
  <c r="K188" i="307" s="1"/>
  <c r="K189" i="307" s="1"/>
  <c r="K190" i="307" s="1"/>
  <c r="K191" i="307" s="1"/>
  <c r="K192" i="307" s="1"/>
  <c r="K193" i="307" s="1"/>
  <c r="K194" i="307" s="1"/>
  <c r="K195" i="307" s="1"/>
  <c r="K196" i="307" s="1"/>
  <c r="K197" i="307" s="1"/>
  <c r="K198" i="307" s="1"/>
  <c r="K199" i="307" s="1"/>
  <c r="K200" i="307" s="1"/>
  <c r="K201" i="307" s="1"/>
  <c r="K202" i="307" s="1"/>
  <c r="K203" i="307" s="1"/>
  <c r="K204" i="307" s="1"/>
  <c r="K205" i="307" s="1"/>
  <c r="K206" i="307" s="1"/>
  <c r="K207" i="307" s="1"/>
  <c r="K208" i="307" s="1"/>
  <c r="K209" i="307" s="1"/>
  <c r="K210" i="307" s="1"/>
  <c r="K211" i="307" s="1"/>
  <c r="K212" i="307" s="1"/>
  <c r="K213" i="307" s="1"/>
  <c r="K214" i="307" s="1"/>
  <c r="K215" i="307" s="1"/>
  <c r="K216" i="307" s="1"/>
  <c r="K217" i="307" s="1"/>
  <c r="K218" i="307" s="1"/>
  <c r="K219" i="307" s="1"/>
  <c r="K220" i="307" s="1"/>
  <c r="K221" i="307" s="1"/>
  <c r="K222" i="307" s="1"/>
  <c r="K223" i="307" s="1"/>
  <c r="K224" i="307" s="1"/>
  <c r="K225" i="307" s="1"/>
  <c r="K226" i="307" s="1"/>
  <c r="K227" i="307" s="1"/>
  <c r="K228" i="307" s="1"/>
  <c r="K229" i="307" s="1"/>
  <c r="K230" i="307" s="1"/>
  <c r="K231" i="307" s="1"/>
  <c r="K232" i="307" s="1"/>
  <c r="K233" i="307" s="1"/>
  <c r="K234" i="307" s="1"/>
  <c r="K235" i="307" s="1"/>
  <c r="K236" i="307" s="1"/>
  <c r="K237" i="307" s="1"/>
  <c r="K238" i="307" s="1"/>
  <c r="K239" i="307" s="1"/>
  <c r="D176" i="307"/>
  <c r="T175" i="307"/>
  <c r="J172" i="307"/>
  <c r="G172" i="307" s="1"/>
  <c r="M173" i="307"/>
  <c r="D178" i="304"/>
  <c r="D179" i="304" s="1"/>
  <c r="L177" i="304"/>
  <c r="K176" i="304"/>
  <c r="M176" i="304"/>
  <c r="P171" i="304"/>
  <c r="J170" i="304"/>
  <c r="G170" i="304" s="1"/>
  <c r="O171" i="304"/>
  <c r="I170" i="304"/>
  <c r="F170" i="304" s="1"/>
  <c r="N171" i="304"/>
  <c r="H170" i="304"/>
  <c r="E170" i="304" s="1"/>
  <c r="P187" i="277"/>
  <c r="P188" i="277" s="1"/>
  <c r="N177" i="283"/>
  <c r="N170" i="280"/>
  <c r="H169" i="280"/>
  <c r="E169" i="280" s="1"/>
  <c r="O172" i="277"/>
  <c r="O170" i="280"/>
  <c r="I169" i="280"/>
  <c r="F169" i="280" s="1"/>
  <c r="P170" i="301"/>
  <c r="J169" i="301"/>
  <c r="G169" i="301" s="1"/>
  <c r="N170" i="298"/>
  <c r="H169" i="298"/>
  <c r="E169" i="298" s="1"/>
  <c r="P170" i="286"/>
  <c r="J169" i="286"/>
  <c r="G169" i="286" s="1"/>
  <c r="N173" i="277"/>
  <c r="O170" i="286"/>
  <c r="I169" i="286"/>
  <c r="F169" i="286" s="1"/>
  <c r="M172" i="301"/>
  <c r="T170" i="301"/>
  <c r="D171" i="301"/>
  <c r="C171" i="301"/>
  <c r="L172" i="301"/>
  <c r="K171" i="301"/>
  <c r="H170" i="301"/>
  <c r="E170" i="301" s="1"/>
  <c r="O170" i="301"/>
  <c r="I169" i="301"/>
  <c r="F169" i="301" s="1"/>
  <c r="P170" i="298"/>
  <c r="J169" i="298"/>
  <c r="G169" i="298" s="1"/>
  <c r="C171" i="298"/>
  <c r="T170" i="298"/>
  <c r="M174" i="298"/>
  <c r="K173" i="298"/>
  <c r="D174" i="298"/>
  <c r="O170" i="298"/>
  <c r="I169" i="298"/>
  <c r="F169" i="298" s="1"/>
  <c r="L172" i="298"/>
  <c r="L171" i="292"/>
  <c r="I170" i="292"/>
  <c r="F170" i="292" s="1"/>
  <c r="M171" i="292"/>
  <c r="J170" i="292"/>
  <c r="G170" i="292" s="1"/>
  <c r="K171" i="292"/>
  <c r="H170" i="292"/>
  <c r="E170" i="292" s="1"/>
  <c r="C172" i="292"/>
  <c r="T171" i="292"/>
  <c r="D172" i="292"/>
  <c r="J170" i="289"/>
  <c r="G170" i="289" s="1"/>
  <c r="M171" i="289"/>
  <c r="D172" i="289"/>
  <c r="C171" i="289"/>
  <c r="K171" i="289"/>
  <c r="H170" i="289"/>
  <c r="E170" i="289" s="1"/>
  <c r="L171" i="289"/>
  <c r="I170" i="289"/>
  <c r="F170" i="289" s="1"/>
  <c r="K172" i="286"/>
  <c r="N170" i="286"/>
  <c r="H169" i="286"/>
  <c r="E169" i="286" s="1"/>
  <c r="C171" i="286"/>
  <c r="M172" i="286"/>
  <c r="D171" i="286"/>
  <c r="T170" i="286"/>
  <c r="L172" i="286"/>
  <c r="M172" i="283"/>
  <c r="K171" i="283"/>
  <c r="H170" i="283"/>
  <c r="E170" i="283" s="1"/>
  <c r="O170" i="283"/>
  <c r="I169" i="283"/>
  <c r="F169" i="283" s="1"/>
  <c r="P170" i="283"/>
  <c r="J169" i="283"/>
  <c r="G169" i="283" s="1"/>
  <c r="C171" i="283"/>
  <c r="T170" i="283"/>
  <c r="D173" i="283"/>
  <c r="L174" i="283"/>
  <c r="L172" i="280"/>
  <c r="C173" i="280"/>
  <c r="T171" i="280"/>
  <c r="D172" i="280"/>
  <c r="P170" i="280"/>
  <c r="J169" i="280"/>
  <c r="G169" i="280" s="1"/>
  <c r="K172" i="280"/>
  <c r="M172" i="280"/>
  <c r="T170" i="277"/>
  <c r="D172" i="277"/>
  <c r="H171" i="277"/>
  <c r="K172" i="277"/>
  <c r="M173" i="277"/>
  <c r="J172" i="277"/>
  <c r="I171" i="277"/>
  <c r="L172" i="277"/>
  <c r="E170" i="277"/>
  <c r="C171" i="277"/>
  <c r="F170" i="277"/>
  <c r="O178" i="289" l="1"/>
  <c r="U177" i="292"/>
  <c r="W178" i="292"/>
  <c r="W178" i="289"/>
  <c r="R172" i="286"/>
  <c r="V178" i="292"/>
  <c r="N174" i="301"/>
  <c r="V173" i="304"/>
  <c r="T172" i="304"/>
  <c r="V171" i="286"/>
  <c r="V172" i="286" s="1"/>
  <c r="N183" i="319"/>
  <c r="R183" i="319"/>
  <c r="V183" i="319" s="1"/>
  <c r="S181" i="319"/>
  <c r="W181" i="319" s="1"/>
  <c r="Q183" i="319"/>
  <c r="U183" i="319" s="1"/>
  <c r="N190" i="313"/>
  <c r="O222" i="313"/>
  <c r="P195" i="313"/>
  <c r="P174" i="310"/>
  <c r="Q173" i="310"/>
  <c r="U173" i="310" s="1"/>
  <c r="S174" i="310"/>
  <c r="W174" i="310" s="1"/>
  <c r="N172" i="310"/>
  <c r="H171" i="310"/>
  <c r="E171" i="310" s="1"/>
  <c r="R174" i="310"/>
  <c r="V174" i="310" s="1"/>
  <c r="Q185" i="307"/>
  <c r="U185" i="307" s="1"/>
  <c r="S186" i="307"/>
  <c r="W186" i="307" s="1"/>
  <c r="P185" i="307"/>
  <c r="D180" i="304"/>
  <c r="Q187" i="304"/>
  <c r="U187" i="304" s="1"/>
  <c r="R175" i="301"/>
  <c r="V175" i="301" s="1"/>
  <c r="Q175" i="301"/>
  <c r="U175" i="301" s="1"/>
  <c r="S174" i="301"/>
  <c r="W174" i="301" s="1"/>
  <c r="S177" i="298"/>
  <c r="W177" i="298" s="1"/>
  <c r="R177" i="298"/>
  <c r="V177" i="298" s="1"/>
  <c r="Q174" i="298"/>
  <c r="U174" i="298" s="1"/>
  <c r="R179" i="292"/>
  <c r="Q178" i="292"/>
  <c r="S179" i="292"/>
  <c r="N177" i="292"/>
  <c r="N178" i="292" s="1"/>
  <c r="O178" i="292"/>
  <c r="O179" i="292" s="1"/>
  <c r="S179" i="289"/>
  <c r="P178" i="289"/>
  <c r="Q175" i="289"/>
  <c r="U175" i="289" s="1"/>
  <c r="N174" i="289"/>
  <c r="R179" i="289"/>
  <c r="V179" i="289" s="1"/>
  <c r="H172" i="319"/>
  <c r="E172" i="319" s="1"/>
  <c r="K173" i="319"/>
  <c r="P172" i="319"/>
  <c r="J171" i="319"/>
  <c r="G171" i="319" s="1"/>
  <c r="D177" i="319"/>
  <c r="T176" i="319"/>
  <c r="O173" i="319"/>
  <c r="I172" i="319"/>
  <c r="F172" i="319" s="1"/>
  <c r="T172" i="316"/>
  <c r="N173" i="316"/>
  <c r="H172" i="316"/>
  <c r="E172" i="316" s="1"/>
  <c r="C178" i="316"/>
  <c r="C179" i="316" s="1"/>
  <c r="C180" i="316" s="1"/>
  <c r="C181" i="316" s="1"/>
  <c r="C182" i="316" s="1"/>
  <c r="C183" i="316" s="1"/>
  <c r="C184" i="316" s="1"/>
  <c r="C185" i="316" s="1"/>
  <c r="C186" i="316" s="1"/>
  <c r="C187" i="316" s="1"/>
  <c r="C188" i="316" s="1"/>
  <c r="C189" i="316" s="1"/>
  <c r="C190" i="316" s="1"/>
  <c r="C191" i="316" s="1"/>
  <c r="C192" i="316" s="1"/>
  <c r="C193" i="316" s="1"/>
  <c r="C194" i="316" s="1"/>
  <c r="C195" i="316" s="1"/>
  <c r="C196" i="316" s="1"/>
  <c r="C197" i="316" s="1"/>
  <c r="C198" i="316" s="1"/>
  <c r="C199" i="316" s="1"/>
  <c r="C200" i="316" s="1"/>
  <c r="C201" i="316" s="1"/>
  <c r="C202" i="316" s="1"/>
  <c r="C203" i="316" s="1"/>
  <c r="C204" i="316" s="1"/>
  <c r="C205" i="316" s="1"/>
  <c r="C206" i="316" s="1"/>
  <c r="C207" i="316" s="1"/>
  <c r="C208" i="316" s="1"/>
  <c r="C209" i="316" s="1"/>
  <c r="C210" i="316" s="1"/>
  <c r="C211" i="316" s="1"/>
  <c r="C212" i="316" s="1"/>
  <c r="C213" i="316" s="1"/>
  <c r="C214" i="316" s="1"/>
  <c r="C215" i="316" s="1"/>
  <c r="C216" i="316" s="1"/>
  <c r="C217" i="316" s="1"/>
  <c r="C218" i="316" s="1"/>
  <c r="C219" i="316" s="1"/>
  <c r="C220" i="316" s="1"/>
  <c r="C221" i="316" s="1"/>
  <c r="C222" i="316" s="1"/>
  <c r="C223" i="316" s="1"/>
  <c r="C224" i="316" s="1"/>
  <c r="C225" i="316" s="1"/>
  <c r="C226" i="316" s="1"/>
  <c r="C227" i="316" s="1"/>
  <c r="C228" i="316" s="1"/>
  <c r="C229" i="316" s="1"/>
  <c r="C230" i="316" s="1"/>
  <c r="C231" i="316" s="1"/>
  <c r="C232" i="316" s="1"/>
  <c r="C233" i="316" s="1"/>
  <c r="C234" i="316" s="1"/>
  <c r="C235" i="316" s="1"/>
  <c r="C236" i="316" s="1"/>
  <c r="C237" i="316" s="1"/>
  <c r="C238" i="316" s="1"/>
  <c r="C239" i="316" s="1"/>
  <c r="L178" i="316"/>
  <c r="L179" i="316" s="1"/>
  <c r="L180" i="316" s="1"/>
  <c r="L181" i="316" s="1"/>
  <c r="L182" i="316" s="1"/>
  <c r="L183" i="316" s="1"/>
  <c r="L184" i="316" s="1"/>
  <c r="L185" i="316" s="1"/>
  <c r="L186" i="316" s="1"/>
  <c r="L187" i="316" s="1"/>
  <c r="L188" i="316" s="1"/>
  <c r="L189" i="316" s="1"/>
  <c r="L190" i="316" s="1"/>
  <c r="L191" i="316" s="1"/>
  <c r="L192" i="316" s="1"/>
  <c r="L193" i="316" s="1"/>
  <c r="L194" i="316" s="1"/>
  <c r="L195" i="316" s="1"/>
  <c r="L196" i="316" s="1"/>
  <c r="L197" i="316" s="1"/>
  <c r="L198" i="316" s="1"/>
  <c r="L199" i="316" s="1"/>
  <c r="L200" i="316" s="1"/>
  <c r="L201" i="316" s="1"/>
  <c r="L202" i="316" s="1"/>
  <c r="L203" i="316" s="1"/>
  <c r="L204" i="316" s="1"/>
  <c r="L205" i="316" s="1"/>
  <c r="L206" i="316" s="1"/>
  <c r="L207" i="316" s="1"/>
  <c r="L208" i="316" s="1"/>
  <c r="L209" i="316" s="1"/>
  <c r="L210" i="316" s="1"/>
  <c r="L211" i="316" s="1"/>
  <c r="L212" i="316" s="1"/>
  <c r="L213" i="316" s="1"/>
  <c r="L214" i="316" s="1"/>
  <c r="L215" i="316" s="1"/>
  <c r="L216" i="316" s="1"/>
  <c r="L217" i="316" s="1"/>
  <c r="L218" i="316" s="1"/>
  <c r="L219" i="316" s="1"/>
  <c r="L220" i="316" s="1"/>
  <c r="L221" i="316" s="1"/>
  <c r="L222" i="316" s="1"/>
  <c r="L223" i="316" s="1"/>
  <c r="L224" i="316" s="1"/>
  <c r="L225" i="316" s="1"/>
  <c r="L226" i="316" s="1"/>
  <c r="L227" i="316" s="1"/>
  <c r="L228" i="316" s="1"/>
  <c r="L229" i="316" s="1"/>
  <c r="L230" i="316" s="1"/>
  <c r="L231" i="316" s="1"/>
  <c r="L232" i="316" s="1"/>
  <c r="L233" i="316" s="1"/>
  <c r="L234" i="316" s="1"/>
  <c r="L235" i="316" s="1"/>
  <c r="L236" i="316" s="1"/>
  <c r="L237" i="316" s="1"/>
  <c r="L238" i="316" s="1"/>
  <c r="L239" i="316" s="1"/>
  <c r="K177" i="316"/>
  <c r="O173" i="316"/>
  <c r="I172" i="316"/>
  <c r="F172" i="316" s="1"/>
  <c r="M173" i="316"/>
  <c r="J172" i="316"/>
  <c r="G172" i="316" s="1"/>
  <c r="T176" i="313"/>
  <c r="D177" i="313"/>
  <c r="K173" i="313"/>
  <c r="H172" i="313"/>
  <c r="E172" i="313" s="1"/>
  <c r="I172" i="313"/>
  <c r="F172" i="313" s="1"/>
  <c r="L173" i="313"/>
  <c r="M173" i="313"/>
  <c r="J172" i="313"/>
  <c r="G172" i="313" s="1"/>
  <c r="M173" i="310"/>
  <c r="J172" i="310"/>
  <c r="G172" i="310" s="1"/>
  <c r="K174" i="310"/>
  <c r="O173" i="310"/>
  <c r="I172" i="310"/>
  <c r="F172" i="310" s="1"/>
  <c r="T171" i="310"/>
  <c r="D178" i="310"/>
  <c r="D179" i="310" s="1"/>
  <c r="D180" i="310" s="1"/>
  <c r="D181" i="310" s="1"/>
  <c r="D182" i="310" s="1"/>
  <c r="D183" i="310" s="1"/>
  <c r="D184" i="310" s="1"/>
  <c r="D185" i="310" s="1"/>
  <c r="D186" i="310" s="1"/>
  <c r="D187" i="310" s="1"/>
  <c r="D188" i="310" s="1"/>
  <c r="D189" i="310" s="1"/>
  <c r="D190" i="310" s="1"/>
  <c r="D191" i="310" s="1"/>
  <c r="D192" i="310" s="1"/>
  <c r="D193" i="310" s="1"/>
  <c r="D194" i="310" s="1"/>
  <c r="D195" i="310" s="1"/>
  <c r="D196" i="310" s="1"/>
  <c r="D197" i="310" s="1"/>
  <c r="D198" i="310" s="1"/>
  <c r="D199" i="310" s="1"/>
  <c r="D200" i="310" s="1"/>
  <c r="D201" i="310" s="1"/>
  <c r="D202" i="310" s="1"/>
  <c r="D203" i="310" s="1"/>
  <c r="D204" i="310" s="1"/>
  <c r="D205" i="310" s="1"/>
  <c r="D206" i="310" s="1"/>
  <c r="D207" i="310" s="1"/>
  <c r="D208" i="310" s="1"/>
  <c r="D209" i="310" s="1"/>
  <c r="D210" i="310" s="1"/>
  <c r="D211" i="310" s="1"/>
  <c r="D212" i="310" s="1"/>
  <c r="D213" i="310" s="1"/>
  <c r="D214" i="310" s="1"/>
  <c r="D215" i="310" s="1"/>
  <c r="D216" i="310" s="1"/>
  <c r="D217" i="310" s="1"/>
  <c r="D218" i="310" s="1"/>
  <c r="D219" i="310" s="1"/>
  <c r="D220" i="310" s="1"/>
  <c r="D221" i="310" s="1"/>
  <c r="D222" i="310" s="1"/>
  <c r="D223" i="310" s="1"/>
  <c r="D224" i="310" s="1"/>
  <c r="D225" i="310" s="1"/>
  <c r="D226" i="310" s="1"/>
  <c r="D227" i="310" s="1"/>
  <c r="D228" i="310" s="1"/>
  <c r="D229" i="310" s="1"/>
  <c r="D230" i="310" s="1"/>
  <c r="D231" i="310" s="1"/>
  <c r="D232" i="310" s="1"/>
  <c r="D233" i="310" s="1"/>
  <c r="D234" i="310" s="1"/>
  <c r="D235" i="310" s="1"/>
  <c r="D236" i="310" s="1"/>
  <c r="D237" i="310" s="1"/>
  <c r="D238" i="310" s="1"/>
  <c r="D239" i="310" s="1"/>
  <c r="D177" i="307"/>
  <c r="T176" i="307"/>
  <c r="O173" i="307"/>
  <c r="I172" i="307"/>
  <c r="F172" i="307" s="1"/>
  <c r="L178" i="307"/>
  <c r="L179" i="307" s="1"/>
  <c r="L180" i="307" s="1"/>
  <c r="L181" i="307" s="1"/>
  <c r="L182" i="307" s="1"/>
  <c r="L183" i="307" s="1"/>
  <c r="L184" i="307" s="1"/>
  <c r="L185" i="307" s="1"/>
  <c r="L186" i="307" s="1"/>
  <c r="L187" i="307" s="1"/>
  <c r="L188" i="307" s="1"/>
  <c r="L189" i="307" s="1"/>
  <c r="L190" i="307" s="1"/>
  <c r="L191" i="307" s="1"/>
  <c r="L192" i="307" s="1"/>
  <c r="L193" i="307" s="1"/>
  <c r="L194" i="307" s="1"/>
  <c r="L195" i="307" s="1"/>
  <c r="L196" i="307" s="1"/>
  <c r="L197" i="307" s="1"/>
  <c r="L198" i="307" s="1"/>
  <c r="L199" i="307" s="1"/>
  <c r="L200" i="307" s="1"/>
  <c r="L201" i="307" s="1"/>
  <c r="L202" i="307" s="1"/>
  <c r="L203" i="307" s="1"/>
  <c r="L204" i="307" s="1"/>
  <c r="L205" i="307" s="1"/>
  <c r="L206" i="307" s="1"/>
  <c r="L207" i="307" s="1"/>
  <c r="L208" i="307" s="1"/>
  <c r="L209" i="307" s="1"/>
  <c r="L210" i="307" s="1"/>
  <c r="L211" i="307" s="1"/>
  <c r="L212" i="307" s="1"/>
  <c r="L213" i="307" s="1"/>
  <c r="L214" i="307" s="1"/>
  <c r="L215" i="307" s="1"/>
  <c r="L216" i="307" s="1"/>
  <c r="L217" i="307" s="1"/>
  <c r="L218" i="307" s="1"/>
  <c r="L219" i="307" s="1"/>
  <c r="L220" i="307" s="1"/>
  <c r="L221" i="307" s="1"/>
  <c r="L222" i="307" s="1"/>
  <c r="L223" i="307" s="1"/>
  <c r="L224" i="307" s="1"/>
  <c r="L225" i="307" s="1"/>
  <c r="L226" i="307" s="1"/>
  <c r="L227" i="307" s="1"/>
  <c r="L228" i="307" s="1"/>
  <c r="L229" i="307" s="1"/>
  <c r="L230" i="307" s="1"/>
  <c r="L231" i="307" s="1"/>
  <c r="L232" i="307" s="1"/>
  <c r="L233" i="307" s="1"/>
  <c r="L234" i="307" s="1"/>
  <c r="L235" i="307" s="1"/>
  <c r="L236" i="307" s="1"/>
  <c r="L237" i="307" s="1"/>
  <c r="L238" i="307" s="1"/>
  <c r="L239" i="307" s="1"/>
  <c r="N173" i="307"/>
  <c r="H172" i="307"/>
  <c r="E172" i="307" s="1"/>
  <c r="M174" i="307"/>
  <c r="J173" i="307"/>
  <c r="G173" i="307" s="1"/>
  <c r="P172" i="304"/>
  <c r="J171" i="304"/>
  <c r="G171" i="304" s="1"/>
  <c r="M177" i="304"/>
  <c r="N172" i="304"/>
  <c r="H171" i="304"/>
  <c r="E171" i="304" s="1"/>
  <c r="K177" i="304"/>
  <c r="O172" i="304"/>
  <c r="I171" i="304"/>
  <c r="F171" i="304" s="1"/>
  <c r="L178" i="304"/>
  <c r="L179" i="304" s="1"/>
  <c r="L180" i="304" s="1"/>
  <c r="L181" i="304" s="1"/>
  <c r="L182" i="304" s="1"/>
  <c r="L183" i="304" s="1"/>
  <c r="L184" i="304" s="1"/>
  <c r="L185" i="304" s="1"/>
  <c r="L186" i="304" s="1"/>
  <c r="L187" i="304" s="1"/>
  <c r="L188" i="304" s="1"/>
  <c r="L189" i="304" s="1"/>
  <c r="L190" i="304" s="1"/>
  <c r="L191" i="304" s="1"/>
  <c r="L192" i="304" s="1"/>
  <c r="L193" i="304" s="1"/>
  <c r="L194" i="304" s="1"/>
  <c r="L195" i="304" s="1"/>
  <c r="L196" i="304" s="1"/>
  <c r="L197" i="304" s="1"/>
  <c r="L198" i="304" s="1"/>
  <c r="L199" i="304" s="1"/>
  <c r="L200" i="304" s="1"/>
  <c r="L201" i="304" s="1"/>
  <c r="L202" i="304" s="1"/>
  <c r="L203" i="304" s="1"/>
  <c r="L204" i="304" s="1"/>
  <c r="L205" i="304" s="1"/>
  <c r="L206" i="304" s="1"/>
  <c r="L207" i="304" s="1"/>
  <c r="L208" i="304" s="1"/>
  <c r="L209" i="304" s="1"/>
  <c r="L210" i="304" s="1"/>
  <c r="L211" i="304" s="1"/>
  <c r="L212" i="304" s="1"/>
  <c r="L213" i="304" s="1"/>
  <c r="L214" i="304" s="1"/>
  <c r="L215" i="304" s="1"/>
  <c r="L216" i="304" s="1"/>
  <c r="L217" i="304" s="1"/>
  <c r="L218" i="304" s="1"/>
  <c r="L219" i="304" s="1"/>
  <c r="L220" i="304" s="1"/>
  <c r="L221" i="304" s="1"/>
  <c r="L222" i="304" s="1"/>
  <c r="L223" i="304" s="1"/>
  <c r="L224" i="304" s="1"/>
  <c r="L225" i="304" s="1"/>
  <c r="L226" i="304" s="1"/>
  <c r="L227" i="304" s="1"/>
  <c r="L228" i="304" s="1"/>
  <c r="L229" i="304" s="1"/>
  <c r="L230" i="304" s="1"/>
  <c r="L231" i="304" s="1"/>
  <c r="L232" i="304" s="1"/>
  <c r="L233" i="304" s="1"/>
  <c r="L234" i="304" s="1"/>
  <c r="L235" i="304" s="1"/>
  <c r="L236" i="304" s="1"/>
  <c r="L237" i="304" s="1"/>
  <c r="L238" i="304" s="1"/>
  <c r="L239" i="304" s="1"/>
  <c r="N178" i="283"/>
  <c r="N171" i="280"/>
  <c r="H170" i="280"/>
  <c r="E170" i="280" s="1"/>
  <c r="N174" i="277"/>
  <c r="N171" i="298"/>
  <c r="H170" i="298"/>
  <c r="E170" i="298" s="1"/>
  <c r="P171" i="286"/>
  <c r="J170" i="286"/>
  <c r="G170" i="286" s="1"/>
  <c r="P171" i="301"/>
  <c r="J170" i="301"/>
  <c r="G170" i="301" s="1"/>
  <c r="O171" i="280"/>
  <c r="I170" i="280"/>
  <c r="F170" i="280" s="1"/>
  <c r="O173" i="277"/>
  <c r="O171" i="286"/>
  <c r="I170" i="286"/>
  <c r="F170" i="286" s="1"/>
  <c r="H171" i="301"/>
  <c r="E171" i="301" s="1"/>
  <c r="K172" i="301"/>
  <c r="L173" i="301"/>
  <c r="C172" i="301"/>
  <c r="T171" i="301"/>
  <c r="D172" i="301"/>
  <c r="M173" i="301"/>
  <c r="O171" i="301"/>
  <c r="I170" i="301"/>
  <c r="F170" i="301" s="1"/>
  <c r="K174" i="298"/>
  <c r="M175" i="298"/>
  <c r="L173" i="298"/>
  <c r="C172" i="298"/>
  <c r="T171" i="298"/>
  <c r="O171" i="298"/>
  <c r="I170" i="298"/>
  <c r="F170" i="298" s="1"/>
  <c r="D175" i="298"/>
  <c r="P171" i="298"/>
  <c r="J170" i="298"/>
  <c r="G170" i="298" s="1"/>
  <c r="D173" i="292"/>
  <c r="T172" i="292"/>
  <c r="C173" i="292"/>
  <c r="K172" i="292"/>
  <c r="H171" i="292"/>
  <c r="E171" i="292" s="1"/>
  <c r="M172" i="292"/>
  <c r="J171" i="292"/>
  <c r="G171" i="292" s="1"/>
  <c r="L172" i="292"/>
  <c r="I171" i="292"/>
  <c r="F171" i="292" s="1"/>
  <c r="I171" i="289"/>
  <c r="F171" i="289" s="1"/>
  <c r="L172" i="289"/>
  <c r="K172" i="289"/>
  <c r="H171" i="289"/>
  <c r="E171" i="289" s="1"/>
  <c r="C172" i="289"/>
  <c r="T172" i="289" s="1"/>
  <c r="T171" i="289"/>
  <c r="D173" i="289"/>
  <c r="J171" i="289"/>
  <c r="G171" i="289" s="1"/>
  <c r="M172" i="289"/>
  <c r="D172" i="286"/>
  <c r="T171" i="286"/>
  <c r="M173" i="286"/>
  <c r="C172" i="286"/>
  <c r="N171" i="286"/>
  <c r="H170" i="286"/>
  <c r="E170" i="286" s="1"/>
  <c r="L173" i="286"/>
  <c r="K173" i="286"/>
  <c r="C172" i="283"/>
  <c r="T171" i="283"/>
  <c r="P171" i="283"/>
  <c r="J170" i="283"/>
  <c r="G170" i="283" s="1"/>
  <c r="L175" i="283"/>
  <c r="O171" i="283"/>
  <c r="I170" i="283"/>
  <c r="F170" i="283" s="1"/>
  <c r="K172" i="283"/>
  <c r="H171" i="283"/>
  <c r="E171" i="283" s="1"/>
  <c r="D174" i="283"/>
  <c r="M173" i="283"/>
  <c r="K173" i="280"/>
  <c r="P171" i="280"/>
  <c r="J170" i="280"/>
  <c r="G170" i="280" s="1"/>
  <c r="D173" i="280"/>
  <c r="T172" i="280"/>
  <c r="C174" i="280"/>
  <c r="M173" i="280"/>
  <c r="L173" i="280"/>
  <c r="I172" i="277"/>
  <c r="L173" i="277"/>
  <c r="F171" i="277"/>
  <c r="E171" i="277"/>
  <c r="C172" i="277"/>
  <c r="G172" i="277" s="1"/>
  <c r="M174" i="277"/>
  <c r="J173" i="277"/>
  <c r="K173" i="277"/>
  <c r="H172" i="277"/>
  <c r="T171" i="277"/>
  <c r="D173" i="277"/>
  <c r="G171" i="277"/>
  <c r="W179" i="289" l="1"/>
  <c r="W179" i="292"/>
  <c r="P186" i="307"/>
  <c r="V179" i="292"/>
  <c r="V174" i="304"/>
  <c r="T173" i="304"/>
  <c r="R173" i="286"/>
  <c r="N175" i="289"/>
  <c r="U178" i="292"/>
  <c r="P179" i="289"/>
  <c r="R184" i="319"/>
  <c r="V184" i="319" s="1"/>
  <c r="Q184" i="319"/>
  <c r="U184" i="319" s="1"/>
  <c r="S182" i="319"/>
  <c r="W182" i="319" s="1"/>
  <c r="O223" i="313"/>
  <c r="P196" i="313"/>
  <c r="N191" i="313"/>
  <c r="R175" i="310"/>
  <c r="V175" i="310" s="1"/>
  <c r="Q174" i="310"/>
  <c r="U174" i="310" s="1"/>
  <c r="N173" i="310"/>
  <c r="H172" i="310"/>
  <c r="E172" i="310" s="1"/>
  <c r="S175" i="310"/>
  <c r="W175" i="310" s="1"/>
  <c r="S187" i="307"/>
  <c r="W187" i="307" s="1"/>
  <c r="Q186" i="307"/>
  <c r="U186" i="307" s="1"/>
  <c r="Q188" i="304"/>
  <c r="U188" i="304" s="1"/>
  <c r="D181" i="304"/>
  <c r="Q176" i="301"/>
  <c r="U176" i="301" s="1"/>
  <c r="N175" i="301"/>
  <c r="N176" i="301" s="1"/>
  <c r="S175" i="301"/>
  <c r="W175" i="301" s="1"/>
  <c r="R176" i="301"/>
  <c r="V176" i="301" s="1"/>
  <c r="Q175" i="298"/>
  <c r="U175" i="298" s="1"/>
  <c r="R178" i="298"/>
  <c r="V178" i="298" s="1"/>
  <c r="S178" i="298"/>
  <c r="W178" i="298" s="1"/>
  <c r="S180" i="292"/>
  <c r="P179" i="292"/>
  <c r="P180" i="292" s="1"/>
  <c r="Q179" i="292"/>
  <c r="N179" i="292" s="1"/>
  <c r="R180" i="292"/>
  <c r="Q176" i="289"/>
  <c r="U176" i="289" s="1"/>
  <c r="S180" i="289"/>
  <c r="R180" i="289"/>
  <c r="V180" i="289" s="1"/>
  <c r="O179" i="289"/>
  <c r="O174" i="319"/>
  <c r="I173" i="319"/>
  <c r="F173" i="319" s="1"/>
  <c r="D178" i="319"/>
  <c r="D179" i="319" s="1"/>
  <c r="T177" i="319"/>
  <c r="P173" i="319"/>
  <c r="J172" i="319"/>
  <c r="G172" i="319" s="1"/>
  <c r="K174" i="319"/>
  <c r="H173" i="319"/>
  <c r="E173" i="319" s="1"/>
  <c r="N174" i="316"/>
  <c r="H173" i="316"/>
  <c r="E173" i="316" s="1"/>
  <c r="O174" i="316"/>
  <c r="I173" i="316"/>
  <c r="F173" i="316" s="1"/>
  <c r="K178" i="316"/>
  <c r="K179" i="316" s="1"/>
  <c r="K180" i="316" s="1"/>
  <c r="K181" i="316" s="1"/>
  <c r="K182" i="316" s="1"/>
  <c r="K183" i="316" s="1"/>
  <c r="K184" i="316" s="1"/>
  <c r="K185" i="316" s="1"/>
  <c r="K186" i="316" s="1"/>
  <c r="K187" i="316" s="1"/>
  <c r="K188" i="316" s="1"/>
  <c r="K189" i="316" s="1"/>
  <c r="K190" i="316" s="1"/>
  <c r="K191" i="316" s="1"/>
  <c r="K192" i="316" s="1"/>
  <c r="K193" i="316" s="1"/>
  <c r="K194" i="316" s="1"/>
  <c r="K195" i="316" s="1"/>
  <c r="K196" i="316" s="1"/>
  <c r="K197" i="316" s="1"/>
  <c r="K198" i="316" s="1"/>
  <c r="K199" i="316" s="1"/>
  <c r="K200" i="316" s="1"/>
  <c r="K201" i="316" s="1"/>
  <c r="K202" i="316" s="1"/>
  <c r="K203" i="316" s="1"/>
  <c r="K204" i="316" s="1"/>
  <c r="K205" i="316" s="1"/>
  <c r="K206" i="316" s="1"/>
  <c r="K207" i="316" s="1"/>
  <c r="K208" i="316" s="1"/>
  <c r="K209" i="316" s="1"/>
  <c r="K210" i="316" s="1"/>
  <c r="K211" i="316" s="1"/>
  <c r="K212" i="316" s="1"/>
  <c r="K213" i="316" s="1"/>
  <c r="K214" i="316" s="1"/>
  <c r="K215" i="316" s="1"/>
  <c r="K216" i="316" s="1"/>
  <c r="K217" i="316" s="1"/>
  <c r="K218" i="316" s="1"/>
  <c r="K219" i="316" s="1"/>
  <c r="K220" i="316" s="1"/>
  <c r="K221" i="316" s="1"/>
  <c r="K222" i="316" s="1"/>
  <c r="K223" i="316" s="1"/>
  <c r="K224" i="316" s="1"/>
  <c r="K225" i="316" s="1"/>
  <c r="K226" i="316" s="1"/>
  <c r="K227" i="316" s="1"/>
  <c r="K228" i="316" s="1"/>
  <c r="K229" i="316" s="1"/>
  <c r="K230" i="316" s="1"/>
  <c r="K231" i="316" s="1"/>
  <c r="K232" i="316" s="1"/>
  <c r="K233" i="316" s="1"/>
  <c r="K234" i="316" s="1"/>
  <c r="K235" i="316" s="1"/>
  <c r="K236" i="316" s="1"/>
  <c r="K237" i="316" s="1"/>
  <c r="K238" i="316" s="1"/>
  <c r="K239" i="316" s="1"/>
  <c r="M174" i="316"/>
  <c r="J173" i="316"/>
  <c r="G173" i="316" s="1"/>
  <c r="T173" i="316"/>
  <c r="M174" i="313"/>
  <c r="J173" i="313"/>
  <c r="G173" i="313" s="1"/>
  <c r="L174" i="313"/>
  <c r="I173" i="313"/>
  <c r="F173" i="313" s="1"/>
  <c r="T177" i="313"/>
  <c r="D178" i="313"/>
  <c r="D179" i="313" s="1"/>
  <c r="K174" i="313"/>
  <c r="H173" i="313"/>
  <c r="E173" i="313" s="1"/>
  <c r="O174" i="310"/>
  <c r="I173" i="310"/>
  <c r="F173" i="310" s="1"/>
  <c r="T172" i="310"/>
  <c r="K175" i="310"/>
  <c r="J173" i="310"/>
  <c r="G173" i="310" s="1"/>
  <c r="M174" i="310"/>
  <c r="M175" i="307"/>
  <c r="J174" i="307"/>
  <c r="G174" i="307" s="1"/>
  <c r="N174" i="307"/>
  <c r="H173" i="307"/>
  <c r="E173" i="307" s="1"/>
  <c r="O174" i="307"/>
  <c r="I173" i="307"/>
  <c r="F173" i="307" s="1"/>
  <c r="D178" i="307"/>
  <c r="T177" i="307"/>
  <c r="K178" i="304"/>
  <c r="K179" i="304" s="1"/>
  <c r="K180" i="304" s="1"/>
  <c r="K181" i="304" s="1"/>
  <c r="K182" i="304" s="1"/>
  <c r="K183" i="304" s="1"/>
  <c r="K184" i="304" s="1"/>
  <c r="K185" i="304" s="1"/>
  <c r="K186" i="304" s="1"/>
  <c r="K187" i="304" s="1"/>
  <c r="K188" i="304" s="1"/>
  <c r="K189" i="304" s="1"/>
  <c r="K190" i="304" s="1"/>
  <c r="K191" i="304" s="1"/>
  <c r="K192" i="304" s="1"/>
  <c r="K193" i="304" s="1"/>
  <c r="K194" i="304" s="1"/>
  <c r="K195" i="304" s="1"/>
  <c r="K196" i="304" s="1"/>
  <c r="K197" i="304" s="1"/>
  <c r="K198" i="304" s="1"/>
  <c r="K199" i="304" s="1"/>
  <c r="K200" i="304" s="1"/>
  <c r="K201" i="304" s="1"/>
  <c r="K202" i="304" s="1"/>
  <c r="K203" i="304" s="1"/>
  <c r="K204" i="304" s="1"/>
  <c r="K205" i="304" s="1"/>
  <c r="K206" i="304" s="1"/>
  <c r="K207" i="304" s="1"/>
  <c r="K208" i="304" s="1"/>
  <c r="K209" i="304" s="1"/>
  <c r="K210" i="304" s="1"/>
  <c r="K211" i="304" s="1"/>
  <c r="K212" i="304" s="1"/>
  <c r="K213" i="304" s="1"/>
  <c r="K214" i="304" s="1"/>
  <c r="K215" i="304" s="1"/>
  <c r="K216" i="304" s="1"/>
  <c r="K217" i="304" s="1"/>
  <c r="K218" i="304" s="1"/>
  <c r="K219" i="304" s="1"/>
  <c r="K220" i="304" s="1"/>
  <c r="K221" i="304" s="1"/>
  <c r="K222" i="304" s="1"/>
  <c r="K223" i="304" s="1"/>
  <c r="K224" i="304" s="1"/>
  <c r="K225" i="304" s="1"/>
  <c r="K226" i="304" s="1"/>
  <c r="K227" i="304" s="1"/>
  <c r="K228" i="304" s="1"/>
  <c r="K229" i="304" s="1"/>
  <c r="K230" i="304" s="1"/>
  <c r="K231" i="304" s="1"/>
  <c r="K232" i="304" s="1"/>
  <c r="K233" i="304" s="1"/>
  <c r="K234" i="304" s="1"/>
  <c r="K235" i="304" s="1"/>
  <c r="K236" i="304" s="1"/>
  <c r="K237" i="304" s="1"/>
  <c r="K238" i="304" s="1"/>
  <c r="K239" i="304" s="1"/>
  <c r="N173" i="304"/>
  <c r="H172" i="304"/>
  <c r="E172" i="304" s="1"/>
  <c r="O173" i="304"/>
  <c r="I172" i="304"/>
  <c r="F172" i="304" s="1"/>
  <c r="P173" i="304"/>
  <c r="J172" i="304"/>
  <c r="G172" i="304" s="1"/>
  <c r="M178" i="304"/>
  <c r="M179" i="304" s="1"/>
  <c r="M180" i="304" s="1"/>
  <c r="M181" i="304" s="1"/>
  <c r="M182" i="304" s="1"/>
  <c r="M183" i="304" s="1"/>
  <c r="M184" i="304" s="1"/>
  <c r="M185" i="304" s="1"/>
  <c r="M186" i="304" s="1"/>
  <c r="M187" i="304" s="1"/>
  <c r="M188" i="304" s="1"/>
  <c r="M189" i="304" s="1"/>
  <c r="M190" i="304" s="1"/>
  <c r="M191" i="304" s="1"/>
  <c r="M192" i="304" s="1"/>
  <c r="M193" i="304" s="1"/>
  <c r="M194" i="304" s="1"/>
  <c r="M195" i="304" s="1"/>
  <c r="M196" i="304" s="1"/>
  <c r="M197" i="304" s="1"/>
  <c r="M198" i="304" s="1"/>
  <c r="M199" i="304" s="1"/>
  <c r="M200" i="304" s="1"/>
  <c r="M201" i="304" s="1"/>
  <c r="M202" i="304" s="1"/>
  <c r="M203" i="304" s="1"/>
  <c r="M204" i="304" s="1"/>
  <c r="M205" i="304" s="1"/>
  <c r="M206" i="304" s="1"/>
  <c r="M207" i="304" s="1"/>
  <c r="M208" i="304" s="1"/>
  <c r="M209" i="304" s="1"/>
  <c r="M210" i="304" s="1"/>
  <c r="M211" i="304" s="1"/>
  <c r="M212" i="304" s="1"/>
  <c r="M213" i="304" s="1"/>
  <c r="M214" i="304" s="1"/>
  <c r="M215" i="304" s="1"/>
  <c r="M216" i="304" s="1"/>
  <c r="M217" i="304" s="1"/>
  <c r="M218" i="304" s="1"/>
  <c r="M219" i="304" s="1"/>
  <c r="M220" i="304" s="1"/>
  <c r="M221" i="304" s="1"/>
  <c r="M222" i="304" s="1"/>
  <c r="M223" i="304" s="1"/>
  <c r="M224" i="304" s="1"/>
  <c r="M225" i="304" s="1"/>
  <c r="M226" i="304" s="1"/>
  <c r="M227" i="304" s="1"/>
  <c r="M228" i="304" s="1"/>
  <c r="M229" i="304" s="1"/>
  <c r="M230" i="304" s="1"/>
  <c r="M231" i="304" s="1"/>
  <c r="M232" i="304" s="1"/>
  <c r="M233" i="304" s="1"/>
  <c r="M234" i="304" s="1"/>
  <c r="M235" i="304" s="1"/>
  <c r="M236" i="304" s="1"/>
  <c r="M237" i="304" s="1"/>
  <c r="M238" i="304" s="1"/>
  <c r="M239" i="304" s="1"/>
  <c r="O174" i="277"/>
  <c r="N172" i="280"/>
  <c r="H171" i="280"/>
  <c r="E171" i="280" s="1"/>
  <c r="P172" i="286"/>
  <c r="J171" i="286"/>
  <c r="G171" i="286" s="1"/>
  <c r="O172" i="280"/>
  <c r="I171" i="280"/>
  <c r="F171" i="280" s="1"/>
  <c r="P172" i="301"/>
  <c r="J171" i="301"/>
  <c r="G171" i="301" s="1"/>
  <c r="N175" i="277"/>
  <c r="N179" i="283"/>
  <c r="P189" i="277"/>
  <c r="N172" i="298"/>
  <c r="H171" i="298"/>
  <c r="E171" i="298" s="1"/>
  <c r="T172" i="277"/>
  <c r="O172" i="286"/>
  <c r="I171" i="286"/>
  <c r="F171" i="286" s="1"/>
  <c r="M174" i="301"/>
  <c r="D173" i="301"/>
  <c r="T172" i="301"/>
  <c r="L174" i="301"/>
  <c r="K173" i="301"/>
  <c r="H172" i="301"/>
  <c r="E172" i="301" s="1"/>
  <c r="C173" i="301"/>
  <c r="O172" i="301"/>
  <c r="I171" i="301"/>
  <c r="F171" i="301" s="1"/>
  <c r="O172" i="298"/>
  <c r="I171" i="298"/>
  <c r="F171" i="298" s="1"/>
  <c r="C173" i="298"/>
  <c r="T172" i="298"/>
  <c r="P172" i="298"/>
  <c r="J171" i="298"/>
  <c r="G171" i="298" s="1"/>
  <c r="L174" i="298"/>
  <c r="M176" i="298"/>
  <c r="D176" i="298"/>
  <c r="K175" i="298"/>
  <c r="L173" i="292"/>
  <c r="I172" i="292"/>
  <c r="F172" i="292" s="1"/>
  <c r="M173" i="292"/>
  <c r="J172" i="292"/>
  <c r="G172" i="292" s="1"/>
  <c r="K173" i="292"/>
  <c r="H172" i="292"/>
  <c r="E172" i="292" s="1"/>
  <c r="C174" i="292"/>
  <c r="D174" i="292"/>
  <c r="T173" i="292"/>
  <c r="C173" i="289"/>
  <c r="T173" i="289" s="1"/>
  <c r="K173" i="289"/>
  <c r="H172" i="289"/>
  <c r="E172" i="289" s="1"/>
  <c r="M173" i="289"/>
  <c r="J172" i="289"/>
  <c r="G172" i="289" s="1"/>
  <c r="L173" i="289"/>
  <c r="I172" i="289"/>
  <c r="F172" i="289" s="1"/>
  <c r="D174" i="289"/>
  <c r="N172" i="286"/>
  <c r="H171" i="286"/>
  <c r="E171" i="286" s="1"/>
  <c r="L174" i="286"/>
  <c r="C173" i="286"/>
  <c r="M174" i="286"/>
  <c r="D173" i="286"/>
  <c r="T172" i="286"/>
  <c r="K174" i="286"/>
  <c r="O172" i="283"/>
  <c r="I171" i="283"/>
  <c r="F171" i="283" s="1"/>
  <c r="L176" i="283"/>
  <c r="P172" i="283"/>
  <c r="J171" i="283"/>
  <c r="G171" i="283" s="1"/>
  <c r="M174" i="283"/>
  <c r="C173" i="283"/>
  <c r="T172" i="283"/>
  <c r="H172" i="283"/>
  <c r="E172" i="283" s="1"/>
  <c r="K173" i="283"/>
  <c r="D175" i="283"/>
  <c r="C175" i="280"/>
  <c r="T173" i="280"/>
  <c r="D174" i="280"/>
  <c r="L174" i="280"/>
  <c r="P172" i="280"/>
  <c r="J171" i="280"/>
  <c r="G171" i="280" s="1"/>
  <c r="M174" i="280"/>
  <c r="K174" i="280"/>
  <c r="M175" i="277"/>
  <c r="J174" i="277"/>
  <c r="K174" i="277"/>
  <c r="H173" i="277"/>
  <c r="C173" i="277"/>
  <c r="G173" i="277" s="1"/>
  <c r="E172" i="277"/>
  <c r="F172" i="277"/>
  <c r="L174" i="277"/>
  <c r="I173" i="277"/>
  <c r="D174" i="277"/>
  <c r="W180" i="289" l="1"/>
  <c r="R174" i="286"/>
  <c r="V175" i="304"/>
  <c r="T174" i="304"/>
  <c r="V180" i="292"/>
  <c r="V173" i="286"/>
  <c r="V174" i="286" s="1"/>
  <c r="U179" i="292"/>
  <c r="W180" i="292"/>
  <c r="S183" i="319"/>
  <c r="W183" i="319" s="1"/>
  <c r="R185" i="319"/>
  <c r="V185" i="319" s="1"/>
  <c r="D180" i="319"/>
  <c r="T179" i="319"/>
  <c r="Q185" i="319"/>
  <c r="U185" i="319" s="1"/>
  <c r="N184" i="319"/>
  <c r="N185" i="319" s="1"/>
  <c r="D180" i="313"/>
  <c r="T179" i="313"/>
  <c r="N192" i="313"/>
  <c r="P197" i="313"/>
  <c r="O224" i="313"/>
  <c r="S176" i="310"/>
  <c r="W176" i="310" s="1"/>
  <c r="P175" i="310"/>
  <c r="P176" i="310" s="1"/>
  <c r="R176" i="310"/>
  <c r="V176" i="310" s="1"/>
  <c r="N174" i="310"/>
  <c r="H173" i="310"/>
  <c r="E173" i="310" s="1"/>
  <c r="Q175" i="310"/>
  <c r="U175" i="310" s="1"/>
  <c r="Q187" i="307"/>
  <c r="U187" i="307" s="1"/>
  <c r="S188" i="307"/>
  <c r="W188" i="307" s="1"/>
  <c r="P187" i="307"/>
  <c r="T178" i="307"/>
  <c r="D179" i="307"/>
  <c r="D182" i="304"/>
  <c r="Q189" i="304"/>
  <c r="U189" i="304" s="1"/>
  <c r="R177" i="301"/>
  <c r="V177" i="301" s="1"/>
  <c r="S176" i="301"/>
  <c r="W176" i="301" s="1"/>
  <c r="Q177" i="301"/>
  <c r="U177" i="301" s="1"/>
  <c r="S179" i="298"/>
  <c r="W179" i="298" s="1"/>
  <c r="R179" i="298"/>
  <c r="V179" i="298" s="1"/>
  <c r="Q176" i="298"/>
  <c r="U176" i="298" s="1"/>
  <c r="Q180" i="292"/>
  <c r="R181" i="292"/>
  <c r="P181" i="292"/>
  <c r="O180" i="292"/>
  <c r="S181" i="292"/>
  <c r="R181" i="289"/>
  <c r="V181" i="289" s="1"/>
  <c r="S181" i="289"/>
  <c r="P180" i="289"/>
  <c r="O180" i="289"/>
  <c r="O181" i="289" s="1"/>
  <c r="Q177" i="289"/>
  <c r="U177" i="289" s="1"/>
  <c r="N176" i="289"/>
  <c r="P174" i="319"/>
  <c r="J173" i="319"/>
  <c r="G173" i="319" s="1"/>
  <c r="K175" i="319"/>
  <c r="H174" i="319"/>
  <c r="E174" i="319" s="1"/>
  <c r="T178" i="319"/>
  <c r="O175" i="319"/>
  <c r="I174" i="319"/>
  <c r="F174" i="319" s="1"/>
  <c r="T174" i="316"/>
  <c r="M175" i="316"/>
  <c r="J174" i="316"/>
  <c r="G174" i="316" s="1"/>
  <c r="O175" i="316"/>
  <c r="I174" i="316"/>
  <c r="F174" i="316" s="1"/>
  <c r="N175" i="316"/>
  <c r="H174" i="316"/>
  <c r="E174" i="316" s="1"/>
  <c r="I174" i="313"/>
  <c r="F174" i="313" s="1"/>
  <c r="L175" i="313"/>
  <c r="K175" i="313"/>
  <c r="H174" i="313"/>
  <c r="E174" i="313" s="1"/>
  <c r="J174" i="313"/>
  <c r="G174" i="313" s="1"/>
  <c r="M175" i="313"/>
  <c r="T178" i="313"/>
  <c r="M175" i="310"/>
  <c r="J174" i="310"/>
  <c r="G174" i="310" s="1"/>
  <c r="T173" i="310"/>
  <c r="K176" i="310"/>
  <c r="O175" i="310"/>
  <c r="I174" i="310"/>
  <c r="F174" i="310" s="1"/>
  <c r="O175" i="307"/>
  <c r="I174" i="307"/>
  <c r="F174" i="307" s="1"/>
  <c r="M176" i="307"/>
  <c r="J175" i="307"/>
  <c r="G175" i="307" s="1"/>
  <c r="N175" i="307"/>
  <c r="H174" i="307"/>
  <c r="E174" i="307" s="1"/>
  <c r="O174" i="304"/>
  <c r="I173" i="304"/>
  <c r="F173" i="304" s="1"/>
  <c r="N174" i="304"/>
  <c r="H173" i="304"/>
  <c r="E173" i="304" s="1"/>
  <c r="P174" i="304"/>
  <c r="J173" i="304"/>
  <c r="G173" i="304" s="1"/>
  <c r="O175" i="277"/>
  <c r="N180" i="283"/>
  <c r="N176" i="277"/>
  <c r="N173" i="280"/>
  <c r="H172" i="280"/>
  <c r="E172" i="280" s="1"/>
  <c r="P190" i="277"/>
  <c r="N173" i="298"/>
  <c r="H172" i="298"/>
  <c r="E172" i="298" s="1"/>
  <c r="P173" i="286"/>
  <c r="J172" i="286"/>
  <c r="G172" i="286" s="1"/>
  <c r="P173" i="301"/>
  <c r="J172" i="301"/>
  <c r="G172" i="301" s="1"/>
  <c r="O173" i="280"/>
  <c r="I172" i="280"/>
  <c r="F172" i="280" s="1"/>
  <c r="T173" i="277"/>
  <c r="O173" i="286"/>
  <c r="I172" i="286"/>
  <c r="F172" i="286" s="1"/>
  <c r="C174" i="301"/>
  <c r="L175" i="301"/>
  <c r="T173" i="301"/>
  <c r="D174" i="301"/>
  <c r="K174" i="301"/>
  <c r="H173" i="301"/>
  <c r="E173" i="301" s="1"/>
  <c r="O173" i="301"/>
  <c r="I172" i="301"/>
  <c r="F172" i="301" s="1"/>
  <c r="M175" i="301"/>
  <c r="L175" i="298"/>
  <c r="P173" i="298"/>
  <c r="J172" i="298"/>
  <c r="G172" i="298" s="1"/>
  <c r="K176" i="298"/>
  <c r="C174" i="298"/>
  <c r="T173" i="298"/>
  <c r="D177" i="298"/>
  <c r="M177" i="298"/>
  <c r="O173" i="298"/>
  <c r="I172" i="298"/>
  <c r="F172" i="298" s="1"/>
  <c r="C175" i="292"/>
  <c r="D175" i="292"/>
  <c r="T174" i="292"/>
  <c r="H173" i="292"/>
  <c r="E173" i="292" s="1"/>
  <c r="K174" i="292"/>
  <c r="M174" i="292"/>
  <c r="J173" i="292"/>
  <c r="G173" i="292" s="1"/>
  <c r="L174" i="292"/>
  <c r="I173" i="292"/>
  <c r="F173" i="292" s="1"/>
  <c r="D175" i="289"/>
  <c r="I173" i="289"/>
  <c r="F173" i="289" s="1"/>
  <c r="L174" i="289"/>
  <c r="J173" i="289"/>
  <c r="G173" i="289" s="1"/>
  <c r="M174" i="289"/>
  <c r="K174" i="289"/>
  <c r="H173" i="289"/>
  <c r="E173" i="289" s="1"/>
  <c r="C174" i="289"/>
  <c r="D174" i="286"/>
  <c r="T173" i="286"/>
  <c r="M175" i="286"/>
  <c r="C174" i="286"/>
  <c r="L175" i="286"/>
  <c r="K175" i="286"/>
  <c r="N173" i="286"/>
  <c r="H172" i="286"/>
  <c r="E172" i="286" s="1"/>
  <c r="C174" i="283"/>
  <c r="T173" i="283"/>
  <c r="M175" i="283"/>
  <c r="P173" i="283"/>
  <c r="J172" i="283"/>
  <c r="G172" i="283" s="1"/>
  <c r="D176" i="283"/>
  <c r="L177" i="283"/>
  <c r="H173" i="283"/>
  <c r="E173" i="283" s="1"/>
  <c r="K174" i="283"/>
  <c r="O173" i="283"/>
  <c r="I172" i="283"/>
  <c r="F172" i="283" s="1"/>
  <c r="M175" i="280"/>
  <c r="P173" i="280"/>
  <c r="J172" i="280"/>
  <c r="G172" i="280" s="1"/>
  <c r="L175" i="280"/>
  <c r="T174" i="280"/>
  <c r="D175" i="280"/>
  <c r="C176" i="280"/>
  <c r="K175" i="280"/>
  <c r="D175" i="277"/>
  <c r="I174" i="277"/>
  <c r="L175" i="277"/>
  <c r="F173" i="277"/>
  <c r="C174" i="277"/>
  <c r="E173" i="277"/>
  <c r="K175" i="277"/>
  <c r="H174" i="277"/>
  <c r="M176" i="277"/>
  <c r="J175" i="277"/>
  <c r="U190" i="304" l="1"/>
  <c r="N177" i="289"/>
  <c r="N177" i="301"/>
  <c r="W181" i="289"/>
  <c r="P188" i="307"/>
  <c r="V181" i="292"/>
  <c r="P181" i="289"/>
  <c r="V176" i="304"/>
  <c r="T175" i="304"/>
  <c r="R175" i="286"/>
  <c r="V175" i="286" s="1"/>
  <c r="W181" i="292"/>
  <c r="U180" i="292"/>
  <c r="S184" i="319"/>
  <c r="W184" i="319" s="1"/>
  <c r="Q186" i="319"/>
  <c r="N186" i="319" s="1"/>
  <c r="D181" i="319"/>
  <c r="T180" i="319"/>
  <c r="R186" i="319"/>
  <c r="V186" i="319" s="1"/>
  <c r="D181" i="313"/>
  <c r="T180" i="313"/>
  <c r="P198" i="313"/>
  <c r="O225" i="313"/>
  <c r="N193" i="313"/>
  <c r="S177" i="310"/>
  <c r="W177" i="310" s="1"/>
  <c r="N175" i="310"/>
  <c r="H174" i="310"/>
  <c r="E174" i="310" s="1"/>
  <c r="R177" i="310"/>
  <c r="V177" i="310" s="1"/>
  <c r="Q176" i="310"/>
  <c r="U176" i="310" s="1"/>
  <c r="S189" i="307"/>
  <c r="W189" i="307" s="1"/>
  <c r="Q188" i="307"/>
  <c r="U188" i="307" s="1"/>
  <c r="D180" i="307"/>
  <c r="T179" i="307"/>
  <c r="Q190" i="304"/>
  <c r="D183" i="304"/>
  <c r="S177" i="301"/>
  <c r="W177" i="301" s="1"/>
  <c r="Q178" i="301"/>
  <c r="U178" i="301" s="1"/>
  <c r="R178" i="301"/>
  <c r="V178" i="301" s="1"/>
  <c r="Q177" i="298"/>
  <c r="U177" i="298" s="1"/>
  <c r="R180" i="298"/>
  <c r="V180" i="298" s="1"/>
  <c r="S180" i="298"/>
  <c r="W180" i="298" s="1"/>
  <c r="R182" i="292"/>
  <c r="S182" i="292"/>
  <c r="O181" i="292"/>
  <c r="O182" i="292" s="1"/>
  <c r="Q181" i="292"/>
  <c r="N180" i="292"/>
  <c r="S182" i="289"/>
  <c r="Q178" i="289"/>
  <c r="U178" i="289" s="1"/>
  <c r="R182" i="289"/>
  <c r="V182" i="289" s="1"/>
  <c r="O176" i="319"/>
  <c r="I175" i="319"/>
  <c r="F175" i="319" s="1"/>
  <c r="H175" i="319"/>
  <c r="E175" i="319" s="1"/>
  <c r="K176" i="319"/>
  <c r="P175" i="319"/>
  <c r="J174" i="319"/>
  <c r="G174" i="319" s="1"/>
  <c r="N176" i="316"/>
  <c r="H175" i="316"/>
  <c r="E175" i="316" s="1"/>
  <c r="O176" i="316"/>
  <c r="I175" i="316"/>
  <c r="F175" i="316" s="1"/>
  <c r="M176" i="316"/>
  <c r="J175" i="316"/>
  <c r="G175" i="316" s="1"/>
  <c r="T175" i="316"/>
  <c r="M176" i="313"/>
  <c r="J175" i="313"/>
  <c r="G175" i="313" s="1"/>
  <c r="I175" i="313"/>
  <c r="F175" i="313" s="1"/>
  <c r="L176" i="313"/>
  <c r="K176" i="313"/>
  <c r="H175" i="313"/>
  <c r="E175" i="313" s="1"/>
  <c r="O176" i="310"/>
  <c r="I175" i="310"/>
  <c r="F175" i="310" s="1"/>
  <c r="K177" i="310"/>
  <c r="T174" i="310"/>
  <c r="J175" i="310"/>
  <c r="G175" i="310" s="1"/>
  <c r="M176" i="310"/>
  <c r="N176" i="307"/>
  <c r="H175" i="307"/>
  <c r="E175" i="307" s="1"/>
  <c r="M177" i="307"/>
  <c r="J176" i="307"/>
  <c r="G176" i="307" s="1"/>
  <c r="O176" i="307"/>
  <c r="I175" i="307"/>
  <c r="F175" i="307" s="1"/>
  <c r="N175" i="304"/>
  <c r="H174" i="304"/>
  <c r="E174" i="304" s="1"/>
  <c r="O175" i="304"/>
  <c r="I174" i="304"/>
  <c r="F174" i="304" s="1"/>
  <c r="P175" i="304"/>
  <c r="J174" i="304"/>
  <c r="G174" i="304" s="1"/>
  <c r="N181" i="283"/>
  <c r="N174" i="280"/>
  <c r="H173" i="280"/>
  <c r="E173" i="280" s="1"/>
  <c r="N177" i="277"/>
  <c r="O176" i="277"/>
  <c r="P174" i="286"/>
  <c r="J173" i="286"/>
  <c r="G173" i="286" s="1"/>
  <c r="P191" i="277"/>
  <c r="N174" i="298"/>
  <c r="H173" i="298"/>
  <c r="E173" i="298" s="1"/>
  <c r="O174" i="280"/>
  <c r="I173" i="280"/>
  <c r="F173" i="280" s="1"/>
  <c r="P174" i="301"/>
  <c r="J173" i="301"/>
  <c r="G173" i="301" s="1"/>
  <c r="O174" i="286"/>
  <c r="I173" i="286"/>
  <c r="F173" i="286" s="1"/>
  <c r="O174" i="301"/>
  <c r="I173" i="301"/>
  <c r="F173" i="301" s="1"/>
  <c r="D175" i="301"/>
  <c r="T174" i="301"/>
  <c r="H174" i="301"/>
  <c r="E174" i="301" s="1"/>
  <c r="K175" i="301"/>
  <c r="L176" i="301"/>
  <c r="C175" i="301"/>
  <c r="M176" i="301"/>
  <c r="D178" i="298"/>
  <c r="C175" i="298"/>
  <c r="T174" i="298"/>
  <c r="K177" i="298"/>
  <c r="O174" i="298"/>
  <c r="I173" i="298"/>
  <c r="F173" i="298" s="1"/>
  <c r="M178" i="298"/>
  <c r="P174" i="298"/>
  <c r="J173" i="298"/>
  <c r="G173" i="298" s="1"/>
  <c r="L176" i="298"/>
  <c r="L175" i="292"/>
  <c r="I174" i="292"/>
  <c r="F174" i="292" s="1"/>
  <c r="M175" i="292"/>
  <c r="J174" i="292"/>
  <c r="G174" i="292" s="1"/>
  <c r="H174" i="292"/>
  <c r="E174" i="292" s="1"/>
  <c r="K175" i="292"/>
  <c r="D176" i="292"/>
  <c r="T175" i="292"/>
  <c r="C176" i="292"/>
  <c r="H174" i="289"/>
  <c r="E174" i="289" s="1"/>
  <c r="K175" i="289"/>
  <c r="M175" i="289"/>
  <c r="J174" i="289"/>
  <c r="G174" i="289" s="1"/>
  <c r="I174" i="289"/>
  <c r="F174" i="289" s="1"/>
  <c r="L175" i="289"/>
  <c r="C175" i="289"/>
  <c r="T175" i="289" s="1"/>
  <c r="D176" i="289"/>
  <c r="T174" i="289"/>
  <c r="K176" i="286"/>
  <c r="L176" i="286"/>
  <c r="C175" i="286"/>
  <c r="M176" i="286"/>
  <c r="N174" i="286"/>
  <c r="H173" i="286"/>
  <c r="E173" i="286" s="1"/>
  <c r="T174" i="286"/>
  <c r="D175" i="286"/>
  <c r="P174" i="283"/>
  <c r="J173" i="283"/>
  <c r="G173" i="283" s="1"/>
  <c r="M176" i="283"/>
  <c r="D177" i="283"/>
  <c r="O174" i="283"/>
  <c r="I173" i="283"/>
  <c r="F173" i="283" s="1"/>
  <c r="H174" i="283"/>
  <c r="E174" i="283" s="1"/>
  <c r="K175" i="283"/>
  <c r="C175" i="283"/>
  <c r="T174" i="283"/>
  <c r="L178" i="283"/>
  <c r="C177" i="280"/>
  <c r="T175" i="280"/>
  <c r="D176" i="280"/>
  <c r="L176" i="280"/>
  <c r="P174" i="280"/>
  <c r="J173" i="280"/>
  <c r="G173" i="280" s="1"/>
  <c r="M176" i="280"/>
  <c r="K176" i="280"/>
  <c r="M177" i="277"/>
  <c r="J176" i="277"/>
  <c r="K176" i="277"/>
  <c r="H175" i="277"/>
  <c r="C175" i="277"/>
  <c r="G175" i="277" s="1"/>
  <c r="F174" i="277"/>
  <c r="E174" i="277"/>
  <c r="L176" i="277"/>
  <c r="I175" i="277"/>
  <c r="D176" i="277"/>
  <c r="G174" i="277"/>
  <c r="T174" i="277"/>
  <c r="V176" i="286" l="1"/>
  <c r="U191" i="304"/>
  <c r="U181" i="292"/>
  <c r="N181" i="292"/>
  <c r="W182" i="292"/>
  <c r="R176" i="286"/>
  <c r="U186" i="319"/>
  <c r="V177" i="304"/>
  <c r="T176" i="304"/>
  <c r="V182" i="292"/>
  <c r="W182" i="289"/>
  <c r="R187" i="319"/>
  <c r="V187" i="319" s="1"/>
  <c r="S185" i="319"/>
  <c r="W185" i="319" s="1"/>
  <c r="D182" i="319"/>
  <c r="T181" i="319"/>
  <c r="Q187" i="319"/>
  <c r="D182" i="313"/>
  <c r="T181" i="313"/>
  <c r="O226" i="313"/>
  <c r="N194" i="313"/>
  <c r="P199" i="313"/>
  <c r="Q177" i="310"/>
  <c r="U177" i="310" s="1"/>
  <c r="N176" i="310"/>
  <c r="H175" i="310"/>
  <c r="E175" i="310" s="1"/>
  <c r="R178" i="310"/>
  <c r="V178" i="310" s="1"/>
  <c r="S178" i="310"/>
  <c r="W178" i="310" s="1"/>
  <c r="P177" i="310"/>
  <c r="Q189" i="307"/>
  <c r="U189" i="307" s="1"/>
  <c r="S190" i="307"/>
  <c r="W190" i="307" s="1"/>
  <c r="P189" i="307"/>
  <c r="D181" i="307"/>
  <c r="T180" i="307"/>
  <c r="D184" i="304"/>
  <c r="Q191" i="304"/>
  <c r="R179" i="301"/>
  <c r="V179" i="301" s="1"/>
  <c r="Q179" i="301"/>
  <c r="U179" i="301" s="1"/>
  <c r="S178" i="301"/>
  <c r="W178" i="301" s="1"/>
  <c r="N178" i="301"/>
  <c r="S181" i="298"/>
  <c r="W181" i="298" s="1"/>
  <c r="R181" i="298"/>
  <c r="V181" i="298" s="1"/>
  <c r="Q178" i="298"/>
  <c r="U178" i="298" s="1"/>
  <c r="S183" i="292"/>
  <c r="R183" i="292"/>
  <c r="P182" i="292"/>
  <c r="Q182" i="292"/>
  <c r="N182" i="292" s="1"/>
  <c r="S183" i="289"/>
  <c r="N178" i="289"/>
  <c r="R183" i="289"/>
  <c r="V183" i="289" s="1"/>
  <c r="P182" i="289"/>
  <c r="Q179" i="289"/>
  <c r="U179" i="289" s="1"/>
  <c r="O182" i="289"/>
  <c r="P176" i="319"/>
  <c r="J175" i="319"/>
  <c r="G175" i="319" s="1"/>
  <c r="K177" i="319"/>
  <c r="H176" i="319"/>
  <c r="E176" i="319" s="1"/>
  <c r="O177" i="319"/>
  <c r="I176" i="319"/>
  <c r="F176" i="319" s="1"/>
  <c r="M177" i="316"/>
  <c r="J176" i="316"/>
  <c r="G176" i="316" s="1"/>
  <c r="O177" i="316"/>
  <c r="I176" i="316"/>
  <c r="F176" i="316" s="1"/>
  <c r="T176" i="316"/>
  <c r="N177" i="316"/>
  <c r="H176" i="316"/>
  <c r="E176" i="316" s="1"/>
  <c r="L177" i="313"/>
  <c r="I176" i="313"/>
  <c r="F176" i="313" s="1"/>
  <c r="M177" i="313"/>
  <c r="J176" i="313"/>
  <c r="G176" i="313" s="1"/>
  <c r="K177" i="313"/>
  <c r="H176" i="313"/>
  <c r="E176" i="313" s="1"/>
  <c r="K178" i="310"/>
  <c r="O177" i="310"/>
  <c r="I176" i="310"/>
  <c r="F176" i="310" s="1"/>
  <c r="M177" i="310"/>
  <c r="J176" i="310"/>
  <c r="G176" i="310" s="1"/>
  <c r="T175" i="310"/>
  <c r="O177" i="307"/>
  <c r="I176" i="307"/>
  <c r="F176" i="307" s="1"/>
  <c r="N177" i="307"/>
  <c r="H176" i="307"/>
  <c r="E176" i="307" s="1"/>
  <c r="M178" i="307"/>
  <c r="J177" i="307"/>
  <c r="G177" i="307" s="1"/>
  <c r="P176" i="304"/>
  <c r="J175" i="304"/>
  <c r="G175" i="304" s="1"/>
  <c r="O176" i="304"/>
  <c r="I175" i="304"/>
  <c r="F175" i="304" s="1"/>
  <c r="N176" i="304"/>
  <c r="H175" i="304"/>
  <c r="E175" i="304" s="1"/>
  <c r="N175" i="280"/>
  <c r="H174" i="280"/>
  <c r="E174" i="280" s="1"/>
  <c r="N178" i="277"/>
  <c r="O177" i="277"/>
  <c r="P192" i="277"/>
  <c r="P175" i="301"/>
  <c r="J174" i="301"/>
  <c r="G174" i="301" s="1"/>
  <c r="T175" i="277"/>
  <c r="O175" i="280"/>
  <c r="I174" i="280"/>
  <c r="F174" i="280" s="1"/>
  <c r="P175" i="286"/>
  <c r="J174" i="286"/>
  <c r="G174" i="286" s="1"/>
  <c r="N182" i="283"/>
  <c r="N175" i="298"/>
  <c r="H174" i="298"/>
  <c r="E174" i="298" s="1"/>
  <c r="O175" i="286"/>
  <c r="I174" i="286"/>
  <c r="F174" i="286" s="1"/>
  <c r="C176" i="301"/>
  <c r="L177" i="301"/>
  <c r="H175" i="301"/>
  <c r="E175" i="301" s="1"/>
  <c r="K176" i="301"/>
  <c r="D176" i="301"/>
  <c r="T175" i="301"/>
  <c r="M177" i="301"/>
  <c r="O175" i="301"/>
  <c r="I174" i="301"/>
  <c r="F174" i="301" s="1"/>
  <c r="O175" i="298"/>
  <c r="I174" i="298"/>
  <c r="F174" i="298" s="1"/>
  <c r="K178" i="298"/>
  <c r="L177" i="298"/>
  <c r="C176" i="298"/>
  <c r="T175" i="298"/>
  <c r="P175" i="298"/>
  <c r="J174" i="298"/>
  <c r="G174" i="298" s="1"/>
  <c r="D179" i="298"/>
  <c r="M179" i="298"/>
  <c r="C177" i="292"/>
  <c r="T176" i="292"/>
  <c r="D177" i="292"/>
  <c r="K176" i="292"/>
  <c r="H175" i="292"/>
  <c r="E175" i="292" s="1"/>
  <c r="M176" i="292"/>
  <c r="J175" i="292"/>
  <c r="G175" i="292" s="1"/>
  <c r="L176" i="292"/>
  <c r="I175" i="292"/>
  <c r="F175" i="292" s="1"/>
  <c r="C176" i="289"/>
  <c r="T176" i="289" s="1"/>
  <c r="L176" i="289"/>
  <c r="I175" i="289"/>
  <c r="F175" i="289" s="1"/>
  <c r="M176" i="289"/>
  <c r="J175" i="289"/>
  <c r="G175" i="289" s="1"/>
  <c r="D177" i="289"/>
  <c r="H175" i="289"/>
  <c r="E175" i="289" s="1"/>
  <c r="K176" i="289"/>
  <c r="N175" i="286"/>
  <c r="H174" i="286"/>
  <c r="E174" i="286" s="1"/>
  <c r="M177" i="286"/>
  <c r="C176" i="286"/>
  <c r="L177" i="286"/>
  <c r="T175" i="286"/>
  <c r="D176" i="286"/>
  <c r="K177" i="286"/>
  <c r="H175" i="283"/>
  <c r="E175" i="283" s="1"/>
  <c r="K176" i="283"/>
  <c r="O175" i="283"/>
  <c r="I174" i="283"/>
  <c r="F174" i="283" s="1"/>
  <c r="D178" i="283"/>
  <c r="L179" i="283"/>
  <c r="M177" i="283"/>
  <c r="C176" i="283"/>
  <c r="T175" i="283"/>
  <c r="P175" i="283"/>
  <c r="J174" i="283"/>
  <c r="G174" i="283" s="1"/>
  <c r="M177" i="280"/>
  <c r="P175" i="280"/>
  <c r="J174" i="280"/>
  <c r="G174" i="280" s="1"/>
  <c r="L177" i="280"/>
  <c r="D177" i="280"/>
  <c r="T176" i="280"/>
  <c r="C178" i="280"/>
  <c r="K177" i="280"/>
  <c r="D177" i="277"/>
  <c r="I176" i="277"/>
  <c r="L177" i="277"/>
  <c r="F175" i="277"/>
  <c r="C176" i="277"/>
  <c r="E175" i="277"/>
  <c r="K177" i="277"/>
  <c r="H176" i="277"/>
  <c r="M178" i="277"/>
  <c r="J177" i="277"/>
  <c r="N179" i="289" l="1"/>
  <c r="U182" i="292"/>
  <c r="V177" i="286"/>
  <c r="U187" i="319"/>
  <c r="W183" i="289"/>
  <c r="R177" i="286"/>
  <c r="V183" i="292"/>
  <c r="W183" i="292"/>
  <c r="P178" i="310"/>
  <c r="V178" i="304"/>
  <c r="T177" i="304"/>
  <c r="Q188" i="319"/>
  <c r="S186" i="319"/>
  <c r="W186" i="319" s="1"/>
  <c r="R188" i="319"/>
  <c r="V188" i="319" s="1"/>
  <c r="D183" i="319"/>
  <c r="T182" i="319"/>
  <c r="N187" i="319"/>
  <c r="N188" i="319" s="1"/>
  <c r="D183" i="313"/>
  <c r="T182" i="313"/>
  <c r="P200" i="313"/>
  <c r="N195" i="313"/>
  <c r="O227" i="313"/>
  <c r="N177" i="310"/>
  <c r="H176" i="310"/>
  <c r="E176" i="310" s="1"/>
  <c r="Q178" i="310"/>
  <c r="U178" i="310" s="1"/>
  <c r="S179" i="310"/>
  <c r="W179" i="310" s="1"/>
  <c r="K179" i="310"/>
  <c r="R179" i="310"/>
  <c r="V179" i="310" s="1"/>
  <c r="S191" i="307"/>
  <c r="W191" i="307" s="1"/>
  <c r="J178" i="307"/>
  <c r="G178" i="307" s="1"/>
  <c r="M179" i="307"/>
  <c r="Q190" i="307"/>
  <c r="U190" i="307" s="1"/>
  <c r="D182" i="307"/>
  <c r="T181" i="307"/>
  <c r="P190" i="307"/>
  <c r="P191" i="307" s="1"/>
  <c r="Q192" i="304"/>
  <c r="U192" i="304" s="1"/>
  <c r="D185" i="304"/>
  <c r="S179" i="301"/>
  <c r="W179" i="301" s="1"/>
  <c r="Q180" i="301"/>
  <c r="U180" i="301" s="1"/>
  <c r="N179" i="301"/>
  <c r="R180" i="301"/>
  <c r="V180" i="301" s="1"/>
  <c r="Q179" i="298"/>
  <c r="U179" i="298" s="1"/>
  <c r="R182" i="298"/>
  <c r="V182" i="298" s="1"/>
  <c r="S182" i="298"/>
  <c r="W182" i="298" s="1"/>
  <c r="R184" i="292"/>
  <c r="Q183" i="292"/>
  <c r="S184" i="292"/>
  <c r="P183" i="292"/>
  <c r="P184" i="292" s="1"/>
  <c r="O183" i="292"/>
  <c r="R184" i="289"/>
  <c r="V184" i="289" s="1"/>
  <c r="N180" i="289"/>
  <c r="O183" i="289"/>
  <c r="O184" i="289" s="1"/>
  <c r="S184" i="289"/>
  <c r="Q180" i="289"/>
  <c r="U180" i="289" s="1"/>
  <c r="P183" i="289"/>
  <c r="P177" i="319"/>
  <c r="J176" i="319"/>
  <c r="G176" i="319" s="1"/>
  <c r="O178" i="319"/>
  <c r="I177" i="319"/>
  <c r="F177" i="319" s="1"/>
  <c r="K178" i="319"/>
  <c r="H177" i="319"/>
  <c r="E177" i="319" s="1"/>
  <c r="N178" i="316"/>
  <c r="N179" i="316" s="1"/>
  <c r="H177" i="316"/>
  <c r="E177" i="316" s="1"/>
  <c r="M178" i="316"/>
  <c r="J177" i="316"/>
  <c r="G177" i="316" s="1"/>
  <c r="T177" i="316"/>
  <c r="O178" i="316"/>
  <c r="O179" i="316" s="1"/>
  <c r="I177" i="316"/>
  <c r="F177" i="316" s="1"/>
  <c r="K178" i="313"/>
  <c r="H177" i="313"/>
  <c r="E177" i="313" s="1"/>
  <c r="M178" i="313"/>
  <c r="J177" i="313"/>
  <c r="G177" i="313" s="1"/>
  <c r="I177" i="313"/>
  <c r="F177" i="313" s="1"/>
  <c r="L178" i="313"/>
  <c r="J177" i="310"/>
  <c r="G177" i="310" s="1"/>
  <c r="M178" i="310"/>
  <c r="O178" i="310"/>
  <c r="I177" i="310"/>
  <c r="F177" i="310" s="1"/>
  <c r="T176" i="310"/>
  <c r="N178" i="307"/>
  <c r="N179" i="307" s="1"/>
  <c r="H177" i="307"/>
  <c r="E177" i="307" s="1"/>
  <c r="O178" i="307"/>
  <c r="O179" i="307" s="1"/>
  <c r="I177" i="307"/>
  <c r="F177" i="307" s="1"/>
  <c r="O177" i="304"/>
  <c r="I176" i="304"/>
  <c r="F176" i="304" s="1"/>
  <c r="P177" i="304"/>
  <c r="J176" i="304"/>
  <c r="G176" i="304" s="1"/>
  <c r="N177" i="304"/>
  <c r="H176" i="304"/>
  <c r="E176" i="304" s="1"/>
  <c r="N183" i="283"/>
  <c r="N179" i="277"/>
  <c r="P193" i="277"/>
  <c r="N176" i="280"/>
  <c r="H175" i="280"/>
  <c r="E175" i="280" s="1"/>
  <c r="O176" i="280"/>
  <c r="I175" i="280"/>
  <c r="F175" i="280" s="1"/>
  <c r="O178" i="277"/>
  <c r="P176" i="301"/>
  <c r="J175" i="301"/>
  <c r="G175" i="301" s="1"/>
  <c r="N176" i="298"/>
  <c r="H175" i="298"/>
  <c r="E175" i="298" s="1"/>
  <c r="P176" i="286"/>
  <c r="J175" i="286"/>
  <c r="G175" i="286" s="1"/>
  <c r="O176" i="286"/>
  <c r="I175" i="286"/>
  <c r="F175" i="286" s="1"/>
  <c r="M178" i="301"/>
  <c r="T176" i="301"/>
  <c r="D177" i="301"/>
  <c r="K177" i="301"/>
  <c r="H176" i="301"/>
  <c r="E176" i="301" s="1"/>
  <c r="L178" i="301"/>
  <c r="C177" i="301"/>
  <c r="O176" i="301"/>
  <c r="I175" i="301"/>
  <c r="F175" i="301" s="1"/>
  <c r="P176" i="298"/>
  <c r="J175" i="298"/>
  <c r="G175" i="298" s="1"/>
  <c r="C177" i="298"/>
  <c r="T176" i="298"/>
  <c r="M180" i="298"/>
  <c r="L178" i="298"/>
  <c r="D180" i="298"/>
  <c r="K179" i="298"/>
  <c r="O176" i="298"/>
  <c r="I175" i="298"/>
  <c r="F175" i="298" s="1"/>
  <c r="I176" i="292"/>
  <c r="F176" i="292" s="1"/>
  <c r="L177" i="292"/>
  <c r="J176" i="292"/>
  <c r="G176" i="292" s="1"/>
  <c r="M177" i="292"/>
  <c r="K177" i="292"/>
  <c r="H176" i="292"/>
  <c r="E176" i="292" s="1"/>
  <c r="T177" i="292"/>
  <c r="D178" i="292"/>
  <c r="C178" i="292"/>
  <c r="K177" i="289"/>
  <c r="H176" i="289"/>
  <c r="E176" i="289" s="1"/>
  <c r="D178" i="289"/>
  <c r="J176" i="289"/>
  <c r="G176" i="289" s="1"/>
  <c r="M177" i="289"/>
  <c r="L177" i="289"/>
  <c r="I176" i="289"/>
  <c r="F176" i="289" s="1"/>
  <c r="C177" i="289"/>
  <c r="T177" i="289" s="1"/>
  <c r="D177" i="286"/>
  <c r="T176" i="286"/>
  <c r="L178" i="286"/>
  <c r="C177" i="286"/>
  <c r="M178" i="286"/>
  <c r="K178" i="286"/>
  <c r="N176" i="286"/>
  <c r="H175" i="286"/>
  <c r="E175" i="286" s="1"/>
  <c r="M178" i="283"/>
  <c r="L180" i="283"/>
  <c r="P176" i="283"/>
  <c r="J175" i="283"/>
  <c r="G175" i="283" s="1"/>
  <c r="D179" i="283"/>
  <c r="O176" i="283"/>
  <c r="I175" i="283"/>
  <c r="F175" i="283" s="1"/>
  <c r="C177" i="283"/>
  <c r="T176" i="283"/>
  <c r="K177" i="283"/>
  <c r="H176" i="283"/>
  <c r="E176" i="283" s="1"/>
  <c r="C179" i="280"/>
  <c r="T177" i="280"/>
  <c r="D178" i="280"/>
  <c r="L178" i="280"/>
  <c r="P176" i="280"/>
  <c r="J175" i="280"/>
  <c r="G175" i="280" s="1"/>
  <c r="M178" i="280"/>
  <c r="K178" i="280"/>
  <c r="K178" i="277"/>
  <c r="H177" i="277"/>
  <c r="E176" i="277"/>
  <c r="C177" i="277"/>
  <c r="G177" i="277" s="1"/>
  <c r="F176" i="277"/>
  <c r="L178" i="277"/>
  <c r="I177" i="277"/>
  <c r="M179" i="277"/>
  <c r="J178" i="277"/>
  <c r="T176" i="277"/>
  <c r="G176" i="277"/>
  <c r="D178" i="277"/>
  <c r="U183" i="292" l="1"/>
  <c r="N180" i="301"/>
  <c r="V179" i="304"/>
  <c r="T178" i="304"/>
  <c r="W184" i="292"/>
  <c r="V184" i="292"/>
  <c r="R178" i="286"/>
  <c r="W184" i="289"/>
  <c r="O184" i="292"/>
  <c r="U188" i="319"/>
  <c r="S187" i="319"/>
  <c r="W187" i="319" s="1"/>
  <c r="H178" i="319"/>
  <c r="E178" i="319" s="1"/>
  <c r="K179" i="319"/>
  <c r="D184" i="319"/>
  <c r="T183" i="319"/>
  <c r="Q189" i="319"/>
  <c r="R189" i="319"/>
  <c r="V189" i="319" s="1"/>
  <c r="I178" i="319"/>
  <c r="F178" i="319" s="1"/>
  <c r="O179" i="319"/>
  <c r="J178" i="316"/>
  <c r="G178" i="316" s="1"/>
  <c r="M179" i="316"/>
  <c r="T179" i="316"/>
  <c r="H179" i="316"/>
  <c r="E179" i="316" s="1"/>
  <c r="N180" i="316"/>
  <c r="O180" i="316"/>
  <c r="I179" i="316"/>
  <c r="F179" i="316" s="1"/>
  <c r="D184" i="313"/>
  <c r="T183" i="313"/>
  <c r="H178" i="313"/>
  <c r="E178" i="313" s="1"/>
  <c r="K179" i="313"/>
  <c r="I178" i="313"/>
  <c r="F178" i="313" s="1"/>
  <c r="L179" i="313"/>
  <c r="J178" i="313"/>
  <c r="G178" i="313" s="1"/>
  <c r="M179" i="313"/>
  <c r="N196" i="313"/>
  <c r="O228" i="313"/>
  <c r="P201" i="313"/>
  <c r="K180" i="310"/>
  <c r="N178" i="310"/>
  <c r="H177" i="310"/>
  <c r="E177" i="310" s="1"/>
  <c r="J178" i="310"/>
  <c r="G178" i="310" s="1"/>
  <c r="M179" i="310"/>
  <c r="S180" i="310"/>
  <c r="W180" i="310" s="1"/>
  <c r="Q179" i="310"/>
  <c r="U179" i="310" s="1"/>
  <c r="R180" i="310"/>
  <c r="V180" i="310" s="1"/>
  <c r="P179" i="310"/>
  <c r="I178" i="310"/>
  <c r="F178" i="310" s="1"/>
  <c r="O179" i="310"/>
  <c r="D183" i="307"/>
  <c r="T182" i="307"/>
  <c r="Q191" i="307"/>
  <c r="U191" i="307" s="1"/>
  <c r="S192" i="307"/>
  <c r="P192" i="307" s="1"/>
  <c r="M180" i="307"/>
  <c r="J179" i="307"/>
  <c r="G179" i="307" s="1"/>
  <c r="I179" i="307"/>
  <c r="F179" i="307" s="1"/>
  <c r="O180" i="307"/>
  <c r="N180" i="307"/>
  <c r="H179" i="307"/>
  <c r="E179" i="307" s="1"/>
  <c r="D186" i="304"/>
  <c r="Q193" i="304"/>
  <c r="U193" i="304" s="1"/>
  <c r="R181" i="301"/>
  <c r="V181" i="301" s="1"/>
  <c r="Q181" i="301"/>
  <c r="U181" i="301" s="1"/>
  <c r="S180" i="301"/>
  <c r="W180" i="301" s="1"/>
  <c r="S183" i="298"/>
  <c r="W183" i="298" s="1"/>
  <c r="R183" i="298"/>
  <c r="V183" i="298" s="1"/>
  <c r="Q180" i="298"/>
  <c r="U180" i="298" s="1"/>
  <c r="Q184" i="292"/>
  <c r="N183" i="292"/>
  <c r="S185" i="292"/>
  <c r="P185" i="292" s="1"/>
  <c r="R185" i="292"/>
  <c r="O185" i="292" s="1"/>
  <c r="S185" i="289"/>
  <c r="P184" i="289"/>
  <c r="O185" i="289"/>
  <c r="Q181" i="289"/>
  <c r="U181" i="289" s="1"/>
  <c r="R185" i="289"/>
  <c r="V185" i="289" s="1"/>
  <c r="P178" i="319"/>
  <c r="P179" i="319" s="1"/>
  <c r="J177" i="319"/>
  <c r="G177" i="319" s="1"/>
  <c r="I178" i="316"/>
  <c r="F178" i="316" s="1"/>
  <c r="T178" i="316"/>
  <c r="H178" i="316"/>
  <c r="E178" i="316" s="1"/>
  <c r="T177" i="310"/>
  <c r="I178" i="307"/>
  <c r="F178" i="307" s="1"/>
  <c r="H178" i="307"/>
  <c r="E178" i="307" s="1"/>
  <c r="N178" i="304"/>
  <c r="N179" i="304" s="1"/>
  <c r="H177" i="304"/>
  <c r="E177" i="304" s="1"/>
  <c r="P178" i="304"/>
  <c r="P179" i="304" s="1"/>
  <c r="J177" i="304"/>
  <c r="G177" i="304" s="1"/>
  <c r="O178" i="304"/>
  <c r="O179" i="304" s="1"/>
  <c r="I177" i="304"/>
  <c r="F177" i="304" s="1"/>
  <c r="N184" i="283"/>
  <c r="N177" i="280"/>
  <c r="H176" i="280"/>
  <c r="E176" i="280" s="1"/>
  <c r="O177" i="280"/>
  <c r="I176" i="280"/>
  <c r="F176" i="280" s="1"/>
  <c r="P177" i="286"/>
  <c r="J176" i="286"/>
  <c r="G176" i="286" s="1"/>
  <c r="N177" i="298"/>
  <c r="H176" i="298"/>
  <c r="E176" i="298" s="1"/>
  <c r="P194" i="277"/>
  <c r="O179" i="277"/>
  <c r="N180" i="277"/>
  <c r="P177" i="301"/>
  <c r="J176" i="301"/>
  <c r="G176" i="301" s="1"/>
  <c r="O177" i="286"/>
  <c r="I176" i="286"/>
  <c r="F176" i="286" s="1"/>
  <c r="L179" i="301"/>
  <c r="H177" i="301"/>
  <c r="E177" i="301" s="1"/>
  <c r="K178" i="301"/>
  <c r="T177" i="301"/>
  <c r="D178" i="301"/>
  <c r="C178" i="301"/>
  <c r="M179" i="301"/>
  <c r="O177" i="301"/>
  <c r="I176" i="301"/>
  <c r="F176" i="301" s="1"/>
  <c r="L179" i="298"/>
  <c r="M181" i="298"/>
  <c r="O177" i="298"/>
  <c r="I176" i="298"/>
  <c r="F176" i="298" s="1"/>
  <c r="C178" i="298"/>
  <c r="T177" i="298"/>
  <c r="K180" i="298"/>
  <c r="D181" i="298"/>
  <c r="P177" i="298"/>
  <c r="J176" i="298"/>
  <c r="G176" i="298" s="1"/>
  <c r="D179" i="292"/>
  <c r="T178" i="292"/>
  <c r="C179" i="292"/>
  <c r="K178" i="292"/>
  <c r="H177" i="292"/>
  <c r="E177" i="292" s="1"/>
  <c r="M178" i="292"/>
  <c r="J177" i="292"/>
  <c r="G177" i="292" s="1"/>
  <c r="L178" i="292"/>
  <c r="I177" i="292"/>
  <c r="F177" i="292" s="1"/>
  <c r="L178" i="289"/>
  <c r="I177" i="289"/>
  <c r="F177" i="289" s="1"/>
  <c r="M178" i="289"/>
  <c r="J177" i="289"/>
  <c r="G177" i="289" s="1"/>
  <c r="D179" i="289"/>
  <c r="C178" i="289"/>
  <c r="K178" i="289"/>
  <c r="H177" i="289"/>
  <c r="E177" i="289" s="1"/>
  <c r="M179" i="286"/>
  <c r="C178" i="286"/>
  <c r="K179" i="286"/>
  <c r="L179" i="286"/>
  <c r="N177" i="286"/>
  <c r="H176" i="286"/>
  <c r="E176" i="286" s="1"/>
  <c r="T177" i="286"/>
  <c r="D178" i="286"/>
  <c r="C178" i="283"/>
  <c r="T177" i="283"/>
  <c r="O177" i="283"/>
  <c r="I176" i="283"/>
  <c r="F176" i="283" s="1"/>
  <c r="D180" i="283"/>
  <c r="K178" i="283"/>
  <c r="H177" i="283"/>
  <c r="E177" i="283" s="1"/>
  <c r="P177" i="283"/>
  <c r="J176" i="283"/>
  <c r="G176" i="283" s="1"/>
  <c r="L181" i="283"/>
  <c r="M179" i="283"/>
  <c r="M179" i="280"/>
  <c r="P177" i="280"/>
  <c r="J176" i="280"/>
  <c r="G176" i="280" s="1"/>
  <c r="L179" i="280"/>
  <c r="D179" i="280"/>
  <c r="T178" i="280"/>
  <c r="K179" i="280"/>
  <c r="C180" i="280"/>
  <c r="I178" i="277"/>
  <c r="L179" i="277"/>
  <c r="M180" i="277"/>
  <c r="J179" i="277"/>
  <c r="F177" i="277"/>
  <c r="E177" i="277"/>
  <c r="C178" i="277"/>
  <c r="T178" i="277" s="1"/>
  <c r="D179" i="277"/>
  <c r="T177" i="277"/>
  <c r="K179" i="277"/>
  <c r="H178" i="277"/>
  <c r="W181" i="310" l="1"/>
  <c r="V180" i="304"/>
  <c r="T179" i="304"/>
  <c r="W192" i="307"/>
  <c r="P185" i="289"/>
  <c r="R179" i="286"/>
  <c r="U184" i="292"/>
  <c r="V185" i="292"/>
  <c r="U189" i="319"/>
  <c r="W185" i="292"/>
  <c r="V178" i="286"/>
  <c r="V179" i="286" s="1"/>
  <c r="W185" i="289"/>
  <c r="N184" i="292"/>
  <c r="S188" i="319"/>
  <c r="W188" i="319" s="1"/>
  <c r="Q190" i="319"/>
  <c r="N189" i="319"/>
  <c r="D185" i="319"/>
  <c r="T184" i="319"/>
  <c r="R190" i="319"/>
  <c r="V190" i="319" s="1"/>
  <c r="K180" i="319"/>
  <c r="H179" i="319"/>
  <c r="E179" i="319" s="1"/>
  <c r="J179" i="319"/>
  <c r="G179" i="319" s="1"/>
  <c r="P180" i="319"/>
  <c r="I179" i="319"/>
  <c r="F179" i="319" s="1"/>
  <c r="O180" i="319"/>
  <c r="M180" i="316"/>
  <c r="J179" i="316"/>
  <c r="G179" i="316" s="1"/>
  <c r="T180" i="316"/>
  <c r="I180" i="316"/>
  <c r="F180" i="316" s="1"/>
  <c r="O181" i="316"/>
  <c r="N181" i="316"/>
  <c r="H180" i="316"/>
  <c r="E180" i="316" s="1"/>
  <c r="K180" i="313"/>
  <c r="H179" i="313"/>
  <c r="E179" i="313" s="1"/>
  <c r="D185" i="313"/>
  <c r="T184" i="313"/>
  <c r="M180" i="313"/>
  <c r="J179" i="313"/>
  <c r="G179" i="313" s="1"/>
  <c r="L180" i="313"/>
  <c r="I179" i="313"/>
  <c r="F179" i="313" s="1"/>
  <c r="P202" i="313"/>
  <c r="O229" i="313"/>
  <c r="N197" i="313"/>
  <c r="N179" i="310"/>
  <c r="H178" i="310"/>
  <c r="E178" i="310" s="1"/>
  <c r="P180" i="310"/>
  <c r="R181" i="310"/>
  <c r="V181" i="310" s="1"/>
  <c r="S181" i="310"/>
  <c r="K181" i="310"/>
  <c r="M180" i="310"/>
  <c r="J179" i="310"/>
  <c r="G179" i="310" s="1"/>
  <c r="Q180" i="310"/>
  <c r="U180" i="310" s="1"/>
  <c r="O180" i="310"/>
  <c r="I179" i="310"/>
  <c r="F179" i="310" s="1"/>
  <c r="T179" i="310"/>
  <c r="M181" i="307"/>
  <c r="J180" i="307"/>
  <c r="G180" i="307" s="1"/>
  <c r="D184" i="307"/>
  <c r="T183" i="307"/>
  <c r="P193" i="307"/>
  <c r="S193" i="307"/>
  <c r="Q192" i="307"/>
  <c r="U192" i="307" s="1"/>
  <c r="N181" i="307"/>
  <c r="H180" i="307"/>
  <c r="E180" i="307" s="1"/>
  <c r="O181" i="307"/>
  <c r="I180" i="307"/>
  <c r="F180" i="307" s="1"/>
  <c r="Q194" i="304"/>
  <c r="U194" i="304" s="1"/>
  <c r="D187" i="304"/>
  <c r="P180" i="304"/>
  <c r="J179" i="304"/>
  <c r="G179" i="304" s="1"/>
  <c r="O180" i="304"/>
  <c r="I179" i="304"/>
  <c r="F179" i="304" s="1"/>
  <c r="N180" i="304"/>
  <c r="H179" i="304"/>
  <c r="E179" i="304" s="1"/>
  <c r="S181" i="301"/>
  <c r="W181" i="301" s="1"/>
  <c r="Q182" i="301"/>
  <c r="U182" i="301" s="1"/>
  <c r="N181" i="301"/>
  <c r="R182" i="301"/>
  <c r="V182" i="301" s="1"/>
  <c r="Q181" i="298"/>
  <c r="U181" i="298" s="1"/>
  <c r="R184" i="298"/>
  <c r="V184" i="298" s="1"/>
  <c r="S184" i="298"/>
  <c r="W184" i="298" s="1"/>
  <c r="R186" i="292"/>
  <c r="S186" i="292"/>
  <c r="P186" i="292" s="1"/>
  <c r="Q185" i="292"/>
  <c r="R186" i="289"/>
  <c r="V186" i="289" s="1"/>
  <c r="Q182" i="289"/>
  <c r="U182" i="289" s="1"/>
  <c r="S186" i="289"/>
  <c r="P186" i="289" s="1"/>
  <c r="N181" i="289"/>
  <c r="J178" i="319"/>
  <c r="G178" i="319" s="1"/>
  <c r="T178" i="310"/>
  <c r="I178" i="304"/>
  <c r="F178" i="304" s="1"/>
  <c r="J178" i="304"/>
  <c r="G178" i="304" s="1"/>
  <c r="H178" i="304"/>
  <c r="E178" i="304" s="1"/>
  <c r="N185" i="283"/>
  <c r="N178" i="280"/>
  <c r="H177" i="280"/>
  <c r="E177" i="280" s="1"/>
  <c r="N181" i="277"/>
  <c r="O180" i="277"/>
  <c r="P195" i="277"/>
  <c r="P178" i="286"/>
  <c r="J177" i="286"/>
  <c r="G177" i="286" s="1"/>
  <c r="O178" i="280"/>
  <c r="I177" i="280"/>
  <c r="F177" i="280" s="1"/>
  <c r="P178" i="301"/>
  <c r="J177" i="301"/>
  <c r="G177" i="301" s="1"/>
  <c r="N178" i="298"/>
  <c r="H177" i="298"/>
  <c r="E177" i="298" s="1"/>
  <c r="G178" i="277"/>
  <c r="O178" i="286"/>
  <c r="I177" i="286"/>
  <c r="F177" i="286" s="1"/>
  <c r="M180" i="301"/>
  <c r="C179" i="301"/>
  <c r="T178" i="301"/>
  <c r="D179" i="301"/>
  <c r="K179" i="301"/>
  <c r="H178" i="301"/>
  <c r="E178" i="301" s="1"/>
  <c r="O178" i="301"/>
  <c r="I177" i="301"/>
  <c r="F177" i="301" s="1"/>
  <c r="L180" i="301"/>
  <c r="K181" i="298"/>
  <c r="C179" i="298"/>
  <c r="T178" i="298"/>
  <c r="P178" i="298"/>
  <c r="J177" i="298"/>
  <c r="G177" i="298" s="1"/>
  <c r="O178" i="298"/>
  <c r="I177" i="298"/>
  <c r="F177" i="298" s="1"/>
  <c r="M182" i="298"/>
  <c r="D182" i="298"/>
  <c r="L180" i="298"/>
  <c r="L179" i="292"/>
  <c r="I178" i="292"/>
  <c r="F178" i="292" s="1"/>
  <c r="M179" i="292"/>
  <c r="J178" i="292"/>
  <c r="G178" i="292" s="1"/>
  <c r="H178" i="292"/>
  <c r="E178" i="292" s="1"/>
  <c r="K179" i="292"/>
  <c r="C180" i="292"/>
  <c r="D180" i="292"/>
  <c r="T179" i="292"/>
  <c r="K179" i="289"/>
  <c r="H178" i="289"/>
  <c r="E178" i="289" s="1"/>
  <c r="C179" i="289"/>
  <c r="T179" i="289" s="1"/>
  <c r="T178" i="289"/>
  <c r="D180" i="289"/>
  <c r="M179" i="289"/>
  <c r="J178" i="289"/>
  <c r="G178" i="289" s="1"/>
  <c r="L179" i="289"/>
  <c r="I178" i="289"/>
  <c r="F178" i="289" s="1"/>
  <c r="N178" i="286"/>
  <c r="H177" i="286"/>
  <c r="E177" i="286" s="1"/>
  <c r="L180" i="286"/>
  <c r="K180" i="286"/>
  <c r="C179" i="286"/>
  <c r="D179" i="286"/>
  <c r="T178" i="286"/>
  <c r="M180" i="286"/>
  <c r="K179" i="283"/>
  <c r="H178" i="283"/>
  <c r="E178" i="283" s="1"/>
  <c r="D181" i="283"/>
  <c r="O178" i="283"/>
  <c r="I177" i="283"/>
  <c r="F177" i="283" s="1"/>
  <c r="M180" i="283"/>
  <c r="L182" i="283"/>
  <c r="C179" i="283"/>
  <c r="T178" i="283"/>
  <c r="P178" i="283"/>
  <c r="J177" i="283"/>
  <c r="G177" i="283" s="1"/>
  <c r="K180" i="280"/>
  <c r="T179" i="280"/>
  <c r="D180" i="280"/>
  <c r="L180" i="280"/>
  <c r="P178" i="280"/>
  <c r="J177" i="280"/>
  <c r="G177" i="280" s="1"/>
  <c r="C181" i="280"/>
  <c r="M180" i="280"/>
  <c r="K180" i="277"/>
  <c r="H179" i="277"/>
  <c r="F178" i="277"/>
  <c r="C179" i="277"/>
  <c r="T179" i="277" s="1"/>
  <c r="E178" i="277"/>
  <c r="D180" i="277"/>
  <c r="J180" i="277"/>
  <c r="M181" i="277"/>
  <c r="L180" i="277"/>
  <c r="I179" i="277"/>
  <c r="R180" i="286" l="1"/>
  <c r="V180" i="286" s="1"/>
  <c r="N182" i="301"/>
  <c r="W186" i="289"/>
  <c r="W193" i="307"/>
  <c r="W186" i="292"/>
  <c r="N182" i="289"/>
  <c r="V181" i="304"/>
  <c r="T180" i="304"/>
  <c r="U190" i="319"/>
  <c r="V186" i="292"/>
  <c r="U185" i="292"/>
  <c r="R191" i="319"/>
  <c r="V191" i="319" s="1"/>
  <c r="Q191" i="319"/>
  <c r="D186" i="319"/>
  <c r="T185" i="319"/>
  <c r="S189" i="319"/>
  <c r="W189" i="319" s="1"/>
  <c r="N190" i="319"/>
  <c r="K181" i="319"/>
  <c r="H180" i="319"/>
  <c r="E180" i="319" s="1"/>
  <c r="O181" i="319"/>
  <c r="I180" i="319"/>
  <c r="F180" i="319" s="1"/>
  <c r="P181" i="319"/>
  <c r="J180" i="319"/>
  <c r="G180" i="319" s="1"/>
  <c r="M181" i="316"/>
  <c r="J180" i="316"/>
  <c r="G180" i="316" s="1"/>
  <c r="T181" i="316"/>
  <c r="N182" i="316"/>
  <c r="H181" i="316"/>
  <c r="E181" i="316" s="1"/>
  <c r="I181" i="316"/>
  <c r="F181" i="316" s="1"/>
  <c r="O182" i="316"/>
  <c r="D186" i="313"/>
  <c r="T185" i="313"/>
  <c r="M181" i="313"/>
  <c r="J180" i="313"/>
  <c r="G180" i="313" s="1"/>
  <c r="L181" i="313"/>
  <c r="I180" i="313"/>
  <c r="F180" i="313" s="1"/>
  <c r="K181" i="313"/>
  <c r="H180" i="313"/>
  <c r="E180" i="313" s="1"/>
  <c r="O230" i="313"/>
  <c r="P203" i="313"/>
  <c r="N198" i="313"/>
  <c r="M181" i="310"/>
  <c r="J180" i="310"/>
  <c r="G180" i="310" s="1"/>
  <c r="P181" i="310"/>
  <c r="K182" i="310"/>
  <c r="S182" i="310"/>
  <c r="W182" i="310" s="1"/>
  <c r="N180" i="310"/>
  <c r="H179" i="310"/>
  <c r="E179" i="310" s="1"/>
  <c r="Q181" i="310"/>
  <c r="U181" i="310" s="1"/>
  <c r="R182" i="310"/>
  <c r="V182" i="310" s="1"/>
  <c r="O181" i="310"/>
  <c r="I180" i="310"/>
  <c r="F180" i="310" s="1"/>
  <c r="T180" i="310"/>
  <c r="Q193" i="307"/>
  <c r="U193" i="307" s="1"/>
  <c r="D185" i="307"/>
  <c r="T184" i="307"/>
  <c r="S194" i="307"/>
  <c r="M182" i="307"/>
  <c r="J181" i="307"/>
  <c r="G181" i="307" s="1"/>
  <c r="P194" i="307"/>
  <c r="I181" i="307"/>
  <c r="F181" i="307" s="1"/>
  <c r="O182" i="307"/>
  <c r="N182" i="307"/>
  <c r="H181" i="307"/>
  <c r="E181" i="307" s="1"/>
  <c r="D188" i="304"/>
  <c r="Q195" i="304"/>
  <c r="U195" i="304" s="1"/>
  <c r="P181" i="304"/>
  <c r="J180" i="304"/>
  <c r="G180" i="304" s="1"/>
  <c r="O181" i="304"/>
  <c r="I180" i="304"/>
  <c r="F180" i="304" s="1"/>
  <c r="N181" i="304"/>
  <c r="H180" i="304"/>
  <c r="E180" i="304" s="1"/>
  <c r="Q183" i="301"/>
  <c r="U183" i="301" s="1"/>
  <c r="R183" i="301"/>
  <c r="V183" i="301" s="1"/>
  <c r="S182" i="301"/>
  <c r="W182" i="301" s="1"/>
  <c r="S185" i="298"/>
  <c r="W185" i="298" s="1"/>
  <c r="R185" i="298"/>
  <c r="V185" i="298" s="1"/>
  <c r="Q182" i="298"/>
  <c r="U182" i="298" s="1"/>
  <c r="R187" i="292"/>
  <c r="O186" i="292"/>
  <c r="Q186" i="292"/>
  <c r="N185" i="292"/>
  <c r="S187" i="292"/>
  <c r="R187" i="289"/>
  <c r="V187" i="289" s="1"/>
  <c r="S187" i="289"/>
  <c r="O186" i="289"/>
  <c r="Q183" i="289"/>
  <c r="N183" i="289" s="1"/>
  <c r="O181" i="277"/>
  <c r="N186" i="283"/>
  <c r="N179" i="280"/>
  <c r="H178" i="280"/>
  <c r="E178" i="280" s="1"/>
  <c r="G179" i="277"/>
  <c r="P179" i="301"/>
  <c r="J178" i="301"/>
  <c r="G178" i="301" s="1"/>
  <c r="P196" i="277"/>
  <c r="O182" i="277"/>
  <c r="P179" i="286"/>
  <c r="J178" i="286"/>
  <c r="G178" i="286" s="1"/>
  <c r="N182" i="277"/>
  <c r="N179" i="298"/>
  <c r="H178" i="298"/>
  <c r="E178" i="298" s="1"/>
  <c r="O179" i="280"/>
  <c r="I178" i="280"/>
  <c r="F178" i="280" s="1"/>
  <c r="O179" i="286"/>
  <c r="I178" i="286"/>
  <c r="F178" i="286" s="1"/>
  <c r="O179" i="301"/>
  <c r="I178" i="301"/>
  <c r="F178" i="301" s="1"/>
  <c r="K180" i="301"/>
  <c r="H179" i="301"/>
  <c r="E179" i="301" s="1"/>
  <c r="T179" i="301"/>
  <c r="D180" i="301"/>
  <c r="C180" i="301"/>
  <c r="L181" i="301"/>
  <c r="M181" i="301"/>
  <c r="O179" i="298"/>
  <c r="I178" i="298"/>
  <c r="F178" i="298" s="1"/>
  <c r="P179" i="298"/>
  <c r="J178" i="298"/>
  <c r="G178" i="298" s="1"/>
  <c r="L181" i="298"/>
  <c r="C180" i="298"/>
  <c r="T179" i="298"/>
  <c r="D183" i="298"/>
  <c r="K182" i="298"/>
  <c r="M183" i="298"/>
  <c r="C181" i="292"/>
  <c r="D181" i="292"/>
  <c r="T180" i="292"/>
  <c r="H179" i="292"/>
  <c r="E179" i="292" s="1"/>
  <c r="K180" i="292"/>
  <c r="M180" i="292"/>
  <c r="J179" i="292"/>
  <c r="G179" i="292" s="1"/>
  <c r="I179" i="292"/>
  <c r="F179" i="292" s="1"/>
  <c r="L180" i="292"/>
  <c r="M180" i="289"/>
  <c r="J179" i="289"/>
  <c r="G179" i="289" s="1"/>
  <c r="D181" i="289"/>
  <c r="C180" i="289"/>
  <c r="L180" i="289"/>
  <c r="I179" i="289"/>
  <c r="F179" i="289" s="1"/>
  <c r="K180" i="289"/>
  <c r="H179" i="289"/>
  <c r="E179" i="289" s="1"/>
  <c r="T179" i="286"/>
  <c r="D180" i="286"/>
  <c r="C180" i="286"/>
  <c r="K181" i="286"/>
  <c r="L181" i="286"/>
  <c r="M181" i="286"/>
  <c r="N179" i="286"/>
  <c r="H178" i="286"/>
  <c r="E178" i="286" s="1"/>
  <c r="C180" i="283"/>
  <c r="T179" i="283"/>
  <c r="L183" i="283"/>
  <c r="M181" i="283"/>
  <c r="O179" i="283"/>
  <c r="I178" i="283"/>
  <c r="F178" i="283" s="1"/>
  <c r="P179" i="283"/>
  <c r="J178" i="283"/>
  <c r="G178" i="283" s="1"/>
  <c r="D182" i="283"/>
  <c r="H179" i="283"/>
  <c r="E179" i="283" s="1"/>
  <c r="K180" i="283"/>
  <c r="P179" i="280"/>
  <c r="J178" i="280"/>
  <c r="G178" i="280" s="1"/>
  <c r="L181" i="280"/>
  <c r="D181" i="280"/>
  <c r="T180" i="280"/>
  <c r="M181" i="280"/>
  <c r="C182" i="280"/>
  <c r="K181" i="280"/>
  <c r="M182" i="277"/>
  <c r="J181" i="277"/>
  <c r="D181" i="277"/>
  <c r="L181" i="277"/>
  <c r="I180" i="277"/>
  <c r="E179" i="277"/>
  <c r="C180" i="277"/>
  <c r="F179" i="277"/>
  <c r="K181" i="277"/>
  <c r="H180" i="277"/>
  <c r="W187" i="292" l="1"/>
  <c r="U191" i="319"/>
  <c r="W194" i="307"/>
  <c r="W187" i="289"/>
  <c r="O187" i="292"/>
  <c r="U186" i="292"/>
  <c r="V182" i="304"/>
  <c r="T181" i="304"/>
  <c r="U183" i="289"/>
  <c r="R181" i="286"/>
  <c r="V187" i="292"/>
  <c r="N191" i="319"/>
  <c r="D187" i="319"/>
  <c r="T186" i="319"/>
  <c r="Q192" i="319"/>
  <c r="N192" i="319" s="1"/>
  <c r="S190" i="319"/>
  <c r="W190" i="319" s="1"/>
  <c r="R192" i="319"/>
  <c r="V192" i="319" s="1"/>
  <c r="K182" i="319"/>
  <c r="H181" i="319"/>
  <c r="E181" i="319" s="1"/>
  <c r="O182" i="319"/>
  <c r="I181" i="319"/>
  <c r="F181" i="319" s="1"/>
  <c r="J181" i="319"/>
  <c r="G181" i="319" s="1"/>
  <c r="P182" i="319"/>
  <c r="M182" i="316"/>
  <c r="J181" i="316"/>
  <c r="G181" i="316" s="1"/>
  <c r="O183" i="316"/>
  <c r="I182" i="316"/>
  <c r="F182" i="316" s="1"/>
  <c r="T182" i="316"/>
  <c r="N183" i="316"/>
  <c r="H182" i="316"/>
  <c r="E182" i="316" s="1"/>
  <c r="L182" i="313"/>
  <c r="I181" i="313"/>
  <c r="F181" i="313" s="1"/>
  <c r="K182" i="313"/>
  <c r="H181" i="313"/>
  <c r="E181" i="313" s="1"/>
  <c r="M182" i="313"/>
  <c r="J181" i="313"/>
  <c r="G181" i="313" s="1"/>
  <c r="D187" i="313"/>
  <c r="T186" i="313"/>
  <c r="P204" i="313"/>
  <c r="N199" i="313"/>
  <c r="O231" i="313"/>
  <c r="R183" i="310"/>
  <c r="V183" i="310" s="1"/>
  <c r="S183" i="310"/>
  <c r="W183" i="310" s="1"/>
  <c r="M182" i="310"/>
  <c r="J181" i="310"/>
  <c r="G181" i="310" s="1"/>
  <c r="K183" i="310"/>
  <c r="Q182" i="310"/>
  <c r="U182" i="310" s="1"/>
  <c r="N181" i="310"/>
  <c r="H180" i="310"/>
  <c r="E180" i="310" s="1"/>
  <c r="P182" i="310"/>
  <c r="T181" i="310"/>
  <c r="O182" i="310"/>
  <c r="I181" i="310"/>
  <c r="F181" i="310" s="1"/>
  <c r="D186" i="307"/>
  <c r="T185" i="307"/>
  <c r="M183" i="307"/>
  <c r="J182" i="307"/>
  <c r="G182" i="307" s="1"/>
  <c r="Q194" i="307"/>
  <c r="U194" i="307" s="1"/>
  <c r="S195" i="307"/>
  <c r="N183" i="307"/>
  <c r="H182" i="307"/>
  <c r="E182" i="307" s="1"/>
  <c r="I182" i="307"/>
  <c r="F182" i="307" s="1"/>
  <c r="O183" i="307"/>
  <c r="Q196" i="304"/>
  <c r="U196" i="304" s="1"/>
  <c r="D189" i="304"/>
  <c r="O182" i="304"/>
  <c r="I181" i="304"/>
  <c r="F181" i="304" s="1"/>
  <c r="N182" i="304"/>
  <c r="H181" i="304"/>
  <c r="E181" i="304" s="1"/>
  <c r="P182" i="304"/>
  <c r="J181" i="304"/>
  <c r="G181" i="304" s="1"/>
  <c r="R184" i="301"/>
  <c r="V184" i="301" s="1"/>
  <c r="Q184" i="301"/>
  <c r="U184" i="301" s="1"/>
  <c r="N183" i="301"/>
  <c r="N184" i="301" s="1"/>
  <c r="S183" i="301"/>
  <c r="W183" i="301" s="1"/>
  <c r="Q183" i="298"/>
  <c r="U183" i="298" s="1"/>
  <c r="R186" i="298"/>
  <c r="V186" i="298" s="1"/>
  <c r="S186" i="298"/>
  <c r="W186" i="298" s="1"/>
  <c r="Q187" i="292"/>
  <c r="R188" i="292"/>
  <c r="S188" i="292"/>
  <c r="N186" i="292"/>
  <c r="P187" i="292"/>
  <c r="S188" i="289"/>
  <c r="Q184" i="289"/>
  <c r="R188" i="289"/>
  <c r="V188" i="289" s="1"/>
  <c r="O187" i="289"/>
  <c r="P187" i="289"/>
  <c r="P188" i="289" s="1"/>
  <c r="N183" i="277"/>
  <c r="N180" i="280"/>
  <c r="H179" i="280"/>
  <c r="E179" i="280" s="1"/>
  <c r="P197" i="277"/>
  <c r="N187" i="283"/>
  <c r="N180" i="298"/>
  <c r="H179" i="298"/>
  <c r="E179" i="298" s="1"/>
  <c r="P180" i="286"/>
  <c r="J179" i="286"/>
  <c r="G179" i="286" s="1"/>
  <c r="P180" i="301"/>
  <c r="J179" i="301"/>
  <c r="G179" i="301" s="1"/>
  <c r="O180" i="280"/>
  <c r="I179" i="280"/>
  <c r="F179" i="280" s="1"/>
  <c r="O180" i="286"/>
  <c r="I179" i="286"/>
  <c r="F179" i="286" s="1"/>
  <c r="L182" i="301"/>
  <c r="C181" i="301"/>
  <c r="D181" i="301"/>
  <c r="T180" i="301"/>
  <c r="H180" i="301"/>
  <c r="E180" i="301" s="1"/>
  <c r="K181" i="301"/>
  <c r="M182" i="301"/>
  <c r="O180" i="301"/>
  <c r="I179" i="301"/>
  <c r="F179" i="301" s="1"/>
  <c r="C181" i="298"/>
  <c r="T180" i="298"/>
  <c r="M184" i="298"/>
  <c r="L182" i="298"/>
  <c r="K183" i="298"/>
  <c r="P180" i="298"/>
  <c r="J179" i="298"/>
  <c r="G179" i="298" s="1"/>
  <c r="D184" i="298"/>
  <c r="O180" i="298"/>
  <c r="I179" i="298"/>
  <c r="F179" i="298" s="1"/>
  <c r="I180" i="292"/>
  <c r="F180" i="292" s="1"/>
  <c r="L181" i="292"/>
  <c r="M181" i="292"/>
  <c r="J180" i="292"/>
  <c r="G180" i="292" s="1"/>
  <c r="H180" i="292"/>
  <c r="E180" i="292" s="1"/>
  <c r="K181" i="292"/>
  <c r="T181" i="292"/>
  <c r="D182" i="292"/>
  <c r="C182" i="292"/>
  <c r="K181" i="289"/>
  <c r="H180" i="289"/>
  <c r="E180" i="289" s="1"/>
  <c r="L181" i="289"/>
  <c r="I180" i="289"/>
  <c r="F180" i="289" s="1"/>
  <c r="C181" i="289"/>
  <c r="T181" i="289" s="1"/>
  <c r="D182" i="289"/>
  <c r="T180" i="289"/>
  <c r="J180" i="289"/>
  <c r="G180" i="289" s="1"/>
  <c r="M181" i="289"/>
  <c r="M182" i="286"/>
  <c r="L182" i="286"/>
  <c r="K182" i="286"/>
  <c r="C181" i="286"/>
  <c r="D181" i="286"/>
  <c r="T180" i="286"/>
  <c r="N180" i="286"/>
  <c r="H179" i="286"/>
  <c r="E179" i="286" s="1"/>
  <c r="P180" i="283"/>
  <c r="J179" i="283"/>
  <c r="G179" i="283" s="1"/>
  <c r="O180" i="283"/>
  <c r="I179" i="283"/>
  <c r="F179" i="283" s="1"/>
  <c r="M182" i="283"/>
  <c r="H180" i="283"/>
  <c r="E180" i="283" s="1"/>
  <c r="K181" i="283"/>
  <c r="L184" i="283"/>
  <c r="D183" i="283"/>
  <c r="C181" i="283"/>
  <c r="T180" i="283"/>
  <c r="M182" i="280"/>
  <c r="C183" i="280"/>
  <c r="T181" i="280"/>
  <c r="D182" i="280"/>
  <c r="L182" i="280"/>
  <c r="K182" i="280"/>
  <c r="P180" i="280"/>
  <c r="J179" i="280"/>
  <c r="G179" i="280" s="1"/>
  <c r="K182" i="277"/>
  <c r="H181" i="277"/>
  <c r="C181" i="277"/>
  <c r="G181" i="277" s="1"/>
  <c r="F180" i="277"/>
  <c r="E180" i="277"/>
  <c r="T180" i="277"/>
  <c r="G180" i="277"/>
  <c r="I181" i="277"/>
  <c r="L182" i="277"/>
  <c r="D182" i="277"/>
  <c r="M183" i="277"/>
  <c r="J182" i="277"/>
  <c r="R182" i="286" l="1"/>
  <c r="W188" i="289"/>
  <c r="V188" i="292"/>
  <c r="W195" i="307"/>
  <c r="U184" i="289"/>
  <c r="U192" i="319"/>
  <c r="U193" i="319" s="1"/>
  <c r="W188" i="292"/>
  <c r="V183" i="304"/>
  <c r="T182" i="304"/>
  <c r="V181" i="286"/>
  <c r="V182" i="286" s="1"/>
  <c r="U187" i="292"/>
  <c r="S191" i="319"/>
  <c r="W191" i="319" s="1"/>
  <c r="D188" i="319"/>
  <c r="T187" i="319"/>
  <c r="K183" i="319"/>
  <c r="H182" i="319"/>
  <c r="E182" i="319" s="1"/>
  <c r="Q193" i="319"/>
  <c r="R193" i="319"/>
  <c r="V193" i="319" s="1"/>
  <c r="P183" i="319"/>
  <c r="J182" i="319"/>
  <c r="G182" i="319" s="1"/>
  <c r="O183" i="319"/>
  <c r="I182" i="319"/>
  <c r="F182" i="319" s="1"/>
  <c r="M183" i="316"/>
  <c r="J182" i="316"/>
  <c r="G182" i="316" s="1"/>
  <c r="T183" i="316"/>
  <c r="N184" i="316"/>
  <c r="H183" i="316"/>
  <c r="E183" i="316" s="1"/>
  <c r="O184" i="316"/>
  <c r="I183" i="316"/>
  <c r="F183" i="316" s="1"/>
  <c r="K183" i="313"/>
  <c r="H182" i="313"/>
  <c r="E182" i="313" s="1"/>
  <c r="D188" i="313"/>
  <c r="T187" i="313"/>
  <c r="M183" i="313"/>
  <c r="J182" i="313"/>
  <c r="G182" i="313" s="1"/>
  <c r="L183" i="313"/>
  <c r="I182" i="313"/>
  <c r="F182" i="313" s="1"/>
  <c r="O232" i="313"/>
  <c r="P205" i="313"/>
  <c r="N200" i="313"/>
  <c r="N182" i="310"/>
  <c r="H181" i="310"/>
  <c r="E181" i="310" s="1"/>
  <c r="K184" i="310"/>
  <c r="R184" i="310"/>
  <c r="V184" i="310" s="1"/>
  <c r="M183" i="310"/>
  <c r="J182" i="310"/>
  <c r="G182" i="310" s="1"/>
  <c r="Q183" i="310"/>
  <c r="U183" i="310" s="1"/>
  <c r="S184" i="310"/>
  <c r="W184" i="310" s="1"/>
  <c r="P183" i="310"/>
  <c r="O183" i="310"/>
  <c r="I182" i="310"/>
  <c r="F182" i="310" s="1"/>
  <c r="T182" i="310"/>
  <c r="S196" i="307"/>
  <c r="D187" i="307"/>
  <c r="T186" i="307"/>
  <c r="Q195" i="307"/>
  <c r="U195" i="307" s="1"/>
  <c r="M184" i="307"/>
  <c r="J183" i="307"/>
  <c r="G183" i="307" s="1"/>
  <c r="P195" i="307"/>
  <c r="P196" i="307" s="1"/>
  <c r="N184" i="307"/>
  <c r="H183" i="307"/>
  <c r="E183" i="307" s="1"/>
  <c r="O184" i="307"/>
  <c r="I183" i="307"/>
  <c r="F183" i="307" s="1"/>
  <c r="D190" i="304"/>
  <c r="Q197" i="304"/>
  <c r="U197" i="304" s="1"/>
  <c r="N183" i="304"/>
  <c r="H182" i="304"/>
  <c r="E182" i="304" s="1"/>
  <c r="P183" i="304"/>
  <c r="J182" i="304"/>
  <c r="G182" i="304" s="1"/>
  <c r="O183" i="304"/>
  <c r="I182" i="304"/>
  <c r="F182" i="304" s="1"/>
  <c r="S184" i="301"/>
  <c r="W184" i="301" s="1"/>
  <c r="Q185" i="301"/>
  <c r="U185" i="301" s="1"/>
  <c r="R185" i="301"/>
  <c r="V185" i="301" s="1"/>
  <c r="S187" i="298"/>
  <c r="W187" i="298" s="1"/>
  <c r="R187" i="298"/>
  <c r="V187" i="298" s="1"/>
  <c r="Q184" i="298"/>
  <c r="U184" i="298" s="1"/>
  <c r="S189" i="292"/>
  <c r="R189" i="292"/>
  <c r="P188" i="292"/>
  <c r="P189" i="292" s="1"/>
  <c r="N187" i="292"/>
  <c r="O188" i="292"/>
  <c r="Q188" i="292"/>
  <c r="R189" i="289"/>
  <c r="V189" i="289" s="1"/>
  <c r="Q185" i="289"/>
  <c r="N184" i="289"/>
  <c r="O188" i="289"/>
  <c r="O189" i="289" s="1"/>
  <c r="S189" i="289"/>
  <c r="P189" i="289" s="1"/>
  <c r="N184" i="277"/>
  <c r="N185" i="277" s="1"/>
  <c r="N181" i="280"/>
  <c r="H180" i="280"/>
  <c r="E180" i="280" s="1"/>
  <c r="T181" i="277"/>
  <c r="P198" i="277"/>
  <c r="O181" i="280"/>
  <c r="I180" i="280"/>
  <c r="F180" i="280" s="1"/>
  <c r="O183" i="277"/>
  <c r="N181" i="298"/>
  <c r="H180" i="298"/>
  <c r="E180" i="298" s="1"/>
  <c r="N188" i="283"/>
  <c r="N189" i="283" s="1"/>
  <c r="P181" i="286"/>
  <c r="J180" i="286"/>
  <c r="G180" i="286" s="1"/>
  <c r="P181" i="301"/>
  <c r="J180" i="301"/>
  <c r="G180" i="301" s="1"/>
  <c r="O181" i="286"/>
  <c r="I180" i="286"/>
  <c r="F180" i="286" s="1"/>
  <c r="K182" i="301"/>
  <c r="H181" i="301"/>
  <c r="E181" i="301" s="1"/>
  <c r="M183" i="301"/>
  <c r="D182" i="301"/>
  <c r="T181" i="301"/>
  <c r="C182" i="301"/>
  <c r="O181" i="301"/>
  <c r="I180" i="301"/>
  <c r="F180" i="301" s="1"/>
  <c r="L183" i="301"/>
  <c r="K184" i="298"/>
  <c r="L183" i="298"/>
  <c r="P181" i="298"/>
  <c r="J180" i="298"/>
  <c r="G180" i="298" s="1"/>
  <c r="M185" i="298"/>
  <c r="O181" i="298"/>
  <c r="I180" i="298"/>
  <c r="F180" i="298" s="1"/>
  <c r="D185" i="298"/>
  <c r="C182" i="298"/>
  <c r="T181" i="298"/>
  <c r="T182" i="292"/>
  <c r="D183" i="292"/>
  <c r="H181" i="292"/>
  <c r="E181" i="292" s="1"/>
  <c r="K182" i="292"/>
  <c r="J181" i="292"/>
  <c r="G181" i="292" s="1"/>
  <c r="M182" i="292"/>
  <c r="I181" i="292"/>
  <c r="F181" i="292" s="1"/>
  <c r="L182" i="292"/>
  <c r="C183" i="292"/>
  <c r="D183" i="289"/>
  <c r="C182" i="289"/>
  <c r="I181" i="289"/>
  <c r="F181" i="289" s="1"/>
  <c r="L182" i="289"/>
  <c r="J181" i="289"/>
  <c r="G181" i="289" s="1"/>
  <c r="M182" i="289"/>
  <c r="H181" i="289"/>
  <c r="E181" i="289" s="1"/>
  <c r="K182" i="289"/>
  <c r="T181" i="286"/>
  <c r="D182" i="286"/>
  <c r="C182" i="286"/>
  <c r="K183" i="286"/>
  <c r="L183" i="286"/>
  <c r="M183" i="286"/>
  <c r="N181" i="286"/>
  <c r="H180" i="286"/>
  <c r="E180" i="286" s="1"/>
  <c r="L185" i="283"/>
  <c r="H181" i="283"/>
  <c r="E181" i="283" s="1"/>
  <c r="K182" i="283"/>
  <c r="M183" i="283"/>
  <c r="C182" i="283"/>
  <c r="T181" i="283"/>
  <c r="O181" i="283"/>
  <c r="I180" i="283"/>
  <c r="F180" i="283" s="1"/>
  <c r="D184" i="283"/>
  <c r="P181" i="283"/>
  <c r="J180" i="283"/>
  <c r="G180" i="283" s="1"/>
  <c r="D183" i="280"/>
  <c r="T182" i="280"/>
  <c r="L183" i="280"/>
  <c r="C184" i="280"/>
  <c r="K183" i="280"/>
  <c r="M183" i="280"/>
  <c r="P181" i="280"/>
  <c r="J180" i="280"/>
  <c r="G180" i="280" s="1"/>
  <c r="D183" i="277"/>
  <c r="L183" i="277"/>
  <c r="I182" i="277"/>
  <c r="E181" i="277"/>
  <c r="C182" i="277"/>
  <c r="F181" i="277"/>
  <c r="M184" i="277"/>
  <c r="J183" i="277"/>
  <c r="K183" i="277"/>
  <c r="H182" i="277"/>
  <c r="W185" i="310" l="1"/>
  <c r="V184" i="304"/>
  <c r="T183" i="304"/>
  <c r="V189" i="292"/>
  <c r="W189" i="292"/>
  <c r="N188" i="292"/>
  <c r="W189" i="289"/>
  <c r="U188" i="292"/>
  <c r="R183" i="286"/>
  <c r="N185" i="289"/>
  <c r="U185" i="289"/>
  <c r="U186" i="289" s="1"/>
  <c r="W196" i="307"/>
  <c r="Q194" i="319"/>
  <c r="U194" i="319" s="1"/>
  <c r="S192" i="319"/>
  <c r="W192" i="319" s="1"/>
  <c r="K184" i="319"/>
  <c r="H183" i="319"/>
  <c r="E183" i="319" s="1"/>
  <c r="R194" i="319"/>
  <c r="V194" i="319" s="1"/>
  <c r="N193" i="319"/>
  <c r="D189" i="319"/>
  <c r="T188" i="319"/>
  <c r="O184" i="319"/>
  <c r="I183" i="319"/>
  <c r="F183" i="319" s="1"/>
  <c r="P184" i="319"/>
  <c r="J183" i="319"/>
  <c r="G183" i="319" s="1"/>
  <c r="M184" i="316"/>
  <c r="J183" i="316"/>
  <c r="G183" i="316" s="1"/>
  <c r="O185" i="316"/>
  <c r="I184" i="316"/>
  <c r="F184" i="316" s="1"/>
  <c r="N185" i="316"/>
  <c r="H184" i="316"/>
  <c r="E184" i="316" s="1"/>
  <c r="T184" i="316"/>
  <c r="D189" i="313"/>
  <c r="T188" i="313"/>
  <c r="L184" i="313"/>
  <c r="I183" i="313"/>
  <c r="F183" i="313" s="1"/>
  <c r="K184" i="313"/>
  <c r="H183" i="313"/>
  <c r="E183" i="313" s="1"/>
  <c r="M184" i="313"/>
  <c r="J183" i="313"/>
  <c r="G183" i="313" s="1"/>
  <c r="N201" i="313"/>
  <c r="P206" i="313"/>
  <c r="O233" i="313"/>
  <c r="S185" i="310"/>
  <c r="R185" i="310"/>
  <c r="V185" i="310" s="1"/>
  <c r="Q184" i="310"/>
  <c r="U184" i="310" s="1"/>
  <c r="K185" i="310"/>
  <c r="M184" i="310"/>
  <c r="J183" i="310"/>
  <c r="G183" i="310" s="1"/>
  <c r="P184" i="310"/>
  <c r="N183" i="310"/>
  <c r="H182" i="310"/>
  <c r="E182" i="310" s="1"/>
  <c r="T183" i="310"/>
  <c r="O184" i="310"/>
  <c r="I183" i="310"/>
  <c r="F183" i="310" s="1"/>
  <c r="Q196" i="307"/>
  <c r="U196" i="307" s="1"/>
  <c r="D188" i="307"/>
  <c r="T187" i="307"/>
  <c r="M185" i="307"/>
  <c r="J184" i="307"/>
  <c r="G184" i="307" s="1"/>
  <c r="S197" i="307"/>
  <c r="O185" i="307"/>
  <c r="I184" i="307"/>
  <c r="F184" i="307" s="1"/>
  <c r="N185" i="307"/>
  <c r="H184" i="307"/>
  <c r="E184" i="307" s="1"/>
  <c r="Q198" i="304"/>
  <c r="U198" i="304" s="1"/>
  <c r="D191" i="304"/>
  <c r="O184" i="304"/>
  <c r="I183" i="304"/>
  <c r="F183" i="304" s="1"/>
  <c r="P184" i="304"/>
  <c r="J183" i="304"/>
  <c r="G183" i="304" s="1"/>
  <c r="N184" i="304"/>
  <c r="H183" i="304"/>
  <c r="E183" i="304" s="1"/>
  <c r="R186" i="301"/>
  <c r="V186" i="301" s="1"/>
  <c r="Q186" i="301"/>
  <c r="U186" i="301" s="1"/>
  <c r="N185" i="301"/>
  <c r="N186" i="301" s="1"/>
  <c r="S185" i="301"/>
  <c r="W185" i="301" s="1"/>
  <c r="Q185" i="298"/>
  <c r="U185" i="298" s="1"/>
  <c r="R188" i="298"/>
  <c r="V188" i="298" s="1"/>
  <c r="S188" i="298"/>
  <c r="W188" i="298" s="1"/>
  <c r="Q189" i="292"/>
  <c r="R190" i="292"/>
  <c r="O189" i="292"/>
  <c r="S190" i="292"/>
  <c r="S190" i="289"/>
  <c r="Q186" i="289"/>
  <c r="R190" i="289"/>
  <c r="V190" i="289" s="1"/>
  <c r="N182" i="280"/>
  <c r="H181" i="280"/>
  <c r="E181" i="280" s="1"/>
  <c r="O184" i="277"/>
  <c r="P182" i="301"/>
  <c r="J181" i="301"/>
  <c r="G181" i="301" s="1"/>
  <c r="P199" i="277"/>
  <c r="N182" i="298"/>
  <c r="H181" i="298"/>
  <c r="E181" i="298" s="1"/>
  <c r="O182" i="280"/>
  <c r="I181" i="280"/>
  <c r="F181" i="280" s="1"/>
  <c r="N190" i="283"/>
  <c r="P182" i="286"/>
  <c r="J181" i="286"/>
  <c r="G181" i="286" s="1"/>
  <c r="O182" i="286"/>
  <c r="I181" i="286"/>
  <c r="F181" i="286" s="1"/>
  <c r="O182" i="301"/>
  <c r="I181" i="301"/>
  <c r="F181" i="301" s="1"/>
  <c r="C183" i="301"/>
  <c r="D183" i="301"/>
  <c r="T182" i="301"/>
  <c r="M184" i="301"/>
  <c r="L184" i="301"/>
  <c r="H182" i="301"/>
  <c r="E182" i="301" s="1"/>
  <c r="K183" i="301"/>
  <c r="D186" i="298"/>
  <c r="O182" i="298"/>
  <c r="I181" i="298"/>
  <c r="F181" i="298" s="1"/>
  <c r="M186" i="298"/>
  <c r="P182" i="298"/>
  <c r="J181" i="298"/>
  <c r="G181" i="298" s="1"/>
  <c r="L184" i="298"/>
  <c r="C183" i="298"/>
  <c r="T182" i="298"/>
  <c r="K185" i="298"/>
  <c r="C184" i="292"/>
  <c r="L183" i="292"/>
  <c r="I182" i="292"/>
  <c r="F182" i="292" s="1"/>
  <c r="J182" i="292"/>
  <c r="G182" i="292" s="1"/>
  <c r="M183" i="292"/>
  <c r="K183" i="292"/>
  <c r="H182" i="292"/>
  <c r="E182" i="292" s="1"/>
  <c r="T183" i="292"/>
  <c r="D184" i="292"/>
  <c r="K183" i="289"/>
  <c r="H182" i="289"/>
  <c r="E182" i="289" s="1"/>
  <c r="J182" i="289"/>
  <c r="G182" i="289" s="1"/>
  <c r="M183" i="289"/>
  <c r="L183" i="289"/>
  <c r="I182" i="289"/>
  <c r="F182" i="289" s="1"/>
  <c r="C183" i="289"/>
  <c r="T183" i="289" s="1"/>
  <c r="D184" i="289"/>
  <c r="T182" i="289"/>
  <c r="L184" i="286"/>
  <c r="K184" i="286"/>
  <c r="C183" i="286"/>
  <c r="T182" i="286"/>
  <c r="D183" i="286"/>
  <c r="M184" i="286"/>
  <c r="N182" i="286"/>
  <c r="H181" i="286"/>
  <c r="E181" i="286" s="1"/>
  <c r="O182" i="283"/>
  <c r="I181" i="283"/>
  <c r="F181" i="283" s="1"/>
  <c r="C183" i="283"/>
  <c r="T182" i="283"/>
  <c r="M184" i="283"/>
  <c r="P182" i="283"/>
  <c r="J181" i="283"/>
  <c r="G181" i="283" s="1"/>
  <c r="D185" i="283"/>
  <c r="K183" i="283"/>
  <c r="H182" i="283"/>
  <c r="E182" i="283" s="1"/>
  <c r="L186" i="283"/>
  <c r="K184" i="280"/>
  <c r="C185" i="280"/>
  <c r="L184" i="280"/>
  <c r="P182" i="280"/>
  <c r="J181" i="280"/>
  <c r="G181" i="280" s="1"/>
  <c r="M184" i="280"/>
  <c r="T183" i="280"/>
  <c r="D184" i="280"/>
  <c r="H183" i="277"/>
  <c r="K184" i="277"/>
  <c r="M185" i="277"/>
  <c r="J184" i="277"/>
  <c r="E182" i="277"/>
  <c r="C183" i="277"/>
  <c r="G183" i="277" s="1"/>
  <c r="F182" i="277"/>
  <c r="L184" i="277"/>
  <c r="I183" i="277"/>
  <c r="T182" i="277"/>
  <c r="D184" i="277"/>
  <c r="G182" i="277"/>
  <c r="V195" i="319" l="1"/>
  <c r="W190" i="292"/>
  <c r="W197" i="307"/>
  <c r="V190" i="292"/>
  <c r="R184" i="286"/>
  <c r="U189" i="292"/>
  <c r="W190" i="289"/>
  <c r="V183" i="286"/>
  <c r="V184" i="286" s="1"/>
  <c r="V185" i="304"/>
  <c r="T184" i="304"/>
  <c r="R195" i="319"/>
  <c r="S193" i="319"/>
  <c r="W193" i="319" s="1"/>
  <c r="Q195" i="319"/>
  <c r="U195" i="319" s="1"/>
  <c r="D190" i="319"/>
  <c r="T189" i="319"/>
  <c r="K185" i="319"/>
  <c r="H184" i="319"/>
  <c r="E184" i="319" s="1"/>
  <c r="N194" i="319"/>
  <c r="P185" i="319"/>
  <c r="J184" i="319"/>
  <c r="G184" i="319" s="1"/>
  <c r="O185" i="319"/>
  <c r="I184" i="319"/>
  <c r="F184" i="319" s="1"/>
  <c r="M185" i="316"/>
  <c r="J184" i="316"/>
  <c r="G184" i="316" s="1"/>
  <c r="H185" i="316"/>
  <c r="E185" i="316" s="1"/>
  <c r="N186" i="316"/>
  <c r="T185" i="316"/>
  <c r="I185" i="316"/>
  <c r="F185" i="316" s="1"/>
  <c r="O186" i="316"/>
  <c r="L185" i="313"/>
  <c r="I184" i="313"/>
  <c r="F184" i="313" s="1"/>
  <c r="M185" i="313"/>
  <c r="J184" i="313"/>
  <c r="G184" i="313" s="1"/>
  <c r="D190" i="313"/>
  <c r="T189" i="313"/>
  <c r="K185" i="313"/>
  <c r="H184" i="313"/>
  <c r="E184" i="313" s="1"/>
  <c r="O234" i="313"/>
  <c r="P207" i="313"/>
  <c r="N202" i="313"/>
  <c r="N184" i="310"/>
  <c r="H183" i="310"/>
  <c r="E183" i="310" s="1"/>
  <c r="K186" i="310"/>
  <c r="R186" i="310"/>
  <c r="V186" i="310" s="1"/>
  <c r="S186" i="310"/>
  <c r="W186" i="310" s="1"/>
  <c r="P185" i="310"/>
  <c r="M185" i="310"/>
  <c r="J184" i="310"/>
  <c r="G184" i="310" s="1"/>
  <c r="Q185" i="310"/>
  <c r="U185" i="310" s="1"/>
  <c r="O185" i="310"/>
  <c r="I184" i="310"/>
  <c r="F184" i="310" s="1"/>
  <c r="T184" i="310"/>
  <c r="D189" i="307"/>
  <c r="T188" i="307"/>
  <c r="Q197" i="307"/>
  <c r="U197" i="307" s="1"/>
  <c r="S198" i="307"/>
  <c r="P197" i="307"/>
  <c r="M186" i="307"/>
  <c r="J185" i="307"/>
  <c r="G185" i="307" s="1"/>
  <c r="I185" i="307"/>
  <c r="F185" i="307" s="1"/>
  <c r="O186" i="307"/>
  <c r="N186" i="307"/>
  <c r="H185" i="307"/>
  <c r="E185" i="307" s="1"/>
  <c r="D192" i="304"/>
  <c r="Q199" i="304"/>
  <c r="U199" i="304" s="1"/>
  <c r="N185" i="304"/>
  <c r="H184" i="304"/>
  <c r="E184" i="304" s="1"/>
  <c r="P185" i="304"/>
  <c r="J184" i="304"/>
  <c r="G184" i="304" s="1"/>
  <c r="O185" i="304"/>
  <c r="I184" i="304"/>
  <c r="F184" i="304" s="1"/>
  <c r="Q187" i="301"/>
  <c r="U187" i="301" s="1"/>
  <c r="S186" i="301"/>
  <c r="W186" i="301" s="1"/>
  <c r="R187" i="301"/>
  <c r="V187" i="301" s="1"/>
  <c r="S189" i="298"/>
  <c r="W189" i="298" s="1"/>
  <c r="R189" i="298"/>
  <c r="V189" i="298" s="1"/>
  <c r="Q186" i="298"/>
  <c r="U186" i="298" s="1"/>
  <c r="R191" i="292"/>
  <c r="Q190" i="292"/>
  <c r="S191" i="292"/>
  <c r="P190" i="292"/>
  <c r="O190" i="292"/>
  <c r="N189" i="292"/>
  <c r="Q187" i="289"/>
  <c r="U187" i="289" s="1"/>
  <c r="S191" i="289"/>
  <c r="P190" i="289"/>
  <c r="P191" i="289" s="1"/>
  <c r="R191" i="289"/>
  <c r="V191" i="289" s="1"/>
  <c r="N186" i="289"/>
  <c r="N187" i="289" s="1"/>
  <c r="O190" i="289"/>
  <c r="N186" i="277"/>
  <c r="N183" i="280"/>
  <c r="H182" i="280"/>
  <c r="E182" i="280" s="1"/>
  <c r="O185" i="277"/>
  <c r="P200" i="277"/>
  <c r="P183" i="286"/>
  <c r="J182" i="286"/>
  <c r="G182" i="286" s="1"/>
  <c r="N191" i="283"/>
  <c r="N183" i="298"/>
  <c r="H182" i="298"/>
  <c r="E182" i="298" s="1"/>
  <c r="O183" i="280"/>
  <c r="I182" i="280"/>
  <c r="F182" i="280" s="1"/>
  <c r="P183" i="301"/>
  <c r="J182" i="301"/>
  <c r="G182" i="301" s="1"/>
  <c r="T183" i="277"/>
  <c r="O183" i="286"/>
  <c r="I182" i="286"/>
  <c r="F182" i="286" s="1"/>
  <c r="L185" i="301"/>
  <c r="M185" i="301"/>
  <c r="T183" i="301"/>
  <c r="D184" i="301"/>
  <c r="C184" i="301"/>
  <c r="H183" i="301"/>
  <c r="E183" i="301" s="1"/>
  <c r="K184" i="301"/>
  <c r="O183" i="301"/>
  <c r="I182" i="301"/>
  <c r="F182" i="301" s="1"/>
  <c r="L185" i="298"/>
  <c r="P183" i="298"/>
  <c r="J182" i="298"/>
  <c r="G182" i="298" s="1"/>
  <c r="M187" i="298"/>
  <c r="K186" i="298"/>
  <c r="O183" i="298"/>
  <c r="I182" i="298"/>
  <c r="F182" i="298" s="1"/>
  <c r="C184" i="298"/>
  <c r="T183" i="298"/>
  <c r="D187" i="298"/>
  <c r="D185" i="292"/>
  <c r="T184" i="292"/>
  <c r="K184" i="292"/>
  <c r="H183" i="292"/>
  <c r="E183" i="292" s="1"/>
  <c r="M184" i="292"/>
  <c r="J183" i="292"/>
  <c r="G183" i="292" s="1"/>
  <c r="L184" i="292"/>
  <c r="I183" i="292"/>
  <c r="F183" i="292" s="1"/>
  <c r="C185" i="292"/>
  <c r="C184" i="289"/>
  <c r="T184" i="289" s="1"/>
  <c r="L184" i="289"/>
  <c r="I183" i="289"/>
  <c r="F183" i="289" s="1"/>
  <c r="M184" i="289"/>
  <c r="J183" i="289"/>
  <c r="G183" i="289" s="1"/>
  <c r="D185" i="289"/>
  <c r="K184" i="289"/>
  <c r="H183" i="289"/>
  <c r="E183" i="289" s="1"/>
  <c r="M185" i="286"/>
  <c r="D184" i="286"/>
  <c r="T183" i="286"/>
  <c r="C184" i="286"/>
  <c r="K185" i="286"/>
  <c r="L185" i="286"/>
  <c r="N183" i="286"/>
  <c r="H182" i="286"/>
  <c r="E182" i="286" s="1"/>
  <c r="P183" i="283"/>
  <c r="J182" i="283"/>
  <c r="G182" i="283" s="1"/>
  <c r="M185" i="283"/>
  <c r="L187" i="283"/>
  <c r="D186" i="283"/>
  <c r="C184" i="283"/>
  <c r="T183" i="283"/>
  <c r="K184" i="283"/>
  <c r="H183" i="283"/>
  <c r="E183" i="283" s="1"/>
  <c r="O183" i="283"/>
  <c r="I182" i="283"/>
  <c r="F182" i="283" s="1"/>
  <c r="P183" i="280"/>
  <c r="J182" i="280"/>
  <c r="G182" i="280" s="1"/>
  <c r="L185" i="280"/>
  <c r="C186" i="280"/>
  <c r="M185" i="280"/>
  <c r="D185" i="280"/>
  <c r="T184" i="280"/>
  <c r="K185" i="280"/>
  <c r="I184" i="277"/>
  <c r="L185" i="277"/>
  <c r="F183" i="277"/>
  <c r="C184" i="277"/>
  <c r="T184" i="277" s="1"/>
  <c r="E183" i="277"/>
  <c r="M186" i="277"/>
  <c r="J185" i="277"/>
  <c r="K185" i="277"/>
  <c r="H184" i="277"/>
  <c r="D185" i="277"/>
  <c r="W190" i="298" l="1"/>
  <c r="W198" i="307"/>
  <c r="P198" i="307"/>
  <c r="U190" i="292"/>
  <c r="V196" i="319"/>
  <c r="V186" i="304"/>
  <c r="T185" i="304"/>
  <c r="V185" i="286"/>
  <c r="N190" i="292"/>
  <c r="W191" i="289"/>
  <c r="R185" i="286"/>
  <c r="W191" i="292"/>
  <c r="O191" i="292"/>
  <c r="P191" i="292"/>
  <c r="V191" i="292"/>
  <c r="V192" i="292" s="1"/>
  <c r="K186" i="319"/>
  <c r="H185" i="319"/>
  <c r="E185" i="319" s="1"/>
  <c r="S194" i="319"/>
  <c r="W194" i="319" s="1"/>
  <c r="D191" i="319"/>
  <c r="T190" i="319"/>
  <c r="R196" i="319"/>
  <c r="Q196" i="319"/>
  <c r="U196" i="319" s="1"/>
  <c r="N195" i="319"/>
  <c r="O186" i="319"/>
  <c r="I185" i="319"/>
  <c r="F185" i="319" s="1"/>
  <c r="J185" i="319"/>
  <c r="G185" i="319" s="1"/>
  <c r="P186" i="319"/>
  <c r="M186" i="316"/>
  <c r="J185" i="316"/>
  <c r="G185" i="316" s="1"/>
  <c r="O187" i="316"/>
  <c r="I186" i="316"/>
  <c r="F186" i="316" s="1"/>
  <c r="T186" i="316"/>
  <c r="N187" i="316"/>
  <c r="H186" i="316"/>
  <c r="E186" i="316" s="1"/>
  <c r="M186" i="313"/>
  <c r="J185" i="313"/>
  <c r="G185" i="313" s="1"/>
  <c r="D191" i="313"/>
  <c r="T190" i="313"/>
  <c r="K186" i="313"/>
  <c r="H185" i="313"/>
  <c r="E185" i="313" s="1"/>
  <c r="L186" i="313"/>
  <c r="I185" i="313"/>
  <c r="F185" i="313" s="1"/>
  <c r="P208" i="313"/>
  <c r="N203" i="313"/>
  <c r="O235" i="313"/>
  <c r="K187" i="310"/>
  <c r="M186" i="310"/>
  <c r="J185" i="310"/>
  <c r="G185" i="310" s="1"/>
  <c r="S187" i="310"/>
  <c r="W187" i="310" s="1"/>
  <c r="N185" i="310"/>
  <c r="H184" i="310"/>
  <c r="E184" i="310" s="1"/>
  <c r="R187" i="310"/>
  <c r="V187" i="310" s="1"/>
  <c r="Q186" i="310"/>
  <c r="U186" i="310" s="1"/>
  <c r="P186" i="310"/>
  <c r="T185" i="310"/>
  <c r="O186" i="310"/>
  <c r="I185" i="310"/>
  <c r="F185" i="310" s="1"/>
  <c r="M187" i="307"/>
  <c r="J186" i="307"/>
  <c r="G186" i="307" s="1"/>
  <c r="P199" i="307"/>
  <c r="D190" i="307"/>
  <c r="T189" i="307"/>
  <c r="S199" i="307"/>
  <c r="Q198" i="307"/>
  <c r="U198" i="307" s="1"/>
  <c r="I186" i="307"/>
  <c r="F186" i="307" s="1"/>
  <c r="O187" i="307"/>
  <c r="N187" i="307"/>
  <c r="H186" i="307"/>
  <c r="E186" i="307" s="1"/>
  <c r="Q200" i="304"/>
  <c r="U200" i="304" s="1"/>
  <c r="D193" i="304"/>
  <c r="J185" i="304"/>
  <c r="G185" i="304" s="1"/>
  <c r="P186" i="304"/>
  <c r="O186" i="304"/>
  <c r="I185" i="304"/>
  <c r="F185" i="304" s="1"/>
  <c r="N186" i="304"/>
  <c r="H185" i="304"/>
  <c r="E185" i="304" s="1"/>
  <c r="S187" i="301"/>
  <c r="W187" i="301" s="1"/>
  <c r="Q188" i="301"/>
  <c r="U188" i="301" s="1"/>
  <c r="N187" i="301"/>
  <c r="R188" i="301"/>
  <c r="V188" i="301" s="1"/>
  <c r="Q187" i="298"/>
  <c r="U187" i="298" s="1"/>
  <c r="R190" i="298"/>
  <c r="V190" i="298" s="1"/>
  <c r="S190" i="298"/>
  <c r="S192" i="292"/>
  <c r="Q191" i="292"/>
  <c r="R192" i="292"/>
  <c r="R192" i="289"/>
  <c r="V192" i="289" s="1"/>
  <c r="S192" i="289"/>
  <c r="O191" i="289"/>
  <c r="Q188" i="289"/>
  <c r="U188" i="289" s="1"/>
  <c r="N187" i="277"/>
  <c r="N184" i="280"/>
  <c r="H183" i="280"/>
  <c r="E183" i="280" s="1"/>
  <c r="O186" i="277"/>
  <c r="P201" i="277"/>
  <c r="O184" i="280"/>
  <c r="I183" i="280"/>
  <c r="F183" i="280" s="1"/>
  <c r="P184" i="301"/>
  <c r="J183" i="301"/>
  <c r="G183" i="301" s="1"/>
  <c r="N184" i="298"/>
  <c r="H183" i="298"/>
  <c r="E183" i="298" s="1"/>
  <c r="N192" i="283"/>
  <c r="P184" i="286"/>
  <c r="J183" i="286"/>
  <c r="G183" i="286" s="1"/>
  <c r="O184" i="286"/>
  <c r="I183" i="286"/>
  <c r="F183" i="286" s="1"/>
  <c r="G184" i="277"/>
  <c r="K185" i="301"/>
  <c r="H184" i="301"/>
  <c r="E184" i="301" s="1"/>
  <c r="C185" i="301"/>
  <c r="T184" i="301"/>
  <c r="D185" i="301"/>
  <c r="M186" i="301"/>
  <c r="O184" i="301"/>
  <c r="I183" i="301"/>
  <c r="F183" i="301" s="1"/>
  <c r="L186" i="301"/>
  <c r="C185" i="298"/>
  <c r="T184" i="298"/>
  <c r="O184" i="298"/>
  <c r="I183" i="298"/>
  <c r="F183" i="298" s="1"/>
  <c r="K187" i="298"/>
  <c r="M188" i="298"/>
  <c r="D188" i="298"/>
  <c r="P184" i="298"/>
  <c r="J183" i="298"/>
  <c r="G183" i="298" s="1"/>
  <c r="L186" i="298"/>
  <c r="C186" i="292"/>
  <c r="M185" i="292"/>
  <c r="J184" i="292"/>
  <c r="G184" i="292" s="1"/>
  <c r="H184" i="292"/>
  <c r="E184" i="292" s="1"/>
  <c r="K185" i="292"/>
  <c r="L185" i="292"/>
  <c r="I184" i="292"/>
  <c r="F184" i="292" s="1"/>
  <c r="D186" i="292"/>
  <c r="T185" i="292"/>
  <c r="K185" i="289"/>
  <c r="H184" i="289"/>
  <c r="E184" i="289" s="1"/>
  <c r="D186" i="289"/>
  <c r="M185" i="289"/>
  <c r="J184" i="289"/>
  <c r="G184" i="289" s="1"/>
  <c r="L185" i="289"/>
  <c r="I184" i="289"/>
  <c r="F184" i="289" s="1"/>
  <c r="C185" i="289"/>
  <c r="K186" i="286"/>
  <c r="L186" i="286"/>
  <c r="C185" i="286"/>
  <c r="D185" i="286"/>
  <c r="T184" i="286"/>
  <c r="M186" i="286"/>
  <c r="N184" i="286"/>
  <c r="H183" i="286"/>
  <c r="E183" i="286" s="1"/>
  <c r="C185" i="283"/>
  <c r="T184" i="283"/>
  <c r="D187" i="283"/>
  <c r="O184" i="283"/>
  <c r="I183" i="283"/>
  <c r="F183" i="283" s="1"/>
  <c r="L188" i="283"/>
  <c r="H184" i="283"/>
  <c r="E184" i="283" s="1"/>
  <c r="K185" i="283"/>
  <c r="M186" i="283"/>
  <c r="P184" i="283"/>
  <c r="J183" i="283"/>
  <c r="G183" i="283" s="1"/>
  <c r="T185" i="280"/>
  <c r="D186" i="280"/>
  <c r="M186" i="280"/>
  <c r="C187" i="280"/>
  <c r="L186" i="280"/>
  <c r="K186" i="280"/>
  <c r="P184" i="280"/>
  <c r="J183" i="280"/>
  <c r="G183" i="280" s="1"/>
  <c r="D186" i="277"/>
  <c r="H185" i="277"/>
  <c r="K186" i="277"/>
  <c r="J186" i="277"/>
  <c r="M187" i="277"/>
  <c r="E184" i="277"/>
  <c r="F184" i="277"/>
  <c r="C185" i="277"/>
  <c r="L186" i="277"/>
  <c r="I185" i="277"/>
  <c r="V188" i="310" l="1"/>
  <c r="N188" i="301"/>
  <c r="U191" i="292"/>
  <c r="O192" i="289"/>
  <c r="V187" i="304"/>
  <c r="T186" i="304"/>
  <c r="W192" i="292"/>
  <c r="W199" i="307"/>
  <c r="R186" i="286"/>
  <c r="W192" i="289"/>
  <c r="Q197" i="319"/>
  <c r="U197" i="319" s="1"/>
  <c r="S195" i="319"/>
  <c r="W195" i="319" s="1"/>
  <c r="K187" i="319"/>
  <c r="H186" i="319"/>
  <c r="E186" i="319" s="1"/>
  <c r="R197" i="319"/>
  <c r="V197" i="319" s="1"/>
  <c r="N196" i="319"/>
  <c r="N197" i="319" s="1"/>
  <c r="D192" i="319"/>
  <c r="T191" i="319"/>
  <c r="P187" i="319"/>
  <c r="J186" i="319"/>
  <c r="G186" i="319" s="1"/>
  <c r="O187" i="319"/>
  <c r="I186" i="319"/>
  <c r="F186" i="319" s="1"/>
  <c r="M187" i="316"/>
  <c r="J186" i="316"/>
  <c r="G186" i="316" s="1"/>
  <c r="T187" i="316"/>
  <c r="N188" i="316"/>
  <c r="H187" i="316"/>
  <c r="E187" i="316" s="1"/>
  <c r="O188" i="316"/>
  <c r="I187" i="316"/>
  <c r="F187" i="316" s="1"/>
  <c r="D192" i="313"/>
  <c r="T191" i="313"/>
  <c r="M187" i="313"/>
  <c r="J186" i="313"/>
  <c r="G186" i="313" s="1"/>
  <c r="L187" i="313"/>
  <c r="I186" i="313"/>
  <c r="F186" i="313" s="1"/>
  <c r="K187" i="313"/>
  <c r="H186" i="313"/>
  <c r="E186" i="313" s="1"/>
  <c r="O236" i="313"/>
  <c r="P209" i="313"/>
  <c r="N204" i="313"/>
  <c r="M187" i="310"/>
  <c r="J186" i="310"/>
  <c r="G186" i="310" s="1"/>
  <c r="Q187" i="310"/>
  <c r="U187" i="310" s="1"/>
  <c r="N186" i="310"/>
  <c r="H185" i="310"/>
  <c r="E185" i="310" s="1"/>
  <c r="K188" i="310"/>
  <c r="R188" i="310"/>
  <c r="S188" i="310"/>
  <c r="W188" i="310" s="1"/>
  <c r="P187" i="310"/>
  <c r="O187" i="310"/>
  <c r="I186" i="310"/>
  <c r="F186" i="310" s="1"/>
  <c r="T186" i="310"/>
  <c r="Q199" i="307"/>
  <c r="U199" i="307" s="1"/>
  <c r="M188" i="307"/>
  <c r="J187" i="307"/>
  <c r="G187" i="307" s="1"/>
  <c r="S200" i="307"/>
  <c r="D191" i="307"/>
  <c r="T190" i="307"/>
  <c r="N188" i="307"/>
  <c r="H187" i="307"/>
  <c r="E187" i="307" s="1"/>
  <c r="O188" i="307"/>
  <c r="I187" i="307"/>
  <c r="F187" i="307" s="1"/>
  <c r="D194" i="304"/>
  <c r="Q201" i="304"/>
  <c r="U201" i="304" s="1"/>
  <c r="N187" i="304"/>
  <c r="H186" i="304"/>
  <c r="E186" i="304" s="1"/>
  <c r="P187" i="304"/>
  <c r="J186" i="304"/>
  <c r="G186" i="304" s="1"/>
  <c r="O187" i="304"/>
  <c r="I186" i="304"/>
  <c r="F186" i="304" s="1"/>
  <c r="R189" i="301"/>
  <c r="V189" i="301" s="1"/>
  <c r="Q189" i="301"/>
  <c r="U189" i="301" s="1"/>
  <c r="S188" i="301"/>
  <c r="W188" i="301" s="1"/>
  <c r="S191" i="298"/>
  <c r="W191" i="298" s="1"/>
  <c r="R191" i="298"/>
  <c r="V191" i="298" s="1"/>
  <c r="Q188" i="298"/>
  <c r="U188" i="298" s="1"/>
  <c r="Q192" i="292"/>
  <c r="N191" i="292"/>
  <c r="N192" i="292" s="1"/>
  <c r="R193" i="292"/>
  <c r="V193" i="292" s="1"/>
  <c r="O192" i="292"/>
  <c r="S193" i="292"/>
  <c r="P192" i="292"/>
  <c r="S193" i="289"/>
  <c r="Q189" i="289"/>
  <c r="U189" i="289" s="1"/>
  <c r="P192" i="289"/>
  <c r="N188" i="289"/>
  <c r="R193" i="289"/>
  <c r="V193" i="289" s="1"/>
  <c r="N185" i="280"/>
  <c r="H184" i="280"/>
  <c r="E184" i="280" s="1"/>
  <c r="N188" i="277"/>
  <c r="O185" i="280"/>
  <c r="I184" i="280"/>
  <c r="F184" i="280" s="1"/>
  <c r="P185" i="301"/>
  <c r="J184" i="301"/>
  <c r="G184" i="301" s="1"/>
  <c r="P185" i="286"/>
  <c r="J184" i="286"/>
  <c r="G184" i="286" s="1"/>
  <c r="P202" i="277"/>
  <c r="N185" i="298"/>
  <c r="H184" i="298"/>
  <c r="E184" i="298" s="1"/>
  <c r="O187" i="277"/>
  <c r="O185" i="286"/>
  <c r="I184" i="286"/>
  <c r="F184" i="286" s="1"/>
  <c r="O185" i="301"/>
  <c r="I184" i="301"/>
  <c r="F184" i="301" s="1"/>
  <c r="M187" i="301"/>
  <c r="D186" i="301"/>
  <c r="T185" i="301"/>
  <c r="C186" i="301"/>
  <c r="L187" i="301"/>
  <c r="H185" i="301"/>
  <c r="E185" i="301" s="1"/>
  <c r="K186" i="301"/>
  <c r="M189" i="298"/>
  <c r="K188" i="298"/>
  <c r="O185" i="298"/>
  <c r="I184" i="298"/>
  <c r="F184" i="298" s="1"/>
  <c r="D189" i="298"/>
  <c r="L187" i="298"/>
  <c r="P185" i="298"/>
  <c r="J184" i="298"/>
  <c r="G184" i="298" s="1"/>
  <c r="C186" i="298"/>
  <c r="T185" i="298"/>
  <c r="I185" i="292"/>
  <c r="F185" i="292" s="1"/>
  <c r="L186" i="292"/>
  <c r="H185" i="292"/>
  <c r="E185" i="292" s="1"/>
  <c r="K186" i="292"/>
  <c r="D187" i="292"/>
  <c r="T186" i="292"/>
  <c r="M186" i="292"/>
  <c r="J185" i="292"/>
  <c r="G185" i="292" s="1"/>
  <c r="C187" i="292"/>
  <c r="C186" i="289"/>
  <c r="T186" i="289" s="1"/>
  <c r="I185" i="289"/>
  <c r="F185" i="289" s="1"/>
  <c r="L186" i="289"/>
  <c r="J185" i="289"/>
  <c r="G185" i="289" s="1"/>
  <c r="M186" i="289"/>
  <c r="T185" i="289"/>
  <c r="D187" i="289"/>
  <c r="K186" i="289"/>
  <c r="H185" i="289"/>
  <c r="E185" i="289" s="1"/>
  <c r="M187" i="286"/>
  <c r="T185" i="286"/>
  <c r="D186" i="286"/>
  <c r="C186" i="286"/>
  <c r="L187" i="286"/>
  <c r="N185" i="286"/>
  <c r="H184" i="286"/>
  <c r="E184" i="286" s="1"/>
  <c r="K187" i="286"/>
  <c r="L189" i="283"/>
  <c r="O185" i="283"/>
  <c r="I184" i="283"/>
  <c r="F184" i="283" s="1"/>
  <c r="D188" i="283"/>
  <c r="P185" i="283"/>
  <c r="J184" i="283"/>
  <c r="G184" i="283" s="1"/>
  <c r="M187" i="283"/>
  <c r="H185" i="283"/>
  <c r="E185" i="283" s="1"/>
  <c r="K186" i="283"/>
  <c r="C186" i="283"/>
  <c r="T185" i="283"/>
  <c r="L187" i="280"/>
  <c r="M187" i="280"/>
  <c r="P185" i="280"/>
  <c r="J184" i="280"/>
  <c r="G184" i="280" s="1"/>
  <c r="D187" i="280"/>
  <c r="T186" i="280"/>
  <c r="K187" i="280"/>
  <c r="C188" i="280"/>
  <c r="C186" i="277"/>
  <c r="T186" i="277" s="1"/>
  <c r="F185" i="277"/>
  <c r="E185" i="277"/>
  <c r="M188" i="277"/>
  <c r="J187" i="277"/>
  <c r="K187" i="277"/>
  <c r="H186" i="277"/>
  <c r="L187" i="277"/>
  <c r="I186" i="277"/>
  <c r="T185" i="277"/>
  <c r="G185" i="277"/>
  <c r="D187" i="277"/>
  <c r="W192" i="298" l="1"/>
  <c r="P193" i="289"/>
  <c r="W193" i="289"/>
  <c r="V188" i="304"/>
  <c r="T187" i="304"/>
  <c r="R187" i="286"/>
  <c r="P193" i="292"/>
  <c r="W200" i="307"/>
  <c r="U192" i="292"/>
  <c r="V186" i="286"/>
  <c r="O193" i="292"/>
  <c r="W193" i="292"/>
  <c r="S196" i="319"/>
  <c r="W196" i="319" s="1"/>
  <c r="R198" i="319"/>
  <c r="V198" i="319" s="1"/>
  <c r="Q198" i="319"/>
  <c r="U198" i="319" s="1"/>
  <c r="D193" i="319"/>
  <c r="T192" i="319"/>
  <c r="K188" i="319"/>
  <c r="H187" i="319"/>
  <c r="E187" i="319" s="1"/>
  <c r="P188" i="319"/>
  <c r="J187" i="319"/>
  <c r="G187" i="319" s="1"/>
  <c r="O188" i="319"/>
  <c r="I187" i="319"/>
  <c r="F187" i="319" s="1"/>
  <c r="M188" i="316"/>
  <c r="J187" i="316"/>
  <c r="G187" i="316" s="1"/>
  <c r="O189" i="316"/>
  <c r="I188" i="316"/>
  <c r="F188" i="316" s="1"/>
  <c r="T188" i="316"/>
  <c r="N189" i="316"/>
  <c r="H188" i="316"/>
  <c r="E188" i="316" s="1"/>
  <c r="M188" i="313"/>
  <c r="J187" i="313"/>
  <c r="G187" i="313" s="1"/>
  <c r="K188" i="313"/>
  <c r="H187" i="313"/>
  <c r="E187" i="313" s="1"/>
  <c r="L188" i="313"/>
  <c r="I187" i="313"/>
  <c r="F187" i="313" s="1"/>
  <c r="D193" i="313"/>
  <c r="T192" i="313"/>
  <c r="N205" i="313"/>
  <c r="O237" i="313"/>
  <c r="P210" i="313"/>
  <c r="Q188" i="310"/>
  <c r="U188" i="310" s="1"/>
  <c r="P188" i="310"/>
  <c r="R189" i="310"/>
  <c r="V189" i="310" s="1"/>
  <c r="M188" i="310"/>
  <c r="J187" i="310"/>
  <c r="G187" i="310" s="1"/>
  <c r="S189" i="310"/>
  <c r="W189" i="310" s="1"/>
  <c r="K189" i="310"/>
  <c r="N187" i="310"/>
  <c r="H186" i="310"/>
  <c r="E186" i="310" s="1"/>
  <c r="T187" i="310"/>
  <c r="O188" i="310"/>
  <c r="I187" i="310"/>
  <c r="F187" i="310" s="1"/>
  <c r="D192" i="307"/>
  <c r="T191" i="307"/>
  <c r="Q200" i="307"/>
  <c r="U200" i="307" s="1"/>
  <c r="S201" i="307"/>
  <c r="P200" i="307"/>
  <c r="M189" i="307"/>
  <c r="J188" i="307"/>
  <c r="G188" i="307" s="1"/>
  <c r="O189" i="307"/>
  <c r="I188" i="307"/>
  <c r="F188" i="307" s="1"/>
  <c r="N189" i="307"/>
  <c r="H188" i="307"/>
  <c r="E188" i="307" s="1"/>
  <c r="Q202" i="304"/>
  <c r="U202" i="304" s="1"/>
  <c r="D195" i="304"/>
  <c r="O188" i="304"/>
  <c r="I187" i="304"/>
  <c r="F187" i="304" s="1"/>
  <c r="P188" i="304"/>
  <c r="J187" i="304"/>
  <c r="G187" i="304" s="1"/>
  <c r="N188" i="304"/>
  <c r="H187" i="304"/>
  <c r="E187" i="304" s="1"/>
  <c r="Q190" i="301"/>
  <c r="U190" i="301" s="1"/>
  <c r="N189" i="301"/>
  <c r="N190" i="301" s="1"/>
  <c r="S189" i="301"/>
  <c r="W189" i="301" s="1"/>
  <c r="R190" i="301"/>
  <c r="V190" i="301" s="1"/>
  <c r="Q189" i="298"/>
  <c r="U189" i="298" s="1"/>
  <c r="R192" i="298"/>
  <c r="V192" i="298" s="1"/>
  <c r="S192" i="298"/>
  <c r="R194" i="292"/>
  <c r="V194" i="292" s="1"/>
  <c r="P194" i="292"/>
  <c r="S194" i="292"/>
  <c r="Q193" i="292"/>
  <c r="N193" i="292" s="1"/>
  <c r="P194" i="289"/>
  <c r="Q190" i="289"/>
  <c r="U190" i="289" s="1"/>
  <c r="R194" i="289"/>
  <c r="V194" i="289" s="1"/>
  <c r="S194" i="289"/>
  <c r="O193" i="289"/>
  <c r="N189" i="289"/>
  <c r="N189" i="277"/>
  <c r="N186" i="280"/>
  <c r="H185" i="280"/>
  <c r="E185" i="280" s="1"/>
  <c r="O188" i="277"/>
  <c r="P203" i="277"/>
  <c r="O186" i="280"/>
  <c r="I185" i="280"/>
  <c r="F185" i="280" s="1"/>
  <c r="N193" i="283"/>
  <c r="P186" i="286"/>
  <c r="J185" i="286"/>
  <c r="G185" i="286" s="1"/>
  <c r="P186" i="301"/>
  <c r="J185" i="301"/>
  <c r="G185" i="301" s="1"/>
  <c r="N186" i="298"/>
  <c r="H185" i="298"/>
  <c r="E185" i="298" s="1"/>
  <c r="O186" i="286"/>
  <c r="I185" i="286"/>
  <c r="F185" i="286" s="1"/>
  <c r="L188" i="301"/>
  <c r="C187" i="301"/>
  <c r="M188" i="301"/>
  <c r="D187" i="301"/>
  <c r="T186" i="301"/>
  <c r="H186" i="301"/>
  <c r="E186" i="301" s="1"/>
  <c r="K187" i="301"/>
  <c r="O186" i="301"/>
  <c r="I185" i="301"/>
  <c r="F185" i="301" s="1"/>
  <c r="P186" i="298"/>
  <c r="J185" i="298"/>
  <c r="G185" i="298" s="1"/>
  <c r="L188" i="298"/>
  <c r="D190" i="298"/>
  <c r="O186" i="298"/>
  <c r="I185" i="298"/>
  <c r="F185" i="298" s="1"/>
  <c r="C187" i="298"/>
  <c r="T186" i="298"/>
  <c r="K189" i="298"/>
  <c r="M190" i="298"/>
  <c r="C188" i="292"/>
  <c r="J186" i="292"/>
  <c r="G186" i="292" s="1"/>
  <c r="M187" i="292"/>
  <c r="T187" i="292"/>
  <c r="D188" i="292"/>
  <c r="K187" i="292"/>
  <c r="H186" i="292"/>
  <c r="E186" i="292" s="1"/>
  <c r="I186" i="292"/>
  <c r="F186" i="292" s="1"/>
  <c r="L187" i="292"/>
  <c r="D188" i="289"/>
  <c r="J186" i="289"/>
  <c r="G186" i="289" s="1"/>
  <c r="M187" i="289"/>
  <c r="I186" i="289"/>
  <c r="F186" i="289" s="1"/>
  <c r="L187" i="289"/>
  <c r="H186" i="289"/>
  <c r="E186" i="289" s="1"/>
  <c r="K187" i="289"/>
  <c r="C187" i="289"/>
  <c r="N186" i="286"/>
  <c r="H185" i="286"/>
  <c r="E185" i="286" s="1"/>
  <c r="L188" i="286"/>
  <c r="C187" i="286"/>
  <c r="T186" i="286"/>
  <c r="D187" i="286"/>
  <c r="K188" i="286"/>
  <c r="M188" i="286"/>
  <c r="M188" i="283"/>
  <c r="P186" i="283"/>
  <c r="J185" i="283"/>
  <c r="G185" i="283" s="1"/>
  <c r="D189" i="283"/>
  <c r="O186" i="283"/>
  <c r="I185" i="283"/>
  <c r="F185" i="283" s="1"/>
  <c r="C187" i="283"/>
  <c r="T186" i="283"/>
  <c r="K187" i="283"/>
  <c r="H186" i="283"/>
  <c r="E186" i="283" s="1"/>
  <c r="L190" i="283"/>
  <c r="C189" i="280"/>
  <c r="K188" i="280"/>
  <c r="P186" i="280"/>
  <c r="J185" i="280"/>
  <c r="G185" i="280" s="1"/>
  <c r="M188" i="280"/>
  <c r="T187" i="280"/>
  <c r="D188" i="280"/>
  <c r="L188" i="280"/>
  <c r="G186" i="277"/>
  <c r="I187" i="277"/>
  <c r="L188" i="277"/>
  <c r="M189" i="277"/>
  <c r="J188" i="277"/>
  <c r="D188" i="277"/>
  <c r="K188" i="277"/>
  <c r="H187" i="277"/>
  <c r="C187" i="277"/>
  <c r="T187" i="277" s="1"/>
  <c r="E186" i="277"/>
  <c r="F186" i="277"/>
  <c r="U203" i="304" l="1"/>
  <c r="R188" i="286"/>
  <c r="P201" i="307"/>
  <c r="V189" i="304"/>
  <c r="T188" i="304"/>
  <c r="V187" i="286"/>
  <c r="V188" i="286" s="1"/>
  <c r="U193" i="292"/>
  <c r="W201" i="307"/>
  <c r="N190" i="289"/>
  <c r="W194" i="289"/>
  <c r="W194" i="292"/>
  <c r="K189" i="319"/>
  <c r="H188" i="319"/>
  <c r="E188" i="319" s="1"/>
  <c r="S197" i="319"/>
  <c r="W197" i="319" s="1"/>
  <c r="D194" i="319"/>
  <c r="T193" i="319"/>
  <c r="Q199" i="319"/>
  <c r="U199" i="319" s="1"/>
  <c r="N198" i="319"/>
  <c r="N199" i="319" s="1"/>
  <c r="R199" i="319"/>
  <c r="V199" i="319" s="1"/>
  <c r="P189" i="319"/>
  <c r="J188" i="319"/>
  <c r="G188" i="319" s="1"/>
  <c r="O189" i="319"/>
  <c r="I188" i="319"/>
  <c r="F188" i="319" s="1"/>
  <c r="M189" i="316"/>
  <c r="J188" i="316"/>
  <c r="G188" i="316" s="1"/>
  <c r="N190" i="316"/>
  <c r="H189" i="316"/>
  <c r="E189" i="316" s="1"/>
  <c r="T189" i="316"/>
  <c r="O190" i="316"/>
  <c r="I189" i="316"/>
  <c r="F189" i="316" s="1"/>
  <c r="K189" i="313"/>
  <c r="H188" i="313"/>
  <c r="E188" i="313" s="1"/>
  <c r="D194" i="313"/>
  <c r="T193" i="313"/>
  <c r="M189" i="313"/>
  <c r="J188" i="313"/>
  <c r="G188" i="313" s="1"/>
  <c r="L189" i="313"/>
  <c r="I188" i="313"/>
  <c r="F188" i="313" s="1"/>
  <c r="O238" i="313"/>
  <c r="P211" i="313"/>
  <c r="N206" i="313"/>
  <c r="S190" i="310"/>
  <c r="W190" i="310" s="1"/>
  <c r="Q189" i="310"/>
  <c r="U189" i="310" s="1"/>
  <c r="N188" i="310"/>
  <c r="H187" i="310"/>
  <c r="E187" i="310" s="1"/>
  <c r="M189" i="310"/>
  <c r="J188" i="310"/>
  <c r="G188" i="310" s="1"/>
  <c r="R190" i="310"/>
  <c r="V190" i="310" s="1"/>
  <c r="K190" i="310"/>
  <c r="P189" i="310"/>
  <c r="O189" i="310"/>
  <c r="I188" i="310"/>
  <c r="F188" i="310" s="1"/>
  <c r="T188" i="310"/>
  <c r="M190" i="307"/>
  <c r="J189" i="307"/>
  <c r="G189" i="307" s="1"/>
  <c r="P202" i="307"/>
  <c r="D193" i="307"/>
  <c r="T192" i="307"/>
  <c r="S202" i="307"/>
  <c r="Q201" i="307"/>
  <c r="U201" i="307" s="1"/>
  <c r="O190" i="307"/>
  <c r="I189" i="307"/>
  <c r="F189" i="307" s="1"/>
  <c r="N190" i="307"/>
  <c r="H189" i="307"/>
  <c r="E189" i="307" s="1"/>
  <c r="D196" i="304"/>
  <c r="Q203" i="304"/>
  <c r="N189" i="304"/>
  <c r="H188" i="304"/>
  <c r="E188" i="304" s="1"/>
  <c r="O189" i="304"/>
  <c r="I188" i="304"/>
  <c r="F188" i="304" s="1"/>
  <c r="J188" i="304"/>
  <c r="G188" i="304" s="1"/>
  <c r="P189" i="304"/>
  <c r="S190" i="301"/>
  <c r="W190" i="301" s="1"/>
  <c r="Q191" i="301"/>
  <c r="U191" i="301" s="1"/>
  <c r="R191" i="301"/>
  <c r="V191" i="301" s="1"/>
  <c r="S193" i="298"/>
  <c r="W193" i="298" s="1"/>
  <c r="R193" i="298"/>
  <c r="V193" i="298" s="1"/>
  <c r="Q190" i="298"/>
  <c r="U190" i="298" s="1"/>
  <c r="P195" i="292"/>
  <c r="Q194" i="292"/>
  <c r="N194" i="292" s="1"/>
  <c r="R195" i="292"/>
  <c r="V195" i="292" s="1"/>
  <c r="S195" i="292"/>
  <c r="O194" i="292"/>
  <c r="R195" i="289"/>
  <c r="V195" i="289" s="1"/>
  <c r="O194" i="289"/>
  <c r="Q191" i="289"/>
  <c r="N191" i="289" s="1"/>
  <c r="S195" i="289"/>
  <c r="N187" i="280"/>
  <c r="H186" i="280"/>
  <c r="E186" i="280" s="1"/>
  <c r="P187" i="301"/>
  <c r="J186" i="301"/>
  <c r="G186" i="301" s="1"/>
  <c r="O187" i="280"/>
  <c r="I186" i="280"/>
  <c r="F186" i="280" s="1"/>
  <c r="N187" i="298"/>
  <c r="H186" i="298"/>
  <c r="E186" i="298" s="1"/>
  <c r="P204" i="277"/>
  <c r="N194" i="283"/>
  <c r="O189" i="277"/>
  <c r="N190" i="277"/>
  <c r="P187" i="286"/>
  <c r="J186" i="286"/>
  <c r="G186" i="286" s="1"/>
  <c r="O187" i="286"/>
  <c r="I186" i="286"/>
  <c r="F186" i="286" s="1"/>
  <c r="T187" i="301"/>
  <c r="D188" i="301"/>
  <c r="K188" i="301"/>
  <c r="H187" i="301"/>
  <c r="E187" i="301" s="1"/>
  <c r="M189" i="301"/>
  <c r="C188" i="301"/>
  <c r="O187" i="301"/>
  <c r="I186" i="301"/>
  <c r="F186" i="301" s="1"/>
  <c r="L189" i="301"/>
  <c r="C188" i="298"/>
  <c r="T187" i="298"/>
  <c r="O187" i="298"/>
  <c r="I186" i="298"/>
  <c r="F186" i="298" s="1"/>
  <c r="D191" i="298"/>
  <c r="M191" i="298"/>
  <c r="K190" i="298"/>
  <c r="L189" i="298"/>
  <c r="P187" i="298"/>
  <c r="J186" i="298"/>
  <c r="G186" i="298" s="1"/>
  <c r="L188" i="292"/>
  <c r="I187" i="292"/>
  <c r="F187" i="292" s="1"/>
  <c r="H187" i="292"/>
  <c r="E187" i="292" s="1"/>
  <c r="K188" i="292"/>
  <c r="T188" i="292"/>
  <c r="D189" i="292"/>
  <c r="J187" i="292"/>
  <c r="G187" i="292" s="1"/>
  <c r="M188" i="292"/>
  <c r="C189" i="292"/>
  <c r="H187" i="289"/>
  <c r="E187" i="289" s="1"/>
  <c r="K188" i="289"/>
  <c r="L188" i="289"/>
  <c r="I187" i="289"/>
  <c r="F187" i="289" s="1"/>
  <c r="J187" i="289"/>
  <c r="G187" i="289" s="1"/>
  <c r="M188" i="289"/>
  <c r="D189" i="289"/>
  <c r="C188" i="289"/>
  <c r="T188" i="289" s="1"/>
  <c r="T187" i="289"/>
  <c r="T187" i="286"/>
  <c r="D188" i="286"/>
  <c r="C188" i="286"/>
  <c r="K189" i="286"/>
  <c r="L189" i="286"/>
  <c r="M189" i="286"/>
  <c r="N187" i="286"/>
  <c r="H186" i="286"/>
  <c r="E186" i="286" s="1"/>
  <c r="O187" i="283"/>
  <c r="I186" i="283"/>
  <c r="F186" i="283" s="1"/>
  <c r="D190" i="283"/>
  <c r="L191" i="283"/>
  <c r="H187" i="283"/>
  <c r="E187" i="283" s="1"/>
  <c r="K188" i="283"/>
  <c r="P187" i="283"/>
  <c r="J186" i="283"/>
  <c r="G186" i="283" s="1"/>
  <c r="C188" i="283"/>
  <c r="T187" i="283"/>
  <c r="M189" i="283"/>
  <c r="M189" i="280"/>
  <c r="P187" i="280"/>
  <c r="J186" i="280"/>
  <c r="G186" i="280" s="1"/>
  <c r="K189" i="280"/>
  <c r="C190" i="280"/>
  <c r="L189" i="280"/>
  <c r="D189" i="280"/>
  <c r="T188" i="280"/>
  <c r="C188" i="277"/>
  <c r="T188" i="277" s="1"/>
  <c r="F187" i="277"/>
  <c r="E187" i="277"/>
  <c r="K189" i="277"/>
  <c r="H188" i="277"/>
  <c r="G187" i="277"/>
  <c r="D189" i="277"/>
  <c r="M190" i="277"/>
  <c r="J189" i="277"/>
  <c r="I188" i="277"/>
  <c r="L189" i="277"/>
  <c r="V191" i="310" l="1"/>
  <c r="W202" i="307"/>
  <c r="W195" i="292"/>
  <c r="U194" i="292"/>
  <c r="W195" i="289"/>
  <c r="V189" i="286"/>
  <c r="R189" i="286"/>
  <c r="O195" i="289"/>
  <c r="U191" i="289"/>
  <c r="V190" i="304"/>
  <c r="T189" i="304"/>
  <c r="D195" i="319"/>
  <c r="T194" i="319"/>
  <c r="S198" i="319"/>
  <c r="W198" i="319" s="1"/>
  <c r="R200" i="319"/>
  <c r="V200" i="319" s="1"/>
  <c r="Q200" i="319"/>
  <c r="U200" i="319" s="1"/>
  <c r="K190" i="319"/>
  <c r="H189" i="319"/>
  <c r="E189" i="319" s="1"/>
  <c r="P190" i="319"/>
  <c r="J189" i="319"/>
  <c r="G189" i="319" s="1"/>
  <c r="O190" i="319"/>
  <c r="I189" i="319"/>
  <c r="F189" i="319" s="1"/>
  <c r="M190" i="316"/>
  <c r="J189" i="316"/>
  <c r="G189" i="316" s="1"/>
  <c r="O191" i="316"/>
  <c r="I190" i="316"/>
  <c r="F190" i="316" s="1"/>
  <c r="T190" i="316"/>
  <c r="N191" i="316"/>
  <c r="H190" i="316"/>
  <c r="E190" i="316" s="1"/>
  <c r="D195" i="313"/>
  <c r="T194" i="313"/>
  <c r="L190" i="313"/>
  <c r="I189" i="313"/>
  <c r="F189" i="313" s="1"/>
  <c r="K190" i="313"/>
  <c r="H189" i="313"/>
  <c r="E189" i="313" s="1"/>
  <c r="M190" i="313"/>
  <c r="J189" i="313"/>
  <c r="G189" i="313" s="1"/>
  <c r="N207" i="313"/>
  <c r="P212" i="313"/>
  <c r="O239" i="313"/>
  <c r="K191" i="310"/>
  <c r="Q190" i="310"/>
  <c r="U190" i="310" s="1"/>
  <c r="S191" i="310"/>
  <c r="W191" i="310" s="1"/>
  <c r="M190" i="310"/>
  <c r="J189" i="310"/>
  <c r="G189" i="310" s="1"/>
  <c r="R191" i="310"/>
  <c r="P190" i="310"/>
  <c r="N189" i="310"/>
  <c r="H188" i="310"/>
  <c r="E188" i="310" s="1"/>
  <c r="T189" i="310"/>
  <c r="O190" i="310"/>
  <c r="I189" i="310"/>
  <c r="F189" i="310" s="1"/>
  <c r="Q202" i="307"/>
  <c r="U202" i="307" s="1"/>
  <c r="S203" i="307"/>
  <c r="P203" i="307" s="1"/>
  <c r="M191" i="307"/>
  <c r="J190" i="307"/>
  <c r="G190" i="307" s="1"/>
  <c r="D194" i="307"/>
  <c r="T193" i="307"/>
  <c r="N191" i="307"/>
  <c r="H190" i="307"/>
  <c r="E190" i="307" s="1"/>
  <c r="O191" i="307"/>
  <c r="I190" i="307"/>
  <c r="F190" i="307" s="1"/>
  <c r="Q204" i="304"/>
  <c r="U204" i="304" s="1"/>
  <c r="D197" i="304"/>
  <c r="O190" i="304"/>
  <c r="I189" i="304"/>
  <c r="F189" i="304" s="1"/>
  <c r="P190" i="304"/>
  <c r="J189" i="304"/>
  <c r="G189" i="304" s="1"/>
  <c r="N190" i="304"/>
  <c r="H189" i="304"/>
  <c r="E189" i="304" s="1"/>
  <c r="R192" i="301"/>
  <c r="V192" i="301" s="1"/>
  <c r="Q192" i="301"/>
  <c r="U192" i="301" s="1"/>
  <c r="N191" i="301"/>
  <c r="N192" i="301" s="1"/>
  <c r="S191" i="301"/>
  <c r="W191" i="301" s="1"/>
  <c r="Q191" i="298"/>
  <c r="U191" i="298" s="1"/>
  <c r="R194" i="298"/>
  <c r="V194" i="298" s="1"/>
  <c r="S194" i="298"/>
  <c r="W194" i="298" s="1"/>
  <c r="R196" i="292"/>
  <c r="V196" i="292" s="1"/>
  <c r="Q195" i="292"/>
  <c r="O195" i="292"/>
  <c r="O196" i="292" s="1"/>
  <c r="N195" i="292"/>
  <c r="S196" i="292"/>
  <c r="P196" i="292" s="1"/>
  <c r="O196" i="289"/>
  <c r="N192" i="289"/>
  <c r="S196" i="289"/>
  <c r="P195" i="289"/>
  <c r="R196" i="289"/>
  <c r="V196" i="289" s="1"/>
  <c r="Q192" i="289"/>
  <c r="N191" i="277"/>
  <c r="O190" i="277"/>
  <c r="N188" i="280"/>
  <c r="H187" i="280"/>
  <c r="E187" i="280" s="1"/>
  <c r="P205" i="277"/>
  <c r="P188" i="286"/>
  <c r="J187" i="286"/>
  <c r="G187" i="286" s="1"/>
  <c r="O188" i="280"/>
  <c r="I187" i="280"/>
  <c r="F187" i="280" s="1"/>
  <c r="P188" i="301"/>
  <c r="J187" i="301"/>
  <c r="G187" i="301" s="1"/>
  <c r="N188" i="298"/>
  <c r="H187" i="298"/>
  <c r="E187" i="298" s="1"/>
  <c r="N195" i="283"/>
  <c r="O188" i="286"/>
  <c r="I187" i="286"/>
  <c r="F187" i="286" s="1"/>
  <c r="C189" i="301"/>
  <c r="M190" i="301"/>
  <c r="O188" i="301"/>
  <c r="I187" i="301"/>
  <c r="F187" i="301" s="1"/>
  <c r="H188" i="301"/>
  <c r="E188" i="301" s="1"/>
  <c r="K189" i="301"/>
  <c r="D189" i="301"/>
  <c r="T188" i="301"/>
  <c r="L190" i="301"/>
  <c r="M192" i="298"/>
  <c r="D192" i="298"/>
  <c r="O188" i="298"/>
  <c r="I187" i="298"/>
  <c r="F187" i="298" s="1"/>
  <c r="P188" i="298"/>
  <c r="J187" i="298"/>
  <c r="G187" i="298" s="1"/>
  <c r="L190" i="298"/>
  <c r="C189" i="298"/>
  <c r="T188" i="298"/>
  <c r="K191" i="298"/>
  <c r="C190" i="292"/>
  <c r="J188" i="292"/>
  <c r="G188" i="292" s="1"/>
  <c r="M189" i="292"/>
  <c r="T189" i="292"/>
  <c r="D190" i="292"/>
  <c r="K189" i="292"/>
  <c r="H188" i="292"/>
  <c r="E188" i="292" s="1"/>
  <c r="L189" i="292"/>
  <c r="I188" i="292"/>
  <c r="F188" i="292" s="1"/>
  <c r="D190" i="289"/>
  <c r="J188" i="289"/>
  <c r="G188" i="289" s="1"/>
  <c r="M189" i="289"/>
  <c r="L189" i="289"/>
  <c r="I188" i="289"/>
  <c r="F188" i="289" s="1"/>
  <c r="K189" i="289"/>
  <c r="H188" i="289"/>
  <c r="E188" i="289" s="1"/>
  <c r="C189" i="289"/>
  <c r="L190" i="286"/>
  <c r="K190" i="286"/>
  <c r="C189" i="286"/>
  <c r="T188" i="286"/>
  <c r="D189" i="286"/>
  <c r="M190" i="286"/>
  <c r="N188" i="286"/>
  <c r="H187" i="286"/>
  <c r="E187" i="286" s="1"/>
  <c r="P188" i="283"/>
  <c r="J187" i="283"/>
  <c r="G187" i="283" s="1"/>
  <c r="K189" i="283"/>
  <c r="H188" i="283"/>
  <c r="E188" i="283" s="1"/>
  <c r="M190" i="283"/>
  <c r="L192" i="283"/>
  <c r="D191" i="283"/>
  <c r="C189" i="283"/>
  <c r="T188" i="283"/>
  <c r="O188" i="283"/>
  <c r="I187" i="283"/>
  <c r="F187" i="283" s="1"/>
  <c r="T189" i="280"/>
  <c r="D190" i="280"/>
  <c r="L190" i="280"/>
  <c r="C191" i="280"/>
  <c r="K190" i="280"/>
  <c r="P188" i="280"/>
  <c r="J187" i="280"/>
  <c r="G187" i="280" s="1"/>
  <c r="M190" i="280"/>
  <c r="G188" i="277"/>
  <c r="J190" i="277"/>
  <c r="M191" i="277"/>
  <c r="D190" i="277"/>
  <c r="H189" i="277"/>
  <c r="K190" i="277"/>
  <c r="I189" i="277"/>
  <c r="L190" i="277"/>
  <c r="E188" i="277"/>
  <c r="F188" i="277"/>
  <c r="C189" i="277"/>
  <c r="V193" i="301" l="1"/>
  <c r="W203" i="307"/>
  <c r="U192" i="289"/>
  <c r="W196" i="289"/>
  <c r="U195" i="292"/>
  <c r="U196" i="292" s="1"/>
  <c r="W196" i="292"/>
  <c r="V191" i="304"/>
  <c r="T190" i="304"/>
  <c r="R190" i="286"/>
  <c r="V190" i="286" s="1"/>
  <c r="Q201" i="319"/>
  <c r="U201" i="319" s="1"/>
  <c r="R201" i="319"/>
  <c r="V201" i="319" s="1"/>
  <c r="D196" i="319"/>
  <c r="T195" i="319"/>
  <c r="N200" i="319"/>
  <c r="K191" i="319"/>
  <c r="H190" i="319"/>
  <c r="E190" i="319" s="1"/>
  <c r="S199" i="319"/>
  <c r="W199" i="319" s="1"/>
  <c r="O191" i="319"/>
  <c r="I190" i="319"/>
  <c r="F190" i="319" s="1"/>
  <c r="P191" i="319"/>
  <c r="J190" i="319"/>
  <c r="G190" i="319" s="1"/>
  <c r="M191" i="316"/>
  <c r="J190" i="316"/>
  <c r="G190" i="316" s="1"/>
  <c r="T191" i="316"/>
  <c r="N192" i="316"/>
  <c r="H191" i="316"/>
  <c r="E191" i="316" s="1"/>
  <c r="I191" i="316"/>
  <c r="F191" i="316" s="1"/>
  <c r="O192" i="316"/>
  <c r="L191" i="313"/>
  <c r="I190" i="313"/>
  <c r="F190" i="313" s="1"/>
  <c r="M191" i="313"/>
  <c r="J190" i="313"/>
  <c r="G190" i="313" s="1"/>
  <c r="K191" i="313"/>
  <c r="H190" i="313"/>
  <c r="E190" i="313" s="1"/>
  <c r="D196" i="313"/>
  <c r="T195" i="313"/>
  <c r="N208" i="313"/>
  <c r="P213" i="313"/>
  <c r="N190" i="310"/>
  <c r="H189" i="310"/>
  <c r="E189" i="310" s="1"/>
  <c r="S192" i="310"/>
  <c r="W192" i="310" s="1"/>
  <c r="K192" i="310"/>
  <c r="P191" i="310"/>
  <c r="R192" i="310"/>
  <c r="V192" i="310" s="1"/>
  <c r="M191" i="310"/>
  <c r="J190" i="310"/>
  <c r="G190" i="310" s="1"/>
  <c r="Q191" i="310"/>
  <c r="U191" i="310" s="1"/>
  <c r="O191" i="310"/>
  <c r="I190" i="310"/>
  <c r="F190" i="310" s="1"/>
  <c r="T190" i="310"/>
  <c r="D195" i="307"/>
  <c r="T194" i="307"/>
  <c r="Q203" i="307"/>
  <c r="U203" i="307" s="1"/>
  <c r="M192" i="307"/>
  <c r="J191" i="307"/>
  <c r="G191" i="307" s="1"/>
  <c r="P204" i="307"/>
  <c r="S204" i="307"/>
  <c r="O192" i="307"/>
  <c r="I191" i="307"/>
  <c r="F191" i="307" s="1"/>
  <c r="N192" i="307"/>
  <c r="H191" i="307"/>
  <c r="E191" i="307" s="1"/>
  <c r="D198" i="304"/>
  <c r="Q205" i="304"/>
  <c r="U205" i="304" s="1"/>
  <c r="N191" i="304"/>
  <c r="H190" i="304"/>
  <c r="E190" i="304" s="1"/>
  <c r="P191" i="304"/>
  <c r="J190" i="304"/>
  <c r="G190" i="304" s="1"/>
  <c r="O191" i="304"/>
  <c r="I190" i="304"/>
  <c r="F190" i="304" s="1"/>
  <c r="Q193" i="301"/>
  <c r="U193" i="301" s="1"/>
  <c r="S192" i="301"/>
  <c r="W192" i="301" s="1"/>
  <c r="R193" i="301"/>
  <c r="S195" i="298"/>
  <c r="W195" i="298" s="1"/>
  <c r="R195" i="298"/>
  <c r="V195" i="298" s="1"/>
  <c r="Q192" i="298"/>
  <c r="U192" i="298" s="1"/>
  <c r="Q196" i="292"/>
  <c r="S197" i="292"/>
  <c r="P197" i="292" s="1"/>
  <c r="R197" i="292"/>
  <c r="V197" i="292" s="1"/>
  <c r="S197" i="289"/>
  <c r="Q193" i="289"/>
  <c r="R197" i="289"/>
  <c r="V197" i="289" s="1"/>
  <c r="P196" i="289"/>
  <c r="P197" i="289" s="1"/>
  <c r="O191" i="277"/>
  <c r="N196" i="283"/>
  <c r="N189" i="280"/>
  <c r="H188" i="280"/>
  <c r="E188" i="280" s="1"/>
  <c r="P206" i="277"/>
  <c r="N189" i="298"/>
  <c r="H188" i="298"/>
  <c r="E188" i="298" s="1"/>
  <c r="O189" i="280"/>
  <c r="I188" i="280"/>
  <c r="F188" i="280" s="1"/>
  <c r="P189" i="286"/>
  <c r="J188" i="286"/>
  <c r="G188" i="286" s="1"/>
  <c r="P189" i="301"/>
  <c r="J188" i="301"/>
  <c r="G188" i="301" s="1"/>
  <c r="N192" i="277"/>
  <c r="O189" i="286"/>
  <c r="I188" i="286"/>
  <c r="F188" i="286" s="1"/>
  <c r="T189" i="301"/>
  <c r="D190" i="301"/>
  <c r="H189" i="301"/>
  <c r="E189" i="301" s="1"/>
  <c r="K190" i="301"/>
  <c r="O189" i="301"/>
  <c r="I188" i="301"/>
  <c r="F188" i="301" s="1"/>
  <c r="M191" i="301"/>
  <c r="C190" i="301"/>
  <c r="L191" i="301"/>
  <c r="L191" i="298"/>
  <c r="P189" i="298"/>
  <c r="J188" i="298"/>
  <c r="G188" i="298" s="1"/>
  <c r="O189" i="298"/>
  <c r="I188" i="298"/>
  <c r="F188" i="298" s="1"/>
  <c r="K192" i="298"/>
  <c r="D193" i="298"/>
  <c r="C190" i="298"/>
  <c r="T189" i="298"/>
  <c r="M193" i="298"/>
  <c r="L190" i="292"/>
  <c r="I189" i="292"/>
  <c r="F189" i="292" s="1"/>
  <c r="K190" i="292"/>
  <c r="H189" i="292"/>
  <c r="E189" i="292" s="1"/>
  <c r="D191" i="292"/>
  <c r="T190" i="292"/>
  <c r="M190" i="292"/>
  <c r="J189" i="292"/>
  <c r="G189" i="292" s="1"/>
  <c r="C191" i="292"/>
  <c r="C190" i="289"/>
  <c r="K190" i="289"/>
  <c r="H189" i="289"/>
  <c r="E189" i="289" s="1"/>
  <c r="L190" i="289"/>
  <c r="I189" i="289"/>
  <c r="F189" i="289" s="1"/>
  <c r="M190" i="289"/>
  <c r="J189" i="289"/>
  <c r="G189" i="289" s="1"/>
  <c r="T189" i="289"/>
  <c r="D191" i="289"/>
  <c r="T189" i="286"/>
  <c r="D190" i="286"/>
  <c r="C190" i="286"/>
  <c r="M191" i="286"/>
  <c r="K191" i="286"/>
  <c r="N189" i="286"/>
  <c r="H188" i="286"/>
  <c r="E188" i="286" s="1"/>
  <c r="L191" i="286"/>
  <c r="D192" i="283"/>
  <c r="L193" i="283"/>
  <c r="O189" i="283"/>
  <c r="I188" i="283"/>
  <c r="F188" i="283" s="1"/>
  <c r="M191" i="283"/>
  <c r="K190" i="283"/>
  <c r="H189" i="283"/>
  <c r="E189" i="283" s="1"/>
  <c r="C190" i="283"/>
  <c r="T189" i="283"/>
  <c r="P189" i="283"/>
  <c r="J188" i="283"/>
  <c r="G188" i="283" s="1"/>
  <c r="P189" i="280"/>
  <c r="J188" i="280"/>
  <c r="G188" i="280" s="1"/>
  <c r="K191" i="280"/>
  <c r="C192" i="280"/>
  <c r="L191" i="280"/>
  <c r="D191" i="280"/>
  <c r="T190" i="280"/>
  <c r="M191" i="280"/>
  <c r="F189" i="277"/>
  <c r="C190" i="277"/>
  <c r="T190" i="277" s="1"/>
  <c r="E189" i="277"/>
  <c r="I190" i="277"/>
  <c r="L191" i="277"/>
  <c r="K191" i="277"/>
  <c r="H190" i="277"/>
  <c r="T189" i="277"/>
  <c r="D191" i="277"/>
  <c r="G189" i="277"/>
  <c r="M192" i="277"/>
  <c r="J191" i="277"/>
  <c r="V198" i="289" l="1"/>
  <c r="W197" i="289"/>
  <c r="U193" i="289"/>
  <c r="N201" i="319"/>
  <c r="N202" i="319" s="1"/>
  <c r="W204" i="307"/>
  <c r="R191" i="286"/>
  <c r="V192" i="304"/>
  <c r="T191" i="304"/>
  <c r="W197" i="292"/>
  <c r="K192" i="319"/>
  <c r="H191" i="319"/>
  <c r="E191" i="319" s="1"/>
  <c r="R202" i="319"/>
  <c r="V202" i="319" s="1"/>
  <c r="Q202" i="319"/>
  <c r="U202" i="319" s="1"/>
  <c r="S200" i="319"/>
  <c r="W200" i="319" s="1"/>
  <c r="D197" i="319"/>
  <c r="T196" i="319"/>
  <c r="J191" i="319"/>
  <c r="G191" i="319" s="1"/>
  <c r="P192" i="319"/>
  <c r="O192" i="319"/>
  <c r="I191" i="319"/>
  <c r="F191" i="319" s="1"/>
  <c r="M192" i="316"/>
  <c r="J191" i="316"/>
  <c r="G191" i="316" s="1"/>
  <c r="I192" i="316"/>
  <c r="F192" i="316" s="1"/>
  <c r="O193" i="316"/>
  <c r="T192" i="316"/>
  <c r="N193" i="316"/>
  <c r="H192" i="316"/>
  <c r="E192" i="316" s="1"/>
  <c r="D197" i="313"/>
  <c r="T196" i="313"/>
  <c r="M192" i="313"/>
  <c r="J191" i="313"/>
  <c r="G191" i="313" s="1"/>
  <c r="K192" i="313"/>
  <c r="H191" i="313"/>
  <c r="E191" i="313" s="1"/>
  <c r="L192" i="313"/>
  <c r="I191" i="313"/>
  <c r="F191" i="313" s="1"/>
  <c r="N209" i="313"/>
  <c r="P214" i="313"/>
  <c r="S193" i="310"/>
  <c r="W193" i="310" s="1"/>
  <c r="M192" i="310"/>
  <c r="J191" i="310"/>
  <c r="G191" i="310" s="1"/>
  <c r="N191" i="310"/>
  <c r="H190" i="310"/>
  <c r="E190" i="310" s="1"/>
  <c r="P192" i="310"/>
  <c r="R193" i="310"/>
  <c r="V193" i="310" s="1"/>
  <c r="K193" i="310"/>
  <c r="Q192" i="310"/>
  <c r="U192" i="310" s="1"/>
  <c r="T191" i="310"/>
  <c r="O192" i="310"/>
  <c r="I191" i="310"/>
  <c r="F191" i="310" s="1"/>
  <c r="M193" i="307"/>
  <c r="J192" i="307"/>
  <c r="G192" i="307" s="1"/>
  <c r="Q204" i="307"/>
  <c r="U204" i="307" s="1"/>
  <c r="S205" i="307"/>
  <c r="D196" i="307"/>
  <c r="T195" i="307"/>
  <c r="N193" i="307"/>
  <c r="H192" i="307"/>
  <c r="E192" i="307" s="1"/>
  <c r="I192" i="307"/>
  <c r="F192" i="307" s="1"/>
  <c r="O193" i="307"/>
  <c r="Q206" i="304"/>
  <c r="U206" i="304" s="1"/>
  <c r="D199" i="304"/>
  <c r="O192" i="304"/>
  <c r="I191" i="304"/>
  <c r="F191" i="304" s="1"/>
  <c r="P192" i="304"/>
  <c r="J191" i="304"/>
  <c r="G191" i="304" s="1"/>
  <c r="N192" i="304"/>
  <c r="H191" i="304"/>
  <c r="E191" i="304" s="1"/>
  <c r="R194" i="301"/>
  <c r="V194" i="301" s="1"/>
  <c r="S193" i="301"/>
  <c r="W193" i="301" s="1"/>
  <c r="Q194" i="301"/>
  <c r="U194" i="301" s="1"/>
  <c r="N193" i="301"/>
  <c r="Q193" i="298"/>
  <c r="U193" i="298" s="1"/>
  <c r="R196" i="298"/>
  <c r="V196" i="298" s="1"/>
  <c r="S196" i="298"/>
  <c r="W196" i="298" s="1"/>
  <c r="Q197" i="292"/>
  <c r="U197" i="292" s="1"/>
  <c r="R198" i="292"/>
  <c r="V198" i="292" s="1"/>
  <c r="O197" i="292"/>
  <c r="S198" i="292"/>
  <c r="N196" i="292"/>
  <c r="Q194" i="289"/>
  <c r="N193" i="289"/>
  <c r="S198" i="289"/>
  <c r="R198" i="289"/>
  <c r="O197" i="289"/>
  <c r="O198" i="289" s="1"/>
  <c r="N190" i="280"/>
  <c r="H189" i="280"/>
  <c r="E189" i="280" s="1"/>
  <c r="N193" i="277"/>
  <c r="N190" i="298"/>
  <c r="H189" i="298"/>
  <c r="E189" i="298" s="1"/>
  <c r="P190" i="301"/>
  <c r="J189" i="301"/>
  <c r="G189" i="301" s="1"/>
  <c r="P190" i="286"/>
  <c r="J189" i="286"/>
  <c r="G189" i="286" s="1"/>
  <c r="O190" i="280"/>
  <c r="I189" i="280"/>
  <c r="F189" i="280" s="1"/>
  <c r="O192" i="277"/>
  <c r="O193" i="277" s="1"/>
  <c r="N197" i="283"/>
  <c r="P207" i="277"/>
  <c r="O190" i="286"/>
  <c r="I189" i="286"/>
  <c r="F189" i="286" s="1"/>
  <c r="C191" i="301"/>
  <c r="M192" i="301"/>
  <c r="O190" i="301"/>
  <c r="I189" i="301"/>
  <c r="F189" i="301" s="1"/>
  <c r="K191" i="301"/>
  <c r="H190" i="301"/>
  <c r="E190" i="301" s="1"/>
  <c r="T190" i="301"/>
  <c r="D191" i="301"/>
  <c r="L192" i="301"/>
  <c r="D194" i="298"/>
  <c r="K193" i="298"/>
  <c r="M194" i="298"/>
  <c r="O190" i="298"/>
  <c r="I189" i="298"/>
  <c r="F189" i="298" s="1"/>
  <c r="P190" i="298"/>
  <c r="J189" i="298"/>
  <c r="G189" i="298" s="1"/>
  <c r="C191" i="298"/>
  <c r="T190" i="298"/>
  <c r="L192" i="298"/>
  <c r="C192" i="292"/>
  <c r="M191" i="292"/>
  <c r="J190" i="292"/>
  <c r="G190" i="292" s="1"/>
  <c r="D192" i="292"/>
  <c r="T191" i="292"/>
  <c r="K191" i="292"/>
  <c r="H190" i="292"/>
  <c r="E190" i="292" s="1"/>
  <c r="L191" i="292"/>
  <c r="I190" i="292"/>
  <c r="F190" i="292" s="1"/>
  <c r="D192" i="289"/>
  <c r="M191" i="289"/>
  <c r="J190" i="289"/>
  <c r="G190" i="289" s="1"/>
  <c r="I190" i="289"/>
  <c r="F190" i="289" s="1"/>
  <c r="L191" i="289"/>
  <c r="H190" i="289"/>
  <c r="E190" i="289" s="1"/>
  <c r="K191" i="289"/>
  <c r="C191" i="289"/>
  <c r="T190" i="289"/>
  <c r="N190" i="286"/>
  <c r="H189" i="286"/>
  <c r="E189" i="286" s="1"/>
  <c r="K192" i="286"/>
  <c r="M192" i="286"/>
  <c r="C191" i="286"/>
  <c r="D191" i="286"/>
  <c r="T190" i="286"/>
  <c r="L192" i="286"/>
  <c r="K191" i="283"/>
  <c r="H190" i="283"/>
  <c r="E190" i="283" s="1"/>
  <c r="M192" i="283"/>
  <c r="O190" i="283"/>
  <c r="I189" i="283"/>
  <c r="F189" i="283" s="1"/>
  <c r="P190" i="283"/>
  <c r="J189" i="283"/>
  <c r="G189" i="283" s="1"/>
  <c r="L194" i="283"/>
  <c r="C191" i="283"/>
  <c r="T190" i="283"/>
  <c r="D193" i="283"/>
  <c r="T191" i="280"/>
  <c r="D192" i="280"/>
  <c r="L192" i="280"/>
  <c r="C193" i="280"/>
  <c r="K192" i="280"/>
  <c r="M192" i="280"/>
  <c r="P190" i="280"/>
  <c r="J189" i="280"/>
  <c r="G189" i="280" s="1"/>
  <c r="G190" i="277"/>
  <c r="D192" i="277"/>
  <c r="H191" i="277"/>
  <c r="K192" i="277"/>
  <c r="L192" i="277"/>
  <c r="I191" i="277"/>
  <c r="E190" i="277"/>
  <c r="C191" i="277"/>
  <c r="T191" i="277" s="1"/>
  <c r="F190" i="277"/>
  <c r="J192" i="277"/>
  <c r="M193" i="277"/>
  <c r="V195" i="301" l="1"/>
  <c r="N197" i="292"/>
  <c r="U194" i="289"/>
  <c r="W198" i="292"/>
  <c r="O198" i="292"/>
  <c r="R192" i="286"/>
  <c r="W198" i="289"/>
  <c r="V193" i="304"/>
  <c r="T192" i="304"/>
  <c r="V191" i="286"/>
  <c r="N194" i="289"/>
  <c r="W205" i="307"/>
  <c r="N203" i="319"/>
  <c r="R203" i="319"/>
  <c r="V203" i="319" s="1"/>
  <c r="K193" i="319"/>
  <c r="H192" i="319"/>
  <c r="E192" i="319" s="1"/>
  <c r="D198" i="319"/>
  <c r="T197" i="319"/>
  <c r="Q203" i="319"/>
  <c r="U203" i="319" s="1"/>
  <c r="S201" i="319"/>
  <c r="W201" i="319" s="1"/>
  <c r="O193" i="319"/>
  <c r="I192" i="319"/>
  <c r="F192" i="319" s="1"/>
  <c r="P193" i="319"/>
  <c r="J192" i="319"/>
  <c r="G192" i="319" s="1"/>
  <c r="M193" i="316"/>
  <c r="J192" i="316"/>
  <c r="G192" i="316" s="1"/>
  <c r="T193" i="316"/>
  <c r="I193" i="316"/>
  <c r="F193" i="316" s="1"/>
  <c r="O194" i="316"/>
  <c r="N194" i="316"/>
  <c r="H193" i="316"/>
  <c r="E193" i="316" s="1"/>
  <c r="M193" i="313"/>
  <c r="J192" i="313"/>
  <c r="G192" i="313" s="1"/>
  <c r="L193" i="313"/>
  <c r="I192" i="313"/>
  <c r="F192" i="313" s="1"/>
  <c r="D198" i="313"/>
  <c r="T197" i="313"/>
  <c r="K193" i="313"/>
  <c r="H192" i="313"/>
  <c r="E192" i="313" s="1"/>
  <c r="N210" i="313"/>
  <c r="P215" i="313"/>
  <c r="M193" i="310"/>
  <c r="J192" i="310"/>
  <c r="G192" i="310" s="1"/>
  <c r="Q193" i="310"/>
  <c r="U193" i="310" s="1"/>
  <c r="P193" i="310"/>
  <c r="S194" i="310"/>
  <c r="W194" i="310" s="1"/>
  <c r="K194" i="310"/>
  <c r="N192" i="310"/>
  <c r="H191" i="310"/>
  <c r="E191" i="310" s="1"/>
  <c r="R194" i="310"/>
  <c r="V194" i="310" s="1"/>
  <c r="O193" i="310"/>
  <c r="I192" i="310"/>
  <c r="F192" i="310" s="1"/>
  <c r="T192" i="310"/>
  <c r="S206" i="307"/>
  <c r="D197" i="307"/>
  <c r="T196" i="307"/>
  <c r="Q205" i="307"/>
  <c r="U205" i="307" s="1"/>
  <c r="P205" i="307"/>
  <c r="P206" i="307" s="1"/>
  <c r="M194" i="307"/>
  <c r="J193" i="307"/>
  <c r="G193" i="307" s="1"/>
  <c r="O194" i="307"/>
  <c r="I193" i="307"/>
  <c r="F193" i="307" s="1"/>
  <c r="N194" i="307"/>
  <c r="H193" i="307"/>
  <c r="E193" i="307" s="1"/>
  <c r="D200" i="304"/>
  <c r="Q207" i="304"/>
  <c r="U207" i="304" s="1"/>
  <c r="N193" i="304"/>
  <c r="H192" i="304"/>
  <c r="E192" i="304" s="1"/>
  <c r="P193" i="304"/>
  <c r="J192" i="304"/>
  <c r="G192" i="304" s="1"/>
  <c r="O193" i="304"/>
  <c r="I192" i="304"/>
  <c r="F192" i="304" s="1"/>
  <c r="Q195" i="301"/>
  <c r="U195" i="301" s="1"/>
  <c r="S194" i="301"/>
  <c r="W194" i="301" s="1"/>
  <c r="N194" i="301"/>
  <c r="N195" i="301" s="1"/>
  <c r="R195" i="301"/>
  <c r="S197" i="298"/>
  <c r="W197" i="298" s="1"/>
  <c r="R197" i="298"/>
  <c r="V197" i="298" s="1"/>
  <c r="Q194" i="298"/>
  <c r="U194" i="298" s="1"/>
  <c r="R199" i="292"/>
  <c r="V199" i="292" s="1"/>
  <c r="N198" i="292"/>
  <c r="S199" i="292"/>
  <c r="P198" i="292"/>
  <c r="Q198" i="292"/>
  <c r="U198" i="292" s="1"/>
  <c r="S199" i="289"/>
  <c r="P198" i="289"/>
  <c r="Q195" i="289"/>
  <c r="N195" i="289" s="1"/>
  <c r="R199" i="289"/>
  <c r="O199" i="289" s="1"/>
  <c r="P208" i="277"/>
  <c r="N194" i="277"/>
  <c r="N198" i="283"/>
  <c r="N191" i="280"/>
  <c r="H190" i="280"/>
  <c r="E190" i="280" s="1"/>
  <c r="O191" i="280"/>
  <c r="I190" i="280"/>
  <c r="F190" i="280" s="1"/>
  <c r="P191" i="301"/>
  <c r="J190" i="301"/>
  <c r="G190" i="301" s="1"/>
  <c r="P191" i="286"/>
  <c r="J190" i="286"/>
  <c r="G190" i="286" s="1"/>
  <c r="N191" i="298"/>
  <c r="H190" i="298"/>
  <c r="E190" i="298" s="1"/>
  <c r="O191" i="286"/>
  <c r="I190" i="286"/>
  <c r="F190" i="286" s="1"/>
  <c r="T191" i="301"/>
  <c r="D192" i="301"/>
  <c r="K192" i="301"/>
  <c r="H191" i="301"/>
  <c r="E191" i="301" s="1"/>
  <c r="O191" i="301"/>
  <c r="I190" i="301"/>
  <c r="F190" i="301" s="1"/>
  <c r="M193" i="301"/>
  <c r="C192" i="301"/>
  <c r="L193" i="301"/>
  <c r="P191" i="298"/>
  <c r="J190" i="298"/>
  <c r="G190" i="298" s="1"/>
  <c r="O191" i="298"/>
  <c r="I190" i="298"/>
  <c r="F190" i="298" s="1"/>
  <c r="M195" i="298"/>
  <c r="L193" i="298"/>
  <c r="K194" i="298"/>
  <c r="C192" i="298"/>
  <c r="T191" i="298"/>
  <c r="D195" i="298"/>
  <c r="L192" i="292"/>
  <c r="I191" i="292"/>
  <c r="F191" i="292" s="1"/>
  <c r="K192" i="292"/>
  <c r="H191" i="292"/>
  <c r="E191" i="292" s="1"/>
  <c r="D193" i="292"/>
  <c r="T192" i="292"/>
  <c r="J191" i="292"/>
  <c r="G191" i="292" s="1"/>
  <c r="M192" i="292"/>
  <c r="C193" i="292"/>
  <c r="C192" i="289"/>
  <c r="T192" i="289" s="1"/>
  <c r="H191" i="289"/>
  <c r="E191" i="289" s="1"/>
  <c r="K192" i="289"/>
  <c r="L192" i="289"/>
  <c r="I191" i="289"/>
  <c r="F191" i="289" s="1"/>
  <c r="M192" i="289"/>
  <c r="J191" i="289"/>
  <c r="G191" i="289" s="1"/>
  <c r="T191" i="289"/>
  <c r="D193" i="289"/>
  <c r="D192" i="286"/>
  <c r="T191" i="286"/>
  <c r="C192" i="286"/>
  <c r="M193" i="286"/>
  <c r="K193" i="286"/>
  <c r="L193" i="286"/>
  <c r="N191" i="286"/>
  <c r="H190" i="286"/>
  <c r="E190" i="286" s="1"/>
  <c r="C192" i="283"/>
  <c r="T191" i="283"/>
  <c r="L195" i="283"/>
  <c r="P191" i="283"/>
  <c r="J190" i="283"/>
  <c r="G190" i="283" s="1"/>
  <c r="D194" i="283"/>
  <c r="O191" i="283"/>
  <c r="I190" i="283"/>
  <c r="F190" i="283" s="1"/>
  <c r="M193" i="283"/>
  <c r="K192" i="283"/>
  <c r="H191" i="283"/>
  <c r="E191" i="283" s="1"/>
  <c r="M193" i="280"/>
  <c r="K193" i="280"/>
  <c r="C194" i="280"/>
  <c r="L193" i="280"/>
  <c r="P191" i="280"/>
  <c r="J190" i="280"/>
  <c r="G190" i="280" s="1"/>
  <c r="D193" i="280"/>
  <c r="T192" i="280"/>
  <c r="M194" i="277"/>
  <c r="J193" i="277"/>
  <c r="C192" i="277"/>
  <c r="G192" i="277" s="1"/>
  <c r="F191" i="277"/>
  <c r="E191" i="277"/>
  <c r="I192" i="277"/>
  <c r="L193" i="277"/>
  <c r="H192" i="277"/>
  <c r="K193" i="277"/>
  <c r="D193" i="277"/>
  <c r="G191" i="277"/>
  <c r="U196" i="301" l="1"/>
  <c r="V194" i="304"/>
  <c r="T193" i="304"/>
  <c r="W199" i="289"/>
  <c r="W200" i="289" s="1"/>
  <c r="R193" i="286"/>
  <c r="W199" i="292"/>
  <c r="W206" i="307"/>
  <c r="U195" i="289"/>
  <c r="V199" i="289"/>
  <c r="P199" i="289"/>
  <c r="V192" i="286"/>
  <c r="R204" i="319"/>
  <c r="V204" i="319" s="1"/>
  <c r="D199" i="319"/>
  <c r="T198" i="319"/>
  <c r="K194" i="319"/>
  <c r="H193" i="319"/>
  <c r="E193" i="319" s="1"/>
  <c r="S202" i="319"/>
  <c r="W202" i="319" s="1"/>
  <c r="Q204" i="319"/>
  <c r="N204" i="319" s="1"/>
  <c r="J193" i="319"/>
  <c r="G193" i="319" s="1"/>
  <c r="P194" i="319"/>
  <c r="O194" i="319"/>
  <c r="I193" i="319"/>
  <c r="F193" i="319" s="1"/>
  <c r="M194" i="316"/>
  <c r="J193" i="316"/>
  <c r="G193" i="316" s="1"/>
  <c r="N195" i="316"/>
  <c r="H194" i="316"/>
  <c r="E194" i="316" s="1"/>
  <c r="O195" i="316"/>
  <c r="I194" i="316"/>
  <c r="F194" i="316" s="1"/>
  <c r="T194" i="316"/>
  <c r="D199" i="313"/>
  <c r="T198" i="313"/>
  <c r="L194" i="313"/>
  <c r="I193" i="313"/>
  <c r="F193" i="313" s="1"/>
  <c r="K194" i="313"/>
  <c r="H193" i="313"/>
  <c r="E193" i="313" s="1"/>
  <c r="M194" i="313"/>
  <c r="J193" i="313"/>
  <c r="G193" i="313" s="1"/>
  <c r="P216" i="313"/>
  <c r="N211" i="313"/>
  <c r="N193" i="310"/>
  <c r="H192" i="310"/>
  <c r="E192" i="310" s="1"/>
  <c r="R195" i="310"/>
  <c r="V195" i="310" s="1"/>
  <c r="Q194" i="310"/>
  <c r="U194" i="310" s="1"/>
  <c r="K195" i="310"/>
  <c r="M194" i="310"/>
  <c r="J193" i="310"/>
  <c r="G193" i="310" s="1"/>
  <c r="S195" i="310"/>
  <c r="W195" i="310" s="1"/>
  <c r="P194" i="310"/>
  <c r="T193" i="310"/>
  <c r="O194" i="310"/>
  <c r="I193" i="310"/>
  <c r="F193" i="310" s="1"/>
  <c r="D198" i="307"/>
  <c r="T197" i="307"/>
  <c r="M195" i="307"/>
  <c r="J194" i="307"/>
  <c r="G194" i="307" s="1"/>
  <c r="S207" i="307"/>
  <c r="Q206" i="307"/>
  <c r="U206" i="307" s="1"/>
  <c r="N195" i="307"/>
  <c r="H194" i="307"/>
  <c r="E194" i="307" s="1"/>
  <c r="I194" i="307"/>
  <c r="F194" i="307" s="1"/>
  <c r="O195" i="307"/>
  <c r="Q208" i="304"/>
  <c r="U208" i="304" s="1"/>
  <c r="D201" i="304"/>
  <c r="O194" i="304"/>
  <c r="I193" i="304"/>
  <c r="F193" i="304" s="1"/>
  <c r="J193" i="304"/>
  <c r="G193" i="304" s="1"/>
  <c r="P194" i="304"/>
  <c r="N194" i="304"/>
  <c r="H193" i="304"/>
  <c r="E193" i="304" s="1"/>
  <c r="R196" i="301"/>
  <c r="V196" i="301" s="1"/>
  <c r="N196" i="301"/>
  <c r="S195" i="301"/>
  <c r="W195" i="301" s="1"/>
  <c r="Q196" i="301"/>
  <c r="Q195" i="298"/>
  <c r="U195" i="298" s="1"/>
  <c r="R198" i="298"/>
  <c r="V198" i="298" s="1"/>
  <c r="S198" i="298"/>
  <c r="W198" i="298" s="1"/>
  <c r="S200" i="292"/>
  <c r="Q199" i="292"/>
  <c r="U199" i="292" s="1"/>
  <c r="R200" i="292"/>
  <c r="V200" i="292" s="1"/>
  <c r="P199" i="292"/>
  <c r="O199" i="292"/>
  <c r="N196" i="289"/>
  <c r="R200" i="289"/>
  <c r="S200" i="289"/>
  <c r="P200" i="289" s="1"/>
  <c r="Q196" i="289"/>
  <c r="N192" i="280"/>
  <c r="H191" i="280"/>
  <c r="E191" i="280" s="1"/>
  <c r="N195" i="277"/>
  <c r="P209" i="277"/>
  <c r="O192" i="280"/>
  <c r="I191" i="280"/>
  <c r="F191" i="280" s="1"/>
  <c r="O194" i="277"/>
  <c r="P192" i="286"/>
  <c r="J191" i="286"/>
  <c r="G191" i="286" s="1"/>
  <c r="N192" i="298"/>
  <c r="H191" i="298"/>
  <c r="E191" i="298" s="1"/>
  <c r="P192" i="301"/>
  <c r="J191" i="301"/>
  <c r="G191" i="301" s="1"/>
  <c r="N199" i="283"/>
  <c r="O192" i="286"/>
  <c r="I191" i="286"/>
  <c r="F191" i="286" s="1"/>
  <c r="C193" i="301"/>
  <c r="M194" i="301"/>
  <c r="O192" i="301"/>
  <c r="I191" i="301"/>
  <c r="F191" i="301" s="1"/>
  <c r="H192" i="301"/>
  <c r="E192" i="301" s="1"/>
  <c r="K193" i="301"/>
  <c r="D193" i="301"/>
  <c r="T192" i="301"/>
  <c r="L194" i="301"/>
  <c r="K195" i="298"/>
  <c r="L194" i="298"/>
  <c r="M196" i="298"/>
  <c r="D196" i="298"/>
  <c r="O192" i="298"/>
  <c r="I191" i="298"/>
  <c r="F191" i="298" s="1"/>
  <c r="C193" i="298"/>
  <c r="T192" i="298"/>
  <c r="P192" i="298"/>
  <c r="J191" i="298"/>
  <c r="G191" i="298" s="1"/>
  <c r="C194" i="292"/>
  <c r="J192" i="292"/>
  <c r="G192" i="292" s="1"/>
  <c r="M193" i="292"/>
  <c r="T193" i="292"/>
  <c r="D194" i="292"/>
  <c r="H192" i="292"/>
  <c r="E192" i="292" s="1"/>
  <c r="K193" i="292"/>
  <c r="L193" i="292"/>
  <c r="I192" i="292"/>
  <c r="F192" i="292" s="1"/>
  <c r="M193" i="289"/>
  <c r="J192" i="289"/>
  <c r="G192" i="289" s="1"/>
  <c r="L193" i="289"/>
  <c r="I192" i="289"/>
  <c r="F192" i="289" s="1"/>
  <c r="H192" i="289"/>
  <c r="E192" i="289" s="1"/>
  <c r="K193" i="289"/>
  <c r="D194" i="289"/>
  <c r="C193" i="289"/>
  <c r="L194" i="286"/>
  <c r="K194" i="286"/>
  <c r="M194" i="286"/>
  <c r="C193" i="286"/>
  <c r="N192" i="286"/>
  <c r="H191" i="286"/>
  <c r="E191" i="286" s="1"/>
  <c r="D193" i="286"/>
  <c r="T192" i="286"/>
  <c r="P192" i="283"/>
  <c r="J191" i="283"/>
  <c r="G191" i="283" s="1"/>
  <c r="L196" i="283"/>
  <c r="K193" i="283"/>
  <c r="H192" i="283"/>
  <c r="E192" i="283" s="1"/>
  <c r="D195" i="283"/>
  <c r="M194" i="283"/>
  <c r="O192" i="283"/>
  <c r="I191" i="283"/>
  <c r="F191" i="283" s="1"/>
  <c r="C193" i="283"/>
  <c r="T192" i="283"/>
  <c r="T193" i="280"/>
  <c r="D194" i="280"/>
  <c r="P192" i="280"/>
  <c r="J191" i="280"/>
  <c r="G191" i="280" s="1"/>
  <c r="L194" i="280"/>
  <c r="C195" i="280"/>
  <c r="K194" i="280"/>
  <c r="M194" i="280"/>
  <c r="T192" i="277"/>
  <c r="D194" i="277"/>
  <c r="K194" i="277"/>
  <c r="H193" i="277"/>
  <c r="C193" i="277"/>
  <c r="F192" i="277"/>
  <c r="E192" i="277"/>
  <c r="I193" i="277"/>
  <c r="L194" i="277"/>
  <c r="M195" i="277"/>
  <c r="J194" i="277"/>
  <c r="U196" i="289" l="1"/>
  <c r="P200" i="292"/>
  <c r="W207" i="307"/>
  <c r="U197" i="301"/>
  <c r="W200" i="292"/>
  <c r="V195" i="304"/>
  <c r="T194" i="304"/>
  <c r="U204" i="319"/>
  <c r="W201" i="289"/>
  <c r="V193" i="286"/>
  <c r="R194" i="286"/>
  <c r="V200" i="289"/>
  <c r="D200" i="319"/>
  <c r="T199" i="319"/>
  <c r="S203" i="319"/>
  <c r="W203" i="319" s="1"/>
  <c r="R205" i="319"/>
  <c r="V205" i="319" s="1"/>
  <c r="Q205" i="319"/>
  <c r="K195" i="319"/>
  <c r="H194" i="319"/>
  <c r="E194" i="319" s="1"/>
  <c r="J194" i="319"/>
  <c r="G194" i="319" s="1"/>
  <c r="P195" i="319"/>
  <c r="O195" i="319"/>
  <c r="I194" i="319"/>
  <c r="F194" i="319" s="1"/>
  <c r="M195" i="316"/>
  <c r="J194" i="316"/>
  <c r="G194" i="316" s="1"/>
  <c r="T195" i="316"/>
  <c r="O196" i="316"/>
  <c r="I195" i="316"/>
  <c r="F195" i="316" s="1"/>
  <c r="N196" i="316"/>
  <c r="H195" i="316"/>
  <c r="E195" i="316" s="1"/>
  <c r="K195" i="313"/>
  <c r="H194" i="313"/>
  <c r="E194" i="313" s="1"/>
  <c r="L195" i="313"/>
  <c r="I194" i="313"/>
  <c r="F194" i="313" s="1"/>
  <c r="M195" i="313"/>
  <c r="J194" i="313"/>
  <c r="G194" i="313" s="1"/>
  <c r="D200" i="313"/>
  <c r="T199" i="313"/>
  <c r="N212" i="313"/>
  <c r="P217" i="313"/>
  <c r="S196" i="310"/>
  <c r="W196" i="310" s="1"/>
  <c r="N194" i="310"/>
  <c r="H193" i="310"/>
  <c r="E193" i="310" s="1"/>
  <c r="Q195" i="310"/>
  <c r="U195" i="310" s="1"/>
  <c r="M195" i="310"/>
  <c r="J194" i="310"/>
  <c r="G194" i="310" s="1"/>
  <c r="R196" i="310"/>
  <c r="V196" i="310" s="1"/>
  <c r="P195" i="310"/>
  <c r="K196" i="310"/>
  <c r="O195" i="310"/>
  <c r="I194" i="310"/>
  <c r="F194" i="310" s="1"/>
  <c r="T194" i="310"/>
  <c r="M196" i="307"/>
  <c r="J195" i="307"/>
  <c r="G195" i="307" s="1"/>
  <c r="Q207" i="307"/>
  <c r="U207" i="307" s="1"/>
  <c r="D199" i="307"/>
  <c r="T198" i="307"/>
  <c r="S208" i="307"/>
  <c r="P207" i="307"/>
  <c r="I195" i="307"/>
  <c r="F195" i="307" s="1"/>
  <c r="O196" i="307"/>
  <c r="N196" i="307"/>
  <c r="H195" i="307"/>
  <c r="E195" i="307" s="1"/>
  <c r="D202" i="304"/>
  <c r="Q209" i="304"/>
  <c r="U209" i="304" s="1"/>
  <c r="N195" i="304"/>
  <c r="H194" i="304"/>
  <c r="E194" i="304" s="1"/>
  <c r="P195" i="304"/>
  <c r="J194" i="304"/>
  <c r="G194" i="304" s="1"/>
  <c r="O195" i="304"/>
  <c r="I194" i="304"/>
  <c r="F194" i="304" s="1"/>
  <c r="S196" i="301"/>
  <c r="W196" i="301" s="1"/>
  <c r="Q197" i="301"/>
  <c r="R197" i="301"/>
  <c r="V197" i="301" s="1"/>
  <c r="S199" i="298"/>
  <c r="W199" i="298" s="1"/>
  <c r="R199" i="298"/>
  <c r="V199" i="298" s="1"/>
  <c r="Q196" i="298"/>
  <c r="U196" i="298" s="1"/>
  <c r="R201" i="292"/>
  <c r="V201" i="292" s="1"/>
  <c r="Q200" i="292"/>
  <c r="U200" i="292" s="1"/>
  <c r="N199" i="292"/>
  <c r="N200" i="292" s="1"/>
  <c r="O200" i="292"/>
  <c r="O201" i="292" s="1"/>
  <c r="S201" i="292"/>
  <c r="R201" i="289"/>
  <c r="Q197" i="289"/>
  <c r="O200" i="289"/>
  <c r="S201" i="289"/>
  <c r="N196" i="277"/>
  <c r="N200" i="283"/>
  <c r="N201" i="283" s="1"/>
  <c r="N193" i="280"/>
  <c r="H192" i="280"/>
  <c r="E192" i="280" s="1"/>
  <c r="P210" i="277"/>
  <c r="N197" i="277"/>
  <c r="P193" i="286"/>
  <c r="J192" i="286"/>
  <c r="G192" i="286" s="1"/>
  <c r="O193" i="280"/>
  <c r="I192" i="280"/>
  <c r="F192" i="280" s="1"/>
  <c r="N193" i="298"/>
  <c r="H192" i="298"/>
  <c r="E192" i="298" s="1"/>
  <c r="O195" i="277"/>
  <c r="O196" i="277" s="1"/>
  <c r="P193" i="301"/>
  <c r="J192" i="301"/>
  <c r="G192" i="301" s="1"/>
  <c r="O193" i="286"/>
  <c r="I192" i="286"/>
  <c r="F192" i="286" s="1"/>
  <c r="D194" i="301"/>
  <c r="T193" i="301"/>
  <c r="K194" i="301"/>
  <c r="H193" i="301"/>
  <c r="E193" i="301" s="1"/>
  <c r="O193" i="301"/>
  <c r="I192" i="301"/>
  <c r="F192" i="301" s="1"/>
  <c r="M195" i="301"/>
  <c r="L195" i="301"/>
  <c r="C194" i="301"/>
  <c r="O193" i="298"/>
  <c r="I192" i="298"/>
  <c r="F192" i="298" s="1"/>
  <c r="D197" i="298"/>
  <c r="C194" i="298"/>
  <c r="T193" i="298"/>
  <c r="P193" i="298"/>
  <c r="J192" i="298"/>
  <c r="G192" i="298" s="1"/>
  <c r="M197" i="298"/>
  <c r="L195" i="298"/>
  <c r="K196" i="298"/>
  <c r="I193" i="292"/>
  <c r="F193" i="292" s="1"/>
  <c r="L194" i="292"/>
  <c r="T194" i="292"/>
  <c r="D195" i="292"/>
  <c r="H193" i="292"/>
  <c r="E193" i="292" s="1"/>
  <c r="K194" i="292"/>
  <c r="J193" i="292"/>
  <c r="G193" i="292" s="1"/>
  <c r="M194" i="292"/>
  <c r="C195" i="292"/>
  <c r="D195" i="289"/>
  <c r="C194" i="289"/>
  <c r="T193" i="289"/>
  <c r="H193" i="289"/>
  <c r="E193" i="289" s="1"/>
  <c r="K194" i="289"/>
  <c r="L194" i="289"/>
  <c r="I193" i="289"/>
  <c r="F193" i="289" s="1"/>
  <c r="M194" i="289"/>
  <c r="J193" i="289"/>
  <c r="G193" i="289" s="1"/>
  <c r="N193" i="286"/>
  <c r="H192" i="286"/>
  <c r="E192" i="286" s="1"/>
  <c r="C194" i="286"/>
  <c r="T193" i="286"/>
  <c r="D194" i="286"/>
  <c r="M195" i="286"/>
  <c r="K195" i="286"/>
  <c r="L195" i="286"/>
  <c r="O193" i="283"/>
  <c r="I192" i="283"/>
  <c r="F192" i="283" s="1"/>
  <c r="M195" i="283"/>
  <c r="D196" i="283"/>
  <c r="H193" i="283"/>
  <c r="E193" i="283" s="1"/>
  <c r="K194" i="283"/>
  <c r="C194" i="283"/>
  <c r="T193" i="283"/>
  <c r="L197" i="283"/>
  <c r="P193" i="283"/>
  <c r="J192" i="283"/>
  <c r="G192" i="283" s="1"/>
  <c r="L195" i="280"/>
  <c r="P193" i="280"/>
  <c r="J192" i="280"/>
  <c r="G192" i="280" s="1"/>
  <c r="C196" i="280"/>
  <c r="M195" i="280"/>
  <c r="D195" i="280"/>
  <c r="T194" i="280"/>
  <c r="K195" i="280"/>
  <c r="M196" i="277"/>
  <c r="J195" i="277"/>
  <c r="L195" i="277"/>
  <c r="I194" i="277"/>
  <c r="F193" i="277"/>
  <c r="E193" i="277"/>
  <c r="C194" i="277"/>
  <c r="T194" i="277" s="1"/>
  <c r="T193" i="277"/>
  <c r="H194" i="277"/>
  <c r="K195" i="277"/>
  <c r="G193" i="277"/>
  <c r="D195" i="277"/>
  <c r="V206" i="319" l="1"/>
  <c r="R195" i="286"/>
  <c r="V194" i="286"/>
  <c r="V195" i="286" s="1"/>
  <c r="W208" i="307"/>
  <c r="V201" i="289"/>
  <c r="V202" i="289" s="1"/>
  <c r="U205" i="319"/>
  <c r="V196" i="304"/>
  <c r="T195" i="304"/>
  <c r="U197" i="289"/>
  <c r="W201" i="292"/>
  <c r="Q206" i="319"/>
  <c r="D201" i="319"/>
  <c r="T200" i="319"/>
  <c r="R206" i="319"/>
  <c r="S204" i="319"/>
  <c r="W204" i="319" s="1"/>
  <c r="K196" i="319"/>
  <c r="H195" i="319"/>
  <c r="E195" i="319" s="1"/>
  <c r="N205" i="319"/>
  <c r="N206" i="319" s="1"/>
  <c r="O196" i="319"/>
  <c r="I195" i="319"/>
  <c r="F195" i="319" s="1"/>
  <c r="J195" i="319"/>
  <c r="G195" i="319" s="1"/>
  <c r="P196" i="319"/>
  <c r="M196" i="316"/>
  <c r="J195" i="316"/>
  <c r="G195" i="316" s="1"/>
  <c r="T196" i="316"/>
  <c r="N197" i="316"/>
  <c r="H196" i="316"/>
  <c r="E196" i="316" s="1"/>
  <c r="I196" i="316"/>
  <c r="F196" i="316" s="1"/>
  <c r="O197" i="316"/>
  <c r="M196" i="313"/>
  <c r="J195" i="313"/>
  <c r="G195" i="313" s="1"/>
  <c r="L196" i="313"/>
  <c r="I195" i="313"/>
  <c r="F195" i="313" s="1"/>
  <c r="D201" i="313"/>
  <c r="T200" i="313"/>
  <c r="K196" i="313"/>
  <c r="H195" i="313"/>
  <c r="E195" i="313" s="1"/>
  <c r="N213" i="313"/>
  <c r="P218" i="313"/>
  <c r="P196" i="310"/>
  <c r="Q196" i="310"/>
  <c r="U196" i="310" s="1"/>
  <c r="S197" i="310"/>
  <c r="W197" i="310" s="1"/>
  <c r="R197" i="310"/>
  <c r="V197" i="310" s="1"/>
  <c r="N195" i="310"/>
  <c r="H194" i="310"/>
  <c r="E194" i="310" s="1"/>
  <c r="K197" i="310"/>
  <c r="M196" i="310"/>
  <c r="J195" i="310"/>
  <c r="G195" i="310" s="1"/>
  <c r="T195" i="310"/>
  <c r="O196" i="310"/>
  <c r="I195" i="310"/>
  <c r="F195" i="310" s="1"/>
  <c r="D200" i="307"/>
  <c r="T199" i="307"/>
  <c r="P208" i="307"/>
  <c r="Q208" i="307"/>
  <c r="U208" i="307" s="1"/>
  <c r="M197" i="307"/>
  <c r="J196" i="307"/>
  <c r="G196" i="307" s="1"/>
  <c r="S209" i="307"/>
  <c r="N197" i="307"/>
  <c r="H196" i="307"/>
  <c r="E196" i="307" s="1"/>
  <c r="O197" i="307"/>
  <c r="I196" i="307"/>
  <c r="F196" i="307" s="1"/>
  <c r="Q210" i="304"/>
  <c r="U210" i="304" s="1"/>
  <c r="D203" i="304"/>
  <c r="O196" i="304"/>
  <c r="I195" i="304"/>
  <c r="F195" i="304" s="1"/>
  <c r="P196" i="304"/>
  <c r="J195" i="304"/>
  <c r="G195" i="304" s="1"/>
  <c r="N196" i="304"/>
  <c r="H195" i="304"/>
  <c r="E195" i="304" s="1"/>
  <c r="Q198" i="301"/>
  <c r="U198" i="301" s="1"/>
  <c r="N197" i="301"/>
  <c r="N198" i="301" s="1"/>
  <c r="S197" i="301"/>
  <c r="W197" i="301" s="1"/>
  <c r="R198" i="301"/>
  <c r="V198" i="301" s="1"/>
  <c r="Q197" i="298"/>
  <c r="U197" i="298" s="1"/>
  <c r="R200" i="298"/>
  <c r="V200" i="298" s="1"/>
  <c r="S200" i="298"/>
  <c r="W200" i="298" s="1"/>
  <c r="S202" i="292"/>
  <c r="Q201" i="292"/>
  <c r="U201" i="292" s="1"/>
  <c r="P201" i="292"/>
  <c r="R202" i="292"/>
  <c r="O202" i="292" s="1"/>
  <c r="Q198" i="289"/>
  <c r="N197" i="289"/>
  <c r="S202" i="289"/>
  <c r="W202" i="289" s="1"/>
  <c r="P201" i="289"/>
  <c r="R202" i="289"/>
  <c r="O201" i="289"/>
  <c r="O202" i="289" s="1"/>
  <c r="N194" i="280"/>
  <c r="H193" i="280"/>
  <c r="E193" i="280" s="1"/>
  <c r="O194" i="280"/>
  <c r="I193" i="280"/>
  <c r="F193" i="280" s="1"/>
  <c r="P194" i="286"/>
  <c r="J193" i="286"/>
  <c r="G193" i="286" s="1"/>
  <c r="N194" i="298"/>
  <c r="H193" i="298"/>
  <c r="E193" i="298" s="1"/>
  <c r="P211" i="277"/>
  <c r="P194" i="301"/>
  <c r="J193" i="301"/>
  <c r="G193" i="301" s="1"/>
  <c r="N202" i="283"/>
  <c r="O194" i="286"/>
  <c r="I193" i="286"/>
  <c r="F193" i="286" s="1"/>
  <c r="C195" i="301"/>
  <c r="L196" i="301"/>
  <c r="M196" i="301"/>
  <c r="O194" i="301"/>
  <c r="I193" i="301"/>
  <c r="F193" i="301" s="1"/>
  <c r="H194" i="301"/>
  <c r="E194" i="301" s="1"/>
  <c r="K195" i="301"/>
  <c r="T194" i="301"/>
  <c r="D195" i="301"/>
  <c r="P194" i="298"/>
  <c r="J193" i="298"/>
  <c r="G193" i="298" s="1"/>
  <c r="C195" i="298"/>
  <c r="T194" i="298"/>
  <c r="K197" i="298"/>
  <c r="L196" i="298"/>
  <c r="D198" i="298"/>
  <c r="M198" i="298"/>
  <c r="O194" i="298"/>
  <c r="I193" i="298"/>
  <c r="F193" i="298" s="1"/>
  <c r="C196" i="292"/>
  <c r="J194" i="292"/>
  <c r="G194" i="292" s="1"/>
  <c r="M195" i="292"/>
  <c r="K195" i="292"/>
  <c r="H194" i="292"/>
  <c r="E194" i="292" s="1"/>
  <c r="T195" i="292"/>
  <c r="D196" i="292"/>
  <c r="L195" i="292"/>
  <c r="I194" i="292"/>
  <c r="F194" i="292" s="1"/>
  <c r="L195" i="289"/>
  <c r="I194" i="289"/>
  <c r="F194" i="289" s="1"/>
  <c r="K195" i="289"/>
  <c r="H194" i="289"/>
  <c r="E194" i="289" s="1"/>
  <c r="C195" i="289"/>
  <c r="T195" i="289" s="1"/>
  <c r="D196" i="289"/>
  <c r="J194" i="289"/>
  <c r="G194" i="289" s="1"/>
  <c r="M195" i="289"/>
  <c r="T194" i="289"/>
  <c r="K196" i="286"/>
  <c r="M196" i="286"/>
  <c r="D195" i="286"/>
  <c r="T194" i="286"/>
  <c r="C195" i="286"/>
  <c r="L196" i="286"/>
  <c r="N194" i="286"/>
  <c r="H193" i="286"/>
  <c r="E193" i="286" s="1"/>
  <c r="C195" i="283"/>
  <c r="T194" i="283"/>
  <c r="K195" i="283"/>
  <c r="H194" i="283"/>
  <c r="E194" i="283" s="1"/>
  <c r="P194" i="283"/>
  <c r="J193" i="283"/>
  <c r="G193" i="283" s="1"/>
  <c r="D197" i="283"/>
  <c r="M196" i="283"/>
  <c r="L198" i="283"/>
  <c r="O194" i="283"/>
  <c r="I193" i="283"/>
  <c r="F193" i="283" s="1"/>
  <c r="T195" i="280"/>
  <c r="D196" i="280"/>
  <c r="M196" i="280"/>
  <c r="C197" i="280"/>
  <c r="P194" i="280"/>
  <c r="J193" i="280"/>
  <c r="G193" i="280" s="1"/>
  <c r="K196" i="280"/>
  <c r="L196" i="280"/>
  <c r="K196" i="277"/>
  <c r="H195" i="277"/>
  <c r="E194" i="277"/>
  <c r="F194" i="277"/>
  <c r="C195" i="277"/>
  <c r="T195" i="277" s="1"/>
  <c r="I195" i="277"/>
  <c r="L196" i="277"/>
  <c r="D196" i="277"/>
  <c r="G194" i="277"/>
  <c r="J196" i="277"/>
  <c r="M197" i="277"/>
  <c r="U198" i="289" l="1"/>
  <c r="V197" i="304"/>
  <c r="T196" i="304"/>
  <c r="W209" i="307"/>
  <c r="V202" i="292"/>
  <c r="V196" i="286"/>
  <c r="W202" i="292"/>
  <c r="R196" i="286"/>
  <c r="N198" i="289"/>
  <c r="U206" i="319"/>
  <c r="R207" i="319"/>
  <c r="V207" i="319" s="1"/>
  <c r="K197" i="319"/>
  <c r="H196" i="319"/>
  <c r="E196" i="319" s="1"/>
  <c r="D202" i="319"/>
  <c r="T201" i="319"/>
  <c r="S205" i="319"/>
  <c r="W205" i="319" s="1"/>
  <c r="Q207" i="319"/>
  <c r="O197" i="319"/>
  <c r="I196" i="319"/>
  <c r="F196" i="319" s="1"/>
  <c r="P197" i="319"/>
  <c r="J196" i="319"/>
  <c r="G196" i="319" s="1"/>
  <c r="M197" i="316"/>
  <c r="J196" i="316"/>
  <c r="G196" i="316" s="1"/>
  <c r="I197" i="316"/>
  <c r="F197" i="316" s="1"/>
  <c r="O198" i="316"/>
  <c r="T197" i="316"/>
  <c r="N198" i="316"/>
  <c r="H197" i="316"/>
  <c r="E197" i="316" s="1"/>
  <c r="D202" i="313"/>
  <c r="T201" i="313"/>
  <c r="L197" i="313"/>
  <c r="I196" i="313"/>
  <c r="F196" i="313" s="1"/>
  <c r="K197" i="313"/>
  <c r="H196" i="313"/>
  <c r="E196" i="313" s="1"/>
  <c r="M197" i="313"/>
  <c r="J196" i="313"/>
  <c r="G196" i="313" s="1"/>
  <c r="P219" i="313"/>
  <c r="N214" i="313"/>
  <c r="P197" i="310"/>
  <c r="K198" i="310"/>
  <c r="N196" i="310"/>
  <c r="H195" i="310"/>
  <c r="E195" i="310" s="1"/>
  <c r="S198" i="310"/>
  <c r="W198" i="310" s="1"/>
  <c r="R198" i="310"/>
  <c r="V198" i="310" s="1"/>
  <c r="Q197" i="310"/>
  <c r="U197" i="310" s="1"/>
  <c r="M197" i="310"/>
  <c r="J196" i="310"/>
  <c r="G196" i="310" s="1"/>
  <c r="O197" i="310"/>
  <c r="I196" i="310"/>
  <c r="F196" i="310" s="1"/>
  <c r="T196" i="310"/>
  <c r="Q209" i="307"/>
  <c r="U209" i="307" s="1"/>
  <c r="S210" i="307"/>
  <c r="P209" i="307"/>
  <c r="D201" i="307"/>
  <c r="T200" i="307"/>
  <c r="M198" i="307"/>
  <c r="J197" i="307"/>
  <c r="G197" i="307" s="1"/>
  <c r="I197" i="307"/>
  <c r="F197" i="307" s="1"/>
  <c r="O198" i="307"/>
  <c r="N198" i="307"/>
  <c r="H197" i="307"/>
  <c r="E197" i="307" s="1"/>
  <c r="D204" i="304"/>
  <c r="Q211" i="304"/>
  <c r="U211" i="304" s="1"/>
  <c r="N197" i="304"/>
  <c r="H196" i="304"/>
  <c r="E196" i="304" s="1"/>
  <c r="P197" i="304"/>
  <c r="J196" i="304"/>
  <c r="G196" i="304" s="1"/>
  <c r="O197" i="304"/>
  <c r="I196" i="304"/>
  <c r="F196" i="304" s="1"/>
  <c r="R199" i="301"/>
  <c r="V199" i="301" s="1"/>
  <c r="S198" i="301"/>
  <c r="W198" i="301" s="1"/>
  <c r="N199" i="301"/>
  <c r="Q199" i="301"/>
  <c r="U199" i="301" s="1"/>
  <c r="S201" i="298"/>
  <c r="W201" i="298" s="1"/>
  <c r="R201" i="298"/>
  <c r="V201" i="298" s="1"/>
  <c r="Q198" i="298"/>
  <c r="U198" i="298" s="1"/>
  <c r="Q202" i="292"/>
  <c r="U202" i="292" s="1"/>
  <c r="S203" i="292"/>
  <c r="R203" i="292"/>
  <c r="P202" i="292"/>
  <c r="N201" i="292"/>
  <c r="S203" i="289"/>
  <c r="W203" i="289" s="1"/>
  <c r="R203" i="289"/>
  <c r="V203" i="289" s="1"/>
  <c r="Q199" i="289"/>
  <c r="N199" i="289" s="1"/>
  <c r="P202" i="289"/>
  <c r="P203" i="289" s="1"/>
  <c r="N203" i="283"/>
  <c r="N204" i="283" s="1"/>
  <c r="N195" i="280"/>
  <c r="H194" i="280"/>
  <c r="E194" i="280" s="1"/>
  <c r="O197" i="277"/>
  <c r="N198" i="277"/>
  <c r="P195" i="301"/>
  <c r="J194" i="301"/>
  <c r="G194" i="301" s="1"/>
  <c r="P212" i="277"/>
  <c r="P195" i="286"/>
  <c r="J194" i="286"/>
  <c r="G194" i="286" s="1"/>
  <c r="O195" i="280"/>
  <c r="I194" i="280"/>
  <c r="F194" i="280" s="1"/>
  <c r="G195" i="277"/>
  <c r="N195" i="298"/>
  <c r="H194" i="298"/>
  <c r="E194" i="298" s="1"/>
  <c r="O195" i="286"/>
  <c r="I194" i="286"/>
  <c r="F194" i="286" s="1"/>
  <c r="H195" i="301"/>
  <c r="E195" i="301" s="1"/>
  <c r="K196" i="301"/>
  <c r="O195" i="301"/>
  <c r="I194" i="301"/>
  <c r="F194" i="301" s="1"/>
  <c r="M197" i="301"/>
  <c r="L197" i="301"/>
  <c r="C196" i="301"/>
  <c r="T195" i="301"/>
  <c r="D196" i="301"/>
  <c r="L197" i="298"/>
  <c r="K198" i="298"/>
  <c r="O195" i="298"/>
  <c r="I194" i="298"/>
  <c r="F194" i="298" s="1"/>
  <c r="C196" i="298"/>
  <c r="T195" i="298"/>
  <c r="M199" i="298"/>
  <c r="D199" i="298"/>
  <c r="P195" i="298"/>
  <c r="J194" i="298"/>
  <c r="G194" i="298" s="1"/>
  <c r="L196" i="292"/>
  <c r="I195" i="292"/>
  <c r="F195" i="292" s="1"/>
  <c r="D197" i="292"/>
  <c r="T196" i="292"/>
  <c r="K196" i="292"/>
  <c r="H195" i="292"/>
  <c r="E195" i="292" s="1"/>
  <c r="M196" i="292"/>
  <c r="J195" i="292"/>
  <c r="G195" i="292" s="1"/>
  <c r="C197" i="292"/>
  <c r="D197" i="289"/>
  <c r="C196" i="289"/>
  <c r="K196" i="289"/>
  <c r="H195" i="289"/>
  <c r="E195" i="289" s="1"/>
  <c r="M196" i="289"/>
  <c r="J195" i="289"/>
  <c r="G195" i="289" s="1"/>
  <c r="L196" i="289"/>
  <c r="I195" i="289"/>
  <c r="F195" i="289" s="1"/>
  <c r="C196" i="286"/>
  <c r="T195" i="286"/>
  <c r="D196" i="286"/>
  <c r="M197" i="286"/>
  <c r="L197" i="286"/>
  <c r="K197" i="286"/>
  <c r="N195" i="286"/>
  <c r="H194" i="286"/>
  <c r="E194" i="286" s="1"/>
  <c r="D198" i="283"/>
  <c r="P195" i="283"/>
  <c r="J194" i="283"/>
  <c r="G194" i="283" s="1"/>
  <c r="K196" i="283"/>
  <c r="H195" i="283"/>
  <c r="E195" i="283" s="1"/>
  <c r="O195" i="283"/>
  <c r="I194" i="283"/>
  <c r="F194" i="283" s="1"/>
  <c r="L199" i="283"/>
  <c r="M197" i="283"/>
  <c r="C196" i="283"/>
  <c r="T195" i="283"/>
  <c r="P195" i="280"/>
  <c r="J194" i="280"/>
  <c r="G194" i="280" s="1"/>
  <c r="C198" i="280"/>
  <c r="L197" i="280"/>
  <c r="M197" i="280"/>
  <c r="D197" i="280"/>
  <c r="T196" i="280"/>
  <c r="K197" i="280"/>
  <c r="D197" i="277"/>
  <c r="I196" i="277"/>
  <c r="L197" i="277"/>
  <c r="F195" i="277"/>
  <c r="E195" i="277"/>
  <c r="C196" i="277"/>
  <c r="M198" i="277"/>
  <c r="J197" i="277"/>
  <c r="K197" i="277"/>
  <c r="H196" i="277"/>
  <c r="V200" i="301" l="1"/>
  <c r="W203" i="292"/>
  <c r="N202" i="292"/>
  <c r="V203" i="292"/>
  <c r="U207" i="319"/>
  <c r="W210" i="307"/>
  <c r="U199" i="289"/>
  <c r="R197" i="286"/>
  <c r="V197" i="286" s="1"/>
  <c r="V198" i="304"/>
  <c r="T197" i="304"/>
  <c r="Q208" i="319"/>
  <c r="K198" i="319"/>
  <c r="H197" i="319"/>
  <c r="E197" i="319" s="1"/>
  <c r="R208" i="319"/>
  <c r="V208" i="319" s="1"/>
  <c r="S206" i="319"/>
  <c r="W206" i="319" s="1"/>
  <c r="N207" i="319"/>
  <c r="D203" i="319"/>
  <c r="T202" i="319"/>
  <c r="P198" i="319"/>
  <c r="J197" i="319"/>
  <c r="G197" i="319" s="1"/>
  <c r="O198" i="319"/>
  <c r="I197" i="319"/>
  <c r="F197" i="319" s="1"/>
  <c r="M198" i="316"/>
  <c r="J197" i="316"/>
  <c r="G197" i="316" s="1"/>
  <c r="T198" i="316"/>
  <c r="N199" i="316"/>
  <c r="H198" i="316"/>
  <c r="E198" i="316" s="1"/>
  <c r="O199" i="316"/>
  <c r="I198" i="316"/>
  <c r="F198" i="316" s="1"/>
  <c r="M198" i="313"/>
  <c r="J197" i="313"/>
  <c r="G197" i="313" s="1"/>
  <c r="L198" i="313"/>
  <c r="I197" i="313"/>
  <c r="F197" i="313" s="1"/>
  <c r="K198" i="313"/>
  <c r="H197" i="313"/>
  <c r="E197" i="313" s="1"/>
  <c r="D203" i="313"/>
  <c r="T202" i="313"/>
  <c r="N215" i="313"/>
  <c r="P220" i="313"/>
  <c r="N197" i="310"/>
  <c r="H196" i="310"/>
  <c r="E196" i="310" s="1"/>
  <c r="K199" i="310"/>
  <c r="Q198" i="310"/>
  <c r="U198" i="310" s="1"/>
  <c r="P198" i="310"/>
  <c r="R199" i="310"/>
  <c r="V199" i="310" s="1"/>
  <c r="S199" i="310"/>
  <c r="W199" i="310" s="1"/>
  <c r="M198" i="310"/>
  <c r="J197" i="310"/>
  <c r="G197" i="310" s="1"/>
  <c r="T197" i="310"/>
  <c r="O198" i="310"/>
  <c r="I197" i="310"/>
  <c r="F197" i="310" s="1"/>
  <c r="M199" i="307"/>
  <c r="J198" i="307"/>
  <c r="G198" i="307" s="1"/>
  <c r="D202" i="307"/>
  <c r="T201" i="307"/>
  <c r="Q210" i="307"/>
  <c r="U210" i="307" s="1"/>
  <c r="S211" i="307"/>
  <c r="P210" i="307"/>
  <c r="P211" i="307" s="1"/>
  <c r="N199" i="307"/>
  <c r="H198" i="307"/>
  <c r="E198" i="307" s="1"/>
  <c r="O199" i="307"/>
  <c r="I198" i="307"/>
  <c r="F198" i="307" s="1"/>
  <c r="Q212" i="304"/>
  <c r="U212" i="304" s="1"/>
  <c r="D205" i="304"/>
  <c r="O198" i="304"/>
  <c r="I197" i="304"/>
  <c r="F197" i="304" s="1"/>
  <c r="P198" i="304"/>
  <c r="J197" i="304"/>
  <c r="G197" i="304" s="1"/>
  <c r="N198" i="304"/>
  <c r="H197" i="304"/>
  <c r="E197" i="304" s="1"/>
  <c r="S199" i="301"/>
  <c r="W199" i="301" s="1"/>
  <c r="Q200" i="301"/>
  <c r="U200" i="301" s="1"/>
  <c r="R200" i="301"/>
  <c r="Q199" i="298"/>
  <c r="U199" i="298" s="1"/>
  <c r="R202" i="298"/>
  <c r="V202" i="298" s="1"/>
  <c r="S202" i="298"/>
  <c r="W202" i="298" s="1"/>
  <c r="R204" i="292"/>
  <c r="O203" i="292"/>
  <c r="S204" i="292"/>
  <c r="P203" i="292"/>
  <c r="Q203" i="292"/>
  <c r="N203" i="292" s="1"/>
  <c r="R204" i="289"/>
  <c r="V204" i="289" s="1"/>
  <c r="O203" i="289"/>
  <c r="P204" i="289"/>
  <c r="Q200" i="289"/>
  <c r="S204" i="289"/>
  <c r="W204" i="289" s="1"/>
  <c r="O198" i="277"/>
  <c r="N196" i="280"/>
  <c r="H195" i="280"/>
  <c r="E195" i="280" s="1"/>
  <c r="O196" i="280"/>
  <c r="I195" i="280"/>
  <c r="F195" i="280" s="1"/>
  <c r="P213" i="277"/>
  <c r="P196" i="301"/>
  <c r="J195" i="301"/>
  <c r="G195" i="301" s="1"/>
  <c r="N199" i="277"/>
  <c r="N205" i="283"/>
  <c r="P196" i="286"/>
  <c r="J195" i="286"/>
  <c r="G195" i="286" s="1"/>
  <c r="N196" i="298"/>
  <c r="H195" i="298"/>
  <c r="E195" i="298" s="1"/>
  <c r="O196" i="286"/>
  <c r="I195" i="286"/>
  <c r="F195" i="286" s="1"/>
  <c r="C197" i="301"/>
  <c r="L198" i="301"/>
  <c r="M198" i="301"/>
  <c r="O196" i="301"/>
  <c r="I195" i="301"/>
  <c r="F195" i="301" s="1"/>
  <c r="D197" i="301"/>
  <c r="T196" i="301"/>
  <c r="K197" i="301"/>
  <c r="H196" i="301"/>
  <c r="E196" i="301" s="1"/>
  <c r="C197" i="298"/>
  <c r="T196" i="298"/>
  <c r="P196" i="298"/>
  <c r="J195" i="298"/>
  <c r="G195" i="298" s="1"/>
  <c r="O196" i="298"/>
  <c r="I195" i="298"/>
  <c r="F195" i="298" s="1"/>
  <c r="K199" i="298"/>
  <c r="D200" i="298"/>
  <c r="M200" i="298"/>
  <c r="L198" i="298"/>
  <c r="M197" i="292"/>
  <c r="J196" i="292"/>
  <c r="G196" i="292" s="1"/>
  <c r="K197" i="292"/>
  <c r="H196" i="292"/>
  <c r="E196" i="292" s="1"/>
  <c r="D198" i="292"/>
  <c r="T197" i="292"/>
  <c r="C198" i="292"/>
  <c r="L197" i="292"/>
  <c r="I196" i="292"/>
  <c r="F196" i="292" s="1"/>
  <c r="K197" i="289"/>
  <c r="H196" i="289"/>
  <c r="E196" i="289" s="1"/>
  <c r="M197" i="289"/>
  <c r="J196" i="289"/>
  <c r="G196" i="289" s="1"/>
  <c r="C197" i="289"/>
  <c r="T196" i="289"/>
  <c r="I196" i="289"/>
  <c r="F196" i="289" s="1"/>
  <c r="L197" i="289"/>
  <c r="D198" i="289"/>
  <c r="K198" i="286"/>
  <c r="L198" i="286"/>
  <c r="M198" i="286"/>
  <c r="D197" i="286"/>
  <c r="T196" i="286"/>
  <c r="C197" i="286"/>
  <c r="N196" i="286"/>
  <c r="H195" i="286"/>
  <c r="E195" i="286" s="1"/>
  <c r="M198" i="283"/>
  <c r="L200" i="283"/>
  <c r="O196" i="283"/>
  <c r="I195" i="283"/>
  <c r="F195" i="283" s="1"/>
  <c r="H196" i="283"/>
  <c r="E196" i="283" s="1"/>
  <c r="K197" i="283"/>
  <c r="C197" i="283"/>
  <c r="T196" i="283"/>
  <c r="P196" i="283"/>
  <c r="J195" i="283"/>
  <c r="G195" i="283" s="1"/>
  <c r="D199" i="283"/>
  <c r="T197" i="280"/>
  <c r="D198" i="280"/>
  <c r="M198" i="280"/>
  <c r="L198" i="280"/>
  <c r="C199" i="280"/>
  <c r="K198" i="280"/>
  <c r="P196" i="280"/>
  <c r="J195" i="280"/>
  <c r="G195" i="280" s="1"/>
  <c r="K198" i="277"/>
  <c r="H197" i="277"/>
  <c r="J198" i="277"/>
  <c r="M199" i="277"/>
  <c r="C197" i="277"/>
  <c r="G197" i="277" s="1"/>
  <c r="E196" i="277"/>
  <c r="F196" i="277"/>
  <c r="G196" i="277"/>
  <c r="L198" i="277"/>
  <c r="I197" i="277"/>
  <c r="D198" i="277"/>
  <c r="T196" i="277"/>
  <c r="U208" i="319" l="1"/>
  <c r="V204" i="292"/>
  <c r="U200" i="289"/>
  <c r="U203" i="292"/>
  <c r="V199" i="304"/>
  <c r="T198" i="304"/>
  <c r="O204" i="292"/>
  <c r="R198" i="286"/>
  <c r="W204" i="292"/>
  <c r="O204" i="289"/>
  <c r="W211" i="307"/>
  <c r="S207" i="319"/>
  <c r="W207" i="319" s="1"/>
  <c r="K199" i="319"/>
  <c r="H198" i="319"/>
  <c r="E198" i="319" s="1"/>
  <c r="Q209" i="319"/>
  <c r="R209" i="319"/>
  <c r="V209" i="319" s="1"/>
  <c r="D204" i="319"/>
  <c r="T203" i="319"/>
  <c r="N208" i="319"/>
  <c r="P199" i="319"/>
  <c r="J198" i="319"/>
  <c r="G198" i="319" s="1"/>
  <c r="O199" i="319"/>
  <c r="I198" i="319"/>
  <c r="F198" i="319" s="1"/>
  <c r="M199" i="316"/>
  <c r="J198" i="316"/>
  <c r="G198" i="316" s="1"/>
  <c r="T199" i="316"/>
  <c r="O200" i="316"/>
  <c r="I199" i="316"/>
  <c r="F199" i="316" s="1"/>
  <c r="H199" i="316"/>
  <c r="E199" i="316" s="1"/>
  <c r="N200" i="316"/>
  <c r="L199" i="313"/>
  <c r="I198" i="313"/>
  <c r="F198" i="313" s="1"/>
  <c r="D204" i="313"/>
  <c r="T203" i="313"/>
  <c r="M199" i="313"/>
  <c r="J198" i="313"/>
  <c r="G198" i="313" s="1"/>
  <c r="K199" i="313"/>
  <c r="H198" i="313"/>
  <c r="E198" i="313" s="1"/>
  <c r="P221" i="313"/>
  <c r="N216" i="313"/>
  <c r="R200" i="310"/>
  <c r="V200" i="310" s="1"/>
  <c r="N198" i="310"/>
  <c r="H197" i="310"/>
  <c r="E197" i="310" s="1"/>
  <c r="S200" i="310"/>
  <c r="W200" i="310" s="1"/>
  <c r="P199" i="310"/>
  <c r="Q199" i="310"/>
  <c r="U199" i="310" s="1"/>
  <c r="M199" i="310"/>
  <c r="J198" i="310"/>
  <c r="G198" i="310" s="1"/>
  <c r="K200" i="310"/>
  <c r="O199" i="310"/>
  <c r="I198" i="310"/>
  <c r="F198" i="310" s="1"/>
  <c r="T198" i="310"/>
  <c r="M200" i="307"/>
  <c r="J199" i="307"/>
  <c r="G199" i="307" s="1"/>
  <c r="Q211" i="307"/>
  <c r="U211" i="307" s="1"/>
  <c r="S212" i="307"/>
  <c r="P212" i="307" s="1"/>
  <c r="D203" i="307"/>
  <c r="T202" i="307"/>
  <c r="O200" i="307"/>
  <c r="I199" i="307"/>
  <c r="F199" i="307" s="1"/>
  <c r="N200" i="307"/>
  <c r="H199" i="307"/>
  <c r="E199" i="307" s="1"/>
  <c r="D206" i="304"/>
  <c r="Q213" i="304"/>
  <c r="U213" i="304" s="1"/>
  <c r="N199" i="304"/>
  <c r="H198" i="304"/>
  <c r="E198" i="304" s="1"/>
  <c r="P199" i="304"/>
  <c r="J198" i="304"/>
  <c r="G198" i="304" s="1"/>
  <c r="O199" i="304"/>
  <c r="I198" i="304"/>
  <c r="F198" i="304" s="1"/>
  <c r="R201" i="301"/>
  <c r="V201" i="301" s="1"/>
  <c r="Q201" i="301"/>
  <c r="U201" i="301" s="1"/>
  <c r="S200" i="301"/>
  <c r="W200" i="301" s="1"/>
  <c r="N200" i="301"/>
  <c r="S203" i="298"/>
  <c r="W203" i="298" s="1"/>
  <c r="R203" i="298"/>
  <c r="V203" i="298" s="1"/>
  <c r="Q200" i="298"/>
  <c r="U200" i="298" s="1"/>
  <c r="S205" i="292"/>
  <c r="O205" i="292"/>
  <c r="Q204" i="292"/>
  <c r="R205" i="292"/>
  <c r="P204" i="292"/>
  <c r="S205" i="289"/>
  <c r="W205" i="289" s="1"/>
  <c r="Q201" i="289"/>
  <c r="R205" i="289"/>
  <c r="V205" i="289" s="1"/>
  <c r="N200" i="289"/>
  <c r="N206" i="283"/>
  <c r="N197" i="280"/>
  <c r="H196" i="280"/>
  <c r="E196" i="280" s="1"/>
  <c r="P214" i="277"/>
  <c r="P215" i="277" s="1"/>
  <c r="N200" i="277"/>
  <c r="P197" i="286"/>
  <c r="J196" i="286"/>
  <c r="G196" i="286" s="1"/>
  <c r="P197" i="301"/>
  <c r="J196" i="301"/>
  <c r="G196" i="301" s="1"/>
  <c r="N197" i="298"/>
  <c r="H196" i="298"/>
  <c r="E196" i="298" s="1"/>
  <c r="O197" i="280"/>
  <c r="I196" i="280"/>
  <c r="F196" i="280" s="1"/>
  <c r="O199" i="277"/>
  <c r="O197" i="286"/>
  <c r="I196" i="286"/>
  <c r="F196" i="286" s="1"/>
  <c r="T197" i="301"/>
  <c r="D198" i="301"/>
  <c r="O197" i="301"/>
  <c r="I196" i="301"/>
  <c r="F196" i="301" s="1"/>
  <c r="M199" i="301"/>
  <c r="L199" i="301"/>
  <c r="K198" i="301"/>
  <c r="H197" i="301"/>
  <c r="E197" i="301" s="1"/>
  <c r="C198" i="301"/>
  <c r="D201" i="298"/>
  <c r="K200" i="298"/>
  <c r="O197" i="298"/>
  <c r="I196" i="298"/>
  <c r="F196" i="298" s="1"/>
  <c r="P197" i="298"/>
  <c r="J196" i="298"/>
  <c r="G196" i="298" s="1"/>
  <c r="L199" i="298"/>
  <c r="M201" i="298"/>
  <c r="C198" i="298"/>
  <c r="T197" i="298"/>
  <c r="L198" i="292"/>
  <c r="I197" i="292"/>
  <c r="F197" i="292" s="1"/>
  <c r="C199" i="292"/>
  <c r="D199" i="292"/>
  <c r="T198" i="292"/>
  <c r="K198" i="292"/>
  <c r="H197" i="292"/>
  <c r="E197" i="292" s="1"/>
  <c r="M198" i="292"/>
  <c r="J197" i="292"/>
  <c r="G197" i="292" s="1"/>
  <c r="D199" i="289"/>
  <c r="L198" i="289"/>
  <c r="I197" i="289"/>
  <c r="F197" i="289" s="1"/>
  <c r="C198" i="289"/>
  <c r="M198" i="289"/>
  <c r="J197" i="289"/>
  <c r="G197" i="289" s="1"/>
  <c r="T197" i="289"/>
  <c r="K198" i="289"/>
  <c r="H197" i="289"/>
  <c r="E197" i="289" s="1"/>
  <c r="C198" i="286"/>
  <c r="D198" i="286"/>
  <c r="T197" i="286"/>
  <c r="M199" i="286"/>
  <c r="L199" i="286"/>
  <c r="N197" i="286"/>
  <c r="H196" i="286"/>
  <c r="E196" i="286" s="1"/>
  <c r="K199" i="286"/>
  <c r="C198" i="283"/>
  <c r="T197" i="283"/>
  <c r="H197" i="283"/>
  <c r="E197" i="283" s="1"/>
  <c r="K198" i="283"/>
  <c r="D200" i="283"/>
  <c r="O197" i="283"/>
  <c r="I196" i="283"/>
  <c r="F196" i="283" s="1"/>
  <c r="L201" i="283"/>
  <c r="P197" i="283"/>
  <c r="J196" i="283"/>
  <c r="G196" i="283" s="1"/>
  <c r="M199" i="283"/>
  <c r="C200" i="280"/>
  <c r="L199" i="280"/>
  <c r="M199" i="280"/>
  <c r="P197" i="280"/>
  <c r="J196" i="280"/>
  <c r="G196" i="280" s="1"/>
  <c r="K199" i="280"/>
  <c r="D199" i="280"/>
  <c r="T198" i="280"/>
  <c r="T197" i="277"/>
  <c r="L199" i="277"/>
  <c r="I198" i="277"/>
  <c r="M200" i="277"/>
  <c r="J199" i="277"/>
  <c r="E197" i="277"/>
  <c r="F197" i="277"/>
  <c r="C198" i="277"/>
  <c r="T198" i="277" s="1"/>
  <c r="D199" i="277"/>
  <c r="K199" i="277"/>
  <c r="H198" i="277"/>
  <c r="U201" i="289" l="1"/>
  <c r="V200" i="304"/>
  <c r="T199" i="304"/>
  <c r="V205" i="292"/>
  <c r="V206" i="292" s="1"/>
  <c r="O205" i="289"/>
  <c r="W205" i="292"/>
  <c r="P205" i="292"/>
  <c r="R199" i="286"/>
  <c r="N201" i="301"/>
  <c r="W212" i="307"/>
  <c r="W213" i="307" s="1"/>
  <c r="U209" i="319"/>
  <c r="V198" i="286"/>
  <c r="V199" i="286" s="1"/>
  <c r="N201" i="289"/>
  <c r="U204" i="292"/>
  <c r="D205" i="319"/>
  <c r="T204" i="319"/>
  <c r="K200" i="319"/>
  <c r="H199" i="319"/>
  <c r="E199" i="319" s="1"/>
  <c r="S208" i="319"/>
  <c r="W208" i="319" s="1"/>
  <c r="R210" i="319"/>
  <c r="V210" i="319" s="1"/>
  <c r="N209" i="319"/>
  <c r="Q210" i="319"/>
  <c r="P200" i="319"/>
  <c r="J199" i="319"/>
  <c r="G199" i="319" s="1"/>
  <c r="O200" i="319"/>
  <c r="I199" i="319"/>
  <c r="F199" i="319" s="1"/>
  <c r="M200" i="316"/>
  <c r="J199" i="316"/>
  <c r="G199" i="316" s="1"/>
  <c r="N201" i="316"/>
  <c r="H200" i="316"/>
  <c r="E200" i="316" s="1"/>
  <c r="T200" i="316"/>
  <c r="I200" i="316"/>
  <c r="F200" i="316" s="1"/>
  <c r="O201" i="316"/>
  <c r="D205" i="313"/>
  <c r="T204" i="313"/>
  <c r="K200" i="313"/>
  <c r="H199" i="313"/>
  <c r="E199" i="313" s="1"/>
  <c r="L200" i="313"/>
  <c r="I199" i="313"/>
  <c r="F199" i="313" s="1"/>
  <c r="M200" i="313"/>
  <c r="J199" i="313"/>
  <c r="G199" i="313" s="1"/>
  <c r="P222" i="313"/>
  <c r="N217" i="313"/>
  <c r="M200" i="310"/>
  <c r="J199" i="310"/>
  <c r="G199" i="310" s="1"/>
  <c r="S201" i="310"/>
  <c r="W201" i="310" s="1"/>
  <c r="Q200" i="310"/>
  <c r="U200" i="310" s="1"/>
  <c r="N199" i="310"/>
  <c r="H198" i="310"/>
  <c r="E198" i="310" s="1"/>
  <c r="R201" i="310"/>
  <c r="V201" i="310" s="1"/>
  <c r="K201" i="310"/>
  <c r="P200" i="310"/>
  <c r="T199" i="310"/>
  <c r="O200" i="310"/>
  <c r="I199" i="310"/>
  <c r="F199" i="310" s="1"/>
  <c r="D204" i="307"/>
  <c r="T203" i="307"/>
  <c r="Q212" i="307"/>
  <c r="U212" i="307" s="1"/>
  <c r="M201" i="307"/>
  <c r="J200" i="307"/>
  <c r="G200" i="307" s="1"/>
  <c r="S213" i="307"/>
  <c r="P213" i="307" s="1"/>
  <c r="N201" i="307"/>
  <c r="H200" i="307"/>
  <c r="E200" i="307" s="1"/>
  <c r="O201" i="307"/>
  <c r="I200" i="307"/>
  <c r="F200" i="307" s="1"/>
  <c r="Q214" i="304"/>
  <c r="U214" i="304" s="1"/>
  <c r="D207" i="304"/>
  <c r="O200" i="304"/>
  <c r="I199" i="304"/>
  <c r="F199" i="304" s="1"/>
  <c r="J199" i="304"/>
  <c r="G199" i="304" s="1"/>
  <c r="P200" i="304"/>
  <c r="N200" i="304"/>
  <c r="H199" i="304"/>
  <c r="E199" i="304" s="1"/>
  <c r="S201" i="301"/>
  <c r="W201" i="301" s="1"/>
  <c r="Q202" i="301"/>
  <c r="U202" i="301" s="1"/>
  <c r="R202" i="301"/>
  <c r="V202" i="301" s="1"/>
  <c r="Q201" i="298"/>
  <c r="U201" i="298" s="1"/>
  <c r="R204" i="298"/>
  <c r="V204" i="298" s="1"/>
  <c r="S204" i="298"/>
  <c r="W204" i="298" s="1"/>
  <c r="Q205" i="292"/>
  <c r="N204" i="292"/>
  <c r="N205" i="292" s="1"/>
  <c r="S206" i="292"/>
  <c r="P206" i="292" s="1"/>
  <c r="R206" i="292"/>
  <c r="S206" i="289"/>
  <c r="W206" i="289" s="1"/>
  <c r="R206" i="289"/>
  <c r="V206" i="289" s="1"/>
  <c r="P205" i="289"/>
  <c r="Q202" i="289"/>
  <c r="N202" i="289" s="1"/>
  <c r="P216" i="277"/>
  <c r="O200" i="277"/>
  <c r="N207" i="283"/>
  <c r="N198" i="280"/>
  <c r="H197" i="280"/>
  <c r="E197" i="280" s="1"/>
  <c r="N201" i="277"/>
  <c r="G198" i="277"/>
  <c r="O198" i="280"/>
  <c r="I197" i="280"/>
  <c r="F197" i="280" s="1"/>
  <c r="N198" i="298"/>
  <c r="H197" i="298"/>
  <c r="E197" i="298" s="1"/>
  <c r="P198" i="286"/>
  <c r="J197" i="286"/>
  <c r="G197" i="286" s="1"/>
  <c r="P198" i="301"/>
  <c r="J197" i="301"/>
  <c r="G197" i="301" s="1"/>
  <c r="O198" i="286"/>
  <c r="I197" i="286"/>
  <c r="F197" i="286" s="1"/>
  <c r="H198" i="301"/>
  <c r="E198" i="301" s="1"/>
  <c r="K199" i="301"/>
  <c r="L200" i="301"/>
  <c r="M200" i="301"/>
  <c r="O198" i="301"/>
  <c r="I197" i="301"/>
  <c r="F197" i="301" s="1"/>
  <c r="D199" i="301"/>
  <c r="T198" i="301"/>
  <c r="C199" i="301"/>
  <c r="M202" i="298"/>
  <c r="L200" i="298"/>
  <c r="P198" i="298"/>
  <c r="J197" i="298"/>
  <c r="G197" i="298" s="1"/>
  <c r="O198" i="298"/>
  <c r="I197" i="298"/>
  <c r="F197" i="298" s="1"/>
  <c r="K201" i="298"/>
  <c r="C199" i="298"/>
  <c r="T198" i="298"/>
  <c r="D202" i="298"/>
  <c r="M199" i="292"/>
  <c r="J198" i="292"/>
  <c r="G198" i="292" s="1"/>
  <c r="K199" i="292"/>
  <c r="H198" i="292"/>
  <c r="E198" i="292" s="1"/>
  <c r="T199" i="292"/>
  <c r="D200" i="292"/>
  <c r="C200" i="292"/>
  <c r="L199" i="292"/>
  <c r="I198" i="292"/>
  <c r="F198" i="292" s="1"/>
  <c r="M199" i="289"/>
  <c r="J198" i="289"/>
  <c r="G198" i="289" s="1"/>
  <c r="C199" i="289"/>
  <c r="T199" i="289" s="1"/>
  <c r="L199" i="289"/>
  <c r="I198" i="289"/>
  <c r="F198" i="289" s="1"/>
  <c r="T198" i="289"/>
  <c r="D200" i="289"/>
  <c r="K199" i="289"/>
  <c r="H198" i="289"/>
  <c r="E198" i="289" s="1"/>
  <c r="N198" i="286"/>
  <c r="H197" i="286"/>
  <c r="E197" i="286" s="1"/>
  <c r="L200" i="286"/>
  <c r="M200" i="286"/>
  <c r="D199" i="286"/>
  <c r="T198" i="286"/>
  <c r="C199" i="286"/>
  <c r="K200" i="286"/>
  <c r="O198" i="283"/>
  <c r="I197" i="283"/>
  <c r="F197" i="283" s="1"/>
  <c r="D201" i="283"/>
  <c r="K199" i="283"/>
  <c r="H198" i="283"/>
  <c r="E198" i="283" s="1"/>
  <c r="M200" i="283"/>
  <c r="P198" i="283"/>
  <c r="J197" i="283"/>
  <c r="G197" i="283" s="1"/>
  <c r="L202" i="283"/>
  <c r="C199" i="283"/>
  <c r="T198" i="283"/>
  <c r="T199" i="280"/>
  <c r="D200" i="280"/>
  <c r="K200" i="280"/>
  <c r="P198" i="280"/>
  <c r="J197" i="280"/>
  <c r="G197" i="280" s="1"/>
  <c r="M200" i="280"/>
  <c r="L200" i="280"/>
  <c r="C201" i="280"/>
  <c r="K200" i="277"/>
  <c r="H199" i="277"/>
  <c r="D200" i="277"/>
  <c r="C199" i="277"/>
  <c r="G199" i="277" s="1"/>
  <c r="F198" i="277"/>
  <c r="E198" i="277"/>
  <c r="J200" i="277"/>
  <c r="M201" i="277"/>
  <c r="I199" i="277"/>
  <c r="L200" i="277"/>
  <c r="U205" i="292" l="1"/>
  <c r="V201" i="304"/>
  <c r="T200" i="304"/>
  <c r="R200" i="286"/>
  <c r="P206" i="289"/>
  <c r="V200" i="286"/>
  <c r="U202" i="289"/>
  <c r="U210" i="319"/>
  <c r="U211" i="319" s="1"/>
  <c r="W206" i="292"/>
  <c r="K201" i="319"/>
  <c r="H200" i="319"/>
  <c r="E200" i="319" s="1"/>
  <c r="N210" i="319"/>
  <c r="N211" i="319" s="1"/>
  <c r="R211" i="319"/>
  <c r="V211" i="319" s="1"/>
  <c r="D206" i="319"/>
  <c r="T205" i="319"/>
  <c r="S209" i="319"/>
  <c r="W209" i="319" s="1"/>
  <c r="Q211" i="319"/>
  <c r="P201" i="319"/>
  <c r="J200" i="319"/>
  <c r="G200" i="319" s="1"/>
  <c r="O201" i="319"/>
  <c r="I200" i="319"/>
  <c r="F200" i="319" s="1"/>
  <c r="M201" i="316"/>
  <c r="J200" i="316"/>
  <c r="G200" i="316" s="1"/>
  <c r="O202" i="316"/>
  <c r="I201" i="316"/>
  <c r="F201" i="316" s="1"/>
  <c r="T201" i="316"/>
  <c r="H201" i="316"/>
  <c r="E201" i="316" s="1"/>
  <c r="N202" i="316"/>
  <c r="L201" i="313"/>
  <c r="I200" i="313"/>
  <c r="F200" i="313" s="1"/>
  <c r="K201" i="313"/>
  <c r="H200" i="313"/>
  <c r="E200" i="313" s="1"/>
  <c r="M201" i="313"/>
  <c r="J200" i="313"/>
  <c r="G200" i="313" s="1"/>
  <c r="D206" i="313"/>
  <c r="T205" i="313"/>
  <c r="N218" i="313"/>
  <c r="P223" i="313"/>
  <c r="N200" i="310"/>
  <c r="H199" i="310"/>
  <c r="E199" i="310" s="1"/>
  <c r="K202" i="310"/>
  <c r="M201" i="310"/>
  <c r="J200" i="310"/>
  <c r="G200" i="310" s="1"/>
  <c r="R202" i="310"/>
  <c r="V202" i="310" s="1"/>
  <c r="Q201" i="310"/>
  <c r="U201" i="310" s="1"/>
  <c r="P201" i="310"/>
  <c r="S202" i="310"/>
  <c r="W202" i="310" s="1"/>
  <c r="O201" i="310"/>
  <c r="I200" i="310"/>
  <c r="F200" i="310" s="1"/>
  <c r="T200" i="310"/>
  <c r="D205" i="307"/>
  <c r="T204" i="307"/>
  <c r="Q213" i="307"/>
  <c r="U213" i="307" s="1"/>
  <c r="S214" i="307"/>
  <c r="P214" i="307" s="1"/>
  <c r="M202" i="307"/>
  <c r="J201" i="307"/>
  <c r="G201" i="307" s="1"/>
  <c r="O202" i="307"/>
  <c r="I201" i="307"/>
  <c r="F201" i="307" s="1"/>
  <c r="N202" i="307"/>
  <c r="H201" i="307"/>
  <c r="E201" i="307" s="1"/>
  <c r="D208" i="304"/>
  <c r="Q215" i="304"/>
  <c r="U215" i="304" s="1"/>
  <c r="N201" i="304"/>
  <c r="H200" i="304"/>
  <c r="E200" i="304" s="1"/>
  <c r="P201" i="304"/>
  <c r="J200" i="304"/>
  <c r="G200" i="304" s="1"/>
  <c r="O201" i="304"/>
  <c r="I200" i="304"/>
  <c r="F200" i="304" s="1"/>
  <c r="R203" i="301"/>
  <c r="V203" i="301" s="1"/>
  <c r="Q203" i="301"/>
  <c r="U203" i="301" s="1"/>
  <c r="S202" i="301"/>
  <c r="W202" i="301" s="1"/>
  <c r="N202" i="301"/>
  <c r="S205" i="298"/>
  <c r="W205" i="298" s="1"/>
  <c r="R205" i="298"/>
  <c r="V205" i="298" s="1"/>
  <c r="Q202" i="298"/>
  <c r="U202" i="298" s="1"/>
  <c r="R207" i="292"/>
  <c r="V207" i="292" s="1"/>
  <c r="S207" i="292"/>
  <c r="P207" i="292" s="1"/>
  <c r="O206" i="292"/>
  <c r="O207" i="292" s="1"/>
  <c r="Q206" i="292"/>
  <c r="R207" i="289"/>
  <c r="V207" i="289" s="1"/>
  <c r="O206" i="289"/>
  <c r="Q203" i="289"/>
  <c r="S207" i="289"/>
  <c r="W207" i="289" s="1"/>
  <c r="O201" i="277"/>
  <c r="N208" i="283"/>
  <c r="P217" i="277"/>
  <c r="N199" i="280"/>
  <c r="H198" i="280"/>
  <c r="E198" i="280" s="1"/>
  <c r="N199" i="298"/>
  <c r="H198" i="298"/>
  <c r="E198" i="298" s="1"/>
  <c r="O199" i="280"/>
  <c r="I198" i="280"/>
  <c r="F198" i="280" s="1"/>
  <c r="P199" i="301"/>
  <c r="J198" i="301"/>
  <c r="G198" i="301" s="1"/>
  <c r="P199" i="286"/>
  <c r="J198" i="286"/>
  <c r="G198" i="286" s="1"/>
  <c r="N202" i="277"/>
  <c r="N209" i="283"/>
  <c r="O199" i="286"/>
  <c r="I198" i="286"/>
  <c r="F198" i="286" s="1"/>
  <c r="D200" i="301"/>
  <c r="T199" i="301"/>
  <c r="O199" i="301"/>
  <c r="I198" i="301"/>
  <c r="F198" i="301" s="1"/>
  <c r="C200" i="301"/>
  <c r="M201" i="301"/>
  <c r="L201" i="301"/>
  <c r="K200" i="301"/>
  <c r="H199" i="301"/>
  <c r="E199" i="301" s="1"/>
  <c r="C200" i="298"/>
  <c r="T199" i="298"/>
  <c r="K202" i="298"/>
  <c r="O199" i="298"/>
  <c r="I198" i="298"/>
  <c r="F198" i="298" s="1"/>
  <c r="D203" i="298"/>
  <c r="P199" i="298"/>
  <c r="J198" i="298"/>
  <c r="G198" i="298" s="1"/>
  <c r="L201" i="298"/>
  <c r="M203" i="298"/>
  <c r="I199" i="292"/>
  <c r="F199" i="292" s="1"/>
  <c r="L200" i="292"/>
  <c r="T200" i="292"/>
  <c r="D201" i="292"/>
  <c r="C201" i="292"/>
  <c r="H199" i="292"/>
  <c r="E199" i="292" s="1"/>
  <c r="K200" i="292"/>
  <c r="J199" i="292"/>
  <c r="G199" i="292" s="1"/>
  <c r="M200" i="292"/>
  <c r="D201" i="289"/>
  <c r="H199" i="289"/>
  <c r="E199" i="289" s="1"/>
  <c r="K200" i="289"/>
  <c r="I199" i="289"/>
  <c r="F199" i="289" s="1"/>
  <c r="L200" i="289"/>
  <c r="C200" i="289"/>
  <c r="J199" i="289"/>
  <c r="G199" i="289" s="1"/>
  <c r="M200" i="289"/>
  <c r="C200" i="286"/>
  <c r="T199" i="286"/>
  <c r="D200" i="286"/>
  <c r="M201" i="286"/>
  <c r="L201" i="286"/>
  <c r="K201" i="286"/>
  <c r="N199" i="286"/>
  <c r="H198" i="286"/>
  <c r="E198" i="286" s="1"/>
  <c r="L203" i="283"/>
  <c r="P199" i="283"/>
  <c r="J198" i="283"/>
  <c r="G198" i="283" s="1"/>
  <c r="M201" i="283"/>
  <c r="H199" i="283"/>
  <c r="E199" i="283" s="1"/>
  <c r="K200" i="283"/>
  <c r="D202" i="283"/>
  <c r="C200" i="283"/>
  <c r="T199" i="283"/>
  <c r="O199" i="283"/>
  <c r="I198" i="283"/>
  <c r="F198" i="283" s="1"/>
  <c r="L201" i="280"/>
  <c r="M201" i="280"/>
  <c r="P199" i="280"/>
  <c r="J198" i="280"/>
  <c r="G198" i="280" s="1"/>
  <c r="K201" i="280"/>
  <c r="C202" i="280"/>
  <c r="D201" i="280"/>
  <c r="T200" i="280"/>
  <c r="T199" i="277"/>
  <c r="I200" i="277"/>
  <c r="L201" i="277"/>
  <c r="E199" i="277"/>
  <c r="F199" i="277"/>
  <c r="C200" i="277"/>
  <c r="G200" i="277" s="1"/>
  <c r="D201" i="277"/>
  <c r="M202" i="277"/>
  <c r="J201" i="277"/>
  <c r="H200" i="277"/>
  <c r="K201" i="277"/>
  <c r="W210" i="319" l="1"/>
  <c r="W207" i="292"/>
  <c r="V202" i="304"/>
  <c r="T201" i="304"/>
  <c r="U206" i="292"/>
  <c r="U203" i="289"/>
  <c r="O207" i="289"/>
  <c r="W214" i="307"/>
  <c r="R201" i="286"/>
  <c r="S210" i="319"/>
  <c r="D207" i="319"/>
  <c r="T206" i="319"/>
  <c r="K202" i="319"/>
  <c r="H201" i="319"/>
  <c r="E201" i="319" s="1"/>
  <c r="Q212" i="319"/>
  <c r="N212" i="319" s="1"/>
  <c r="R212" i="319"/>
  <c r="V212" i="319" s="1"/>
  <c r="P202" i="319"/>
  <c r="J201" i="319"/>
  <c r="G201" i="319" s="1"/>
  <c r="O202" i="319"/>
  <c r="I201" i="319"/>
  <c r="F201" i="319" s="1"/>
  <c r="M202" i="316"/>
  <c r="J201" i="316"/>
  <c r="G201" i="316" s="1"/>
  <c r="T202" i="316"/>
  <c r="N203" i="316"/>
  <c r="H202" i="316"/>
  <c r="E202" i="316" s="1"/>
  <c r="O203" i="316"/>
  <c r="I202" i="316"/>
  <c r="F202" i="316" s="1"/>
  <c r="M202" i="313"/>
  <c r="J201" i="313"/>
  <c r="G201" i="313" s="1"/>
  <c r="K202" i="313"/>
  <c r="H201" i="313"/>
  <c r="E201" i="313" s="1"/>
  <c r="D207" i="313"/>
  <c r="T206" i="313"/>
  <c r="L202" i="313"/>
  <c r="I201" i="313"/>
  <c r="F201" i="313" s="1"/>
  <c r="P224" i="313"/>
  <c r="N219" i="313"/>
  <c r="K203" i="310"/>
  <c r="P202" i="310"/>
  <c r="Q202" i="310"/>
  <c r="U202" i="310" s="1"/>
  <c r="R203" i="310"/>
  <c r="V203" i="310" s="1"/>
  <c r="N201" i="310"/>
  <c r="H200" i="310"/>
  <c r="E200" i="310" s="1"/>
  <c r="M202" i="310"/>
  <c r="J201" i="310"/>
  <c r="G201" i="310" s="1"/>
  <c r="S203" i="310"/>
  <c r="W203" i="310" s="1"/>
  <c r="T201" i="310"/>
  <c r="O202" i="310"/>
  <c r="I201" i="310"/>
  <c r="F201" i="310" s="1"/>
  <c r="M203" i="307"/>
  <c r="J202" i="307"/>
  <c r="G202" i="307" s="1"/>
  <c r="D206" i="307"/>
  <c r="T205" i="307"/>
  <c r="Q214" i="307"/>
  <c r="U214" i="307" s="1"/>
  <c r="S215" i="307"/>
  <c r="N203" i="307"/>
  <c r="H202" i="307"/>
  <c r="E202" i="307" s="1"/>
  <c r="O203" i="307"/>
  <c r="I202" i="307"/>
  <c r="F202" i="307" s="1"/>
  <c r="Q216" i="304"/>
  <c r="U216" i="304" s="1"/>
  <c r="D209" i="304"/>
  <c r="O202" i="304"/>
  <c r="I201" i="304"/>
  <c r="F201" i="304" s="1"/>
  <c r="P202" i="304"/>
  <c r="J201" i="304"/>
  <c r="G201" i="304" s="1"/>
  <c r="N202" i="304"/>
  <c r="H201" i="304"/>
  <c r="E201" i="304" s="1"/>
  <c r="S203" i="301"/>
  <c r="W203" i="301" s="1"/>
  <c r="Q204" i="301"/>
  <c r="U204" i="301" s="1"/>
  <c r="N203" i="301"/>
  <c r="N204" i="301" s="1"/>
  <c r="R204" i="301"/>
  <c r="V204" i="301" s="1"/>
  <c r="Q203" i="298"/>
  <c r="U203" i="298" s="1"/>
  <c r="R206" i="298"/>
  <c r="V206" i="298" s="1"/>
  <c r="S206" i="298"/>
  <c r="W206" i="298" s="1"/>
  <c r="R208" i="292"/>
  <c r="V208" i="292" s="1"/>
  <c r="Q207" i="292"/>
  <c r="N206" i="292"/>
  <c r="S208" i="292"/>
  <c r="Q204" i="289"/>
  <c r="N203" i="289"/>
  <c r="O208" i="289"/>
  <c r="S208" i="289"/>
  <c r="W208" i="289" s="1"/>
  <c r="R208" i="289"/>
  <c r="V208" i="289" s="1"/>
  <c r="P207" i="289"/>
  <c r="O202" i="277"/>
  <c r="P218" i="277"/>
  <c r="N200" i="280"/>
  <c r="H199" i="280"/>
  <c r="E199" i="280" s="1"/>
  <c r="N203" i="277"/>
  <c r="P200" i="301"/>
  <c r="J199" i="301"/>
  <c r="G199" i="301" s="1"/>
  <c r="P200" i="286"/>
  <c r="J199" i="286"/>
  <c r="G199" i="286" s="1"/>
  <c r="O200" i="280"/>
  <c r="I199" i="280"/>
  <c r="F199" i="280" s="1"/>
  <c r="N200" i="298"/>
  <c r="H199" i="298"/>
  <c r="E199" i="298" s="1"/>
  <c r="T200" i="277"/>
  <c r="O200" i="286"/>
  <c r="I199" i="286"/>
  <c r="F199" i="286" s="1"/>
  <c r="M202" i="301"/>
  <c r="L202" i="301"/>
  <c r="C201" i="301"/>
  <c r="O200" i="301"/>
  <c r="I199" i="301"/>
  <c r="F199" i="301" s="1"/>
  <c r="D201" i="301"/>
  <c r="T200" i="301"/>
  <c r="K201" i="301"/>
  <c r="H200" i="301"/>
  <c r="E200" i="301" s="1"/>
  <c r="D204" i="298"/>
  <c r="D205" i="298" s="1"/>
  <c r="O200" i="298"/>
  <c r="I199" i="298"/>
  <c r="F199" i="298" s="1"/>
  <c r="K203" i="298"/>
  <c r="M204" i="298"/>
  <c r="M205" i="298" s="1"/>
  <c r="L202" i="298"/>
  <c r="P200" i="298"/>
  <c r="J199" i="298"/>
  <c r="G199" i="298" s="1"/>
  <c r="C201" i="298"/>
  <c r="T200" i="298"/>
  <c r="J200" i="292"/>
  <c r="G200" i="292" s="1"/>
  <c r="M201" i="292"/>
  <c r="C202" i="292"/>
  <c r="K201" i="292"/>
  <c r="H200" i="292"/>
  <c r="E200" i="292" s="1"/>
  <c r="T201" i="292"/>
  <c r="D202" i="292"/>
  <c r="L201" i="292"/>
  <c r="I200" i="292"/>
  <c r="F200" i="292" s="1"/>
  <c r="J200" i="289"/>
  <c r="G200" i="289" s="1"/>
  <c r="M201" i="289"/>
  <c r="C201" i="289"/>
  <c r="T201" i="289" s="1"/>
  <c r="L201" i="289"/>
  <c r="I200" i="289"/>
  <c r="F200" i="289" s="1"/>
  <c r="K201" i="289"/>
  <c r="H200" i="289"/>
  <c r="E200" i="289" s="1"/>
  <c r="D202" i="289"/>
  <c r="T200" i="289"/>
  <c r="K202" i="286"/>
  <c r="L202" i="286"/>
  <c r="M202" i="286"/>
  <c r="D201" i="286"/>
  <c r="T200" i="286"/>
  <c r="N200" i="286"/>
  <c r="H199" i="286"/>
  <c r="E199" i="286" s="1"/>
  <c r="C201" i="286"/>
  <c r="D203" i="283"/>
  <c r="K201" i="283"/>
  <c r="H200" i="283"/>
  <c r="E200" i="283" s="1"/>
  <c r="M202" i="283"/>
  <c r="O200" i="283"/>
  <c r="I199" i="283"/>
  <c r="F199" i="283" s="1"/>
  <c r="P200" i="283"/>
  <c r="J199" i="283"/>
  <c r="G199" i="283" s="1"/>
  <c r="C201" i="283"/>
  <c r="T200" i="283"/>
  <c r="L204" i="283"/>
  <c r="T201" i="280"/>
  <c r="D202" i="280"/>
  <c r="C203" i="280"/>
  <c r="K202" i="280"/>
  <c r="P200" i="280"/>
  <c r="J199" i="280"/>
  <c r="G199" i="280" s="1"/>
  <c r="M202" i="280"/>
  <c r="L202" i="280"/>
  <c r="K202" i="277"/>
  <c r="H201" i="277"/>
  <c r="J202" i="277"/>
  <c r="M203" i="277"/>
  <c r="D202" i="277"/>
  <c r="E200" i="277"/>
  <c r="C201" i="277"/>
  <c r="G201" i="277" s="1"/>
  <c r="F200" i="277"/>
  <c r="L202" i="277"/>
  <c r="I201" i="277"/>
  <c r="N204" i="289" l="1"/>
  <c r="N205" i="289" s="1"/>
  <c r="U204" i="289"/>
  <c r="U207" i="292"/>
  <c r="U212" i="319"/>
  <c r="W208" i="292"/>
  <c r="R202" i="286"/>
  <c r="P208" i="289"/>
  <c r="V203" i="304"/>
  <c r="T202" i="304"/>
  <c r="W211" i="319"/>
  <c r="W215" i="307"/>
  <c r="V201" i="286"/>
  <c r="K203" i="319"/>
  <c r="H202" i="319"/>
  <c r="E202" i="319" s="1"/>
  <c r="S211" i="319"/>
  <c r="R213" i="319"/>
  <c r="V213" i="319" s="1"/>
  <c r="Q213" i="319"/>
  <c r="D208" i="319"/>
  <c r="T207" i="319"/>
  <c r="J202" i="319"/>
  <c r="G202" i="319" s="1"/>
  <c r="P203" i="319"/>
  <c r="O203" i="319"/>
  <c r="I202" i="319"/>
  <c r="F202" i="319" s="1"/>
  <c r="M203" i="316"/>
  <c r="J202" i="316"/>
  <c r="G202" i="316" s="1"/>
  <c r="O204" i="316"/>
  <c r="I203" i="316"/>
  <c r="F203" i="316" s="1"/>
  <c r="T203" i="316"/>
  <c r="N204" i="316"/>
  <c r="H203" i="316"/>
  <c r="E203" i="316" s="1"/>
  <c r="D208" i="313"/>
  <c r="T207" i="313"/>
  <c r="K203" i="313"/>
  <c r="H202" i="313"/>
  <c r="E202" i="313" s="1"/>
  <c r="L203" i="313"/>
  <c r="I202" i="313"/>
  <c r="F202" i="313" s="1"/>
  <c r="M203" i="313"/>
  <c r="J202" i="313"/>
  <c r="G202" i="313" s="1"/>
  <c r="P225" i="313"/>
  <c r="N220" i="313"/>
  <c r="N202" i="310"/>
  <c r="H201" i="310"/>
  <c r="E201" i="310" s="1"/>
  <c r="P203" i="310"/>
  <c r="S204" i="310"/>
  <c r="W204" i="310" s="1"/>
  <c r="R204" i="310"/>
  <c r="V204" i="310" s="1"/>
  <c r="K204" i="310"/>
  <c r="M203" i="310"/>
  <c r="J202" i="310"/>
  <c r="G202" i="310" s="1"/>
  <c r="Q203" i="310"/>
  <c r="U203" i="310" s="1"/>
  <c r="O203" i="310"/>
  <c r="I202" i="310"/>
  <c r="F202" i="310" s="1"/>
  <c r="T202" i="310"/>
  <c r="S216" i="307"/>
  <c r="Q215" i="307"/>
  <c r="U215" i="307" s="1"/>
  <c r="M204" i="307"/>
  <c r="J203" i="307"/>
  <c r="G203" i="307" s="1"/>
  <c r="D207" i="307"/>
  <c r="T206" i="307"/>
  <c r="P215" i="307"/>
  <c r="P216" i="307" s="1"/>
  <c r="O204" i="307"/>
  <c r="I203" i="307"/>
  <c r="F203" i="307" s="1"/>
  <c r="N204" i="307"/>
  <c r="H203" i="307"/>
  <c r="E203" i="307" s="1"/>
  <c r="D210" i="304"/>
  <c r="Q217" i="304"/>
  <c r="U217" i="304" s="1"/>
  <c r="N203" i="304"/>
  <c r="H202" i="304"/>
  <c r="E202" i="304" s="1"/>
  <c r="J202" i="304"/>
  <c r="G202" i="304" s="1"/>
  <c r="P203" i="304"/>
  <c r="O203" i="304"/>
  <c r="I202" i="304"/>
  <c r="F202" i="304" s="1"/>
  <c r="R205" i="301"/>
  <c r="V205" i="301" s="1"/>
  <c r="Q205" i="301"/>
  <c r="U205" i="301" s="1"/>
  <c r="S204" i="301"/>
  <c r="W204" i="301" s="1"/>
  <c r="R207" i="298"/>
  <c r="V207" i="298" s="1"/>
  <c r="S207" i="298"/>
  <c r="W207" i="298" s="1"/>
  <c r="Q204" i="298"/>
  <c r="U204" i="298" s="1"/>
  <c r="Q208" i="292"/>
  <c r="R209" i="292"/>
  <c r="V209" i="292" s="1"/>
  <c r="S209" i="292"/>
  <c r="O208" i="292"/>
  <c r="N207" i="292"/>
  <c r="N208" i="292" s="1"/>
  <c r="P208" i="292"/>
  <c r="R209" i="289"/>
  <c r="V209" i="289" s="1"/>
  <c r="Q205" i="289"/>
  <c r="S209" i="289"/>
  <c r="P209" i="289" s="1"/>
  <c r="P219" i="277"/>
  <c r="O203" i="277"/>
  <c r="N204" i="277"/>
  <c r="N205" i="277" s="1"/>
  <c r="D206" i="298"/>
  <c r="M206" i="298"/>
  <c r="N201" i="280"/>
  <c r="H200" i="280"/>
  <c r="E200" i="280" s="1"/>
  <c r="P201" i="286"/>
  <c r="J200" i="286"/>
  <c r="G200" i="286" s="1"/>
  <c r="O201" i="280"/>
  <c r="I200" i="280"/>
  <c r="F200" i="280" s="1"/>
  <c r="N210" i="283"/>
  <c r="P201" i="301"/>
  <c r="J200" i="301"/>
  <c r="G200" i="301" s="1"/>
  <c r="N201" i="298"/>
  <c r="H200" i="298"/>
  <c r="E200" i="298" s="1"/>
  <c r="O201" i="286"/>
  <c r="I200" i="286"/>
  <c r="F200" i="286" s="1"/>
  <c r="O201" i="301"/>
  <c r="I200" i="301"/>
  <c r="F200" i="301" s="1"/>
  <c r="C202" i="301"/>
  <c r="T201" i="301"/>
  <c r="D202" i="301"/>
  <c r="L203" i="301"/>
  <c r="M203" i="301"/>
  <c r="H201" i="301"/>
  <c r="E201" i="301" s="1"/>
  <c r="K202" i="301"/>
  <c r="L203" i="298"/>
  <c r="P201" i="298"/>
  <c r="J200" i="298"/>
  <c r="G200" i="298" s="1"/>
  <c r="K204" i="298"/>
  <c r="K205" i="298" s="1"/>
  <c r="C202" i="298"/>
  <c r="T201" i="298"/>
  <c r="O201" i="298"/>
  <c r="I200" i="298"/>
  <c r="F200" i="298" s="1"/>
  <c r="L202" i="292"/>
  <c r="I201" i="292"/>
  <c r="F201" i="292" s="1"/>
  <c r="D203" i="292"/>
  <c r="T202" i="292"/>
  <c r="K202" i="292"/>
  <c r="H201" i="292"/>
  <c r="E201" i="292" s="1"/>
  <c r="C203" i="292"/>
  <c r="M202" i="292"/>
  <c r="J201" i="292"/>
  <c r="G201" i="292" s="1"/>
  <c r="D203" i="289"/>
  <c r="K202" i="289"/>
  <c r="H201" i="289"/>
  <c r="E201" i="289" s="1"/>
  <c r="L202" i="289"/>
  <c r="I201" i="289"/>
  <c r="F201" i="289" s="1"/>
  <c r="C202" i="289"/>
  <c r="M202" i="289"/>
  <c r="J201" i="289"/>
  <c r="G201" i="289" s="1"/>
  <c r="N201" i="286"/>
  <c r="H200" i="286"/>
  <c r="E200" i="286" s="1"/>
  <c r="T201" i="286"/>
  <c r="D202" i="286"/>
  <c r="M203" i="286"/>
  <c r="L203" i="286"/>
  <c r="C202" i="286"/>
  <c r="K203" i="286"/>
  <c r="P201" i="283"/>
  <c r="J200" i="283"/>
  <c r="G200" i="283" s="1"/>
  <c r="O201" i="283"/>
  <c r="I200" i="283"/>
  <c r="F200" i="283" s="1"/>
  <c r="C202" i="283"/>
  <c r="T201" i="283"/>
  <c r="M203" i="283"/>
  <c r="L205" i="283"/>
  <c r="K202" i="283"/>
  <c r="H201" i="283"/>
  <c r="E201" i="283" s="1"/>
  <c r="D204" i="283"/>
  <c r="P201" i="280"/>
  <c r="J200" i="280"/>
  <c r="G200" i="280" s="1"/>
  <c r="K203" i="280"/>
  <c r="L203" i="280"/>
  <c r="C204" i="280"/>
  <c r="D203" i="280"/>
  <c r="T202" i="280"/>
  <c r="M203" i="280"/>
  <c r="F201" i="277"/>
  <c r="E201" i="277"/>
  <c r="C202" i="277"/>
  <c r="T202" i="277" s="1"/>
  <c r="D203" i="277"/>
  <c r="T201" i="277"/>
  <c r="I202" i="277"/>
  <c r="L203" i="277"/>
  <c r="J203" i="277"/>
  <c r="M204" i="277"/>
  <c r="K203" i="277"/>
  <c r="H202" i="277"/>
  <c r="R203" i="286" l="1"/>
  <c r="W216" i="307"/>
  <c r="W209" i="292"/>
  <c r="U213" i="319"/>
  <c r="V204" i="304"/>
  <c r="T203" i="304"/>
  <c r="U208" i="292"/>
  <c r="U205" i="289"/>
  <c r="P209" i="292"/>
  <c r="V202" i="286"/>
  <c r="V203" i="286" s="1"/>
  <c r="W209" i="289"/>
  <c r="K204" i="319"/>
  <c r="H203" i="319"/>
  <c r="E203" i="319" s="1"/>
  <c r="N213" i="319"/>
  <c r="R214" i="319"/>
  <c r="V214" i="319" s="1"/>
  <c r="D209" i="319"/>
  <c r="T208" i="319"/>
  <c r="S212" i="319"/>
  <c r="W212" i="319" s="1"/>
  <c r="Q214" i="319"/>
  <c r="J203" i="319"/>
  <c r="G203" i="319" s="1"/>
  <c r="P204" i="319"/>
  <c r="O204" i="319"/>
  <c r="I203" i="319"/>
  <c r="F203" i="319" s="1"/>
  <c r="M204" i="316"/>
  <c r="J203" i="316"/>
  <c r="G203" i="316" s="1"/>
  <c r="N205" i="316"/>
  <c r="H204" i="316"/>
  <c r="E204" i="316" s="1"/>
  <c r="T204" i="316"/>
  <c r="O205" i="316"/>
  <c r="I204" i="316"/>
  <c r="F204" i="316" s="1"/>
  <c r="L204" i="313"/>
  <c r="I203" i="313"/>
  <c r="F203" i="313" s="1"/>
  <c r="K204" i="313"/>
  <c r="H203" i="313"/>
  <c r="E203" i="313" s="1"/>
  <c r="M204" i="313"/>
  <c r="J203" i="313"/>
  <c r="G203" i="313" s="1"/>
  <c r="D209" i="313"/>
  <c r="T208" i="313"/>
  <c r="N221" i="313"/>
  <c r="P226" i="313"/>
  <c r="Q204" i="310"/>
  <c r="U204" i="310" s="1"/>
  <c r="K205" i="310"/>
  <c r="N203" i="310"/>
  <c r="H202" i="310"/>
  <c r="E202" i="310" s="1"/>
  <c r="R205" i="310"/>
  <c r="V205" i="310" s="1"/>
  <c r="S205" i="310"/>
  <c r="W205" i="310" s="1"/>
  <c r="M204" i="310"/>
  <c r="J203" i="310"/>
  <c r="G203" i="310" s="1"/>
  <c r="P204" i="310"/>
  <c r="T203" i="310"/>
  <c r="O204" i="310"/>
  <c r="I203" i="310"/>
  <c r="F203" i="310" s="1"/>
  <c r="P217" i="307"/>
  <c r="Q216" i="307"/>
  <c r="U216" i="307" s="1"/>
  <c r="D208" i="307"/>
  <c r="T207" i="307"/>
  <c r="S217" i="307"/>
  <c r="M205" i="307"/>
  <c r="J204" i="307"/>
  <c r="G204" i="307" s="1"/>
  <c r="N205" i="307"/>
  <c r="H204" i="307"/>
  <c r="E204" i="307" s="1"/>
  <c r="I204" i="307"/>
  <c r="F204" i="307" s="1"/>
  <c r="O205" i="307"/>
  <c r="Q218" i="304"/>
  <c r="U218" i="304" s="1"/>
  <c r="D211" i="304"/>
  <c r="O204" i="304"/>
  <c r="I203" i="304"/>
  <c r="F203" i="304" s="1"/>
  <c r="J203" i="304"/>
  <c r="G203" i="304" s="1"/>
  <c r="P204" i="304"/>
  <c r="N204" i="304"/>
  <c r="H203" i="304"/>
  <c r="E203" i="304" s="1"/>
  <c r="Q206" i="301"/>
  <c r="U206" i="301" s="1"/>
  <c r="N205" i="301"/>
  <c r="N206" i="301" s="1"/>
  <c r="S205" i="301"/>
  <c r="W205" i="301" s="1"/>
  <c r="R206" i="301"/>
  <c r="V206" i="301" s="1"/>
  <c r="Q205" i="298"/>
  <c r="U205" i="298" s="1"/>
  <c r="S208" i="298"/>
  <c r="W208" i="298" s="1"/>
  <c r="R208" i="298"/>
  <c r="V208" i="298" s="1"/>
  <c r="R210" i="292"/>
  <c r="V210" i="292" s="1"/>
  <c r="N209" i="292"/>
  <c r="O209" i="292"/>
  <c r="Q209" i="292"/>
  <c r="S210" i="292"/>
  <c r="R210" i="289"/>
  <c r="V210" i="289" s="1"/>
  <c r="S210" i="289"/>
  <c r="O209" i="289"/>
  <c r="Q206" i="289"/>
  <c r="N206" i="289" s="1"/>
  <c r="P220" i="277"/>
  <c r="K206" i="298"/>
  <c r="M207" i="298"/>
  <c r="D207" i="298"/>
  <c r="N211" i="283"/>
  <c r="N202" i="280"/>
  <c r="H201" i="280"/>
  <c r="E201" i="280" s="1"/>
  <c r="G202" i="277"/>
  <c r="O204" i="277"/>
  <c r="P202" i="286"/>
  <c r="J201" i="286"/>
  <c r="G201" i="286" s="1"/>
  <c r="P202" i="301"/>
  <c r="J201" i="301"/>
  <c r="G201" i="301" s="1"/>
  <c r="N202" i="298"/>
  <c r="H201" i="298"/>
  <c r="E201" i="298" s="1"/>
  <c r="O202" i="280"/>
  <c r="I201" i="280"/>
  <c r="F201" i="280" s="1"/>
  <c r="O202" i="286"/>
  <c r="I201" i="286"/>
  <c r="F201" i="286" s="1"/>
  <c r="L204" i="301"/>
  <c r="L205" i="301" s="1"/>
  <c r="T202" i="301"/>
  <c r="D203" i="301"/>
  <c r="M204" i="301"/>
  <c r="M205" i="301" s="1"/>
  <c r="C203" i="301"/>
  <c r="K203" i="301"/>
  <c r="H202" i="301"/>
  <c r="E202" i="301" s="1"/>
  <c r="O202" i="301"/>
  <c r="I201" i="301"/>
  <c r="F201" i="301" s="1"/>
  <c r="C203" i="298"/>
  <c r="T202" i="298"/>
  <c r="P202" i="298"/>
  <c r="J201" i="298"/>
  <c r="G201" i="298" s="1"/>
  <c r="O202" i="298"/>
  <c r="I201" i="298"/>
  <c r="F201" i="298" s="1"/>
  <c r="L204" i="298"/>
  <c r="L205" i="298" s="1"/>
  <c r="M203" i="292"/>
  <c r="J202" i="292"/>
  <c r="G202" i="292" s="1"/>
  <c r="C204" i="292"/>
  <c r="C205" i="292" s="1"/>
  <c r="C206" i="292" s="1"/>
  <c r="C207" i="292" s="1"/>
  <c r="C208" i="292" s="1"/>
  <c r="C209" i="292" s="1"/>
  <c r="C210" i="292" s="1"/>
  <c r="C211" i="292" s="1"/>
  <c r="C212" i="292" s="1"/>
  <c r="H202" i="292"/>
  <c r="E202" i="292" s="1"/>
  <c r="K203" i="292"/>
  <c r="D204" i="292"/>
  <c r="D205" i="292" s="1"/>
  <c r="T203" i="292"/>
  <c r="L203" i="292"/>
  <c r="I202" i="292"/>
  <c r="F202" i="292" s="1"/>
  <c r="M203" i="289"/>
  <c r="J202" i="289"/>
  <c r="G202" i="289" s="1"/>
  <c r="C203" i="289"/>
  <c r="L203" i="289"/>
  <c r="I202" i="289"/>
  <c r="F202" i="289" s="1"/>
  <c r="K203" i="289"/>
  <c r="H202" i="289"/>
  <c r="E202" i="289" s="1"/>
  <c r="T202" i="289"/>
  <c r="D204" i="289"/>
  <c r="L204" i="286"/>
  <c r="M204" i="286"/>
  <c r="C203" i="286"/>
  <c r="D203" i="286"/>
  <c r="T202" i="286"/>
  <c r="K204" i="286"/>
  <c r="N202" i="286"/>
  <c r="H201" i="286"/>
  <c r="E201" i="286" s="1"/>
  <c r="M204" i="283"/>
  <c r="C203" i="283"/>
  <c r="T202" i="283"/>
  <c r="D205" i="283"/>
  <c r="O202" i="283"/>
  <c r="I201" i="283"/>
  <c r="F201" i="283" s="1"/>
  <c r="K203" i="283"/>
  <c r="H202" i="283"/>
  <c r="E202" i="283" s="1"/>
  <c r="L206" i="283"/>
  <c r="P202" i="283"/>
  <c r="J201" i="283"/>
  <c r="G201" i="283" s="1"/>
  <c r="C205" i="280"/>
  <c r="L204" i="280"/>
  <c r="K204" i="280"/>
  <c r="T203" i="280"/>
  <c r="D204" i="280"/>
  <c r="M204" i="280"/>
  <c r="P202" i="280"/>
  <c r="J201" i="280"/>
  <c r="G201" i="280" s="1"/>
  <c r="K204" i="277"/>
  <c r="H203" i="277"/>
  <c r="M205" i="277"/>
  <c r="J204" i="277"/>
  <c r="L204" i="277"/>
  <c r="I203" i="277"/>
  <c r="C203" i="277"/>
  <c r="G203" i="277" s="1"/>
  <c r="E202" i="277"/>
  <c r="F202" i="277"/>
  <c r="D204" i="277"/>
  <c r="W217" i="307" l="1"/>
  <c r="N214" i="319"/>
  <c r="V205" i="304"/>
  <c r="T204" i="304"/>
  <c r="R204" i="286"/>
  <c r="U214" i="319"/>
  <c r="U206" i="289"/>
  <c r="U209" i="292"/>
  <c r="W210" i="289"/>
  <c r="W210" i="292"/>
  <c r="O210" i="292"/>
  <c r="V204" i="286"/>
  <c r="D210" i="319"/>
  <c r="T209" i="319"/>
  <c r="K205" i="319"/>
  <c r="H204" i="319"/>
  <c r="E204" i="319" s="1"/>
  <c r="Q215" i="319"/>
  <c r="N215" i="319" s="1"/>
  <c r="R215" i="319"/>
  <c r="V215" i="319" s="1"/>
  <c r="S213" i="319"/>
  <c r="W213" i="319" s="1"/>
  <c r="P205" i="319"/>
  <c r="J204" i="319"/>
  <c r="G204" i="319" s="1"/>
  <c r="O205" i="319"/>
  <c r="I204" i="319"/>
  <c r="F204" i="319" s="1"/>
  <c r="M205" i="316"/>
  <c r="J204" i="316"/>
  <c r="G204" i="316" s="1"/>
  <c r="O206" i="316"/>
  <c r="I205" i="316"/>
  <c r="F205" i="316" s="1"/>
  <c r="T205" i="316"/>
  <c r="H205" i="316"/>
  <c r="E205" i="316" s="1"/>
  <c r="N206" i="316"/>
  <c r="M205" i="313"/>
  <c r="J204" i="313"/>
  <c r="G204" i="313" s="1"/>
  <c r="K205" i="313"/>
  <c r="H204" i="313"/>
  <c r="E204" i="313" s="1"/>
  <c r="D210" i="313"/>
  <c r="T209" i="313"/>
  <c r="L205" i="313"/>
  <c r="I204" i="313"/>
  <c r="F204" i="313" s="1"/>
  <c r="P227" i="313"/>
  <c r="N222" i="313"/>
  <c r="Q205" i="310"/>
  <c r="U205" i="310" s="1"/>
  <c r="M205" i="310"/>
  <c r="J204" i="310"/>
  <c r="G204" i="310" s="1"/>
  <c r="N204" i="310"/>
  <c r="H203" i="310"/>
  <c r="E203" i="310" s="1"/>
  <c r="S206" i="310"/>
  <c r="W206" i="310" s="1"/>
  <c r="K206" i="310"/>
  <c r="P205" i="310"/>
  <c r="R206" i="310"/>
  <c r="V206" i="310" s="1"/>
  <c r="O205" i="310"/>
  <c r="I204" i="310"/>
  <c r="F204" i="310" s="1"/>
  <c r="T204" i="310"/>
  <c r="D209" i="307"/>
  <c r="T208" i="307"/>
  <c r="M206" i="307"/>
  <c r="J205" i="307"/>
  <c r="G205" i="307" s="1"/>
  <c r="Q217" i="307"/>
  <c r="U217" i="307" s="1"/>
  <c r="S218" i="307"/>
  <c r="O206" i="307"/>
  <c r="I205" i="307"/>
  <c r="F205" i="307" s="1"/>
  <c r="N206" i="307"/>
  <c r="H205" i="307"/>
  <c r="E205" i="307" s="1"/>
  <c r="D212" i="304"/>
  <c r="Q219" i="304"/>
  <c r="U219" i="304" s="1"/>
  <c r="N205" i="304"/>
  <c r="H204" i="304"/>
  <c r="E204" i="304" s="1"/>
  <c r="P205" i="304"/>
  <c r="J204" i="304"/>
  <c r="G204" i="304" s="1"/>
  <c r="O205" i="304"/>
  <c r="I204" i="304"/>
  <c r="F204" i="304" s="1"/>
  <c r="R207" i="301"/>
  <c r="V207" i="301" s="1"/>
  <c r="S206" i="301"/>
  <c r="W206" i="301" s="1"/>
  <c r="N207" i="301"/>
  <c r="Q207" i="301"/>
  <c r="U207" i="301" s="1"/>
  <c r="R209" i="298"/>
  <c r="V209" i="298" s="1"/>
  <c r="S209" i="298"/>
  <c r="W209" i="298" s="1"/>
  <c r="Q206" i="298"/>
  <c r="U206" i="298" s="1"/>
  <c r="S211" i="292"/>
  <c r="R211" i="292"/>
  <c r="V211" i="292" s="1"/>
  <c r="P210" i="292"/>
  <c r="Q210" i="292"/>
  <c r="S211" i="289"/>
  <c r="Q207" i="289"/>
  <c r="R211" i="289"/>
  <c r="V211" i="289" s="1"/>
  <c r="O210" i="289"/>
  <c r="O211" i="289" s="1"/>
  <c r="P210" i="289"/>
  <c r="P211" i="289" s="1"/>
  <c r="M206" i="301"/>
  <c r="L206" i="301"/>
  <c r="D206" i="292"/>
  <c r="T205" i="292"/>
  <c r="C213" i="292"/>
  <c r="C214" i="292" s="1"/>
  <c r="P221" i="277"/>
  <c r="D208" i="298"/>
  <c r="L206" i="298"/>
  <c r="M208" i="298"/>
  <c r="K207" i="298"/>
  <c r="N212" i="283"/>
  <c r="N203" i="280"/>
  <c r="H202" i="280"/>
  <c r="E202" i="280" s="1"/>
  <c r="O203" i="280"/>
  <c r="I202" i="280"/>
  <c r="F202" i="280" s="1"/>
  <c r="N203" i="298"/>
  <c r="H202" i="298"/>
  <c r="E202" i="298" s="1"/>
  <c r="P203" i="301"/>
  <c r="J202" i="301"/>
  <c r="G202" i="301" s="1"/>
  <c r="P203" i="286"/>
  <c r="J202" i="286"/>
  <c r="G202" i="286" s="1"/>
  <c r="O205" i="277"/>
  <c r="N206" i="277"/>
  <c r="T203" i="277"/>
  <c r="O203" i="286"/>
  <c r="I202" i="286"/>
  <c r="F202" i="286" s="1"/>
  <c r="K204" i="301"/>
  <c r="H203" i="301"/>
  <c r="E203" i="301" s="1"/>
  <c r="C204" i="301"/>
  <c r="C205" i="301" s="1"/>
  <c r="C206" i="301" s="1"/>
  <c r="C207" i="301" s="1"/>
  <c r="C208" i="301" s="1"/>
  <c r="C209" i="301" s="1"/>
  <c r="C210" i="301" s="1"/>
  <c r="C211" i="301" s="1"/>
  <c r="C212" i="301" s="1"/>
  <c r="C213" i="301" s="1"/>
  <c r="C214" i="301" s="1"/>
  <c r="C215" i="301" s="1"/>
  <c r="C216" i="301" s="1"/>
  <c r="C217" i="301" s="1"/>
  <c r="C218" i="301" s="1"/>
  <c r="C219" i="301" s="1"/>
  <c r="C220" i="301" s="1"/>
  <c r="C221" i="301" s="1"/>
  <c r="C222" i="301" s="1"/>
  <c r="C223" i="301" s="1"/>
  <c r="C224" i="301" s="1"/>
  <c r="C225" i="301" s="1"/>
  <c r="C226" i="301" s="1"/>
  <c r="C227" i="301" s="1"/>
  <c r="C228" i="301" s="1"/>
  <c r="C229" i="301" s="1"/>
  <c r="C230" i="301" s="1"/>
  <c r="C231" i="301" s="1"/>
  <c r="D204" i="301"/>
  <c r="D205" i="301" s="1"/>
  <c r="T203" i="301"/>
  <c r="O203" i="301"/>
  <c r="I202" i="301"/>
  <c r="F202" i="301" s="1"/>
  <c r="O203" i="298"/>
  <c r="I202" i="298"/>
  <c r="F202" i="298" s="1"/>
  <c r="P203" i="298"/>
  <c r="J202" i="298"/>
  <c r="G202" i="298" s="1"/>
  <c r="C204" i="298"/>
  <c r="C205" i="298" s="1"/>
  <c r="T203" i="298"/>
  <c r="L204" i="292"/>
  <c r="L205" i="292" s="1"/>
  <c r="I203" i="292"/>
  <c r="F203" i="292" s="1"/>
  <c r="T204" i="292"/>
  <c r="K204" i="292"/>
  <c r="K205" i="292" s="1"/>
  <c r="H203" i="292"/>
  <c r="E203" i="292" s="1"/>
  <c r="M204" i="292"/>
  <c r="M205" i="292" s="1"/>
  <c r="J203" i="292"/>
  <c r="G203" i="292" s="1"/>
  <c r="D205" i="289"/>
  <c r="K204" i="289"/>
  <c r="H203" i="289"/>
  <c r="E203" i="289" s="1"/>
  <c r="I203" i="289"/>
  <c r="F203" i="289" s="1"/>
  <c r="L204" i="289"/>
  <c r="C204" i="289"/>
  <c r="T203" i="289"/>
  <c r="J203" i="289"/>
  <c r="G203" i="289" s="1"/>
  <c r="M204" i="289"/>
  <c r="K205" i="286"/>
  <c r="D204" i="286"/>
  <c r="T203" i="286"/>
  <c r="C204" i="286"/>
  <c r="M205" i="286"/>
  <c r="L205" i="286"/>
  <c r="N203" i="286"/>
  <c r="H202" i="286"/>
  <c r="E202" i="286" s="1"/>
  <c r="O203" i="283"/>
  <c r="I202" i="283"/>
  <c r="F202" i="283" s="1"/>
  <c r="D206" i="283"/>
  <c r="P203" i="283"/>
  <c r="J202" i="283"/>
  <c r="G202" i="283" s="1"/>
  <c r="L207" i="283"/>
  <c r="C204" i="283"/>
  <c r="T203" i="283"/>
  <c r="H203" i="283"/>
  <c r="E203" i="283" s="1"/>
  <c r="K204" i="283"/>
  <c r="M205" i="283"/>
  <c r="D205" i="280"/>
  <c r="T204" i="280"/>
  <c r="K205" i="280"/>
  <c r="L205" i="280"/>
  <c r="C206" i="280"/>
  <c r="P203" i="280"/>
  <c r="J202" i="280"/>
  <c r="G202" i="280" s="1"/>
  <c r="M205" i="280"/>
  <c r="D205" i="277"/>
  <c r="E203" i="277"/>
  <c r="F203" i="277"/>
  <c r="C204" i="277"/>
  <c r="I204" i="277"/>
  <c r="L205" i="277"/>
  <c r="J205" i="277"/>
  <c r="M206" i="277"/>
  <c r="H204" i="277"/>
  <c r="K205" i="277"/>
  <c r="W211" i="292" l="1"/>
  <c r="R205" i="286"/>
  <c r="W211" i="289"/>
  <c r="V206" i="304"/>
  <c r="T205" i="304"/>
  <c r="O211" i="292"/>
  <c r="U210" i="292"/>
  <c r="U207" i="289"/>
  <c r="U215" i="319"/>
  <c r="W218" i="307"/>
  <c r="D211" i="319"/>
  <c r="T210" i="319"/>
  <c r="R216" i="319"/>
  <c r="V216" i="319" s="1"/>
  <c r="Q216" i="319"/>
  <c r="N216" i="319" s="1"/>
  <c r="S214" i="319"/>
  <c r="W214" i="319" s="1"/>
  <c r="K206" i="319"/>
  <c r="H205" i="319"/>
  <c r="E205" i="319" s="1"/>
  <c r="P206" i="319"/>
  <c r="J205" i="319"/>
  <c r="G205" i="319" s="1"/>
  <c r="O206" i="319"/>
  <c r="I205" i="319"/>
  <c r="F205" i="319" s="1"/>
  <c r="M206" i="316"/>
  <c r="J205" i="316"/>
  <c r="G205" i="316" s="1"/>
  <c r="T206" i="316"/>
  <c r="N207" i="316"/>
  <c r="H206" i="316"/>
  <c r="E206" i="316" s="1"/>
  <c r="I206" i="316"/>
  <c r="F206" i="316" s="1"/>
  <c r="O207" i="316"/>
  <c r="D211" i="313"/>
  <c r="T210" i="313"/>
  <c r="K206" i="313"/>
  <c r="H205" i="313"/>
  <c r="E205" i="313" s="1"/>
  <c r="L206" i="313"/>
  <c r="I205" i="313"/>
  <c r="F205" i="313" s="1"/>
  <c r="M206" i="313"/>
  <c r="J205" i="313"/>
  <c r="G205" i="313" s="1"/>
  <c r="P228" i="313"/>
  <c r="N223" i="313"/>
  <c r="P206" i="310"/>
  <c r="N205" i="310"/>
  <c r="H204" i="310"/>
  <c r="E204" i="310" s="1"/>
  <c r="M206" i="310"/>
  <c r="J205" i="310"/>
  <c r="G205" i="310" s="1"/>
  <c r="K207" i="310"/>
  <c r="Q206" i="310"/>
  <c r="U206" i="310" s="1"/>
  <c r="S207" i="310"/>
  <c r="W207" i="310" s="1"/>
  <c r="R207" i="310"/>
  <c r="V207" i="310" s="1"/>
  <c r="T205" i="310"/>
  <c r="O206" i="310"/>
  <c r="I205" i="310"/>
  <c r="F205" i="310" s="1"/>
  <c r="M207" i="307"/>
  <c r="J206" i="307"/>
  <c r="G206" i="307" s="1"/>
  <c r="S219" i="307"/>
  <c r="P218" i="307"/>
  <c r="D210" i="307"/>
  <c r="T209" i="307"/>
  <c r="Q218" i="307"/>
  <c r="U218" i="307" s="1"/>
  <c r="N207" i="307"/>
  <c r="H206" i="307"/>
  <c r="E206" i="307" s="1"/>
  <c r="I206" i="307"/>
  <c r="F206" i="307" s="1"/>
  <c r="O207" i="307"/>
  <c r="Q220" i="304"/>
  <c r="U220" i="304" s="1"/>
  <c r="D213" i="304"/>
  <c r="O206" i="304"/>
  <c r="I205" i="304"/>
  <c r="F205" i="304" s="1"/>
  <c r="J205" i="304"/>
  <c r="G205" i="304" s="1"/>
  <c r="P206" i="304"/>
  <c r="N206" i="304"/>
  <c r="H205" i="304"/>
  <c r="E205" i="304" s="1"/>
  <c r="S207" i="301"/>
  <c r="W207" i="301" s="1"/>
  <c r="Q208" i="301"/>
  <c r="U208" i="301" s="1"/>
  <c r="R208" i="301"/>
  <c r="V208" i="301" s="1"/>
  <c r="S210" i="298"/>
  <c r="W210" i="298" s="1"/>
  <c r="R210" i="298"/>
  <c r="V210" i="298" s="1"/>
  <c r="Q207" i="298"/>
  <c r="U207" i="298" s="1"/>
  <c r="Q211" i="292"/>
  <c r="S212" i="292"/>
  <c r="N210" i="292"/>
  <c r="P211" i="292"/>
  <c r="R212" i="292"/>
  <c r="V212" i="292" s="1"/>
  <c r="Q208" i="289"/>
  <c r="N207" i="289"/>
  <c r="S212" i="289"/>
  <c r="P212" i="289" s="1"/>
  <c r="R212" i="289"/>
  <c r="V212" i="289" s="1"/>
  <c r="P222" i="277"/>
  <c r="C232" i="301"/>
  <c r="D206" i="301"/>
  <c r="T205" i="301"/>
  <c r="H204" i="301"/>
  <c r="E204" i="301" s="1"/>
  <c r="K205" i="301"/>
  <c r="M207" i="301"/>
  <c r="L207" i="301"/>
  <c r="K206" i="292"/>
  <c r="H205" i="292"/>
  <c r="E205" i="292" s="1"/>
  <c r="M206" i="292"/>
  <c r="J205" i="292"/>
  <c r="G205" i="292" s="1"/>
  <c r="L206" i="292"/>
  <c r="I205" i="292"/>
  <c r="F205" i="292" s="1"/>
  <c r="C215" i="292"/>
  <c r="C216" i="292" s="1"/>
  <c r="D207" i="292"/>
  <c r="T206" i="292"/>
  <c r="N213" i="283"/>
  <c r="N207" i="277"/>
  <c r="K208" i="298"/>
  <c r="M209" i="298"/>
  <c r="L207" i="298"/>
  <c r="C206" i="298"/>
  <c r="T205" i="298"/>
  <c r="D209" i="298"/>
  <c r="N204" i="280"/>
  <c r="H203" i="280"/>
  <c r="E203" i="280" s="1"/>
  <c r="O206" i="277"/>
  <c r="P204" i="286"/>
  <c r="J203" i="286"/>
  <c r="G203" i="286" s="1"/>
  <c r="O204" i="280"/>
  <c r="I203" i="280"/>
  <c r="F203" i="280" s="1"/>
  <c r="O207" i="277"/>
  <c r="N204" i="298"/>
  <c r="H203" i="298"/>
  <c r="E203" i="298" s="1"/>
  <c r="P204" i="301"/>
  <c r="J203" i="301"/>
  <c r="G203" i="301" s="1"/>
  <c r="O204" i="286"/>
  <c r="I203" i="286"/>
  <c r="F203" i="286" s="1"/>
  <c r="O204" i="301"/>
  <c r="I203" i="301"/>
  <c r="F203" i="301" s="1"/>
  <c r="T204" i="301"/>
  <c r="T204" i="298"/>
  <c r="P204" i="298"/>
  <c r="J203" i="298"/>
  <c r="G203" i="298" s="1"/>
  <c r="O204" i="298"/>
  <c r="I203" i="298"/>
  <c r="F203" i="298" s="1"/>
  <c r="J204" i="292"/>
  <c r="G204" i="292" s="1"/>
  <c r="H204" i="292"/>
  <c r="E204" i="292" s="1"/>
  <c r="I204" i="292"/>
  <c r="F204" i="292" s="1"/>
  <c r="C205" i="289"/>
  <c r="T205" i="289" s="1"/>
  <c r="I204" i="289"/>
  <c r="F204" i="289" s="1"/>
  <c r="L205" i="289"/>
  <c r="H204" i="289"/>
  <c r="E204" i="289" s="1"/>
  <c r="K205" i="289"/>
  <c r="T204" i="289"/>
  <c r="J204" i="289"/>
  <c r="G204" i="289" s="1"/>
  <c r="M205" i="289"/>
  <c r="D206" i="289"/>
  <c r="M206" i="286"/>
  <c r="L206" i="286"/>
  <c r="C205" i="286"/>
  <c r="D205" i="286"/>
  <c r="T204" i="286"/>
  <c r="K206" i="286"/>
  <c r="N204" i="286"/>
  <c r="H203" i="286"/>
  <c r="E203" i="286" s="1"/>
  <c r="C205" i="283"/>
  <c r="T204" i="283"/>
  <c r="L208" i="283"/>
  <c r="P204" i="283"/>
  <c r="J203" i="283"/>
  <c r="G203" i="283" s="1"/>
  <c r="M206" i="283"/>
  <c r="D207" i="283"/>
  <c r="K205" i="283"/>
  <c r="H204" i="283"/>
  <c r="E204" i="283" s="1"/>
  <c r="O204" i="283"/>
  <c r="I203" i="283"/>
  <c r="F203" i="283" s="1"/>
  <c r="P204" i="280"/>
  <c r="J203" i="280"/>
  <c r="G203" i="280" s="1"/>
  <c r="C207" i="280"/>
  <c r="L206" i="280"/>
  <c r="M206" i="280"/>
  <c r="K206" i="280"/>
  <c r="T205" i="280"/>
  <c r="D206" i="280"/>
  <c r="K206" i="277"/>
  <c r="H205" i="277"/>
  <c r="M207" i="277"/>
  <c r="J206" i="277"/>
  <c r="L206" i="277"/>
  <c r="I205" i="277"/>
  <c r="F204" i="277"/>
  <c r="E204" i="277"/>
  <c r="C205" i="277"/>
  <c r="T205" i="277" s="1"/>
  <c r="D206" i="277"/>
  <c r="G204" i="277"/>
  <c r="T204" i="277"/>
  <c r="V207" i="304" l="1"/>
  <c r="T206" i="304"/>
  <c r="W212" i="289"/>
  <c r="W219" i="307"/>
  <c r="U216" i="319"/>
  <c r="U217" i="319" s="1"/>
  <c r="O212" i="289"/>
  <c r="R206" i="286"/>
  <c r="N208" i="289"/>
  <c r="U208" i="289"/>
  <c r="W212" i="292"/>
  <c r="U211" i="292"/>
  <c r="V205" i="286"/>
  <c r="V206" i="286" s="1"/>
  <c r="R217" i="319"/>
  <c r="V217" i="319" s="1"/>
  <c r="S215" i="319"/>
  <c r="W215" i="319" s="1"/>
  <c r="D212" i="319"/>
  <c r="T211" i="319"/>
  <c r="N217" i="319"/>
  <c r="Q217" i="319"/>
  <c r="K207" i="319"/>
  <c r="H206" i="319"/>
  <c r="E206" i="319" s="1"/>
  <c r="P207" i="319"/>
  <c r="J206" i="319"/>
  <c r="G206" i="319" s="1"/>
  <c r="O207" i="319"/>
  <c r="I206" i="319"/>
  <c r="F206" i="319" s="1"/>
  <c r="M207" i="316"/>
  <c r="J206" i="316"/>
  <c r="G206" i="316" s="1"/>
  <c r="O208" i="316"/>
  <c r="I207" i="316"/>
  <c r="F207" i="316" s="1"/>
  <c r="T207" i="316"/>
  <c r="N208" i="316"/>
  <c r="H207" i="316"/>
  <c r="E207" i="316" s="1"/>
  <c r="K207" i="313"/>
  <c r="H206" i="313"/>
  <c r="E206" i="313" s="1"/>
  <c r="L207" i="313"/>
  <c r="I206" i="313"/>
  <c r="F206" i="313" s="1"/>
  <c r="M207" i="313"/>
  <c r="J206" i="313"/>
  <c r="G206" i="313" s="1"/>
  <c r="D212" i="313"/>
  <c r="T211" i="313"/>
  <c r="N224" i="313"/>
  <c r="P229" i="313"/>
  <c r="Q207" i="310"/>
  <c r="U207" i="310" s="1"/>
  <c r="R208" i="310"/>
  <c r="V208" i="310" s="1"/>
  <c r="N206" i="310"/>
  <c r="H205" i="310"/>
  <c r="E205" i="310" s="1"/>
  <c r="P207" i="310"/>
  <c r="K208" i="310"/>
  <c r="S208" i="310"/>
  <c r="W208" i="310" s="1"/>
  <c r="M207" i="310"/>
  <c r="J206" i="310"/>
  <c r="G206" i="310" s="1"/>
  <c r="O207" i="310"/>
  <c r="I206" i="310"/>
  <c r="F206" i="310" s="1"/>
  <c r="T206" i="310"/>
  <c r="M208" i="307"/>
  <c r="J207" i="307"/>
  <c r="G207" i="307" s="1"/>
  <c r="D211" i="307"/>
  <c r="T210" i="307"/>
  <c r="Q219" i="307"/>
  <c r="U219" i="307" s="1"/>
  <c r="P219" i="307"/>
  <c r="S220" i="307"/>
  <c r="O208" i="307"/>
  <c r="I207" i="307"/>
  <c r="F207" i="307" s="1"/>
  <c r="N208" i="307"/>
  <c r="H207" i="307"/>
  <c r="E207" i="307" s="1"/>
  <c r="D214" i="304"/>
  <c r="Q221" i="304"/>
  <c r="U221" i="304" s="1"/>
  <c r="J206" i="304"/>
  <c r="G206" i="304" s="1"/>
  <c r="P207" i="304"/>
  <c r="N207" i="304"/>
  <c r="H206" i="304"/>
  <c r="E206" i="304" s="1"/>
  <c r="O207" i="304"/>
  <c r="I206" i="304"/>
  <c r="F206" i="304" s="1"/>
  <c r="R209" i="301"/>
  <c r="V209" i="301" s="1"/>
  <c r="Q209" i="301"/>
  <c r="U209" i="301" s="1"/>
  <c r="S208" i="301"/>
  <c r="W208" i="301" s="1"/>
  <c r="N208" i="301"/>
  <c r="Q208" i="298"/>
  <c r="U208" i="298" s="1"/>
  <c r="R211" i="298"/>
  <c r="V211" i="298" s="1"/>
  <c r="S211" i="298"/>
  <c r="W211" i="298" s="1"/>
  <c r="S213" i="292"/>
  <c r="R213" i="292"/>
  <c r="V213" i="292" s="1"/>
  <c r="Q212" i="292"/>
  <c r="O212" i="292"/>
  <c r="P212" i="292"/>
  <c r="P213" i="292" s="1"/>
  <c r="N211" i="292"/>
  <c r="R213" i="289"/>
  <c r="V213" i="289" s="1"/>
  <c r="N209" i="289"/>
  <c r="S213" i="289"/>
  <c r="P213" i="289" s="1"/>
  <c r="Q209" i="289"/>
  <c r="C233" i="301"/>
  <c r="L208" i="301"/>
  <c r="K206" i="301"/>
  <c r="H205" i="301"/>
  <c r="E205" i="301" s="1"/>
  <c r="D207" i="301"/>
  <c r="T206" i="301"/>
  <c r="I204" i="301"/>
  <c r="F204" i="301" s="1"/>
  <c r="O205" i="301"/>
  <c r="J204" i="301"/>
  <c r="G204" i="301" s="1"/>
  <c r="P205" i="301"/>
  <c r="M208" i="301"/>
  <c r="D208" i="292"/>
  <c r="T207" i="292"/>
  <c r="C217" i="292"/>
  <c r="C218" i="292" s="1"/>
  <c r="C219" i="292" s="1"/>
  <c r="C220" i="292" s="1"/>
  <c r="L207" i="292"/>
  <c r="I206" i="292"/>
  <c r="F206" i="292" s="1"/>
  <c r="M207" i="292"/>
  <c r="J206" i="292"/>
  <c r="G206" i="292" s="1"/>
  <c r="K207" i="292"/>
  <c r="H206" i="292"/>
  <c r="E206" i="292" s="1"/>
  <c r="P223" i="277"/>
  <c r="J204" i="298"/>
  <c r="G204" i="298" s="1"/>
  <c r="P205" i="298"/>
  <c r="C207" i="298"/>
  <c r="T206" i="298"/>
  <c r="L208" i="298"/>
  <c r="M210" i="298"/>
  <c r="H204" i="298"/>
  <c r="E204" i="298" s="1"/>
  <c r="N205" i="298"/>
  <c r="D210" i="298"/>
  <c r="K209" i="298"/>
  <c r="I204" i="298"/>
  <c r="F204" i="298" s="1"/>
  <c r="O205" i="298"/>
  <c r="N205" i="280"/>
  <c r="H204" i="280"/>
  <c r="E204" i="280" s="1"/>
  <c r="G205" i="277"/>
  <c r="O208" i="277"/>
  <c r="P205" i="286"/>
  <c r="J204" i="286"/>
  <c r="G204" i="286" s="1"/>
  <c r="O205" i="280"/>
  <c r="I204" i="280"/>
  <c r="F204" i="280" s="1"/>
  <c r="N208" i="277"/>
  <c r="N214" i="283"/>
  <c r="N215" i="283" s="1"/>
  <c r="O205" i="286"/>
  <c r="I204" i="286"/>
  <c r="F204" i="286" s="1"/>
  <c r="M206" i="289"/>
  <c r="J205" i="289"/>
  <c r="G205" i="289" s="1"/>
  <c r="H205" i="289"/>
  <c r="E205" i="289" s="1"/>
  <c r="K206" i="289"/>
  <c r="L206" i="289"/>
  <c r="I205" i="289"/>
  <c r="F205" i="289" s="1"/>
  <c r="C206" i="289"/>
  <c r="T206" i="289" s="1"/>
  <c r="D207" i="289"/>
  <c r="K207" i="286"/>
  <c r="T205" i="286"/>
  <c r="D206" i="286"/>
  <c r="C206" i="286"/>
  <c r="L207" i="286"/>
  <c r="M207" i="286"/>
  <c r="N205" i="286"/>
  <c r="H204" i="286"/>
  <c r="E204" i="286" s="1"/>
  <c r="M207" i="283"/>
  <c r="P205" i="283"/>
  <c r="J204" i="283"/>
  <c r="G204" i="283" s="1"/>
  <c r="L209" i="283"/>
  <c r="O205" i="283"/>
  <c r="I204" i="283"/>
  <c r="F204" i="283" s="1"/>
  <c r="H205" i="283"/>
  <c r="E205" i="283" s="1"/>
  <c r="K206" i="283"/>
  <c r="C206" i="283"/>
  <c r="T205" i="283"/>
  <c r="D208" i="283"/>
  <c r="K207" i="280"/>
  <c r="M207" i="280"/>
  <c r="L207" i="280"/>
  <c r="C208" i="280"/>
  <c r="D207" i="280"/>
  <c r="T206" i="280"/>
  <c r="P205" i="280"/>
  <c r="J204" i="280"/>
  <c r="G204" i="280" s="1"/>
  <c r="F205" i="277"/>
  <c r="C206" i="277"/>
  <c r="T206" i="277" s="1"/>
  <c r="E205" i="277"/>
  <c r="D207" i="277"/>
  <c r="I206" i="277"/>
  <c r="L207" i="277"/>
  <c r="M208" i="277"/>
  <c r="J207" i="277"/>
  <c r="K207" i="277"/>
  <c r="H206" i="277"/>
  <c r="N209" i="301" l="1"/>
  <c r="U212" i="292"/>
  <c r="V208" i="304"/>
  <c r="T207" i="304"/>
  <c r="W213" i="292"/>
  <c r="W220" i="307"/>
  <c r="U209" i="289"/>
  <c r="N212" i="292"/>
  <c r="P220" i="307"/>
  <c r="R207" i="286"/>
  <c r="W213" i="289"/>
  <c r="S216" i="319"/>
  <c r="W216" i="319" s="1"/>
  <c r="R218" i="319"/>
  <c r="V218" i="319" s="1"/>
  <c r="K208" i="319"/>
  <c r="H207" i="319"/>
  <c r="E207" i="319" s="1"/>
  <c r="D213" i="319"/>
  <c r="T212" i="319"/>
  <c r="Q218" i="319"/>
  <c r="N218" i="319" s="1"/>
  <c r="J207" i="319"/>
  <c r="G207" i="319" s="1"/>
  <c r="P208" i="319"/>
  <c r="O208" i="319"/>
  <c r="I207" i="319"/>
  <c r="F207" i="319" s="1"/>
  <c r="M208" i="316"/>
  <c r="J207" i="316"/>
  <c r="G207" i="316" s="1"/>
  <c r="T208" i="316"/>
  <c r="N209" i="316"/>
  <c r="H208" i="316"/>
  <c r="E208" i="316" s="1"/>
  <c r="I208" i="316"/>
  <c r="F208" i="316" s="1"/>
  <c r="O209" i="316"/>
  <c r="L208" i="313"/>
  <c r="I207" i="313"/>
  <c r="F207" i="313" s="1"/>
  <c r="D213" i="313"/>
  <c r="T212" i="313"/>
  <c r="K208" i="313"/>
  <c r="H207" i="313"/>
  <c r="E207" i="313" s="1"/>
  <c r="M208" i="313"/>
  <c r="J207" i="313"/>
  <c r="G207" i="313" s="1"/>
  <c r="P230" i="313"/>
  <c r="N225" i="313"/>
  <c r="R209" i="310"/>
  <c r="V209" i="310" s="1"/>
  <c r="M208" i="310"/>
  <c r="J207" i="310"/>
  <c r="G207" i="310" s="1"/>
  <c r="Q208" i="310"/>
  <c r="U208" i="310" s="1"/>
  <c r="S209" i="310"/>
  <c r="W209" i="310" s="1"/>
  <c r="K209" i="310"/>
  <c r="N207" i="310"/>
  <c r="H206" i="310"/>
  <c r="E206" i="310" s="1"/>
  <c r="P208" i="310"/>
  <c r="T207" i="310"/>
  <c r="O208" i="310"/>
  <c r="I207" i="310"/>
  <c r="F207" i="310" s="1"/>
  <c r="Q220" i="307"/>
  <c r="U220" i="307" s="1"/>
  <c r="S221" i="307"/>
  <c r="P221" i="307" s="1"/>
  <c r="D212" i="307"/>
  <c r="T211" i="307"/>
  <c r="M209" i="307"/>
  <c r="J208" i="307"/>
  <c r="G208" i="307" s="1"/>
  <c r="N209" i="307"/>
  <c r="H208" i="307"/>
  <c r="E208" i="307" s="1"/>
  <c r="I208" i="307"/>
  <c r="F208" i="307" s="1"/>
  <c r="O209" i="307"/>
  <c r="Q222" i="304"/>
  <c r="U222" i="304" s="1"/>
  <c r="D215" i="304"/>
  <c r="O208" i="304"/>
  <c r="I207" i="304"/>
  <c r="F207" i="304" s="1"/>
  <c r="P208" i="304"/>
  <c r="J207" i="304"/>
  <c r="G207" i="304" s="1"/>
  <c r="N208" i="304"/>
  <c r="H207" i="304"/>
  <c r="E207" i="304" s="1"/>
  <c r="S209" i="301"/>
  <c r="W209" i="301" s="1"/>
  <c r="Q210" i="301"/>
  <c r="U210" i="301" s="1"/>
  <c r="R210" i="301"/>
  <c r="V210" i="301" s="1"/>
  <c r="S212" i="298"/>
  <c r="W212" i="298" s="1"/>
  <c r="R212" i="298"/>
  <c r="V212" i="298" s="1"/>
  <c r="Q209" i="298"/>
  <c r="U209" i="298" s="1"/>
  <c r="R214" i="292"/>
  <c r="V214" i="292" s="1"/>
  <c r="S214" i="292"/>
  <c r="O213" i="292"/>
  <c r="Q213" i="292"/>
  <c r="R214" i="289"/>
  <c r="V214" i="289" s="1"/>
  <c r="Q210" i="289"/>
  <c r="O213" i="289"/>
  <c r="S214" i="289"/>
  <c r="P214" i="289" s="1"/>
  <c r="C234" i="301"/>
  <c r="P206" i="301"/>
  <c r="J205" i="301"/>
  <c r="G205" i="301" s="1"/>
  <c r="O206" i="301"/>
  <c r="I205" i="301"/>
  <c r="F205" i="301" s="1"/>
  <c r="K207" i="301"/>
  <c r="H206" i="301"/>
  <c r="E206" i="301" s="1"/>
  <c r="L209" i="301"/>
  <c r="M209" i="301"/>
  <c r="D208" i="301"/>
  <c r="T207" i="301"/>
  <c r="M208" i="292"/>
  <c r="J207" i="292"/>
  <c r="G207" i="292" s="1"/>
  <c r="L208" i="292"/>
  <c r="I207" i="292"/>
  <c r="F207" i="292" s="1"/>
  <c r="C221" i="292"/>
  <c r="K208" i="292"/>
  <c r="H207" i="292"/>
  <c r="E207" i="292" s="1"/>
  <c r="D209" i="292"/>
  <c r="T208" i="292"/>
  <c r="N216" i="283"/>
  <c r="P224" i="277"/>
  <c r="O206" i="298"/>
  <c r="I205" i="298"/>
  <c r="F205" i="298" s="1"/>
  <c r="M211" i="298"/>
  <c r="K210" i="298"/>
  <c r="L209" i="298"/>
  <c r="D211" i="298"/>
  <c r="C208" i="298"/>
  <c r="T207" i="298"/>
  <c r="N206" i="298"/>
  <c r="H205" i="298"/>
  <c r="E205" i="298" s="1"/>
  <c r="P206" i="298"/>
  <c r="J205" i="298"/>
  <c r="G205" i="298" s="1"/>
  <c r="N206" i="280"/>
  <c r="H205" i="280"/>
  <c r="E205" i="280" s="1"/>
  <c r="N209" i="277"/>
  <c r="O206" i="280"/>
  <c r="I205" i="280"/>
  <c r="F205" i="280" s="1"/>
  <c r="P206" i="286"/>
  <c r="J205" i="286"/>
  <c r="G205" i="286" s="1"/>
  <c r="O209" i="277"/>
  <c r="O206" i="286"/>
  <c r="I205" i="286"/>
  <c r="F205" i="286" s="1"/>
  <c r="D208" i="289"/>
  <c r="C207" i="289"/>
  <c r="L207" i="289"/>
  <c r="I206" i="289"/>
  <c r="F206" i="289" s="1"/>
  <c r="K207" i="289"/>
  <c r="H206" i="289"/>
  <c r="E206" i="289" s="1"/>
  <c r="J206" i="289"/>
  <c r="G206" i="289" s="1"/>
  <c r="M207" i="289"/>
  <c r="L208" i="286"/>
  <c r="C207" i="286"/>
  <c r="M208" i="286"/>
  <c r="T206" i="286"/>
  <c r="D207" i="286"/>
  <c r="N206" i="286"/>
  <c r="H205" i="286"/>
  <c r="E205" i="286" s="1"/>
  <c r="K208" i="286"/>
  <c r="K207" i="283"/>
  <c r="H206" i="283"/>
  <c r="E206" i="283" s="1"/>
  <c r="O206" i="283"/>
  <c r="I205" i="283"/>
  <c r="F205" i="283" s="1"/>
  <c r="L210" i="283"/>
  <c r="D209" i="283"/>
  <c r="P206" i="283"/>
  <c r="J205" i="283"/>
  <c r="G205" i="283" s="1"/>
  <c r="M208" i="283"/>
  <c r="C207" i="283"/>
  <c r="T206" i="283"/>
  <c r="C209" i="280"/>
  <c r="D208" i="280"/>
  <c r="T207" i="280"/>
  <c r="L208" i="280"/>
  <c r="M208" i="280"/>
  <c r="P206" i="280"/>
  <c r="J205" i="280"/>
  <c r="G205" i="280" s="1"/>
  <c r="K208" i="280"/>
  <c r="G206" i="277"/>
  <c r="K208" i="277"/>
  <c r="H207" i="277"/>
  <c r="L208" i="277"/>
  <c r="I207" i="277"/>
  <c r="J208" i="277"/>
  <c r="M209" i="277"/>
  <c r="D208" i="277"/>
  <c r="E206" i="277"/>
  <c r="F206" i="277"/>
  <c r="C207" i="277"/>
  <c r="T207" i="277" s="1"/>
  <c r="U210" i="289" l="1"/>
  <c r="W214" i="292"/>
  <c r="W221" i="307"/>
  <c r="W214" i="289"/>
  <c r="V209" i="304"/>
  <c r="T208" i="304"/>
  <c r="U218" i="319"/>
  <c r="U219" i="319" s="1"/>
  <c r="R208" i="286"/>
  <c r="U213" i="292"/>
  <c r="V207" i="286"/>
  <c r="R219" i="319"/>
  <c r="V219" i="319" s="1"/>
  <c r="D214" i="319"/>
  <c r="T213" i="319"/>
  <c r="K209" i="319"/>
  <c r="H208" i="319"/>
  <c r="E208" i="319" s="1"/>
  <c r="S217" i="319"/>
  <c r="W217" i="319" s="1"/>
  <c r="Q219" i="319"/>
  <c r="P209" i="319"/>
  <c r="J208" i="319"/>
  <c r="G208" i="319" s="1"/>
  <c r="O209" i="319"/>
  <c r="I208" i="319"/>
  <c r="F208" i="319" s="1"/>
  <c r="M209" i="316"/>
  <c r="J208" i="316"/>
  <c r="G208" i="316" s="1"/>
  <c r="N210" i="316"/>
  <c r="H209" i="316"/>
  <c r="E209" i="316" s="1"/>
  <c r="O210" i="316"/>
  <c r="I209" i="316"/>
  <c r="F209" i="316" s="1"/>
  <c r="T209" i="316"/>
  <c r="D214" i="313"/>
  <c r="T213" i="313"/>
  <c r="M209" i="313"/>
  <c r="J208" i="313"/>
  <c r="G208" i="313" s="1"/>
  <c r="L209" i="313"/>
  <c r="I208" i="313"/>
  <c r="F208" i="313" s="1"/>
  <c r="K209" i="313"/>
  <c r="H208" i="313"/>
  <c r="E208" i="313" s="1"/>
  <c r="N226" i="313"/>
  <c r="P231" i="313"/>
  <c r="K210" i="310"/>
  <c r="M209" i="310"/>
  <c r="J208" i="310"/>
  <c r="G208" i="310" s="1"/>
  <c r="S210" i="310"/>
  <c r="W210" i="310" s="1"/>
  <c r="R210" i="310"/>
  <c r="V210" i="310" s="1"/>
  <c r="N208" i="310"/>
  <c r="H207" i="310"/>
  <c r="E207" i="310" s="1"/>
  <c r="Q209" i="310"/>
  <c r="U209" i="310" s="1"/>
  <c r="P209" i="310"/>
  <c r="O209" i="310"/>
  <c r="I208" i="310"/>
  <c r="F208" i="310" s="1"/>
  <c r="T208" i="310"/>
  <c r="D213" i="307"/>
  <c r="T212" i="307"/>
  <c r="M210" i="307"/>
  <c r="J209" i="307"/>
  <c r="G209" i="307" s="1"/>
  <c r="S222" i="307"/>
  <c r="P222" i="307" s="1"/>
  <c r="Q221" i="307"/>
  <c r="U221" i="307" s="1"/>
  <c r="O210" i="307"/>
  <c r="I209" i="307"/>
  <c r="F209" i="307" s="1"/>
  <c r="N210" i="307"/>
  <c r="H209" i="307"/>
  <c r="E209" i="307" s="1"/>
  <c r="D216" i="304"/>
  <c r="Q223" i="304"/>
  <c r="U223" i="304" s="1"/>
  <c r="J208" i="304"/>
  <c r="G208" i="304" s="1"/>
  <c r="P209" i="304"/>
  <c r="N209" i="304"/>
  <c r="H208" i="304"/>
  <c r="E208" i="304" s="1"/>
  <c r="O209" i="304"/>
  <c r="I208" i="304"/>
  <c r="F208" i="304" s="1"/>
  <c r="R211" i="301"/>
  <c r="V211" i="301" s="1"/>
  <c r="Q211" i="301"/>
  <c r="U211" i="301" s="1"/>
  <c r="S210" i="301"/>
  <c r="W210" i="301" s="1"/>
  <c r="N210" i="301"/>
  <c r="Q210" i="298"/>
  <c r="U210" i="298" s="1"/>
  <c r="R213" i="298"/>
  <c r="V213" i="298" s="1"/>
  <c r="S213" i="298"/>
  <c r="W213" i="298" s="1"/>
  <c r="R215" i="292"/>
  <c r="V215" i="292" s="1"/>
  <c r="Q214" i="292"/>
  <c r="N213" i="292"/>
  <c r="O214" i="292"/>
  <c r="S215" i="292"/>
  <c r="P214" i="292"/>
  <c r="Q211" i="289"/>
  <c r="S215" i="289"/>
  <c r="R215" i="289"/>
  <c r="V215" i="289" s="1"/>
  <c r="O214" i="289"/>
  <c r="N210" i="289"/>
  <c r="C235" i="301"/>
  <c r="M210" i="301"/>
  <c r="O207" i="301"/>
  <c r="I206" i="301"/>
  <c r="F206" i="301" s="1"/>
  <c r="D209" i="301"/>
  <c r="T208" i="301"/>
  <c r="L210" i="301"/>
  <c r="K208" i="301"/>
  <c r="H207" i="301"/>
  <c r="E207" i="301" s="1"/>
  <c r="P207" i="301"/>
  <c r="J206" i="301"/>
  <c r="G206" i="301" s="1"/>
  <c r="D210" i="292"/>
  <c r="T209" i="292"/>
  <c r="H208" i="292"/>
  <c r="E208" i="292" s="1"/>
  <c r="K209" i="292"/>
  <c r="C222" i="292"/>
  <c r="C223" i="292" s="1"/>
  <c r="C224" i="292" s="1"/>
  <c r="C225" i="292" s="1"/>
  <c r="L209" i="292"/>
  <c r="I208" i="292"/>
  <c r="F208" i="292" s="1"/>
  <c r="M209" i="292"/>
  <c r="J208" i="292"/>
  <c r="G208" i="292" s="1"/>
  <c r="N217" i="283"/>
  <c r="P225" i="277"/>
  <c r="P207" i="298"/>
  <c r="J206" i="298"/>
  <c r="G206" i="298" s="1"/>
  <c r="L210" i="298"/>
  <c r="N207" i="298"/>
  <c r="H206" i="298"/>
  <c r="E206" i="298" s="1"/>
  <c r="K211" i="298"/>
  <c r="C209" i="298"/>
  <c r="T208" i="298"/>
  <c r="M212" i="298"/>
  <c r="D212" i="298"/>
  <c r="O207" i="298"/>
  <c r="I206" i="298"/>
  <c r="F206" i="298" s="1"/>
  <c r="N207" i="280"/>
  <c r="H206" i="280"/>
  <c r="E206" i="280" s="1"/>
  <c r="N210" i="277"/>
  <c r="P207" i="286"/>
  <c r="J206" i="286"/>
  <c r="G206" i="286" s="1"/>
  <c r="O207" i="280"/>
  <c r="I206" i="280"/>
  <c r="F206" i="280" s="1"/>
  <c r="O207" i="286"/>
  <c r="I206" i="286"/>
  <c r="F206" i="286" s="1"/>
  <c r="K208" i="289"/>
  <c r="H207" i="289"/>
  <c r="E207" i="289" s="1"/>
  <c r="L208" i="289"/>
  <c r="I207" i="289"/>
  <c r="F207" i="289" s="1"/>
  <c r="C208" i="289"/>
  <c r="M208" i="289"/>
  <c r="J207" i="289"/>
  <c r="G207" i="289" s="1"/>
  <c r="T207" i="289"/>
  <c r="D209" i="289"/>
  <c r="N207" i="286"/>
  <c r="H206" i="286"/>
  <c r="E206" i="286" s="1"/>
  <c r="T207" i="286"/>
  <c r="D208" i="286"/>
  <c r="M209" i="286"/>
  <c r="C208" i="286"/>
  <c r="K209" i="286"/>
  <c r="L209" i="286"/>
  <c r="P207" i="283"/>
  <c r="J206" i="283"/>
  <c r="G206" i="283" s="1"/>
  <c r="D210" i="283"/>
  <c r="L211" i="283"/>
  <c r="M209" i="283"/>
  <c r="O207" i="283"/>
  <c r="I206" i="283"/>
  <c r="F206" i="283" s="1"/>
  <c r="C208" i="283"/>
  <c r="T207" i="283"/>
  <c r="K208" i="283"/>
  <c r="H207" i="283"/>
  <c r="E207" i="283" s="1"/>
  <c r="L209" i="280"/>
  <c r="M209" i="280"/>
  <c r="D209" i="280"/>
  <c r="T208" i="280"/>
  <c r="K209" i="280"/>
  <c r="P207" i="280"/>
  <c r="J206" i="280"/>
  <c r="G206" i="280" s="1"/>
  <c r="C210" i="280"/>
  <c r="C208" i="277"/>
  <c r="T208" i="277" s="1"/>
  <c r="F207" i="277"/>
  <c r="E207" i="277"/>
  <c r="G207" i="277"/>
  <c r="M210" i="277"/>
  <c r="J209" i="277"/>
  <c r="D209" i="277"/>
  <c r="I208" i="277"/>
  <c r="L209" i="277"/>
  <c r="H208" i="277"/>
  <c r="K209" i="277"/>
  <c r="V208" i="286" l="1"/>
  <c r="V209" i="286" s="1"/>
  <c r="W222" i="307"/>
  <c r="U214" i="292"/>
  <c r="N211" i="289"/>
  <c r="N214" i="292"/>
  <c r="O215" i="289"/>
  <c r="R209" i="286"/>
  <c r="W215" i="292"/>
  <c r="U211" i="289"/>
  <c r="V210" i="304"/>
  <c r="T209" i="304"/>
  <c r="P215" i="292"/>
  <c r="W215" i="289"/>
  <c r="S218" i="319"/>
  <c r="W218" i="319" s="1"/>
  <c r="D215" i="319"/>
  <c r="T214" i="319"/>
  <c r="R220" i="319"/>
  <c r="V220" i="319" s="1"/>
  <c r="K210" i="319"/>
  <c r="H209" i="319"/>
  <c r="E209" i="319" s="1"/>
  <c r="Q220" i="319"/>
  <c r="U220" i="319" s="1"/>
  <c r="N219" i="319"/>
  <c r="P210" i="319"/>
  <c r="J209" i="319"/>
  <c r="G209" i="319" s="1"/>
  <c r="O210" i="319"/>
  <c r="I209" i="319"/>
  <c r="F209" i="319" s="1"/>
  <c r="M210" i="316"/>
  <c r="J209" i="316"/>
  <c r="G209" i="316" s="1"/>
  <c r="T210" i="316"/>
  <c r="H210" i="316"/>
  <c r="E210" i="316" s="1"/>
  <c r="N211" i="316"/>
  <c r="I210" i="316"/>
  <c r="F210" i="316" s="1"/>
  <c r="O211" i="316"/>
  <c r="M210" i="313"/>
  <c r="J209" i="313"/>
  <c r="G209" i="313" s="1"/>
  <c r="K210" i="313"/>
  <c r="H209" i="313"/>
  <c r="E209" i="313" s="1"/>
  <c r="D215" i="313"/>
  <c r="T214" i="313"/>
  <c r="L210" i="313"/>
  <c r="I209" i="313"/>
  <c r="F209" i="313" s="1"/>
  <c r="N227" i="313"/>
  <c r="P232" i="313"/>
  <c r="N209" i="310"/>
  <c r="H208" i="310"/>
  <c r="E208" i="310" s="1"/>
  <c r="K211" i="310"/>
  <c r="P210" i="310"/>
  <c r="R211" i="310"/>
  <c r="V211" i="310" s="1"/>
  <c r="S211" i="310"/>
  <c r="W211" i="310" s="1"/>
  <c r="Q210" i="310"/>
  <c r="U210" i="310" s="1"/>
  <c r="M210" i="310"/>
  <c r="J209" i="310"/>
  <c r="G209" i="310" s="1"/>
  <c r="T209" i="310"/>
  <c r="O210" i="310"/>
  <c r="I209" i="310"/>
  <c r="F209" i="310" s="1"/>
  <c r="M211" i="307"/>
  <c r="J210" i="307"/>
  <c r="G210" i="307" s="1"/>
  <c r="Q222" i="307"/>
  <c r="U222" i="307" s="1"/>
  <c r="D214" i="307"/>
  <c r="T213" i="307"/>
  <c r="S223" i="307"/>
  <c r="N211" i="307"/>
  <c r="H210" i="307"/>
  <c r="E210" i="307" s="1"/>
  <c r="O211" i="307"/>
  <c r="I210" i="307"/>
  <c r="F210" i="307" s="1"/>
  <c r="Q224" i="304"/>
  <c r="U224" i="304" s="1"/>
  <c r="D217" i="304"/>
  <c r="O210" i="304"/>
  <c r="I209" i="304"/>
  <c r="F209" i="304" s="1"/>
  <c r="P210" i="304"/>
  <c r="J209" i="304"/>
  <c r="G209" i="304" s="1"/>
  <c r="N210" i="304"/>
  <c r="H209" i="304"/>
  <c r="E209" i="304" s="1"/>
  <c r="S211" i="301"/>
  <c r="W211" i="301" s="1"/>
  <c r="Q212" i="301"/>
  <c r="U212" i="301" s="1"/>
  <c r="N211" i="301"/>
  <c r="R212" i="301"/>
  <c r="V212" i="301" s="1"/>
  <c r="S214" i="298"/>
  <c r="W214" i="298" s="1"/>
  <c r="R214" i="298"/>
  <c r="V214" i="298" s="1"/>
  <c r="Q211" i="298"/>
  <c r="U211" i="298" s="1"/>
  <c r="P216" i="292"/>
  <c r="Q215" i="292"/>
  <c r="S216" i="292"/>
  <c r="R216" i="292"/>
  <c r="V216" i="292" s="1"/>
  <c r="O215" i="292"/>
  <c r="S216" i="289"/>
  <c r="P215" i="289"/>
  <c r="O216" i="289"/>
  <c r="R216" i="289"/>
  <c r="V216" i="289" s="1"/>
  <c r="Q212" i="289"/>
  <c r="N212" i="289" s="1"/>
  <c r="P226" i="277"/>
  <c r="C236" i="301"/>
  <c r="P208" i="301"/>
  <c r="J207" i="301"/>
  <c r="G207" i="301" s="1"/>
  <c r="K209" i="301"/>
  <c r="H208" i="301"/>
  <c r="E208" i="301" s="1"/>
  <c r="O208" i="301"/>
  <c r="I207" i="301"/>
  <c r="F207" i="301" s="1"/>
  <c r="M211" i="301"/>
  <c r="L211" i="301"/>
  <c r="D210" i="301"/>
  <c r="T209" i="301"/>
  <c r="C226" i="292"/>
  <c r="C227" i="292" s="1"/>
  <c r="C228" i="292" s="1"/>
  <c r="C229" i="292" s="1"/>
  <c r="C230" i="292" s="1"/>
  <c r="M210" i="292"/>
  <c r="J209" i="292"/>
  <c r="G209" i="292" s="1"/>
  <c r="H209" i="292"/>
  <c r="E209" i="292" s="1"/>
  <c r="K210" i="292"/>
  <c r="L210" i="292"/>
  <c r="I209" i="292"/>
  <c r="F209" i="292" s="1"/>
  <c r="D211" i="292"/>
  <c r="T210" i="292"/>
  <c r="N218" i="283"/>
  <c r="N219" i="283" s="1"/>
  <c r="O208" i="298"/>
  <c r="I207" i="298"/>
  <c r="F207" i="298" s="1"/>
  <c r="K212" i="298"/>
  <c r="D213" i="298"/>
  <c r="N208" i="298"/>
  <c r="H207" i="298"/>
  <c r="E207" i="298" s="1"/>
  <c r="M213" i="298"/>
  <c r="L211" i="298"/>
  <c r="C210" i="298"/>
  <c r="T209" i="298"/>
  <c r="P208" i="298"/>
  <c r="J207" i="298"/>
  <c r="G207" i="298" s="1"/>
  <c r="N208" i="280"/>
  <c r="H207" i="280"/>
  <c r="E207" i="280" s="1"/>
  <c r="N211" i="277"/>
  <c r="O208" i="280"/>
  <c r="I207" i="280"/>
  <c r="F207" i="280" s="1"/>
  <c r="O210" i="277"/>
  <c r="P208" i="286"/>
  <c r="J207" i="286"/>
  <c r="G207" i="286" s="1"/>
  <c r="G208" i="277"/>
  <c r="O208" i="286"/>
  <c r="I207" i="286"/>
  <c r="F207" i="286" s="1"/>
  <c r="D210" i="289"/>
  <c r="M209" i="289"/>
  <c r="J208" i="289"/>
  <c r="G208" i="289" s="1"/>
  <c r="C209" i="289"/>
  <c r="I208" i="289"/>
  <c r="F208" i="289" s="1"/>
  <c r="L209" i="289"/>
  <c r="T208" i="289"/>
  <c r="H208" i="289"/>
  <c r="E208" i="289" s="1"/>
  <c r="K209" i="289"/>
  <c r="K210" i="286"/>
  <c r="C209" i="286"/>
  <c r="M210" i="286"/>
  <c r="D209" i="286"/>
  <c r="T208" i="286"/>
  <c r="L210" i="286"/>
  <c r="N208" i="286"/>
  <c r="H207" i="286"/>
  <c r="E207" i="286" s="1"/>
  <c r="O208" i="283"/>
  <c r="I207" i="283"/>
  <c r="F207" i="283" s="1"/>
  <c r="M210" i="283"/>
  <c r="L212" i="283"/>
  <c r="H208" i="283"/>
  <c r="E208" i="283" s="1"/>
  <c r="K209" i="283"/>
  <c r="D211" i="283"/>
  <c r="C209" i="283"/>
  <c r="T208" i="283"/>
  <c r="P208" i="283"/>
  <c r="J207" i="283"/>
  <c r="G207" i="283" s="1"/>
  <c r="P208" i="280"/>
  <c r="J207" i="280"/>
  <c r="G207" i="280" s="1"/>
  <c r="K210" i="280"/>
  <c r="T209" i="280"/>
  <c r="D210" i="280"/>
  <c r="M210" i="280"/>
  <c r="C211" i="280"/>
  <c r="L210" i="280"/>
  <c r="L210" i="277"/>
  <c r="I209" i="277"/>
  <c r="D210" i="277"/>
  <c r="M211" i="277"/>
  <c r="J210" i="277"/>
  <c r="H209" i="277"/>
  <c r="K210" i="277"/>
  <c r="C209" i="277"/>
  <c r="F208" i="277"/>
  <c r="E208" i="277"/>
  <c r="P216" i="289" l="1"/>
  <c r="W216" i="292"/>
  <c r="U215" i="292"/>
  <c r="N220" i="319"/>
  <c r="V211" i="304"/>
  <c r="T210" i="304"/>
  <c r="W223" i="307"/>
  <c r="O216" i="292"/>
  <c r="R210" i="286"/>
  <c r="N212" i="301"/>
  <c r="W216" i="289"/>
  <c r="U212" i="289"/>
  <c r="D216" i="319"/>
  <c r="T215" i="319"/>
  <c r="S219" i="319"/>
  <c r="W219" i="319" s="1"/>
  <c r="K211" i="319"/>
  <c r="H210" i="319"/>
  <c r="E210" i="319" s="1"/>
  <c r="R221" i="319"/>
  <c r="V221" i="319" s="1"/>
  <c r="Q221" i="319"/>
  <c r="U221" i="319" s="1"/>
  <c r="P211" i="319"/>
  <c r="J210" i="319"/>
  <c r="G210" i="319" s="1"/>
  <c r="O211" i="319"/>
  <c r="I210" i="319"/>
  <c r="F210" i="319" s="1"/>
  <c r="M211" i="316"/>
  <c r="J210" i="316"/>
  <c r="G210" i="316" s="1"/>
  <c r="I211" i="316"/>
  <c r="F211" i="316" s="1"/>
  <c r="O212" i="316"/>
  <c r="T211" i="316"/>
  <c r="N212" i="316"/>
  <c r="H211" i="316"/>
  <c r="E211" i="316" s="1"/>
  <c r="D216" i="313"/>
  <c r="T215" i="313"/>
  <c r="K211" i="313"/>
  <c r="H210" i="313"/>
  <c r="E210" i="313" s="1"/>
  <c r="L211" i="313"/>
  <c r="I210" i="313"/>
  <c r="F210" i="313" s="1"/>
  <c r="M211" i="313"/>
  <c r="J210" i="313"/>
  <c r="G210" i="313" s="1"/>
  <c r="P233" i="313"/>
  <c r="N228" i="313"/>
  <c r="N210" i="310"/>
  <c r="H209" i="310"/>
  <c r="E209" i="310" s="1"/>
  <c r="M211" i="310"/>
  <c r="J210" i="310"/>
  <c r="G210" i="310" s="1"/>
  <c r="R212" i="310"/>
  <c r="V212" i="310" s="1"/>
  <c r="Q211" i="310"/>
  <c r="U211" i="310" s="1"/>
  <c r="P211" i="310"/>
  <c r="S212" i="310"/>
  <c r="W212" i="310" s="1"/>
  <c r="K212" i="310"/>
  <c r="O211" i="310"/>
  <c r="I210" i="310"/>
  <c r="F210" i="310" s="1"/>
  <c r="T210" i="310"/>
  <c r="D215" i="307"/>
  <c r="T214" i="307"/>
  <c r="S224" i="307"/>
  <c r="M212" i="307"/>
  <c r="J211" i="307"/>
  <c r="G211" i="307" s="1"/>
  <c r="Q223" i="307"/>
  <c r="U223" i="307" s="1"/>
  <c r="P223" i="307"/>
  <c r="I211" i="307"/>
  <c r="F211" i="307" s="1"/>
  <c r="O212" i="307"/>
  <c r="N212" i="307"/>
  <c r="H211" i="307"/>
  <c r="E211" i="307" s="1"/>
  <c r="D218" i="304"/>
  <c r="Q225" i="304"/>
  <c r="U225" i="304" s="1"/>
  <c r="N211" i="304"/>
  <c r="H210" i="304"/>
  <c r="E210" i="304" s="1"/>
  <c r="P211" i="304"/>
  <c r="J210" i="304"/>
  <c r="G210" i="304" s="1"/>
  <c r="O211" i="304"/>
  <c r="I210" i="304"/>
  <c r="F210" i="304" s="1"/>
  <c r="R213" i="301"/>
  <c r="V213" i="301" s="1"/>
  <c r="Q213" i="301"/>
  <c r="U213" i="301" s="1"/>
  <c r="S212" i="301"/>
  <c r="W212" i="301" s="1"/>
  <c r="Q212" i="298"/>
  <c r="U212" i="298" s="1"/>
  <c r="R215" i="298"/>
  <c r="V215" i="298" s="1"/>
  <c r="S215" i="298"/>
  <c r="W215" i="298" s="1"/>
  <c r="Q216" i="292"/>
  <c r="N215" i="292"/>
  <c r="R217" i="292"/>
  <c r="V217" i="292" s="1"/>
  <c r="S217" i="292"/>
  <c r="Q213" i="289"/>
  <c r="S217" i="289"/>
  <c r="P217" i="289" s="1"/>
  <c r="R217" i="289"/>
  <c r="V217" i="289" s="1"/>
  <c r="C237" i="301"/>
  <c r="C231" i="292"/>
  <c r="C232" i="292" s="1"/>
  <c r="C233" i="292" s="1"/>
  <c r="C234" i="292" s="1"/>
  <c r="C235" i="292" s="1"/>
  <c r="C236" i="292" s="1"/>
  <c r="C237" i="292" s="1"/>
  <c r="C238" i="292" s="1"/>
  <c r="C239" i="292" s="1"/>
  <c r="C240" i="292" s="1"/>
  <c r="C241" i="292" s="1"/>
  <c r="C242" i="292" s="1"/>
  <c r="C243" i="292" s="1"/>
  <c r="C244" i="292" s="1"/>
  <c r="C245" i="292" s="1"/>
  <c r="C246" i="292" s="1"/>
  <c r="C247" i="292" s="1"/>
  <c r="C248" i="292" s="1"/>
  <c r="C249" i="292" s="1"/>
  <c r="C250" i="292" s="1"/>
  <c r="C251" i="292" s="1"/>
  <c r="C252" i="292" s="1"/>
  <c r="C253" i="292" s="1"/>
  <c r="C254" i="292" s="1"/>
  <c r="C255" i="292" s="1"/>
  <c r="C256" i="292" s="1"/>
  <c r="C257" i="292" s="1"/>
  <c r="C258" i="292" s="1"/>
  <c r="C259" i="292" s="1"/>
  <c r="C260" i="292" s="1"/>
  <c r="C261" i="292" s="1"/>
  <c r="C262" i="292" s="1"/>
  <c r="C263" i="292" s="1"/>
  <c r="C264" i="292" s="1"/>
  <c r="C265" i="292" s="1"/>
  <c r="C266" i="292" s="1"/>
  <c r="C267" i="292" s="1"/>
  <c r="C268" i="292" s="1"/>
  <c r="C269" i="292" s="1"/>
  <c r="C270" i="292" s="1"/>
  <c r="C271" i="292" s="1"/>
  <c r="C272" i="292" s="1"/>
  <c r="C273" i="292" s="1"/>
  <c r="C274" i="292" s="1"/>
  <c r="C275" i="292" s="1"/>
  <c r="C276" i="292" s="1"/>
  <c r="C277" i="292" s="1"/>
  <c r="C278" i="292" s="1"/>
  <c r="C279" i="292" s="1"/>
  <c r="C280" i="292" s="1"/>
  <c r="C281" i="292" s="1"/>
  <c r="C282" i="292" s="1"/>
  <c r="C283" i="292" s="1"/>
  <c r="C284" i="292" s="1"/>
  <c r="C285" i="292" s="1"/>
  <c r="C286" i="292" s="1"/>
  <c r="C287" i="292" s="1"/>
  <c r="C288" i="292" s="1"/>
  <c r="C289" i="292" s="1"/>
  <c r="C290" i="292" s="1"/>
  <c r="C291" i="292" s="1"/>
  <c r="C292" i="292" s="1"/>
  <c r="C293" i="292" s="1"/>
  <c r="C294" i="292" s="1"/>
  <c r="C295" i="292" s="1"/>
  <c r="C296" i="292" s="1"/>
  <c r="C297" i="292" s="1"/>
  <c r="C298" i="292" s="1"/>
  <c r="C299" i="292" s="1"/>
  <c r="C300" i="292" s="1"/>
  <c r="C301" i="292" s="1"/>
  <c r="C302" i="292" s="1"/>
  <c r="C303" i="292" s="1"/>
  <c r="C304" i="292" s="1"/>
  <c r="C305" i="292" s="1"/>
  <c r="C306" i="292" s="1"/>
  <c r="C307" i="292" s="1"/>
  <c r="C308" i="292" s="1"/>
  <c r="C309" i="292" s="1"/>
  <c r="C310" i="292" s="1"/>
  <c r="C311" i="292" s="1"/>
  <c r="C312" i="292" s="1"/>
  <c r="C313" i="292" s="1"/>
  <c r="C314" i="292" s="1"/>
  <c r="C315" i="292" s="1"/>
  <c r="C316" i="292" s="1"/>
  <c r="C317" i="292" s="1"/>
  <c r="C318" i="292" s="1"/>
  <c r="C319" i="292" s="1"/>
  <c r="C320" i="292" s="1"/>
  <c r="C321" i="292" s="1"/>
  <c r="C322" i="292" s="1"/>
  <c r="C323" i="292" s="1"/>
  <c r="C324" i="292" s="1"/>
  <c r="C325" i="292" s="1"/>
  <c r="C326" i="292" s="1"/>
  <c r="C327" i="292" s="1"/>
  <c r="C328" i="292" s="1"/>
  <c r="C329" i="292" s="1"/>
  <c r="C330" i="292" s="1"/>
  <c r="C331" i="292" s="1"/>
  <c r="C332" i="292" s="1"/>
  <c r="C333" i="292" s="1"/>
  <c r="C334" i="292" s="1"/>
  <c r="C335" i="292" s="1"/>
  <c r="C336" i="292" s="1"/>
  <c r="C337" i="292" s="1"/>
  <c r="C338" i="292" s="1"/>
  <c r="C339" i="292" s="1"/>
  <c r="C340" i="292" s="1"/>
  <c r="C341" i="292" s="1"/>
  <c r="C342" i="292" s="1"/>
  <c r="C343" i="292" s="1"/>
  <c r="C344" i="292" s="1"/>
  <c r="C345" i="292" s="1"/>
  <c r="C346" i="292" s="1"/>
  <c r="C347" i="292" s="1"/>
  <c r="C348" i="292" s="1"/>
  <c r="C349" i="292" s="1"/>
  <c r="C350" i="292" s="1"/>
  <c r="D211" i="301"/>
  <c r="T210" i="301"/>
  <c r="M212" i="301"/>
  <c r="K210" i="301"/>
  <c r="H209" i="301"/>
  <c r="E209" i="301" s="1"/>
  <c r="P209" i="301"/>
  <c r="J208" i="301"/>
  <c r="G208" i="301" s="1"/>
  <c r="L212" i="301"/>
  <c r="O209" i="301"/>
  <c r="I208" i="301"/>
  <c r="F208" i="301" s="1"/>
  <c r="D212" i="292"/>
  <c r="T211" i="292"/>
  <c r="H210" i="292"/>
  <c r="E210" i="292" s="1"/>
  <c r="K211" i="292"/>
  <c r="M211" i="292"/>
  <c r="J210" i="292"/>
  <c r="G210" i="292" s="1"/>
  <c r="L211" i="292"/>
  <c r="I210" i="292"/>
  <c r="F210" i="292" s="1"/>
  <c r="P227" i="277"/>
  <c r="P209" i="298"/>
  <c r="J208" i="298"/>
  <c r="G208" i="298" s="1"/>
  <c r="N209" i="298"/>
  <c r="H208" i="298"/>
  <c r="E208" i="298" s="1"/>
  <c r="D214" i="298"/>
  <c r="C211" i="298"/>
  <c r="T210" i="298"/>
  <c r="K213" i="298"/>
  <c r="L212" i="298"/>
  <c r="M214" i="298"/>
  <c r="O209" i="298"/>
  <c r="I208" i="298"/>
  <c r="F208" i="298" s="1"/>
  <c r="N209" i="280"/>
  <c r="H208" i="280"/>
  <c r="E208" i="280" s="1"/>
  <c r="O209" i="280"/>
  <c r="I208" i="280"/>
  <c r="F208" i="280" s="1"/>
  <c r="P209" i="286"/>
  <c r="J208" i="286"/>
  <c r="G208" i="286" s="1"/>
  <c r="N212" i="277"/>
  <c r="O211" i="277"/>
  <c r="O209" i="286"/>
  <c r="I208" i="286"/>
  <c r="F208" i="286" s="1"/>
  <c r="L210" i="289"/>
  <c r="I209" i="289"/>
  <c r="F209" i="289" s="1"/>
  <c r="C210" i="289"/>
  <c r="T210" i="289" s="1"/>
  <c r="J209" i="289"/>
  <c r="G209" i="289" s="1"/>
  <c r="M210" i="289"/>
  <c r="T209" i="289"/>
  <c r="H209" i="289"/>
  <c r="E209" i="289" s="1"/>
  <c r="K210" i="289"/>
  <c r="D211" i="289"/>
  <c r="L211" i="286"/>
  <c r="D210" i="286"/>
  <c r="T209" i="286"/>
  <c r="M211" i="286"/>
  <c r="C210" i="286"/>
  <c r="N209" i="286"/>
  <c r="H208" i="286"/>
  <c r="E208" i="286" s="1"/>
  <c r="K211" i="286"/>
  <c r="C210" i="283"/>
  <c r="T209" i="283"/>
  <c r="D212" i="283"/>
  <c r="H209" i="283"/>
  <c r="E209" i="283" s="1"/>
  <c r="K210" i="283"/>
  <c r="L213" i="283"/>
  <c r="P209" i="283"/>
  <c r="J208" i="283"/>
  <c r="G208" i="283" s="1"/>
  <c r="M211" i="283"/>
  <c r="O209" i="283"/>
  <c r="I208" i="283"/>
  <c r="F208" i="283" s="1"/>
  <c r="D211" i="280"/>
  <c r="T210" i="280"/>
  <c r="M211" i="280"/>
  <c r="L211" i="280"/>
  <c r="K211" i="280"/>
  <c r="C212" i="280"/>
  <c r="P209" i="280"/>
  <c r="J208" i="280"/>
  <c r="G208" i="280" s="1"/>
  <c r="F209" i="277"/>
  <c r="E209" i="277"/>
  <c r="C210" i="277"/>
  <c r="T210" i="277" s="1"/>
  <c r="H210" i="277"/>
  <c r="K211" i="277"/>
  <c r="J211" i="277"/>
  <c r="M212" i="277"/>
  <c r="D211" i="277"/>
  <c r="T209" i="277"/>
  <c r="G209" i="277"/>
  <c r="I210" i="277"/>
  <c r="L211" i="277"/>
  <c r="W224" i="307" l="1"/>
  <c r="U216" i="292"/>
  <c r="W217" i="292"/>
  <c r="R211" i="286"/>
  <c r="U213" i="289"/>
  <c r="V212" i="304"/>
  <c r="T211" i="304"/>
  <c r="W217" i="289"/>
  <c r="V210" i="286"/>
  <c r="V211" i="286" s="1"/>
  <c r="R222" i="319"/>
  <c r="V222" i="319" s="1"/>
  <c r="S220" i="319"/>
  <c r="W220" i="319" s="1"/>
  <c r="D217" i="319"/>
  <c r="T216" i="319"/>
  <c r="K212" i="319"/>
  <c r="H211" i="319"/>
  <c r="E211" i="319" s="1"/>
  <c r="Q222" i="319"/>
  <c r="U222" i="319" s="1"/>
  <c r="N221" i="319"/>
  <c r="P212" i="319"/>
  <c r="J211" i="319"/>
  <c r="G211" i="319" s="1"/>
  <c r="O212" i="319"/>
  <c r="I211" i="319"/>
  <c r="F211" i="319" s="1"/>
  <c r="M212" i="316"/>
  <c r="J211" i="316"/>
  <c r="G211" i="316" s="1"/>
  <c r="T212" i="316"/>
  <c r="O213" i="316"/>
  <c r="I212" i="316"/>
  <c r="F212" i="316" s="1"/>
  <c r="N213" i="316"/>
  <c r="H212" i="316"/>
  <c r="E212" i="316" s="1"/>
  <c r="K212" i="313"/>
  <c r="H211" i="313"/>
  <c r="E211" i="313" s="1"/>
  <c r="M212" i="313"/>
  <c r="J211" i="313"/>
  <c r="G211" i="313" s="1"/>
  <c r="L212" i="313"/>
  <c r="I211" i="313"/>
  <c r="F211" i="313" s="1"/>
  <c r="D217" i="313"/>
  <c r="T216" i="313"/>
  <c r="N229" i="313"/>
  <c r="P234" i="313"/>
  <c r="S213" i="310"/>
  <c r="W213" i="310" s="1"/>
  <c r="M212" i="310"/>
  <c r="J211" i="310"/>
  <c r="G211" i="310" s="1"/>
  <c r="P212" i="310"/>
  <c r="N211" i="310"/>
  <c r="H210" i="310"/>
  <c r="E210" i="310" s="1"/>
  <c r="Q212" i="310"/>
  <c r="U212" i="310" s="1"/>
  <c r="K213" i="310"/>
  <c r="R213" i="310"/>
  <c r="V213" i="310" s="1"/>
  <c r="T211" i="310"/>
  <c r="O212" i="310"/>
  <c r="I211" i="310"/>
  <c r="F211" i="310" s="1"/>
  <c r="P224" i="307"/>
  <c r="D216" i="307"/>
  <c r="T215" i="307"/>
  <c r="Q224" i="307"/>
  <c r="U224" i="307" s="1"/>
  <c r="S225" i="307"/>
  <c r="M213" i="307"/>
  <c r="J212" i="307"/>
  <c r="G212" i="307" s="1"/>
  <c r="N213" i="307"/>
  <c r="H212" i="307"/>
  <c r="E212" i="307" s="1"/>
  <c r="O213" i="307"/>
  <c r="I212" i="307"/>
  <c r="F212" i="307" s="1"/>
  <c r="Q226" i="304"/>
  <c r="U226" i="304" s="1"/>
  <c r="D219" i="304"/>
  <c r="O212" i="304"/>
  <c r="I211" i="304"/>
  <c r="F211" i="304" s="1"/>
  <c r="J211" i="304"/>
  <c r="G211" i="304" s="1"/>
  <c r="P212" i="304"/>
  <c r="N212" i="304"/>
  <c r="H211" i="304"/>
  <c r="E211" i="304" s="1"/>
  <c r="Q214" i="301"/>
  <c r="U214" i="301" s="1"/>
  <c r="N213" i="301"/>
  <c r="N214" i="301" s="1"/>
  <c r="S213" i="301"/>
  <c r="W213" i="301" s="1"/>
  <c r="R214" i="301"/>
  <c r="V214" i="301" s="1"/>
  <c r="S216" i="298"/>
  <c r="W216" i="298" s="1"/>
  <c r="R216" i="298"/>
  <c r="V216" i="298" s="1"/>
  <c r="Q213" i="298"/>
  <c r="U213" i="298" s="1"/>
  <c r="S218" i="292"/>
  <c r="Q217" i="292"/>
  <c r="R218" i="292"/>
  <c r="V218" i="292" s="1"/>
  <c r="O217" i="292"/>
  <c r="N216" i="292"/>
  <c r="P217" i="292"/>
  <c r="Q214" i="289"/>
  <c r="N213" i="289"/>
  <c r="N214" i="289" s="1"/>
  <c r="R218" i="289"/>
  <c r="V218" i="289" s="1"/>
  <c r="O217" i="289"/>
  <c r="S218" i="289"/>
  <c r="P228" i="277"/>
  <c r="C238" i="301"/>
  <c r="L213" i="301"/>
  <c r="K211" i="301"/>
  <c r="H210" i="301"/>
  <c r="E210" i="301" s="1"/>
  <c r="M213" i="301"/>
  <c r="P210" i="301"/>
  <c r="J209" i="301"/>
  <c r="G209" i="301" s="1"/>
  <c r="D212" i="301"/>
  <c r="T211" i="301"/>
  <c r="O210" i="301"/>
  <c r="I209" i="301"/>
  <c r="F209" i="301" s="1"/>
  <c r="L212" i="292"/>
  <c r="I211" i="292"/>
  <c r="F211" i="292" s="1"/>
  <c r="H211" i="292"/>
  <c r="E211" i="292" s="1"/>
  <c r="K212" i="292"/>
  <c r="M212" i="292"/>
  <c r="J211" i="292"/>
  <c r="G211" i="292" s="1"/>
  <c r="D213" i="292"/>
  <c r="T212" i="292"/>
  <c r="N220" i="283"/>
  <c r="O212" i="277"/>
  <c r="N213" i="277"/>
  <c r="O210" i="298"/>
  <c r="I209" i="298"/>
  <c r="F209" i="298" s="1"/>
  <c r="C212" i="298"/>
  <c r="T211" i="298"/>
  <c r="M215" i="298"/>
  <c r="D215" i="298"/>
  <c r="L213" i="298"/>
  <c r="K214" i="298"/>
  <c r="N210" i="298"/>
  <c r="H209" i="298"/>
  <c r="E209" i="298" s="1"/>
  <c r="P210" i="298"/>
  <c r="J209" i="298"/>
  <c r="G209" i="298" s="1"/>
  <c r="N210" i="280"/>
  <c r="H209" i="280"/>
  <c r="E209" i="280" s="1"/>
  <c r="O210" i="280"/>
  <c r="I209" i="280"/>
  <c r="F209" i="280" s="1"/>
  <c r="P210" i="286"/>
  <c r="J209" i="286"/>
  <c r="G209" i="286" s="1"/>
  <c r="O210" i="286"/>
  <c r="I209" i="286"/>
  <c r="F209" i="286" s="1"/>
  <c r="G210" i="277"/>
  <c r="K211" i="289"/>
  <c r="H210" i="289"/>
  <c r="E210" i="289" s="1"/>
  <c r="M211" i="289"/>
  <c r="J210" i="289"/>
  <c r="G210" i="289" s="1"/>
  <c r="C211" i="289"/>
  <c r="T211" i="289" s="1"/>
  <c r="D212" i="289"/>
  <c r="L211" i="289"/>
  <c r="I210" i="289"/>
  <c r="F210" i="289" s="1"/>
  <c r="N210" i="286"/>
  <c r="H209" i="286"/>
  <c r="E209" i="286" s="1"/>
  <c r="C211" i="286"/>
  <c r="M212" i="286"/>
  <c r="D211" i="286"/>
  <c r="T210" i="286"/>
  <c r="K212" i="286"/>
  <c r="L212" i="286"/>
  <c r="L214" i="283"/>
  <c r="L215" i="283" s="1"/>
  <c r="K211" i="283"/>
  <c r="H210" i="283"/>
  <c r="E210" i="283" s="1"/>
  <c r="D213" i="283"/>
  <c r="O210" i="283"/>
  <c r="I209" i="283"/>
  <c r="F209" i="283" s="1"/>
  <c r="M212" i="283"/>
  <c r="P210" i="283"/>
  <c r="J209" i="283"/>
  <c r="G209" i="283" s="1"/>
  <c r="C211" i="283"/>
  <c r="T210" i="283"/>
  <c r="K212" i="280"/>
  <c r="L212" i="280"/>
  <c r="C213" i="280"/>
  <c r="M212" i="280"/>
  <c r="P210" i="280"/>
  <c r="J209" i="280"/>
  <c r="G209" i="280" s="1"/>
  <c r="T211" i="280"/>
  <c r="D212" i="280"/>
  <c r="M213" i="277"/>
  <c r="J212" i="277"/>
  <c r="D212" i="277"/>
  <c r="K212" i="277"/>
  <c r="H211" i="277"/>
  <c r="E210" i="277"/>
  <c r="F210" i="277"/>
  <c r="C211" i="277"/>
  <c r="L212" i="277"/>
  <c r="I211" i="277"/>
  <c r="O218" i="289" l="1"/>
  <c r="V212" i="286"/>
  <c r="W218" i="292"/>
  <c r="W218" i="289"/>
  <c r="R212" i="286"/>
  <c r="V213" i="304"/>
  <c r="T212" i="304"/>
  <c r="U217" i="292"/>
  <c r="U214" i="289"/>
  <c r="W225" i="307"/>
  <c r="P218" i="292"/>
  <c r="N222" i="319"/>
  <c r="O218" i="292"/>
  <c r="D218" i="319"/>
  <c r="T217" i="319"/>
  <c r="S221" i="319"/>
  <c r="W221" i="319" s="1"/>
  <c r="R223" i="319"/>
  <c r="V223" i="319" s="1"/>
  <c r="K213" i="319"/>
  <c r="H212" i="319"/>
  <c r="E212" i="319" s="1"/>
  <c r="Q223" i="319"/>
  <c r="U223" i="319" s="1"/>
  <c r="J212" i="319"/>
  <c r="G212" i="319" s="1"/>
  <c r="P213" i="319"/>
  <c r="O213" i="319"/>
  <c r="I212" i="319"/>
  <c r="F212" i="319" s="1"/>
  <c r="M213" i="316"/>
  <c r="J212" i="316"/>
  <c r="G212" i="316" s="1"/>
  <c r="N214" i="316"/>
  <c r="H213" i="316"/>
  <c r="E213" i="316" s="1"/>
  <c r="I213" i="316"/>
  <c r="F213" i="316" s="1"/>
  <c r="O214" i="316"/>
  <c r="T213" i="316"/>
  <c r="M213" i="313"/>
  <c r="J212" i="313"/>
  <c r="G212" i="313" s="1"/>
  <c r="D218" i="313"/>
  <c r="T217" i="313"/>
  <c r="L213" i="313"/>
  <c r="I212" i="313"/>
  <c r="F212" i="313" s="1"/>
  <c r="K213" i="313"/>
  <c r="H212" i="313"/>
  <c r="E212" i="313" s="1"/>
  <c r="N230" i="313"/>
  <c r="P235" i="313"/>
  <c r="K214" i="310"/>
  <c r="S214" i="310"/>
  <c r="W214" i="310" s="1"/>
  <c r="P213" i="310"/>
  <c r="Q213" i="310"/>
  <c r="U213" i="310" s="1"/>
  <c r="R214" i="310"/>
  <c r="V214" i="310" s="1"/>
  <c r="N212" i="310"/>
  <c r="H211" i="310"/>
  <c r="E211" i="310" s="1"/>
  <c r="M213" i="310"/>
  <c r="J212" i="310"/>
  <c r="G212" i="310" s="1"/>
  <c r="O213" i="310"/>
  <c r="I212" i="310"/>
  <c r="F212" i="310" s="1"/>
  <c r="T212" i="310"/>
  <c r="M214" i="307"/>
  <c r="J213" i="307"/>
  <c r="G213" i="307" s="1"/>
  <c r="D217" i="307"/>
  <c r="T216" i="307"/>
  <c r="P225" i="307"/>
  <c r="S226" i="307"/>
  <c r="Q225" i="307"/>
  <c r="U225" i="307" s="1"/>
  <c r="I213" i="307"/>
  <c r="F213" i="307" s="1"/>
  <c r="O214" i="307"/>
  <c r="N214" i="307"/>
  <c r="H213" i="307"/>
  <c r="E213" i="307" s="1"/>
  <c r="D220" i="304"/>
  <c r="Q227" i="304"/>
  <c r="U227" i="304" s="1"/>
  <c r="N213" i="304"/>
  <c r="H212" i="304"/>
  <c r="E212" i="304" s="1"/>
  <c r="J212" i="304"/>
  <c r="G212" i="304" s="1"/>
  <c r="P213" i="304"/>
  <c r="O213" i="304"/>
  <c r="I212" i="304"/>
  <c r="F212" i="304" s="1"/>
  <c r="S214" i="301"/>
  <c r="W214" i="301" s="1"/>
  <c r="R215" i="301"/>
  <c r="V215" i="301" s="1"/>
  <c r="Q215" i="301"/>
  <c r="U215" i="301" s="1"/>
  <c r="Q214" i="298"/>
  <c r="U214" i="298" s="1"/>
  <c r="R217" i="298"/>
  <c r="V217" i="298" s="1"/>
  <c r="S217" i="298"/>
  <c r="W217" i="298" s="1"/>
  <c r="Q218" i="292"/>
  <c r="S219" i="292"/>
  <c r="N217" i="292"/>
  <c r="R219" i="292"/>
  <c r="V219" i="292" s="1"/>
  <c r="S219" i="289"/>
  <c r="Q215" i="289"/>
  <c r="N215" i="289" s="1"/>
  <c r="P218" i="289"/>
  <c r="R219" i="289"/>
  <c r="V219" i="289" s="1"/>
  <c r="C239" i="301"/>
  <c r="N221" i="283"/>
  <c r="K212" i="301"/>
  <c r="H211" i="301"/>
  <c r="E211" i="301" s="1"/>
  <c r="O211" i="301"/>
  <c r="I210" i="301"/>
  <c r="F210" i="301" s="1"/>
  <c r="P211" i="301"/>
  <c r="J210" i="301"/>
  <c r="G210" i="301" s="1"/>
  <c r="M214" i="301"/>
  <c r="L214" i="301"/>
  <c r="D213" i="301"/>
  <c r="T212" i="301"/>
  <c r="D214" i="292"/>
  <c r="T213" i="292"/>
  <c r="M213" i="292"/>
  <c r="J212" i="292"/>
  <c r="G212" i="292" s="1"/>
  <c r="H212" i="292"/>
  <c r="E212" i="292" s="1"/>
  <c r="K213" i="292"/>
  <c r="L213" i="292"/>
  <c r="I212" i="292"/>
  <c r="F212" i="292" s="1"/>
  <c r="L216" i="283"/>
  <c r="N214" i="277"/>
  <c r="N215" i="277" s="1"/>
  <c r="P229" i="277"/>
  <c r="D216" i="298"/>
  <c r="P211" i="298"/>
  <c r="J210" i="298"/>
  <c r="G210" i="298" s="1"/>
  <c r="N211" i="298"/>
  <c r="H210" i="298"/>
  <c r="E210" i="298" s="1"/>
  <c r="M216" i="298"/>
  <c r="K215" i="298"/>
  <c r="C213" i="298"/>
  <c r="T212" i="298"/>
  <c r="L214" i="298"/>
  <c r="O211" i="298"/>
  <c r="I210" i="298"/>
  <c r="F210" i="298" s="1"/>
  <c r="N211" i="280"/>
  <c r="H210" i="280"/>
  <c r="E210" i="280" s="1"/>
  <c r="O213" i="277"/>
  <c r="P211" i="286"/>
  <c r="J210" i="286"/>
  <c r="G210" i="286" s="1"/>
  <c r="O211" i="280"/>
  <c r="I210" i="280"/>
  <c r="F210" i="280" s="1"/>
  <c r="O211" i="286"/>
  <c r="I210" i="286"/>
  <c r="F210" i="286" s="1"/>
  <c r="D213" i="289"/>
  <c r="L212" i="289"/>
  <c r="I211" i="289"/>
  <c r="F211" i="289" s="1"/>
  <c r="C212" i="289"/>
  <c r="M212" i="289"/>
  <c r="J211" i="289"/>
  <c r="G211" i="289" s="1"/>
  <c r="H211" i="289"/>
  <c r="E211" i="289" s="1"/>
  <c r="K212" i="289"/>
  <c r="T211" i="286"/>
  <c r="D212" i="286"/>
  <c r="M213" i="286"/>
  <c r="K213" i="286"/>
  <c r="C212" i="286"/>
  <c r="L213" i="286"/>
  <c r="N211" i="286"/>
  <c r="H210" i="286"/>
  <c r="E210" i="286" s="1"/>
  <c r="P211" i="283"/>
  <c r="J210" i="283"/>
  <c r="G210" i="283" s="1"/>
  <c r="M213" i="283"/>
  <c r="O211" i="283"/>
  <c r="I210" i="283"/>
  <c r="F210" i="283" s="1"/>
  <c r="D214" i="283"/>
  <c r="D215" i="283" s="1"/>
  <c r="C212" i="283"/>
  <c r="T211" i="283"/>
  <c r="H211" i="283"/>
  <c r="E211" i="283" s="1"/>
  <c r="K212" i="283"/>
  <c r="M213" i="280"/>
  <c r="C214" i="280"/>
  <c r="C215" i="280" s="1"/>
  <c r="C216" i="280" s="1"/>
  <c r="C217" i="280" s="1"/>
  <c r="P211" i="280"/>
  <c r="J210" i="280"/>
  <c r="G210" i="280" s="1"/>
  <c r="L213" i="280"/>
  <c r="D213" i="280"/>
  <c r="T212" i="280"/>
  <c r="K213" i="280"/>
  <c r="E211" i="277"/>
  <c r="C212" i="277"/>
  <c r="G212" i="277" s="1"/>
  <c r="F211" i="277"/>
  <c r="H212" i="277"/>
  <c r="K213" i="277"/>
  <c r="T211" i="277"/>
  <c r="I212" i="277"/>
  <c r="L213" i="277"/>
  <c r="D213" i="277"/>
  <c r="G211" i="277"/>
  <c r="M214" i="277"/>
  <c r="M215" i="277" s="1"/>
  <c r="J213" i="277"/>
  <c r="U218" i="292" l="1"/>
  <c r="W219" i="289"/>
  <c r="W219" i="292"/>
  <c r="O219" i="289"/>
  <c r="V214" i="304"/>
  <c r="T213" i="304"/>
  <c r="N223" i="319"/>
  <c r="W226" i="307"/>
  <c r="U215" i="289"/>
  <c r="R213" i="286"/>
  <c r="V213" i="286" s="1"/>
  <c r="S222" i="319"/>
  <c r="W222" i="319" s="1"/>
  <c r="R224" i="319"/>
  <c r="V224" i="319" s="1"/>
  <c r="D219" i="319"/>
  <c r="T218" i="319"/>
  <c r="Q224" i="319"/>
  <c r="U224" i="319" s="1"/>
  <c r="K214" i="319"/>
  <c r="H213" i="319"/>
  <c r="E213" i="319" s="1"/>
  <c r="P214" i="319"/>
  <c r="J213" i="319"/>
  <c r="G213" i="319" s="1"/>
  <c r="O214" i="319"/>
  <c r="I213" i="319"/>
  <c r="F213" i="319" s="1"/>
  <c r="M214" i="316"/>
  <c r="J213" i="316"/>
  <c r="G213" i="316" s="1"/>
  <c r="O215" i="316"/>
  <c r="I214" i="316"/>
  <c r="F214" i="316" s="1"/>
  <c r="T214" i="316"/>
  <c r="N215" i="316"/>
  <c r="H214" i="316"/>
  <c r="E214" i="316" s="1"/>
  <c r="D219" i="313"/>
  <c r="T218" i="313"/>
  <c r="K214" i="313"/>
  <c r="H213" i="313"/>
  <c r="E213" i="313" s="1"/>
  <c r="L214" i="313"/>
  <c r="I213" i="313"/>
  <c r="F213" i="313" s="1"/>
  <c r="M214" i="313"/>
  <c r="J213" i="313"/>
  <c r="G213" i="313" s="1"/>
  <c r="P236" i="313"/>
  <c r="N231" i="313"/>
  <c r="Q214" i="310"/>
  <c r="U214" i="310" s="1"/>
  <c r="S215" i="310"/>
  <c r="W215" i="310" s="1"/>
  <c r="N213" i="310"/>
  <c r="H212" i="310"/>
  <c r="E212" i="310" s="1"/>
  <c r="K215" i="310"/>
  <c r="R215" i="310"/>
  <c r="V215" i="310" s="1"/>
  <c r="P214" i="310"/>
  <c r="M214" i="310"/>
  <c r="J213" i="310"/>
  <c r="G213" i="310" s="1"/>
  <c r="T213" i="310"/>
  <c r="O214" i="310"/>
  <c r="I213" i="310"/>
  <c r="F213" i="310" s="1"/>
  <c r="Q226" i="307"/>
  <c r="U226" i="307" s="1"/>
  <c r="S227" i="307"/>
  <c r="M215" i="307"/>
  <c r="J214" i="307"/>
  <c r="G214" i="307" s="1"/>
  <c r="D218" i="307"/>
  <c r="T217" i="307"/>
  <c r="P226" i="307"/>
  <c r="N215" i="307"/>
  <c r="H214" i="307"/>
  <c r="E214" i="307" s="1"/>
  <c r="O215" i="307"/>
  <c r="I214" i="307"/>
  <c r="F214" i="307" s="1"/>
  <c r="Q228" i="304"/>
  <c r="U228" i="304" s="1"/>
  <c r="D221" i="304"/>
  <c r="O214" i="304"/>
  <c r="I213" i="304"/>
  <c r="F213" i="304" s="1"/>
  <c r="J213" i="304"/>
  <c r="G213" i="304" s="1"/>
  <c r="P214" i="304"/>
  <c r="N214" i="304"/>
  <c r="H213" i="304"/>
  <c r="E213" i="304" s="1"/>
  <c r="Q216" i="301"/>
  <c r="U216" i="301" s="1"/>
  <c r="R216" i="301"/>
  <c r="V216" i="301" s="1"/>
  <c r="N215" i="301"/>
  <c r="S215" i="301"/>
  <c r="W215" i="301" s="1"/>
  <c r="S218" i="298"/>
  <c r="W218" i="298" s="1"/>
  <c r="R218" i="298"/>
  <c r="V218" i="298" s="1"/>
  <c r="Q215" i="298"/>
  <c r="U215" i="298" s="1"/>
  <c r="S220" i="292"/>
  <c r="P219" i="292"/>
  <c r="P220" i="292" s="1"/>
  <c r="R220" i="292"/>
  <c r="V220" i="292" s="1"/>
  <c r="O219" i="292"/>
  <c r="Q219" i="292"/>
  <c r="N218" i="292"/>
  <c r="S220" i="289"/>
  <c r="R220" i="289"/>
  <c r="V220" i="289" s="1"/>
  <c r="P219" i="289"/>
  <c r="Q216" i="289"/>
  <c r="N216" i="277"/>
  <c r="C240" i="301"/>
  <c r="P212" i="301"/>
  <c r="J211" i="301"/>
  <c r="G211" i="301" s="1"/>
  <c r="D214" i="301"/>
  <c r="T213" i="301"/>
  <c r="O212" i="301"/>
  <c r="I211" i="301"/>
  <c r="F211" i="301" s="1"/>
  <c r="L215" i="301"/>
  <c r="M215" i="301"/>
  <c r="K213" i="301"/>
  <c r="H212" i="301"/>
  <c r="E212" i="301" s="1"/>
  <c r="L214" i="292"/>
  <c r="I213" i="292"/>
  <c r="F213" i="292" s="1"/>
  <c r="K214" i="292"/>
  <c r="H213" i="292"/>
  <c r="E213" i="292" s="1"/>
  <c r="D215" i="292"/>
  <c r="T214" i="292"/>
  <c r="M214" i="292"/>
  <c r="J213" i="292"/>
  <c r="G213" i="292" s="1"/>
  <c r="N222" i="283"/>
  <c r="L217" i="283"/>
  <c r="D216" i="283"/>
  <c r="C218" i="280"/>
  <c r="C219" i="280" s="1"/>
  <c r="P230" i="277"/>
  <c r="O214" i="277"/>
  <c r="O215" i="277" s="1"/>
  <c r="J215" i="277"/>
  <c r="M216" i="277"/>
  <c r="N217" i="277"/>
  <c r="O212" i="298"/>
  <c r="I211" i="298"/>
  <c r="F211" i="298" s="1"/>
  <c r="M217" i="298"/>
  <c r="L215" i="298"/>
  <c r="N212" i="298"/>
  <c r="H211" i="298"/>
  <c r="E211" i="298" s="1"/>
  <c r="C214" i="298"/>
  <c r="T213" i="298"/>
  <c r="P212" i="298"/>
  <c r="J211" i="298"/>
  <c r="G211" i="298" s="1"/>
  <c r="K216" i="298"/>
  <c r="D217" i="298"/>
  <c r="N212" i="280"/>
  <c r="H211" i="280"/>
  <c r="E211" i="280" s="1"/>
  <c r="O212" i="280"/>
  <c r="I211" i="280"/>
  <c r="F211" i="280" s="1"/>
  <c r="P212" i="286"/>
  <c r="J211" i="286"/>
  <c r="G211" i="286" s="1"/>
  <c r="T212" i="277"/>
  <c r="O212" i="286"/>
  <c r="I211" i="286"/>
  <c r="F211" i="286" s="1"/>
  <c r="J212" i="289"/>
  <c r="G212" i="289" s="1"/>
  <c r="M213" i="289"/>
  <c r="C213" i="289"/>
  <c r="T213" i="289" s="1"/>
  <c r="K213" i="289"/>
  <c r="H212" i="289"/>
  <c r="E212" i="289" s="1"/>
  <c r="L213" i="289"/>
  <c r="I212" i="289"/>
  <c r="F212" i="289" s="1"/>
  <c r="D214" i="289"/>
  <c r="D215" i="289" s="1"/>
  <c r="D216" i="289" s="1"/>
  <c r="T212" i="289"/>
  <c r="L214" i="286"/>
  <c r="L215" i="286" s="1"/>
  <c r="C213" i="286"/>
  <c r="K214" i="286"/>
  <c r="K215" i="286" s="1"/>
  <c r="M214" i="286"/>
  <c r="M215" i="286" s="1"/>
  <c r="D213" i="286"/>
  <c r="T212" i="286"/>
  <c r="N212" i="286"/>
  <c r="H211" i="286"/>
  <c r="E211" i="286" s="1"/>
  <c r="C213" i="283"/>
  <c r="T212" i="283"/>
  <c r="O212" i="283"/>
  <c r="I211" i="283"/>
  <c r="F211" i="283" s="1"/>
  <c r="K213" i="283"/>
  <c r="H212" i="283"/>
  <c r="E212" i="283" s="1"/>
  <c r="M214" i="283"/>
  <c r="M215" i="283" s="1"/>
  <c r="P212" i="283"/>
  <c r="J211" i="283"/>
  <c r="G211" i="283" s="1"/>
  <c r="L214" i="280"/>
  <c r="L215" i="280" s="1"/>
  <c r="T213" i="280"/>
  <c r="D214" i="280"/>
  <c r="D215" i="280" s="1"/>
  <c r="P212" i="280"/>
  <c r="J211" i="280"/>
  <c r="G211" i="280" s="1"/>
  <c r="M214" i="280"/>
  <c r="M215" i="280" s="1"/>
  <c r="K214" i="280"/>
  <c r="K215" i="280" s="1"/>
  <c r="D214" i="277"/>
  <c r="D215" i="277" s="1"/>
  <c r="L214" i="277"/>
  <c r="L215" i="277" s="1"/>
  <c r="I213" i="277"/>
  <c r="C213" i="277"/>
  <c r="F212" i="277"/>
  <c r="E212" i="277"/>
  <c r="K214" i="277"/>
  <c r="K215" i="277" s="1"/>
  <c r="H213" i="277"/>
  <c r="J214" i="277"/>
  <c r="R214" i="286" l="1"/>
  <c r="V214" i="286" s="1"/>
  <c r="W220" i="292"/>
  <c r="N216" i="301"/>
  <c r="U216" i="289"/>
  <c r="W220" i="289"/>
  <c r="U219" i="292"/>
  <c r="V215" i="304"/>
  <c r="T214" i="304"/>
  <c r="N219" i="292"/>
  <c r="W227" i="307"/>
  <c r="R225" i="319"/>
  <c r="V225" i="319" s="1"/>
  <c r="Q225" i="319"/>
  <c r="U225" i="319" s="1"/>
  <c r="D220" i="319"/>
  <c r="T219" i="319"/>
  <c r="S223" i="319"/>
  <c r="W223" i="319" s="1"/>
  <c r="K215" i="319"/>
  <c r="H214" i="319"/>
  <c r="E214" i="319" s="1"/>
  <c r="N224" i="319"/>
  <c r="J214" i="319"/>
  <c r="G214" i="319" s="1"/>
  <c r="P215" i="319"/>
  <c r="O215" i="319"/>
  <c r="I214" i="319"/>
  <c r="F214" i="319" s="1"/>
  <c r="M215" i="316"/>
  <c r="J214" i="316"/>
  <c r="G214" i="316" s="1"/>
  <c r="T215" i="316"/>
  <c r="N216" i="316"/>
  <c r="H215" i="316"/>
  <c r="E215" i="316" s="1"/>
  <c r="I215" i="316"/>
  <c r="F215" i="316" s="1"/>
  <c r="O216" i="316"/>
  <c r="K215" i="313"/>
  <c r="H214" i="313"/>
  <c r="E214" i="313" s="1"/>
  <c r="M215" i="313"/>
  <c r="J214" i="313"/>
  <c r="G214" i="313" s="1"/>
  <c r="D220" i="313"/>
  <c r="T219" i="313"/>
  <c r="L215" i="313"/>
  <c r="I214" i="313"/>
  <c r="F214" i="313" s="1"/>
  <c r="N232" i="313"/>
  <c r="P237" i="313"/>
  <c r="P215" i="310"/>
  <c r="S216" i="310"/>
  <c r="W216" i="310" s="1"/>
  <c r="K216" i="310"/>
  <c r="Q215" i="310"/>
  <c r="U215" i="310" s="1"/>
  <c r="R216" i="310"/>
  <c r="V216" i="310" s="1"/>
  <c r="M215" i="310"/>
  <c r="J214" i="310"/>
  <c r="G214" i="310" s="1"/>
  <c r="N214" i="310"/>
  <c r="H213" i="310"/>
  <c r="E213" i="310" s="1"/>
  <c r="O215" i="310"/>
  <c r="I214" i="310"/>
  <c r="F214" i="310" s="1"/>
  <c r="T214" i="310"/>
  <c r="P227" i="307"/>
  <c r="S228" i="307"/>
  <c r="D219" i="307"/>
  <c r="T218" i="307"/>
  <c r="Q227" i="307"/>
  <c r="U227" i="307" s="1"/>
  <c r="M216" i="307"/>
  <c r="J215" i="307"/>
  <c r="G215" i="307" s="1"/>
  <c r="I215" i="307"/>
  <c r="F215" i="307" s="1"/>
  <c r="O216" i="307"/>
  <c r="N216" i="307"/>
  <c r="H215" i="307"/>
  <c r="E215" i="307" s="1"/>
  <c r="D222" i="304"/>
  <c r="Q229" i="304"/>
  <c r="U229" i="304" s="1"/>
  <c r="N215" i="304"/>
  <c r="H214" i="304"/>
  <c r="E214" i="304" s="1"/>
  <c r="O215" i="304"/>
  <c r="I214" i="304"/>
  <c r="F214" i="304" s="1"/>
  <c r="P215" i="304"/>
  <c r="J214" i="304"/>
  <c r="G214" i="304" s="1"/>
  <c r="R217" i="301"/>
  <c r="V217" i="301" s="1"/>
  <c r="S216" i="301"/>
  <c r="W216" i="301" s="1"/>
  <c r="Q217" i="301"/>
  <c r="U217" i="301" s="1"/>
  <c r="Q216" i="298"/>
  <c r="U216" i="298" s="1"/>
  <c r="R219" i="298"/>
  <c r="V219" i="298" s="1"/>
  <c r="S219" i="298"/>
  <c r="W219" i="298" s="1"/>
  <c r="R221" i="292"/>
  <c r="V221" i="292" s="1"/>
  <c r="P221" i="292"/>
  <c r="Q220" i="292"/>
  <c r="N220" i="292" s="1"/>
  <c r="S221" i="292"/>
  <c r="O220" i="292"/>
  <c r="O221" i="292" s="1"/>
  <c r="Q217" i="289"/>
  <c r="R221" i="289"/>
  <c r="V221" i="289" s="1"/>
  <c r="N216" i="289"/>
  <c r="S221" i="289"/>
  <c r="P220" i="289"/>
  <c r="P221" i="289" s="1"/>
  <c r="O220" i="289"/>
  <c r="N223" i="283"/>
  <c r="C241" i="301"/>
  <c r="M216" i="301"/>
  <c r="D215" i="301"/>
  <c r="T214" i="301"/>
  <c r="K214" i="301"/>
  <c r="H213" i="301"/>
  <c r="E213" i="301" s="1"/>
  <c r="L216" i="301"/>
  <c r="P213" i="301"/>
  <c r="J212" i="301"/>
  <c r="G212" i="301" s="1"/>
  <c r="O213" i="301"/>
  <c r="I212" i="301"/>
  <c r="F212" i="301" s="1"/>
  <c r="M215" i="292"/>
  <c r="J214" i="292"/>
  <c r="G214" i="292" s="1"/>
  <c r="D216" i="292"/>
  <c r="T215" i="292"/>
  <c r="H214" i="292"/>
  <c r="E214" i="292" s="1"/>
  <c r="K215" i="292"/>
  <c r="L215" i="292"/>
  <c r="I214" i="292"/>
  <c r="F214" i="292" s="1"/>
  <c r="D217" i="289"/>
  <c r="L218" i="283"/>
  <c r="D217" i="283"/>
  <c r="M216" i="283"/>
  <c r="L216" i="280"/>
  <c r="D216" i="280"/>
  <c r="T215" i="280"/>
  <c r="K216" i="280"/>
  <c r="M216" i="280"/>
  <c r="C220" i="280"/>
  <c r="C221" i="280" s="1"/>
  <c r="C222" i="280" s="1"/>
  <c r="C223" i="280" s="1"/>
  <c r="K216" i="277"/>
  <c r="H215" i="277"/>
  <c r="M217" i="277"/>
  <c r="J216" i="277"/>
  <c r="I215" i="277"/>
  <c r="L216" i="277"/>
  <c r="D216" i="277"/>
  <c r="P231" i="277"/>
  <c r="O216" i="277"/>
  <c r="O217" i="277" s="1"/>
  <c r="D218" i="298"/>
  <c r="K217" i="298"/>
  <c r="N213" i="298"/>
  <c r="H212" i="298"/>
  <c r="E212" i="298" s="1"/>
  <c r="L216" i="298"/>
  <c r="P213" i="298"/>
  <c r="J212" i="298"/>
  <c r="G212" i="298" s="1"/>
  <c r="M218" i="298"/>
  <c r="C215" i="298"/>
  <c r="T214" i="298"/>
  <c r="O213" i="298"/>
  <c r="I212" i="298"/>
  <c r="F212" i="298" s="1"/>
  <c r="M216" i="286"/>
  <c r="K216" i="286"/>
  <c r="L216" i="286"/>
  <c r="N213" i="280"/>
  <c r="H212" i="280"/>
  <c r="E212" i="280" s="1"/>
  <c r="P213" i="286"/>
  <c r="J212" i="286"/>
  <c r="G212" i="286" s="1"/>
  <c r="O213" i="280"/>
  <c r="I212" i="280"/>
  <c r="F212" i="280" s="1"/>
  <c r="O213" i="286"/>
  <c r="I212" i="286"/>
  <c r="F212" i="286" s="1"/>
  <c r="L214" i="289"/>
  <c r="I213" i="289"/>
  <c r="F213" i="289" s="1"/>
  <c r="K214" i="289"/>
  <c r="H213" i="289"/>
  <c r="E213" i="289" s="1"/>
  <c r="C214" i="289"/>
  <c r="C215" i="289" s="1"/>
  <c r="M214" i="289"/>
  <c r="J213" i="289"/>
  <c r="G213" i="289" s="1"/>
  <c r="T213" i="286"/>
  <c r="D214" i="286"/>
  <c r="D215" i="286" s="1"/>
  <c r="D216" i="286" s="1"/>
  <c r="C214" i="286"/>
  <c r="C215" i="286" s="1"/>
  <c r="N213" i="286"/>
  <c r="H212" i="286"/>
  <c r="E212" i="286" s="1"/>
  <c r="K214" i="283"/>
  <c r="H213" i="283"/>
  <c r="E213" i="283" s="1"/>
  <c r="O213" i="283"/>
  <c r="I212" i="283"/>
  <c r="F212" i="283" s="1"/>
  <c r="C214" i="283"/>
  <c r="C215" i="283" s="1"/>
  <c r="T213" i="283"/>
  <c r="P213" i="283"/>
  <c r="J212" i="283"/>
  <c r="G212" i="283" s="1"/>
  <c r="P213" i="280"/>
  <c r="J212" i="280"/>
  <c r="G212" i="280" s="1"/>
  <c r="T214" i="280"/>
  <c r="H214" i="277"/>
  <c r="C214" i="277"/>
  <c r="C215" i="277" s="1"/>
  <c r="T215" i="277" s="1"/>
  <c r="E213" i="277"/>
  <c r="F213" i="277"/>
  <c r="I214" i="277"/>
  <c r="T213" i="277"/>
  <c r="G213" i="277"/>
  <c r="V226" i="319" l="1"/>
  <c r="U217" i="289"/>
  <c r="W221" i="292"/>
  <c r="U220" i="292"/>
  <c r="R215" i="286"/>
  <c r="V216" i="304"/>
  <c r="T215" i="304"/>
  <c r="W228" i="307"/>
  <c r="W221" i="289"/>
  <c r="K216" i="319"/>
  <c r="H215" i="319"/>
  <c r="E215" i="319" s="1"/>
  <c r="Q226" i="319"/>
  <c r="U226" i="319" s="1"/>
  <c r="S224" i="319"/>
  <c r="W224" i="319" s="1"/>
  <c r="R226" i="319"/>
  <c r="D221" i="319"/>
  <c r="T220" i="319"/>
  <c r="N225" i="319"/>
  <c r="J215" i="319"/>
  <c r="G215" i="319" s="1"/>
  <c r="P216" i="319"/>
  <c r="O216" i="319"/>
  <c r="I215" i="319"/>
  <c r="F215" i="319" s="1"/>
  <c r="M216" i="316"/>
  <c r="J215" i="316"/>
  <c r="G215" i="316" s="1"/>
  <c r="I216" i="316"/>
  <c r="F216" i="316" s="1"/>
  <c r="O217" i="316"/>
  <c r="T216" i="316"/>
  <c r="H216" i="316"/>
  <c r="E216" i="316" s="1"/>
  <c r="N217" i="316"/>
  <c r="D221" i="313"/>
  <c r="T220" i="313"/>
  <c r="M216" i="313"/>
  <c r="J215" i="313"/>
  <c r="G215" i="313" s="1"/>
  <c r="L216" i="313"/>
  <c r="I215" i="313"/>
  <c r="F215" i="313" s="1"/>
  <c r="K216" i="313"/>
  <c r="H215" i="313"/>
  <c r="E215" i="313" s="1"/>
  <c r="N233" i="313"/>
  <c r="P238" i="313"/>
  <c r="N215" i="310"/>
  <c r="H214" i="310"/>
  <c r="E214" i="310" s="1"/>
  <c r="Q216" i="310"/>
  <c r="U216" i="310" s="1"/>
  <c r="M216" i="310"/>
  <c r="J215" i="310"/>
  <c r="G215" i="310" s="1"/>
  <c r="P216" i="310"/>
  <c r="R217" i="310"/>
  <c r="V217" i="310" s="1"/>
  <c r="K217" i="310"/>
  <c r="S217" i="310"/>
  <c r="W217" i="310" s="1"/>
  <c r="T215" i="310"/>
  <c r="O216" i="310"/>
  <c r="I215" i="310"/>
  <c r="F215" i="310" s="1"/>
  <c r="M217" i="307"/>
  <c r="J216" i="307"/>
  <c r="G216" i="307" s="1"/>
  <c r="S229" i="307"/>
  <c r="Q228" i="307"/>
  <c r="U228" i="307" s="1"/>
  <c r="P228" i="307"/>
  <c r="D220" i="307"/>
  <c r="T219" i="307"/>
  <c r="N217" i="307"/>
  <c r="H216" i="307"/>
  <c r="E216" i="307" s="1"/>
  <c r="O217" i="307"/>
  <c r="I216" i="307"/>
  <c r="F216" i="307" s="1"/>
  <c r="Q230" i="304"/>
  <c r="U230" i="304" s="1"/>
  <c r="D223" i="304"/>
  <c r="J215" i="304"/>
  <c r="G215" i="304" s="1"/>
  <c r="P216" i="304"/>
  <c r="O216" i="304"/>
  <c r="I215" i="304"/>
  <c r="F215" i="304" s="1"/>
  <c r="N216" i="304"/>
  <c r="H215" i="304"/>
  <c r="E215" i="304" s="1"/>
  <c r="S217" i="301"/>
  <c r="W217" i="301" s="1"/>
  <c r="R218" i="301"/>
  <c r="V218" i="301" s="1"/>
  <c r="Q218" i="301"/>
  <c r="U218" i="301" s="1"/>
  <c r="N217" i="301"/>
  <c r="S220" i="298"/>
  <c r="W220" i="298" s="1"/>
  <c r="R220" i="298"/>
  <c r="V220" i="298" s="1"/>
  <c r="Q217" i="298"/>
  <c r="U217" i="298" s="1"/>
  <c r="R222" i="292"/>
  <c r="V222" i="292" s="1"/>
  <c r="S222" i="292"/>
  <c r="Q221" i="292"/>
  <c r="R222" i="289"/>
  <c r="V222" i="289" s="1"/>
  <c r="O221" i="289"/>
  <c r="O222" i="289" s="1"/>
  <c r="Q218" i="289"/>
  <c r="S222" i="289"/>
  <c r="N217" i="289"/>
  <c r="C242" i="301"/>
  <c r="M217" i="301"/>
  <c r="L217" i="301"/>
  <c r="O214" i="301"/>
  <c r="I213" i="301"/>
  <c r="F213" i="301" s="1"/>
  <c r="K215" i="301"/>
  <c r="H214" i="301"/>
  <c r="E214" i="301" s="1"/>
  <c r="P214" i="301"/>
  <c r="J213" i="301"/>
  <c r="G213" i="301" s="1"/>
  <c r="D216" i="301"/>
  <c r="T215" i="301"/>
  <c r="L216" i="292"/>
  <c r="I215" i="292"/>
  <c r="F215" i="292" s="1"/>
  <c r="D217" i="292"/>
  <c r="T216" i="292"/>
  <c r="H215" i="292"/>
  <c r="E215" i="292" s="1"/>
  <c r="K216" i="292"/>
  <c r="M216" i="292"/>
  <c r="J215" i="292"/>
  <c r="G215" i="292" s="1"/>
  <c r="I214" i="289"/>
  <c r="L215" i="289"/>
  <c r="J214" i="289"/>
  <c r="G214" i="289" s="1"/>
  <c r="M215" i="289"/>
  <c r="T215" i="289"/>
  <c r="C216" i="289"/>
  <c r="H214" i="289"/>
  <c r="E214" i="289" s="1"/>
  <c r="K215" i="289"/>
  <c r="D218" i="289"/>
  <c r="M217" i="283"/>
  <c r="D218" i="283"/>
  <c r="L219" i="283"/>
  <c r="C216" i="283"/>
  <c r="T215" i="283"/>
  <c r="N224" i="283"/>
  <c r="H214" i="283"/>
  <c r="E214" i="283" s="1"/>
  <c r="K215" i="283"/>
  <c r="K217" i="280"/>
  <c r="C224" i="280"/>
  <c r="T216" i="280"/>
  <c r="D217" i="280"/>
  <c r="M217" i="280"/>
  <c r="L217" i="280"/>
  <c r="P232" i="277"/>
  <c r="G215" i="277"/>
  <c r="M218" i="277"/>
  <c r="J217" i="277"/>
  <c r="E215" i="277"/>
  <c r="K217" i="277"/>
  <c r="H216" i="277"/>
  <c r="D217" i="277"/>
  <c r="L217" i="277"/>
  <c r="I216" i="277"/>
  <c r="C216" i="277"/>
  <c r="G216" i="277" s="1"/>
  <c r="F215" i="277"/>
  <c r="N218" i="277"/>
  <c r="O214" i="298"/>
  <c r="I213" i="298"/>
  <c r="F213" i="298" s="1"/>
  <c r="L217" i="298"/>
  <c r="C216" i="298"/>
  <c r="T215" i="298"/>
  <c r="N214" i="298"/>
  <c r="H213" i="298"/>
  <c r="E213" i="298" s="1"/>
  <c r="M219" i="298"/>
  <c r="K218" i="298"/>
  <c r="P214" i="298"/>
  <c r="J213" i="298"/>
  <c r="G213" i="298" s="1"/>
  <c r="D219" i="298"/>
  <c r="C216" i="286"/>
  <c r="C217" i="286" s="1"/>
  <c r="D217" i="286"/>
  <c r="L217" i="286"/>
  <c r="K217" i="286"/>
  <c r="M217" i="286"/>
  <c r="N214" i="280"/>
  <c r="H213" i="280"/>
  <c r="E213" i="280" s="1"/>
  <c r="P214" i="286"/>
  <c r="J213" i="286"/>
  <c r="G213" i="286" s="1"/>
  <c r="O214" i="280"/>
  <c r="I213" i="280"/>
  <c r="F213" i="280" s="1"/>
  <c r="O214" i="286"/>
  <c r="I213" i="286"/>
  <c r="F213" i="286" s="1"/>
  <c r="F214" i="289"/>
  <c r="T214" i="289"/>
  <c r="N214" i="286"/>
  <c r="H213" i="286"/>
  <c r="E213" i="286" s="1"/>
  <c r="T214" i="286"/>
  <c r="P214" i="283"/>
  <c r="J213" i="283"/>
  <c r="G213" i="283" s="1"/>
  <c r="T214" i="283"/>
  <c r="O214" i="283"/>
  <c r="I213" i="283"/>
  <c r="F213" i="283" s="1"/>
  <c r="P214" i="280"/>
  <c r="J213" i="280"/>
  <c r="G213" i="280" s="1"/>
  <c r="F214" i="277"/>
  <c r="E214" i="277"/>
  <c r="G214" i="277"/>
  <c r="T214" i="277"/>
  <c r="W222" i="289" l="1"/>
  <c r="R216" i="286"/>
  <c r="N218" i="289"/>
  <c r="W229" i="307"/>
  <c r="U221" i="292"/>
  <c r="V215" i="286"/>
  <c r="W222" i="292"/>
  <c r="W223" i="292" s="1"/>
  <c r="V217" i="304"/>
  <c r="T216" i="304"/>
  <c r="U218" i="289"/>
  <c r="D222" i="319"/>
  <c r="T221" i="319"/>
  <c r="Q227" i="319"/>
  <c r="U227" i="319" s="1"/>
  <c r="R227" i="319"/>
  <c r="V227" i="319" s="1"/>
  <c r="K217" i="319"/>
  <c r="H216" i="319"/>
  <c r="E216" i="319" s="1"/>
  <c r="N226" i="319"/>
  <c r="S225" i="319"/>
  <c r="W225" i="319" s="1"/>
  <c r="P217" i="319"/>
  <c r="J216" i="319"/>
  <c r="G216" i="319" s="1"/>
  <c r="O217" i="319"/>
  <c r="I216" i="319"/>
  <c r="F216" i="319" s="1"/>
  <c r="M217" i="316"/>
  <c r="J216" i="316"/>
  <c r="G216" i="316" s="1"/>
  <c r="N218" i="316"/>
  <c r="H217" i="316"/>
  <c r="E217" i="316" s="1"/>
  <c r="T217" i="316"/>
  <c r="O218" i="316"/>
  <c r="I217" i="316"/>
  <c r="F217" i="316" s="1"/>
  <c r="L217" i="313"/>
  <c r="I216" i="313"/>
  <c r="F216" i="313" s="1"/>
  <c r="M217" i="313"/>
  <c r="J216" i="313"/>
  <c r="G216" i="313" s="1"/>
  <c r="K217" i="313"/>
  <c r="H216" i="313"/>
  <c r="E216" i="313" s="1"/>
  <c r="D222" i="313"/>
  <c r="T221" i="313"/>
  <c r="P239" i="313"/>
  <c r="N234" i="313"/>
  <c r="N216" i="310"/>
  <c r="H215" i="310"/>
  <c r="E215" i="310" s="1"/>
  <c r="K218" i="310"/>
  <c r="R218" i="310"/>
  <c r="V218" i="310" s="1"/>
  <c r="M217" i="310"/>
  <c r="J216" i="310"/>
  <c r="G216" i="310" s="1"/>
  <c r="S218" i="310"/>
  <c r="W218" i="310" s="1"/>
  <c r="P217" i="310"/>
  <c r="Q217" i="310"/>
  <c r="U217" i="310" s="1"/>
  <c r="O217" i="310"/>
  <c r="I216" i="310"/>
  <c r="F216" i="310" s="1"/>
  <c r="T216" i="310"/>
  <c r="S230" i="307"/>
  <c r="D221" i="307"/>
  <c r="T220" i="307"/>
  <c r="P229" i="307"/>
  <c r="M218" i="307"/>
  <c r="J217" i="307"/>
  <c r="G217" i="307" s="1"/>
  <c r="Q229" i="307"/>
  <c r="U229" i="307" s="1"/>
  <c r="O218" i="307"/>
  <c r="I217" i="307"/>
  <c r="F217" i="307" s="1"/>
  <c r="N218" i="307"/>
  <c r="H217" i="307"/>
  <c r="E217" i="307" s="1"/>
  <c r="D224" i="304"/>
  <c r="Q231" i="304"/>
  <c r="U231" i="304" s="1"/>
  <c r="N217" i="304"/>
  <c r="H216" i="304"/>
  <c r="E216" i="304" s="1"/>
  <c r="P217" i="304"/>
  <c r="J216" i="304"/>
  <c r="G216" i="304" s="1"/>
  <c r="O217" i="304"/>
  <c r="I216" i="304"/>
  <c r="F216" i="304" s="1"/>
  <c r="Q219" i="301"/>
  <c r="U219" i="301" s="1"/>
  <c r="R219" i="301"/>
  <c r="V219" i="301" s="1"/>
  <c r="N218" i="301"/>
  <c r="S218" i="301"/>
  <c r="W218" i="301" s="1"/>
  <c r="Q218" i="298"/>
  <c r="U218" i="298" s="1"/>
  <c r="R221" i="298"/>
  <c r="V221" i="298" s="1"/>
  <c r="S221" i="298"/>
  <c r="W221" i="298" s="1"/>
  <c r="R223" i="292"/>
  <c r="V223" i="292" s="1"/>
  <c r="O222" i="292"/>
  <c r="O223" i="292" s="1"/>
  <c r="Q222" i="292"/>
  <c r="S223" i="292"/>
  <c r="P222" i="292"/>
  <c r="N221" i="292"/>
  <c r="N222" i="292" s="1"/>
  <c r="R223" i="289"/>
  <c r="V223" i="289" s="1"/>
  <c r="S223" i="289"/>
  <c r="P222" i="289"/>
  <c r="P223" i="289" s="1"/>
  <c r="Q219" i="289"/>
  <c r="C243" i="301"/>
  <c r="O215" i="301"/>
  <c r="I214" i="301"/>
  <c r="F214" i="301" s="1"/>
  <c r="D217" i="301"/>
  <c r="T216" i="301"/>
  <c r="L218" i="301"/>
  <c r="M218" i="301"/>
  <c r="P215" i="301"/>
  <c r="J214" i="301"/>
  <c r="G214" i="301" s="1"/>
  <c r="K216" i="301"/>
  <c r="H215" i="301"/>
  <c r="E215" i="301" s="1"/>
  <c r="M217" i="292"/>
  <c r="J216" i="292"/>
  <c r="G216" i="292" s="1"/>
  <c r="D218" i="292"/>
  <c r="T217" i="292"/>
  <c r="H216" i="292"/>
  <c r="E216" i="292" s="1"/>
  <c r="K217" i="292"/>
  <c r="L217" i="292"/>
  <c r="I216" i="292"/>
  <c r="F216" i="292" s="1"/>
  <c r="K216" i="289"/>
  <c r="H215" i="289"/>
  <c r="E215" i="289" s="1"/>
  <c r="C217" i="289"/>
  <c r="T216" i="289"/>
  <c r="M216" i="289"/>
  <c r="J215" i="289"/>
  <c r="G215" i="289" s="1"/>
  <c r="L216" i="289"/>
  <c r="I215" i="289"/>
  <c r="F215" i="289" s="1"/>
  <c r="D219" i="289"/>
  <c r="N225" i="283"/>
  <c r="I214" i="283"/>
  <c r="F214" i="283" s="1"/>
  <c r="O215" i="283"/>
  <c r="D219" i="283"/>
  <c r="J214" i="283"/>
  <c r="G214" i="283" s="1"/>
  <c r="P215" i="283"/>
  <c r="K216" i="283"/>
  <c r="H215" i="283"/>
  <c r="E215" i="283" s="1"/>
  <c r="C217" i="283"/>
  <c r="T216" i="283"/>
  <c r="M218" i="283"/>
  <c r="L220" i="283"/>
  <c r="C225" i="280"/>
  <c r="C226" i="280" s="1"/>
  <c r="I214" i="280"/>
  <c r="F214" i="280" s="1"/>
  <c r="O215" i="280"/>
  <c r="L218" i="280"/>
  <c r="J214" i="280"/>
  <c r="G214" i="280" s="1"/>
  <c r="P215" i="280"/>
  <c r="H214" i="280"/>
  <c r="E214" i="280" s="1"/>
  <c r="N215" i="280"/>
  <c r="K218" i="280"/>
  <c r="D218" i="280"/>
  <c r="T217" i="280"/>
  <c r="M218" i="280"/>
  <c r="T216" i="277"/>
  <c r="E216" i="277"/>
  <c r="L218" i="277"/>
  <c r="I217" i="277"/>
  <c r="M219" i="277"/>
  <c r="J218" i="277"/>
  <c r="P233" i="277"/>
  <c r="O218" i="277"/>
  <c r="O219" i="277" s="1"/>
  <c r="N219" i="277"/>
  <c r="D218" i="277"/>
  <c r="C217" i="277"/>
  <c r="F216" i="277"/>
  <c r="K218" i="277"/>
  <c r="H217" i="277"/>
  <c r="N215" i="298"/>
  <c r="H214" i="298"/>
  <c r="E214" i="298" s="1"/>
  <c r="P215" i="298"/>
  <c r="J214" i="298"/>
  <c r="G214" i="298" s="1"/>
  <c r="C217" i="298"/>
  <c r="T216" i="298"/>
  <c r="K219" i="298"/>
  <c r="L218" i="298"/>
  <c r="M220" i="298"/>
  <c r="D220" i="298"/>
  <c r="O215" i="298"/>
  <c r="I214" i="298"/>
  <c r="F214" i="298" s="1"/>
  <c r="K218" i="286"/>
  <c r="I214" i="286"/>
  <c r="F214" i="286" s="1"/>
  <c r="O215" i="286"/>
  <c r="L218" i="286"/>
  <c r="J214" i="286"/>
  <c r="G214" i="286" s="1"/>
  <c r="P215" i="286"/>
  <c r="D218" i="286"/>
  <c r="D219" i="286" s="1"/>
  <c r="C218" i="286"/>
  <c r="H214" i="286"/>
  <c r="E214" i="286" s="1"/>
  <c r="N215" i="286"/>
  <c r="M218" i="286"/>
  <c r="V219" i="310" l="1"/>
  <c r="R217" i="286"/>
  <c r="U222" i="292"/>
  <c r="W223" i="289"/>
  <c r="V218" i="304"/>
  <c r="T217" i="304"/>
  <c r="W230" i="307"/>
  <c r="P223" i="292"/>
  <c r="P224" i="292" s="1"/>
  <c r="U219" i="289"/>
  <c r="N219" i="301"/>
  <c r="V216" i="286"/>
  <c r="T215" i="286"/>
  <c r="Q228" i="319"/>
  <c r="U228" i="319" s="1"/>
  <c r="N227" i="319"/>
  <c r="K218" i="319"/>
  <c r="H217" i="319"/>
  <c r="E217" i="319" s="1"/>
  <c r="D223" i="319"/>
  <c r="T222" i="319"/>
  <c r="S226" i="319"/>
  <c r="W226" i="319" s="1"/>
  <c r="R228" i="319"/>
  <c r="V228" i="319" s="1"/>
  <c r="P218" i="319"/>
  <c r="J217" i="319"/>
  <c r="G217" i="319" s="1"/>
  <c r="O218" i="319"/>
  <c r="I217" i="319"/>
  <c r="F217" i="319" s="1"/>
  <c r="M218" i="316"/>
  <c r="J217" i="316"/>
  <c r="G217" i="316" s="1"/>
  <c r="T218" i="316"/>
  <c r="O219" i="316"/>
  <c r="I218" i="316"/>
  <c r="F218" i="316" s="1"/>
  <c r="N219" i="316"/>
  <c r="H218" i="316"/>
  <c r="E218" i="316" s="1"/>
  <c r="K218" i="313"/>
  <c r="H217" i="313"/>
  <c r="E217" i="313" s="1"/>
  <c r="M218" i="313"/>
  <c r="J217" i="313"/>
  <c r="G217" i="313" s="1"/>
  <c r="D223" i="313"/>
  <c r="T222" i="313"/>
  <c r="L218" i="313"/>
  <c r="I217" i="313"/>
  <c r="F217" i="313" s="1"/>
  <c r="N235" i="313"/>
  <c r="N217" i="310"/>
  <c r="H216" i="310"/>
  <c r="E216" i="310" s="1"/>
  <c r="P218" i="310"/>
  <c r="S219" i="310"/>
  <c r="W219" i="310" s="1"/>
  <c r="M218" i="310"/>
  <c r="J217" i="310"/>
  <c r="G217" i="310" s="1"/>
  <c r="K219" i="310"/>
  <c r="Q218" i="310"/>
  <c r="U218" i="310" s="1"/>
  <c r="R219" i="310"/>
  <c r="T217" i="310"/>
  <c r="O218" i="310"/>
  <c r="I217" i="310"/>
  <c r="F217" i="310" s="1"/>
  <c r="D222" i="307"/>
  <c r="T221" i="307"/>
  <c r="Q230" i="307"/>
  <c r="U230" i="307" s="1"/>
  <c r="M219" i="307"/>
  <c r="J218" i="307"/>
  <c r="G218" i="307" s="1"/>
  <c r="S231" i="307"/>
  <c r="P230" i="307"/>
  <c r="P231" i="307" s="1"/>
  <c r="N219" i="307"/>
  <c r="H218" i="307"/>
  <c r="E218" i="307" s="1"/>
  <c r="O219" i="307"/>
  <c r="I218" i="307"/>
  <c r="F218" i="307" s="1"/>
  <c r="Q232" i="304"/>
  <c r="U232" i="304" s="1"/>
  <c r="D225" i="304"/>
  <c r="O218" i="304"/>
  <c r="I217" i="304"/>
  <c r="F217" i="304" s="1"/>
  <c r="P218" i="304"/>
  <c r="J217" i="304"/>
  <c r="G217" i="304" s="1"/>
  <c r="N218" i="304"/>
  <c r="H217" i="304"/>
  <c r="E217" i="304" s="1"/>
  <c r="S219" i="301"/>
  <c r="W219" i="301" s="1"/>
  <c r="N220" i="301"/>
  <c r="R220" i="301"/>
  <c r="V220" i="301" s="1"/>
  <c r="Q220" i="301"/>
  <c r="U220" i="301" s="1"/>
  <c r="S222" i="298"/>
  <c r="W222" i="298" s="1"/>
  <c r="R222" i="298"/>
  <c r="V222" i="298" s="1"/>
  <c r="Q219" i="298"/>
  <c r="U219" i="298" s="1"/>
  <c r="Q223" i="292"/>
  <c r="S224" i="292"/>
  <c r="W224" i="292" s="1"/>
  <c r="R224" i="292"/>
  <c r="V224" i="292" s="1"/>
  <c r="R224" i="289"/>
  <c r="V224" i="289" s="1"/>
  <c r="Q220" i="289"/>
  <c r="N219" i="289"/>
  <c r="N220" i="289" s="1"/>
  <c r="O223" i="289"/>
  <c r="O224" i="289" s="1"/>
  <c r="S224" i="289"/>
  <c r="C244" i="301"/>
  <c r="N226" i="283"/>
  <c r="L219" i="301"/>
  <c r="P216" i="301"/>
  <c r="J215" i="301"/>
  <c r="G215" i="301" s="1"/>
  <c r="D218" i="301"/>
  <c r="T217" i="301"/>
  <c r="O216" i="301"/>
  <c r="I215" i="301"/>
  <c r="F215" i="301" s="1"/>
  <c r="M219" i="301"/>
  <c r="K217" i="301"/>
  <c r="H216" i="301"/>
  <c r="E216" i="301" s="1"/>
  <c r="L218" i="292"/>
  <c r="I217" i="292"/>
  <c r="F217" i="292" s="1"/>
  <c r="H217" i="292"/>
  <c r="E217" i="292" s="1"/>
  <c r="K218" i="292"/>
  <c r="D219" i="292"/>
  <c r="T218" i="292"/>
  <c r="M218" i="292"/>
  <c r="J217" i="292"/>
  <c r="G217" i="292" s="1"/>
  <c r="L217" i="289"/>
  <c r="I216" i="289"/>
  <c r="F216" i="289" s="1"/>
  <c r="D220" i="289"/>
  <c r="M217" i="289"/>
  <c r="J216" i="289"/>
  <c r="G216" i="289" s="1"/>
  <c r="C218" i="289"/>
  <c r="T217" i="289"/>
  <c r="K217" i="289"/>
  <c r="H216" i="289"/>
  <c r="E216" i="289" s="1"/>
  <c r="M219" i="283"/>
  <c r="D220" i="283"/>
  <c r="O216" i="283"/>
  <c r="I215" i="283"/>
  <c r="F215" i="283" s="1"/>
  <c r="C218" i="283"/>
  <c r="T217" i="283"/>
  <c r="K217" i="283"/>
  <c r="H216" i="283"/>
  <c r="E216" i="283" s="1"/>
  <c r="P216" i="283"/>
  <c r="J215" i="283"/>
  <c r="G215" i="283" s="1"/>
  <c r="L221" i="283"/>
  <c r="N216" i="280"/>
  <c r="H215" i="280"/>
  <c r="E215" i="280" s="1"/>
  <c r="O216" i="280"/>
  <c r="I215" i="280"/>
  <c r="F215" i="280" s="1"/>
  <c r="L219" i="280"/>
  <c r="K219" i="280"/>
  <c r="M219" i="280"/>
  <c r="P216" i="280"/>
  <c r="J215" i="280"/>
  <c r="G215" i="280" s="1"/>
  <c r="C227" i="280"/>
  <c r="C228" i="280" s="1"/>
  <c r="D219" i="280"/>
  <c r="T218" i="280"/>
  <c r="N220" i="277"/>
  <c r="P234" i="277"/>
  <c r="K219" i="277"/>
  <c r="H218" i="277"/>
  <c r="J219" i="277"/>
  <c r="M220" i="277"/>
  <c r="G217" i="277"/>
  <c r="C218" i="277"/>
  <c r="F217" i="277"/>
  <c r="T217" i="277"/>
  <c r="D219" i="277"/>
  <c r="I218" i="277"/>
  <c r="L219" i="277"/>
  <c r="O220" i="277"/>
  <c r="E217" i="277"/>
  <c r="O216" i="298"/>
  <c r="I215" i="298"/>
  <c r="F215" i="298" s="1"/>
  <c r="D221" i="298"/>
  <c r="C218" i="298"/>
  <c r="T217" i="298"/>
  <c r="M221" i="298"/>
  <c r="P216" i="298"/>
  <c r="J215" i="298"/>
  <c r="G215" i="298" s="1"/>
  <c r="L219" i="298"/>
  <c r="K220" i="298"/>
  <c r="N216" i="298"/>
  <c r="H215" i="298"/>
  <c r="E215" i="298" s="1"/>
  <c r="P216" i="286"/>
  <c r="J215" i="286"/>
  <c r="G215" i="286" s="1"/>
  <c r="M219" i="286"/>
  <c r="N216" i="286"/>
  <c r="H215" i="286"/>
  <c r="E215" i="286" s="1"/>
  <c r="L219" i="286"/>
  <c r="O216" i="286"/>
  <c r="I215" i="286"/>
  <c r="F215" i="286" s="1"/>
  <c r="C219" i="286"/>
  <c r="D220" i="286"/>
  <c r="K219" i="286"/>
  <c r="V223" i="298" l="1"/>
  <c r="O224" i="292"/>
  <c r="W231" i="307"/>
  <c r="V217" i="286"/>
  <c r="T216" i="286"/>
  <c r="R218" i="286"/>
  <c r="U220" i="289"/>
  <c r="N228" i="319"/>
  <c r="V219" i="304"/>
  <c r="T218" i="304"/>
  <c r="W224" i="289"/>
  <c r="U223" i="292"/>
  <c r="U224" i="292" s="1"/>
  <c r="R229" i="319"/>
  <c r="V229" i="319" s="1"/>
  <c r="N229" i="319"/>
  <c r="S227" i="319"/>
  <c r="W227" i="319" s="1"/>
  <c r="Q229" i="319"/>
  <c r="U229" i="319" s="1"/>
  <c r="D224" i="319"/>
  <c r="T223" i="319"/>
  <c r="K219" i="319"/>
  <c r="H218" i="319"/>
  <c r="E218" i="319" s="1"/>
  <c r="J218" i="319"/>
  <c r="G218" i="319" s="1"/>
  <c r="P219" i="319"/>
  <c r="O219" i="319"/>
  <c r="I218" i="319"/>
  <c r="F218" i="319" s="1"/>
  <c r="M219" i="316"/>
  <c r="J218" i="316"/>
  <c r="G218" i="316" s="1"/>
  <c r="T219" i="316"/>
  <c r="N220" i="316"/>
  <c r="H219" i="316"/>
  <c r="E219" i="316" s="1"/>
  <c r="O220" i="316"/>
  <c r="I219" i="316"/>
  <c r="F219" i="316" s="1"/>
  <c r="M219" i="313"/>
  <c r="J218" i="313"/>
  <c r="G218" i="313" s="1"/>
  <c r="L219" i="313"/>
  <c r="I218" i="313"/>
  <c r="F218" i="313" s="1"/>
  <c r="D224" i="313"/>
  <c r="T223" i="313"/>
  <c r="K219" i="313"/>
  <c r="H218" i="313"/>
  <c r="E218" i="313" s="1"/>
  <c r="N236" i="313"/>
  <c r="R220" i="310"/>
  <c r="V220" i="310" s="1"/>
  <c r="N218" i="310"/>
  <c r="H217" i="310"/>
  <c r="E217" i="310" s="1"/>
  <c r="Q219" i="310"/>
  <c r="U219" i="310" s="1"/>
  <c r="S220" i="310"/>
  <c r="W220" i="310" s="1"/>
  <c r="K220" i="310"/>
  <c r="M219" i="310"/>
  <c r="J218" i="310"/>
  <c r="G218" i="310" s="1"/>
  <c r="P219" i="310"/>
  <c r="O219" i="310"/>
  <c r="I218" i="310"/>
  <c r="F218" i="310" s="1"/>
  <c r="T218" i="310"/>
  <c r="Q231" i="307"/>
  <c r="U231" i="307" s="1"/>
  <c r="S232" i="307"/>
  <c r="D223" i="307"/>
  <c r="T222" i="307"/>
  <c r="M220" i="307"/>
  <c r="J219" i="307"/>
  <c r="G219" i="307" s="1"/>
  <c r="O220" i="307"/>
  <c r="I219" i="307"/>
  <c r="F219" i="307" s="1"/>
  <c r="N220" i="307"/>
  <c r="H219" i="307"/>
  <c r="E219" i="307" s="1"/>
  <c r="D226" i="304"/>
  <c r="Q233" i="304"/>
  <c r="U233" i="304" s="1"/>
  <c r="P219" i="304"/>
  <c r="J218" i="304"/>
  <c r="G218" i="304" s="1"/>
  <c r="N219" i="304"/>
  <c r="H218" i="304"/>
  <c r="E218" i="304" s="1"/>
  <c r="O219" i="304"/>
  <c r="I218" i="304"/>
  <c r="F218" i="304" s="1"/>
  <c r="R221" i="301"/>
  <c r="V221" i="301" s="1"/>
  <c r="Q221" i="301"/>
  <c r="U221" i="301" s="1"/>
  <c r="S220" i="301"/>
  <c r="W220" i="301" s="1"/>
  <c r="Q220" i="298"/>
  <c r="U220" i="298" s="1"/>
  <c r="R223" i="298"/>
  <c r="S223" i="298"/>
  <c r="W223" i="298" s="1"/>
  <c r="Q224" i="292"/>
  <c r="N223" i="292"/>
  <c r="R225" i="292"/>
  <c r="V225" i="292" s="1"/>
  <c r="S225" i="292"/>
  <c r="W225" i="292" s="1"/>
  <c r="S225" i="289"/>
  <c r="Q221" i="289"/>
  <c r="R225" i="289"/>
  <c r="V225" i="289" s="1"/>
  <c r="P224" i="289"/>
  <c r="P225" i="289" s="1"/>
  <c r="C245" i="301"/>
  <c r="D219" i="301"/>
  <c r="T218" i="301"/>
  <c r="P217" i="301"/>
  <c r="J216" i="301"/>
  <c r="G216" i="301" s="1"/>
  <c r="O217" i="301"/>
  <c r="I216" i="301"/>
  <c r="F216" i="301" s="1"/>
  <c r="L220" i="301"/>
  <c r="M220" i="301"/>
  <c r="K218" i="301"/>
  <c r="H217" i="301"/>
  <c r="E217" i="301" s="1"/>
  <c r="M219" i="292"/>
  <c r="J218" i="292"/>
  <c r="G218" i="292" s="1"/>
  <c r="D220" i="292"/>
  <c r="T219" i="292"/>
  <c r="K219" i="292"/>
  <c r="H218" i="292"/>
  <c r="E218" i="292" s="1"/>
  <c r="L219" i="292"/>
  <c r="I218" i="292"/>
  <c r="F218" i="292" s="1"/>
  <c r="M218" i="289"/>
  <c r="J217" i="289"/>
  <c r="G217" i="289" s="1"/>
  <c r="H217" i="289"/>
  <c r="E217" i="289" s="1"/>
  <c r="K218" i="289"/>
  <c r="D221" i="289"/>
  <c r="C219" i="289"/>
  <c r="T218" i="289"/>
  <c r="L218" i="289"/>
  <c r="I217" i="289"/>
  <c r="F217" i="289" s="1"/>
  <c r="K218" i="283"/>
  <c r="H217" i="283"/>
  <c r="E217" i="283" s="1"/>
  <c r="M220" i="283"/>
  <c r="P217" i="283"/>
  <c r="J216" i="283"/>
  <c r="G216" i="283" s="1"/>
  <c r="C219" i="283"/>
  <c r="T218" i="283"/>
  <c r="N227" i="283"/>
  <c r="L222" i="283"/>
  <c r="O217" i="283"/>
  <c r="I216" i="283"/>
  <c r="F216" i="283" s="1"/>
  <c r="D221" i="283"/>
  <c r="M220" i="280"/>
  <c r="O217" i="280"/>
  <c r="I216" i="280"/>
  <c r="F216" i="280" s="1"/>
  <c r="K220" i="280"/>
  <c r="L220" i="280"/>
  <c r="T219" i="280"/>
  <c r="D220" i="280"/>
  <c r="C229" i="280"/>
  <c r="C230" i="280" s="1"/>
  <c r="C231" i="280" s="1"/>
  <c r="N217" i="280"/>
  <c r="H216" i="280"/>
  <c r="E216" i="280" s="1"/>
  <c r="P217" i="280"/>
  <c r="J216" i="280"/>
  <c r="G216" i="280" s="1"/>
  <c r="P235" i="277"/>
  <c r="F218" i="277"/>
  <c r="C219" i="277"/>
  <c r="T219" i="277" s="1"/>
  <c r="N221" i="277"/>
  <c r="L220" i="277"/>
  <c r="I219" i="277"/>
  <c r="M221" i="277"/>
  <c r="J220" i="277"/>
  <c r="G218" i="277"/>
  <c r="E218" i="277"/>
  <c r="D220" i="277"/>
  <c r="K220" i="277"/>
  <c r="H219" i="277"/>
  <c r="T218" i="277"/>
  <c r="N217" i="298"/>
  <c r="H216" i="298"/>
  <c r="E216" i="298" s="1"/>
  <c r="M222" i="298"/>
  <c r="K221" i="298"/>
  <c r="C219" i="298"/>
  <c r="T218" i="298"/>
  <c r="L220" i="298"/>
  <c r="D222" i="298"/>
  <c r="P217" i="298"/>
  <c r="J216" i="298"/>
  <c r="G216" i="298" s="1"/>
  <c r="O217" i="298"/>
  <c r="I216" i="298"/>
  <c r="F216" i="298" s="1"/>
  <c r="L220" i="286"/>
  <c r="D221" i="286"/>
  <c r="C220" i="286"/>
  <c r="C221" i="286" s="1"/>
  <c r="N217" i="286"/>
  <c r="H216" i="286"/>
  <c r="E216" i="286" s="1"/>
  <c r="M220" i="286"/>
  <c r="K220" i="286"/>
  <c r="O217" i="286"/>
  <c r="I216" i="286"/>
  <c r="F216" i="286" s="1"/>
  <c r="P217" i="286"/>
  <c r="J216" i="286"/>
  <c r="G216" i="286" s="1"/>
  <c r="W221" i="310" l="1"/>
  <c r="V221" i="310"/>
  <c r="V218" i="286"/>
  <c r="T217" i="286"/>
  <c r="W232" i="307"/>
  <c r="W233" i="307" s="1"/>
  <c r="W225" i="289"/>
  <c r="U221" i="289"/>
  <c r="V220" i="304"/>
  <c r="T219" i="304"/>
  <c r="R219" i="286"/>
  <c r="D225" i="319"/>
  <c r="T224" i="319"/>
  <c r="Q230" i="319"/>
  <c r="U230" i="319" s="1"/>
  <c r="K220" i="319"/>
  <c r="H219" i="319"/>
  <c r="E219" i="319" s="1"/>
  <c r="R230" i="319"/>
  <c r="V230" i="319" s="1"/>
  <c r="S228" i="319"/>
  <c r="W228" i="319" s="1"/>
  <c r="P220" i="319"/>
  <c r="J219" i="319"/>
  <c r="G219" i="319" s="1"/>
  <c r="O220" i="319"/>
  <c r="I219" i="319"/>
  <c r="F219" i="319" s="1"/>
  <c r="M220" i="316"/>
  <c r="J219" i="316"/>
  <c r="G219" i="316" s="1"/>
  <c r="O221" i="316"/>
  <c r="I220" i="316"/>
  <c r="F220" i="316" s="1"/>
  <c r="T220" i="316"/>
  <c r="H220" i="316"/>
  <c r="E220" i="316" s="1"/>
  <c r="N221" i="316"/>
  <c r="L220" i="313"/>
  <c r="I219" i="313"/>
  <c r="F219" i="313" s="1"/>
  <c r="K220" i="313"/>
  <c r="H219" i="313"/>
  <c r="E219" i="313" s="1"/>
  <c r="M220" i="313"/>
  <c r="J219" i="313"/>
  <c r="G219" i="313" s="1"/>
  <c r="D225" i="313"/>
  <c r="T224" i="313"/>
  <c r="N237" i="313"/>
  <c r="M220" i="310"/>
  <c r="J219" i="310"/>
  <c r="G219" i="310" s="1"/>
  <c r="Q220" i="310"/>
  <c r="U220" i="310" s="1"/>
  <c r="R221" i="310"/>
  <c r="N219" i="310"/>
  <c r="H218" i="310"/>
  <c r="E218" i="310" s="1"/>
  <c r="K221" i="310"/>
  <c r="P220" i="310"/>
  <c r="S221" i="310"/>
  <c r="T219" i="310"/>
  <c r="O220" i="310"/>
  <c r="I219" i="310"/>
  <c r="F219" i="310" s="1"/>
  <c r="S233" i="307"/>
  <c r="P232" i="307"/>
  <c r="P233" i="307" s="1"/>
  <c r="Q232" i="307"/>
  <c r="U232" i="307" s="1"/>
  <c r="M221" i="307"/>
  <c r="J220" i="307"/>
  <c r="G220" i="307" s="1"/>
  <c r="D224" i="307"/>
  <c r="T223" i="307"/>
  <c r="N221" i="307"/>
  <c r="H220" i="307"/>
  <c r="E220" i="307" s="1"/>
  <c r="O221" i="307"/>
  <c r="I220" i="307"/>
  <c r="F220" i="307" s="1"/>
  <c r="Q234" i="304"/>
  <c r="U234" i="304" s="1"/>
  <c r="D227" i="304"/>
  <c r="N220" i="304"/>
  <c r="H219" i="304"/>
  <c r="E219" i="304" s="1"/>
  <c r="P220" i="304"/>
  <c r="J219" i="304"/>
  <c r="G219" i="304" s="1"/>
  <c r="O220" i="304"/>
  <c r="I219" i="304"/>
  <c r="F219" i="304" s="1"/>
  <c r="S221" i="301"/>
  <c r="W221" i="301" s="1"/>
  <c r="Q222" i="301"/>
  <c r="U222" i="301" s="1"/>
  <c r="N221" i="301"/>
  <c r="N222" i="301" s="1"/>
  <c r="R222" i="301"/>
  <c r="V222" i="301" s="1"/>
  <c r="S224" i="298"/>
  <c r="W224" i="298" s="1"/>
  <c r="R224" i="298"/>
  <c r="V224" i="298" s="1"/>
  <c r="Q221" i="298"/>
  <c r="U221" i="298" s="1"/>
  <c r="Q225" i="292"/>
  <c r="U225" i="292" s="1"/>
  <c r="S226" i="292"/>
  <c r="W226" i="292" s="1"/>
  <c r="P225" i="292"/>
  <c r="R226" i="292"/>
  <c r="V226" i="292" s="1"/>
  <c r="O225" i="292"/>
  <c r="N224" i="292"/>
  <c r="Q222" i="289"/>
  <c r="S226" i="289"/>
  <c r="P226" i="289" s="1"/>
  <c r="N221" i="289"/>
  <c r="R226" i="289"/>
  <c r="V226" i="289" s="1"/>
  <c r="O225" i="289"/>
  <c r="C246" i="301"/>
  <c r="O218" i="301"/>
  <c r="I217" i="301"/>
  <c r="F217" i="301" s="1"/>
  <c r="P218" i="301"/>
  <c r="J217" i="301"/>
  <c r="G217" i="301" s="1"/>
  <c r="K219" i="301"/>
  <c r="H218" i="301"/>
  <c r="E218" i="301" s="1"/>
  <c r="M221" i="301"/>
  <c r="D220" i="301"/>
  <c r="T219" i="301"/>
  <c r="L221" i="301"/>
  <c r="H219" i="292"/>
  <c r="E219" i="292" s="1"/>
  <c r="K220" i="292"/>
  <c r="D221" i="292"/>
  <c r="T220" i="292"/>
  <c r="L220" i="292"/>
  <c r="I219" i="292"/>
  <c r="F219" i="292" s="1"/>
  <c r="M220" i="292"/>
  <c r="J219" i="292"/>
  <c r="G219" i="292" s="1"/>
  <c r="I218" i="289"/>
  <c r="F218" i="289" s="1"/>
  <c r="L219" i="289"/>
  <c r="C220" i="289"/>
  <c r="T219" i="289"/>
  <c r="D222" i="289"/>
  <c r="K219" i="289"/>
  <c r="H218" i="289"/>
  <c r="E218" i="289" s="1"/>
  <c r="M219" i="289"/>
  <c r="J218" i="289"/>
  <c r="G218" i="289" s="1"/>
  <c r="P218" i="283"/>
  <c r="J217" i="283"/>
  <c r="G217" i="283" s="1"/>
  <c r="D222" i="283"/>
  <c r="C220" i="283"/>
  <c r="T219" i="283"/>
  <c r="O218" i="283"/>
  <c r="I217" i="283"/>
  <c r="F217" i="283" s="1"/>
  <c r="M221" i="283"/>
  <c r="L223" i="283"/>
  <c r="H218" i="283"/>
  <c r="E218" i="283" s="1"/>
  <c r="K219" i="283"/>
  <c r="N228" i="283"/>
  <c r="L221" i="280"/>
  <c r="M221" i="280"/>
  <c r="P218" i="280"/>
  <c r="J217" i="280"/>
  <c r="G217" i="280" s="1"/>
  <c r="C232" i="280"/>
  <c r="C233" i="280" s="1"/>
  <c r="K221" i="280"/>
  <c r="D221" i="280"/>
  <c r="T220" i="280"/>
  <c r="N218" i="280"/>
  <c r="H217" i="280"/>
  <c r="E217" i="280" s="1"/>
  <c r="O218" i="280"/>
  <c r="I217" i="280"/>
  <c r="F217" i="280" s="1"/>
  <c r="G219" i="277"/>
  <c r="O221" i="277"/>
  <c r="F219" i="277"/>
  <c r="C220" i="277"/>
  <c r="G220" i="277" s="1"/>
  <c r="D221" i="277"/>
  <c r="J221" i="277"/>
  <c r="M222" i="277"/>
  <c r="P236" i="277"/>
  <c r="E219" i="277"/>
  <c r="I220" i="277"/>
  <c r="L221" i="277"/>
  <c r="K221" i="277"/>
  <c r="H220" i="277"/>
  <c r="N222" i="277"/>
  <c r="O218" i="298"/>
  <c r="I217" i="298"/>
  <c r="F217" i="298" s="1"/>
  <c r="C220" i="298"/>
  <c r="T219" i="298"/>
  <c r="P218" i="298"/>
  <c r="J217" i="298"/>
  <c r="G217" i="298" s="1"/>
  <c r="K222" i="298"/>
  <c r="D223" i="298"/>
  <c r="M223" i="298"/>
  <c r="L221" i="298"/>
  <c r="N218" i="298"/>
  <c r="H217" i="298"/>
  <c r="E217" i="298" s="1"/>
  <c r="P218" i="286"/>
  <c r="J217" i="286"/>
  <c r="G217" i="286" s="1"/>
  <c r="N218" i="286"/>
  <c r="H217" i="286"/>
  <c r="E217" i="286" s="1"/>
  <c r="C222" i="286"/>
  <c r="O218" i="286"/>
  <c r="I217" i="286"/>
  <c r="F217" i="286" s="1"/>
  <c r="K221" i="286"/>
  <c r="D222" i="286"/>
  <c r="M221" i="286"/>
  <c r="L221" i="286"/>
  <c r="V225" i="298" l="1"/>
  <c r="V221" i="304"/>
  <c r="T220" i="304"/>
  <c r="U222" i="289"/>
  <c r="V219" i="286"/>
  <c r="T218" i="286"/>
  <c r="N225" i="292"/>
  <c r="W226" i="289"/>
  <c r="O226" i="289"/>
  <c r="O226" i="292"/>
  <c r="R220" i="286"/>
  <c r="R231" i="319"/>
  <c r="V231" i="319" s="1"/>
  <c r="N230" i="319"/>
  <c r="K221" i="319"/>
  <c r="H220" i="319"/>
  <c r="E220" i="319" s="1"/>
  <c r="D226" i="319"/>
  <c r="T225" i="319"/>
  <c r="S229" i="319"/>
  <c r="W229" i="319" s="1"/>
  <c r="Q231" i="319"/>
  <c r="U231" i="319" s="1"/>
  <c r="P221" i="319"/>
  <c r="J220" i="319"/>
  <c r="G220" i="319" s="1"/>
  <c r="O221" i="319"/>
  <c r="I220" i="319"/>
  <c r="F220" i="319" s="1"/>
  <c r="M221" i="316"/>
  <c r="J220" i="316"/>
  <c r="G220" i="316" s="1"/>
  <c r="T221" i="316"/>
  <c r="H221" i="316"/>
  <c r="E221" i="316" s="1"/>
  <c r="N222" i="316"/>
  <c r="O222" i="316"/>
  <c r="I221" i="316"/>
  <c r="F221" i="316" s="1"/>
  <c r="M221" i="313"/>
  <c r="J220" i="313"/>
  <c r="G220" i="313" s="1"/>
  <c r="K221" i="313"/>
  <c r="H220" i="313"/>
  <c r="E220" i="313" s="1"/>
  <c r="D226" i="313"/>
  <c r="T225" i="313"/>
  <c r="L221" i="313"/>
  <c r="I220" i="313"/>
  <c r="F220" i="313" s="1"/>
  <c r="N238" i="313"/>
  <c r="N220" i="310"/>
  <c r="H219" i="310"/>
  <c r="E219" i="310" s="1"/>
  <c r="Q221" i="310"/>
  <c r="U221" i="310" s="1"/>
  <c r="P221" i="310"/>
  <c r="M221" i="310"/>
  <c r="J220" i="310"/>
  <c r="G220" i="310" s="1"/>
  <c r="R222" i="310"/>
  <c r="V222" i="310" s="1"/>
  <c r="K222" i="310"/>
  <c r="S222" i="310"/>
  <c r="W222" i="310" s="1"/>
  <c r="O221" i="310"/>
  <c r="I220" i="310"/>
  <c r="F220" i="310" s="1"/>
  <c r="T220" i="310"/>
  <c r="D225" i="307"/>
  <c r="T224" i="307"/>
  <c r="Q233" i="307"/>
  <c r="U233" i="307" s="1"/>
  <c r="M222" i="307"/>
  <c r="J221" i="307"/>
  <c r="G221" i="307" s="1"/>
  <c r="S234" i="307"/>
  <c r="P234" i="307" s="1"/>
  <c r="O222" i="307"/>
  <c r="I221" i="307"/>
  <c r="F221" i="307" s="1"/>
  <c r="N222" i="307"/>
  <c r="H221" i="307"/>
  <c r="E221" i="307" s="1"/>
  <c r="D228" i="304"/>
  <c r="Q235" i="304"/>
  <c r="U235" i="304" s="1"/>
  <c r="P221" i="304"/>
  <c r="J220" i="304"/>
  <c r="G220" i="304" s="1"/>
  <c r="O221" i="304"/>
  <c r="I220" i="304"/>
  <c r="F220" i="304" s="1"/>
  <c r="N221" i="304"/>
  <c r="H220" i="304"/>
  <c r="E220" i="304" s="1"/>
  <c r="R223" i="301"/>
  <c r="V223" i="301" s="1"/>
  <c r="Q223" i="301"/>
  <c r="U223" i="301" s="1"/>
  <c r="S222" i="301"/>
  <c r="W222" i="301" s="1"/>
  <c r="Q222" i="298"/>
  <c r="U222" i="298" s="1"/>
  <c r="R225" i="298"/>
  <c r="S225" i="298"/>
  <c r="W225" i="298" s="1"/>
  <c r="S227" i="292"/>
  <c r="W227" i="292" s="1"/>
  <c r="O227" i="292"/>
  <c r="R227" i="292"/>
  <c r="V227" i="292" s="1"/>
  <c r="Q226" i="292"/>
  <c r="U226" i="292" s="1"/>
  <c r="P226" i="292"/>
  <c r="Q223" i="289"/>
  <c r="R227" i="289"/>
  <c r="V227" i="289" s="1"/>
  <c r="N222" i="289"/>
  <c r="S227" i="289"/>
  <c r="C247" i="301"/>
  <c r="O222" i="277"/>
  <c r="L222" i="301"/>
  <c r="D221" i="301"/>
  <c r="T220" i="301"/>
  <c r="M222" i="301"/>
  <c r="K220" i="301"/>
  <c r="H219" i="301"/>
  <c r="E219" i="301" s="1"/>
  <c r="O219" i="301"/>
  <c r="I218" i="301"/>
  <c r="F218" i="301" s="1"/>
  <c r="P219" i="301"/>
  <c r="J218" i="301"/>
  <c r="G218" i="301" s="1"/>
  <c r="M221" i="292"/>
  <c r="J220" i="292"/>
  <c r="G220" i="292" s="1"/>
  <c r="L221" i="292"/>
  <c r="I220" i="292"/>
  <c r="F220" i="292" s="1"/>
  <c r="D222" i="292"/>
  <c r="T221" i="292"/>
  <c r="H220" i="292"/>
  <c r="E220" i="292" s="1"/>
  <c r="K221" i="292"/>
  <c r="D223" i="289"/>
  <c r="M220" i="289"/>
  <c r="J219" i="289"/>
  <c r="G219" i="289" s="1"/>
  <c r="C221" i="289"/>
  <c r="T220" i="289"/>
  <c r="I219" i="289"/>
  <c r="F219" i="289" s="1"/>
  <c r="L220" i="289"/>
  <c r="H219" i="289"/>
  <c r="E219" i="289" s="1"/>
  <c r="K220" i="289"/>
  <c r="N229" i="283"/>
  <c r="O219" i="283"/>
  <c r="I218" i="283"/>
  <c r="F218" i="283" s="1"/>
  <c r="M222" i="283"/>
  <c r="K220" i="283"/>
  <c r="H219" i="283"/>
  <c r="E219" i="283" s="1"/>
  <c r="P219" i="283"/>
  <c r="J218" i="283"/>
  <c r="G218" i="283" s="1"/>
  <c r="C221" i="283"/>
  <c r="T220" i="283"/>
  <c r="L224" i="283"/>
  <c r="D223" i="283"/>
  <c r="C234" i="280"/>
  <c r="C235" i="280" s="1"/>
  <c r="O219" i="280"/>
  <c r="I218" i="280"/>
  <c r="F218" i="280" s="1"/>
  <c r="L222" i="280"/>
  <c r="N219" i="280"/>
  <c r="H218" i="280"/>
  <c r="E218" i="280" s="1"/>
  <c r="D222" i="280"/>
  <c r="T221" i="280"/>
  <c r="P219" i="280"/>
  <c r="J218" i="280"/>
  <c r="G218" i="280" s="1"/>
  <c r="K222" i="280"/>
  <c r="M222" i="280"/>
  <c r="K222" i="277"/>
  <c r="H221" i="277"/>
  <c r="I221" i="277"/>
  <c r="L222" i="277"/>
  <c r="P237" i="277"/>
  <c r="M223" i="277"/>
  <c r="J222" i="277"/>
  <c r="D222" i="277"/>
  <c r="T220" i="277"/>
  <c r="C221" i="277"/>
  <c r="F220" i="277"/>
  <c r="N223" i="277"/>
  <c r="E220" i="277"/>
  <c r="K223" i="298"/>
  <c r="N219" i="298"/>
  <c r="H218" i="298"/>
  <c r="E218" i="298" s="1"/>
  <c r="L222" i="298"/>
  <c r="P219" i="298"/>
  <c r="J218" i="298"/>
  <c r="G218" i="298" s="1"/>
  <c r="M224" i="298"/>
  <c r="C221" i="298"/>
  <c r="T220" i="298"/>
  <c r="D224" i="298"/>
  <c r="O219" i="298"/>
  <c r="I218" i="298"/>
  <c r="F218" i="298" s="1"/>
  <c r="L222" i="286"/>
  <c r="O219" i="286"/>
  <c r="I218" i="286"/>
  <c r="F218" i="286" s="1"/>
  <c r="M222" i="286"/>
  <c r="C223" i="286"/>
  <c r="C224" i="286" s="1"/>
  <c r="D223" i="286"/>
  <c r="N219" i="286"/>
  <c r="H218" i="286"/>
  <c r="E218" i="286" s="1"/>
  <c r="K222" i="286"/>
  <c r="P219" i="286"/>
  <c r="J218" i="286"/>
  <c r="G218" i="286" s="1"/>
  <c r="U222" i="310" l="1"/>
  <c r="V226" i="298"/>
  <c r="N226" i="292"/>
  <c r="N231" i="319"/>
  <c r="R221" i="286"/>
  <c r="O227" i="289"/>
  <c r="V220" i="286"/>
  <c r="T219" i="286"/>
  <c r="P227" i="292"/>
  <c r="U223" i="289"/>
  <c r="W227" i="289"/>
  <c r="V222" i="304"/>
  <c r="T221" i="304"/>
  <c r="W234" i="307"/>
  <c r="K222" i="319"/>
  <c r="H221" i="319"/>
  <c r="E221" i="319" s="1"/>
  <c r="N232" i="319"/>
  <c r="S230" i="319"/>
  <c r="W230" i="319" s="1"/>
  <c r="R232" i="319"/>
  <c r="V232" i="319" s="1"/>
  <c r="D227" i="319"/>
  <c r="T226" i="319"/>
  <c r="Q232" i="319"/>
  <c r="U232" i="319" s="1"/>
  <c r="J221" i="319"/>
  <c r="G221" i="319" s="1"/>
  <c r="P222" i="319"/>
  <c r="O222" i="319"/>
  <c r="I221" i="319"/>
  <c r="F221" i="319" s="1"/>
  <c r="M222" i="316"/>
  <c r="J221" i="316"/>
  <c r="G221" i="316" s="1"/>
  <c r="O223" i="316"/>
  <c r="I222" i="316"/>
  <c r="F222" i="316" s="1"/>
  <c r="T222" i="316"/>
  <c r="H222" i="316"/>
  <c r="E222" i="316" s="1"/>
  <c r="N223" i="316"/>
  <c r="K222" i="313"/>
  <c r="H221" i="313"/>
  <c r="E221" i="313" s="1"/>
  <c r="L222" i="313"/>
  <c r="I221" i="313"/>
  <c r="F221" i="313" s="1"/>
  <c r="D227" i="313"/>
  <c r="T226" i="313"/>
  <c r="M222" i="313"/>
  <c r="J221" i="313"/>
  <c r="G221" i="313" s="1"/>
  <c r="N239" i="313"/>
  <c r="Q222" i="310"/>
  <c r="K223" i="310"/>
  <c r="M222" i="310"/>
  <c r="J221" i="310"/>
  <c r="G221" i="310" s="1"/>
  <c r="N221" i="310"/>
  <c r="H220" i="310"/>
  <c r="E220" i="310" s="1"/>
  <c r="R223" i="310"/>
  <c r="V223" i="310" s="1"/>
  <c r="P222" i="310"/>
  <c r="S223" i="310"/>
  <c r="W223" i="310" s="1"/>
  <c r="T221" i="310"/>
  <c r="O222" i="310"/>
  <c r="I221" i="310"/>
  <c r="F221" i="310" s="1"/>
  <c r="Q234" i="307"/>
  <c r="U234" i="307" s="1"/>
  <c r="D226" i="307"/>
  <c r="T225" i="307"/>
  <c r="M223" i="307"/>
  <c r="J222" i="307"/>
  <c r="G222" i="307" s="1"/>
  <c r="S235" i="307"/>
  <c r="N223" i="307"/>
  <c r="H222" i="307"/>
  <c r="E222" i="307" s="1"/>
  <c r="I222" i="307"/>
  <c r="F222" i="307" s="1"/>
  <c r="O223" i="307"/>
  <c r="Q236" i="304"/>
  <c r="U236" i="304" s="1"/>
  <c r="D229" i="304"/>
  <c r="O222" i="304"/>
  <c r="I221" i="304"/>
  <c r="F221" i="304" s="1"/>
  <c r="P222" i="304"/>
  <c r="J221" i="304"/>
  <c r="G221" i="304" s="1"/>
  <c r="N222" i="304"/>
  <c r="H221" i="304"/>
  <c r="E221" i="304" s="1"/>
  <c r="Q224" i="301"/>
  <c r="U224" i="301" s="1"/>
  <c r="N223" i="301"/>
  <c r="N224" i="301" s="1"/>
  <c r="R224" i="301"/>
  <c r="V224" i="301" s="1"/>
  <c r="S223" i="301"/>
  <c r="W223" i="301" s="1"/>
  <c r="S226" i="298"/>
  <c r="W226" i="298" s="1"/>
  <c r="R226" i="298"/>
  <c r="Q223" i="298"/>
  <c r="U223" i="298" s="1"/>
  <c r="S228" i="292"/>
  <c r="W228" i="292" s="1"/>
  <c r="Q227" i="292"/>
  <c r="U227" i="292" s="1"/>
  <c r="R228" i="292"/>
  <c r="V228" i="292" s="1"/>
  <c r="Q224" i="289"/>
  <c r="S228" i="289"/>
  <c r="P227" i="289"/>
  <c r="N223" i="289"/>
  <c r="R228" i="289"/>
  <c r="V228" i="289" s="1"/>
  <c r="C248" i="301"/>
  <c r="N230" i="283"/>
  <c r="K221" i="301"/>
  <c r="H220" i="301"/>
  <c r="E220" i="301" s="1"/>
  <c r="P220" i="301"/>
  <c r="J219" i="301"/>
  <c r="G219" i="301" s="1"/>
  <c r="M223" i="301"/>
  <c r="O220" i="301"/>
  <c r="I219" i="301"/>
  <c r="F219" i="301" s="1"/>
  <c r="D222" i="301"/>
  <c r="T221" i="301"/>
  <c r="L223" i="301"/>
  <c r="D223" i="292"/>
  <c r="T222" i="292"/>
  <c r="L222" i="292"/>
  <c r="I221" i="292"/>
  <c r="F221" i="292" s="1"/>
  <c r="M222" i="292"/>
  <c r="J221" i="292"/>
  <c r="G221" i="292" s="1"/>
  <c r="K222" i="292"/>
  <c r="H221" i="292"/>
  <c r="E221" i="292" s="1"/>
  <c r="C222" i="289"/>
  <c r="T221" i="289"/>
  <c r="K221" i="289"/>
  <c r="H220" i="289"/>
  <c r="E220" i="289" s="1"/>
  <c r="I220" i="289"/>
  <c r="F220" i="289" s="1"/>
  <c r="L221" i="289"/>
  <c r="M221" i="289"/>
  <c r="J220" i="289"/>
  <c r="G220" i="289" s="1"/>
  <c r="D224" i="289"/>
  <c r="H220" i="283"/>
  <c r="E220" i="283" s="1"/>
  <c r="K221" i="283"/>
  <c r="M223" i="283"/>
  <c r="L225" i="283"/>
  <c r="N231" i="283"/>
  <c r="O220" i="283"/>
  <c r="I219" i="283"/>
  <c r="F219" i="283" s="1"/>
  <c r="C222" i="283"/>
  <c r="T221" i="283"/>
  <c r="P220" i="283"/>
  <c r="J219" i="283"/>
  <c r="G219" i="283" s="1"/>
  <c r="D224" i="283"/>
  <c r="M223" i="280"/>
  <c r="D223" i="280"/>
  <c r="T222" i="280"/>
  <c r="L223" i="280"/>
  <c r="C236" i="280"/>
  <c r="C237" i="280" s="1"/>
  <c r="K223" i="280"/>
  <c r="N220" i="280"/>
  <c r="H219" i="280"/>
  <c r="E219" i="280" s="1"/>
  <c r="O220" i="280"/>
  <c r="I219" i="280"/>
  <c r="F219" i="280" s="1"/>
  <c r="P220" i="280"/>
  <c r="J219" i="280"/>
  <c r="G219" i="280" s="1"/>
  <c r="P238" i="277"/>
  <c r="P239" i="277" s="1"/>
  <c r="N224" i="277"/>
  <c r="G221" i="277"/>
  <c r="F221" i="277"/>
  <c r="C222" i="277"/>
  <c r="T221" i="277"/>
  <c r="I222" i="277"/>
  <c r="L223" i="277"/>
  <c r="D223" i="277"/>
  <c r="E221" i="277"/>
  <c r="J223" i="277"/>
  <c r="M224" i="277"/>
  <c r="K223" i="277"/>
  <c r="H222" i="277"/>
  <c r="O223" i="277"/>
  <c r="O220" i="298"/>
  <c r="I219" i="298"/>
  <c r="F219" i="298" s="1"/>
  <c r="P220" i="298"/>
  <c r="J219" i="298"/>
  <c r="G219" i="298" s="1"/>
  <c r="D225" i="298"/>
  <c r="L223" i="298"/>
  <c r="C222" i="298"/>
  <c r="T221" i="298"/>
  <c r="N220" i="298"/>
  <c r="H219" i="298"/>
  <c r="E219" i="298" s="1"/>
  <c r="K224" i="298"/>
  <c r="M225" i="298"/>
  <c r="C225" i="286"/>
  <c r="C226" i="286" s="1"/>
  <c r="C227" i="286" s="1"/>
  <c r="P220" i="286"/>
  <c r="J219" i="286"/>
  <c r="G219" i="286" s="1"/>
  <c r="K223" i="286"/>
  <c r="M223" i="286"/>
  <c r="N220" i="286"/>
  <c r="H219" i="286"/>
  <c r="E219" i="286" s="1"/>
  <c r="O220" i="286"/>
  <c r="I219" i="286"/>
  <c r="F219" i="286" s="1"/>
  <c r="D224" i="286"/>
  <c r="D225" i="286" s="1"/>
  <c r="L223" i="286"/>
  <c r="V224" i="310" l="1"/>
  <c r="P228" i="292"/>
  <c r="U224" i="289"/>
  <c r="V223" i="304"/>
  <c r="T222" i="304"/>
  <c r="W228" i="289"/>
  <c r="V221" i="286"/>
  <c r="T220" i="286"/>
  <c r="R222" i="286"/>
  <c r="W235" i="307"/>
  <c r="S231" i="319"/>
  <c r="W231" i="319" s="1"/>
  <c r="D228" i="319"/>
  <c r="T227" i="319"/>
  <c r="R233" i="319"/>
  <c r="V233" i="319" s="1"/>
  <c r="K223" i="319"/>
  <c r="H222" i="319"/>
  <c r="E222" i="319" s="1"/>
  <c r="Q233" i="319"/>
  <c r="U233" i="319" s="1"/>
  <c r="P223" i="319"/>
  <c r="J222" i="319"/>
  <c r="G222" i="319" s="1"/>
  <c r="O223" i="319"/>
  <c r="I222" i="319"/>
  <c r="F222" i="319" s="1"/>
  <c r="M223" i="316"/>
  <c r="J222" i="316"/>
  <c r="G222" i="316" s="1"/>
  <c r="N224" i="316"/>
  <c r="H223" i="316"/>
  <c r="E223" i="316" s="1"/>
  <c r="T223" i="316"/>
  <c r="O224" i="316"/>
  <c r="I223" i="316"/>
  <c r="F223" i="316" s="1"/>
  <c r="L223" i="313"/>
  <c r="I222" i="313"/>
  <c r="F222" i="313" s="1"/>
  <c r="M223" i="313"/>
  <c r="J222" i="313"/>
  <c r="G222" i="313" s="1"/>
  <c r="D228" i="313"/>
  <c r="T227" i="313"/>
  <c r="K223" i="313"/>
  <c r="H222" i="313"/>
  <c r="E222" i="313" s="1"/>
  <c r="Q223" i="310"/>
  <c r="U223" i="310" s="1"/>
  <c r="S224" i="310"/>
  <c r="W224" i="310" s="1"/>
  <c r="N222" i="310"/>
  <c r="H221" i="310"/>
  <c r="E221" i="310" s="1"/>
  <c r="P223" i="310"/>
  <c r="M223" i="310"/>
  <c r="J222" i="310"/>
  <c r="G222" i="310" s="1"/>
  <c r="K224" i="310"/>
  <c r="R224" i="310"/>
  <c r="O223" i="310"/>
  <c r="I222" i="310"/>
  <c r="F222" i="310" s="1"/>
  <c r="T222" i="310"/>
  <c r="S236" i="307"/>
  <c r="Q235" i="307"/>
  <c r="U235" i="307" s="1"/>
  <c r="M224" i="307"/>
  <c r="J223" i="307"/>
  <c r="G223" i="307" s="1"/>
  <c r="P235" i="307"/>
  <c r="P236" i="307" s="1"/>
  <c r="D227" i="307"/>
  <c r="T226" i="307"/>
  <c r="O224" i="307"/>
  <c r="I223" i="307"/>
  <c r="F223" i="307" s="1"/>
  <c r="N224" i="307"/>
  <c r="H223" i="307"/>
  <c r="E223" i="307" s="1"/>
  <c r="D230" i="304"/>
  <c r="Q237" i="304"/>
  <c r="U237" i="304" s="1"/>
  <c r="J222" i="304"/>
  <c r="G222" i="304" s="1"/>
  <c r="P223" i="304"/>
  <c r="N223" i="304"/>
  <c r="H222" i="304"/>
  <c r="E222" i="304" s="1"/>
  <c r="O223" i="304"/>
  <c r="I222" i="304"/>
  <c r="F222" i="304" s="1"/>
  <c r="S224" i="301"/>
  <c r="W224" i="301" s="1"/>
  <c r="R225" i="301"/>
  <c r="V225" i="301" s="1"/>
  <c r="Q225" i="301"/>
  <c r="U225" i="301" s="1"/>
  <c r="Q224" i="298"/>
  <c r="U224" i="298" s="1"/>
  <c r="R227" i="298"/>
  <c r="V227" i="298" s="1"/>
  <c r="S227" i="298"/>
  <c r="W227" i="298" s="1"/>
  <c r="R229" i="292"/>
  <c r="V229" i="292" s="1"/>
  <c r="O228" i="292"/>
  <c r="O229" i="292" s="1"/>
  <c r="Q228" i="292"/>
  <c r="U228" i="292" s="1"/>
  <c r="N227" i="292"/>
  <c r="N228" i="292" s="1"/>
  <c r="S229" i="292"/>
  <c r="W229" i="292" s="1"/>
  <c r="R229" i="289"/>
  <c r="V229" i="289" s="1"/>
  <c r="S229" i="289"/>
  <c r="Q225" i="289"/>
  <c r="O228" i="289"/>
  <c r="O229" i="289" s="1"/>
  <c r="N224" i="289"/>
  <c r="P228" i="289"/>
  <c r="P229" i="289" s="1"/>
  <c r="P240" i="277"/>
  <c r="C249" i="301"/>
  <c r="K222" i="301"/>
  <c r="H221" i="301"/>
  <c r="E221" i="301" s="1"/>
  <c r="D223" i="301"/>
  <c r="T222" i="301"/>
  <c r="O221" i="301"/>
  <c r="I220" i="301"/>
  <c r="F220" i="301" s="1"/>
  <c r="M224" i="301"/>
  <c r="L224" i="301"/>
  <c r="P221" i="301"/>
  <c r="J220" i="301"/>
  <c r="G220" i="301" s="1"/>
  <c r="M223" i="292"/>
  <c r="J222" i="292"/>
  <c r="G222" i="292" s="1"/>
  <c r="K223" i="292"/>
  <c r="H222" i="292"/>
  <c r="E222" i="292" s="1"/>
  <c r="L223" i="292"/>
  <c r="I222" i="292"/>
  <c r="F222" i="292" s="1"/>
  <c r="D224" i="292"/>
  <c r="T223" i="292"/>
  <c r="I221" i="289"/>
  <c r="F221" i="289" s="1"/>
  <c r="L222" i="289"/>
  <c r="D225" i="289"/>
  <c r="M222" i="289"/>
  <c r="J221" i="289"/>
  <c r="G221" i="289" s="1"/>
  <c r="H221" i="289"/>
  <c r="E221" i="289" s="1"/>
  <c r="K222" i="289"/>
  <c r="C223" i="289"/>
  <c r="T222" i="289"/>
  <c r="P221" i="283"/>
  <c r="J220" i="283"/>
  <c r="G220" i="283" s="1"/>
  <c r="M224" i="283"/>
  <c r="H221" i="283"/>
  <c r="E221" i="283" s="1"/>
  <c r="K222" i="283"/>
  <c r="D225" i="283"/>
  <c r="O221" i="283"/>
  <c r="I220" i="283"/>
  <c r="F220" i="283" s="1"/>
  <c r="L226" i="283"/>
  <c r="C223" i="283"/>
  <c r="T222" i="283"/>
  <c r="P221" i="280"/>
  <c r="J220" i="280"/>
  <c r="G220" i="280" s="1"/>
  <c r="L224" i="280"/>
  <c r="N221" i="280"/>
  <c r="H220" i="280"/>
  <c r="E220" i="280" s="1"/>
  <c r="C238" i="280"/>
  <c r="C239" i="280" s="1"/>
  <c r="C240" i="280" s="1"/>
  <c r="O221" i="280"/>
  <c r="I220" i="280"/>
  <c r="F220" i="280" s="1"/>
  <c r="M224" i="280"/>
  <c r="K224" i="280"/>
  <c r="D224" i="280"/>
  <c r="T223" i="280"/>
  <c r="K224" i="277"/>
  <c r="H223" i="277"/>
  <c r="J224" i="277"/>
  <c r="M225" i="277"/>
  <c r="F222" i="277"/>
  <c r="C223" i="277"/>
  <c r="T222" i="277"/>
  <c r="G222" i="277"/>
  <c r="D224" i="277"/>
  <c r="I223" i="277"/>
  <c r="L224" i="277"/>
  <c r="N225" i="277"/>
  <c r="O224" i="277"/>
  <c r="E222" i="277"/>
  <c r="M226" i="298"/>
  <c r="L224" i="298"/>
  <c r="K225" i="298"/>
  <c r="D226" i="298"/>
  <c r="N221" i="298"/>
  <c r="H220" i="298"/>
  <c r="E220" i="298" s="1"/>
  <c r="P221" i="298"/>
  <c r="J220" i="298"/>
  <c r="G220" i="298" s="1"/>
  <c r="C223" i="298"/>
  <c r="T222" i="298"/>
  <c r="O221" i="298"/>
  <c r="I220" i="298"/>
  <c r="F220" i="298" s="1"/>
  <c r="L224" i="286"/>
  <c r="M224" i="286"/>
  <c r="D226" i="286"/>
  <c r="K224" i="286"/>
  <c r="O221" i="286"/>
  <c r="I220" i="286"/>
  <c r="F220" i="286" s="1"/>
  <c r="P221" i="286"/>
  <c r="J220" i="286"/>
  <c r="G220" i="286" s="1"/>
  <c r="C228" i="286"/>
  <c r="C229" i="286" s="1"/>
  <c r="C230" i="286" s="1"/>
  <c r="C231" i="286" s="1"/>
  <c r="N221" i="286"/>
  <c r="H220" i="286"/>
  <c r="E220" i="286" s="1"/>
  <c r="W225" i="301" l="1"/>
  <c r="N225" i="289"/>
  <c r="W236" i="307"/>
  <c r="R223" i="286"/>
  <c r="V224" i="304"/>
  <c r="T223" i="304"/>
  <c r="U225" i="289"/>
  <c r="V222" i="286"/>
  <c r="T221" i="286"/>
  <c r="W229" i="289"/>
  <c r="D229" i="319"/>
  <c r="T228" i="319"/>
  <c r="K224" i="319"/>
  <c r="H223" i="319"/>
  <c r="E223" i="319" s="1"/>
  <c r="R234" i="319"/>
  <c r="V234" i="319" s="1"/>
  <c r="S232" i="319"/>
  <c r="W232" i="319" s="1"/>
  <c r="Q234" i="319"/>
  <c r="U234" i="319" s="1"/>
  <c r="N233" i="319"/>
  <c r="O224" i="319"/>
  <c r="I223" i="319"/>
  <c r="F223" i="319" s="1"/>
  <c r="P224" i="319"/>
  <c r="J223" i="319"/>
  <c r="G223" i="319" s="1"/>
  <c r="M224" i="316"/>
  <c r="J223" i="316"/>
  <c r="G223" i="316" s="1"/>
  <c r="O225" i="316"/>
  <c r="I224" i="316"/>
  <c r="F224" i="316" s="1"/>
  <c r="T224" i="316"/>
  <c r="N225" i="316"/>
  <c r="H224" i="316"/>
  <c r="E224" i="316" s="1"/>
  <c r="M224" i="313"/>
  <c r="J223" i="313"/>
  <c r="G223" i="313" s="1"/>
  <c r="K224" i="313"/>
  <c r="H223" i="313"/>
  <c r="E223" i="313" s="1"/>
  <c r="L224" i="313"/>
  <c r="I223" i="313"/>
  <c r="F223" i="313" s="1"/>
  <c r="D229" i="313"/>
  <c r="T228" i="313"/>
  <c r="P224" i="310"/>
  <c r="K225" i="310"/>
  <c r="Q224" i="310"/>
  <c r="U224" i="310" s="1"/>
  <c r="M224" i="310"/>
  <c r="J223" i="310"/>
  <c r="G223" i="310" s="1"/>
  <c r="N223" i="310"/>
  <c r="H222" i="310"/>
  <c r="E222" i="310" s="1"/>
  <c r="R225" i="310"/>
  <c r="V225" i="310" s="1"/>
  <c r="S225" i="310"/>
  <c r="W225" i="310" s="1"/>
  <c r="T223" i="310"/>
  <c r="O224" i="310"/>
  <c r="I223" i="310"/>
  <c r="F223" i="310" s="1"/>
  <c r="M225" i="307"/>
  <c r="J224" i="307"/>
  <c r="G224" i="307" s="1"/>
  <c r="D228" i="307"/>
  <c r="T227" i="307"/>
  <c r="Q236" i="307"/>
  <c r="U236" i="307" s="1"/>
  <c r="S237" i="307"/>
  <c r="P237" i="307"/>
  <c r="N225" i="307"/>
  <c r="H224" i="307"/>
  <c r="E224" i="307" s="1"/>
  <c r="I224" i="307"/>
  <c r="F224" i="307" s="1"/>
  <c r="O225" i="307"/>
  <c r="Q238" i="304"/>
  <c r="U238" i="304" s="1"/>
  <c r="D231" i="304"/>
  <c r="N224" i="304"/>
  <c r="H223" i="304"/>
  <c r="E223" i="304" s="1"/>
  <c r="P224" i="304"/>
  <c r="J223" i="304"/>
  <c r="G223" i="304" s="1"/>
  <c r="O224" i="304"/>
  <c r="I223" i="304"/>
  <c r="F223" i="304" s="1"/>
  <c r="Q226" i="301"/>
  <c r="U226" i="301" s="1"/>
  <c r="N225" i="301"/>
  <c r="N226" i="301" s="1"/>
  <c r="R226" i="301"/>
  <c r="V226" i="301" s="1"/>
  <c r="S225" i="301"/>
  <c r="S228" i="298"/>
  <c r="W228" i="298" s="1"/>
  <c r="R228" i="298"/>
  <c r="V228" i="298" s="1"/>
  <c r="Q225" i="298"/>
  <c r="U225" i="298" s="1"/>
  <c r="S230" i="292"/>
  <c r="W230" i="292" s="1"/>
  <c r="R230" i="292"/>
  <c r="V230" i="292" s="1"/>
  <c r="P229" i="292"/>
  <c r="Q229" i="292"/>
  <c r="U229" i="292" s="1"/>
  <c r="S230" i="289"/>
  <c r="R230" i="289"/>
  <c r="O230" i="289" s="1"/>
  <c r="Q226" i="289"/>
  <c r="N226" i="289" s="1"/>
  <c r="N226" i="277"/>
  <c r="N227" i="277" s="1"/>
  <c r="C250" i="301"/>
  <c r="P241" i="277"/>
  <c r="P242" i="277" s="1"/>
  <c r="D224" i="301"/>
  <c r="T223" i="301"/>
  <c r="L225" i="301"/>
  <c r="O222" i="301"/>
  <c r="I221" i="301"/>
  <c r="F221" i="301" s="1"/>
  <c r="P222" i="301"/>
  <c r="J221" i="301"/>
  <c r="G221" i="301" s="1"/>
  <c r="M225" i="301"/>
  <c r="K223" i="301"/>
  <c r="H222" i="301"/>
  <c r="E222" i="301" s="1"/>
  <c r="L224" i="292"/>
  <c r="I223" i="292"/>
  <c r="F223" i="292" s="1"/>
  <c r="H223" i="292"/>
  <c r="E223" i="292" s="1"/>
  <c r="K224" i="292"/>
  <c r="M224" i="292"/>
  <c r="J223" i="292"/>
  <c r="G223" i="292" s="1"/>
  <c r="D225" i="292"/>
  <c r="T224" i="292"/>
  <c r="K223" i="289"/>
  <c r="H222" i="289"/>
  <c r="E222" i="289" s="1"/>
  <c r="C224" i="289"/>
  <c r="T223" i="289"/>
  <c r="M223" i="289"/>
  <c r="J222" i="289"/>
  <c r="G222" i="289" s="1"/>
  <c r="D226" i="289"/>
  <c r="I222" i="289"/>
  <c r="F222" i="289" s="1"/>
  <c r="L223" i="289"/>
  <c r="H222" i="283"/>
  <c r="E222" i="283" s="1"/>
  <c r="K223" i="283"/>
  <c r="O222" i="283"/>
  <c r="I221" i="283"/>
  <c r="F221" i="283" s="1"/>
  <c r="M225" i="283"/>
  <c r="N232" i="283"/>
  <c r="C224" i="283"/>
  <c r="T223" i="283"/>
  <c r="P222" i="283"/>
  <c r="J221" i="283"/>
  <c r="G221" i="283" s="1"/>
  <c r="L227" i="283"/>
  <c r="D226" i="283"/>
  <c r="C241" i="280"/>
  <c r="M225" i="280"/>
  <c r="P222" i="280"/>
  <c r="J221" i="280"/>
  <c r="G221" i="280" s="1"/>
  <c r="N222" i="280"/>
  <c r="H221" i="280"/>
  <c r="E221" i="280" s="1"/>
  <c r="T224" i="280"/>
  <c r="D225" i="280"/>
  <c r="O222" i="280"/>
  <c r="I221" i="280"/>
  <c r="F221" i="280" s="1"/>
  <c r="K225" i="280"/>
  <c r="L225" i="280"/>
  <c r="O225" i="277"/>
  <c r="I224" i="277"/>
  <c r="L225" i="277"/>
  <c r="C224" i="277"/>
  <c r="T224" i="277" s="1"/>
  <c r="F223" i="277"/>
  <c r="M226" i="277"/>
  <c r="J225" i="277"/>
  <c r="G223" i="277"/>
  <c r="E223" i="277"/>
  <c r="T223" i="277"/>
  <c r="K225" i="277"/>
  <c r="H224" i="277"/>
  <c r="D225" i="277"/>
  <c r="O222" i="298"/>
  <c r="I221" i="298"/>
  <c r="F221" i="298" s="1"/>
  <c r="D227" i="298"/>
  <c r="D228" i="298" s="1"/>
  <c r="D229" i="298" s="1"/>
  <c r="K226" i="298"/>
  <c r="C224" i="298"/>
  <c r="T223" i="298"/>
  <c r="P222" i="298"/>
  <c r="J221" i="298"/>
  <c r="G221" i="298" s="1"/>
  <c r="L225" i="298"/>
  <c r="N222" i="298"/>
  <c r="H221" i="298"/>
  <c r="E221" i="298" s="1"/>
  <c r="M227" i="298"/>
  <c r="M228" i="298" s="1"/>
  <c r="M229" i="298" s="1"/>
  <c r="N222" i="286"/>
  <c r="H221" i="286"/>
  <c r="E221" i="286" s="1"/>
  <c r="K225" i="286"/>
  <c r="C232" i="286"/>
  <c r="C233" i="286" s="1"/>
  <c r="D227" i="286"/>
  <c r="P222" i="286"/>
  <c r="J221" i="286"/>
  <c r="G221" i="286" s="1"/>
  <c r="M225" i="286"/>
  <c r="O222" i="286"/>
  <c r="I221" i="286"/>
  <c r="F221" i="286" s="1"/>
  <c r="L225" i="286"/>
  <c r="R224" i="286" l="1"/>
  <c r="W237" i="307"/>
  <c r="W230" i="289"/>
  <c r="V223" i="286"/>
  <c r="T222" i="286"/>
  <c r="V230" i="289"/>
  <c r="U226" i="289"/>
  <c r="V225" i="304"/>
  <c r="T224" i="304"/>
  <c r="Q235" i="319"/>
  <c r="U235" i="319" s="1"/>
  <c r="K225" i="319"/>
  <c r="H224" i="319"/>
  <c r="E224" i="319" s="1"/>
  <c r="N234" i="319"/>
  <c r="N235" i="319" s="1"/>
  <c r="S233" i="319"/>
  <c r="W233" i="319" s="1"/>
  <c r="D230" i="319"/>
  <c r="T229" i="319"/>
  <c r="R235" i="319"/>
  <c r="V235" i="319" s="1"/>
  <c r="P225" i="319"/>
  <c r="J224" i="319"/>
  <c r="G224" i="319" s="1"/>
  <c r="O225" i="319"/>
  <c r="I224" i="319"/>
  <c r="F224" i="319" s="1"/>
  <c r="M225" i="316"/>
  <c r="J224" i="316"/>
  <c r="G224" i="316" s="1"/>
  <c r="T225" i="316"/>
  <c r="N226" i="316"/>
  <c r="H225" i="316"/>
  <c r="E225" i="316" s="1"/>
  <c r="O226" i="316"/>
  <c r="I225" i="316"/>
  <c r="F225" i="316" s="1"/>
  <c r="K225" i="313"/>
  <c r="H224" i="313"/>
  <c r="E224" i="313" s="1"/>
  <c r="D230" i="313"/>
  <c r="T229" i="313"/>
  <c r="L225" i="313"/>
  <c r="I224" i="313"/>
  <c r="F224" i="313" s="1"/>
  <c r="M225" i="313"/>
  <c r="J224" i="313"/>
  <c r="G224" i="313" s="1"/>
  <c r="R226" i="310"/>
  <c r="V226" i="310" s="1"/>
  <c r="K226" i="310"/>
  <c r="P225" i="310"/>
  <c r="N224" i="310"/>
  <c r="H223" i="310"/>
  <c r="E223" i="310" s="1"/>
  <c r="S226" i="310"/>
  <c r="W226" i="310" s="1"/>
  <c r="M225" i="310"/>
  <c r="J224" i="310"/>
  <c r="G224" i="310" s="1"/>
  <c r="Q225" i="310"/>
  <c r="U225" i="310" s="1"/>
  <c r="O225" i="310"/>
  <c r="I224" i="310"/>
  <c r="F224" i="310" s="1"/>
  <c r="T224" i="310"/>
  <c r="D229" i="307"/>
  <c r="T228" i="307"/>
  <c r="S238" i="307"/>
  <c r="M226" i="307"/>
  <c r="J225" i="307"/>
  <c r="G225" i="307" s="1"/>
  <c r="Q237" i="307"/>
  <c r="U237" i="307" s="1"/>
  <c r="O226" i="307"/>
  <c r="I225" i="307"/>
  <c r="F225" i="307" s="1"/>
  <c r="N226" i="307"/>
  <c r="H225" i="307"/>
  <c r="E225" i="307" s="1"/>
  <c r="D232" i="304"/>
  <c r="Q239" i="304"/>
  <c r="U239" i="304" s="1"/>
  <c r="P225" i="304"/>
  <c r="J224" i="304"/>
  <c r="G224" i="304" s="1"/>
  <c r="O225" i="304"/>
  <c r="I224" i="304"/>
  <c r="F224" i="304" s="1"/>
  <c r="N225" i="304"/>
  <c r="H224" i="304"/>
  <c r="E224" i="304" s="1"/>
  <c r="R227" i="301"/>
  <c r="V227" i="301" s="1"/>
  <c r="Q227" i="301"/>
  <c r="U227" i="301" s="1"/>
  <c r="S226" i="301"/>
  <c r="W226" i="301" s="1"/>
  <c r="Q226" i="298"/>
  <c r="U226" i="298" s="1"/>
  <c r="R229" i="298"/>
  <c r="V229" i="298" s="1"/>
  <c r="S229" i="298"/>
  <c r="W229" i="298" s="1"/>
  <c r="R231" i="292"/>
  <c r="V231" i="292" s="1"/>
  <c r="Q230" i="292"/>
  <c r="U230" i="292" s="1"/>
  <c r="S231" i="292"/>
  <c r="W231" i="292" s="1"/>
  <c r="O230" i="292"/>
  <c r="P230" i="292"/>
  <c r="P231" i="292" s="1"/>
  <c r="N229" i="292"/>
  <c r="S231" i="289"/>
  <c r="Q227" i="289"/>
  <c r="N227" i="289" s="1"/>
  <c r="P230" i="289"/>
  <c r="R231" i="289"/>
  <c r="C251" i="301"/>
  <c r="M230" i="298"/>
  <c r="D230" i="298"/>
  <c r="P223" i="301"/>
  <c r="J222" i="301"/>
  <c r="G222" i="301" s="1"/>
  <c r="K224" i="301"/>
  <c r="H223" i="301"/>
  <c r="E223" i="301" s="1"/>
  <c r="O223" i="301"/>
  <c r="I222" i="301"/>
  <c r="F222" i="301" s="1"/>
  <c r="M226" i="301"/>
  <c r="L226" i="301"/>
  <c r="D225" i="301"/>
  <c r="T224" i="301"/>
  <c r="H224" i="292"/>
  <c r="E224" i="292" s="1"/>
  <c r="K225" i="292"/>
  <c r="D226" i="292"/>
  <c r="T225" i="292"/>
  <c r="M225" i="292"/>
  <c r="J224" i="292"/>
  <c r="G224" i="292" s="1"/>
  <c r="L225" i="292"/>
  <c r="I224" i="292"/>
  <c r="F224" i="292" s="1"/>
  <c r="D227" i="289"/>
  <c r="M224" i="289"/>
  <c r="J223" i="289"/>
  <c r="G223" i="289" s="1"/>
  <c r="C225" i="289"/>
  <c r="T224" i="289"/>
  <c r="H223" i="289"/>
  <c r="E223" i="289" s="1"/>
  <c r="K224" i="289"/>
  <c r="L224" i="289"/>
  <c r="I223" i="289"/>
  <c r="F223" i="289" s="1"/>
  <c r="M226" i="283"/>
  <c r="P223" i="283"/>
  <c r="J222" i="283"/>
  <c r="G222" i="283" s="1"/>
  <c r="N233" i="283"/>
  <c r="L228" i="283"/>
  <c r="O223" i="283"/>
  <c r="I222" i="283"/>
  <c r="F222" i="283" s="1"/>
  <c r="C225" i="283"/>
  <c r="T224" i="283"/>
  <c r="K224" i="283"/>
  <c r="H223" i="283"/>
  <c r="E223" i="283" s="1"/>
  <c r="D227" i="283"/>
  <c r="C242" i="280"/>
  <c r="L226" i="280"/>
  <c r="T225" i="280"/>
  <c r="D226" i="280"/>
  <c r="N223" i="280"/>
  <c r="H222" i="280"/>
  <c r="E222" i="280" s="1"/>
  <c r="M226" i="280"/>
  <c r="K226" i="280"/>
  <c r="P223" i="280"/>
  <c r="J222" i="280"/>
  <c r="G222" i="280" s="1"/>
  <c r="O223" i="280"/>
  <c r="I222" i="280"/>
  <c r="F222" i="280" s="1"/>
  <c r="G224" i="277"/>
  <c r="C225" i="277"/>
  <c r="T225" i="277" s="1"/>
  <c r="F224" i="277"/>
  <c r="D226" i="277"/>
  <c r="I225" i="277"/>
  <c r="L226" i="277"/>
  <c r="E224" i="277"/>
  <c r="K226" i="277"/>
  <c r="H225" i="277"/>
  <c r="O226" i="277"/>
  <c r="J226" i="277"/>
  <c r="M227" i="277"/>
  <c r="C225" i="298"/>
  <c r="T224" i="298"/>
  <c r="N223" i="298"/>
  <c r="H222" i="298"/>
  <c r="E222" i="298" s="1"/>
  <c r="K227" i="298"/>
  <c r="K228" i="298" s="1"/>
  <c r="K229" i="298" s="1"/>
  <c r="L226" i="298"/>
  <c r="P223" i="298"/>
  <c r="J222" i="298"/>
  <c r="G222" i="298" s="1"/>
  <c r="O223" i="298"/>
  <c r="I222" i="298"/>
  <c r="F222" i="298" s="1"/>
  <c r="L226" i="286"/>
  <c r="D228" i="286"/>
  <c r="C234" i="286"/>
  <c r="C235" i="286" s="1"/>
  <c r="O223" i="286"/>
  <c r="I222" i="286"/>
  <c r="F222" i="286" s="1"/>
  <c r="K226" i="286"/>
  <c r="M226" i="286"/>
  <c r="P223" i="286"/>
  <c r="J222" i="286"/>
  <c r="G222" i="286" s="1"/>
  <c r="N223" i="286"/>
  <c r="H222" i="286"/>
  <c r="E222" i="286" s="1"/>
  <c r="U238" i="307" l="1"/>
  <c r="N230" i="292"/>
  <c r="V224" i="286"/>
  <c r="T223" i="286"/>
  <c r="V226" i="304"/>
  <c r="T225" i="304"/>
  <c r="U227" i="289"/>
  <c r="W238" i="307"/>
  <c r="V231" i="289"/>
  <c r="W231" i="289"/>
  <c r="R225" i="286"/>
  <c r="D231" i="319"/>
  <c r="T230" i="319"/>
  <c r="Q236" i="319"/>
  <c r="U236" i="319" s="1"/>
  <c r="S234" i="319"/>
  <c r="W234" i="319" s="1"/>
  <c r="N236" i="319"/>
  <c r="R236" i="319"/>
  <c r="V236" i="319" s="1"/>
  <c r="K226" i="319"/>
  <c r="H225" i="319"/>
  <c r="E225" i="319" s="1"/>
  <c r="O226" i="319"/>
  <c r="I225" i="319"/>
  <c r="F225" i="319" s="1"/>
  <c r="P226" i="319"/>
  <c r="J225" i="319"/>
  <c r="G225" i="319" s="1"/>
  <c r="M226" i="316"/>
  <c r="J225" i="316"/>
  <c r="G225" i="316" s="1"/>
  <c r="T226" i="316"/>
  <c r="I226" i="316"/>
  <c r="F226" i="316" s="1"/>
  <c r="O227" i="316"/>
  <c r="N227" i="316"/>
  <c r="H226" i="316"/>
  <c r="E226" i="316" s="1"/>
  <c r="D231" i="313"/>
  <c r="T230" i="313"/>
  <c r="K226" i="313"/>
  <c r="H225" i="313"/>
  <c r="E225" i="313" s="1"/>
  <c r="M226" i="313"/>
  <c r="J225" i="313"/>
  <c r="G225" i="313" s="1"/>
  <c r="L226" i="313"/>
  <c r="I225" i="313"/>
  <c r="F225" i="313" s="1"/>
  <c r="N225" i="310"/>
  <c r="H224" i="310"/>
  <c r="E224" i="310" s="1"/>
  <c r="M226" i="310"/>
  <c r="J225" i="310"/>
  <c r="G225" i="310" s="1"/>
  <c r="P226" i="310"/>
  <c r="S227" i="310"/>
  <c r="W227" i="310" s="1"/>
  <c r="R227" i="310"/>
  <c r="V227" i="310" s="1"/>
  <c r="Q226" i="310"/>
  <c r="U226" i="310" s="1"/>
  <c r="K227" i="310"/>
  <c r="T225" i="310"/>
  <c r="O226" i="310"/>
  <c r="I225" i="310"/>
  <c r="F225" i="310" s="1"/>
  <c r="M227" i="307"/>
  <c r="J226" i="307"/>
  <c r="G226" i="307" s="1"/>
  <c r="S239" i="307"/>
  <c r="Q238" i="307"/>
  <c r="D230" i="307"/>
  <c r="T229" i="307"/>
  <c r="P238" i="307"/>
  <c r="P239" i="307" s="1"/>
  <c r="N227" i="307"/>
  <c r="H226" i="307"/>
  <c r="E226" i="307" s="1"/>
  <c r="O227" i="307"/>
  <c r="I226" i="307"/>
  <c r="F226" i="307" s="1"/>
  <c r="Q240" i="304"/>
  <c r="Q241" i="304" s="1"/>
  <c r="D233" i="304"/>
  <c r="O226" i="304"/>
  <c r="I225" i="304"/>
  <c r="F225" i="304" s="1"/>
  <c r="P226" i="304"/>
  <c r="J225" i="304"/>
  <c r="G225" i="304" s="1"/>
  <c r="N226" i="304"/>
  <c r="H225" i="304"/>
  <c r="E225" i="304" s="1"/>
  <c r="S227" i="301"/>
  <c r="W227" i="301" s="1"/>
  <c r="Q228" i="301"/>
  <c r="U228" i="301" s="1"/>
  <c r="N227" i="301"/>
  <c r="R228" i="301"/>
  <c r="V228" i="301" s="1"/>
  <c r="S230" i="298"/>
  <c r="W230" i="298" s="1"/>
  <c r="R230" i="298"/>
  <c r="V230" i="298" s="1"/>
  <c r="Q227" i="298"/>
  <c r="U227" i="298" s="1"/>
  <c r="Q231" i="292"/>
  <c r="U231" i="292" s="1"/>
  <c r="R232" i="292"/>
  <c r="V232" i="292" s="1"/>
  <c r="O231" i="292"/>
  <c r="O232" i="292" s="1"/>
  <c r="S232" i="292"/>
  <c r="P232" i="292" s="1"/>
  <c r="S232" i="289"/>
  <c r="R232" i="289"/>
  <c r="P231" i="289"/>
  <c r="O231" i="289"/>
  <c r="Q228" i="289"/>
  <c r="G225" i="277"/>
  <c r="C252" i="301"/>
  <c r="D231" i="298"/>
  <c r="K230" i="298"/>
  <c r="M231" i="298"/>
  <c r="E225" i="277"/>
  <c r="P243" i="277"/>
  <c r="P244" i="277" s="1"/>
  <c r="O224" i="301"/>
  <c r="I223" i="301"/>
  <c r="F223" i="301" s="1"/>
  <c r="K225" i="301"/>
  <c r="H224" i="301"/>
  <c r="E224" i="301" s="1"/>
  <c r="D226" i="301"/>
  <c r="T225" i="301"/>
  <c r="L227" i="301"/>
  <c r="P224" i="301"/>
  <c r="J223" i="301"/>
  <c r="G223" i="301" s="1"/>
  <c r="M227" i="301"/>
  <c r="L226" i="292"/>
  <c r="I225" i="292"/>
  <c r="F225" i="292" s="1"/>
  <c r="D227" i="292"/>
  <c r="T226" i="292"/>
  <c r="M226" i="292"/>
  <c r="J225" i="292"/>
  <c r="G225" i="292" s="1"/>
  <c r="K226" i="292"/>
  <c r="H225" i="292"/>
  <c r="E225" i="292" s="1"/>
  <c r="C226" i="289"/>
  <c r="T225" i="289"/>
  <c r="M225" i="289"/>
  <c r="J224" i="289"/>
  <c r="G224" i="289" s="1"/>
  <c r="I224" i="289"/>
  <c r="F224" i="289" s="1"/>
  <c r="L225" i="289"/>
  <c r="K225" i="289"/>
  <c r="H224" i="289"/>
  <c r="E224" i="289" s="1"/>
  <c r="D228" i="289"/>
  <c r="N234" i="283"/>
  <c r="L229" i="283"/>
  <c r="O224" i="283"/>
  <c r="I223" i="283"/>
  <c r="F223" i="283" s="1"/>
  <c r="D228" i="283"/>
  <c r="P224" i="283"/>
  <c r="J223" i="283"/>
  <c r="G223" i="283" s="1"/>
  <c r="C226" i="283"/>
  <c r="T225" i="283"/>
  <c r="H224" i="283"/>
  <c r="E224" i="283" s="1"/>
  <c r="K225" i="283"/>
  <c r="M227" i="283"/>
  <c r="C243" i="280"/>
  <c r="O224" i="280"/>
  <c r="I223" i="280"/>
  <c r="F223" i="280" s="1"/>
  <c r="D227" i="280"/>
  <c r="T226" i="280"/>
  <c r="L227" i="280"/>
  <c r="K227" i="280"/>
  <c r="P224" i="280"/>
  <c r="J223" i="280"/>
  <c r="G223" i="280" s="1"/>
  <c r="M227" i="280"/>
  <c r="N224" i="280"/>
  <c r="H223" i="280"/>
  <c r="E223" i="280" s="1"/>
  <c r="O227" i="277"/>
  <c r="K227" i="277"/>
  <c r="H226" i="277"/>
  <c r="M228" i="277"/>
  <c r="J227" i="277"/>
  <c r="I226" i="277"/>
  <c r="L227" i="277"/>
  <c r="D227" i="277"/>
  <c r="F225" i="277"/>
  <c r="C226" i="277"/>
  <c r="G226" i="277" s="1"/>
  <c r="N228" i="277"/>
  <c r="L227" i="298"/>
  <c r="L228" i="298" s="1"/>
  <c r="L229" i="298" s="1"/>
  <c r="O224" i="298"/>
  <c r="I223" i="298"/>
  <c r="F223" i="298" s="1"/>
  <c r="N224" i="298"/>
  <c r="H223" i="298"/>
  <c r="E223" i="298" s="1"/>
  <c r="P224" i="298"/>
  <c r="J223" i="298"/>
  <c r="G223" i="298" s="1"/>
  <c r="C226" i="298"/>
  <c r="T225" i="298"/>
  <c r="N224" i="286"/>
  <c r="H223" i="286"/>
  <c r="E223" i="286" s="1"/>
  <c r="O224" i="286"/>
  <c r="I223" i="286"/>
  <c r="F223" i="286" s="1"/>
  <c r="P224" i="286"/>
  <c r="J223" i="286"/>
  <c r="G223" i="286" s="1"/>
  <c r="C236" i="286"/>
  <c r="M227" i="286"/>
  <c r="K227" i="286"/>
  <c r="D229" i="286"/>
  <c r="L227" i="286"/>
  <c r="W228" i="301" l="1"/>
  <c r="V225" i="286"/>
  <c r="T224" i="286"/>
  <c r="U228" i="289"/>
  <c r="N228" i="301"/>
  <c r="P232" i="289"/>
  <c r="R226" i="286"/>
  <c r="W232" i="289"/>
  <c r="V232" i="289"/>
  <c r="V227" i="304"/>
  <c r="T226" i="304"/>
  <c r="W232" i="292"/>
  <c r="W239" i="307"/>
  <c r="Q237" i="319"/>
  <c r="U237" i="319" s="1"/>
  <c r="D232" i="319"/>
  <c r="T231" i="319"/>
  <c r="K227" i="319"/>
  <c r="H226" i="319"/>
  <c r="E226" i="319" s="1"/>
  <c r="S235" i="319"/>
  <c r="W235" i="319" s="1"/>
  <c r="R237" i="319"/>
  <c r="V237" i="319" s="1"/>
  <c r="P227" i="319"/>
  <c r="J226" i="319"/>
  <c r="G226" i="319" s="1"/>
  <c r="O227" i="319"/>
  <c r="I226" i="319"/>
  <c r="F226" i="319" s="1"/>
  <c r="M227" i="316"/>
  <c r="J226" i="316"/>
  <c r="G226" i="316" s="1"/>
  <c r="N228" i="316"/>
  <c r="H227" i="316"/>
  <c r="E227" i="316" s="1"/>
  <c r="T227" i="316"/>
  <c r="O228" i="316"/>
  <c r="I227" i="316"/>
  <c r="F227" i="316" s="1"/>
  <c r="K227" i="313"/>
  <c r="H226" i="313"/>
  <c r="E226" i="313" s="1"/>
  <c r="L227" i="313"/>
  <c r="I226" i="313"/>
  <c r="F226" i="313" s="1"/>
  <c r="D232" i="313"/>
  <c r="T231" i="313"/>
  <c r="M227" i="313"/>
  <c r="J226" i="313"/>
  <c r="G226" i="313" s="1"/>
  <c r="Q227" i="310"/>
  <c r="U227" i="310" s="1"/>
  <c r="S228" i="310"/>
  <c r="W228" i="310" s="1"/>
  <c r="N226" i="310"/>
  <c r="H225" i="310"/>
  <c r="E225" i="310" s="1"/>
  <c r="P227" i="310"/>
  <c r="K228" i="310"/>
  <c r="R228" i="310"/>
  <c r="V228" i="310" s="1"/>
  <c r="M227" i="310"/>
  <c r="J226" i="310"/>
  <c r="G226" i="310" s="1"/>
  <c r="O227" i="310"/>
  <c r="I226" i="310"/>
  <c r="F226" i="310" s="1"/>
  <c r="T226" i="310"/>
  <c r="S240" i="307"/>
  <c r="S241" i="307" s="1"/>
  <c r="D231" i="307"/>
  <c r="T230" i="307"/>
  <c r="M228" i="307"/>
  <c r="J227" i="307"/>
  <c r="G227" i="307" s="1"/>
  <c r="Q239" i="307"/>
  <c r="U239" i="307" s="1"/>
  <c r="I227" i="307"/>
  <c r="F227" i="307" s="1"/>
  <c r="O228" i="307"/>
  <c r="N228" i="307"/>
  <c r="H227" i="307"/>
  <c r="E227" i="307" s="1"/>
  <c r="D234" i="304"/>
  <c r="P227" i="304"/>
  <c r="J226" i="304"/>
  <c r="G226" i="304" s="1"/>
  <c r="N227" i="304"/>
  <c r="H226" i="304"/>
  <c r="E226" i="304" s="1"/>
  <c r="O227" i="304"/>
  <c r="I226" i="304"/>
  <c r="F226" i="304" s="1"/>
  <c r="R229" i="301"/>
  <c r="V229" i="301" s="1"/>
  <c r="Q229" i="301"/>
  <c r="U229" i="301" s="1"/>
  <c r="S228" i="301"/>
  <c r="Q228" i="298"/>
  <c r="U228" i="298" s="1"/>
  <c r="R231" i="298"/>
  <c r="V231" i="298" s="1"/>
  <c r="S231" i="298"/>
  <c r="W231" i="298" s="1"/>
  <c r="S233" i="292"/>
  <c r="Q232" i="292"/>
  <c r="U232" i="292" s="1"/>
  <c r="N231" i="292"/>
  <c r="O233" i="292"/>
  <c r="R233" i="292"/>
  <c r="V233" i="292" s="1"/>
  <c r="Q229" i="289"/>
  <c r="R233" i="289"/>
  <c r="O232" i="289"/>
  <c r="S233" i="289"/>
  <c r="N228" i="289"/>
  <c r="N229" i="289" s="1"/>
  <c r="C253" i="301"/>
  <c r="L230" i="298"/>
  <c r="M232" i="298"/>
  <c r="K231" i="298"/>
  <c r="D232" i="298"/>
  <c r="O228" i="277"/>
  <c r="M228" i="301"/>
  <c r="M229" i="301" s="1"/>
  <c r="D227" i="301"/>
  <c r="T226" i="301"/>
  <c r="K226" i="301"/>
  <c r="H225" i="301"/>
  <c r="E225" i="301" s="1"/>
  <c r="P225" i="301"/>
  <c r="J224" i="301"/>
  <c r="G224" i="301" s="1"/>
  <c r="O225" i="301"/>
  <c r="I224" i="301"/>
  <c r="F224" i="301" s="1"/>
  <c r="L228" i="301"/>
  <c r="L229" i="301" s="1"/>
  <c r="M227" i="292"/>
  <c r="J226" i="292"/>
  <c r="G226" i="292" s="1"/>
  <c r="D228" i="292"/>
  <c r="D229" i="292" s="1"/>
  <c r="T227" i="292"/>
  <c r="H226" i="292"/>
  <c r="E226" i="292" s="1"/>
  <c r="K227" i="292"/>
  <c r="L227" i="292"/>
  <c r="I226" i="292"/>
  <c r="F226" i="292" s="1"/>
  <c r="M226" i="289"/>
  <c r="J225" i="289"/>
  <c r="G225" i="289" s="1"/>
  <c r="K226" i="289"/>
  <c r="H225" i="289"/>
  <c r="E225" i="289" s="1"/>
  <c r="C227" i="289"/>
  <c r="T226" i="289"/>
  <c r="I225" i="289"/>
  <c r="F225" i="289" s="1"/>
  <c r="L226" i="289"/>
  <c r="D229" i="289"/>
  <c r="K226" i="283"/>
  <c r="H225" i="283"/>
  <c r="E225" i="283" s="1"/>
  <c r="D229" i="283"/>
  <c r="O225" i="283"/>
  <c r="I224" i="283"/>
  <c r="F224" i="283" s="1"/>
  <c r="C227" i="283"/>
  <c r="T226" i="283"/>
  <c r="N235" i="283"/>
  <c r="L230" i="283"/>
  <c r="M228" i="283"/>
  <c r="P225" i="283"/>
  <c r="J224" i="283"/>
  <c r="G224" i="283" s="1"/>
  <c r="C244" i="280"/>
  <c r="M228" i="280"/>
  <c r="O225" i="280"/>
  <c r="I224" i="280"/>
  <c r="F224" i="280" s="1"/>
  <c r="P225" i="280"/>
  <c r="J224" i="280"/>
  <c r="G224" i="280" s="1"/>
  <c r="N225" i="280"/>
  <c r="H224" i="280"/>
  <c r="E224" i="280" s="1"/>
  <c r="K228" i="280"/>
  <c r="L228" i="280"/>
  <c r="T227" i="280"/>
  <c r="D228" i="280"/>
  <c r="N229" i="277"/>
  <c r="L228" i="277"/>
  <c r="I227" i="277"/>
  <c r="C227" i="277"/>
  <c r="G227" i="277" s="1"/>
  <c r="F226" i="277"/>
  <c r="J228" i="277"/>
  <c r="M229" i="277"/>
  <c r="E226" i="277"/>
  <c r="K228" i="277"/>
  <c r="H227" i="277"/>
  <c r="T226" i="277"/>
  <c r="D228" i="277"/>
  <c r="P225" i="298"/>
  <c r="J224" i="298"/>
  <c r="G224" i="298" s="1"/>
  <c r="N225" i="298"/>
  <c r="H224" i="298"/>
  <c r="E224" i="298" s="1"/>
  <c r="O225" i="298"/>
  <c r="I224" i="298"/>
  <c r="F224" i="298" s="1"/>
  <c r="C227" i="298"/>
  <c r="C228" i="298" s="1"/>
  <c r="C229" i="298" s="1"/>
  <c r="T226" i="298"/>
  <c r="C237" i="286"/>
  <c r="L228" i="286"/>
  <c r="D230" i="286"/>
  <c r="P225" i="286"/>
  <c r="J224" i="286"/>
  <c r="G224" i="286" s="1"/>
  <c r="K228" i="286"/>
  <c r="O225" i="286"/>
  <c r="I224" i="286"/>
  <c r="F224" i="286" s="1"/>
  <c r="M228" i="286"/>
  <c r="N225" i="286"/>
  <c r="H224" i="286"/>
  <c r="E224" i="286" s="1"/>
  <c r="V238" i="319" l="1"/>
  <c r="U238" i="319"/>
  <c r="V228" i="304"/>
  <c r="T227" i="304"/>
  <c r="R227" i="286"/>
  <c r="V233" i="289"/>
  <c r="U229" i="289"/>
  <c r="V226" i="286"/>
  <c r="T225" i="286"/>
  <c r="W233" i="289"/>
  <c r="N232" i="292"/>
  <c r="W233" i="292"/>
  <c r="S236" i="319"/>
  <c r="W236" i="319" s="1"/>
  <c r="Q238" i="319"/>
  <c r="N237" i="319"/>
  <c r="K228" i="319"/>
  <c r="H227" i="319"/>
  <c r="E227" i="319" s="1"/>
  <c r="R238" i="319"/>
  <c r="D233" i="319"/>
  <c r="T232" i="319"/>
  <c r="O228" i="319"/>
  <c r="I227" i="319"/>
  <c r="F227" i="319" s="1"/>
  <c r="P228" i="319"/>
  <c r="J227" i="319"/>
  <c r="G227" i="319" s="1"/>
  <c r="M228" i="316"/>
  <c r="J227" i="316"/>
  <c r="G227" i="316" s="1"/>
  <c r="T228" i="316"/>
  <c r="O229" i="316"/>
  <c r="I228" i="316"/>
  <c r="F228" i="316" s="1"/>
  <c r="N229" i="316"/>
  <c r="H228" i="316"/>
  <c r="E228" i="316" s="1"/>
  <c r="D233" i="313"/>
  <c r="T232" i="313"/>
  <c r="L228" i="313"/>
  <c r="I227" i="313"/>
  <c r="F227" i="313" s="1"/>
  <c r="M228" i="313"/>
  <c r="J227" i="313"/>
  <c r="G227" i="313" s="1"/>
  <c r="K228" i="313"/>
  <c r="H227" i="313"/>
  <c r="E227" i="313" s="1"/>
  <c r="Q228" i="310"/>
  <c r="U228" i="310" s="1"/>
  <c r="R229" i="310"/>
  <c r="V229" i="310" s="1"/>
  <c r="K229" i="310"/>
  <c r="N227" i="310"/>
  <c r="H226" i="310"/>
  <c r="E226" i="310" s="1"/>
  <c r="S229" i="310"/>
  <c r="W229" i="310" s="1"/>
  <c r="M228" i="310"/>
  <c r="J227" i="310"/>
  <c r="G227" i="310" s="1"/>
  <c r="P228" i="310"/>
  <c r="T227" i="310"/>
  <c r="O228" i="310"/>
  <c r="I227" i="310"/>
  <c r="F227" i="310" s="1"/>
  <c r="Q240" i="307"/>
  <c r="Q241" i="307" s="1"/>
  <c r="D232" i="307"/>
  <c r="T231" i="307"/>
  <c r="M229" i="307"/>
  <c r="J228" i="307"/>
  <c r="G228" i="307" s="1"/>
  <c r="N229" i="307"/>
  <c r="H228" i="307"/>
  <c r="E228" i="307" s="1"/>
  <c r="I228" i="307"/>
  <c r="F228" i="307" s="1"/>
  <c r="O229" i="307"/>
  <c r="D235" i="304"/>
  <c r="N228" i="304"/>
  <c r="H227" i="304"/>
  <c r="E227" i="304" s="1"/>
  <c r="P228" i="304"/>
  <c r="J227" i="304"/>
  <c r="G227" i="304" s="1"/>
  <c r="O228" i="304"/>
  <c r="I227" i="304"/>
  <c r="F227" i="304" s="1"/>
  <c r="Q230" i="301"/>
  <c r="U230" i="301" s="1"/>
  <c r="N229" i="301"/>
  <c r="N230" i="301" s="1"/>
  <c r="R230" i="301"/>
  <c r="V230" i="301" s="1"/>
  <c r="S229" i="301"/>
  <c r="W229" i="301" s="1"/>
  <c r="S232" i="298"/>
  <c r="W232" i="298" s="1"/>
  <c r="R232" i="298"/>
  <c r="V232" i="298" s="1"/>
  <c r="Q229" i="298"/>
  <c r="U229" i="298" s="1"/>
  <c r="R234" i="292"/>
  <c r="O234" i="292" s="1"/>
  <c r="S234" i="292"/>
  <c r="Q233" i="292"/>
  <c r="U233" i="292" s="1"/>
  <c r="P233" i="292"/>
  <c r="P234" i="292" s="1"/>
  <c r="R234" i="289"/>
  <c r="Q230" i="289"/>
  <c r="N230" i="289" s="1"/>
  <c r="S234" i="289"/>
  <c r="P233" i="289"/>
  <c r="P234" i="289" s="1"/>
  <c r="O233" i="289"/>
  <c r="O229" i="277"/>
  <c r="N230" i="277"/>
  <c r="L230" i="301"/>
  <c r="M230" i="301"/>
  <c r="C254" i="301"/>
  <c r="K232" i="298"/>
  <c r="M233" i="298"/>
  <c r="L231" i="298"/>
  <c r="C230" i="298"/>
  <c r="T229" i="298"/>
  <c r="D233" i="298"/>
  <c r="D230" i="292"/>
  <c r="T229" i="292"/>
  <c r="P245" i="277"/>
  <c r="P246" i="277" s="1"/>
  <c r="P226" i="301"/>
  <c r="J225" i="301"/>
  <c r="G225" i="301" s="1"/>
  <c r="K227" i="301"/>
  <c r="H226" i="301"/>
  <c r="E226" i="301" s="1"/>
  <c r="D228" i="301"/>
  <c r="T227" i="301"/>
  <c r="O226" i="301"/>
  <c r="I225" i="301"/>
  <c r="F225" i="301" s="1"/>
  <c r="T228" i="298"/>
  <c r="L228" i="292"/>
  <c r="I227" i="292"/>
  <c r="F227" i="292" s="1"/>
  <c r="H227" i="292"/>
  <c r="E227" i="292" s="1"/>
  <c r="K228" i="292"/>
  <c r="T228" i="292"/>
  <c r="M228" i="292"/>
  <c r="J227" i="292"/>
  <c r="G227" i="292" s="1"/>
  <c r="D230" i="289"/>
  <c r="I226" i="289"/>
  <c r="F226" i="289" s="1"/>
  <c r="L227" i="289"/>
  <c r="K227" i="289"/>
  <c r="H226" i="289"/>
  <c r="E226" i="289" s="1"/>
  <c r="C228" i="289"/>
  <c r="T227" i="289"/>
  <c r="M227" i="289"/>
  <c r="J226" i="289"/>
  <c r="G226" i="289" s="1"/>
  <c r="N236" i="283"/>
  <c r="C228" i="283"/>
  <c r="T227" i="283"/>
  <c r="H226" i="283"/>
  <c r="E226" i="283" s="1"/>
  <c r="K227" i="283"/>
  <c r="L231" i="283"/>
  <c r="O226" i="283"/>
  <c r="I225" i="283"/>
  <c r="F225" i="283" s="1"/>
  <c r="P226" i="283"/>
  <c r="J225" i="283"/>
  <c r="G225" i="283" s="1"/>
  <c r="D230" i="283"/>
  <c r="M229" i="283"/>
  <c r="C245" i="280"/>
  <c r="T228" i="280"/>
  <c r="D229" i="280"/>
  <c r="N226" i="280"/>
  <c r="H225" i="280"/>
  <c r="E225" i="280" s="1"/>
  <c r="M229" i="280"/>
  <c r="L229" i="280"/>
  <c r="P226" i="280"/>
  <c r="J225" i="280"/>
  <c r="G225" i="280" s="1"/>
  <c r="O226" i="280"/>
  <c r="I225" i="280"/>
  <c r="F225" i="280" s="1"/>
  <c r="K229" i="280"/>
  <c r="T227" i="277"/>
  <c r="F227" i="277"/>
  <c r="C228" i="277"/>
  <c r="G228" i="277" s="1"/>
  <c r="D229" i="277"/>
  <c r="I228" i="277"/>
  <c r="L229" i="277"/>
  <c r="E227" i="277"/>
  <c r="K229" i="277"/>
  <c r="H228" i="277"/>
  <c r="M230" i="277"/>
  <c r="J229" i="277"/>
  <c r="T227" i="298"/>
  <c r="O226" i="298"/>
  <c r="I225" i="298"/>
  <c r="F225" i="298" s="1"/>
  <c r="N226" i="298"/>
  <c r="H225" i="298"/>
  <c r="E225" i="298" s="1"/>
  <c r="P226" i="298"/>
  <c r="J225" i="298"/>
  <c r="G225" i="298" s="1"/>
  <c r="N226" i="286"/>
  <c r="H225" i="286"/>
  <c r="E225" i="286" s="1"/>
  <c r="P226" i="286"/>
  <c r="J225" i="286"/>
  <c r="G225" i="286" s="1"/>
  <c r="M229" i="286"/>
  <c r="D231" i="286"/>
  <c r="O226" i="286"/>
  <c r="I225" i="286"/>
  <c r="F225" i="286" s="1"/>
  <c r="L229" i="286"/>
  <c r="K229" i="286"/>
  <c r="C238" i="286"/>
  <c r="C239" i="286" s="1"/>
  <c r="W237" i="319" l="1"/>
  <c r="V239" i="319"/>
  <c r="W234" i="292"/>
  <c r="V227" i="286"/>
  <c r="T226" i="286"/>
  <c r="V234" i="292"/>
  <c r="V234" i="289"/>
  <c r="R228" i="286"/>
  <c r="O234" i="289"/>
  <c r="U230" i="289"/>
  <c r="V229" i="304"/>
  <c r="T228" i="304"/>
  <c r="W234" i="289"/>
  <c r="Q239" i="319"/>
  <c r="U239" i="319" s="1"/>
  <c r="R239" i="319"/>
  <c r="S237" i="319"/>
  <c r="K229" i="319"/>
  <c r="H228" i="319"/>
  <c r="E228" i="319" s="1"/>
  <c r="N238" i="319"/>
  <c r="D234" i="319"/>
  <c r="T233" i="319"/>
  <c r="P229" i="319"/>
  <c r="J228" i="319"/>
  <c r="G228" i="319" s="1"/>
  <c r="O229" i="319"/>
  <c r="I228" i="319"/>
  <c r="F228" i="319" s="1"/>
  <c r="M229" i="316"/>
  <c r="J228" i="316"/>
  <c r="G228" i="316" s="1"/>
  <c r="T229" i="316"/>
  <c r="N230" i="316"/>
  <c r="H229" i="316"/>
  <c r="E229" i="316" s="1"/>
  <c r="O230" i="316"/>
  <c r="I229" i="316"/>
  <c r="F229" i="316" s="1"/>
  <c r="L229" i="313"/>
  <c r="I228" i="313"/>
  <c r="F228" i="313" s="1"/>
  <c r="K229" i="313"/>
  <c r="H228" i="313"/>
  <c r="E228" i="313" s="1"/>
  <c r="D234" i="313"/>
  <c r="T233" i="313"/>
  <c r="M229" i="313"/>
  <c r="J228" i="313"/>
  <c r="G228" i="313" s="1"/>
  <c r="M229" i="310"/>
  <c r="J228" i="310"/>
  <c r="G228" i="310" s="1"/>
  <c r="N228" i="310"/>
  <c r="H227" i="310"/>
  <c r="E227" i="310" s="1"/>
  <c r="R230" i="310"/>
  <c r="V230" i="310" s="1"/>
  <c r="K230" i="310"/>
  <c r="Q229" i="310"/>
  <c r="U229" i="310" s="1"/>
  <c r="S230" i="310"/>
  <c r="W230" i="310" s="1"/>
  <c r="P229" i="310"/>
  <c r="O229" i="310"/>
  <c r="I228" i="310"/>
  <c r="F228" i="310" s="1"/>
  <c r="T228" i="310"/>
  <c r="D233" i="307"/>
  <c r="T232" i="307"/>
  <c r="M230" i="307"/>
  <c r="J229" i="307"/>
  <c r="G229" i="307" s="1"/>
  <c r="O230" i="307"/>
  <c r="I229" i="307"/>
  <c r="F229" i="307" s="1"/>
  <c r="N230" i="307"/>
  <c r="H229" i="307"/>
  <c r="E229" i="307" s="1"/>
  <c r="D236" i="304"/>
  <c r="P229" i="304"/>
  <c r="J228" i="304"/>
  <c r="G228" i="304" s="1"/>
  <c r="O229" i="304"/>
  <c r="I228" i="304"/>
  <c r="F228" i="304" s="1"/>
  <c r="N229" i="304"/>
  <c r="H228" i="304"/>
  <c r="E228" i="304" s="1"/>
  <c r="S230" i="301"/>
  <c r="W230" i="301" s="1"/>
  <c r="R231" i="301"/>
  <c r="V231" i="301" s="1"/>
  <c r="Q231" i="301"/>
  <c r="U231" i="301" s="1"/>
  <c r="R233" i="298"/>
  <c r="V233" i="298" s="1"/>
  <c r="Q230" i="298"/>
  <c r="U230" i="298" s="1"/>
  <c r="S233" i="298"/>
  <c r="W233" i="298" s="1"/>
  <c r="S235" i="292"/>
  <c r="Q234" i="292"/>
  <c r="U234" i="292" s="1"/>
  <c r="R235" i="292"/>
  <c r="O235" i="292" s="1"/>
  <c r="N233" i="292"/>
  <c r="R235" i="289"/>
  <c r="S235" i="289"/>
  <c r="P235" i="289" s="1"/>
  <c r="Q231" i="289"/>
  <c r="M231" i="301"/>
  <c r="L231" i="301"/>
  <c r="T228" i="301"/>
  <c r="D229" i="301"/>
  <c r="C255" i="301"/>
  <c r="C231" i="298"/>
  <c r="T230" i="298"/>
  <c r="D234" i="298"/>
  <c r="L232" i="298"/>
  <c r="M234" i="298"/>
  <c r="K233" i="298"/>
  <c r="H228" i="292"/>
  <c r="E228" i="292" s="1"/>
  <c r="K229" i="292"/>
  <c r="I228" i="292"/>
  <c r="F228" i="292" s="1"/>
  <c r="L229" i="292"/>
  <c r="J228" i="292"/>
  <c r="G228" i="292" s="1"/>
  <c r="M229" i="292"/>
  <c r="D231" i="292"/>
  <c r="T230" i="292"/>
  <c r="O227" i="301"/>
  <c r="I226" i="301"/>
  <c r="F226" i="301" s="1"/>
  <c r="P227" i="301"/>
  <c r="J226" i="301"/>
  <c r="G226" i="301" s="1"/>
  <c r="K228" i="301"/>
  <c r="H227" i="301"/>
  <c r="E227" i="301" s="1"/>
  <c r="M228" i="289"/>
  <c r="J227" i="289"/>
  <c r="G227" i="289" s="1"/>
  <c r="K228" i="289"/>
  <c r="H227" i="289"/>
  <c r="E227" i="289" s="1"/>
  <c r="C229" i="289"/>
  <c r="T228" i="289"/>
  <c r="L228" i="289"/>
  <c r="I227" i="289"/>
  <c r="F227" i="289" s="1"/>
  <c r="D231" i="289"/>
  <c r="C240" i="286"/>
  <c r="O227" i="283"/>
  <c r="I226" i="283"/>
  <c r="F226" i="283" s="1"/>
  <c r="D231" i="283"/>
  <c r="H227" i="283"/>
  <c r="E227" i="283" s="1"/>
  <c r="K228" i="283"/>
  <c r="L232" i="283"/>
  <c r="N237" i="283"/>
  <c r="C229" i="283"/>
  <c r="T228" i="283"/>
  <c r="M230" i="283"/>
  <c r="P227" i="283"/>
  <c r="J226" i="283"/>
  <c r="G226" i="283" s="1"/>
  <c r="C246" i="280"/>
  <c r="M230" i="280"/>
  <c r="K230" i="280"/>
  <c r="N227" i="280"/>
  <c r="H226" i="280"/>
  <c r="E226" i="280" s="1"/>
  <c r="O227" i="280"/>
  <c r="I226" i="280"/>
  <c r="F226" i="280" s="1"/>
  <c r="T229" i="280"/>
  <c r="D230" i="280"/>
  <c r="P227" i="280"/>
  <c r="J226" i="280"/>
  <c r="G226" i="280" s="1"/>
  <c r="L230" i="280"/>
  <c r="T228" i="277"/>
  <c r="L230" i="277"/>
  <c r="I229" i="277"/>
  <c r="J230" i="277"/>
  <c r="M231" i="277"/>
  <c r="D230" i="277"/>
  <c r="F228" i="277"/>
  <c r="C229" i="277"/>
  <c r="T229" i="277" s="1"/>
  <c r="O230" i="277"/>
  <c r="E228" i="277"/>
  <c r="K230" i="277"/>
  <c r="H229" i="277"/>
  <c r="N231" i="277"/>
  <c r="P227" i="298"/>
  <c r="J226" i="298"/>
  <c r="G226" i="298" s="1"/>
  <c r="N227" i="298"/>
  <c r="H226" i="298"/>
  <c r="E226" i="298" s="1"/>
  <c r="O227" i="298"/>
  <c r="I226" i="298"/>
  <c r="F226" i="298" s="1"/>
  <c r="D232" i="286"/>
  <c r="K230" i="286"/>
  <c r="M230" i="286"/>
  <c r="L230" i="286"/>
  <c r="P227" i="286"/>
  <c r="J226" i="286"/>
  <c r="G226" i="286" s="1"/>
  <c r="O227" i="286"/>
  <c r="I226" i="286"/>
  <c r="F226" i="286" s="1"/>
  <c r="N227" i="286"/>
  <c r="H226" i="286"/>
  <c r="E226" i="286" s="1"/>
  <c r="U231" i="289" l="1"/>
  <c r="W235" i="289"/>
  <c r="V235" i="289"/>
  <c r="V235" i="292"/>
  <c r="N239" i="319"/>
  <c r="R229" i="286"/>
  <c r="V230" i="304"/>
  <c r="T229" i="304"/>
  <c r="V228" i="286"/>
  <c r="T227" i="286"/>
  <c r="W235" i="292"/>
  <c r="R240" i="319"/>
  <c r="R241" i="319" s="1"/>
  <c r="K230" i="319"/>
  <c r="H229" i="319"/>
  <c r="E229" i="319" s="1"/>
  <c r="Q240" i="319"/>
  <c r="Q241" i="319" s="1"/>
  <c r="D235" i="319"/>
  <c r="T234" i="319"/>
  <c r="S238" i="319"/>
  <c r="W238" i="319" s="1"/>
  <c r="O230" i="319"/>
  <c r="I229" i="319"/>
  <c r="F229" i="319" s="1"/>
  <c r="P230" i="319"/>
  <c r="J229" i="319"/>
  <c r="G229" i="319" s="1"/>
  <c r="M230" i="316"/>
  <c r="J229" i="316"/>
  <c r="G229" i="316" s="1"/>
  <c r="I230" i="316"/>
  <c r="F230" i="316" s="1"/>
  <c r="O231" i="316"/>
  <c r="T230" i="316"/>
  <c r="N231" i="316"/>
  <c r="H230" i="316"/>
  <c r="E230" i="316" s="1"/>
  <c r="D235" i="313"/>
  <c r="T234" i="313"/>
  <c r="K230" i="313"/>
  <c r="H229" i="313"/>
  <c r="E229" i="313" s="1"/>
  <c r="M230" i="313"/>
  <c r="J229" i="313"/>
  <c r="G229" i="313" s="1"/>
  <c r="L230" i="313"/>
  <c r="I229" i="313"/>
  <c r="F229" i="313" s="1"/>
  <c r="P230" i="310"/>
  <c r="Q230" i="310"/>
  <c r="U230" i="310" s="1"/>
  <c r="N229" i="310"/>
  <c r="H228" i="310"/>
  <c r="E228" i="310" s="1"/>
  <c r="K231" i="310"/>
  <c r="M230" i="310"/>
  <c r="J229" i="310"/>
  <c r="G229" i="310" s="1"/>
  <c r="R231" i="310"/>
  <c r="V231" i="310" s="1"/>
  <c r="S231" i="310"/>
  <c r="W231" i="310" s="1"/>
  <c r="T229" i="310"/>
  <c r="O230" i="310"/>
  <c r="I229" i="310"/>
  <c r="F229" i="310" s="1"/>
  <c r="M231" i="307"/>
  <c r="J230" i="307"/>
  <c r="G230" i="307" s="1"/>
  <c r="D234" i="307"/>
  <c r="T233" i="307"/>
  <c r="N231" i="307"/>
  <c r="H230" i="307"/>
  <c r="E230" i="307" s="1"/>
  <c r="O231" i="307"/>
  <c r="I230" i="307"/>
  <c r="F230" i="307" s="1"/>
  <c r="D237" i="304"/>
  <c r="O230" i="304"/>
  <c r="I229" i="304"/>
  <c r="F229" i="304" s="1"/>
  <c r="P230" i="304"/>
  <c r="J229" i="304"/>
  <c r="G229" i="304" s="1"/>
  <c r="N230" i="304"/>
  <c r="H229" i="304"/>
  <c r="E229" i="304" s="1"/>
  <c r="Q232" i="301"/>
  <c r="U232" i="301" s="1"/>
  <c r="N231" i="301"/>
  <c r="R232" i="301"/>
  <c r="V232" i="301" s="1"/>
  <c r="S231" i="301"/>
  <c r="W231" i="301" s="1"/>
  <c r="Q231" i="298"/>
  <c r="U231" i="298" s="1"/>
  <c r="R234" i="298"/>
  <c r="V234" i="298" s="1"/>
  <c r="S234" i="298"/>
  <c r="W234" i="298" s="1"/>
  <c r="Q235" i="292"/>
  <c r="U235" i="292" s="1"/>
  <c r="N234" i="292"/>
  <c r="S236" i="292"/>
  <c r="P235" i="292"/>
  <c r="R236" i="292"/>
  <c r="R236" i="289"/>
  <c r="P236" i="289"/>
  <c r="O235" i="289"/>
  <c r="Q232" i="289"/>
  <c r="S236" i="289"/>
  <c r="N231" i="289"/>
  <c r="N232" i="289" s="1"/>
  <c r="D230" i="301"/>
  <c r="T229" i="301"/>
  <c r="L232" i="301"/>
  <c r="C256" i="301"/>
  <c r="M232" i="301"/>
  <c r="H228" i="301"/>
  <c r="E228" i="301" s="1"/>
  <c r="K229" i="301"/>
  <c r="L233" i="298"/>
  <c r="C232" i="298"/>
  <c r="T231" i="298"/>
  <c r="K234" i="298"/>
  <c r="D235" i="298"/>
  <c r="M235" i="298"/>
  <c r="D232" i="292"/>
  <c r="T231" i="292"/>
  <c r="L230" i="292"/>
  <c r="I229" i="292"/>
  <c r="F229" i="292" s="1"/>
  <c r="H229" i="292"/>
  <c r="E229" i="292" s="1"/>
  <c r="K230" i="292"/>
  <c r="M230" i="292"/>
  <c r="J229" i="292"/>
  <c r="G229" i="292" s="1"/>
  <c r="G229" i="277"/>
  <c r="E229" i="277"/>
  <c r="P247" i="277"/>
  <c r="P228" i="301"/>
  <c r="J227" i="301"/>
  <c r="G227" i="301" s="1"/>
  <c r="O228" i="301"/>
  <c r="I227" i="301"/>
  <c r="F227" i="301" s="1"/>
  <c r="H227" i="298"/>
  <c r="E227" i="298" s="1"/>
  <c r="N228" i="298"/>
  <c r="J227" i="298"/>
  <c r="G227" i="298" s="1"/>
  <c r="P228" i="298"/>
  <c r="I227" i="298"/>
  <c r="F227" i="298" s="1"/>
  <c r="O228" i="298"/>
  <c r="C230" i="289"/>
  <c r="T229" i="289"/>
  <c r="H228" i="289"/>
  <c r="E228" i="289" s="1"/>
  <c r="K229" i="289"/>
  <c r="D232" i="289"/>
  <c r="M229" i="289"/>
  <c r="J228" i="289"/>
  <c r="G228" i="289" s="1"/>
  <c r="L229" i="289"/>
  <c r="I228" i="289"/>
  <c r="F228" i="289" s="1"/>
  <c r="C241" i="286"/>
  <c r="L233" i="283"/>
  <c r="H228" i="283"/>
  <c r="E228" i="283" s="1"/>
  <c r="K229" i="283"/>
  <c r="O228" i="283"/>
  <c r="I227" i="283"/>
  <c r="F227" i="283" s="1"/>
  <c r="M231" i="283"/>
  <c r="C230" i="283"/>
  <c r="T229" i="283"/>
  <c r="N238" i="283"/>
  <c r="N239" i="283" s="1"/>
  <c r="P228" i="283"/>
  <c r="J227" i="283"/>
  <c r="G227" i="283" s="1"/>
  <c r="D232" i="283"/>
  <c r="C247" i="280"/>
  <c r="N228" i="280"/>
  <c r="H227" i="280"/>
  <c r="E227" i="280" s="1"/>
  <c r="P228" i="280"/>
  <c r="J227" i="280"/>
  <c r="G227" i="280" s="1"/>
  <c r="K231" i="280"/>
  <c r="L231" i="280"/>
  <c r="M231" i="280"/>
  <c r="D231" i="280"/>
  <c r="T230" i="280"/>
  <c r="O228" i="280"/>
  <c r="I227" i="280"/>
  <c r="F227" i="280" s="1"/>
  <c r="N232" i="277"/>
  <c r="D231" i="277"/>
  <c r="K231" i="277"/>
  <c r="H230" i="277"/>
  <c r="M232" i="277"/>
  <c r="J231" i="277"/>
  <c r="O231" i="277"/>
  <c r="F229" i="277"/>
  <c r="C230" i="277"/>
  <c r="T230" i="277" s="1"/>
  <c r="I230" i="277"/>
  <c r="L231" i="277"/>
  <c r="N228" i="286"/>
  <c r="H227" i="286"/>
  <c r="E227" i="286" s="1"/>
  <c r="M231" i="286"/>
  <c r="K231" i="286"/>
  <c r="O228" i="286"/>
  <c r="I227" i="286"/>
  <c r="F227" i="286" s="1"/>
  <c r="P228" i="286"/>
  <c r="J227" i="286"/>
  <c r="G227" i="286" s="1"/>
  <c r="D233" i="286"/>
  <c r="L231" i="286"/>
  <c r="V231" i="304" l="1"/>
  <c r="T230" i="304"/>
  <c r="R230" i="286"/>
  <c r="W236" i="292"/>
  <c r="N235" i="292"/>
  <c r="V236" i="289"/>
  <c r="W236" i="289"/>
  <c r="N232" i="301"/>
  <c r="V229" i="286"/>
  <c r="T228" i="286"/>
  <c r="U232" i="289"/>
  <c r="V236" i="292"/>
  <c r="D236" i="319"/>
  <c r="T235" i="319"/>
  <c r="K231" i="319"/>
  <c r="H230" i="319"/>
  <c r="E230" i="319" s="1"/>
  <c r="S239" i="319"/>
  <c r="W239" i="319" s="1"/>
  <c r="J230" i="319"/>
  <c r="G230" i="319" s="1"/>
  <c r="P231" i="319"/>
  <c r="O231" i="319"/>
  <c r="I230" i="319"/>
  <c r="F230" i="319" s="1"/>
  <c r="M231" i="316"/>
  <c r="J230" i="316"/>
  <c r="G230" i="316" s="1"/>
  <c r="T231" i="316"/>
  <c r="N232" i="316"/>
  <c r="H231" i="316"/>
  <c r="E231" i="316" s="1"/>
  <c r="O232" i="316"/>
  <c r="I231" i="316"/>
  <c r="F231" i="316" s="1"/>
  <c r="M231" i="313"/>
  <c r="J230" i="313"/>
  <c r="G230" i="313" s="1"/>
  <c r="K231" i="313"/>
  <c r="H230" i="313"/>
  <c r="E230" i="313" s="1"/>
  <c r="L231" i="313"/>
  <c r="I230" i="313"/>
  <c r="F230" i="313" s="1"/>
  <c r="D236" i="313"/>
  <c r="T235" i="313"/>
  <c r="Q231" i="310"/>
  <c r="U231" i="310" s="1"/>
  <c r="K232" i="310"/>
  <c r="P231" i="310"/>
  <c r="R232" i="310"/>
  <c r="V232" i="310" s="1"/>
  <c r="N230" i="310"/>
  <c r="H229" i="310"/>
  <c r="E229" i="310" s="1"/>
  <c r="S232" i="310"/>
  <c r="W232" i="310" s="1"/>
  <c r="M231" i="310"/>
  <c r="J230" i="310"/>
  <c r="G230" i="310" s="1"/>
  <c r="O231" i="310"/>
  <c r="I230" i="310"/>
  <c r="F230" i="310" s="1"/>
  <c r="T230" i="310"/>
  <c r="D235" i="307"/>
  <c r="T234" i="307"/>
  <c r="M232" i="307"/>
  <c r="J231" i="307"/>
  <c r="G231" i="307" s="1"/>
  <c r="I231" i="307"/>
  <c r="F231" i="307" s="1"/>
  <c r="O232" i="307"/>
  <c r="N232" i="307"/>
  <c r="H231" i="307"/>
  <c r="E231" i="307" s="1"/>
  <c r="D238" i="304"/>
  <c r="P231" i="304"/>
  <c r="J230" i="304"/>
  <c r="G230" i="304" s="1"/>
  <c r="N231" i="304"/>
  <c r="H230" i="304"/>
  <c r="E230" i="304" s="1"/>
  <c r="O231" i="304"/>
  <c r="I230" i="304"/>
  <c r="F230" i="304" s="1"/>
  <c r="R233" i="301"/>
  <c r="V233" i="301" s="1"/>
  <c r="Q233" i="301"/>
  <c r="U233" i="301" s="1"/>
  <c r="S232" i="301"/>
  <c r="W232" i="301" s="1"/>
  <c r="S235" i="298"/>
  <c r="W235" i="298" s="1"/>
  <c r="R235" i="298"/>
  <c r="V235" i="298" s="1"/>
  <c r="Q232" i="298"/>
  <c r="U232" i="298" s="1"/>
  <c r="S237" i="292"/>
  <c r="R237" i="292"/>
  <c r="O236" i="292"/>
  <c r="Q236" i="292"/>
  <c r="N236" i="292" s="1"/>
  <c r="P236" i="292"/>
  <c r="S237" i="289"/>
  <c r="R237" i="289"/>
  <c r="Q233" i="289"/>
  <c r="O236" i="289"/>
  <c r="O237" i="289" s="1"/>
  <c r="P248" i="277"/>
  <c r="N240" i="283"/>
  <c r="C257" i="301"/>
  <c r="L233" i="301"/>
  <c r="K230" i="301"/>
  <c r="H229" i="301"/>
  <c r="E229" i="301" s="1"/>
  <c r="D231" i="301"/>
  <c r="T230" i="301"/>
  <c r="M233" i="301"/>
  <c r="I228" i="301"/>
  <c r="F228" i="301" s="1"/>
  <c r="O229" i="301"/>
  <c r="J228" i="301"/>
  <c r="G228" i="301" s="1"/>
  <c r="P229" i="301"/>
  <c r="I228" i="298"/>
  <c r="F228" i="298" s="1"/>
  <c r="O229" i="298"/>
  <c r="C233" i="298"/>
  <c r="T232" i="298"/>
  <c r="M236" i="298"/>
  <c r="D236" i="298"/>
  <c r="L234" i="298"/>
  <c r="J228" i="298"/>
  <c r="G228" i="298" s="1"/>
  <c r="P229" i="298"/>
  <c r="H228" i="298"/>
  <c r="E228" i="298" s="1"/>
  <c r="N229" i="298"/>
  <c r="K235" i="298"/>
  <c r="M231" i="292"/>
  <c r="J230" i="292"/>
  <c r="G230" i="292" s="1"/>
  <c r="H230" i="292"/>
  <c r="E230" i="292" s="1"/>
  <c r="K231" i="292"/>
  <c r="I230" i="292"/>
  <c r="F230" i="292" s="1"/>
  <c r="L231" i="292"/>
  <c r="D233" i="292"/>
  <c r="T232" i="292"/>
  <c r="O232" i="277"/>
  <c r="I229" i="289"/>
  <c r="F229" i="289" s="1"/>
  <c r="L230" i="289"/>
  <c r="M230" i="289"/>
  <c r="J229" i="289"/>
  <c r="G229" i="289" s="1"/>
  <c r="K230" i="289"/>
  <c r="H229" i="289"/>
  <c r="E229" i="289" s="1"/>
  <c r="D233" i="289"/>
  <c r="C231" i="289"/>
  <c r="T230" i="289"/>
  <c r="C242" i="286"/>
  <c r="M232" i="283"/>
  <c r="L234" i="283"/>
  <c r="D233" i="283"/>
  <c r="O229" i="283"/>
  <c r="I228" i="283"/>
  <c r="F228" i="283" s="1"/>
  <c r="H229" i="283"/>
  <c r="E229" i="283" s="1"/>
  <c r="K230" i="283"/>
  <c r="P229" i="283"/>
  <c r="J228" i="283"/>
  <c r="G228" i="283" s="1"/>
  <c r="C231" i="283"/>
  <c r="T230" i="283"/>
  <c r="C248" i="280"/>
  <c r="L232" i="280"/>
  <c r="K232" i="280"/>
  <c r="P229" i="280"/>
  <c r="J228" i="280"/>
  <c r="G228" i="280" s="1"/>
  <c r="O229" i="280"/>
  <c r="I228" i="280"/>
  <c r="F228" i="280" s="1"/>
  <c r="N229" i="280"/>
  <c r="H228" i="280"/>
  <c r="E228" i="280" s="1"/>
  <c r="D232" i="280"/>
  <c r="T231" i="280"/>
  <c r="M232" i="280"/>
  <c r="E230" i="277"/>
  <c r="L232" i="277"/>
  <c r="I231" i="277"/>
  <c r="K232" i="277"/>
  <c r="H231" i="277"/>
  <c r="F230" i="277"/>
  <c r="C231" i="277"/>
  <c r="G230" i="277"/>
  <c r="D232" i="277"/>
  <c r="N233" i="277"/>
  <c r="J232" i="277"/>
  <c r="M233" i="277"/>
  <c r="O229" i="286"/>
  <c r="I228" i="286"/>
  <c r="F228" i="286" s="1"/>
  <c r="L232" i="286"/>
  <c r="K232" i="286"/>
  <c r="D234" i="286"/>
  <c r="M232" i="286"/>
  <c r="P229" i="286"/>
  <c r="J228" i="286"/>
  <c r="G228" i="286" s="1"/>
  <c r="N229" i="286"/>
  <c r="H228" i="286"/>
  <c r="E228" i="286" s="1"/>
  <c r="V232" i="304" l="1"/>
  <c r="T231" i="304"/>
  <c r="V230" i="286"/>
  <c r="T229" i="286"/>
  <c r="W237" i="292"/>
  <c r="R231" i="286"/>
  <c r="P237" i="292"/>
  <c r="W237" i="289"/>
  <c r="V237" i="292"/>
  <c r="U233" i="289"/>
  <c r="V237" i="289"/>
  <c r="U236" i="292"/>
  <c r="K232" i="319"/>
  <c r="H231" i="319"/>
  <c r="E231" i="319" s="1"/>
  <c r="D237" i="319"/>
  <c r="T236" i="319"/>
  <c r="S240" i="319"/>
  <c r="S241" i="319" s="1"/>
  <c r="O232" i="319"/>
  <c r="I231" i="319"/>
  <c r="F231" i="319" s="1"/>
  <c r="P232" i="319"/>
  <c r="J231" i="319"/>
  <c r="G231" i="319" s="1"/>
  <c r="M232" i="316"/>
  <c r="J231" i="316"/>
  <c r="G231" i="316" s="1"/>
  <c r="N233" i="316"/>
  <c r="H232" i="316"/>
  <c r="E232" i="316" s="1"/>
  <c r="T232" i="316"/>
  <c r="O233" i="316"/>
  <c r="I232" i="316"/>
  <c r="F232" i="316" s="1"/>
  <c r="K232" i="313"/>
  <c r="H231" i="313"/>
  <c r="E231" i="313" s="1"/>
  <c r="D237" i="313"/>
  <c r="T236" i="313"/>
  <c r="M232" i="313"/>
  <c r="J231" i="313"/>
  <c r="G231" i="313" s="1"/>
  <c r="L232" i="313"/>
  <c r="I231" i="313"/>
  <c r="F231" i="313" s="1"/>
  <c r="S233" i="310"/>
  <c r="W233" i="310" s="1"/>
  <c r="K233" i="310"/>
  <c r="Q232" i="310"/>
  <c r="U232" i="310" s="1"/>
  <c r="N231" i="310"/>
  <c r="H230" i="310"/>
  <c r="E230" i="310" s="1"/>
  <c r="P232" i="310"/>
  <c r="R233" i="310"/>
  <c r="V233" i="310" s="1"/>
  <c r="M232" i="310"/>
  <c r="J231" i="310"/>
  <c r="G231" i="310" s="1"/>
  <c r="T231" i="310"/>
  <c r="O232" i="310"/>
  <c r="I231" i="310"/>
  <c r="F231" i="310" s="1"/>
  <c r="M233" i="307"/>
  <c r="J232" i="307"/>
  <c r="G232" i="307" s="1"/>
  <c r="D236" i="307"/>
  <c r="T235" i="307"/>
  <c r="N233" i="307"/>
  <c r="H232" i="307"/>
  <c r="E232" i="307" s="1"/>
  <c r="O233" i="307"/>
  <c r="I232" i="307"/>
  <c r="F232" i="307" s="1"/>
  <c r="D239" i="304"/>
  <c r="N232" i="304"/>
  <c r="H231" i="304"/>
  <c r="E231" i="304" s="1"/>
  <c r="J231" i="304"/>
  <c r="G231" i="304" s="1"/>
  <c r="P232" i="304"/>
  <c r="O232" i="304"/>
  <c r="I231" i="304"/>
  <c r="F231" i="304" s="1"/>
  <c r="Q234" i="301"/>
  <c r="U234" i="301" s="1"/>
  <c r="N233" i="301"/>
  <c r="N234" i="301" s="1"/>
  <c r="R234" i="301"/>
  <c r="V234" i="301" s="1"/>
  <c r="S233" i="301"/>
  <c r="W233" i="301" s="1"/>
  <c r="R236" i="298"/>
  <c r="V236" i="298" s="1"/>
  <c r="S236" i="298"/>
  <c r="W236" i="298" s="1"/>
  <c r="Q233" i="298"/>
  <c r="U233" i="298" s="1"/>
  <c r="N237" i="292"/>
  <c r="R238" i="292"/>
  <c r="Q237" i="292"/>
  <c r="S238" i="292"/>
  <c r="P238" i="292" s="1"/>
  <c r="O237" i="292"/>
  <c r="S238" i="289"/>
  <c r="Q234" i="289"/>
  <c r="N233" i="289"/>
  <c r="P237" i="289"/>
  <c r="R238" i="289"/>
  <c r="O230" i="301"/>
  <c r="I229" i="301"/>
  <c r="F229" i="301" s="1"/>
  <c r="M234" i="301"/>
  <c r="L234" i="301"/>
  <c r="K231" i="301"/>
  <c r="H230" i="301"/>
  <c r="E230" i="301" s="1"/>
  <c r="C258" i="301"/>
  <c r="C259" i="301" s="1"/>
  <c r="C260" i="301" s="1"/>
  <c r="C261" i="301" s="1"/>
  <c r="C262" i="301" s="1"/>
  <c r="P230" i="301"/>
  <c r="J229" i="301"/>
  <c r="G229" i="301" s="1"/>
  <c r="D232" i="301"/>
  <c r="T231" i="301"/>
  <c r="N230" i="298"/>
  <c r="H229" i="298"/>
  <c r="E229" i="298" s="1"/>
  <c r="M237" i="298"/>
  <c r="C234" i="298"/>
  <c r="T233" i="298"/>
  <c r="L235" i="298"/>
  <c r="O230" i="298"/>
  <c r="I229" i="298"/>
  <c r="F229" i="298" s="1"/>
  <c r="P230" i="298"/>
  <c r="J229" i="298"/>
  <c r="G229" i="298" s="1"/>
  <c r="D237" i="298"/>
  <c r="K236" i="298"/>
  <c r="I231" i="292"/>
  <c r="F231" i="292" s="1"/>
  <c r="L232" i="292"/>
  <c r="K232" i="292"/>
  <c r="H231" i="292"/>
  <c r="E231" i="292" s="1"/>
  <c r="D234" i="292"/>
  <c r="T233" i="292"/>
  <c r="M232" i="292"/>
  <c r="J231" i="292"/>
  <c r="G231" i="292" s="1"/>
  <c r="N241" i="283"/>
  <c r="P249" i="277"/>
  <c r="D234" i="289"/>
  <c r="C232" i="289"/>
  <c r="T231" i="289"/>
  <c r="H230" i="289"/>
  <c r="E230" i="289" s="1"/>
  <c r="K231" i="289"/>
  <c r="M231" i="289"/>
  <c r="J230" i="289"/>
  <c r="G230" i="289" s="1"/>
  <c r="L231" i="289"/>
  <c r="I230" i="289"/>
  <c r="F230" i="289" s="1"/>
  <c r="C243" i="286"/>
  <c r="K231" i="283"/>
  <c r="H230" i="283"/>
  <c r="E230" i="283" s="1"/>
  <c r="O230" i="283"/>
  <c r="I229" i="283"/>
  <c r="F229" i="283" s="1"/>
  <c r="P230" i="283"/>
  <c r="J229" i="283"/>
  <c r="G229" i="283" s="1"/>
  <c r="C232" i="283"/>
  <c r="T231" i="283"/>
  <c r="D234" i="283"/>
  <c r="M233" i="283"/>
  <c r="L235" i="283"/>
  <c r="C249" i="280"/>
  <c r="N230" i="280"/>
  <c r="H229" i="280"/>
  <c r="E229" i="280" s="1"/>
  <c r="M233" i="280"/>
  <c r="K233" i="280"/>
  <c r="O230" i="280"/>
  <c r="I229" i="280"/>
  <c r="F229" i="280" s="1"/>
  <c r="L233" i="280"/>
  <c r="D233" i="280"/>
  <c r="T232" i="280"/>
  <c r="P230" i="280"/>
  <c r="J229" i="280"/>
  <c r="G229" i="280" s="1"/>
  <c r="N234" i="277"/>
  <c r="T231" i="277"/>
  <c r="F231" i="277"/>
  <c r="C232" i="277"/>
  <c r="G232" i="277" s="1"/>
  <c r="M234" i="277"/>
  <c r="J233" i="277"/>
  <c r="E231" i="277"/>
  <c r="K233" i="277"/>
  <c r="H232" i="277"/>
  <c r="L233" i="277"/>
  <c r="I232" i="277"/>
  <c r="O233" i="277"/>
  <c r="D233" i="277"/>
  <c r="G231" i="277"/>
  <c r="D235" i="286"/>
  <c r="N230" i="286"/>
  <c r="H229" i="286"/>
  <c r="E229" i="286" s="1"/>
  <c r="K233" i="286"/>
  <c r="P230" i="286"/>
  <c r="J229" i="286"/>
  <c r="G229" i="286" s="1"/>
  <c r="L233" i="286"/>
  <c r="M233" i="286"/>
  <c r="O230" i="286"/>
  <c r="I229" i="286"/>
  <c r="F229" i="286" s="1"/>
  <c r="R232" i="286" l="1"/>
  <c r="V238" i="289"/>
  <c r="W238" i="292"/>
  <c r="U234" i="289"/>
  <c r="V238" i="292"/>
  <c r="V231" i="286"/>
  <c r="T230" i="286"/>
  <c r="O238" i="292"/>
  <c r="U237" i="292"/>
  <c r="W238" i="289"/>
  <c r="V233" i="304"/>
  <c r="T232" i="304"/>
  <c r="D238" i="319"/>
  <c r="T237" i="319"/>
  <c r="K233" i="319"/>
  <c r="H232" i="319"/>
  <c r="E232" i="319" s="1"/>
  <c r="P233" i="319"/>
  <c r="J232" i="319"/>
  <c r="G232" i="319" s="1"/>
  <c r="O233" i="319"/>
  <c r="I232" i="319"/>
  <c r="F232" i="319" s="1"/>
  <c r="M233" i="316"/>
  <c r="J232" i="316"/>
  <c r="G232" i="316" s="1"/>
  <c r="T233" i="316"/>
  <c r="O234" i="316"/>
  <c r="I233" i="316"/>
  <c r="F233" i="316" s="1"/>
  <c r="N234" i="316"/>
  <c r="H233" i="316"/>
  <c r="E233" i="316" s="1"/>
  <c r="M233" i="313"/>
  <c r="J232" i="313"/>
  <c r="G232" i="313" s="1"/>
  <c r="D238" i="313"/>
  <c r="T237" i="313"/>
  <c r="L233" i="313"/>
  <c r="I232" i="313"/>
  <c r="F232" i="313" s="1"/>
  <c r="K233" i="313"/>
  <c r="H232" i="313"/>
  <c r="E232" i="313" s="1"/>
  <c r="N232" i="310"/>
  <c r="H231" i="310"/>
  <c r="E231" i="310" s="1"/>
  <c r="Q233" i="310"/>
  <c r="U233" i="310" s="1"/>
  <c r="S234" i="310"/>
  <c r="W234" i="310" s="1"/>
  <c r="R234" i="310"/>
  <c r="V234" i="310" s="1"/>
  <c r="P233" i="310"/>
  <c r="K234" i="310"/>
  <c r="M233" i="310"/>
  <c r="J232" i="310"/>
  <c r="G232" i="310" s="1"/>
  <c r="O233" i="310"/>
  <c r="I232" i="310"/>
  <c r="F232" i="310" s="1"/>
  <c r="T232" i="310"/>
  <c r="D237" i="307"/>
  <c r="T236" i="307"/>
  <c r="M234" i="307"/>
  <c r="J233" i="307"/>
  <c r="G233" i="307" s="1"/>
  <c r="I233" i="307"/>
  <c r="F233" i="307" s="1"/>
  <c r="O234" i="307"/>
  <c r="N234" i="307"/>
  <c r="H233" i="307"/>
  <c r="E233" i="307" s="1"/>
  <c r="P233" i="304"/>
  <c r="J232" i="304"/>
  <c r="G232" i="304" s="1"/>
  <c r="O233" i="304"/>
  <c r="I232" i="304"/>
  <c r="F232" i="304" s="1"/>
  <c r="N233" i="304"/>
  <c r="H232" i="304"/>
  <c r="E232" i="304" s="1"/>
  <c r="S234" i="301"/>
  <c r="W234" i="301" s="1"/>
  <c r="R235" i="301"/>
  <c r="V235" i="301" s="1"/>
  <c r="Q235" i="301"/>
  <c r="N235" i="301" s="1"/>
  <c r="S237" i="298"/>
  <c r="W237" i="298" s="1"/>
  <c r="R237" i="298"/>
  <c r="V237" i="298" s="1"/>
  <c r="Q234" i="298"/>
  <c r="U234" i="298" s="1"/>
  <c r="R239" i="292"/>
  <c r="O239" i="292" s="1"/>
  <c r="P239" i="292"/>
  <c r="S239" i="292"/>
  <c r="Q238" i="292"/>
  <c r="N238" i="292" s="1"/>
  <c r="Q235" i="289"/>
  <c r="R239" i="289"/>
  <c r="S239" i="289"/>
  <c r="P238" i="289"/>
  <c r="P239" i="289" s="1"/>
  <c r="O238" i="289"/>
  <c r="N234" i="289"/>
  <c r="P250" i="277"/>
  <c r="C263" i="301"/>
  <c r="M235" i="301"/>
  <c r="T232" i="301"/>
  <c r="D233" i="301"/>
  <c r="P231" i="301"/>
  <c r="J230" i="301"/>
  <c r="G230" i="301" s="1"/>
  <c r="O231" i="301"/>
  <c r="I230" i="301"/>
  <c r="F230" i="301" s="1"/>
  <c r="K232" i="301"/>
  <c r="H231" i="301"/>
  <c r="E231" i="301" s="1"/>
  <c r="L235" i="301"/>
  <c r="P231" i="298"/>
  <c r="J230" i="298"/>
  <c r="G230" i="298" s="1"/>
  <c r="L236" i="298"/>
  <c r="K237" i="298"/>
  <c r="M238" i="298"/>
  <c r="N231" i="298"/>
  <c r="H230" i="298"/>
  <c r="E230" i="298" s="1"/>
  <c r="O231" i="298"/>
  <c r="I230" i="298"/>
  <c r="F230" i="298" s="1"/>
  <c r="C235" i="298"/>
  <c r="T234" i="298"/>
  <c r="D238" i="298"/>
  <c r="D235" i="292"/>
  <c r="T234" i="292"/>
  <c r="K233" i="292"/>
  <c r="H232" i="292"/>
  <c r="E232" i="292" s="1"/>
  <c r="L233" i="292"/>
  <c r="I232" i="292"/>
  <c r="F232" i="292" s="1"/>
  <c r="M233" i="292"/>
  <c r="J232" i="292"/>
  <c r="G232" i="292" s="1"/>
  <c r="N242" i="283"/>
  <c r="D235" i="289"/>
  <c r="M232" i="289"/>
  <c r="J231" i="289"/>
  <c r="G231" i="289" s="1"/>
  <c r="H231" i="289"/>
  <c r="E231" i="289" s="1"/>
  <c r="K232" i="289"/>
  <c r="I231" i="289"/>
  <c r="F231" i="289" s="1"/>
  <c r="L232" i="289"/>
  <c r="C233" i="289"/>
  <c r="T232" i="289"/>
  <c r="C244" i="286"/>
  <c r="C233" i="283"/>
  <c r="T232" i="283"/>
  <c r="L236" i="283"/>
  <c r="P231" i="283"/>
  <c r="J230" i="283"/>
  <c r="G230" i="283" s="1"/>
  <c r="M234" i="283"/>
  <c r="O231" i="283"/>
  <c r="I230" i="283"/>
  <c r="F230" i="283" s="1"/>
  <c r="K232" i="283"/>
  <c r="H231" i="283"/>
  <c r="E231" i="283" s="1"/>
  <c r="D235" i="283"/>
  <c r="C250" i="280"/>
  <c r="O231" i="280"/>
  <c r="I230" i="280"/>
  <c r="F230" i="280" s="1"/>
  <c r="K234" i="280"/>
  <c r="M234" i="280"/>
  <c r="P231" i="280"/>
  <c r="J230" i="280"/>
  <c r="G230" i="280" s="1"/>
  <c r="N231" i="280"/>
  <c r="H230" i="280"/>
  <c r="E230" i="280" s="1"/>
  <c r="D234" i="280"/>
  <c r="T233" i="280"/>
  <c r="L234" i="280"/>
  <c r="E232" i="277"/>
  <c r="K234" i="277"/>
  <c r="H233" i="277"/>
  <c r="D234" i="277"/>
  <c r="J234" i="277"/>
  <c r="M235" i="277"/>
  <c r="T232" i="277"/>
  <c r="C233" i="277"/>
  <c r="T233" i="277" s="1"/>
  <c r="F232" i="277"/>
  <c r="N235" i="277"/>
  <c r="O234" i="277"/>
  <c r="O235" i="277" s="1"/>
  <c r="I233" i="277"/>
  <c r="L234" i="277"/>
  <c r="P231" i="286"/>
  <c r="J230" i="286"/>
  <c r="G230" i="286" s="1"/>
  <c r="K234" i="286"/>
  <c r="O231" i="286"/>
  <c r="I230" i="286"/>
  <c r="F230" i="286" s="1"/>
  <c r="M234" i="286"/>
  <c r="N231" i="286"/>
  <c r="H230" i="286"/>
  <c r="E230" i="286" s="1"/>
  <c r="L234" i="286"/>
  <c r="D236" i="286"/>
  <c r="W239" i="292" l="1"/>
  <c r="N235" i="289"/>
  <c r="W239" i="289"/>
  <c r="O239" i="289"/>
  <c r="U238" i="292"/>
  <c r="U235" i="301"/>
  <c r="V232" i="286"/>
  <c r="T231" i="286"/>
  <c r="V239" i="292"/>
  <c r="V239" i="289"/>
  <c r="V234" i="304"/>
  <c r="T233" i="304"/>
  <c r="R233" i="286"/>
  <c r="U235" i="289"/>
  <c r="K234" i="319"/>
  <c r="H233" i="319"/>
  <c r="E233" i="319" s="1"/>
  <c r="D239" i="319"/>
  <c r="T239" i="319" s="1"/>
  <c r="T238" i="319"/>
  <c r="O234" i="319"/>
  <c r="I233" i="319"/>
  <c r="F233" i="319" s="1"/>
  <c r="P234" i="319"/>
  <c r="J233" i="319"/>
  <c r="G233" i="319" s="1"/>
  <c r="M234" i="316"/>
  <c r="J233" i="316"/>
  <c r="G233" i="316" s="1"/>
  <c r="O235" i="316"/>
  <c r="I234" i="316"/>
  <c r="F234" i="316" s="1"/>
  <c r="H234" i="316"/>
  <c r="E234" i="316" s="1"/>
  <c r="N235" i="316"/>
  <c r="T234" i="316"/>
  <c r="D239" i="313"/>
  <c r="T239" i="313" s="1"/>
  <c r="T238" i="313"/>
  <c r="K234" i="313"/>
  <c r="H233" i="313"/>
  <c r="E233" i="313" s="1"/>
  <c r="L234" i="313"/>
  <c r="I233" i="313"/>
  <c r="F233" i="313" s="1"/>
  <c r="M234" i="313"/>
  <c r="J233" i="313"/>
  <c r="G233" i="313" s="1"/>
  <c r="M234" i="310"/>
  <c r="J233" i="310"/>
  <c r="G233" i="310" s="1"/>
  <c r="R235" i="310"/>
  <c r="V235" i="310" s="1"/>
  <c r="N233" i="310"/>
  <c r="H232" i="310"/>
  <c r="E232" i="310" s="1"/>
  <c r="K235" i="310"/>
  <c r="S235" i="310"/>
  <c r="W235" i="310" s="1"/>
  <c r="P234" i="310"/>
  <c r="Q234" i="310"/>
  <c r="U234" i="310" s="1"/>
  <c r="T233" i="310"/>
  <c r="O234" i="310"/>
  <c r="I233" i="310"/>
  <c r="F233" i="310" s="1"/>
  <c r="M235" i="307"/>
  <c r="J234" i="307"/>
  <c r="G234" i="307" s="1"/>
  <c r="D238" i="307"/>
  <c r="T237" i="307"/>
  <c r="N235" i="307"/>
  <c r="H234" i="307"/>
  <c r="E234" i="307" s="1"/>
  <c r="O235" i="307"/>
  <c r="I234" i="307"/>
  <c r="F234" i="307" s="1"/>
  <c r="O234" i="304"/>
  <c r="I233" i="304"/>
  <c r="F233" i="304" s="1"/>
  <c r="P234" i="304"/>
  <c r="J233" i="304"/>
  <c r="G233" i="304" s="1"/>
  <c r="N234" i="304"/>
  <c r="H233" i="304"/>
  <c r="E233" i="304" s="1"/>
  <c r="R236" i="301"/>
  <c r="V236" i="301" s="1"/>
  <c r="Q236" i="301"/>
  <c r="S235" i="301"/>
  <c r="W235" i="301" s="1"/>
  <c r="R238" i="298"/>
  <c r="V238" i="298" s="1"/>
  <c r="S238" i="298"/>
  <c r="W238" i="298" s="1"/>
  <c r="Q235" i="298"/>
  <c r="U235" i="298" s="1"/>
  <c r="Q239" i="292"/>
  <c r="O240" i="292"/>
  <c r="R240" i="292"/>
  <c r="S240" i="292"/>
  <c r="R240" i="289"/>
  <c r="Q236" i="289"/>
  <c r="N236" i="289" s="1"/>
  <c r="S240" i="289"/>
  <c r="C264" i="301"/>
  <c r="G233" i="277"/>
  <c r="M236" i="301"/>
  <c r="O232" i="301"/>
  <c r="I231" i="301"/>
  <c r="F231" i="301" s="1"/>
  <c r="L236" i="301"/>
  <c r="P232" i="301"/>
  <c r="J231" i="301"/>
  <c r="G231" i="301" s="1"/>
  <c r="K233" i="301"/>
  <c r="H232" i="301"/>
  <c r="E232" i="301" s="1"/>
  <c r="D234" i="301"/>
  <c r="T233" i="301"/>
  <c r="C236" i="298"/>
  <c r="T235" i="298"/>
  <c r="N232" i="298"/>
  <c r="H231" i="298"/>
  <c r="E231" i="298" s="1"/>
  <c r="O232" i="298"/>
  <c r="I231" i="298"/>
  <c r="F231" i="298" s="1"/>
  <c r="D239" i="298"/>
  <c r="M239" i="298"/>
  <c r="K238" i="298"/>
  <c r="L237" i="298"/>
  <c r="P232" i="298"/>
  <c r="J231" i="298"/>
  <c r="G231" i="298" s="1"/>
  <c r="D236" i="292"/>
  <c r="T235" i="292"/>
  <c r="K234" i="292"/>
  <c r="H233" i="292"/>
  <c r="E233" i="292" s="1"/>
  <c r="M234" i="292"/>
  <c r="J233" i="292"/>
  <c r="G233" i="292" s="1"/>
  <c r="L234" i="292"/>
  <c r="I233" i="292"/>
  <c r="F233" i="292" s="1"/>
  <c r="N243" i="283"/>
  <c r="N244" i="283" s="1"/>
  <c r="P251" i="277"/>
  <c r="C234" i="289"/>
  <c r="T233" i="289"/>
  <c r="M233" i="289"/>
  <c r="J232" i="289"/>
  <c r="G232" i="289" s="1"/>
  <c r="I232" i="289"/>
  <c r="F232" i="289" s="1"/>
  <c r="L233" i="289"/>
  <c r="K233" i="289"/>
  <c r="H232" i="289"/>
  <c r="E232" i="289" s="1"/>
  <c r="D236" i="289"/>
  <c r="C245" i="286"/>
  <c r="M235" i="283"/>
  <c r="P232" i="283"/>
  <c r="J231" i="283"/>
  <c r="G231" i="283" s="1"/>
  <c r="D236" i="283"/>
  <c r="L237" i="283"/>
  <c r="H232" i="283"/>
  <c r="E232" i="283" s="1"/>
  <c r="K233" i="283"/>
  <c r="C234" i="283"/>
  <c r="T233" i="283"/>
  <c r="O232" i="283"/>
  <c r="I231" i="283"/>
  <c r="F231" i="283" s="1"/>
  <c r="C251" i="280"/>
  <c r="T234" i="280"/>
  <c r="D235" i="280"/>
  <c r="M235" i="280"/>
  <c r="N232" i="280"/>
  <c r="H231" i="280"/>
  <c r="E231" i="280" s="1"/>
  <c r="L235" i="280"/>
  <c r="K235" i="280"/>
  <c r="O232" i="280"/>
  <c r="I231" i="280"/>
  <c r="F231" i="280" s="1"/>
  <c r="P232" i="280"/>
  <c r="J231" i="280"/>
  <c r="G231" i="280" s="1"/>
  <c r="E233" i="277"/>
  <c r="N236" i="277"/>
  <c r="I234" i="277"/>
  <c r="L235" i="277"/>
  <c r="D235" i="277"/>
  <c r="K235" i="277"/>
  <c r="H234" i="277"/>
  <c r="F233" i="277"/>
  <c r="C234" i="277"/>
  <c r="G234" i="277" s="1"/>
  <c r="O236" i="277"/>
  <c r="J235" i="277"/>
  <c r="M236" i="277"/>
  <c r="M235" i="286"/>
  <c r="D237" i="286"/>
  <c r="O232" i="286"/>
  <c r="I231" i="286"/>
  <c r="F231" i="286" s="1"/>
  <c r="K235" i="286"/>
  <c r="L235" i="286"/>
  <c r="N232" i="286"/>
  <c r="H231" i="286"/>
  <c r="E231" i="286" s="1"/>
  <c r="P232" i="286"/>
  <c r="J231" i="286"/>
  <c r="G231" i="286" s="1"/>
  <c r="V240" i="292" l="1"/>
  <c r="V233" i="286"/>
  <c r="T232" i="286"/>
  <c r="W240" i="292"/>
  <c r="V235" i="304"/>
  <c r="T234" i="304"/>
  <c r="U236" i="301"/>
  <c r="U236" i="289"/>
  <c r="U239" i="292"/>
  <c r="R234" i="286"/>
  <c r="W240" i="289"/>
  <c r="V240" i="289"/>
  <c r="K235" i="319"/>
  <c r="H234" i="319"/>
  <c r="E234" i="319" s="1"/>
  <c r="P235" i="319"/>
  <c r="J234" i="319"/>
  <c r="G234" i="319" s="1"/>
  <c r="O235" i="319"/>
  <c r="I234" i="319"/>
  <c r="F234" i="319" s="1"/>
  <c r="M235" i="316"/>
  <c r="J234" i="316"/>
  <c r="G234" i="316" s="1"/>
  <c r="H235" i="316"/>
  <c r="E235" i="316" s="1"/>
  <c r="N236" i="316"/>
  <c r="T235" i="316"/>
  <c r="O236" i="316"/>
  <c r="I235" i="316"/>
  <c r="F235" i="316" s="1"/>
  <c r="L235" i="313"/>
  <c r="I234" i="313"/>
  <c r="F234" i="313" s="1"/>
  <c r="K235" i="313"/>
  <c r="H234" i="313"/>
  <c r="E234" i="313" s="1"/>
  <c r="M235" i="313"/>
  <c r="J234" i="313"/>
  <c r="G234" i="313" s="1"/>
  <c r="R236" i="310"/>
  <c r="V236" i="310" s="1"/>
  <c r="S236" i="310"/>
  <c r="W236" i="310" s="1"/>
  <c r="M235" i="310"/>
  <c r="J234" i="310"/>
  <c r="G234" i="310" s="1"/>
  <c r="Q235" i="310"/>
  <c r="U235" i="310" s="1"/>
  <c r="K236" i="310"/>
  <c r="P235" i="310"/>
  <c r="N234" i="310"/>
  <c r="H233" i="310"/>
  <c r="E233" i="310" s="1"/>
  <c r="O235" i="310"/>
  <c r="I234" i="310"/>
  <c r="F234" i="310" s="1"/>
  <c r="T234" i="310"/>
  <c r="D239" i="307"/>
  <c r="T239" i="307" s="1"/>
  <c r="T238" i="307"/>
  <c r="M236" i="307"/>
  <c r="J235" i="307"/>
  <c r="G235" i="307" s="1"/>
  <c r="O236" i="307"/>
  <c r="I235" i="307"/>
  <c r="F235" i="307" s="1"/>
  <c r="N236" i="307"/>
  <c r="H235" i="307"/>
  <c r="E235" i="307" s="1"/>
  <c r="J234" i="304"/>
  <c r="G234" i="304" s="1"/>
  <c r="P235" i="304"/>
  <c r="N235" i="304"/>
  <c r="H234" i="304"/>
  <c r="E234" i="304" s="1"/>
  <c r="O235" i="304"/>
  <c r="I234" i="304"/>
  <c r="F234" i="304" s="1"/>
  <c r="Q237" i="301"/>
  <c r="R237" i="301"/>
  <c r="V237" i="301" s="1"/>
  <c r="N236" i="301"/>
  <c r="N237" i="301" s="1"/>
  <c r="S236" i="301"/>
  <c r="W236" i="301" s="1"/>
  <c r="S239" i="298"/>
  <c r="W239" i="298" s="1"/>
  <c r="R239" i="298"/>
  <c r="V239" i="298" s="1"/>
  <c r="Q236" i="298"/>
  <c r="U236" i="298" s="1"/>
  <c r="S241" i="292"/>
  <c r="Q240" i="292"/>
  <c r="P240" i="292"/>
  <c r="N239" i="292"/>
  <c r="R241" i="292"/>
  <c r="R241" i="289"/>
  <c r="S241" i="289"/>
  <c r="Q237" i="289"/>
  <c r="P240" i="289"/>
  <c r="P241" i="289" s="1"/>
  <c r="O240" i="289"/>
  <c r="O241" i="289" s="1"/>
  <c r="C265" i="301"/>
  <c r="P252" i="277"/>
  <c r="T234" i="301"/>
  <c r="D235" i="301"/>
  <c r="P233" i="301"/>
  <c r="J232" i="301"/>
  <c r="G232" i="301" s="1"/>
  <c r="O233" i="301"/>
  <c r="I232" i="301"/>
  <c r="F232" i="301" s="1"/>
  <c r="M237" i="301"/>
  <c r="H233" i="301"/>
  <c r="E233" i="301" s="1"/>
  <c r="K234" i="301"/>
  <c r="L237" i="301"/>
  <c r="O233" i="298"/>
  <c r="I232" i="298"/>
  <c r="F232" i="298" s="1"/>
  <c r="L238" i="298"/>
  <c r="N233" i="298"/>
  <c r="H232" i="298"/>
  <c r="E232" i="298" s="1"/>
  <c r="K239" i="298"/>
  <c r="M240" i="298"/>
  <c r="C237" i="298"/>
  <c r="T236" i="298"/>
  <c r="P233" i="298"/>
  <c r="J232" i="298"/>
  <c r="G232" i="298" s="1"/>
  <c r="D240" i="298"/>
  <c r="M235" i="292"/>
  <c r="J234" i="292"/>
  <c r="G234" i="292" s="1"/>
  <c r="I234" i="292"/>
  <c r="F234" i="292" s="1"/>
  <c r="L235" i="292"/>
  <c r="K235" i="292"/>
  <c r="H234" i="292"/>
  <c r="E234" i="292" s="1"/>
  <c r="D237" i="292"/>
  <c r="T236" i="292"/>
  <c r="N237" i="277"/>
  <c r="C235" i="289"/>
  <c r="T234" i="289"/>
  <c r="D237" i="289"/>
  <c r="H233" i="289"/>
  <c r="E233" i="289" s="1"/>
  <c r="K234" i="289"/>
  <c r="I233" i="289"/>
  <c r="F233" i="289" s="1"/>
  <c r="L234" i="289"/>
  <c r="M234" i="289"/>
  <c r="J233" i="289"/>
  <c r="G233" i="289" s="1"/>
  <c r="C246" i="286"/>
  <c r="L238" i="283"/>
  <c r="L239" i="283" s="1"/>
  <c r="D237" i="283"/>
  <c r="O233" i="283"/>
  <c r="I232" i="283"/>
  <c r="F232" i="283" s="1"/>
  <c r="P233" i="283"/>
  <c r="J232" i="283"/>
  <c r="G232" i="283" s="1"/>
  <c r="C235" i="283"/>
  <c r="T234" i="283"/>
  <c r="M236" i="283"/>
  <c r="H233" i="283"/>
  <c r="E233" i="283" s="1"/>
  <c r="K234" i="283"/>
  <c r="C252" i="280"/>
  <c r="O233" i="280"/>
  <c r="I232" i="280"/>
  <c r="F232" i="280" s="1"/>
  <c r="K236" i="280"/>
  <c r="P233" i="280"/>
  <c r="J232" i="280"/>
  <c r="G232" i="280" s="1"/>
  <c r="L236" i="280"/>
  <c r="M236" i="280"/>
  <c r="T235" i="280"/>
  <c r="D236" i="280"/>
  <c r="N233" i="280"/>
  <c r="H232" i="280"/>
  <c r="E232" i="280" s="1"/>
  <c r="E234" i="277"/>
  <c r="T234" i="277"/>
  <c r="K236" i="277"/>
  <c r="H235" i="277"/>
  <c r="M237" i="277"/>
  <c r="J236" i="277"/>
  <c r="D236" i="277"/>
  <c r="L236" i="277"/>
  <c r="I235" i="277"/>
  <c r="C235" i="277"/>
  <c r="T235" i="277" s="1"/>
  <c r="F234" i="277"/>
  <c r="K236" i="286"/>
  <c r="P233" i="286"/>
  <c r="J232" i="286"/>
  <c r="G232" i="286" s="1"/>
  <c r="O233" i="286"/>
  <c r="I232" i="286"/>
  <c r="F232" i="286" s="1"/>
  <c r="N233" i="286"/>
  <c r="H232" i="286"/>
  <c r="E232" i="286" s="1"/>
  <c r="D238" i="286"/>
  <c r="D239" i="286" s="1"/>
  <c r="L236" i="286"/>
  <c r="M236" i="286"/>
  <c r="W237" i="310" l="1"/>
  <c r="R235" i="286"/>
  <c r="V241" i="292"/>
  <c r="U240" i="292"/>
  <c r="V236" i="304"/>
  <c r="T235" i="304"/>
  <c r="W241" i="292"/>
  <c r="U237" i="289"/>
  <c r="U238" i="289" s="1"/>
  <c r="U237" i="301"/>
  <c r="V234" i="286"/>
  <c r="T233" i="286"/>
  <c r="V241" i="289"/>
  <c r="W241" i="289"/>
  <c r="K236" i="319"/>
  <c r="H235" i="319"/>
  <c r="E235" i="319" s="1"/>
  <c r="O236" i="319"/>
  <c r="I235" i="319"/>
  <c r="F235" i="319" s="1"/>
  <c r="P236" i="319"/>
  <c r="J235" i="319"/>
  <c r="G235" i="319" s="1"/>
  <c r="M236" i="316"/>
  <c r="J235" i="316"/>
  <c r="G235" i="316" s="1"/>
  <c r="T236" i="316"/>
  <c r="I236" i="316"/>
  <c r="F236" i="316" s="1"/>
  <c r="O237" i="316"/>
  <c r="N237" i="316"/>
  <c r="H236" i="316"/>
  <c r="E236" i="316" s="1"/>
  <c r="M236" i="313"/>
  <c r="J235" i="313"/>
  <c r="G235" i="313" s="1"/>
  <c r="K236" i="313"/>
  <c r="H235" i="313"/>
  <c r="E235" i="313" s="1"/>
  <c r="L236" i="313"/>
  <c r="I235" i="313"/>
  <c r="F235" i="313" s="1"/>
  <c r="K237" i="310"/>
  <c r="N235" i="310"/>
  <c r="H234" i="310"/>
  <c r="E234" i="310" s="1"/>
  <c r="Q236" i="310"/>
  <c r="U236" i="310" s="1"/>
  <c r="R237" i="310"/>
  <c r="V237" i="310" s="1"/>
  <c r="M236" i="310"/>
  <c r="J235" i="310"/>
  <c r="G235" i="310" s="1"/>
  <c r="P236" i="310"/>
  <c r="S237" i="310"/>
  <c r="T235" i="310"/>
  <c r="O236" i="310"/>
  <c r="I235" i="310"/>
  <c r="F235" i="310" s="1"/>
  <c r="M237" i="307"/>
  <c r="J236" i="307"/>
  <c r="G236" i="307" s="1"/>
  <c r="N237" i="307"/>
  <c r="H236" i="307"/>
  <c r="E236" i="307" s="1"/>
  <c r="I236" i="307"/>
  <c r="F236" i="307" s="1"/>
  <c r="O237" i="307"/>
  <c r="N236" i="304"/>
  <c r="H235" i="304"/>
  <c r="E235" i="304" s="1"/>
  <c r="P236" i="304"/>
  <c r="J235" i="304"/>
  <c r="G235" i="304" s="1"/>
  <c r="O236" i="304"/>
  <c r="I235" i="304"/>
  <c r="F235" i="304" s="1"/>
  <c r="S237" i="301"/>
  <c r="W237" i="301" s="1"/>
  <c r="N238" i="301"/>
  <c r="R238" i="301"/>
  <c r="V238" i="301" s="1"/>
  <c r="Q238" i="301"/>
  <c r="R240" i="298"/>
  <c r="V240" i="298" s="1"/>
  <c r="S240" i="298"/>
  <c r="W240" i="298" s="1"/>
  <c r="Q237" i="298"/>
  <c r="U237" i="298" s="1"/>
  <c r="Q241" i="292"/>
  <c r="R242" i="292"/>
  <c r="S242" i="292"/>
  <c r="N240" i="292"/>
  <c r="O241" i="292"/>
  <c r="P241" i="292"/>
  <c r="S242" i="289"/>
  <c r="P242" i="289" s="1"/>
  <c r="R242" i="289"/>
  <c r="O242" i="289" s="1"/>
  <c r="Q238" i="289"/>
  <c r="N237" i="289"/>
  <c r="N238" i="289" s="1"/>
  <c r="C266" i="301"/>
  <c r="P234" i="301"/>
  <c r="J233" i="301"/>
  <c r="G233" i="301" s="1"/>
  <c r="H234" i="301"/>
  <c r="E234" i="301" s="1"/>
  <c r="K235" i="301"/>
  <c r="T235" i="301"/>
  <c r="D236" i="301"/>
  <c r="O234" i="301"/>
  <c r="I233" i="301"/>
  <c r="F233" i="301" s="1"/>
  <c r="M238" i="301"/>
  <c r="L238" i="301"/>
  <c r="C238" i="298"/>
  <c r="T237" i="298"/>
  <c r="D241" i="298"/>
  <c r="M241" i="298"/>
  <c r="N234" i="298"/>
  <c r="H233" i="298"/>
  <c r="E233" i="298" s="1"/>
  <c r="L239" i="298"/>
  <c r="O234" i="298"/>
  <c r="I233" i="298"/>
  <c r="F233" i="298" s="1"/>
  <c r="K240" i="298"/>
  <c r="P234" i="298"/>
  <c r="J233" i="298"/>
  <c r="G233" i="298" s="1"/>
  <c r="D238" i="292"/>
  <c r="T237" i="292"/>
  <c r="H235" i="292"/>
  <c r="E235" i="292" s="1"/>
  <c r="K236" i="292"/>
  <c r="I235" i="292"/>
  <c r="F235" i="292" s="1"/>
  <c r="L236" i="292"/>
  <c r="M236" i="292"/>
  <c r="J235" i="292"/>
  <c r="G235" i="292" s="1"/>
  <c r="N245" i="283"/>
  <c r="P253" i="277"/>
  <c r="P254" i="277" s="1"/>
  <c r="I234" i="289"/>
  <c r="F234" i="289" s="1"/>
  <c r="L235" i="289"/>
  <c r="H234" i="289"/>
  <c r="E234" i="289" s="1"/>
  <c r="K235" i="289"/>
  <c r="D238" i="289"/>
  <c r="D239" i="289" s="1"/>
  <c r="M235" i="289"/>
  <c r="J234" i="289"/>
  <c r="G234" i="289" s="1"/>
  <c r="C236" i="289"/>
  <c r="T235" i="289"/>
  <c r="D240" i="286"/>
  <c r="C247" i="286"/>
  <c r="L240" i="283"/>
  <c r="D238" i="283"/>
  <c r="D239" i="283" s="1"/>
  <c r="H234" i="283"/>
  <c r="E234" i="283" s="1"/>
  <c r="K235" i="283"/>
  <c r="C236" i="283"/>
  <c r="T235" i="283"/>
  <c r="P234" i="283"/>
  <c r="J233" i="283"/>
  <c r="G233" i="283" s="1"/>
  <c r="M237" i="283"/>
  <c r="O234" i="283"/>
  <c r="I233" i="283"/>
  <c r="F233" i="283" s="1"/>
  <c r="C253" i="280"/>
  <c r="P234" i="280"/>
  <c r="J233" i="280"/>
  <c r="G233" i="280" s="1"/>
  <c r="K237" i="280"/>
  <c r="N234" i="280"/>
  <c r="H233" i="280"/>
  <c r="E233" i="280" s="1"/>
  <c r="O234" i="280"/>
  <c r="I233" i="280"/>
  <c r="F233" i="280" s="1"/>
  <c r="M237" i="280"/>
  <c r="D237" i="280"/>
  <c r="T236" i="280"/>
  <c r="L237" i="280"/>
  <c r="D237" i="277"/>
  <c r="F235" i="277"/>
  <c r="C236" i="277"/>
  <c r="O237" i="277"/>
  <c r="M238" i="277"/>
  <c r="J237" i="277"/>
  <c r="N238" i="277"/>
  <c r="N239" i="277" s="1"/>
  <c r="E235" i="277"/>
  <c r="I236" i="277"/>
  <c r="L237" i="277"/>
  <c r="K237" i="277"/>
  <c r="H236" i="277"/>
  <c r="G235" i="277"/>
  <c r="N234" i="286"/>
  <c r="H233" i="286"/>
  <c r="E233" i="286" s="1"/>
  <c r="M237" i="286"/>
  <c r="O234" i="286"/>
  <c r="I233" i="286"/>
  <c r="F233" i="286" s="1"/>
  <c r="L237" i="286"/>
  <c r="P234" i="286"/>
  <c r="J233" i="286"/>
  <c r="G233" i="286" s="1"/>
  <c r="K237" i="286"/>
  <c r="V237" i="304" l="1"/>
  <c r="T236" i="304"/>
  <c r="R236" i="286"/>
  <c r="V242" i="289"/>
  <c r="V235" i="286"/>
  <c r="T234" i="286"/>
  <c r="U238" i="301"/>
  <c r="W242" i="292"/>
  <c r="P242" i="292"/>
  <c r="W242" i="289"/>
  <c r="U241" i="292"/>
  <c r="V242" i="292"/>
  <c r="K237" i="319"/>
  <c r="H236" i="319"/>
  <c r="E236" i="319" s="1"/>
  <c r="J236" i="319"/>
  <c r="G236" i="319" s="1"/>
  <c r="P237" i="319"/>
  <c r="O237" i="319"/>
  <c r="I236" i="319"/>
  <c r="F236" i="319" s="1"/>
  <c r="M237" i="316"/>
  <c r="J236" i="316"/>
  <c r="G236" i="316" s="1"/>
  <c r="O238" i="316"/>
  <c r="I237" i="316"/>
  <c r="F237" i="316" s="1"/>
  <c r="N238" i="316"/>
  <c r="H237" i="316"/>
  <c r="E237" i="316" s="1"/>
  <c r="T237" i="316"/>
  <c r="K237" i="313"/>
  <c r="H236" i="313"/>
  <c r="E236" i="313" s="1"/>
  <c r="L237" i="313"/>
  <c r="I236" i="313"/>
  <c r="F236" i="313" s="1"/>
  <c r="M237" i="313"/>
  <c r="J236" i="313"/>
  <c r="G236" i="313" s="1"/>
  <c r="S238" i="310"/>
  <c r="W238" i="310" s="1"/>
  <c r="R238" i="310"/>
  <c r="V238" i="310" s="1"/>
  <c r="P237" i="310"/>
  <c r="K238" i="310"/>
  <c r="Q237" i="310"/>
  <c r="U237" i="310" s="1"/>
  <c r="M237" i="310"/>
  <c r="J236" i="310"/>
  <c r="G236" i="310" s="1"/>
  <c r="N236" i="310"/>
  <c r="H235" i="310"/>
  <c r="E235" i="310" s="1"/>
  <c r="O237" i="310"/>
  <c r="I236" i="310"/>
  <c r="F236" i="310" s="1"/>
  <c r="T236" i="310"/>
  <c r="M238" i="307"/>
  <c r="J237" i="307"/>
  <c r="G237" i="307" s="1"/>
  <c r="I237" i="307"/>
  <c r="F237" i="307" s="1"/>
  <c r="O238" i="307"/>
  <c r="N238" i="307"/>
  <c r="H237" i="307"/>
  <c r="E237" i="307" s="1"/>
  <c r="J236" i="304"/>
  <c r="G236" i="304" s="1"/>
  <c r="P237" i="304"/>
  <c r="O237" i="304"/>
  <c r="I236" i="304"/>
  <c r="F236" i="304" s="1"/>
  <c r="N237" i="304"/>
  <c r="H236" i="304"/>
  <c r="E236" i="304" s="1"/>
  <c r="R239" i="301"/>
  <c r="V239" i="301" s="1"/>
  <c r="Q239" i="301"/>
  <c r="S238" i="301"/>
  <c r="W238" i="301" s="1"/>
  <c r="S241" i="298"/>
  <c r="W241" i="298" s="1"/>
  <c r="R241" i="298"/>
  <c r="V241" i="298" s="1"/>
  <c r="Q238" i="298"/>
  <c r="U238" i="298" s="1"/>
  <c r="R243" i="292"/>
  <c r="Q242" i="292"/>
  <c r="O242" i="292"/>
  <c r="N241" i="292"/>
  <c r="N242" i="292" s="1"/>
  <c r="S243" i="292"/>
  <c r="P243" i="292" s="1"/>
  <c r="P243" i="289"/>
  <c r="O243" i="289"/>
  <c r="S243" i="289"/>
  <c r="Q239" i="289"/>
  <c r="N239" i="289" s="1"/>
  <c r="R243" i="289"/>
  <c r="C267" i="301"/>
  <c r="O238" i="277"/>
  <c r="O239" i="277" s="1"/>
  <c r="T236" i="301"/>
  <c r="D237" i="301"/>
  <c r="L239" i="301"/>
  <c r="H235" i="301"/>
  <c r="E235" i="301" s="1"/>
  <c r="K236" i="301"/>
  <c r="M239" i="301"/>
  <c r="P235" i="301"/>
  <c r="J234" i="301"/>
  <c r="G234" i="301" s="1"/>
  <c r="O235" i="301"/>
  <c r="I234" i="301"/>
  <c r="F234" i="301" s="1"/>
  <c r="M242" i="298"/>
  <c r="D242" i="298"/>
  <c r="O235" i="298"/>
  <c r="I234" i="298"/>
  <c r="F234" i="298" s="1"/>
  <c r="P235" i="298"/>
  <c r="J234" i="298"/>
  <c r="G234" i="298" s="1"/>
  <c r="L240" i="298"/>
  <c r="K241" i="298"/>
  <c r="C239" i="298"/>
  <c r="T238" i="298"/>
  <c r="N235" i="298"/>
  <c r="H234" i="298"/>
  <c r="E234" i="298" s="1"/>
  <c r="H236" i="292"/>
  <c r="E236" i="292" s="1"/>
  <c r="K237" i="292"/>
  <c r="L237" i="292"/>
  <c r="I236" i="292"/>
  <c r="F236" i="292" s="1"/>
  <c r="D239" i="292"/>
  <c r="T238" i="292"/>
  <c r="M237" i="292"/>
  <c r="J236" i="292"/>
  <c r="G236" i="292" s="1"/>
  <c r="D240" i="289"/>
  <c r="N246" i="283"/>
  <c r="O240" i="277"/>
  <c r="N240" i="277"/>
  <c r="N241" i="277" s="1"/>
  <c r="C237" i="289"/>
  <c r="T236" i="289"/>
  <c r="K236" i="289"/>
  <c r="H235" i="289"/>
  <c r="E235" i="289" s="1"/>
  <c r="L236" i="289"/>
  <c r="I235" i="289"/>
  <c r="F235" i="289" s="1"/>
  <c r="M236" i="289"/>
  <c r="J235" i="289"/>
  <c r="G235" i="289" s="1"/>
  <c r="D241" i="286"/>
  <c r="C248" i="286"/>
  <c r="D240" i="283"/>
  <c r="L241" i="283"/>
  <c r="P235" i="283"/>
  <c r="J234" i="283"/>
  <c r="G234" i="283" s="1"/>
  <c r="K236" i="283"/>
  <c r="H235" i="283"/>
  <c r="E235" i="283" s="1"/>
  <c r="O235" i="283"/>
  <c r="I234" i="283"/>
  <c r="F234" i="283" s="1"/>
  <c r="C237" i="283"/>
  <c r="T236" i="283"/>
  <c r="M238" i="283"/>
  <c r="M239" i="283" s="1"/>
  <c r="C254" i="280"/>
  <c r="L238" i="280"/>
  <c r="L239" i="280" s="1"/>
  <c r="M238" i="280"/>
  <c r="M239" i="280" s="1"/>
  <c r="N235" i="280"/>
  <c r="H234" i="280"/>
  <c r="E234" i="280" s="1"/>
  <c r="K238" i="280"/>
  <c r="K239" i="280" s="1"/>
  <c r="D238" i="280"/>
  <c r="D239" i="280" s="1"/>
  <c r="T237" i="280"/>
  <c r="O235" i="280"/>
  <c r="I234" i="280"/>
  <c r="F234" i="280" s="1"/>
  <c r="P235" i="280"/>
  <c r="J234" i="280"/>
  <c r="G234" i="280" s="1"/>
  <c r="J238" i="277"/>
  <c r="M239" i="277"/>
  <c r="F236" i="277"/>
  <c r="C237" i="277"/>
  <c r="T237" i="277" s="1"/>
  <c r="E236" i="277"/>
  <c r="K238" i="277"/>
  <c r="H237" i="277"/>
  <c r="L238" i="277"/>
  <c r="I237" i="277"/>
  <c r="D238" i="277"/>
  <c r="D239" i="277" s="1"/>
  <c r="T236" i="277"/>
  <c r="G236" i="277"/>
  <c r="L238" i="286"/>
  <c r="L239" i="286" s="1"/>
  <c r="L240" i="286" s="1"/>
  <c r="L241" i="286" s="1"/>
  <c r="L242" i="286" s="1"/>
  <c r="L243" i="286" s="1"/>
  <c r="L244" i="286" s="1"/>
  <c r="L245" i="286" s="1"/>
  <c r="L246" i="286" s="1"/>
  <c r="L247" i="286" s="1"/>
  <c r="L248" i="286" s="1"/>
  <c r="L249" i="286" s="1"/>
  <c r="L250" i="286" s="1"/>
  <c r="L251" i="286" s="1"/>
  <c r="L252" i="286" s="1"/>
  <c r="L253" i="286" s="1"/>
  <c r="L254" i="286" s="1"/>
  <c r="L255" i="286" s="1"/>
  <c r="L256" i="286" s="1"/>
  <c r="L257" i="286" s="1"/>
  <c r="L258" i="286" s="1"/>
  <c r="L259" i="286" s="1"/>
  <c r="L260" i="286" s="1"/>
  <c r="L261" i="286" s="1"/>
  <c r="L262" i="286" s="1"/>
  <c r="L263" i="286" s="1"/>
  <c r="L264" i="286" s="1"/>
  <c r="L265" i="286" s="1"/>
  <c r="L266" i="286" s="1"/>
  <c r="L267" i="286" s="1"/>
  <c r="L268" i="286" s="1"/>
  <c r="L269" i="286" s="1"/>
  <c r="K238" i="286"/>
  <c r="K239" i="286" s="1"/>
  <c r="K240" i="286" s="1"/>
  <c r="K241" i="286" s="1"/>
  <c r="K242" i="286" s="1"/>
  <c r="K243" i="286" s="1"/>
  <c r="K244" i="286" s="1"/>
  <c r="K245" i="286" s="1"/>
  <c r="K246" i="286" s="1"/>
  <c r="K247" i="286" s="1"/>
  <c r="K248" i="286" s="1"/>
  <c r="K249" i="286" s="1"/>
  <c r="K250" i="286" s="1"/>
  <c r="K251" i="286" s="1"/>
  <c r="K252" i="286" s="1"/>
  <c r="K253" i="286" s="1"/>
  <c r="K254" i="286" s="1"/>
  <c r="K255" i="286" s="1"/>
  <c r="K256" i="286" s="1"/>
  <c r="K257" i="286" s="1"/>
  <c r="K258" i="286" s="1"/>
  <c r="K259" i="286" s="1"/>
  <c r="K260" i="286" s="1"/>
  <c r="K261" i="286" s="1"/>
  <c r="K262" i="286" s="1"/>
  <c r="K263" i="286" s="1"/>
  <c r="K264" i="286" s="1"/>
  <c r="K265" i="286" s="1"/>
  <c r="K266" i="286" s="1"/>
  <c r="K267" i="286" s="1"/>
  <c r="K268" i="286" s="1"/>
  <c r="K269" i="286" s="1"/>
  <c r="O235" i="286"/>
  <c r="I234" i="286"/>
  <c r="F234" i="286" s="1"/>
  <c r="M238" i="286"/>
  <c r="M239" i="286" s="1"/>
  <c r="M240" i="286" s="1"/>
  <c r="M241" i="286" s="1"/>
  <c r="M242" i="286" s="1"/>
  <c r="M243" i="286" s="1"/>
  <c r="M244" i="286" s="1"/>
  <c r="M245" i="286" s="1"/>
  <c r="M246" i="286" s="1"/>
  <c r="M247" i="286" s="1"/>
  <c r="M248" i="286" s="1"/>
  <c r="M249" i="286" s="1"/>
  <c r="M250" i="286" s="1"/>
  <c r="M251" i="286" s="1"/>
  <c r="M252" i="286" s="1"/>
  <c r="M253" i="286" s="1"/>
  <c r="M254" i="286" s="1"/>
  <c r="M255" i="286" s="1"/>
  <c r="M256" i="286" s="1"/>
  <c r="M257" i="286" s="1"/>
  <c r="M258" i="286" s="1"/>
  <c r="M259" i="286" s="1"/>
  <c r="M260" i="286" s="1"/>
  <c r="M261" i="286" s="1"/>
  <c r="M262" i="286" s="1"/>
  <c r="M263" i="286" s="1"/>
  <c r="M264" i="286" s="1"/>
  <c r="M265" i="286" s="1"/>
  <c r="M266" i="286" s="1"/>
  <c r="M267" i="286" s="1"/>
  <c r="M268" i="286" s="1"/>
  <c r="M269" i="286" s="1"/>
  <c r="P235" i="286"/>
  <c r="J234" i="286"/>
  <c r="G234" i="286" s="1"/>
  <c r="N235" i="286"/>
  <c r="H234" i="286"/>
  <c r="E234" i="286" s="1"/>
  <c r="V243" i="292" l="1"/>
  <c r="U239" i="289"/>
  <c r="R237" i="286"/>
  <c r="U239" i="301"/>
  <c r="U242" i="292"/>
  <c r="V236" i="286"/>
  <c r="T235" i="286"/>
  <c r="V238" i="304"/>
  <c r="T237" i="304"/>
  <c r="W243" i="289"/>
  <c r="W243" i="292"/>
  <c r="V243" i="289"/>
  <c r="K238" i="319"/>
  <c r="H237" i="319"/>
  <c r="E237" i="319" s="1"/>
  <c r="O238" i="319"/>
  <c r="I237" i="319"/>
  <c r="F237" i="319" s="1"/>
  <c r="J237" i="319"/>
  <c r="G237" i="319" s="1"/>
  <c r="P238" i="319"/>
  <c r="M238" i="316"/>
  <c r="J237" i="316"/>
  <c r="G237" i="316" s="1"/>
  <c r="H238" i="316"/>
  <c r="E238" i="316" s="1"/>
  <c r="N239" i="316"/>
  <c r="T238" i="316"/>
  <c r="O239" i="316"/>
  <c r="I238" i="316"/>
  <c r="F238" i="316" s="1"/>
  <c r="L238" i="313"/>
  <c r="I237" i="313"/>
  <c r="F237" i="313" s="1"/>
  <c r="M238" i="313"/>
  <c r="J237" i="313"/>
  <c r="G237" i="313" s="1"/>
  <c r="K238" i="313"/>
  <c r="H237" i="313"/>
  <c r="E237" i="313" s="1"/>
  <c r="N237" i="310"/>
  <c r="H236" i="310"/>
  <c r="E236" i="310" s="1"/>
  <c r="K239" i="310"/>
  <c r="P238" i="310"/>
  <c r="S239" i="310"/>
  <c r="W239" i="310" s="1"/>
  <c r="M238" i="310"/>
  <c r="J237" i="310"/>
  <c r="G237" i="310" s="1"/>
  <c r="Q238" i="310"/>
  <c r="U238" i="310" s="1"/>
  <c r="R239" i="310"/>
  <c r="V239" i="310" s="1"/>
  <c r="T237" i="310"/>
  <c r="O238" i="310"/>
  <c r="I237" i="310"/>
  <c r="F237" i="310" s="1"/>
  <c r="M239" i="307"/>
  <c r="J239" i="307" s="1"/>
  <c r="G239" i="307" s="1"/>
  <c r="J238" i="307"/>
  <c r="G238" i="307" s="1"/>
  <c r="N239" i="307"/>
  <c r="H238" i="307"/>
  <c r="E238" i="307" s="1"/>
  <c r="O239" i="307"/>
  <c r="I238" i="307"/>
  <c r="F238" i="307" s="1"/>
  <c r="O238" i="304"/>
  <c r="I237" i="304"/>
  <c r="F237" i="304" s="1"/>
  <c r="J237" i="304"/>
  <c r="G237" i="304" s="1"/>
  <c r="P238" i="304"/>
  <c r="N238" i="304"/>
  <c r="H237" i="304"/>
  <c r="E237" i="304" s="1"/>
  <c r="Q240" i="301"/>
  <c r="N239" i="301"/>
  <c r="N240" i="301" s="1"/>
  <c r="R240" i="301"/>
  <c r="V240" i="301" s="1"/>
  <c r="S239" i="301"/>
  <c r="W239" i="301" s="1"/>
  <c r="R242" i="298"/>
  <c r="V242" i="298" s="1"/>
  <c r="S242" i="298"/>
  <c r="W242" i="298" s="1"/>
  <c r="Q239" i="298"/>
  <c r="U239" i="298" s="1"/>
  <c r="S244" i="292"/>
  <c r="R244" i="292"/>
  <c r="O243" i="292"/>
  <c r="Q243" i="292"/>
  <c r="N243" i="292" s="1"/>
  <c r="R244" i="289"/>
  <c r="Q240" i="289"/>
  <c r="S244" i="289"/>
  <c r="C268" i="301"/>
  <c r="M270" i="286"/>
  <c r="K270" i="286"/>
  <c r="L270" i="286"/>
  <c r="E237" i="277"/>
  <c r="O236" i="301"/>
  <c r="I235" i="301"/>
  <c r="F235" i="301" s="1"/>
  <c r="L240" i="301"/>
  <c r="H236" i="301"/>
  <c r="E236" i="301" s="1"/>
  <c r="K237" i="301"/>
  <c r="D238" i="301"/>
  <c r="T237" i="301"/>
  <c r="P236" i="301"/>
  <c r="J235" i="301"/>
  <c r="G235" i="301" s="1"/>
  <c r="M240" i="301"/>
  <c r="D243" i="298"/>
  <c r="L241" i="298"/>
  <c r="K242" i="298"/>
  <c r="M243" i="298"/>
  <c r="P236" i="298"/>
  <c r="J235" i="298"/>
  <c r="G235" i="298" s="1"/>
  <c r="C240" i="298"/>
  <c r="T239" i="298"/>
  <c r="N236" i="298"/>
  <c r="H235" i="298"/>
  <c r="E235" i="298" s="1"/>
  <c r="O236" i="298"/>
  <c r="I235" i="298"/>
  <c r="F235" i="298" s="1"/>
  <c r="D240" i="292"/>
  <c r="T239" i="292"/>
  <c r="I237" i="292"/>
  <c r="F237" i="292" s="1"/>
  <c r="L238" i="292"/>
  <c r="H237" i="292"/>
  <c r="E237" i="292" s="1"/>
  <c r="K238" i="292"/>
  <c r="M238" i="292"/>
  <c r="J237" i="292"/>
  <c r="G237" i="292" s="1"/>
  <c r="D241" i="289"/>
  <c r="N247" i="283"/>
  <c r="P255" i="277"/>
  <c r="K237" i="289"/>
  <c r="H236" i="289"/>
  <c r="E236" i="289" s="1"/>
  <c r="M237" i="289"/>
  <c r="J236" i="289"/>
  <c r="G236" i="289" s="1"/>
  <c r="C238" i="289"/>
  <c r="C239" i="289" s="1"/>
  <c r="T237" i="289"/>
  <c r="I236" i="289"/>
  <c r="F236" i="289" s="1"/>
  <c r="L237" i="289"/>
  <c r="D242" i="286"/>
  <c r="C249" i="286"/>
  <c r="M240" i="283"/>
  <c r="L242" i="283"/>
  <c r="D241" i="283"/>
  <c r="K237" i="283"/>
  <c r="H236" i="283"/>
  <c r="E236" i="283" s="1"/>
  <c r="P236" i="283"/>
  <c r="J235" i="283"/>
  <c r="G235" i="283" s="1"/>
  <c r="C238" i="283"/>
  <c r="C239" i="283" s="1"/>
  <c r="T237" i="283"/>
  <c r="O236" i="283"/>
  <c r="I235" i="283"/>
  <c r="F235" i="283" s="1"/>
  <c r="T239" i="280"/>
  <c r="D240" i="280"/>
  <c r="K240" i="280"/>
  <c r="M240" i="280"/>
  <c r="L240" i="280"/>
  <c r="C255" i="280"/>
  <c r="O236" i="280"/>
  <c r="I235" i="280"/>
  <c r="F235" i="280" s="1"/>
  <c r="P236" i="280"/>
  <c r="J235" i="280"/>
  <c r="G235" i="280" s="1"/>
  <c r="T238" i="280"/>
  <c r="N236" i="280"/>
  <c r="H235" i="280"/>
  <c r="E235" i="280" s="1"/>
  <c r="I238" i="277"/>
  <c r="L239" i="277"/>
  <c r="H238" i="277"/>
  <c r="K239" i="277"/>
  <c r="D240" i="277"/>
  <c r="M240" i="277"/>
  <c r="J239" i="277"/>
  <c r="F237" i="277"/>
  <c r="C238" i="277"/>
  <c r="G237" i="277"/>
  <c r="O236" i="286"/>
  <c r="I235" i="286"/>
  <c r="F235" i="286" s="1"/>
  <c r="N236" i="286"/>
  <c r="H235" i="286"/>
  <c r="E235" i="286" s="1"/>
  <c r="P236" i="286"/>
  <c r="J235" i="286"/>
  <c r="G235" i="286" s="1"/>
  <c r="V244" i="289" l="1"/>
  <c r="W244" i="292"/>
  <c r="V237" i="286"/>
  <c r="T236" i="286"/>
  <c r="U243" i="292"/>
  <c r="O244" i="292"/>
  <c r="W244" i="289"/>
  <c r="U240" i="301"/>
  <c r="R238" i="286"/>
  <c r="U240" i="289"/>
  <c r="V239" i="304"/>
  <c r="T238" i="304"/>
  <c r="V244" i="292"/>
  <c r="K239" i="319"/>
  <c r="H239" i="319" s="1"/>
  <c r="E239" i="319" s="1"/>
  <c r="H238" i="319"/>
  <c r="E238" i="319" s="1"/>
  <c r="P239" i="319"/>
  <c r="J238" i="319"/>
  <c r="G238" i="319" s="1"/>
  <c r="O239" i="319"/>
  <c r="I238" i="319"/>
  <c r="F238" i="319" s="1"/>
  <c r="M239" i="316"/>
  <c r="J239" i="316" s="1"/>
  <c r="G239" i="316" s="1"/>
  <c r="J238" i="316"/>
  <c r="G238" i="316" s="1"/>
  <c r="T239" i="316"/>
  <c r="I239" i="316"/>
  <c r="F239" i="316" s="1"/>
  <c r="H239" i="316"/>
  <c r="E239" i="316" s="1"/>
  <c r="K239" i="313"/>
  <c r="H239" i="313" s="1"/>
  <c r="E239" i="313" s="1"/>
  <c r="H238" i="313"/>
  <c r="E238" i="313" s="1"/>
  <c r="M239" i="313"/>
  <c r="J239" i="313" s="1"/>
  <c r="G239" i="313" s="1"/>
  <c r="J238" i="313"/>
  <c r="G238" i="313" s="1"/>
  <c r="L239" i="313"/>
  <c r="I239" i="313" s="1"/>
  <c r="F239" i="313" s="1"/>
  <c r="I238" i="313"/>
  <c r="F238" i="313" s="1"/>
  <c r="P239" i="310"/>
  <c r="N238" i="310"/>
  <c r="H237" i="310"/>
  <c r="E237" i="310" s="1"/>
  <c r="R240" i="310"/>
  <c r="R241" i="310" s="1"/>
  <c r="M239" i="310"/>
  <c r="J239" i="310" s="1"/>
  <c r="G239" i="310" s="1"/>
  <c r="J238" i="310"/>
  <c r="G238" i="310" s="1"/>
  <c r="Q239" i="310"/>
  <c r="U239" i="310" s="1"/>
  <c r="S240" i="310"/>
  <c r="S241" i="310" s="1"/>
  <c r="O239" i="310"/>
  <c r="I238" i="310"/>
  <c r="F238" i="310" s="1"/>
  <c r="T238" i="310"/>
  <c r="I239" i="307"/>
  <c r="F239" i="307" s="1"/>
  <c r="H239" i="307"/>
  <c r="E239" i="307" s="1"/>
  <c r="P239" i="304"/>
  <c r="J238" i="304"/>
  <c r="G238" i="304" s="1"/>
  <c r="N239" i="304"/>
  <c r="H238" i="304"/>
  <c r="E238" i="304" s="1"/>
  <c r="O239" i="304"/>
  <c r="I238" i="304"/>
  <c r="F238" i="304" s="1"/>
  <c r="S240" i="301"/>
  <c r="W240" i="301" s="1"/>
  <c r="R241" i="301"/>
  <c r="V241" i="301" s="1"/>
  <c r="Q241" i="301"/>
  <c r="N241" i="301" s="1"/>
  <c r="S243" i="298"/>
  <c r="W243" i="298" s="1"/>
  <c r="R243" i="298"/>
  <c r="V243" i="298" s="1"/>
  <c r="Q240" i="298"/>
  <c r="U240" i="298" s="1"/>
  <c r="Q244" i="292"/>
  <c r="S245" i="292"/>
  <c r="P244" i="292"/>
  <c r="R245" i="292"/>
  <c r="O245" i="292" s="1"/>
  <c r="R245" i="289"/>
  <c r="S245" i="289"/>
  <c r="O244" i="289"/>
  <c r="P244" i="289"/>
  <c r="Q241" i="289"/>
  <c r="N240" i="289"/>
  <c r="O241" i="277"/>
  <c r="C269" i="301"/>
  <c r="L271" i="286"/>
  <c r="K271" i="286"/>
  <c r="M271" i="286"/>
  <c r="K238" i="301"/>
  <c r="H237" i="301"/>
  <c r="E237" i="301" s="1"/>
  <c r="L241" i="301"/>
  <c r="P237" i="301"/>
  <c r="J236" i="301"/>
  <c r="G236" i="301" s="1"/>
  <c r="T238" i="301"/>
  <c r="D239" i="301"/>
  <c r="O237" i="301"/>
  <c r="I236" i="301"/>
  <c r="F236" i="301" s="1"/>
  <c r="M241" i="301"/>
  <c r="M244" i="298"/>
  <c r="K243" i="298"/>
  <c r="C241" i="298"/>
  <c r="T240" i="298"/>
  <c r="O237" i="298"/>
  <c r="I236" i="298"/>
  <c r="F236" i="298" s="1"/>
  <c r="D244" i="298"/>
  <c r="L242" i="298"/>
  <c r="P237" i="298"/>
  <c r="J236" i="298"/>
  <c r="G236" i="298" s="1"/>
  <c r="N237" i="298"/>
  <c r="H236" i="298"/>
  <c r="E236" i="298" s="1"/>
  <c r="M239" i="292"/>
  <c r="J238" i="292"/>
  <c r="G238" i="292" s="1"/>
  <c r="K239" i="292"/>
  <c r="H238" i="292"/>
  <c r="E238" i="292" s="1"/>
  <c r="L239" i="292"/>
  <c r="I238" i="292"/>
  <c r="F238" i="292" s="1"/>
  <c r="D241" i="292"/>
  <c r="T240" i="292"/>
  <c r="C240" i="289"/>
  <c r="T239" i="289"/>
  <c r="D242" i="289"/>
  <c r="N248" i="283"/>
  <c r="P256" i="277"/>
  <c r="N242" i="277"/>
  <c r="O242" i="277"/>
  <c r="I237" i="289"/>
  <c r="F237" i="289" s="1"/>
  <c r="L238" i="289"/>
  <c r="M238" i="289"/>
  <c r="J237" i="289"/>
  <c r="G237" i="289" s="1"/>
  <c r="K238" i="289"/>
  <c r="H237" i="289"/>
  <c r="E237" i="289" s="1"/>
  <c r="T238" i="289"/>
  <c r="D243" i="286"/>
  <c r="C250" i="286"/>
  <c r="D242" i="283"/>
  <c r="L243" i="283"/>
  <c r="C240" i="283"/>
  <c r="T239" i="283"/>
  <c r="M241" i="283"/>
  <c r="T238" i="283"/>
  <c r="O237" i="283"/>
  <c r="I236" i="283"/>
  <c r="F236" i="283" s="1"/>
  <c r="H237" i="283"/>
  <c r="E237" i="283" s="1"/>
  <c r="K238" i="283"/>
  <c r="P237" i="283"/>
  <c r="J236" i="283"/>
  <c r="G236" i="283" s="1"/>
  <c r="C256" i="280"/>
  <c r="L241" i="280"/>
  <c r="M241" i="280"/>
  <c r="K241" i="280"/>
  <c r="D241" i="280"/>
  <c r="T240" i="280"/>
  <c r="P237" i="280"/>
  <c r="J236" i="280"/>
  <c r="G236" i="280" s="1"/>
  <c r="N237" i="280"/>
  <c r="H236" i="280"/>
  <c r="E236" i="280" s="1"/>
  <c r="O237" i="280"/>
  <c r="I236" i="280"/>
  <c r="F236" i="280" s="1"/>
  <c r="F238" i="277"/>
  <c r="C239" i="277"/>
  <c r="M241" i="277"/>
  <c r="J240" i="277"/>
  <c r="D241" i="277"/>
  <c r="K240" i="277"/>
  <c r="H239" i="277"/>
  <c r="L240" i="277"/>
  <c r="I239" i="277"/>
  <c r="G238" i="277"/>
  <c r="T238" i="277"/>
  <c r="E238" i="277"/>
  <c r="P237" i="286"/>
  <c r="J236" i="286"/>
  <c r="G236" i="286" s="1"/>
  <c r="N237" i="286"/>
  <c r="H236" i="286"/>
  <c r="E236" i="286" s="1"/>
  <c r="O237" i="286"/>
  <c r="I236" i="286"/>
  <c r="F236" i="286" s="1"/>
  <c r="U241" i="301" l="1"/>
  <c r="U241" i="289"/>
  <c r="V238" i="286"/>
  <c r="T237" i="286"/>
  <c r="W245" i="292"/>
  <c r="R239" i="286"/>
  <c r="W245" i="289"/>
  <c r="V245" i="289"/>
  <c r="N241" i="289"/>
  <c r="V245" i="292"/>
  <c r="V246" i="292" s="1"/>
  <c r="O245" i="289"/>
  <c r="T239" i="304"/>
  <c r="U244" i="292"/>
  <c r="I239" i="319"/>
  <c r="F239" i="319" s="1"/>
  <c r="J239" i="319"/>
  <c r="G239" i="319" s="1"/>
  <c r="Q240" i="310"/>
  <c r="Q241" i="310" s="1"/>
  <c r="N239" i="310"/>
  <c r="H238" i="310"/>
  <c r="E238" i="310" s="1"/>
  <c r="T239" i="310"/>
  <c r="I239" i="310"/>
  <c r="F239" i="310" s="1"/>
  <c r="H239" i="304"/>
  <c r="E239" i="304" s="1"/>
  <c r="J239" i="304"/>
  <c r="G239" i="304" s="1"/>
  <c r="I239" i="304"/>
  <c r="F239" i="304" s="1"/>
  <c r="R242" i="301"/>
  <c r="V242" i="301" s="1"/>
  <c r="Q242" i="301"/>
  <c r="S241" i="301"/>
  <c r="W241" i="301" s="1"/>
  <c r="R244" i="298"/>
  <c r="V244" i="298" s="1"/>
  <c r="S244" i="298"/>
  <c r="W244" i="298" s="1"/>
  <c r="Q241" i="298"/>
  <c r="U241" i="298" s="1"/>
  <c r="R246" i="292"/>
  <c r="S246" i="292"/>
  <c r="Q245" i="292"/>
  <c r="N244" i="292"/>
  <c r="N245" i="292" s="1"/>
  <c r="P245" i="292"/>
  <c r="P246" i="292" s="1"/>
  <c r="O246" i="289"/>
  <c r="S246" i="289"/>
  <c r="R246" i="289"/>
  <c r="Q242" i="289"/>
  <c r="N242" i="289" s="1"/>
  <c r="P245" i="289"/>
  <c r="C270" i="301"/>
  <c r="M272" i="286"/>
  <c r="K272" i="286"/>
  <c r="L272" i="286"/>
  <c r="P238" i="301"/>
  <c r="J237" i="301"/>
  <c r="G237" i="301" s="1"/>
  <c r="O238" i="301"/>
  <c r="I237" i="301"/>
  <c r="F237" i="301" s="1"/>
  <c r="L242" i="301"/>
  <c r="M242" i="301"/>
  <c r="T239" i="301"/>
  <c r="D240" i="301"/>
  <c r="H238" i="301"/>
  <c r="E238" i="301" s="1"/>
  <c r="K239" i="301"/>
  <c r="O238" i="298"/>
  <c r="I237" i="298"/>
  <c r="F237" i="298" s="1"/>
  <c r="C242" i="298"/>
  <c r="T241" i="298"/>
  <c r="P238" i="298"/>
  <c r="J237" i="298"/>
  <c r="G237" i="298" s="1"/>
  <c r="L243" i="298"/>
  <c r="K244" i="298"/>
  <c r="M245" i="298"/>
  <c r="N238" i="298"/>
  <c r="H237" i="298"/>
  <c r="E237" i="298" s="1"/>
  <c r="D245" i="298"/>
  <c r="D242" i="292"/>
  <c r="T241" i="292"/>
  <c r="L240" i="292"/>
  <c r="I239" i="292"/>
  <c r="F239" i="292" s="1"/>
  <c r="H239" i="292"/>
  <c r="E239" i="292" s="1"/>
  <c r="K240" i="292"/>
  <c r="M240" i="292"/>
  <c r="J239" i="292"/>
  <c r="G239" i="292" s="1"/>
  <c r="D243" i="289"/>
  <c r="H238" i="289"/>
  <c r="E238" i="289" s="1"/>
  <c r="K239" i="289"/>
  <c r="J238" i="289"/>
  <c r="G238" i="289" s="1"/>
  <c r="M239" i="289"/>
  <c r="I238" i="289"/>
  <c r="F238" i="289" s="1"/>
  <c r="L239" i="289"/>
  <c r="C241" i="289"/>
  <c r="T240" i="289"/>
  <c r="N249" i="283"/>
  <c r="P257" i="277"/>
  <c r="F239" i="277"/>
  <c r="E239" i="277"/>
  <c r="N243" i="277"/>
  <c r="D244" i="286"/>
  <c r="C251" i="286"/>
  <c r="M242" i="283"/>
  <c r="C241" i="283"/>
  <c r="T240" i="283"/>
  <c r="H238" i="283"/>
  <c r="E238" i="283" s="1"/>
  <c r="K239" i="283"/>
  <c r="L244" i="283"/>
  <c r="D243" i="283"/>
  <c r="P238" i="283"/>
  <c r="J237" i="283"/>
  <c r="G237" i="283" s="1"/>
  <c r="O238" i="283"/>
  <c r="I237" i="283"/>
  <c r="F237" i="283" s="1"/>
  <c r="D242" i="280"/>
  <c r="T241" i="280"/>
  <c r="M242" i="280"/>
  <c r="K242" i="280"/>
  <c r="L242" i="280"/>
  <c r="C257" i="280"/>
  <c r="N238" i="280"/>
  <c r="H237" i="280"/>
  <c r="E237" i="280" s="1"/>
  <c r="P238" i="280"/>
  <c r="J237" i="280"/>
  <c r="G237" i="280" s="1"/>
  <c r="O238" i="280"/>
  <c r="I237" i="280"/>
  <c r="F237" i="280" s="1"/>
  <c r="L241" i="277"/>
  <c r="I240" i="277"/>
  <c r="K241" i="277"/>
  <c r="H240" i="277"/>
  <c r="D242" i="277"/>
  <c r="J241" i="277"/>
  <c r="M242" i="277"/>
  <c r="C240" i="277"/>
  <c r="G240" i="277" s="1"/>
  <c r="T239" i="277"/>
  <c r="G239" i="277"/>
  <c r="O238" i="286"/>
  <c r="I237" i="286"/>
  <c r="F237" i="286" s="1"/>
  <c r="N238" i="286"/>
  <c r="H237" i="286"/>
  <c r="E237" i="286" s="1"/>
  <c r="P238" i="286"/>
  <c r="J237" i="286"/>
  <c r="G237" i="286" s="1"/>
  <c r="U245" i="292" l="1"/>
  <c r="V239" i="286"/>
  <c r="T238" i="286"/>
  <c r="U242" i="289"/>
  <c r="U243" i="289" s="1"/>
  <c r="U242" i="301"/>
  <c r="V246" i="289"/>
  <c r="W246" i="289"/>
  <c r="R240" i="286"/>
  <c r="W246" i="292"/>
  <c r="P246" i="289"/>
  <c r="H239" i="310"/>
  <c r="E239" i="310" s="1"/>
  <c r="Q243" i="301"/>
  <c r="R243" i="301"/>
  <c r="V243" i="301" s="1"/>
  <c r="N242" i="301"/>
  <c r="N243" i="301" s="1"/>
  <c r="S242" i="301"/>
  <c r="W242" i="301" s="1"/>
  <c r="S245" i="298"/>
  <c r="W245" i="298" s="1"/>
  <c r="R245" i="298"/>
  <c r="V245" i="298" s="1"/>
  <c r="Q242" i="298"/>
  <c r="U242" i="298" s="1"/>
  <c r="S247" i="292"/>
  <c r="R247" i="292"/>
  <c r="V247" i="292" s="1"/>
  <c r="Q246" i="292"/>
  <c r="N246" i="292" s="1"/>
  <c r="O246" i="292"/>
  <c r="S247" i="289"/>
  <c r="Q243" i="289"/>
  <c r="R247" i="289"/>
  <c r="C271" i="301"/>
  <c r="L273" i="286"/>
  <c r="K273" i="286"/>
  <c r="M273" i="286"/>
  <c r="N250" i="283"/>
  <c r="O239" i="301"/>
  <c r="I238" i="301"/>
  <c r="F238" i="301" s="1"/>
  <c r="H239" i="301"/>
  <c r="E239" i="301" s="1"/>
  <c r="K240" i="301"/>
  <c r="D241" i="301"/>
  <c r="T240" i="301"/>
  <c r="M243" i="301"/>
  <c r="P239" i="301"/>
  <c r="J238" i="301"/>
  <c r="G238" i="301" s="1"/>
  <c r="L243" i="301"/>
  <c r="D246" i="298"/>
  <c r="C243" i="298"/>
  <c r="T242" i="298"/>
  <c r="K245" i="298"/>
  <c r="N239" i="298"/>
  <c r="H238" i="298"/>
  <c r="E238" i="298" s="1"/>
  <c r="L244" i="298"/>
  <c r="O239" i="298"/>
  <c r="I238" i="298"/>
  <c r="F238" i="298" s="1"/>
  <c r="M246" i="298"/>
  <c r="P239" i="298"/>
  <c r="J238" i="298"/>
  <c r="G238" i="298" s="1"/>
  <c r="K241" i="292"/>
  <c r="H240" i="292"/>
  <c r="E240" i="292" s="1"/>
  <c r="I240" i="292"/>
  <c r="F240" i="292" s="1"/>
  <c r="L241" i="292"/>
  <c r="D243" i="292"/>
  <c r="T242" i="292"/>
  <c r="M241" i="292"/>
  <c r="J240" i="292"/>
  <c r="G240" i="292" s="1"/>
  <c r="C242" i="289"/>
  <c r="T241" i="289"/>
  <c r="I239" i="289"/>
  <c r="F239" i="289" s="1"/>
  <c r="L240" i="289"/>
  <c r="J239" i="289"/>
  <c r="G239" i="289" s="1"/>
  <c r="M240" i="289"/>
  <c r="H239" i="289"/>
  <c r="E239" i="289" s="1"/>
  <c r="K240" i="289"/>
  <c r="D244" i="289"/>
  <c r="N251" i="283"/>
  <c r="N244" i="277"/>
  <c r="N245" i="277" s="1"/>
  <c r="P258" i="277"/>
  <c r="O243" i="277"/>
  <c r="E240" i="277"/>
  <c r="D245" i="286"/>
  <c r="C252" i="286"/>
  <c r="J238" i="286"/>
  <c r="G238" i="286" s="1"/>
  <c r="P239" i="286"/>
  <c r="H238" i="286"/>
  <c r="E238" i="286" s="1"/>
  <c r="N239" i="286"/>
  <c r="I238" i="286"/>
  <c r="F238" i="286" s="1"/>
  <c r="O239" i="286"/>
  <c r="D244" i="283"/>
  <c r="L245" i="283"/>
  <c r="H239" i="283"/>
  <c r="E239" i="283" s="1"/>
  <c r="K240" i="283"/>
  <c r="I238" i="283"/>
  <c r="F238" i="283" s="1"/>
  <c r="O239" i="283"/>
  <c r="J238" i="283"/>
  <c r="G238" i="283" s="1"/>
  <c r="P239" i="283"/>
  <c r="C242" i="283"/>
  <c r="T241" i="283"/>
  <c r="M243" i="283"/>
  <c r="C258" i="280"/>
  <c r="L243" i="280"/>
  <c r="I238" i="280"/>
  <c r="F238" i="280" s="1"/>
  <c r="O239" i="280"/>
  <c r="K243" i="280"/>
  <c r="M243" i="280"/>
  <c r="J238" i="280"/>
  <c r="G238" i="280" s="1"/>
  <c r="P239" i="280"/>
  <c r="H238" i="280"/>
  <c r="E238" i="280" s="1"/>
  <c r="N239" i="280"/>
  <c r="D243" i="280"/>
  <c r="T242" i="280"/>
  <c r="C241" i="277"/>
  <c r="T240" i="277"/>
  <c r="D243" i="277"/>
  <c r="K242" i="277"/>
  <c r="H241" i="277"/>
  <c r="F240" i="277"/>
  <c r="J242" i="277"/>
  <c r="M243" i="277"/>
  <c r="I241" i="277"/>
  <c r="L242" i="277"/>
  <c r="V244" i="301" l="1"/>
  <c r="W247" i="289"/>
  <c r="W248" i="289" s="1"/>
  <c r="V247" i="289"/>
  <c r="V248" i="289" s="1"/>
  <c r="V240" i="286"/>
  <c r="T239" i="286"/>
  <c r="U246" i="292"/>
  <c r="W247" i="292"/>
  <c r="U243" i="301"/>
  <c r="R241" i="286"/>
  <c r="S243" i="301"/>
  <c r="W243" i="301" s="1"/>
  <c r="N244" i="301"/>
  <c r="R244" i="301"/>
  <c r="Q244" i="301"/>
  <c r="R246" i="298"/>
  <c r="V246" i="298" s="1"/>
  <c r="S246" i="298"/>
  <c r="W246" i="298" s="1"/>
  <c r="Q243" i="298"/>
  <c r="U243" i="298" s="1"/>
  <c r="R248" i="292"/>
  <c r="V248" i="292" s="1"/>
  <c r="O247" i="292"/>
  <c r="O248" i="292" s="1"/>
  <c r="Q247" i="292"/>
  <c r="N247" i="292" s="1"/>
  <c r="S248" i="292"/>
  <c r="P247" i="292"/>
  <c r="S248" i="289"/>
  <c r="R248" i="289"/>
  <c r="P247" i="289"/>
  <c r="O247" i="289"/>
  <c r="Q244" i="289"/>
  <c r="U244" i="289" s="1"/>
  <c r="N243" i="289"/>
  <c r="N244" i="289" s="1"/>
  <c r="C272" i="301"/>
  <c r="M274" i="286"/>
  <c r="K274" i="286"/>
  <c r="L274" i="286"/>
  <c r="D242" i="301"/>
  <c r="T241" i="301"/>
  <c r="L244" i="301"/>
  <c r="P240" i="301"/>
  <c r="J239" i="301"/>
  <c r="G239" i="301" s="1"/>
  <c r="O240" i="301"/>
  <c r="I239" i="301"/>
  <c r="F239" i="301" s="1"/>
  <c r="M244" i="301"/>
  <c r="H240" i="301"/>
  <c r="E240" i="301" s="1"/>
  <c r="K241" i="301"/>
  <c r="C244" i="298"/>
  <c r="T243" i="298"/>
  <c r="O240" i="298"/>
  <c r="I239" i="298"/>
  <c r="F239" i="298" s="1"/>
  <c r="D247" i="298"/>
  <c r="P240" i="298"/>
  <c r="J239" i="298"/>
  <c r="G239" i="298" s="1"/>
  <c r="N240" i="298"/>
  <c r="H239" i="298"/>
  <c r="E239" i="298" s="1"/>
  <c r="M247" i="298"/>
  <c r="K246" i="298"/>
  <c r="L245" i="298"/>
  <c r="D244" i="292"/>
  <c r="T243" i="292"/>
  <c r="L242" i="292"/>
  <c r="I241" i="292"/>
  <c r="F241" i="292" s="1"/>
  <c r="M242" i="292"/>
  <c r="J241" i="292"/>
  <c r="G241" i="292" s="1"/>
  <c r="H241" i="292"/>
  <c r="E241" i="292" s="1"/>
  <c r="K242" i="292"/>
  <c r="M241" i="289"/>
  <c r="J240" i="289"/>
  <c r="G240" i="289" s="1"/>
  <c r="I240" i="289"/>
  <c r="F240" i="289" s="1"/>
  <c r="L241" i="289"/>
  <c r="D245" i="289"/>
  <c r="C243" i="289"/>
  <c r="T242" i="289"/>
  <c r="H240" i="289"/>
  <c r="E240" i="289" s="1"/>
  <c r="K241" i="289"/>
  <c r="N252" i="283"/>
  <c r="F241" i="277"/>
  <c r="O244" i="277"/>
  <c r="N246" i="277"/>
  <c r="E241" i="277"/>
  <c r="P259" i="277"/>
  <c r="P260" i="277" s="1"/>
  <c r="D246" i="286"/>
  <c r="C253" i="286"/>
  <c r="I239" i="286"/>
  <c r="F239" i="286" s="1"/>
  <c r="O240" i="286"/>
  <c r="H239" i="286"/>
  <c r="E239" i="286" s="1"/>
  <c r="N240" i="286"/>
  <c r="J239" i="286"/>
  <c r="G239" i="286" s="1"/>
  <c r="P240" i="286"/>
  <c r="C243" i="283"/>
  <c r="T242" i="283"/>
  <c r="P240" i="283"/>
  <c r="J239" i="283"/>
  <c r="G239" i="283" s="1"/>
  <c r="O240" i="283"/>
  <c r="I239" i="283"/>
  <c r="F239" i="283" s="1"/>
  <c r="H240" i="283"/>
  <c r="E240" i="283" s="1"/>
  <c r="K241" i="283"/>
  <c r="L246" i="283"/>
  <c r="M244" i="283"/>
  <c r="D245" i="283"/>
  <c r="P240" i="280"/>
  <c r="J239" i="280"/>
  <c r="G239" i="280" s="1"/>
  <c r="M244" i="280"/>
  <c r="K244" i="280"/>
  <c r="O240" i="280"/>
  <c r="I239" i="280"/>
  <c r="F239" i="280" s="1"/>
  <c r="T243" i="280"/>
  <c r="D244" i="280"/>
  <c r="L244" i="280"/>
  <c r="N240" i="280"/>
  <c r="H239" i="280"/>
  <c r="E239" i="280" s="1"/>
  <c r="C259" i="280"/>
  <c r="L243" i="277"/>
  <c r="I242" i="277"/>
  <c r="J243" i="277"/>
  <c r="M244" i="277"/>
  <c r="K243" i="277"/>
  <c r="H242" i="277"/>
  <c r="D244" i="277"/>
  <c r="C242" i="277"/>
  <c r="G241" i="277"/>
  <c r="T241" i="277"/>
  <c r="U247" i="292" l="1"/>
  <c r="P248" i="292"/>
  <c r="V241" i="286"/>
  <c r="T240" i="286"/>
  <c r="R242" i="286"/>
  <c r="U244" i="301"/>
  <c r="W248" i="292"/>
  <c r="R245" i="301"/>
  <c r="V245" i="301" s="1"/>
  <c r="Q245" i="301"/>
  <c r="S244" i="301"/>
  <c r="W244" i="301" s="1"/>
  <c r="S247" i="298"/>
  <c r="W247" i="298" s="1"/>
  <c r="R247" i="298"/>
  <c r="V247" i="298" s="1"/>
  <c r="Q244" i="298"/>
  <c r="U244" i="298" s="1"/>
  <c r="R249" i="292"/>
  <c r="V249" i="292" s="1"/>
  <c r="S249" i="292"/>
  <c r="Q248" i="292"/>
  <c r="R249" i="289"/>
  <c r="V249" i="289" s="1"/>
  <c r="S249" i="289"/>
  <c r="W249" i="289" s="1"/>
  <c r="Q245" i="289"/>
  <c r="U245" i="289" s="1"/>
  <c r="O248" i="289"/>
  <c r="O249" i="289" s="1"/>
  <c r="P248" i="289"/>
  <c r="P249" i="289" s="1"/>
  <c r="C273" i="301"/>
  <c r="L275" i="286"/>
  <c r="K275" i="286"/>
  <c r="M275" i="286"/>
  <c r="M245" i="301"/>
  <c r="O241" i="301"/>
  <c r="I240" i="301"/>
  <c r="F240" i="301" s="1"/>
  <c r="T242" i="301"/>
  <c r="D243" i="301"/>
  <c r="H241" i="301"/>
  <c r="E241" i="301" s="1"/>
  <c r="K242" i="301"/>
  <c r="P241" i="301"/>
  <c r="J240" i="301"/>
  <c r="G240" i="301" s="1"/>
  <c r="L245" i="301"/>
  <c r="P241" i="298"/>
  <c r="J240" i="298"/>
  <c r="G240" i="298" s="1"/>
  <c r="D248" i="298"/>
  <c r="K247" i="298"/>
  <c r="L246" i="298"/>
  <c r="M248" i="298"/>
  <c r="N241" i="298"/>
  <c r="H240" i="298"/>
  <c r="E240" i="298" s="1"/>
  <c r="C245" i="298"/>
  <c r="T244" i="298"/>
  <c r="O241" i="298"/>
  <c r="I240" i="298"/>
  <c r="F240" i="298" s="1"/>
  <c r="M243" i="292"/>
  <c r="J242" i="292"/>
  <c r="G242" i="292" s="1"/>
  <c r="K243" i="292"/>
  <c r="H242" i="292"/>
  <c r="E242" i="292" s="1"/>
  <c r="L243" i="292"/>
  <c r="I242" i="292"/>
  <c r="F242" i="292" s="1"/>
  <c r="D245" i="292"/>
  <c r="T244" i="292"/>
  <c r="D246" i="289"/>
  <c r="H241" i="289"/>
  <c r="E241" i="289" s="1"/>
  <c r="K242" i="289"/>
  <c r="I241" i="289"/>
  <c r="F241" i="289" s="1"/>
  <c r="L242" i="289"/>
  <c r="C244" i="289"/>
  <c r="T243" i="289"/>
  <c r="J241" i="289"/>
  <c r="G241" i="289" s="1"/>
  <c r="M242" i="289"/>
  <c r="O245" i="277"/>
  <c r="D247" i="286"/>
  <c r="C254" i="286"/>
  <c r="P241" i="286"/>
  <c r="J240" i="286"/>
  <c r="G240" i="286" s="1"/>
  <c r="N241" i="286"/>
  <c r="H240" i="286"/>
  <c r="E240" i="286" s="1"/>
  <c r="O241" i="286"/>
  <c r="I240" i="286"/>
  <c r="F240" i="286" s="1"/>
  <c r="M245" i="283"/>
  <c r="L247" i="283"/>
  <c r="K242" i="283"/>
  <c r="H241" i="283"/>
  <c r="E241" i="283" s="1"/>
  <c r="O241" i="283"/>
  <c r="I240" i="283"/>
  <c r="F240" i="283" s="1"/>
  <c r="P241" i="283"/>
  <c r="J240" i="283"/>
  <c r="G240" i="283" s="1"/>
  <c r="D246" i="283"/>
  <c r="C244" i="283"/>
  <c r="T243" i="283"/>
  <c r="D245" i="280"/>
  <c r="T244" i="280"/>
  <c r="O241" i="280"/>
  <c r="I240" i="280"/>
  <c r="F240" i="280" s="1"/>
  <c r="C260" i="280"/>
  <c r="K245" i="280"/>
  <c r="N241" i="280"/>
  <c r="H240" i="280"/>
  <c r="E240" i="280" s="1"/>
  <c r="M245" i="280"/>
  <c r="L245" i="280"/>
  <c r="P241" i="280"/>
  <c r="J240" i="280"/>
  <c r="G240" i="280" s="1"/>
  <c r="C243" i="277"/>
  <c r="G242" i="277"/>
  <c r="T242" i="277"/>
  <c r="D245" i="277"/>
  <c r="E242" i="277"/>
  <c r="M245" i="277"/>
  <c r="J244" i="277"/>
  <c r="F242" i="277"/>
  <c r="K244" i="277"/>
  <c r="H243" i="277"/>
  <c r="L244" i="277"/>
  <c r="I243" i="277"/>
  <c r="W248" i="298" l="1"/>
  <c r="U248" i="292"/>
  <c r="V242" i="286"/>
  <c r="T241" i="286"/>
  <c r="W249" i="292"/>
  <c r="W250" i="292" s="1"/>
  <c r="O249" i="292"/>
  <c r="N245" i="289"/>
  <c r="U245" i="301"/>
  <c r="R243" i="286"/>
  <c r="Q246" i="301"/>
  <c r="N245" i="301"/>
  <c r="R246" i="301"/>
  <c r="V246" i="301" s="1"/>
  <c r="S245" i="301"/>
  <c r="W245" i="301" s="1"/>
  <c r="R248" i="298"/>
  <c r="V248" i="298" s="1"/>
  <c r="S248" i="298"/>
  <c r="Q245" i="298"/>
  <c r="U245" i="298" s="1"/>
  <c r="Q249" i="292"/>
  <c r="O250" i="292"/>
  <c r="S250" i="292"/>
  <c r="R250" i="292"/>
  <c r="V250" i="292" s="1"/>
  <c r="N248" i="292"/>
  <c r="N249" i="292" s="1"/>
  <c r="P249" i="292"/>
  <c r="P250" i="292" s="1"/>
  <c r="S250" i="289"/>
  <c r="W250" i="289" s="1"/>
  <c r="P250" i="289"/>
  <c r="N246" i="289"/>
  <c r="O250" i="289"/>
  <c r="R250" i="289"/>
  <c r="V250" i="289" s="1"/>
  <c r="Q246" i="289"/>
  <c r="U246" i="289" s="1"/>
  <c r="C274" i="301"/>
  <c r="M276" i="286"/>
  <c r="K276" i="286"/>
  <c r="L276" i="286"/>
  <c r="O246" i="277"/>
  <c r="E243" i="277"/>
  <c r="K243" i="301"/>
  <c r="H242" i="301"/>
  <c r="E242" i="301" s="1"/>
  <c r="O242" i="301"/>
  <c r="I241" i="301"/>
  <c r="F241" i="301" s="1"/>
  <c r="D244" i="301"/>
  <c r="T243" i="301"/>
  <c r="P242" i="301"/>
  <c r="J241" i="301"/>
  <c r="G241" i="301" s="1"/>
  <c r="M246" i="301"/>
  <c r="L246" i="301"/>
  <c r="M249" i="298"/>
  <c r="L247" i="298"/>
  <c r="C246" i="298"/>
  <c r="T245" i="298"/>
  <c r="K248" i="298"/>
  <c r="N242" i="298"/>
  <c r="H241" i="298"/>
  <c r="E241" i="298" s="1"/>
  <c r="O242" i="298"/>
  <c r="I241" i="298"/>
  <c r="F241" i="298" s="1"/>
  <c r="D249" i="298"/>
  <c r="P242" i="298"/>
  <c r="J241" i="298"/>
  <c r="G241" i="298" s="1"/>
  <c r="I243" i="292"/>
  <c r="F243" i="292" s="1"/>
  <c r="L244" i="292"/>
  <c r="H243" i="292"/>
  <c r="E243" i="292" s="1"/>
  <c r="K244" i="292"/>
  <c r="D246" i="292"/>
  <c r="T245" i="292"/>
  <c r="M244" i="292"/>
  <c r="J243" i="292"/>
  <c r="G243" i="292" s="1"/>
  <c r="J242" i="289"/>
  <c r="G242" i="289" s="1"/>
  <c r="M243" i="289"/>
  <c r="K243" i="289"/>
  <c r="H242" i="289"/>
  <c r="E242" i="289" s="1"/>
  <c r="C245" i="289"/>
  <c r="T244" i="289"/>
  <c r="I242" i="289"/>
  <c r="F242" i="289" s="1"/>
  <c r="L243" i="289"/>
  <c r="D247" i="289"/>
  <c r="N253" i="283"/>
  <c r="P261" i="277"/>
  <c r="P262" i="277" s="1"/>
  <c r="N247" i="277"/>
  <c r="D248" i="286"/>
  <c r="C255" i="286"/>
  <c r="O242" i="286"/>
  <c r="I241" i="286"/>
  <c r="F241" i="286" s="1"/>
  <c r="N242" i="286"/>
  <c r="H241" i="286"/>
  <c r="E241" i="286" s="1"/>
  <c r="P242" i="286"/>
  <c r="J241" i="286"/>
  <c r="G241" i="286" s="1"/>
  <c r="O242" i="283"/>
  <c r="I241" i="283"/>
  <c r="F241" i="283" s="1"/>
  <c r="P242" i="283"/>
  <c r="J241" i="283"/>
  <c r="G241" i="283" s="1"/>
  <c r="K243" i="283"/>
  <c r="H242" i="283"/>
  <c r="E242" i="283" s="1"/>
  <c r="L248" i="283"/>
  <c r="C245" i="283"/>
  <c r="T244" i="283"/>
  <c r="D247" i="283"/>
  <c r="M246" i="283"/>
  <c r="N242" i="280"/>
  <c r="H241" i="280"/>
  <c r="E241" i="280" s="1"/>
  <c r="K246" i="280"/>
  <c r="C261" i="280"/>
  <c r="P242" i="280"/>
  <c r="J241" i="280"/>
  <c r="G241" i="280" s="1"/>
  <c r="O242" i="280"/>
  <c r="I241" i="280"/>
  <c r="F241" i="280" s="1"/>
  <c r="L246" i="280"/>
  <c r="M246" i="280"/>
  <c r="T245" i="280"/>
  <c r="D246" i="280"/>
  <c r="K245" i="277"/>
  <c r="H244" i="277"/>
  <c r="M246" i="277"/>
  <c r="J245" i="277"/>
  <c r="D246" i="277"/>
  <c r="I244" i="277"/>
  <c r="L245" i="277"/>
  <c r="C244" i="277"/>
  <c r="F243" i="277"/>
  <c r="T243" i="277"/>
  <c r="G243" i="277"/>
  <c r="W246" i="301" l="1"/>
  <c r="R244" i="286"/>
  <c r="U249" i="292"/>
  <c r="U246" i="301"/>
  <c r="N246" i="301"/>
  <c r="V243" i="286"/>
  <c r="T242" i="286"/>
  <c r="S246" i="301"/>
  <c r="R247" i="301"/>
  <c r="V247" i="301" s="1"/>
  <c r="Q247" i="301"/>
  <c r="N247" i="301" s="1"/>
  <c r="S249" i="298"/>
  <c r="W249" i="298" s="1"/>
  <c r="R249" i="298"/>
  <c r="V249" i="298" s="1"/>
  <c r="Q246" i="298"/>
  <c r="U246" i="298" s="1"/>
  <c r="Q250" i="292"/>
  <c r="R251" i="292"/>
  <c r="V251" i="292" s="1"/>
  <c r="S251" i="292"/>
  <c r="W251" i="292" s="1"/>
  <c r="Q247" i="289"/>
  <c r="N247" i="289" s="1"/>
  <c r="S251" i="289"/>
  <c r="W251" i="289" s="1"/>
  <c r="R251" i="289"/>
  <c r="V251" i="289" s="1"/>
  <c r="C275" i="301"/>
  <c r="L277" i="286"/>
  <c r="K277" i="286"/>
  <c r="M277" i="286"/>
  <c r="N254" i="283"/>
  <c r="L247" i="301"/>
  <c r="O243" i="301"/>
  <c r="I242" i="301"/>
  <c r="F242" i="301" s="1"/>
  <c r="M247" i="301"/>
  <c r="T244" i="301"/>
  <c r="D245" i="301"/>
  <c r="P243" i="301"/>
  <c r="J242" i="301"/>
  <c r="G242" i="301" s="1"/>
  <c r="H243" i="301"/>
  <c r="E243" i="301" s="1"/>
  <c r="K244" i="301"/>
  <c r="K249" i="298"/>
  <c r="C247" i="298"/>
  <c r="T246" i="298"/>
  <c r="P243" i="298"/>
  <c r="J242" i="298"/>
  <c r="G242" i="298" s="1"/>
  <c r="L248" i="298"/>
  <c r="O243" i="298"/>
  <c r="I242" i="298"/>
  <c r="F242" i="298" s="1"/>
  <c r="D250" i="298"/>
  <c r="M250" i="298"/>
  <c r="N243" i="298"/>
  <c r="H242" i="298"/>
  <c r="E242" i="298" s="1"/>
  <c r="D247" i="292"/>
  <c r="T246" i="292"/>
  <c r="H244" i="292"/>
  <c r="E244" i="292" s="1"/>
  <c r="K245" i="292"/>
  <c r="M245" i="292"/>
  <c r="J244" i="292"/>
  <c r="G244" i="292" s="1"/>
  <c r="L245" i="292"/>
  <c r="I244" i="292"/>
  <c r="F244" i="292" s="1"/>
  <c r="C246" i="289"/>
  <c r="T245" i="289"/>
  <c r="H243" i="289"/>
  <c r="E243" i="289" s="1"/>
  <c r="K244" i="289"/>
  <c r="J243" i="289"/>
  <c r="G243" i="289" s="1"/>
  <c r="M244" i="289"/>
  <c r="D248" i="289"/>
  <c r="I243" i="289"/>
  <c r="F243" i="289" s="1"/>
  <c r="L244" i="289"/>
  <c r="N248" i="277"/>
  <c r="O247" i="277"/>
  <c r="D249" i="286"/>
  <c r="C256" i="286"/>
  <c r="P243" i="286"/>
  <c r="J242" i="286"/>
  <c r="G242" i="286" s="1"/>
  <c r="N243" i="286"/>
  <c r="H242" i="286"/>
  <c r="E242" i="286" s="1"/>
  <c r="O243" i="286"/>
  <c r="I242" i="286"/>
  <c r="F242" i="286" s="1"/>
  <c r="D248" i="283"/>
  <c r="C246" i="283"/>
  <c r="T245" i="283"/>
  <c r="L249" i="283"/>
  <c r="K244" i="283"/>
  <c r="H243" i="283"/>
  <c r="E243" i="283" s="1"/>
  <c r="P243" i="283"/>
  <c r="J242" i="283"/>
  <c r="G242" i="283" s="1"/>
  <c r="M247" i="283"/>
  <c r="O243" i="283"/>
  <c r="I242" i="283"/>
  <c r="F242" i="283" s="1"/>
  <c r="L247" i="280"/>
  <c r="O243" i="280"/>
  <c r="I242" i="280"/>
  <c r="F242" i="280" s="1"/>
  <c r="T246" i="280"/>
  <c r="D247" i="280"/>
  <c r="C262" i="280"/>
  <c r="K247" i="280"/>
  <c r="P243" i="280"/>
  <c r="J242" i="280"/>
  <c r="G242" i="280" s="1"/>
  <c r="M247" i="280"/>
  <c r="N243" i="280"/>
  <c r="H242" i="280"/>
  <c r="E242" i="280" s="1"/>
  <c r="I245" i="277"/>
  <c r="L246" i="277"/>
  <c r="C245" i="277"/>
  <c r="G244" i="277"/>
  <c r="T244" i="277"/>
  <c r="D247" i="277"/>
  <c r="J246" i="277"/>
  <c r="M247" i="277"/>
  <c r="E244" i="277"/>
  <c r="F244" i="277"/>
  <c r="K246" i="277"/>
  <c r="H245" i="277"/>
  <c r="U250" i="292" l="1"/>
  <c r="R245" i="286"/>
  <c r="O251" i="292"/>
  <c r="U247" i="289"/>
  <c r="P251" i="289"/>
  <c r="V244" i="286"/>
  <c r="T243" i="286"/>
  <c r="U247" i="301"/>
  <c r="U248" i="301" s="1"/>
  <c r="R248" i="301"/>
  <c r="V248" i="301" s="1"/>
  <c r="Q248" i="301"/>
  <c r="S247" i="301"/>
  <c r="W247" i="301" s="1"/>
  <c r="R250" i="298"/>
  <c r="V250" i="298" s="1"/>
  <c r="S250" i="298"/>
  <c r="W250" i="298" s="1"/>
  <c r="Q247" i="298"/>
  <c r="U247" i="298" s="1"/>
  <c r="Q251" i="292"/>
  <c r="N250" i="292"/>
  <c r="N251" i="292" s="1"/>
  <c r="S252" i="292"/>
  <c r="W252" i="292" s="1"/>
  <c r="P251" i="292"/>
  <c r="R252" i="292"/>
  <c r="V252" i="292" s="1"/>
  <c r="R252" i="289"/>
  <c r="V252" i="289" s="1"/>
  <c r="O251" i="289"/>
  <c r="S252" i="289"/>
  <c r="W252" i="289" s="1"/>
  <c r="Q248" i="289"/>
  <c r="C276" i="301"/>
  <c r="M278" i="286"/>
  <c r="K278" i="286"/>
  <c r="L278" i="286"/>
  <c r="D246" i="301"/>
  <c r="T245" i="301"/>
  <c r="M248" i="301"/>
  <c r="H244" i="301"/>
  <c r="E244" i="301" s="1"/>
  <c r="K245" i="301"/>
  <c r="O244" i="301"/>
  <c r="I243" i="301"/>
  <c r="F243" i="301" s="1"/>
  <c r="P244" i="301"/>
  <c r="J243" i="301"/>
  <c r="G243" i="301" s="1"/>
  <c r="L248" i="301"/>
  <c r="N244" i="298"/>
  <c r="H243" i="298"/>
  <c r="E243" i="298" s="1"/>
  <c r="M251" i="298"/>
  <c r="P244" i="298"/>
  <c r="J243" i="298"/>
  <c r="G243" i="298" s="1"/>
  <c r="D251" i="298"/>
  <c r="C248" i="298"/>
  <c r="T247" i="298"/>
  <c r="O244" i="298"/>
  <c r="I243" i="298"/>
  <c r="F243" i="298" s="1"/>
  <c r="K250" i="298"/>
  <c r="L249" i="298"/>
  <c r="I245" i="292"/>
  <c r="F245" i="292" s="1"/>
  <c r="L246" i="292"/>
  <c r="M246" i="292"/>
  <c r="J245" i="292"/>
  <c r="G245" i="292" s="1"/>
  <c r="K246" i="292"/>
  <c r="H245" i="292"/>
  <c r="E245" i="292" s="1"/>
  <c r="D248" i="292"/>
  <c r="T247" i="292"/>
  <c r="M245" i="289"/>
  <c r="J244" i="289"/>
  <c r="G244" i="289" s="1"/>
  <c r="H244" i="289"/>
  <c r="E244" i="289" s="1"/>
  <c r="K245" i="289"/>
  <c r="L245" i="289"/>
  <c r="I244" i="289"/>
  <c r="F244" i="289" s="1"/>
  <c r="D249" i="289"/>
  <c r="C247" i="289"/>
  <c r="T246" i="289"/>
  <c r="N255" i="283"/>
  <c r="N256" i="283" s="1"/>
  <c r="N249" i="277"/>
  <c r="P263" i="277"/>
  <c r="P264" i="277" s="1"/>
  <c r="O248" i="277"/>
  <c r="D250" i="286"/>
  <c r="C257" i="286"/>
  <c r="O244" i="286"/>
  <c r="I243" i="286"/>
  <c r="F243" i="286" s="1"/>
  <c r="N244" i="286"/>
  <c r="H243" i="286"/>
  <c r="E243" i="286" s="1"/>
  <c r="P244" i="286"/>
  <c r="J243" i="286"/>
  <c r="G243" i="286" s="1"/>
  <c r="P244" i="283"/>
  <c r="J243" i="283"/>
  <c r="G243" i="283" s="1"/>
  <c r="K245" i="283"/>
  <c r="H244" i="283"/>
  <c r="E244" i="283" s="1"/>
  <c r="L250" i="283"/>
  <c r="O244" i="283"/>
  <c r="I243" i="283"/>
  <c r="F243" i="283" s="1"/>
  <c r="C247" i="283"/>
  <c r="T246" i="283"/>
  <c r="M248" i="283"/>
  <c r="D249" i="283"/>
  <c r="N244" i="280"/>
  <c r="H243" i="280"/>
  <c r="E243" i="280" s="1"/>
  <c r="T247" i="280"/>
  <c r="D248" i="280"/>
  <c r="M248" i="280"/>
  <c r="O244" i="280"/>
  <c r="I243" i="280"/>
  <c r="F243" i="280" s="1"/>
  <c r="P244" i="280"/>
  <c r="J243" i="280"/>
  <c r="G243" i="280" s="1"/>
  <c r="L248" i="280"/>
  <c r="C263" i="280"/>
  <c r="K248" i="280"/>
  <c r="J247" i="277"/>
  <c r="M248" i="277"/>
  <c r="D248" i="277"/>
  <c r="E245" i="277"/>
  <c r="I246" i="277"/>
  <c r="L247" i="277"/>
  <c r="C246" i="277"/>
  <c r="F245" i="277"/>
  <c r="G245" i="277"/>
  <c r="T245" i="277"/>
  <c r="K247" i="277"/>
  <c r="H246" i="277"/>
  <c r="U251" i="292" l="1"/>
  <c r="V245" i="286"/>
  <c r="T244" i="286"/>
  <c r="U248" i="289"/>
  <c r="R246" i="286"/>
  <c r="Q249" i="301"/>
  <c r="U249" i="301" s="1"/>
  <c r="R249" i="301"/>
  <c r="V249" i="301" s="1"/>
  <c r="N248" i="301"/>
  <c r="S248" i="301"/>
  <c r="W248" i="301" s="1"/>
  <c r="S251" i="298"/>
  <c r="W251" i="298" s="1"/>
  <c r="R251" i="298"/>
  <c r="V251" i="298" s="1"/>
  <c r="Q248" i="298"/>
  <c r="U248" i="298" s="1"/>
  <c r="S253" i="292"/>
  <c r="W253" i="292" s="1"/>
  <c r="R253" i="292"/>
  <c r="V253" i="292" s="1"/>
  <c r="N252" i="292"/>
  <c r="Q252" i="292"/>
  <c r="P252" i="292"/>
  <c r="O252" i="292"/>
  <c r="O253" i="292" s="1"/>
  <c r="R253" i="289"/>
  <c r="V253" i="289" s="1"/>
  <c r="Q249" i="289"/>
  <c r="N248" i="289"/>
  <c r="S253" i="289"/>
  <c r="W253" i="289" s="1"/>
  <c r="P252" i="289"/>
  <c r="O252" i="289"/>
  <c r="O253" i="289" s="1"/>
  <c r="C277" i="301"/>
  <c r="L279" i="286"/>
  <c r="K279" i="286"/>
  <c r="M279" i="286"/>
  <c r="N250" i="277"/>
  <c r="O249" i="277"/>
  <c r="P245" i="301"/>
  <c r="J244" i="301"/>
  <c r="G244" i="301" s="1"/>
  <c r="K246" i="301"/>
  <c r="H245" i="301"/>
  <c r="E245" i="301" s="1"/>
  <c r="D247" i="301"/>
  <c r="T246" i="301"/>
  <c r="M249" i="301"/>
  <c r="L249" i="301"/>
  <c r="O245" i="301"/>
  <c r="I244" i="301"/>
  <c r="F244" i="301" s="1"/>
  <c r="L250" i="298"/>
  <c r="C249" i="298"/>
  <c r="T248" i="298"/>
  <c r="D252" i="298"/>
  <c r="K251" i="298"/>
  <c r="P245" i="298"/>
  <c r="J244" i="298"/>
  <c r="G244" i="298" s="1"/>
  <c r="O245" i="298"/>
  <c r="I244" i="298"/>
  <c r="F244" i="298" s="1"/>
  <c r="M252" i="298"/>
  <c r="N245" i="298"/>
  <c r="H244" i="298"/>
  <c r="E244" i="298" s="1"/>
  <c r="D249" i="292"/>
  <c r="T248" i="292"/>
  <c r="H246" i="292"/>
  <c r="E246" i="292" s="1"/>
  <c r="K247" i="292"/>
  <c r="M247" i="292"/>
  <c r="J246" i="292"/>
  <c r="G246" i="292" s="1"/>
  <c r="I246" i="292"/>
  <c r="F246" i="292" s="1"/>
  <c r="L247" i="292"/>
  <c r="I245" i="289"/>
  <c r="F245" i="289" s="1"/>
  <c r="L246" i="289"/>
  <c r="H245" i="289"/>
  <c r="E245" i="289" s="1"/>
  <c r="K246" i="289"/>
  <c r="C248" i="289"/>
  <c r="T247" i="289"/>
  <c r="D250" i="289"/>
  <c r="M246" i="289"/>
  <c r="J245" i="289"/>
  <c r="G245" i="289" s="1"/>
  <c r="N251" i="277"/>
  <c r="D251" i="286"/>
  <c r="C258" i="286"/>
  <c r="P245" i="286"/>
  <c r="J244" i="286"/>
  <c r="G244" i="286" s="1"/>
  <c r="N245" i="286"/>
  <c r="H244" i="286"/>
  <c r="E244" i="286" s="1"/>
  <c r="O245" i="286"/>
  <c r="I244" i="286"/>
  <c r="F244" i="286" s="1"/>
  <c r="M249" i="283"/>
  <c r="C248" i="283"/>
  <c r="T247" i="283"/>
  <c r="O245" i="283"/>
  <c r="I244" i="283"/>
  <c r="F244" i="283" s="1"/>
  <c r="L251" i="283"/>
  <c r="H245" i="283"/>
  <c r="E245" i="283" s="1"/>
  <c r="K246" i="283"/>
  <c r="D250" i="283"/>
  <c r="P245" i="283"/>
  <c r="J244" i="283"/>
  <c r="G244" i="283" s="1"/>
  <c r="P245" i="280"/>
  <c r="J244" i="280"/>
  <c r="G244" i="280" s="1"/>
  <c r="O245" i="280"/>
  <c r="I244" i="280"/>
  <c r="F244" i="280" s="1"/>
  <c r="K249" i="280"/>
  <c r="M249" i="280"/>
  <c r="T248" i="280"/>
  <c r="D249" i="280"/>
  <c r="C264" i="280"/>
  <c r="L249" i="280"/>
  <c r="N245" i="280"/>
  <c r="H244" i="280"/>
  <c r="E244" i="280" s="1"/>
  <c r="C247" i="277"/>
  <c r="G246" i="277"/>
  <c r="T246" i="277"/>
  <c r="I247" i="277"/>
  <c r="L248" i="277"/>
  <c r="F246" i="277"/>
  <c r="D249" i="277"/>
  <c r="E246" i="277"/>
  <c r="J248" i="277"/>
  <c r="M249" i="277"/>
  <c r="K248" i="277"/>
  <c r="H247" i="277"/>
  <c r="U250" i="301" l="1"/>
  <c r="P253" i="289"/>
  <c r="V246" i="286"/>
  <c r="T245" i="286"/>
  <c r="U252" i="292"/>
  <c r="R247" i="286"/>
  <c r="N249" i="301"/>
  <c r="U249" i="289"/>
  <c r="P253" i="292"/>
  <c r="P254" i="292" s="1"/>
  <c r="S249" i="301"/>
  <c r="W249" i="301" s="1"/>
  <c r="R250" i="301"/>
  <c r="V250" i="301" s="1"/>
  <c r="N250" i="301"/>
  <c r="Q250" i="301"/>
  <c r="R252" i="298"/>
  <c r="V252" i="298" s="1"/>
  <c r="S252" i="298"/>
  <c r="W252" i="298" s="1"/>
  <c r="Q249" i="298"/>
  <c r="U249" i="298" s="1"/>
  <c r="N253" i="292"/>
  <c r="R254" i="292"/>
  <c r="V254" i="292" s="1"/>
  <c r="Q253" i="292"/>
  <c r="S254" i="292"/>
  <c r="W254" i="292" s="1"/>
  <c r="Q250" i="289"/>
  <c r="S254" i="289"/>
  <c r="W254" i="289" s="1"/>
  <c r="R254" i="289"/>
  <c r="V254" i="289" s="1"/>
  <c r="N249" i="289"/>
  <c r="N250" i="289" s="1"/>
  <c r="O250" i="277"/>
  <c r="C278" i="301"/>
  <c r="M280" i="286"/>
  <c r="K280" i="286"/>
  <c r="L280" i="286"/>
  <c r="L250" i="301"/>
  <c r="O246" i="301"/>
  <c r="I245" i="301"/>
  <c r="F245" i="301" s="1"/>
  <c r="M250" i="301"/>
  <c r="P246" i="301"/>
  <c r="J245" i="301"/>
  <c r="G245" i="301" s="1"/>
  <c r="K247" i="301"/>
  <c r="H246" i="301"/>
  <c r="E246" i="301" s="1"/>
  <c r="T247" i="301"/>
  <c r="D248" i="301"/>
  <c r="N246" i="298"/>
  <c r="H245" i="298"/>
  <c r="E245" i="298" s="1"/>
  <c r="O246" i="298"/>
  <c r="I245" i="298"/>
  <c r="F245" i="298" s="1"/>
  <c r="M253" i="298"/>
  <c r="C250" i="298"/>
  <c r="T249" i="298"/>
  <c r="P246" i="298"/>
  <c r="J245" i="298"/>
  <c r="G245" i="298" s="1"/>
  <c r="L251" i="298"/>
  <c r="K252" i="298"/>
  <c r="D253" i="298"/>
  <c r="I247" i="292"/>
  <c r="F247" i="292" s="1"/>
  <c r="L248" i="292"/>
  <c r="M248" i="292"/>
  <c r="J247" i="292"/>
  <c r="G247" i="292" s="1"/>
  <c r="H247" i="292"/>
  <c r="E247" i="292" s="1"/>
  <c r="K248" i="292"/>
  <c r="D250" i="292"/>
  <c r="T249" i="292"/>
  <c r="C249" i="289"/>
  <c r="T248" i="289"/>
  <c r="J246" i="289"/>
  <c r="G246" i="289" s="1"/>
  <c r="M247" i="289"/>
  <c r="H246" i="289"/>
  <c r="E246" i="289" s="1"/>
  <c r="K247" i="289"/>
  <c r="D251" i="289"/>
  <c r="I246" i="289"/>
  <c r="F246" i="289" s="1"/>
  <c r="L247" i="289"/>
  <c r="N257" i="283"/>
  <c r="E247" i="277"/>
  <c r="O251" i="277"/>
  <c r="P265" i="277"/>
  <c r="D252" i="286"/>
  <c r="C259" i="286"/>
  <c r="O246" i="286"/>
  <c r="I245" i="286"/>
  <c r="F245" i="286" s="1"/>
  <c r="H245" i="286"/>
  <c r="E245" i="286" s="1"/>
  <c r="N246" i="286"/>
  <c r="P246" i="286"/>
  <c r="J245" i="286"/>
  <c r="G245" i="286" s="1"/>
  <c r="K247" i="283"/>
  <c r="H246" i="283"/>
  <c r="E246" i="283" s="1"/>
  <c r="L252" i="283"/>
  <c r="O246" i="283"/>
  <c r="I245" i="283"/>
  <c r="F245" i="283" s="1"/>
  <c r="P246" i="283"/>
  <c r="J245" i="283"/>
  <c r="G245" i="283" s="1"/>
  <c r="C249" i="283"/>
  <c r="T248" i="283"/>
  <c r="D251" i="283"/>
  <c r="M250" i="283"/>
  <c r="D250" i="280"/>
  <c r="T249" i="280"/>
  <c r="L250" i="280"/>
  <c r="K250" i="280"/>
  <c r="M250" i="280"/>
  <c r="O246" i="280"/>
  <c r="I245" i="280"/>
  <c r="F245" i="280" s="1"/>
  <c r="C265" i="280"/>
  <c r="N246" i="280"/>
  <c r="H245" i="280"/>
  <c r="E245" i="280" s="1"/>
  <c r="P246" i="280"/>
  <c r="J245" i="280"/>
  <c r="G245" i="280" s="1"/>
  <c r="D250" i="277"/>
  <c r="J249" i="277"/>
  <c r="M250" i="277"/>
  <c r="L249" i="277"/>
  <c r="I248" i="277"/>
  <c r="K249" i="277"/>
  <c r="H248" i="277"/>
  <c r="C248" i="277"/>
  <c r="F247" i="277"/>
  <c r="G247" i="277"/>
  <c r="T247" i="277"/>
  <c r="P254" i="289" l="1"/>
  <c r="R248" i="286"/>
  <c r="U253" i="292"/>
  <c r="U250" i="289"/>
  <c r="V247" i="286"/>
  <c r="T246" i="286"/>
  <c r="R251" i="301"/>
  <c r="V251" i="301" s="1"/>
  <c r="Q251" i="301"/>
  <c r="U251" i="301" s="1"/>
  <c r="S250" i="301"/>
  <c r="W250" i="301" s="1"/>
  <c r="S253" i="298"/>
  <c r="W253" i="298" s="1"/>
  <c r="R253" i="298"/>
  <c r="V253" i="298" s="1"/>
  <c r="Q250" i="298"/>
  <c r="U250" i="298" s="1"/>
  <c r="R255" i="292"/>
  <c r="V255" i="292" s="1"/>
  <c r="S255" i="292"/>
  <c r="P255" i="292" s="1"/>
  <c r="N254" i="292"/>
  <c r="O254" i="292"/>
  <c r="Q254" i="292"/>
  <c r="Q251" i="289"/>
  <c r="R255" i="289"/>
  <c r="V255" i="289" s="1"/>
  <c r="O254" i="289"/>
  <c r="S255" i="289"/>
  <c r="W255" i="289" s="1"/>
  <c r="C279" i="301"/>
  <c r="L281" i="286"/>
  <c r="K281" i="286"/>
  <c r="M281" i="286"/>
  <c r="N258" i="283"/>
  <c r="P266" i="277"/>
  <c r="M251" i="301"/>
  <c r="H247" i="301"/>
  <c r="E247" i="301" s="1"/>
  <c r="K248" i="301"/>
  <c r="P247" i="301"/>
  <c r="J246" i="301"/>
  <c r="G246" i="301" s="1"/>
  <c r="T248" i="301"/>
  <c r="D249" i="301"/>
  <c r="O247" i="301"/>
  <c r="I246" i="301"/>
  <c r="F246" i="301" s="1"/>
  <c r="L251" i="301"/>
  <c r="P247" i="298"/>
  <c r="J246" i="298"/>
  <c r="G246" i="298" s="1"/>
  <c r="D254" i="298"/>
  <c r="K253" i="298"/>
  <c r="M254" i="298"/>
  <c r="O247" i="298"/>
  <c r="I246" i="298"/>
  <c r="F246" i="298" s="1"/>
  <c r="C251" i="298"/>
  <c r="T250" i="298"/>
  <c r="L252" i="298"/>
  <c r="N247" i="298"/>
  <c r="H246" i="298"/>
  <c r="E246" i="298" s="1"/>
  <c r="D251" i="292"/>
  <c r="T250" i="292"/>
  <c r="H248" i="292"/>
  <c r="E248" i="292" s="1"/>
  <c r="K249" i="292"/>
  <c r="M249" i="292"/>
  <c r="J248" i="292"/>
  <c r="G248" i="292" s="1"/>
  <c r="I248" i="292"/>
  <c r="F248" i="292" s="1"/>
  <c r="L249" i="292"/>
  <c r="D252" i="289"/>
  <c r="H247" i="289"/>
  <c r="E247" i="289" s="1"/>
  <c r="K248" i="289"/>
  <c r="J247" i="289"/>
  <c r="G247" i="289" s="1"/>
  <c r="M248" i="289"/>
  <c r="I247" i="289"/>
  <c r="F247" i="289" s="1"/>
  <c r="L248" i="289"/>
  <c r="C250" i="289"/>
  <c r="T249" i="289"/>
  <c r="N252" i="277"/>
  <c r="N253" i="277" s="1"/>
  <c r="D253" i="286"/>
  <c r="C260" i="286"/>
  <c r="P247" i="286"/>
  <c r="J246" i="286"/>
  <c r="G246" i="286" s="1"/>
  <c r="N247" i="286"/>
  <c r="H246" i="286"/>
  <c r="E246" i="286" s="1"/>
  <c r="O247" i="286"/>
  <c r="I246" i="286"/>
  <c r="F246" i="286" s="1"/>
  <c r="D252" i="283"/>
  <c r="C250" i="283"/>
  <c r="T249" i="283"/>
  <c r="O247" i="283"/>
  <c r="I246" i="283"/>
  <c r="F246" i="283" s="1"/>
  <c r="P247" i="283"/>
  <c r="J246" i="283"/>
  <c r="G246" i="283" s="1"/>
  <c r="L253" i="283"/>
  <c r="M251" i="283"/>
  <c r="H247" i="283"/>
  <c r="E247" i="283" s="1"/>
  <c r="K248" i="283"/>
  <c r="O247" i="280"/>
  <c r="I246" i="280"/>
  <c r="F246" i="280" s="1"/>
  <c r="M251" i="280"/>
  <c r="K251" i="280"/>
  <c r="P247" i="280"/>
  <c r="J246" i="280"/>
  <c r="G246" i="280" s="1"/>
  <c r="L251" i="280"/>
  <c r="N247" i="280"/>
  <c r="H246" i="280"/>
  <c r="E246" i="280" s="1"/>
  <c r="C266" i="280"/>
  <c r="T250" i="280"/>
  <c r="D251" i="280"/>
  <c r="C249" i="277"/>
  <c r="F248" i="277"/>
  <c r="G248" i="277"/>
  <c r="T248" i="277"/>
  <c r="E248" i="277"/>
  <c r="K250" i="277"/>
  <c r="H249" i="277"/>
  <c r="I249" i="277"/>
  <c r="L250" i="277"/>
  <c r="M251" i="277"/>
  <c r="J250" i="277"/>
  <c r="D251" i="277"/>
  <c r="O255" i="289" l="1"/>
  <c r="U254" i="292"/>
  <c r="W255" i="292"/>
  <c r="P255" i="289"/>
  <c r="V248" i="286"/>
  <c r="T247" i="286"/>
  <c r="R249" i="286"/>
  <c r="U251" i="289"/>
  <c r="U252" i="289" s="1"/>
  <c r="O255" i="292"/>
  <c r="Q252" i="301"/>
  <c r="U252" i="301" s="1"/>
  <c r="R252" i="301"/>
  <c r="V252" i="301" s="1"/>
  <c r="S251" i="301"/>
  <c r="W251" i="301" s="1"/>
  <c r="N251" i="301"/>
  <c r="N252" i="301" s="1"/>
  <c r="R254" i="298"/>
  <c r="V254" i="298" s="1"/>
  <c r="S254" i="298"/>
  <c r="W254" i="298" s="1"/>
  <c r="Q251" i="298"/>
  <c r="U251" i="298" s="1"/>
  <c r="N255" i="292"/>
  <c r="R256" i="292"/>
  <c r="V256" i="292" s="1"/>
  <c r="S256" i="292"/>
  <c r="P256" i="292" s="1"/>
  <c r="Q255" i="292"/>
  <c r="S256" i="289"/>
  <c r="W256" i="289" s="1"/>
  <c r="Q252" i="289"/>
  <c r="N251" i="289"/>
  <c r="N252" i="289" s="1"/>
  <c r="R256" i="289"/>
  <c r="V256" i="289" s="1"/>
  <c r="C280" i="301"/>
  <c r="M282" i="286"/>
  <c r="K282" i="286"/>
  <c r="L282" i="286"/>
  <c r="N259" i="283"/>
  <c r="E249" i="277"/>
  <c r="O248" i="301"/>
  <c r="I247" i="301"/>
  <c r="F247" i="301" s="1"/>
  <c r="P248" i="301"/>
  <c r="J247" i="301"/>
  <c r="G247" i="301" s="1"/>
  <c r="H248" i="301"/>
  <c r="E248" i="301" s="1"/>
  <c r="K249" i="301"/>
  <c r="D250" i="301"/>
  <c r="T249" i="301"/>
  <c r="M252" i="301"/>
  <c r="L252" i="301"/>
  <c r="N248" i="298"/>
  <c r="H247" i="298"/>
  <c r="E247" i="298" s="1"/>
  <c r="M255" i="298"/>
  <c r="K254" i="298"/>
  <c r="D255" i="298"/>
  <c r="C252" i="298"/>
  <c r="T251" i="298"/>
  <c r="L253" i="298"/>
  <c r="O248" i="298"/>
  <c r="I247" i="298"/>
  <c r="F247" i="298" s="1"/>
  <c r="P248" i="298"/>
  <c r="J247" i="298"/>
  <c r="G247" i="298" s="1"/>
  <c r="M250" i="292"/>
  <c r="J249" i="292"/>
  <c r="G249" i="292" s="1"/>
  <c r="K250" i="292"/>
  <c r="H249" i="292"/>
  <c r="E249" i="292" s="1"/>
  <c r="I249" i="292"/>
  <c r="F249" i="292" s="1"/>
  <c r="L250" i="292"/>
  <c r="D252" i="292"/>
  <c r="T251" i="292"/>
  <c r="L249" i="289"/>
  <c r="I248" i="289"/>
  <c r="F248" i="289" s="1"/>
  <c r="J248" i="289"/>
  <c r="G248" i="289" s="1"/>
  <c r="M249" i="289"/>
  <c r="K249" i="289"/>
  <c r="H248" i="289"/>
  <c r="E248" i="289" s="1"/>
  <c r="C251" i="289"/>
  <c r="T250" i="289"/>
  <c r="D253" i="289"/>
  <c r="P267" i="277"/>
  <c r="P268" i="277" s="1"/>
  <c r="O252" i="277"/>
  <c r="D254" i="286"/>
  <c r="C261" i="286"/>
  <c r="O248" i="286"/>
  <c r="I247" i="286"/>
  <c r="F247" i="286" s="1"/>
  <c r="N248" i="286"/>
  <c r="H247" i="286"/>
  <c r="E247" i="286" s="1"/>
  <c r="P248" i="286"/>
  <c r="J247" i="286"/>
  <c r="G247" i="286" s="1"/>
  <c r="O248" i="283"/>
  <c r="I247" i="283"/>
  <c r="F247" i="283" s="1"/>
  <c r="K249" i="283"/>
  <c r="H248" i="283"/>
  <c r="E248" i="283" s="1"/>
  <c r="C251" i="283"/>
  <c r="T250" i="283"/>
  <c r="P248" i="283"/>
  <c r="J247" i="283"/>
  <c r="G247" i="283" s="1"/>
  <c r="M252" i="283"/>
  <c r="L254" i="283"/>
  <c r="D253" i="283"/>
  <c r="L252" i="280"/>
  <c r="N248" i="280"/>
  <c r="H247" i="280"/>
  <c r="E247" i="280" s="1"/>
  <c r="P248" i="280"/>
  <c r="J247" i="280"/>
  <c r="G247" i="280" s="1"/>
  <c r="T251" i="280"/>
  <c r="D252" i="280"/>
  <c r="K252" i="280"/>
  <c r="M252" i="280"/>
  <c r="C267" i="280"/>
  <c r="O248" i="280"/>
  <c r="I247" i="280"/>
  <c r="F247" i="280" s="1"/>
  <c r="M252" i="277"/>
  <c r="J251" i="277"/>
  <c r="I250" i="277"/>
  <c r="L251" i="277"/>
  <c r="K251" i="277"/>
  <c r="H250" i="277"/>
  <c r="D252" i="277"/>
  <c r="C250" i="277"/>
  <c r="F249" i="277"/>
  <c r="G249" i="277"/>
  <c r="T249" i="277"/>
  <c r="V249" i="286" l="1"/>
  <c r="T248" i="286"/>
  <c r="W256" i="292"/>
  <c r="U255" i="292"/>
  <c r="R250" i="286"/>
  <c r="S252" i="301"/>
  <c r="W252" i="301" s="1"/>
  <c r="R253" i="301"/>
  <c r="V253" i="301" s="1"/>
  <c r="Q253" i="301"/>
  <c r="N253" i="301" s="1"/>
  <c r="S255" i="298"/>
  <c r="W255" i="298" s="1"/>
  <c r="R255" i="298"/>
  <c r="V255" i="298" s="1"/>
  <c r="Q252" i="298"/>
  <c r="U252" i="298" s="1"/>
  <c r="R257" i="292"/>
  <c r="V257" i="292" s="1"/>
  <c r="Q256" i="292"/>
  <c r="O256" i="292"/>
  <c r="O257" i="292" s="1"/>
  <c r="S257" i="292"/>
  <c r="R257" i="289"/>
  <c r="V257" i="289" s="1"/>
  <c r="S257" i="289"/>
  <c r="W257" i="289" s="1"/>
  <c r="P256" i="289"/>
  <c r="P257" i="289" s="1"/>
  <c r="Q253" i="289"/>
  <c r="U253" i="289" s="1"/>
  <c r="O256" i="289"/>
  <c r="O257" i="289" s="1"/>
  <c r="N254" i="277"/>
  <c r="C281" i="301"/>
  <c r="L283" i="286"/>
  <c r="K283" i="286"/>
  <c r="M283" i="286"/>
  <c r="P269" i="277"/>
  <c r="D251" i="301"/>
  <c r="T250" i="301"/>
  <c r="P249" i="301"/>
  <c r="J248" i="301"/>
  <c r="G248" i="301" s="1"/>
  <c r="M253" i="301"/>
  <c r="O249" i="301"/>
  <c r="I248" i="301"/>
  <c r="F248" i="301" s="1"/>
  <c r="L253" i="301"/>
  <c r="H249" i="301"/>
  <c r="E249" i="301" s="1"/>
  <c r="K250" i="301"/>
  <c r="O249" i="298"/>
  <c r="I248" i="298"/>
  <c r="F248" i="298" s="1"/>
  <c r="L254" i="298"/>
  <c r="K255" i="298"/>
  <c r="C253" i="298"/>
  <c r="T252" i="298"/>
  <c r="M256" i="298"/>
  <c r="P249" i="298"/>
  <c r="J248" i="298"/>
  <c r="G248" i="298" s="1"/>
  <c r="D256" i="298"/>
  <c r="N249" i="298"/>
  <c r="H248" i="298"/>
  <c r="E248" i="298" s="1"/>
  <c r="I250" i="292"/>
  <c r="F250" i="292" s="1"/>
  <c r="L251" i="292"/>
  <c r="K251" i="292"/>
  <c r="H250" i="292"/>
  <c r="E250" i="292" s="1"/>
  <c r="D253" i="292"/>
  <c r="T252" i="292"/>
  <c r="M251" i="292"/>
  <c r="J250" i="292"/>
  <c r="G250" i="292" s="1"/>
  <c r="C252" i="289"/>
  <c r="T251" i="289"/>
  <c r="D254" i="289"/>
  <c r="H249" i="289"/>
  <c r="E249" i="289" s="1"/>
  <c r="K250" i="289"/>
  <c r="J249" i="289"/>
  <c r="G249" i="289" s="1"/>
  <c r="M250" i="289"/>
  <c r="L250" i="289"/>
  <c r="I249" i="289"/>
  <c r="F249" i="289" s="1"/>
  <c r="N260" i="283"/>
  <c r="N261" i="283" s="1"/>
  <c r="O253" i="277"/>
  <c r="N255" i="277"/>
  <c r="D255" i="286"/>
  <c r="C262" i="286"/>
  <c r="P249" i="286"/>
  <c r="J248" i="286"/>
  <c r="G248" i="286" s="1"/>
  <c r="N249" i="286"/>
  <c r="H248" i="286"/>
  <c r="E248" i="286" s="1"/>
  <c r="O249" i="286"/>
  <c r="I248" i="286"/>
  <c r="F248" i="286" s="1"/>
  <c r="L255" i="283"/>
  <c r="M253" i="283"/>
  <c r="P249" i="283"/>
  <c r="J248" i="283"/>
  <c r="G248" i="283" s="1"/>
  <c r="C252" i="283"/>
  <c r="T251" i="283"/>
  <c r="H249" i="283"/>
  <c r="E249" i="283" s="1"/>
  <c r="K250" i="283"/>
  <c r="D254" i="283"/>
  <c r="O249" i="283"/>
  <c r="I248" i="283"/>
  <c r="F248" i="283" s="1"/>
  <c r="D253" i="280"/>
  <c r="T252" i="280"/>
  <c r="O249" i="280"/>
  <c r="I248" i="280"/>
  <c r="F248" i="280" s="1"/>
  <c r="P249" i="280"/>
  <c r="J248" i="280"/>
  <c r="G248" i="280" s="1"/>
  <c r="C268" i="280"/>
  <c r="C269" i="280" s="1"/>
  <c r="C270" i="280" s="1"/>
  <c r="C271" i="280" s="1"/>
  <c r="C272" i="280" s="1"/>
  <c r="M253" i="280"/>
  <c r="N249" i="280"/>
  <c r="H248" i="280"/>
  <c r="E248" i="280" s="1"/>
  <c r="L253" i="280"/>
  <c r="K253" i="280"/>
  <c r="C251" i="277"/>
  <c r="F250" i="277"/>
  <c r="T250" i="277"/>
  <c r="G250" i="277"/>
  <c r="D253" i="277"/>
  <c r="E250" i="277"/>
  <c r="K252" i="277"/>
  <c r="H251" i="277"/>
  <c r="I251" i="277"/>
  <c r="L252" i="277"/>
  <c r="J252" i="277"/>
  <c r="M253" i="277"/>
  <c r="V250" i="286" l="1"/>
  <c r="T249" i="286"/>
  <c r="U253" i="301"/>
  <c r="U254" i="301" s="1"/>
  <c r="U256" i="292"/>
  <c r="W257" i="292"/>
  <c r="R251" i="286"/>
  <c r="R254" i="301"/>
  <c r="V254" i="301" s="1"/>
  <c r="Q254" i="301"/>
  <c r="S253" i="301"/>
  <c r="W253" i="301" s="1"/>
  <c r="R256" i="298"/>
  <c r="V256" i="298" s="1"/>
  <c r="S256" i="298"/>
  <c r="W256" i="298" s="1"/>
  <c r="Q253" i="298"/>
  <c r="U253" i="298" s="1"/>
  <c r="Q257" i="292"/>
  <c r="S258" i="292"/>
  <c r="N256" i="292"/>
  <c r="R258" i="292"/>
  <c r="V258" i="292" s="1"/>
  <c r="P257" i="292"/>
  <c r="P258" i="292" s="1"/>
  <c r="R258" i="289"/>
  <c r="V258" i="289" s="1"/>
  <c r="Q254" i="289"/>
  <c r="U254" i="289" s="1"/>
  <c r="N253" i="289"/>
  <c r="S258" i="289"/>
  <c r="W258" i="289" s="1"/>
  <c r="C282" i="301"/>
  <c r="M284" i="286"/>
  <c r="K284" i="286"/>
  <c r="L284" i="286"/>
  <c r="C273" i="280"/>
  <c r="O254" i="277"/>
  <c r="P270" i="277"/>
  <c r="P271" i="277" s="1"/>
  <c r="P250" i="301"/>
  <c r="J249" i="301"/>
  <c r="G249" i="301" s="1"/>
  <c r="M254" i="301"/>
  <c r="T251" i="301"/>
  <c r="D252" i="301"/>
  <c r="K251" i="301"/>
  <c r="H250" i="301"/>
  <c r="E250" i="301" s="1"/>
  <c r="L254" i="301"/>
  <c r="O250" i="301"/>
  <c r="I249" i="301"/>
  <c r="F249" i="301" s="1"/>
  <c r="N250" i="298"/>
  <c r="H249" i="298"/>
  <c r="E249" i="298" s="1"/>
  <c r="C254" i="298"/>
  <c r="T253" i="298"/>
  <c r="D257" i="298"/>
  <c r="L255" i="298"/>
  <c r="K256" i="298"/>
  <c r="P250" i="298"/>
  <c r="J249" i="298"/>
  <c r="G249" i="298" s="1"/>
  <c r="M257" i="298"/>
  <c r="O250" i="298"/>
  <c r="I249" i="298"/>
  <c r="F249" i="298" s="1"/>
  <c r="D254" i="292"/>
  <c r="T253" i="292"/>
  <c r="H251" i="292"/>
  <c r="E251" i="292" s="1"/>
  <c r="K252" i="292"/>
  <c r="M252" i="292"/>
  <c r="J251" i="292"/>
  <c r="G251" i="292" s="1"/>
  <c r="I251" i="292"/>
  <c r="F251" i="292" s="1"/>
  <c r="L252" i="292"/>
  <c r="K251" i="289"/>
  <c r="H250" i="289"/>
  <c r="E250" i="289" s="1"/>
  <c r="L251" i="289"/>
  <c r="I250" i="289"/>
  <c r="F250" i="289" s="1"/>
  <c r="D255" i="289"/>
  <c r="C253" i="289"/>
  <c r="T252" i="289"/>
  <c r="M251" i="289"/>
  <c r="J250" i="289"/>
  <c r="G250" i="289" s="1"/>
  <c r="F251" i="277"/>
  <c r="E251" i="277"/>
  <c r="D256" i="286"/>
  <c r="C263" i="286"/>
  <c r="O250" i="286"/>
  <c r="I249" i="286"/>
  <c r="F249" i="286" s="1"/>
  <c r="N250" i="286"/>
  <c r="H249" i="286"/>
  <c r="E249" i="286" s="1"/>
  <c r="P250" i="286"/>
  <c r="J249" i="286"/>
  <c r="G249" i="286" s="1"/>
  <c r="D255" i="283"/>
  <c r="H250" i="283"/>
  <c r="E250" i="283" s="1"/>
  <c r="K251" i="283"/>
  <c r="C253" i="283"/>
  <c r="T252" i="283"/>
  <c r="P250" i="283"/>
  <c r="J249" i="283"/>
  <c r="G249" i="283" s="1"/>
  <c r="M254" i="283"/>
  <c r="O250" i="283"/>
  <c r="I249" i="283"/>
  <c r="F249" i="283" s="1"/>
  <c r="L256" i="283"/>
  <c r="M254" i="280"/>
  <c r="P250" i="280"/>
  <c r="J249" i="280"/>
  <c r="G249" i="280" s="1"/>
  <c r="K254" i="280"/>
  <c r="O250" i="280"/>
  <c r="I249" i="280"/>
  <c r="F249" i="280" s="1"/>
  <c r="L254" i="280"/>
  <c r="N250" i="280"/>
  <c r="H249" i="280"/>
  <c r="E249" i="280" s="1"/>
  <c r="T253" i="280"/>
  <c r="D254" i="280"/>
  <c r="I252" i="277"/>
  <c r="L253" i="277"/>
  <c r="K253" i="277"/>
  <c r="H252" i="277"/>
  <c r="D254" i="277"/>
  <c r="J253" i="277"/>
  <c r="M254" i="277"/>
  <c r="C252" i="277"/>
  <c r="G251" i="277"/>
  <c r="T251" i="277"/>
  <c r="U257" i="292" l="1"/>
  <c r="R252" i="286"/>
  <c r="W258" i="292"/>
  <c r="V251" i="286"/>
  <c r="T250" i="286"/>
  <c r="Q255" i="301"/>
  <c r="U255" i="301" s="1"/>
  <c r="R255" i="301"/>
  <c r="V255" i="301" s="1"/>
  <c r="S254" i="301"/>
  <c r="W254" i="301" s="1"/>
  <c r="N254" i="301"/>
  <c r="N255" i="301" s="1"/>
  <c r="S257" i="298"/>
  <c r="W257" i="298" s="1"/>
  <c r="R257" i="298"/>
  <c r="V257" i="298" s="1"/>
  <c r="Q254" i="298"/>
  <c r="U254" i="298" s="1"/>
  <c r="S259" i="292"/>
  <c r="P259" i="292"/>
  <c r="Q258" i="292"/>
  <c r="R259" i="292"/>
  <c r="V259" i="292" s="1"/>
  <c r="O258" i="292"/>
  <c r="N257" i="292"/>
  <c r="Q255" i="289"/>
  <c r="U255" i="289" s="1"/>
  <c r="S259" i="289"/>
  <c r="W259" i="289" s="1"/>
  <c r="R259" i="289"/>
  <c r="V259" i="289" s="1"/>
  <c r="N254" i="289"/>
  <c r="N255" i="289" s="1"/>
  <c r="O258" i="289"/>
  <c r="O259" i="289" s="1"/>
  <c r="P258" i="289"/>
  <c r="O255" i="277"/>
  <c r="C283" i="301"/>
  <c r="L285" i="286"/>
  <c r="K285" i="286"/>
  <c r="M285" i="286"/>
  <c r="C274" i="280"/>
  <c r="K252" i="301"/>
  <c r="H251" i="301"/>
  <c r="E251" i="301" s="1"/>
  <c r="L255" i="301"/>
  <c r="P251" i="301"/>
  <c r="J250" i="301"/>
  <c r="G250" i="301" s="1"/>
  <c r="O251" i="301"/>
  <c r="I250" i="301"/>
  <c r="F250" i="301" s="1"/>
  <c r="T252" i="301"/>
  <c r="D253" i="301"/>
  <c r="M255" i="301"/>
  <c r="O251" i="298"/>
  <c r="I250" i="298"/>
  <c r="F250" i="298" s="1"/>
  <c r="L256" i="298"/>
  <c r="D258" i="298"/>
  <c r="D259" i="298" s="1"/>
  <c r="P251" i="298"/>
  <c r="J250" i="298"/>
  <c r="G250" i="298" s="1"/>
  <c r="N251" i="298"/>
  <c r="H250" i="298"/>
  <c r="E250" i="298" s="1"/>
  <c r="C255" i="298"/>
  <c r="T254" i="298"/>
  <c r="M258" i="298"/>
  <c r="M259" i="298" s="1"/>
  <c r="M260" i="298" s="1"/>
  <c r="K257" i="298"/>
  <c r="M253" i="292"/>
  <c r="J252" i="292"/>
  <c r="G252" i="292" s="1"/>
  <c r="H252" i="292"/>
  <c r="E252" i="292" s="1"/>
  <c r="K253" i="292"/>
  <c r="L253" i="292"/>
  <c r="I252" i="292"/>
  <c r="F252" i="292" s="1"/>
  <c r="D255" i="292"/>
  <c r="T254" i="292"/>
  <c r="D256" i="289"/>
  <c r="M252" i="289"/>
  <c r="J251" i="289"/>
  <c r="G251" i="289" s="1"/>
  <c r="I251" i="289"/>
  <c r="F251" i="289" s="1"/>
  <c r="L252" i="289"/>
  <c r="K252" i="289"/>
  <c r="H251" i="289"/>
  <c r="E251" i="289" s="1"/>
  <c r="C254" i="289"/>
  <c r="T253" i="289"/>
  <c r="N262" i="283"/>
  <c r="N263" i="283" s="1"/>
  <c r="N256" i="277"/>
  <c r="N257" i="277" s="1"/>
  <c r="D257" i="286"/>
  <c r="C264" i="286"/>
  <c r="P251" i="286"/>
  <c r="J250" i="286"/>
  <c r="G250" i="286" s="1"/>
  <c r="H250" i="286"/>
  <c r="E250" i="286" s="1"/>
  <c r="N251" i="286"/>
  <c r="O251" i="286"/>
  <c r="I250" i="286"/>
  <c r="F250" i="286" s="1"/>
  <c r="M255" i="283"/>
  <c r="P251" i="283"/>
  <c r="J250" i="283"/>
  <c r="G250" i="283" s="1"/>
  <c r="C254" i="283"/>
  <c r="T253" i="283"/>
  <c r="K252" i="283"/>
  <c r="H251" i="283"/>
  <c r="E251" i="283" s="1"/>
  <c r="L257" i="283"/>
  <c r="D256" i="283"/>
  <c r="O251" i="283"/>
  <c r="I250" i="283"/>
  <c r="F250" i="283" s="1"/>
  <c r="L255" i="280"/>
  <c r="O251" i="280"/>
  <c r="I250" i="280"/>
  <c r="F250" i="280" s="1"/>
  <c r="K255" i="280"/>
  <c r="P251" i="280"/>
  <c r="J250" i="280"/>
  <c r="G250" i="280" s="1"/>
  <c r="D255" i="280"/>
  <c r="T254" i="280"/>
  <c r="M255" i="280"/>
  <c r="N251" i="280"/>
  <c r="H250" i="280"/>
  <c r="E250" i="280" s="1"/>
  <c r="C253" i="277"/>
  <c r="G252" i="277"/>
  <c r="T252" i="277"/>
  <c r="J254" i="277"/>
  <c r="M255" i="277"/>
  <c r="D255" i="277"/>
  <c r="E252" i="277"/>
  <c r="K254" i="277"/>
  <c r="H253" i="277"/>
  <c r="L254" i="277"/>
  <c r="I253" i="277"/>
  <c r="F252" i="277"/>
  <c r="N258" i="292" l="1"/>
  <c r="U258" i="292"/>
  <c r="P259" i="289"/>
  <c r="O259" i="292"/>
  <c r="W259" i="292"/>
  <c r="W260" i="292" s="1"/>
  <c r="R253" i="286"/>
  <c r="V252" i="286"/>
  <c r="T251" i="286"/>
  <c r="S255" i="301"/>
  <c r="W255" i="301" s="1"/>
  <c r="R256" i="301"/>
  <c r="V256" i="301" s="1"/>
  <c r="Q256" i="301"/>
  <c r="U256" i="301" s="1"/>
  <c r="R258" i="298"/>
  <c r="V258" i="298" s="1"/>
  <c r="S258" i="298"/>
  <c r="W258" i="298" s="1"/>
  <c r="Q255" i="298"/>
  <c r="U255" i="298" s="1"/>
  <c r="Q259" i="292"/>
  <c r="N259" i="292"/>
  <c r="S260" i="292"/>
  <c r="P260" i="292" s="1"/>
  <c r="R260" i="292"/>
  <c r="O260" i="292" s="1"/>
  <c r="S260" i="289"/>
  <c r="W260" i="289" s="1"/>
  <c r="Q256" i="289"/>
  <c r="U256" i="289" s="1"/>
  <c r="R260" i="289"/>
  <c r="V260" i="289" s="1"/>
  <c r="C284" i="301"/>
  <c r="D260" i="298"/>
  <c r="M261" i="298"/>
  <c r="M286" i="286"/>
  <c r="K286" i="286"/>
  <c r="L286" i="286"/>
  <c r="C275" i="280"/>
  <c r="P272" i="277"/>
  <c r="D254" i="301"/>
  <c r="T253" i="301"/>
  <c r="M256" i="301"/>
  <c r="O252" i="301"/>
  <c r="I251" i="301"/>
  <c r="F251" i="301" s="1"/>
  <c r="P252" i="301"/>
  <c r="J251" i="301"/>
  <c r="G251" i="301" s="1"/>
  <c r="L256" i="301"/>
  <c r="K253" i="301"/>
  <c r="H252" i="301"/>
  <c r="E252" i="301" s="1"/>
  <c r="K258" i="298"/>
  <c r="K259" i="298" s="1"/>
  <c r="N252" i="298"/>
  <c r="H251" i="298"/>
  <c r="E251" i="298" s="1"/>
  <c r="P252" i="298"/>
  <c r="J251" i="298"/>
  <c r="G251" i="298" s="1"/>
  <c r="L257" i="298"/>
  <c r="C256" i="298"/>
  <c r="T255" i="298"/>
  <c r="O252" i="298"/>
  <c r="I251" i="298"/>
  <c r="F251" i="298" s="1"/>
  <c r="I253" i="292"/>
  <c r="F253" i="292" s="1"/>
  <c r="L254" i="292"/>
  <c r="H253" i="292"/>
  <c r="E253" i="292" s="1"/>
  <c r="K254" i="292"/>
  <c r="M254" i="292"/>
  <c r="J253" i="292"/>
  <c r="G253" i="292" s="1"/>
  <c r="D256" i="292"/>
  <c r="T255" i="292"/>
  <c r="H252" i="289"/>
  <c r="E252" i="289" s="1"/>
  <c r="K253" i="289"/>
  <c r="I252" i="289"/>
  <c r="F252" i="289" s="1"/>
  <c r="L253" i="289"/>
  <c r="J252" i="289"/>
  <c r="G252" i="289" s="1"/>
  <c r="M253" i="289"/>
  <c r="D257" i="289"/>
  <c r="C255" i="289"/>
  <c r="T254" i="289"/>
  <c r="F253" i="277"/>
  <c r="O256" i="277"/>
  <c r="O257" i="277" s="1"/>
  <c r="E253" i="277"/>
  <c r="D258" i="286"/>
  <c r="C265" i="286"/>
  <c r="O252" i="286"/>
  <c r="I251" i="286"/>
  <c r="F251" i="286" s="1"/>
  <c r="N252" i="286"/>
  <c r="H251" i="286"/>
  <c r="E251" i="286" s="1"/>
  <c r="P252" i="286"/>
  <c r="J251" i="286"/>
  <c r="G251" i="286" s="1"/>
  <c r="D257" i="283"/>
  <c r="L258" i="283"/>
  <c r="H252" i="283"/>
  <c r="E252" i="283" s="1"/>
  <c r="K253" i="283"/>
  <c r="C255" i="283"/>
  <c r="T254" i="283"/>
  <c r="P252" i="283"/>
  <c r="J251" i="283"/>
  <c r="G251" i="283" s="1"/>
  <c r="O252" i="283"/>
  <c r="I251" i="283"/>
  <c r="F251" i="283" s="1"/>
  <c r="M256" i="283"/>
  <c r="P252" i="280"/>
  <c r="J251" i="280"/>
  <c r="G251" i="280" s="1"/>
  <c r="D256" i="280"/>
  <c r="T255" i="280"/>
  <c r="K256" i="280"/>
  <c r="N252" i="280"/>
  <c r="H251" i="280"/>
  <c r="E251" i="280" s="1"/>
  <c r="M256" i="280"/>
  <c r="O252" i="280"/>
  <c r="I251" i="280"/>
  <c r="F251" i="280" s="1"/>
  <c r="L256" i="280"/>
  <c r="I254" i="277"/>
  <c r="L255" i="277"/>
  <c r="K255" i="277"/>
  <c r="H254" i="277"/>
  <c r="D256" i="277"/>
  <c r="J255" i="277"/>
  <c r="M256" i="277"/>
  <c r="C254" i="277"/>
  <c r="G253" i="277"/>
  <c r="T253" i="277"/>
  <c r="N256" i="301" l="1"/>
  <c r="O260" i="289"/>
  <c r="V260" i="292"/>
  <c r="R254" i="286"/>
  <c r="U259" i="292"/>
  <c r="V253" i="286"/>
  <c r="T252" i="286"/>
  <c r="R257" i="301"/>
  <c r="V257" i="301" s="1"/>
  <c r="Q257" i="301"/>
  <c r="U257" i="301" s="1"/>
  <c r="S256" i="301"/>
  <c r="W256" i="301" s="1"/>
  <c r="S259" i="298"/>
  <c r="W259" i="298" s="1"/>
  <c r="R259" i="298"/>
  <c r="V259" i="298" s="1"/>
  <c r="Q256" i="298"/>
  <c r="U256" i="298" s="1"/>
  <c r="R261" i="292"/>
  <c r="N260" i="292"/>
  <c r="Q260" i="292"/>
  <c r="S261" i="292"/>
  <c r="W261" i="292" s="1"/>
  <c r="S261" i="289"/>
  <c r="W261" i="289" s="1"/>
  <c r="P260" i="289"/>
  <c r="R261" i="289"/>
  <c r="V261" i="289" s="1"/>
  <c r="Q257" i="289"/>
  <c r="U257" i="289" s="1"/>
  <c r="N256" i="289"/>
  <c r="P273" i="277"/>
  <c r="C285" i="301"/>
  <c r="M262" i="298"/>
  <c r="D261" i="298"/>
  <c r="K260" i="298"/>
  <c r="L287" i="286"/>
  <c r="K287" i="286"/>
  <c r="M287" i="286"/>
  <c r="C276" i="280"/>
  <c r="P253" i="301"/>
  <c r="J252" i="301"/>
  <c r="G252" i="301" s="1"/>
  <c r="O253" i="301"/>
  <c r="I252" i="301"/>
  <c r="F252" i="301" s="1"/>
  <c r="M257" i="301"/>
  <c r="L257" i="301"/>
  <c r="H253" i="301"/>
  <c r="E253" i="301" s="1"/>
  <c r="K254" i="301"/>
  <c r="D255" i="301"/>
  <c r="T254" i="301"/>
  <c r="P253" i="298"/>
  <c r="J252" i="298"/>
  <c r="G252" i="298" s="1"/>
  <c r="C257" i="298"/>
  <c r="T256" i="298"/>
  <c r="N253" i="298"/>
  <c r="H252" i="298"/>
  <c r="E252" i="298" s="1"/>
  <c r="O253" i="298"/>
  <c r="I252" i="298"/>
  <c r="F252" i="298" s="1"/>
  <c r="L258" i="298"/>
  <c r="L259" i="298" s="1"/>
  <c r="M255" i="292"/>
  <c r="J254" i="292"/>
  <c r="G254" i="292" s="1"/>
  <c r="K255" i="292"/>
  <c r="H254" i="292"/>
  <c r="E254" i="292" s="1"/>
  <c r="L255" i="292"/>
  <c r="I254" i="292"/>
  <c r="F254" i="292" s="1"/>
  <c r="D257" i="292"/>
  <c r="T256" i="292"/>
  <c r="J253" i="289"/>
  <c r="G253" i="289" s="1"/>
  <c r="M254" i="289"/>
  <c r="I253" i="289"/>
  <c r="F253" i="289" s="1"/>
  <c r="L254" i="289"/>
  <c r="C256" i="289"/>
  <c r="T255" i="289"/>
  <c r="K254" i="289"/>
  <c r="H253" i="289"/>
  <c r="E253" i="289" s="1"/>
  <c r="D258" i="289"/>
  <c r="N264" i="283"/>
  <c r="N265" i="283" s="1"/>
  <c r="N258" i="277"/>
  <c r="D259" i="286"/>
  <c r="C266" i="286"/>
  <c r="P253" i="286"/>
  <c r="J252" i="286"/>
  <c r="G252" i="286" s="1"/>
  <c r="N253" i="286"/>
  <c r="H252" i="286"/>
  <c r="E252" i="286" s="1"/>
  <c r="O253" i="286"/>
  <c r="I252" i="286"/>
  <c r="F252" i="286" s="1"/>
  <c r="H253" i="283"/>
  <c r="E253" i="283" s="1"/>
  <c r="K254" i="283"/>
  <c r="M257" i="283"/>
  <c r="L259" i="283"/>
  <c r="O253" i="283"/>
  <c r="I252" i="283"/>
  <c r="F252" i="283" s="1"/>
  <c r="D258" i="283"/>
  <c r="C256" i="283"/>
  <c r="T255" i="283"/>
  <c r="P253" i="283"/>
  <c r="J252" i="283"/>
  <c r="G252" i="283" s="1"/>
  <c r="K257" i="280"/>
  <c r="N253" i="280"/>
  <c r="H252" i="280"/>
  <c r="E252" i="280" s="1"/>
  <c r="L257" i="280"/>
  <c r="D257" i="280"/>
  <c r="T256" i="280"/>
  <c r="O253" i="280"/>
  <c r="I252" i="280"/>
  <c r="F252" i="280" s="1"/>
  <c r="M257" i="280"/>
  <c r="P253" i="280"/>
  <c r="J252" i="280"/>
  <c r="G252" i="280" s="1"/>
  <c r="C255" i="277"/>
  <c r="F254" i="277"/>
  <c r="G254" i="277"/>
  <c r="T254" i="277"/>
  <c r="J256" i="277"/>
  <c r="M257" i="277"/>
  <c r="D257" i="277"/>
  <c r="E254" i="277"/>
  <c r="K256" i="277"/>
  <c r="H255" i="277"/>
  <c r="I255" i="277"/>
  <c r="L256" i="277"/>
  <c r="R255" i="286" l="1"/>
  <c r="O261" i="289"/>
  <c r="V261" i="292"/>
  <c r="V254" i="286"/>
  <c r="T253" i="286"/>
  <c r="N257" i="289"/>
  <c r="U260" i="292"/>
  <c r="Q258" i="301"/>
  <c r="U258" i="301" s="1"/>
  <c r="R258" i="301"/>
  <c r="V258" i="301" s="1"/>
  <c r="S257" i="301"/>
  <c r="W257" i="301" s="1"/>
  <c r="N257" i="301"/>
  <c r="R260" i="298"/>
  <c r="V260" i="298" s="1"/>
  <c r="S260" i="298"/>
  <c r="W260" i="298" s="1"/>
  <c r="Q257" i="298"/>
  <c r="U257" i="298" s="1"/>
  <c r="R262" i="292"/>
  <c r="S262" i="292"/>
  <c r="W262" i="292" s="1"/>
  <c r="P261" i="292"/>
  <c r="O261" i="292"/>
  <c r="Q261" i="292"/>
  <c r="Q258" i="289"/>
  <c r="U258" i="289" s="1"/>
  <c r="S262" i="289"/>
  <c r="W262" i="289" s="1"/>
  <c r="R262" i="289"/>
  <c r="V262" i="289" s="1"/>
  <c r="P261" i="289"/>
  <c r="C286" i="301"/>
  <c r="L260" i="298"/>
  <c r="D262" i="298"/>
  <c r="K261" i="298"/>
  <c r="M263" i="298"/>
  <c r="M288" i="286"/>
  <c r="K288" i="286"/>
  <c r="L288" i="286"/>
  <c r="C277" i="280"/>
  <c r="N259" i="277"/>
  <c r="F255" i="277"/>
  <c r="E255" i="277"/>
  <c r="P274" i="277"/>
  <c r="P275" i="277" s="1"/>
  <c r="K255" i="301"/>
  <c r="H254" i="301"/>
  <c r="E254" i="301" s="1"/>
  <c r="L258" i="301"/>
  <c r="L259" i="301" s="1"/>
  <c r="M258" i="301"/>
  <c r="M259" i="301" s="1"/>
  <c r="M260" i="301" s="1"/>
  <c r="O254" i="301"/>
  <c r="I253" i="301"/>
  <c r="F253" i="301" s="1"/>
  <c r="T255" i="301"/>
  <c r="D256" i="301"/>
  <c r="P254" i="301"/>
  <c r="J253" i="301"/>
  <c r="G253" i="301" s="1"/>
  <c r="O254" i="298"/>
  <c r="I253" i="298"/>
  <c r="F253" i="298" s="1"/>
  <c r="N254" i="298"/>
  <c r="H253" i="298"/>
  <c r="E253" i="298" s="1"/>
  <c r="C258" i="298"/>
  <c r="C259" i="298" s="1"/>
  <c r="T257" i="298"/>
  <c r="P254" i="298"/>
  <c r="J253" i="298"/>
  <c r="G253" i="298" s="1"/>
  <c r="D258" i="292"/>
  <c r="T257" i="292"/>
  <c r="I255" i="292"/>
  <c r="F255" i="292" s="1"/>
  <c r="L256" i="292"/>
  <c r="K256" i="292"/>
  <c r="H255" i="292"/>
  <c r="E255" i="292" s="1"/>
  <c r="M256" i="292"/>
  <c r="J255" i="292"/>
  <c r="G255" i="292" s="1"/>
  <c r="C257" i="289"/>
  <c r="T256" i="289"/>
  <c r="I254" i="289"/>
  <c r="F254" i="289" s="1"/>
  <c r="L255" i="289"/>
  <c r="J254" i="289"/>
  <c r="G254" i="289" s="1"/>
  <c r="M255" i="289"/>
  <c r="D259" i="289"/>
  <c r="K255" i="289"/>
  <c r="H254" i="289"/>
  <c r="E254" i="289" s="1"/>
  <c r="N260" i="277"/>
  <c r="O258" i="277"/>
  <c r="D260" i="286"/>
  <c r="C267" i="286"/>
  <c r="O254" i="286"/>
  <c r="I253" i="286"/>
  <c r="F253" i="286" s="1"/>
  <c r="N254" i="286"/>
  <c r="H253" i="286"/>
  <c r="E253" i="286" s="1"/>
  <c r="P254" i="286"/>
  <c r="J253" i="286"/>
  <c r="G253" i="286" s="1"/>
  <c r="C257" i="283"/>
  <c r="T256" i="283"/>
  <c r="D259" i="283"/>
  <c r="O254" i="283"/>
  <c r="I253" i="283"/>
  <c r="F253" i="283" s="1"/>
  <c r="L260" i="283"/>
  <c r="M258" i="283"/>
  <c r="P254" i="283"/>
  <c r="J253" i="283"/>
  <c r="G253" i="283" s="1"/>
  <c r="K255" i="283"/>
  <c r="H254" i="283"/>
  <c r="E254" i="283" s="1"/>
  <c r="O254" i="280"/>
  <c r="I253" i="280"/>
  <c r="F253" i="280" s="1"/>
  <c r="T257" i="280"/>
  <c r="D258" i="280"/>
  <c r="L258" i="280"/>
  <c r="P254" i="280"/>
  <c r="J253" i="280"/>
  <c r="G253" i="280" s="1"/>
  <c r="N254" i="280"/>
  <c r="H253" i="280"/>
  <c r="E253" i="280" s="1"/>
  <c r="M258" i="280"/>
  <c r="K258" i="280"/>
  <c r="K257" i="277"/>
  <c r="H256" i="277"/>
  <c r="D258" i="277"/>
  <c r="J257" i="277"/>
  <c r="M258" i="277"/>
  <c r="I256" i="277"/>
  <c r="L257" i="277"/>
  <c r="C256" i="277"/>
  <c r="G255" i="277"/>
  <c r="T255" i="277"/>
  <c r="R256" i="286" l="1"/>
  <c r="V262" i="292"/>
  <c r="P262" i="289"/>
  <c r="N258" i="301"/>
  <c r="N259" i="301" s="1"/>
  <c r="U261" i="292"/>
  <c r="V255" i="286"/>
  <c r="T254" i="286"/>
  <c r="S258" i="301"/>
  <c r="W258" i="301" s="1"/>
  <c r="R259" i="301"/>
  <c r="V259" i="301" s="1"/>
  <c r="Q259" i="301"/>
  <c r="U259" i="301" s="1"/>
  <c r="S261" i="298"/>
  <c r="W261" i="298" s="1"/>
  <c r="R261" i="298"/>
  <c r="V261" i="298" s="1"/>
  <c r="Q258" i="298"/>
  <c r="U258" i="298" s="1"/>
  <c r="S263" i="292"/>
  <c r="W263" i="292" s="1"/>
  <c r="R263" i="292"/>
  <c r="Q262" i="292"/>
  <c r="N261" i="292"/>
  <c r="N262" i="292" s="1"/>
  <c r="O262" i="292"/>
  <c r="P262" i="292"/>
  <c r="P263" i="292" s="1"/>
  <c r="Q259" i="289"/>
  <c r="U259" i="289" s="1"/>
  <c r="R263" i="289"/>
  <c r="V263" i="289" s="1"/>
  <c r="N258" i="289"/>
  <c r="O262" i="289"/>
  <c r="S263" i="289"/>
  <c r="W263" i="289" s="1"/>
  <c r="M261" i="301"/>
  <c r="L260" i="301"/>
  <c r="C287" i="301"/>
  <c r="D263" i="298"/>
  <c r="L261" i="298"/>
  <c r="C260" i="298"/>
  <c r="T259" i="298"/>
  <c r="M264" i="298"/>
  <c r="K262" i="298"/>
  <c r="T258" i="292"/>
  <c r="D259" i="292"/>
  <c r="L289" i="286"/>
  <c r="K289" i="286"/>
  <c r="M289" i="286"/>
  <c r="C278" i="280"/>
  <c r="O259" i="277"/>
  <c r="O255" i="301"/>
  <c r="I254" i="301"/>
  <c r="F254" i="301" s="1"/>
  <c r="T256" i="301"/>
  <c r="D257" i="301"/>
  <c r="H255" i="301"/>
  <c r="E255" i="301" s="1"/>
  <c r="K256" i="301"/>
  <c r="P255" i="301"/>
  <c r="J254" i="301"/>
  <c r="G254" i="301" s="1"/>
  <c r="P255" i="298"/>
  <c r="J254" i="298"/>
  <c r="G254" i="298" s="1"/>
  <c r="T258" i="298"/>
  <c r="N255" i="298"/>
  <c r="H254" i="298"/>
  <c r="E254" i="298" s="1"/>
  <c r="O255" i="298"/>
  <c r="I254" i="298"/>
  <c r="F254" i="298" s="1"/>
  <c r="H256" i="292"/>
  <c r="E256" i="292" s="1"/>
  <c r="K257" i="292"/>
  <c r="L257" i="292"/>
  <c r="I256" i="292"/>
  <c r="F256" i="292" s="1"/>
  <c r="M257" i="292"/>
  <c r="J256" i="292"/>
  <c r="G256" i="292" s="1"/>
  <c r="D260" i="289"/>
  <c r="M256" i="289"/>
  <c r="J255" i="289"/>
  <c r="G255" i="289" s="1"/>
  <c r="I255" i="289"/>
  <c r="F255" i="289" s="1"/>
  <c r="L256" i="289"/>
  <c r="C258" i="289"/>
  <c r="T257" i="289"/>
  <c r="K256" i="289"/>
  <c r="H255" i="289"/>
  <c r="E255" i="289" s="1"/>
  <c r="N266" i="283"/>
  <c r="N267" i="283" s="1"/>
  <c r="O260" i="277"/>
  <c r="D261" i="286"/>
  <c r="C268" i="286"/>
  <c r="C269" i="286" s="1"/>
  <c r="C270" i="286" s="1"/>
  <c r="C271" i="286" s="1"/>
  <c r="P255" i="286"/>
  <c r="J254" i="286"/>
  <c r="G254" i="286" s="1"/>
  <c r="N255" i="286"/>
  <c r="H254" i="286"/>
  <c r="E254" i="286" s="1"/>
  <c r="O255" i="286"/>
  <c r="I254" i="286"/>
  <c r="F254" i="286" s="1"/>
  <c r="L261" i="283"/>
  <c r="D260" i="283"/>
  <c r="O255" i="283"/>
  <c r="I254" i="283"/>
  <c r="F254" i="283" s="1"/>
  <c r="K256" i="283"/>
  <c r="H255" i="283"/>
  <c r="E255" i="283" s="1"/>
  <c r="P255" i="283"/>
  <c r="J254" i="283"/>
  <c r="G254" i="283" s="1"/>
  <c r="M259" i="283"/>
  <c r="C258" i="283"/>
  <c r="T257" i="283"/>
  <c r="N255" i="280"/>
  <c r="H254" i="280"/>
  <c r="E254" i="280" s="1"/>
  <c r="L259" i="280"/>
  <c r="T258" i="280"/>
  <c r="D259" i="280"/>
  <c r="P255" i="280"/>
  <c r="J254" i="280"/>
  <c r="G254" i="280" s="1"/>
  <c r="K259" i="280"/>
  <c r="M259" i="280"/>
  <c r="O255" i="280"/>
  <c r="I254" i="280"/>
  <c r="F254" i="280" s="1"/>
  <c r="C257" i="277"/>
  <c r="F256" i="277"/>
  <c r="G256" i="277"/>
  <c r="T256" i="277"/>
  <c r="I257" i="277"/>
  <c r="L258" i="277"/>
  <c r="J258" i="277"/>
  <c r="M259" i="277"/>
  <c r="D259" i="277"/>
  <c r="E256" i="277"/>
  <c r="K258" i="277"/>
  <c r="H257" i="277"/>
  <c r="R257" i="286" l="1"/>
  <c r="V256" i="286"/>
  <c r="T255" i="286"/>
  <c r="U262" i="292"/>
  <c r="U263" i="292" s="1"/>
  <c r="V263" i="292"/>
  <c r="E257" i="277"/>
  <c r="R260" i="301"/>
  <c r="V260" i="301" s="1"/>
  <c r="Q260" i="301"/>
  <c r="U260" i="301" s="1"/>
  <c r="S259" i="301"/>
  <c r="W259" i="301" s="1"/>
  <c r="R262" i="298"/>
  <c r="V262" i="298" s="1"/>
  <c r="S262" i="298"/>
  <c r="W262" i="298" s="1"/>
  <c r="Q259" i="298"/>
  <c r="U259" i="298" s="1"/>
  <c r="R264" i="292"/>
  <c r="P264" i="292"/>
  <c r="O263" i="292"/>
  <c r="O264" i="292" s="1"/>
  <c r="N263" i="292"/>
  <c r="Q263" i="292"/>
  <c r="S264" i="292"/>
  <c r="W264" i="292" s="1"/>
  <c r="R264" i="289"/>
  <c r="V264" i="289" s="1"/>
  <c r="S264" i="289"/>
  <c r="W264" i="289" s="1"/>
  <c r="Q260" i="289"/>
  <c r="U260" i="289" s="1"/>
  <c r="O263" i="289"/>
  <c r="O264" i="289" s="1"/>
  <c r="P263" i="289"/>
  <c r="N259" i="289"/>
  <c r="C288" i="301"/>
  <c r="L261" i="301"/>
  <c r="M262" i="301"/>
  <c r="C261" i="298"/>
  <c r="T260" i="298"/>
  <c r="L262" i="298"/>
  <c r="K263" i="298"/>
  <c r="D264" i="298"/>
  <c r="M265" i="298"/>
  <c r="D260" i="292"/>
  <c r="T259" i="292"/>
  <c r="M290" i="286"/>
  <c r="C272" i="286"/>
  <c r="C273" i="286" s="1"/>
  <c r="C274" i="286" s="1"/>
  <c r="C275" i="286" s="1"/>
  <c r="K290" i="286"/>
  <c r="L290" i="286"/>
  <c r="C279" i="280"/>
  <c r="P276" i="277"/>
  <c r="T257" i="301"/>
  <c r="D258" i="301"/>
  <c r="D259" i="301" s="1"/>
  <c r="P256" i="301"/>
  <c r="J255" i="301"/>
  <c r="G255" i="301" s="1"/>
  <c r="K257" i="301"/>
  <c r="H256" i="301"/>
  <c r="E256" i="301" s="1"/>
  <c r="O256" i="301"/>
  <c r="I255" i="301"/>
  <c r="F255" i="301" s="1"/>
  <c r="N256" i="298"/>
  <c r="H255" i="298"/>
  <c r="E255" i="298" s="1"/>
  <c r="O256" i="298"/>
  <c r="I255" i="298"/>
  <c r="F255" i="298" s="1"/>
  <c r="P256" i="298"/>
  <c r="J255" i="298"/>
  <c r="G255" i="298" s="1"/>
  <c r="M258" i="292"/>
  <c r="J257" i="292"/>
  <c r="G257" i="292" s="1"/>
  <c r="I257" i="292"/>
  <c r="F257" i="292" s="1"/>
  <c r="L258" i="292"/>
  <c r="K258" i="292"/>
  <c r="H257" i="292"/>
  <c r="E257" i="292" s="1"/>
  <c r="I256" i="289"/>
  <c r="F256" i="289" s="1"/>
  <c r="L257" i="289"/>
  <c r="H256" i="289"/>
  <c r="E256" i="289" s="1"/>
  <c r="K257" i="289"/>
  <c r="J256" i="289"/>
  <c r="G256" i="289" s="1"/>
  <c r="M257" i="289"/>
  <c r="D261" i="289"/>
  <c r="C259" i="289"/>
  <c r="T258" i="289"/>
  <c r="N261" i="277"/>
  <c r="D262" i="286"/>
  <c r="O256" i="286"/>
  <c r="I255" i="286"/>
  <c r="F255" i="286" s="1"/>
  <c r="H255" i="286"/>
  <c r="E255" i="286" s="1"/>
  <c r="N256" i="286"/>
  <c r="P256" i="286"/>
  <c r="J255" i="286"/>
  <c r="G255" i="286" s="1"/>
  <c r="M260" i="283"/>
  <c r="P256" i="283"/>
  <c r="J255" i="283"/>
  <c r="G255" i="283" s="1"/>
  <c r="H256" i="283"/>
  <c r="E256" i="283" s="1"/>
  <c r="K257" i="283"/>
  <c r="O256" i="283"/>
  <c r="I255" i="283"/>
  <c r="F255" i="283" s="1"/>
  <c r="D261" i="283"/>
  <c r="C259" i="283"/>
  <c r="T258" i="283"/>
  <c r="L262" i="283"/>
  <c r="K260" i="280"/>
  <c r="P256" i="280"/>
  <c r="J255" i="280"/>
  <c r="G255" i="280" s="1"/>
  <c r="D260" i="280"/>
  <c r="T259" i="280"/>
  <c r="L260" i="280"/>
  <c r="O256" i="280"/>
  <c r="I255" i="280"/>
  <c r="F255" i="280" s="1"/>
  <c r="M260" i="280"/>
  <c r="N256" i="280"/>
  <c r="H255" i="280"/>
  <c r="E255" i="280" s="1"/>
  <c r="D260" i="277"/>
  <c r="M260" i="277"/>
  <c r="J259" i="277"/>
  <c r="L259" i="277"/>
  <c r="I258" i="277"/>
  <c r="K259" i="277"/>
  <c r="H258" i="277"/>
  <c r="C258" i="277"/>
  <c r="F257" i="277"/>
  <c r="G257" i="277"/>
  <c r="T257" i="277"/>
  <c r="U260" i="298" l="1"/>
  <c r="V257" i="286"/>
  <c r="T256" i="286"/>
  <c r="V264" i="292"/>
  <c r="N260" i="289"/>
  <c r="R258" i="286"/>
  <c r="Q261" i="301"/>
  <c r="U261" i="301" s="1"/>
  <c r="R261" i="301"/>
  <c r="V261" i="301" s="1"/>
  <c r="S260" i="301"/>
  <c r="W260" i="301" s="1"/>
  <c r="N260" i="301"/>
  <c r="N261" i="301" s="1"/>
  <c r="S263" i="298"/>
  <c r="W263" i="298" s="1"/>
  <c r="R263" i="298"/>
  <c r="V263" i="298" s="1"/>
  <c r="Q260" i="298"/>
  <c r="O265" i="292"/>
  <c r="S265" i="292"/>
  <c r="W265" i="292" s="1"/>
  <c r="R265" i="292"/>
  <c r="Q264" i="292"/>
  <c r="U264" i="292" s="1"/>
  <c r="S265" i="289"/>
  <c r="W265" i="289" s="1"/>
  <c r="P264" i="289"/>
  <c r="R265" i="289"/>
  <c r="V265" i="289" s="1"/>
  <c r="Q261" i="289"/>
  <c r="U261" i="289" s="1"/>
  <c r="P277" i="277"/>
  <c r="M263" i="301"/>
  <c r="D260" i="301"/>
  <c r="T259" i="301"/>
  <c r="L262" i="301"/>
  <c r="C289" i="301"/>
  <c r="C290" i="301" s="1"/>
  <c r="C291" i="301" s="1"/>
  <c r="C292" i="301" s="1"/>
  <c r="C293" i="301" s="1"/>
  <c r="C294" i="301" s="1"/>
  <c r="C295" i="301" s="1"/>
  <c r="C296" i="301" s="1"/>
  <c r="C297" i="301" s="1"/>
  <c r="C298" i="301" s="1"/>
  <c r="C299" i="301" s="1"/>
  <c r="C300" i="301" s="1"/>
  <c r="C301" i="301" s="1"/>
  <c r="C302" i="301" s="1"/>
  <c r="C303" i="301" s="1"/>
  <c r="C304" i="301" s="1"/>
  <c r="C305" i="301" s="1"/>
  <c r="C306" i="301" s="1"/>
  <c r="C307" i="301" s="1"/>
  <c r="C308" i="301" s="1"/>
  <c r="C309" i="301" s="1"/>
  <c r="C310" i="301" s="1"/>
  <c r="C311" i="301" s="1"/>
  <c r="C312" i="301" s="1"/>
  <c r="C313" i="301" s="1"/>
  <c r="C314" i="301" s="1"/>
  <c r="C315" i="301" s="1"/>
  <c r="C316" i="301" s="1"/>
  <c r="C317" i="301" s="1"/>
  <c r="C318" i="301" s="1"/>
  <c r="C319" i="301" s="1"/>
  <c r="C320" i="301" s="1"/>
  <c r="C321" i="301" s="1"/>
  <c r="C322" i="301" s="1"/>
  <c r="C323" i="301" s="1"/>
  <c r="C324" i="301" s="1"/>
  <c r="C325" i="301" s="1"/>
  <c r="C326" i="301" s="1"/>
  <c r="C327" i="301" s="1"/>
  <c r="C328" i="301" s="1"/>
  <c r="C329" i="301" s="1"/>
  <c r="C330" i="301" s="1"/>
  <c r="C331" i="301" s="1"/>
  <c r="C332" i="301" s="1"/>
  <c r="C333" i="301" s="1"/>
  <c r="C334" i="301" s="1"/>
  <c r="C335" i="301" s="1"/>
  <c r="C336" i="301" s="1"/>
  <c r="C337" i="301" s="1"/>
  <c r="C338" i="301" s="1"/>
  <c r="C339" i="301" s="1"/>
  <c r="C340" i="301" s="1"/>
  <c r="C341" i="301" s="1"/>
  <c r="C342" i="301" s="1"/>
  <c r="C343" i="301" s="1"/>
  <c r="C344" i="301" s="1"/>
  <c r="C345" i="301" s="1"/>
  <c r="C346" i="301" s="1"/>
  <c r="C347" i="301" s="1"/>
  <c r="C348" i="301" s="1"/>
  <c r="C349" i="301" s="1"/>
  <c r="C350" i="301" s="1"/>
  <c r="M266" i="298"/>
  <c r="L263" i="298"/>
  <c r="K264" i="298"/>
  <c r="C262" i="298"/>
  <c r="T261" i="298"/>
  <c r="D265" i="298"/>
  <c r="H258" i="292"/>
  <c r="E258" i="292" s="1"/>
  <c r="K259" i="292"/>
  <c r="I258" i="292"/>
  <c r="F258" i="292" s="1"/>
  <c r="L259" i="292"/>
  <c r="J258" i="292"/>
  <c r="G258" i="292" s="1"/>
  <c r="M259" i="292"/>
  <c r="D261" i="292"/>
  <c r="T260" i="292"/>
  <c r="K291" i="286"/>
  <c r="C276" i="286"/>
  <c r="C277" i="286" s="1"/>
  <c r="M291" i="286"/>
  <c r="L291" i="286"/>
  <c r="C280" i="280"/>
  <c r="N262" i="277"/>
  <c r="O257" i="301"/>
  <c r="I256" i="301"/>
  <c r="F256" i="301" s="1"/>
  <c r="K258" i="301"/>
  <c r="H257" i="301"/>
  <c r="E257" i="301" s="1"/>
  <c r="P257" i="301"/>
  <c r="J256" i="301"/>
  <c r="G256" i="301" s="1"/>
  <c r="T258" i="301"/>
  <c r="P257" i="298"/>
  <c r="J256" i="298"/>
  <c r="G256" i="298" s="1"/>
  <c r="O257" i="298"/>
  <c r="I256" i="298"/>
  <c r="F256" i="298" s="1"/>
  <c r="N257" i="298"/>
  <c r="H256" i="298"/>
  <c r="E256" i="298" s="1"/>
  <c r="M258" i="289"/>
  <c r="J257" i="289"/>
  <c r="G257" i="289" s="1"/>
  <c r="H257" i="289"/>
  <c r="E257" i="289" s="1"/>
  <c r="K258" i="289"/>
  <c r="C260" i="289"/>
  <c r="T259" i="289"/>
  <c r="L258" i="289"/>
  <c r="I257" i="289"/>
  <c r="F257" i="289" s="1"/>
  <c r="D262" i="289"/>
  <c r="N268" i="283"/>
  <c r="N269" i="283" s="1"/>
  <c r="N270" i="283" s="1"/>
  <c r="O261" i="277"/>
  <c r="D263" i="286"/>
  <c r="P257" i="286"/>
  <c r="J256" i="286"/>
  <c r="G256" i="286" s="1"/>
  <c r="N257" i="286"/>
  <c r="H256" i="286"/>
  <c r="E256" i="286" s="1"/>
  <c r="O257" i="286"/>
  <c r="I256" i="286"/>
  <c r="F256" i="286" s="1"/>
  <c r="C260" i="283"/>
  <c r="T259" i="283"/>
  <c r="D262" i="283"/>
  <c r="O257" i="283"/>
  <c r="I256" i="283"/>
  <c r="F256" i="283" s="1"/>
  <c r="H257" i="283"/>
  <c r="E257" i="283" s="1"/>
  <c r="K258" i="283"/>
  <c r="L263" i="283"/>
  <c r="P257" i="283"/>
  <c r="J256" i="283"/>
  <c r="G256" i="283" s="1"/>
  <c r="M261" i="283"/>
  <c r="O257" i="280"/>
  <c r="I256" i="280"/>
  <c r="F256" i="280" s="1"/>
  <c r="L261" i="280"/>
  <c r="D261" i="280"/>
  <c r="T260" i="280"/>
  <c r="N257" i="280"/>
  <c r="H256" i="280"/>
  <c r="E256" i="280" s="1"/>
  <c r="P257" i="280"/>
  <c r="J256" i="280"/>
  <c r="G256" i="280" s="1"/>
  <c r="M261" i="280"/>
  <c r="K261" i="280"/>
  <c r="C259" i="277"/>
  <c r="F258" i="277"/>
  <c r="G258" i="277"/>
  <c r="T258" i="277"/>
  <c r="E258" i="277"/>
  <c r="K260" i="277"/>
  <c r="H259" i="277"/>
  <c r="L260" i="277"/>
  <c r="I259" i="277"/>
  <c r="J260" i="277"/>
  <c r="M261" i="277"/>
  <c r="D261" i="277"/>
  <c r="P265" i="292" l="1"/>
  <c r="R259" i="286"/>
  <c r="V258" i="286"/>
  <c r="T257" i="286"/>
  <c r="V265" i="292"/>
  <c r="S261" i="301"/>
  <c r="W261" i="301" s="1"/>
  <c r="R262" i="301"/>
  <c r="V262" i="301" s="1"/>
  <c r="N262" i="301"/>
  <c r="Q262" i="301"/>
  <c r="U262" i="301" s="1"/>
  <c r="R264" i="298"/>
  <c r="V264" i="298" s="1"/>
  <c r="S264" i="298"/>
  <c r="W264" i="298" s="1"/>
  <c r="Q261" i="298"/>
  <c r="U261" i="298" s="1"/>
  <c r="Q265" i="292"/>
  <c r="U265" i="292" s="1"/>
  <c r="R266" i="292"/>
  <c r="N264" i="292"/>
  <c r="N265" i="292" s="1"/>
  <c r="S266" i="292"/>
  <c r="W266" i="292" s="1"/>
  <c r="S266" i="289"/>
  <c r="W266" i="289" s="1"/>
  <c r="Q262" i="289"/>
  <c r="U262" i="289" s="1"/>
  <c r="N261" i="289"/>
  <c r="R266" i="289"/>
  <c r="V266" i="289" s="1"/>
  <c r="O265" i="289"/>
  <c r="O266" i="289" s="1"/>
  <c r="P265" i="289"/>
  <c r="P266" i="289" s="1"/>
  <c r="D261" i="301"/>
  <c r="T260" i="301"/>
  <c r="H258" i="301"/>
  <c r="E258" i="301" s="1"/>
  <c r="K259" i="301"/>
  <c r="M264" i="301"/>
  <c r="L263" i="301"/>
  <c r="L264" i="298"/>
  <c r="M267" i="298"/>
  <c r="D266" i="298"/>
  <c r="C263" i="298"/>
  <c r="T262" i="298"/>
  <c r="K265" i="298"/>
  <c r="D262" i="292"/>
  <c r="T261" i="292"/>
  <c r="M260" i="292"/>
  <c r="J259" i="292"/>
  <c r="G259" i="292" s="1"/>
  <c r="L260" i="292"/>
  <c r="I259" i="292"/>
  <c r="F259" i="292" s="1"/>
  <c r="K260" i="292"/>
  <c r="H259" i="292"/>
  <c r="E259" i="292" s="1"/>
  <c r="L292" i="286"/>
  <c r="M292" i="286"/>
  <c r="C278" i="286"/>
  <c r="K292" i="286"/>
  <c r="C281" i="280"/>
  <c r="O262" i="277"/>
  <c r="P278" i="277"/>
  <c r="P279" i="277" s="1"/>
  <c r="P258" i="301"/>
  <c r="J257" i="301"/>
  <c r="G257" i="301" s="1"/>
  <c r="O258" i="301"/>
  <c r="I257" i="301"/>
  <c r="F257" i="301" s="1"/>
  <c r="N258" i="298"/>
  <c r="H257" i="298"/>
  <c r="E257" i="298" s="1"/>
  <c r="O258" i="298"/>
  <c r="I257" i="298"/>
  <c r="F257" i="298" s="1"/>
  <c r="P258" i="298"/>
  <c r="J257" i="298"/>
  <c r="G257" i="298" s="1"/>
  <c r="C261" i="289"/>
  <c r="T260" i="289"/>
  <c r="H258" i="289"/>
  <c r="E258" i="289" s="1"/>
  <c r="K259" i="289"/>
  <c r="D263" i="289"/>
  <c r="J258" i="289"/>
  <c r="G258" i="289" s="1"/>
  <c r="M259" i="289"/>
  <c r="L259" i="289"/>
  <c r="I258" i="289"/>
  <c r="F258" i="289" s="1"/>
  <c r="N263" i="277"/>
  <c r="F259" i="277"/>
  <c r="E259" i="277"/>
  <c r="D264" i="286"/>
  <c r="O258" i="286"/>
  <c r="I257" i="286"/>
  <c r="F257" i="286" s="1"/>
  <c r="N258" i="286"/>
  <c r="H257" i="286"/>
  <c r="E257" i="286" s="1"/>
  <c r="P258" i="286"/>
  <c r="J257" i="286"/>
  <c r="G257" i="286" s="1"/>
  <c r="P258" i="283"/>
  <c r="J257" i="283"/>
  <c r="G257" i="283" s="1"/>
  <c r="L264" i="283"/>
  <c r="H258" i="283"/>
  <c r="E258" i="283" s="1"/>
  <c r="K259" i="283"/>
  <c r="O258" i="283"/>
  <c r="I257" i="283"/>
  <c r="F257" i="283" s="1"/>
  <c r="D263" i="283"/>
  <c r="M262" i="283"/>
  <c r="C261" i="283"/>
  <c r="T260" i="283"/>
  <c r="P258" i="280"/>
  <c r="J257" i="280"/>
  <c r="G257" i="280" s="1"/>
  <c r="N258" i="280"/>
  <c r="H257" i="280"/>
  <c r="E257" i="280" s="1"/>
  <c r="D262" i="280"/>
  <c r="T261" i="280"/>
  <c r="K262" i="280"/>
  <c r="L262" i="280"/>
  <c r="M262" i="280"/>
  <c r="O258" i="280"/>
  <c r="I257" i="280"/>
  <c r="F257" i="280" s="1"/>
  <c r="J261" i="277"/>
  <c r="M262" i="277"/>
  <c r="I260" i="277"/>
  <c r="L261" i="277"/>
  <c r="K261" i="277"/>
  <c r="H260" i="277"/>
  <c r="D262" i="277"/>
  <c r="C260" i="277"/>
  <c r="G259" i="277"/>
  <c r="T259" i="277"/>
  <c r="V259" i="286" l="1"/>
  <c r="T258" i="286"/>
  <c r="V266" i="292"/>
  <c r="R260" i="286"/>
  <c r="R263" i="301"/>
  <c r="V263" i="301" s="1"/>
  <c r="Q263" i="301"/>
  <c r="U263" i="301" s="1"/>
  <c r="S262" i="301"/>
  <c r="W262" i="301" s="1"/>
  <c r="S265" i="298"/>
  <c r="W265" i="298" s="1"/>
  <c r="R265" i="298"/>
  <c r="V265" i="298" s="1"/>
  <c r="Q262" i="298"/>
  <c r="U262" i="298" s="1"/>
  <c r="Q266" i="292"/>
  <c r="U266" i="292" s="1"/>
  <c r="S267" i="292"/>
  <c r="W267" i="292" s="1"/>
  <c r="P266" i="292"/>
  <c r="R267" i="292"/>
  <c r="O266" i="292"/>
  <c r="Q263" i="289"/>
  <c r="U263" i="289" s="1"/>
  <c r="P267" i="289"/>
  <c r="O267" i="289"/>
  <c r="S267" i="289"/>
  <c r="W267" i="289" s="1"/>
  <c r="R267" i="289"/>
  <c r="V267" i="289" s="1"/>
  <c r="N262" i="289"/>
  <c r="M265" i="301"/>
  <c r="J258" i="301"/>
  <c r="G258" i="301" s="1"/>
  <c r="P259" i="301"/>
  <c r="K260" i="301"/>
  <c r="H259" i="301"/>
  <c r="E259" i="301" s="1"/>
  <c r="L264" i="301"/>
  <c r="T261" i="301"/>
  <c r="D262" i="301"/>
  <c r="I258" i="301"/>
  <c r="F258" i="301" s="1"/>
  <c r="O259" i="301"/>
  <c r="D267" i="298"/>
  <c r="J258" i="298"/>
  <c r="G258" i="298" s="1"/>
  <c r="P259" i="298"/>
  <c r="M268" i="298"/>
  <c r="K266" i="298"/>
  <c r="L265" i="298"/>
  <c r="C264" i="298"/>
  <c r="T263" i="298"/>
  <c r="I258" i="298"/>
  <c r="F258" i="298" s="1"/>
  <c r="O259" i="298"/>
  <c r="H258" i="298"/>
  <c r="E258" i="298" s="1"/>
  <c r="N259" i="298"/>
  <c r="K261" i="292"/>
  <c r="H260" i="292"/>
  <c r="E260" i="292" s="1"/>
  <c r="L261" i="292"/>
  <c r="I260" i="292"/>
  <c r="F260" i="292" s="1"/>
  <c r="M261" i="292"/>
  <c r="J260" i="292"/>
  <c r="G260" i="292" s="1"/>
  <c r="D263" i="292"/>
  <c r="T262" i="292"/>
  <c r="K293" i="286"/>
  <c r="C279" i="286"/>
  <c r="M293" i="286"/>
  <c r="L293" i="286"/>
  <c r="N271" i="283"/>
  <c r="N272" i="283" s="1"/>
  <c r="C282" i="280"/>
  <c r="N264" i="277"/>
  <c r="L260" i="289"/>
  <c r="I259" i="289"/>
  <c r="F259" i="289" s="1"/>
  <c r="K260" i="289"/>
  <c r="H259" i="289"/>
  <c r="E259" i="289" s="1"/>
  <c r="D264" i="289"/>
  <c r="J259" i="289"/>
  <c r="G259" i="289" s="1"/>
  <c r="M260" i="289"/>
  <c r="C262" i="289"/>
  <c r="T261" i="289"/>
  <c r="O263" i="277"/>
  <c r="D265" i="286"/>
  <c r="P259" i="286"/>
  <c r="J258" i="286"/>
  <c r="G258" i="286" s="1"/>
  <c r="N259" i="286"/>
  <c r="H258" i="286"/>
  <c r="E258" i="286" s="1"/>
  <c r="O259" i="286"/>
  <c r="I258" i="286"/>
  <c r="F258" i="286" s="1"/>
  <c r="M263" i="283"/>
  <c r="D264" i="283"/>
  <c r="O259" i="283"/>
  <c r="I258" i="283"/>
  <c r="F258" i="283" s="1"/>
  <c r="K260" i="283"/>
  <c r="H259" i="283"/>
  <c r="E259" i="283" s="1"/>
  <c r="L265" i="283"/>
  <c r="C262" i="283"/>
  <c r="T261" i="283"/>
  <c r="P259" i="283"/>
  <c r="J258" i="283"/>
  <c r="G258" i="283" s="1"/>
  <c r="L263" i="280"/>
  <c r="K263" i="280"/>
  <c r="D263" i="280"/>
  <c r="T262" i="280"/>
  <c r="O259" i="280"/>
  <c r="I258" i="280"/>
  <c r="F258" i="280" s="1"/>
  <c r="N259" i="280"/>
  <c r="H258" i="280"/>
  <c r="E258" i="280" s="1"/>
  <c r="M263" i="280"/>
  <c r="P259" i="280"/>
  <c r="J258" i="280"/>
  <c r="G258" i="280" s="1"/>
  <c r="C261" i="277"/>
  <c r="F260" i="277"/>
  <c r="T260" i="277"/>
  <c r="G260" i="277"/>
  <c r="D263" i="277"/>
  <c r="E260" i="277"/>
  <c r="K262" i="277"/>
  <c r="H261" i="277"/>
  <c r="I261" i="277"/>
  <c r="L262" i="277"/>
  <c r="M263" i="277"/>
  <c r="J262" i="277"/>
  <c r="V260" i="286" l="1"/>
  <c r="T259" i="286"/>
  <c r="V267" i="292"/>
  <c r="O267" i="292"/>
  <c r="R261" i="286"/>
  <c r="N263" i="289"/>
  <c r="Q264" i="301"/>
  <c r="U264" i="301" s="1"/>
  <c r="R264" i="301"/>
  <c r="V264" i="301" s="1"/>
  <c r="S263" i="301"/>
  <c r="W263" i="301" s="1"/>
  <c r="N263" i="301"/>
  <c r="N264" i="301" s="1"/>
  <c r="R266" i="298"/>
  <c r="V266" i="298" s="1"/>
  <c r="S266" i="298"/>
  <c r="W266" i="298" s="1"/>
  <c r="Q263" i="298"/>
  <c r="U263" i="298" s="1"/>
  <c r="O268" i="292"/>
  <c r="S268" i="292"/>
  <c r="W268" i="292" s="1"/>
  <c r="R268" i="292"/>
  <c r="Q267" i="292"/>
  <c r="U267" i="292" s="1"/>
  <c r="P267" i="292"/>
  <c r="N266" i="292"/>
  <c r="P268" i="289"/>
  <c r="Q264" i="289"/>
  <c r="N264" i="289" s="1"/>
  <c r="R268" i="289"/>
  <c r="V268" i="289" s="1"/>
  <c r="S268" i="289"/>
  <c r="W268" i="289" s="1"/>
  <c r="O264" i="277"/>
  <c r="K261" i="301"/>
  <c r="H260" i="301"/>
  <c r="E260" i="301" s="1"/>
  <c r="J259" i="301"/>
  <c r="G259" i="301" s="1"/>
  <c r="P260" i="301"/>
  <c r="D263" i="301"/>
  <c r="T262" i="301"/>
  <c r="M266" i="301"/>
  <c r="L265" i="301"/>
  <c r="O260" i="301"/>
  <c r="I259" i="301"/>
  <c r="F259" i="301" s="1"/>
  <c r="K267" i="298"/>
  <c r="M269" i="298"/>
  <c r="C265" i="298"/>
  <c r="T264" i="298"/>
  <c r="J259" i="298"/>
  <c r="G259" i="298" s="1"/>
  <c r="P260" i="298"/>
  <c r="L266" i="298"/>
  <c r="D268" i="298"/>
  <c r="O260" i="298"/>
  <c r="I259" i="298"/>
  <c r="F259" i="298" s="1"/>
  <c r="N260" i="298"/>
  <c r="H259" i="298"/>
  <c r="E259" i="298" s="1"/>
  <c r="L262" i="292"/>
  <c r="I261" i="292"/>
  <c r="F261" i="292" s="1"/>
  <c r="M262" i="292"/>
  <c r="J261" i="292"/>
  <c r="G261" i="292" s="1"/>
  <c r="D264" i="292"/>
  <c r="T263" i="292"/>
  <c r="K262" i="292"/>
  <c r="H261" i="292"/>
  <c r="E261" i="292" s="1"/>
  <c r="L294" i="286"/>
  <c r="M294" i="286"/>
  <c r="C280" i="286"/>
  <c r="C281" i="286" s="1"/>
  <c r="K294" i="286"/>
  <c r="C283" i="280"/>
  <c r="P280" i="277"/>
  <c r="D265" i="289"/>
  <c r="K261" i="289"/>
  <c r="H260" i="289"/>
  <c r="E260" i="289" s="1"/>
  <c r="L261" i="289"/>
  <c r="I260" i="289"/>
  <c r="F260" i="289" s="1"/>
  <c r="C263" i="289"/>
  <c r="T262" i="289"/>
  <c r="M261" i="289"/>
  <c r="J260" i="289"/>
  <c r="G260" i="289" s="1"/>
  <c r="N265" i="277"/>
  <c r="E261" i="277"/>
  <c r="D266" i="286"/>
  <c r="O260" i="286"/>
  <c r="I259" i="286"/>
  <c r="F259" i="286" s="1"/>
  <c r="N260" i="286"/>
  <c r="H259" i="286"/>
  <c r="E259" i="286" s="1"/>
  <c r="P260" i="286"/>
  <c r="J259" i="286"/>
  <c r="G259" i="286" s="1"/>
  <c r="C263" i="283"/>
  <c r="T262" i="283"/>
  <c r="H260" i="283"/>
  <c r="E260" i="283" s="1"/>
  <c r="K261" i="283"/>
  <c r="O260" i="283"/>
  <c r="I259" i="283"/>
  <c r="F259" i="283" s="1"/>
  <c r="P260" i="283"/>
  <c r="J259" i="283"/>
  <c r="G259" i="283" s="1"/>
  <c r="D265" i="283"/>
  <c r="L266" i="283"/>
  <c r="M264" i="283"/>
  <c r="N260" i="280"/>
  <c r="H259" i="280"/>
  <c r="E259" i="280" s="1"/>
  <c r="O260" i="280"/>
  <c r="I259" i="280"/>
  <c r="F259" i="280" s="1"/>
  <c r="T263" i="280"/>
  <c r="D264" i="280"/>
  <c r="P260" i="280"/>
  <c r="J259" i="280"/>
  <c r="G259" i="280" s="1"/>
  <c r="K264" i="280"/>
  <c r="M264" i="280"/>
  <c r="L264" i="280"/>
  <c r="K263" i="277"/>
  <c r="H262" i="277"/>
  <c r="D264" i="277"/>
  <c r="I262" i="277"/>
  <c r="L263" i="277"/>
  <c r="J263" i="277"/>
  <c r="M264" i="277"/>
  <c r="C262" i="277"/>
  <c r="F261" i="277"/>
  <c r="G261" i="277"/>
  <c r="T261" i="277"/>
  <c r="R262" i="286" l="1"/>
  <c r="V268" i="292"/>
  <c r="U264" i="289"/>
  <c r="U265" i="289" s="1"/>
  <c r="N267" i="292"/>
  <c r="V261" i="286"/>
  <c r="T260" i="286"/>
  <c r="R265" i="301"/>
  <c r="V265" i="301" s="1"/>
  <c r="Q265" i="301"/>
  <c r="U265" i="301" s="1"/>
  <c r="S264" i="301"/>
  <c r="W264" i="301" s="1"/>
  <c r="S267" i="298"/>
  <c r="W267" i="298" s="1"/>
  <c r="R267" i="298"/>
  <c r="V267" i="298" s="1"/>
  <c r="Q264" i="298"/>
  <c r="U264" i="298" s="1"/>
  <c r="S269" i="292"/>
  <c r="W269" i="292" s="1"/>
  <c r="P268" i="292"/>
  <c r="Q268" i="292"/>
  <c r="U268" i="292" s="1"/>
  <c r="R269" i="292"/>
  <c r="S269" i="289"/>
  <c r="W269" i="289" s="1"/>
  <c r="R269" i="289"/>
  <c r="V269" i="289" s="1"/>
  <c r="O268" i="289"/>
  <c r="Q265" i="289"/>
  <c r="P281" i="277"/>
  <c r="O265" i="277"/>
  <c r="N266" i="277"/>
  <c r="K262" i="301"/>
  <c r="H261" i="301"/>
  <c r="E261" i="301" s="1"/>
  <c r="T263" i="301"/>
  <c r="D264" i="301"/>
  <c r="O261" i="301"/>
  <c r="I260" i="301"/>
  <c r="F260" i="301" s="1"/>
  <c r="M267" i="301"/>
  <c r="L266" i="301"/>
  <c r="P261" i="301"/>
  <c r="J260" i="301"/>
  <c r="G260" i="301" s="1"/>
  <c r="L267" i="298"/>
  <c r="M270" i="298"/>
  <c r="N261" i="298"/>
  <c r="H260" i="298"/>
  <c r="E260" i="298" s="1"/>
  <c r="K268" i="298"/>
  <c r="P261" i="298"/>
  <c r="J260" i="298"/>
  <c r="G260" i="298" s="1"/>
  <c r="O261" i="298"/>
  <c r="I260" i="298"/>
  <c r="F260" i="298" s="1"/>
  <c r="D269" i="298"/>
  <c r="C266" i="298"/>
  <c r="T265" i="298"/>
  <c r="K263" i="292"/>
  <c r="H262" i="292"/>
  <c r="E262" i="292" s="1"/>
  <c r="D265" i="292"/>
  <c r="T264" i="292"/>
  <c r="M263" i="292"/>
  <c r="J262" i="292"/>
  <c r="G262" i="292" s="1"/>
  <c r="L263" i="292"/>
  <c r="I262" i="292"/>
  <c r="F262" i="292" s="1"/>
  <c r="C282" i="286"/>
  <c r="C283" i="286" s="1"/>
  <c r="M295" i="286"/>
  <c r="L295" i="286"/>
  <c r="K295" i="286"/>
  <c r="N273" i="283"/>
  <c r="N274" i="283" s="1"/>
  <c r="C284" i="280"/>
  <c r="C264" i="289"/>
  <c r="T263" i="289"/>
  <c r="L262" i="289"/>
  <c r="I261" i="289"/>
  <c r="F261" i="289" s="1"/>
  <c r="H261" i="289"/>
  <c r="E261" i="289" s="1"/>
  <c r="K262" i="289"/>
  <c r="D266" i="289"/>
  <c r="M262" i="289"/>
  <c r="J261" i="289"/>
  <c r="G261" i="289" s="1"/>
  <c r="O266" i="277"/>
  <c r="D267" i="286"/>
  <c r="P261" i="286"/>
  <c r="J260" i="286"/>
  <c r="G260" i="286" s="1"/>
  <c r="N261" i="286"/>
  <c r="H260" i="286"/>
  <c r="E260" i="286" s="1"/>
  <c r="O261" i="286"/>
  <c r="I260" i="286"/>
  <c r="F260" i="286" s="1"/>
  <c r="D266" i="283"/>
  <c r="P261" i="283"/>
  <c r="J260" i="283"/>
  <c r="G260" i="283" s="1"/>
  <c r="K262" i="283"/>
  <c r="H261" i="283"/>
  <c r="E261" i="283" s="1"/>
  <c r="M265" i="283"/>
  <c r="L267" i="283"/>
  <c r="O261" i="283"/>
  <c r="I260" i="283"/>
  <c r="F260" i="283" s="1"/>
  <c r="C264" i="283"/>
  <c r="T263" i="283"/>
  <c r="P261" i="280"/>
  <c r="J260" i="280"/>
  <c r="G260" i="280" s="1"/>
  <c r="D265" i="280"/>
  <c r="T264" i="280"/>
  <c r="L265" i="280"/>
  <c r="O261" i="280"/>
  <c r="I260" i="280"/>
  <c r="F260" i="280" s="1"/>
  <c r="M265" i="280"/>
  <c r="K265" i="280"/>
  <c r="N261" i="280"/>
  <c r="H260" i="280"/>
  <c r="E260" i="280" s="1"/>
  <c r="C263" i="277"/>
  <c r="F262" i="277"/>
  <c r="G262" i="277"/>
  <c r="T262" i="277"/>
  <c r="M265" i="277"/>
  <c r="J264" i="277"/>
  <c r="I263" i="277"/>
  <c r="L264" i="277"/>
  <c r="D265" i="277"/>
  <c r="E262" i="277"/>
  <c r="K264" i="277"/>
  <c r="H263" i="277"/>
  <c r="R263" i="286" l="1"/>
  <c r="E263" i="277"/>
  <c r="V269" i="292"/>
  <c r="O269" i="289"/>
  <c r="V262" i="286"/>
  <c r="T261" i="286"/>
  <c r="Q266" i="301"/>
  <c r="U266" i="301" s="1"/>
  <c r="N265" i="301"/>
  <c r="R266" i="301"/>
  <c r="V266" i="301" s="1"/>
  <c r="S265" i="301"/>
  <c r="W265" i="301" s="1"/>
  <c r="R268" i="298"/>
  <c r="V268" i="298" s="1"/>
  <c r="S268" i="298"/>
  <c r="W268" i="298" s="1"/>
  <c r="Q265" i="298"/>
  <c r="U265" i="298" s="1"/>
  <c r="R270" i="292"/>
  <c r="S270" i="292"/>
  <c r="W270" i="292" s="1"/>
  <c r="Q269" i="292"/>
  <c r="U269" i="292" s="1"/>
  <c r="N268" i="292"/>
  <c r="O269" i="292"/>
  <c r="O270" i="292" s="1"/>
  <c r="P269" i="292"/>
  <c r="Q266" i="289"/>
  <c r="U266" i="289" s="1"/>
  <c r="S270" i="289"/>
  <c r="W270" i="289" s="1"/>
  <c r="P269" i="289"/>
  <c r="R270" i="289"/>
  <c r="V270" i="289" s="1"/>
  <c r="N265" i="289"/>
  <c r="O262" i="301"/>
  <c r="I261" i="301"/>
  <c r="F261" i="301" s="1"/>
  <c r="D265" i="301"/>
  <c r="T264" i="301"/>
  <c r="P262" i="301"/>
  <c r="J261" i="301"/>
  <c r="G261" i="301" s="1"/>
  <c r="L267" i="301"/>
  <c r="K263" i="301"/>
  <c r="H262" i="301"/>
  <c r="E262" i="301" s="1"/>
  <c r="M268" i="301"/>
  <c r="D270" i="298"/>
  <c r="O262" i="298"/>
  <c r="I261" i="298"/>
  <c r="F261" i="298" s="1"/>
  <c r="K269" i="298"/>
  <c r="M271" i="298"/>
  <c r="L268" i="298"/>
  <c r="N262" i="298"/>
  <c r="H261" i="298"/>
  <c r="E261" i="298" s="1"/>
  <c r="P262" i="298"/>
  <c r="J261" i="298"/>
  <c r="G261" i="298" s="1"/>
  <c r="C267" i="298"/>
  <c r="T266" i="298"/>
  <c r="D266" i="292"/>
  <c r="T265" i="292"/>
  <c r="L264" i="292"/>
  <c r="I263" i="292"/>
  <c r="F263" i="292" s="1"/>
  <c r="K264" i="292"/>
  <c r="H263" i="292"/>
  <c r="E263" i="292" s="1"/>
  <c r="M264" i="292"/>
  <c r="J263" i="292"/>
  <c r="G263" i="292" s="1"/>
  <c r="L296" i="286"/>
  <c r="M296" i="286"/>
  <c r="K296" i="286"/>
  <c r="C284" i="286"/>
  <c r="C285" i="280"/>
  <c r="F263" i="277"/>
  <c r="P282" i="277"/>
  <c r="L263" i="289"/>
  <c r="I262" i="289"/>
  <c r="F262" i="289" s="1"/>
  <c r="J262" i="289"/>
  <c r="G262" i="289" s="1"/>
  <c r="M263" i="289"/>
  <c r="D267" i="289"/>
  <c r="C265" i="289"/>
  <c r="T264" i="289"/>
  <c r="K263" i="289"/>
  <c r="H262" i="289"/>
  <c r="E262" i="289" s="1"/>
  <c r="N267" i="277"/>
  <c r="D268" i="286"/>
  <c r="O262" i="286"/>
  <c r="I261" i="286"/>
  <c r="F261" i="286" s="1"/>
  <c r="N262" i="286"/>
  <c r="H261" i="286"/>
  <c r="E261" i="286" s="1"/>
  <c r="P262" i="286"/>
  <c r="J261" i="286"/>
  <c r="G261" i="286" s="1"/>
  <c r="O262" i="283"/>
  <c r="I261" i="283"/>
  <c r="F261" i="283" s="1"/>
  <c r="M266" i="283"/>
  <c r="K263" i="283"/>
  <c r="H262" i="283"/>
  <c r="E262" i="283" s="1"/>
  <c r="P262" i="283"/>
  <c r="J261" i="283"/>
  <c r="G261" i="283" s="1"/>
  <c r="L268" i="283"/>
  <c r="L269" i="283" s="1"/>
  <c r="C265" i="283"/>
  <c r="T264" i="283"/>
  <c r="D267" i="283"/>
  <c r="O262" i="280"/>
  <c r="I261" i="280"/>
  <c r="F261" i="280" s="1"/>
  <c r="L266" i="280"/>
  <c r="N262" i="280"/>
  <c r="H261" i="280"/>
  <c r="E261" i="280" s="1"/>
  <c r="K266" i="280"/>
  <c r="D266" i="280"/>
  <c r="T265" i="280"/>
  <c r="M266" i="280"/>
  <c r="P262" i="280"/>
  <c r="J261" i="280"/>
  <c r="G261" i="280" s="1"/>
  <c r="D266" i="277"/>
  <c r="I264" i="277"/>
  <c r="L265" i="277"/>
  <c r="M266" i="277"/>
  <c r="J265" i="277"/>
  <c r="K265" i="277"/>
  <c r="H264" i="277"/>
  <c r="C264" i="277"/>
  <c r="G263" i="277"/>
  <c r="T263" i="277"/>
  <c r="W269" i="298" l="1"/>
  <c r="N266" i="301"/>
  <c r="V263" i="286"/>
  <c r="T262" i="286"/>
  <c r="V270" i="292"/>
  <c r="N266" i="289"/>
  <c r="R264" i="286"/>
  <c r="S266" i="301"/>
  <c r="W266" i="301" s="1"/>
  <c r="R267" i="301"/>
  <c r="V267" i="301" s="1"/>
  <c r="N267" i="301"/>
  <c r="Q267" i="301"/>
  <c r="U267" i="301" s="1"/>
  <c r="S269" i="298"/>
  <c r="R269" i="298"/>
  <c r="V269" i="298" s="1"/>
  <c r="Q266" i="298"/>
  <c r="U266" i="298" s="1"/>
  <c r="S271" i="292"/>
  <c r="W271" i="292" s="1"/>
  <c r="P270" i="292"/>
  <c r="R271" i="292"/>
  <c r="N269" i="292"/>
  <c r="Q270" i="292"/>
  <c r="U270" i="292" s="1"/>
  <c r="S271" i="289"/>
  <c r="W271" i="289" s="1"/>
  <c r="Q267" i="289"/>
  <c r="U267" i="289" s="1"/>
  <c r="R271" i="289"/>
  <c r="V271" i="289" s="1"/>
  <c r="P270" i="289"/>
  <c r="O270" i="289"/>
  <c r="P283" i="277"/>
  <c r="K264" i="301"/>
  <c r="H263" i="301"/>
  <c r="E263" i="301" s="1"/>
  <c r="T265" i="301"/>
  <c r="D266" i="301"/>
  <c r="L268" i="301"/>
  <c r="O263" i="301"/>
  <c r="I262" i="301"/>
  <c r="F262" i="301" s="1"/>
  <c r="M269" i="301"/>
  <c r="P263" i="301"/>
  <c r="J262" i="301"/>
  <c r="G262" i="301" s="1"/>
  <c r="M272" i="298"/>
  <c r="P263" i="298"/>
  <c r="J262" i="298"/>
  <c r="G262" i="298" s="1"/>
  <c r="O263" i="298"/>
  <c r="I262" i="298"/>
  <c r="F262" i="298" s="1"/>
  <c r="C268" i="298"/>
  <c r="T267" i="298"/>
  <c r="N263" i="298"/>
  <c r="H262" i="298"/>
  <c r="E262" i="298" s="1"/>
  <c r="K270" i="298"/>
  <c r="L269" i="298"/>
  <c r="D271" i="298"/>
  <c r="M265" i="292"/>
  <c r="J264" i="292"/>
  <c r="G264" i="292" s="1"/>
  <c r="K265" i="292"/>
  <c r="H264" i="292"/>
  <c r="E264" i="292" s="1"/>
  <c r="I264" i="292"/>
  <c r="F264" i="292" s="1"/>
  <c r="L265" i="292"/>
  <c r="D267" i="292"/>
  <c r="T266" i="292"/>
  <c r="K297" i="286"/>
  <c r="D269" i="286"/>
  <c r="M297" i="286"/>
  <c r="L297" i="286"/>
  <c r="C285" i="286"/>
  <c r="C286" i="286" s="1"/>
  <c r="C287" i="286" s="1"/>
  <c r="L270" i="283"/>
  <c r="N275" i="283"/>
  <c r="N276" i="283" s="1"/>
  <c r="C286" i="280"/>
  <c r="N268" i="277"/>
  <c r="N269" i="277" s="1"/>
  <c r="D268" i="289"/>
  <c r="D269" i="289" s="1"/>
  <c r="J263" i="289"/>
  <c r="G263" i="289" s="1"/>
  <c r="M264" i="289"/>
  <c r="L264" i="289"/>
  <c r="I263" i="289"/>
  <c r="F263" i="289" s="1"/>
  <c r="K264" i="289"/>
  <c r="H263" i="289"/>
  <c r="E263" i="289" s="1"/>
  <c r="C266" i="289"/>
  <c r="T265" i="289"/>
  <c r="O267" i="277"/>
  <c r="P263" i="286"/>
  <c r="J262" i="286"/>
  <c r="G262" i="286" s="1"/>
  <c r="N263" i="286"/>
  <c r="H262" i="286"/>
  <c r="E262" i="286" s="1"/>
  <c r="O263" i="286"/>
  <c r="I262" i="286"/>
  <c r="F262" i="286" s="1"/>
  <c r="C266" i="283"/>
  <c r="T265" i="283"/>
  <c r="P263" i="283"/>
  <c r="J262" i="283"/>
  <c r="G262" i="283" s="1"/>
  <c r="D268" i="283"/>
  <c r="D269" i="283" s="1"/>
  <c r="H263" i="283"/>
  <c r="E263" i="283" s="1"/>
  <c r="K264" i="283"/>
  <c r="M267" i="283"/>
  <c r="O263" i="283"/>
  <c r="I262" i="283"/>
  <c r="F262" i="283" s="1"/>
  <c r="T266" i="280"/>
  <c r="D267" i="280"/>
  <c r="K267" i="280"/>
  <c r="N263" i="280"/>
  <c r="H262" i="280"/>
  <c r="E262" i="280" s="1"/>
  <c r="P263" i="280"/>
  <c r="J262" i="280"/>
  <c r="G262" i="280" s="1"/>
  <c r="M267" i="280"/>
  <c r="L267" i="280"/>
  <c r="O263" i="280"/>
  <c r="I262" i="280"/>
  <c r="F262" i="280" s="1"/>
  <c r="C265" i="277"/>
  <c r="G264" i="277"/>
  <c r="T264" i="277"/>
  <c r="E264" i="277"/>
  <c r="K266" i="277"/>
  <c r="H265" i="277"/>
  <c r="J266" i="277"/>
  <c r="M267" i="277"/>
  <c r="I265" i="277"/>
  <c r="L266" i="277"/>
  <c r="F264" i="277"/>
  <c r="D267" i="277"/>
  <c r="P271" i="292" l="1"/>
  <c r="R265" i="286"/>
  <c r="V271" i="292"/>
  <c r="O271" i="289"/>
  <c r="P271" i="289"/>
  <c r="V264" i="286"/>
  <c r="T263" i="286"/>
  <c r="R268" i="301"/>
  <c r="V268" i="301" s="1"/>
  <c r="Q268" i="301"/>
  <c r="U268" i="301" s="1"/>
  <c r="S267" i="301"/>
  <c r="W267" i="301" s="1"/>
  <c r="R270" i="298"/>
  <c r="V270" i="298" s="1"/>
  <c r="S270" i="298"/>
  <c r="W270" i="298" s="1"/>
  <c r="Q267" i="298"/>
  <c r="U267" i="298" s="1"/>
  <c r="R272" i="292"/>
  <c r="O271" i="292"/>
  <c r="Q271" i="292"/>
  <c r="U271" i="292" s="1"/>
  <c r="N270" i="292"/>
  <c r="S272" i="292"/>
  <c r="W272" i="292" s="1"/>
  <c r="Q268" i="289"/>
  <c r="U268" i="289" s="1"/>
  <c r="N267" i="289"/>
  <c r="N268" i="289" s="1"/>
  <c r="P272" i="289"/>
  <c r="S272" i="289"/>
  <c r="W272" i="289" s="1"/>
  <c r="R272" i="289"/>
  <c r="V272" i="289" s="1"/>
  <c r="P264" i="301"/>
  <c r="J263" i="301"/>
  <c r="G263" i="301" s="1"/>
  <c r="M270" i="301"/>
  <c r="L269" i="301"/>
  <c r="O264" i="301"/>
  <c r="I263" i="301"/>
  <c r="F263" i="301" s="1"/>
  <c r="T266" i="301"/>
  <c r="D267" i="301"/>
  <c r="K265" i="301"/>
  <c r="H264" i="301"/>
  <c r="E264" i="301" s="1"/>
  <c r="K271" i="298"/>
  <c r="O264" i="298"/>
  <c r="I263" i="298"/>
  <c r="F263" i="298" s="1"/>
  <c r="P264" i="298"/>
  <c r="J263" i="298"/>
  <c r="G263" i="298" s="1"/>
  <c r="C269" i="298"/>
  <c r="T268" i="298"/>
  <c r="M273" i="298"/>
  <c r="D272" i="298"/>
  <c r="N264" i="298"/>
  <c r="H263" i="298"/>
  <c r="E263" i="298" s="1"/>
  <c r="L270" i="298"/>
  <c r="D268" i="292"/>
  <c r="T267" i="292"/>
  <c r="I265" i="292"/>
  <c r="F265" i="292" s="1"/>
  <c r="L266" i="292"/>
  <c r="K266" i="292"/>
  <c r="H265" i="292"/>
  <c r="E265" i="292" s="1"/>
  <c r="M266" i="292"/>
  <c r="J265" i="292"/>
  <c r="G265" i="292" s="1"/>
  <c r="D270" i="289"/>
  <c r="M298" i="286"/>
  <c r="D270" i="286"/>
  <c r="C288" i="286"/>
  <c r="C289" i="286" s="1"/>
  <c r="C290" i="286" s="1"/>
  <c r="C291" i="286" s="1"/>
  <c r="K298" i="286"/>
  <c r="L298" i="286"/>
  <c r="D270" i="283"/>
  <c r="L271" i="283"/>
  <c r="C287" i="280"/>
  <c r="F265" i="277"/>
  <c r="P284" i="277"/>
  <c r="P285" i="277" s="1"/>
  <c r="E265" i="277"/>
  <c r="H264" i="289"/>
  <c r="E264" i="289" s="1"/>
  <c r="K265" i="289"/>
  <c r="I264" i="289"/>
  <c r="F264" i="289" s="1"/>
  <c r="L265" i="289"/>
  <c r="M265" i="289"/>
  <c r="J264" i="289"/>
  <c r="G264" i="289" s="1"/>
  <c r="C267" i="289"/>
  <c r="T266" i="289"/>
  <c r="O268" i="277"/>
  <c r="O269" i="277" s="1"/>
  <c r="O270" i="277" s="1"/>
  <c r="O264" i="286"/>
  <c r="I263" i="286"/>
  <c r="F263" i="286" s="1"/>
  <c r="H263" i="286"/>
  <c r="E263" i="286" s="1"/>
  <c r="N264" i="286"/>
  <c r="P264" i="286"/>
  <c r="J263" i="286"/>
  <c r="G263" i="286" s="1"/>
  <c r="M268" i="283"/>
  <c r="M269" i="283" s="1"/>
  <c r="H264" i="283"/>
  <c r="E264" i="283" s="1"/>
  <c r="K265" i="283"/>
  <c r="P264" i="283"/>
  <c r="J263" i="283"/>
  <c r="G263" i="283" s="1"/>
  <c r="O264" i="283"/>
  <c r="I263" i="283"/>
  <c r="F263" i="283" s="1"/>
  <c r="C267" i="283"/>
  <c r="T266" i="283"/>
  <c r="P264" i="280"/>
  <c r="J263" i="280"/>
  <c r="G263" i="280" s="1"/>
  <c r="N264" i="280"/>
  <c r="H263" i="280"/>
  <c r="E263" i="280" s="1"/>
  <c r="O264" i="280"/>
  <c r="I263" i="280"/>
  <c r="F263" i="280" s="1"/>
  <c r="D268" i="280"/>
  <c r="D269" i="280" s="1"/>
  <c r="D270" i="280" s="1"/>
  <c r="T267" i="280"/>
  <c r="K268" i="280"/>
  <c r="K269" i="280" s="1"/>
  <c r="L268" i="280"/>
  <c r="L269" i="280" s="1"/>
  <c r="M268" i="280"/>
  <c r="M269" i="280" s="1"/>
  <c r="M270" i="280" s="1"/>
  <c r="I266" i="277"/>
  <c r="L267" i="277"/>
  <c r="J267" i="277"/>
  <c r="M268" i="277"/>
  <c r="K267" i="277"/>
  <c r="H266" i="277"/>
  <c r="D268" i="277"/>
  <c r="D269" i="277" s="1"/>
  <c r="C266" i="277"/>
  <c r="G265" i="277"/>
  <c r="T265" i="277"/>
  <c r="P272" i="292" l="1"/>
  <c r="V265" i="286"/>
  <c r="T264" i="286"/>
  <c r="R266" i="286"/>
  <c r="V272" i="292"/>
  <c r="Q269" i="301"/>
  <c r="U269" i="301" s="1"/>
  <c r="R269" i="301"/>
  <c r="V269" i="301" s="1"/>
  <c r="N268" i="301"/>
  <c r="S268" i="301"/>
  <c r="W268" i="301" s="1"/>
  <c r="S271" i="298"/>
  <c r="W271" i="298" s="1"/>
  <c r="R271" i="298"/>
  <c r="V271" i="298" s="1"/>
  <c r="Q268" i="298"/>
  <c r="U268" i="298" s="1"/>
  <c r="P273" i="292"/>
  <c r="Q272" i="292"/>
  <c r="U272" i="292" s="1"/>
  <c r="O272" i="292"/>
  <c r="S273" i="292"/>
  <c r="W273" i="292" s="1"/>
  <c r="R273" i="292"/>
  <c r="N271" i="292"/>
  <c r="P273" i="289"/>
  <c r="N269" i="289"/>
  <c r="R273" i="289"/>
  <c r="V273" i="289" s="1"/>
  <c r="S273" i="289"/>
  <c r="W273" i="289" s="1"/>
  <c r="Q269" i="289"/>
  <c r="U269" i="289" s="1"/>
  <c r="O272" i="289"/>
  <c r="P265" i="301"/>
  <c r="J264" i="301"/>
  <c r="G264" i="301" s="1"/>
  <c r="T267" i="301"/>
  <c r="D268" i="301"/>
  <c r="M271" i="301"/>
  <c r="K266" i="301"/>
  <c r="H265" i="301"/>
  <c r="E265" i="301" s="1"/>
  <c r="O265" i="301"/>
  <c r="I264" i="301"/>
  <c r="F264" i="301" s="1"/>
  <c r="L270" i="301"/>
  <c r="P265" i="298"/>
  <c r="J264" i="298"/>
  <c r="G264" i="298" s="1"/>
  <c r="N265" i="298"/>
  <c r="H264" i="298"/>
  <c r="E264" i="298" s="1"/>
  <c r="D273" i="298"/>
  <c r="M274" i="298"/>
  <c r="K272" i="298"/>
  <c r="O265" i="298"/>
  <c r="I264" i="298"/>
  <c r="F264" i="298" s="1"/>
  <c r="L271" i="298"/>
  <c r="C270" i="298"/>
  <c r="T269" i="298"/>
  <c r="I266" i="292"/>
  <c r="F266" i="292" s="1"/>
  <c r="L267" i="292"/>
  <c r="M267" i="292"/>
  <c r="J266" i="292"/>
  <c r="G266" i="292" s="1"/>
  <c r="D269" i="292"/>
  <c r="T268" i="292"/>
  <c r="K267" i="292"/>
  <c r="H266" i="292"/>
  <c r="E266" i="292" s="1"/>
  <c r="D271" i="289"/>
  <c r="L299" i="286"/>
  <c r="L300" i="286" s="1"/>
  <c r="K299" i="286"/>
  <c r="K300" i="286" s="1"/>
  <c r="D271" i="286"/>
  <c r="C292" i="286"/>
  <c r="M299" i="286"/>
  <c r="M300" i="286" s="1"/>
  <c r="L272" i="283"/>
  <c r="D271" i="283"/>
  <c r="M270" i="283"/>
  <c r="N277" i="283"/>
  <c r="K270" i="280"/>
  <c r="L270" i="280"/>
  <c r="T269" i="280"/>
  <c r="D271" i="280"/>
  <c r="M271" i="280"/>
  <c r="C288" i="280"/>
  <c r="J268" i="277"/>
  <c r="M269" i="277"/>
  <c r="D270" i="277"/>
  <c r="N270" i="277"/>
  <c r="J265" i="289"/>
  <c r="G265" i="289" s="1"/>
  <c r="M266" i="289"/>
  <c r="I265" i="289"/>
  <c r="F265" i="289" s="1"/>
  <c r="L266" i="289"/>
  <c r="C268" i="289"/>
  <c r="C269" i="289" s="1"/>
  <c r="T267" i="289"/>
  <c r="K266" i="289"/>
  <c r="H265" i="289"/>
  <c r="E265" i="289" s="1"/>
  <c r="P265" i="286"/>
  <c r="J264" i="286"/>
  <c r="G264" i="286" s="1"/>
  <c r="N265" i="286"/>
  <c r="H264" i="286"/>
  <c r="E264" i="286" s="1"/>
  <c r="O265" i="286"/>
  <c r="I264" i="286"/>
  <c r="F264" i="286" s="1"/>
  <c r="O265" i="283"/>
  <c r="I264" i="283"/>
  <c r="F264" i="283" s="1"/>
  <c r="C268" i="283"/>
  <c r="C269" i="283" s="1"/>
  <c r="T267" i="283"/>
  <c r="P265" i="283"/>
  <c r="J264" i="283"/>
  <c r="G264" i="283" s="1"/>
  <c r="K266" i="283"/>
  <c r="H265" i="283"/>
  <c r="E265" i="283" s="1"/>
  <c r="T268" i="280"/>
  <c r="O265" i="280"/>
  <c r="I264" i="280"/>
  <c r="F264" i="280" s="1"/>
  <c r="N265" i="280"/>
  <c r="H264" i="280"/>
  <c r="E264" i="280" s="1"/>
  <c r="P265" i="280"/>
  <c r="J264" i="280"/>
  <c r="G264" i="280" s="1"/>
  <c r="C267" i="277"/>
  <c r="T266" i="277"/>
  <c r="G266" i="277"/>
  <c r="E266" i="277"/>
  <c r="K268" i="277"/>
  <c r="H267" i="277"/>
  <c r="I267" i="277"/>
  <c r="L268" i="277"/>
  <c r="F266" i="277"/>
  <c r="V266" i="286" l="1"/>
  <c r="T265" i="286"/>
  <c r="N269" i="301"/>
  <c r="N272" i="292"/>
  <c r="V273" i="292"/>
  <c r="V274" i="292" s="1"/>
  <c r="O273" i="289"/>
  <c r="R267" i="286"/>
  <c r="S269" i="301"/>
  <c r="W269" i="301" s="1"/>
  <c r="R270" i="301"/>
  <c r="V270" i="301" s="1"/>
  <c r="Q270" i="301"/>
  <c r="U270" i="301" s="1"/>
  <c r="R272" i="298"/>
  <c r="V272" i="298" s="1"/>
  <c r="S272" i="298"/>
  <c r="W272" i="298" s="1"/>
  <c r="Q269" i="298"/>
  <c r="U269" i="298" s="1"/>
  <c r="Q273" i="292"/>
  <c r="U273" i="292" s="1"/>
  <c r="R274" i="292"/>
  <c r="S274" i="292"/>
  <c r="W274" i="292" s="1"/>
  <c r="O273" i="292"/>
  <c r="O274" i="289"/>
  <c r="R274" i="289"/>
  <c r="V274" i="289" s="1"/>
  <c r="Q270" i="289"/>
  <c r="U270" i="289" s="1"/>
  <c r="S274" i="289"/>
  <c r="W274" i="289" s="1"/>
  <c r="O266" i="301"/>
  <c r="I265" i="301"/>
  <c r="F265" i="301" s="1"/>
  <c r="P266" i="301"/>
  <c r="J265" i="301"/>
  <c r="G265" i="301" s="1"/>
  <c r="K267" i="301"/>
  <c r="H266" i="301"/>
  <c r="E266" i="301" s="1"/>
  <c r="L271" i="301"/>
  <c r="M272" i="301"/>
  <c r="T268" i="301"/>
  <c r="D269" i="301"/>
  <c r="N266" i="298"/>
  <c r="H265" i="298"/>
  <c r="E265" i="298" s="1"/>
  <c r="K273" i="298"/>
  <c r="M275" i="298"/>
  <c r="O266" i="298"/>
  <c r="I265" i="298"/>
  <c r="F265" i="298" s="1"/>
  <c r="P266" i="298"/>
  <c r="J265" i="298"/>
  <c r="G265" i="298" s="1"/>
  <c r="C271" i="298"/>
  <c r="T270" i="298"/>
  <c r="D274" i="298"/>
  <c r="L272" i="298"/>
  <c r="M268" i="292"/>
  <c r="J267" i="292"/>
  <c r="G267" i="292" s="1"/>
  <c r="I267" i="292"/>
  <c r="F267" i="292" s="1"/>
  <c r="L268" i="292"/>
  <c r="K268" i="292"/>
  <c r="H267" i="292"/>
  <c r="E267" i="292" s="1"/>
  <c r="D270" i="292"/>
  <c r="T269" i="292"/>
  <c r="C270" i="289"/>
  <c r="T269" i="289"/>
  <c r="D272" i="289"/>
  <c r="K301" i="286"/>
  <c r="L301" i="286"/>
  <c r="M301" i="286"/>
  <c r="C293" i="286"/>
  <c r="C294" i="286" s="1"/>
  <c r="C295" i="286" s="1"/>
  <c r="D272" i="286"/>
  <c r="D272" i="283"/>
  <c r="L273" i="283"/>
  <c r="N278" i="283"/>
  <c r="M271" i="283"/>
  <c r="C270" i="283"/>
  <c r="T269" i="283"/>
  <c r="M272" i="280"/>
  <c r="T270" i="280"/>
  <c r="L271" i="280"/>
  <c r="D272" i="280"/>
  <c r="T271" i="280"/>
  <c r="C289" i="280"/>
  <c r="K271" i="280"/>
  <c r="M270" i="277"/>
  <c r="J269" i="277"/>
  <c r="I268" i="277"/>
  <c r="L269" i="277"/>
  <c r="H268" i="277"/>
  <c r="K269" i="277"/>
  <c r="P286" i="277"/>
  <c r="P287" i="277" s="1"/>
  <c r="N271" i="277"/>
  <c r="N272" i="277" s="1"/>
  <c r="D271" i="277"/>
  <c r="O271" i="277"/>
  <c r="T268" i="289"/>
  <c r="I266" i="289"/>
  <c r="F266" i="289" s="1"/>
  <c r="L267" i="289"/>
  <c r="J266" i="289"/>
  <c r="G266" i="289" s="1"/>
  <c r="M267" i="289"/>
  <c r="K267" i="289"/>
  <c r="H266" i="289"/>
  <c r="E266" i="289" s="1"/>
  <c r="E267" i="277"/>
  <c r="O266" i="286"/>
  <c r="I265" i="286"/>
  <c r="F265" i="286" s="1"/>
  <c r="H265" i="286"/>
  <c r="E265" i="286" s="1"/>
  <c r="N266" i="286"/>
  <c r="P266" i="286"/>
  <c r="J265" i="286"/>
  <c r="G265" i="286" s="1"/>
  <c r="K267" i="283"/>
  <c r="H266" i="283"/>
  <c r="E266" i="283" s="1"/>
  <c r="P266" i="283"/>
  <c r="J265" i="283"/>
  <c r="G265" i="283" s="1"/>
  <c r="T268" i="283"/>
  <c r="O266" i="283"/>
  <c r="I265" i="283"/>
  <c r="F265" i="283" s="1"/>
  <c r="P266" i="280"/>
  <c r="J265" i="280"/>
  <c r="G265" i="280" s="1"/>
  <c r="N266" i="280"/>
  <c r="H265" i="280"/>
  <c r="E265" i="280" s="1"/>
  <c r="O266" i="280"/>
  <c r="I265" i="280"/>
  <c r="F265" i="280" s="1"/>
  <c r="C268" i="277"/>
  <c r="C269" i="277" s="1"/>
  <c r="F267" i="277"/>
  <c r="G267" i="277"/>
  <c r="T267" i="277"/>
  <c r="V267" i="286" l="1"/>
  <c r="T266" i="286"/>
  <c r="N270" i="301"/>
  <c r="R268" i="286"/>
  <c r="R271" i="301"/>
  <c r="V271" i="301" s="1"/>
  <c r="Q271" i="301"/>
  <c r="U271" i="301" s="1"/>
  <c r="S270" i="301"/>
  <c r="W270" i="301" s="1"/>
  <c r="S273" i="298"/>
  <c r="W273" i="298" s="1"/>
  <c r="R273" i="298"/>
  <c r="V273" i="298" s="1"/>
  <c r="Q270" i="298"/>
  <c r="U270" i="298" s="1"/>
  <c r="O274" i="292"/>
  <c r="Q274" i="292"/>
  <c r="U274" i="292" s="1"/>
  <c r="R275" i="292"/>
  <c r="V275" i="292" s="1"/>
  <c r="S275" i="292"/>
  <c r="W275" i="292" s="1"/>
  <c r="N273" i="292"/>
  <c r="P274" i="292"/>
  <c r="R275" i="289"/>
  <c r="O275" i="289" s="1"/>
  <c r="S275" i="289"/>
  <c r="W275" i="289" s="1"/>
  <c r="P274" i="289"/>
  <c r="Q271" i="289"/>
  <c r="U271" i="289" s="1"/>
  <c r="N270" i="289"/>
  <c r="O272" i="277"/>
  <c r="P267" i="301"/>
  <c r="J266" i="301"/>
  <c r="G266" i="301" s="1"/>
  <c r="M273" i="301"/>
  <c r="L272" i="301"/>
  <c r="O267" i="301"/>
  <c r="I266" i="301"/>
  <c r="F266" i="301" s="1"/>
  <c r="D270" i="301"/>
  <c r="T269" i="301"/>
  <c r="K268" i="301"/>
  <c r="H267" i="301"/>
  <c r="E267" i="301" s="1"/>
  <c r="L273" i="298"/>
  <c r="O267" i="298"/>
  <c r="I266" i="298"/>
  <c r="F266" i="298" s="1"/>
  <c r="M276" i="298"/>
  <c r="D275" i="298"/>
  <c r="N267" i="298"/>
  <c r="H266" i="298"/>
  <c r="E266" i="298" s="1"/>
  <c r="C272" i="298"/>
  <c r="T271" i="298"/>
  <c r="P267" i="298"/>
  <c r="J266" i="298"/>
  <c r="G266" i="298" s="1"/>
  <c r="K274" i="298"/>
  <c r="K269" i="292"/>
  <c r="H268" i="292"/>
  <c r="E268" i="292" s="1"/>
  <c r="L269" i="292"/>
  <c r="I268" i="292"/>
  <c r="F268" i="292" s="1"/>
  <c r="D271" i="292"/>
  <c r="T270" i="292"/>
  <c r="M269" i="292"/>
  <c r="J268" i="292"/>
  <c r="G268" i="292" s="1"/>
  <c r="D273" i="289"/>
  <c r="C271" i="289"/>
  <c r="T270" i="289"/>
  <c r="M302" i="286"/>
  <c r="L302" i="286"/>
  <c r="K302" i="286"/>
  <c r="D273" i="286"/>
  <c r="C296" i="286"/>
  <c r="C297" i="286" s="1"/>
  <c r="L274" i="283"/>
  <c r="C271" i="283"/>
  <c r="T270" i="283"/>
  <c r="D273" i="283"/>
  <c r="M272" i="283"/>
  <c r="N279" i="283"/>
  <c r="K272" i="280"/>
  <c r="C290" i="280"/>
  <c r="M273" i="280"/>
  <c r="D273" i="280"/>
  <c r="T272" i="280"/>
  <c r="L272" i="280"/>
  <c r="K270" i="277"/>
  <c r="H269" i="277"/>
  <c r="E269" i="277" s="1"/>
  <c r="D272" i="277"/>
  <c r="L270" i="277"/>
  <c r="I269" i="277"/>
  <c r="F269" i="277" s="1"/>
  <c r="G269" i="277"/>
  <c r="C270" i="277"/>
  <c r="T269" i="277"/>
  <c r="N273" i="277"/>
  <c r="J270" i="277"/>
  <c r="M271" i="277"/>
  <c r="I267" i="289"/>
  <c r="F267" i="289" s="1"/>
  <c r="L268" i="289"/>
  <c r="H267" i="289"/>
  <c r="E267" i="289" s="1"/>
  <c r="K268" i="289"/>
  <c r="J267" i="289"/>
  <c r="G267" i="289" s="1"/>
  <c r="M268" i="289"/>
  <c r="P267" i="286"/>
  <c r="J266" i="286"/>
  <c r="G266" i="286" s="1"/>
  <c r="N267" i="286"/>
  <c r="H266" i="286"/>
  <c r="E266" i="286" s="1"/>
  <c r="O267" i="286"/>
  <c r="I266" i="286"/>
  <c r="F266" i="286" s="1"/>
  <c r="O267" i="283"/>
  <c r="I266" i="283"/>
  <c r="F266" i="283" s="1"/>
  <c r="P267" i="283"/>
  <c r="J266" i="283"/>
  <c r="G266" i="283" s="1"/>
  <c r="K268" i="283"/>
  <c r="H267" i="283"/>
  <c r="E267" i="283" s="1"/>
  <c r="O267" i="280"/>
  <c r="I266" i="280"/>
  <c r="F266" i="280" s="1"/>
  <c r="N267" i="280"/>
  <c r="H266" i="280"/>
  <c r="E266" i="280" s="1"/>
  <c r="P267" i="280"/>
  <c r="J266" i="280"/>
  <c r="G266" i="280" s="1"/>
  <c r="F268" i="277"/>
  <c r="G268" i="277"/>
  <c r="T268" i="277"/>
  <c r="E268" i="277"/>
  <c r="V268" i="286" l="1"/>
  <c r="T267" i="286"/>
  <c r="N271" i="289"/>
  <c r="V275" i="289"/>
  <c r="R269" i="286"/>
  <c r="O275" i="292"/>
  <c r="Q272" i="301"/>
  <c r="U272" i="301" s="1"/>
  <c r="N271" i="301"/>
  <c r="N272" i="301" s="1"/>
  <c r="R272" i="301"/>
  <c r="V272" i="301" s="1"/>
  <c r="S271" i="301"/>
  <c r="W271" i="301" s="1"/>
  <c r="R274" i="298"/>
  <c r="V274" i="298" s="1"/>
  <c r="S274" i="298"/>
  <c r="W274" i="298" s="1"/>
  <c r="Q271" i="298"/>
  <c r="U271" i="298" s="1"/>
  <c r="Q275" i="292"/>
  <c r="U275" i="292" s="1"/>
  <c r="P275" i="292"/>
  <c r="N274" i="292"/>
  <c r="S276" i="292"/>
  <c r="W276" i="292" s="1"/>
  <c r="R276" i="292"/>
  <c r="O276" i="292" s="1"/>
  <c r="N272" i="289"/>
  <c r="S276" i="289"/>
  <c r="W276" i="289" s="1"/>
  <c r="Q272" i="289"/>
  <c r="U272" i="289" s="1"/>
  <c r="R276" i="289"/>
  <c r="O276" i="289" s="1"/>
  <c r="P275" i="289"/>
  <c r="M274" i="301"/>
  <c r="O268" i="301"/>
  <c r="I267" i="301"/>
  <c r="F267" i="301" s="1"/>
  <c r="P268" i="301"/>
  <c r="J267" i="301"/>
  <c r="G267" i="301" s="1"/>
  <c r="K269" i="301"/>
  <c r="H268" i="301"/>
  <c r="E268" i="301" s="1"/>
  <c r="L273" i="301"/>
  <c r="D271" i="301"/>
  <c r="T270" i="301"/>
  <c r="P268" i="298"/>
  <c r="J267" i="298"/>
  <c r="G267" i="298" s="1"/>
  <c r="M277" i="298"/>
  <c r="C273" i="298"/>
  <c r="T272" i="298"/>
  <c r="O268" i="298"/>
  <c r="I267" i="298"/>
  <c r="F267" i="298" s="1"/>
  <c r="N268" i="298"/>
  <c r="H267" i="298"/>
  <c r="E267" i="298" s="1"/>
  <c r="L274" i="298"/>
  <c r="K275" i="298"/>
  <c r="D276" i="298"/>
  <c r="D272" i="292"/>
  <c r="T271" i="292"/>
  <c r="I269" i="292"/>
  <c r="F269" i="292" s="1"/>
  <c r="L270" i="292"/>
  <c r="M270" i="292"/>
  <c r="J269" i="292"/>
  <c r="G269" i="292" s="1"/>
  <c r="K270" i="292"/>
  <c r="H269" i="292"/>
  <c r="E269" i="292" s="1"/>
  <c r="J268" i="289"/>
  <c r="G268" i="289" s="1"/>
  <c r="M269" i="289"/>
  <c r="H268" i="289"/>
  <c r="E268" i="289" s="1"/>
  <c r="K269" i="289"/>
  <c r="I268" i="289"/>
  <c r="F268" i="289" s="1"/>
  <c r="L269" i="289"/>
  <c r="C272" i="289"/>
  <c r="T271" i="289"/>
  <c r="D274" i="289"/>
  <c r="K303" i="286"/>
  <c r="L303" i="286"/>
  <c r="M303" i="286"/>
  <c r="D274" i="286"/>
  <c r="C298" i="286"/>
  <c r="C299" i="286" s="1"/>
  <c r="C300" i="286" s="1"/>
  <c r="C272" i="283"/>
  <c r="T271" i="283"/>
  <c r="N280" i="283"/>
  <c r="L275" i="283"/>
  <c r="H268" i="283"/>
  <c r="E268" i="283" s="1"/>
  <c r="K269" i="283"/>
  <c r="M273" i="283"/>
  <c r="D274" i="283"/>
  <c r="M274" i="280"/>
  <c r="L273" i="280"/>
  <c r="C291" i="280"/>
  <c r="K273" i="280"/>
  <c r="D274" i="280"/>
  <c r="L271" i="277"/>
  <c r="I270" i="277"/>
  <c r="F270" i="277" s="1"/>
  <c r="J271" i="277"/>
  <c r="M272" i="277"/>
  <c r="D273" i="277"/>
  <c r="N274" i="277"/>
  <c r="K271" i="277"/>
  <c r="H270" i="277"/>
  <c r="E270" i="277" s="1"/>
  <c r="C271" i="277"/>
  <c r="G270" i="277"/>
  <c r="T270" i="277"/>
  <c r="P288" i="277"/>
  <c r="O273" i="277"/>
  <c r="O268" i="286"/>
  <c r="I267" i="286"/>
  <c r="F267" i="286" s="1"/>
  <c r="H267" i="286"/>
  <c r="E267" i="286" s="1"/>
  <c r="N268" i="286"/>
  <c r="P268" i="286"/>
  <c r="J267" i="286"/>
  <c r="G267" i="286" s="1"/>
  <c r="P268" i="283"/>
  <c r="P269" i="283" s="1"/>
  <c r="J267" i="283"/>
  <c r="G267" i="283" s="1"/>
  <c r="O268" i="283"/>
  <c r="O269" i="283" s="1"/>
  <c r="I267" i="283"/>
  <c r="F267" i="283" s="1"/>
  <c r="P268" i="280"/>
  <c r="J267" i="280"/>
  <c r="G267" i="280" s="1"/>
  <c r="N268" i="280"/>
  <c r="H267" i="280"/>
  <c r="E267" i="280" s="1"/>
  <c r="O268" i="280"/>
  <c r="I267" i="280"/>
  <c r="F267" i="280" s="1"/>
  <c r="V276" i="292" l="1"/>
  <c r="P276" i="289"/>
  <c r="R270" i="286"/>
  <c r="V276" i="289"/>
  <c r="V269" i="286"/>
  <c r="T268" i="286"/>
  <c r="P276" i="292"/>
  <c r="S272" i="301"/>
  <c r="W272" i="301" s="1"/>
  <c r="R273" i="301"/>
  <c r="V273" i="301" s="1"/>
  <c r="Q273" i="301"/>
  <c r="U273" i="301" s="1"/>
  <c r="R275" i="298"/>
  <c r="V275" i="298" s="1"/>
  <c r="Q272" i="298"/>
  <c r="U272" i="298" s="1"/>
  <c r="S275" i="298"/>
  <c r="W275" i="298" s="1"/>
  <c r="P277" i="292"/>
  <c r="R277" i="292"/>
  <c r="Q276" i="292"/>
  <c r="U276" i="292" s="1"/>
  <c r="S277" i="292"/>
  <c r="W277" i="292" s="1"/>
  <c r="N275" i="292"/>
  <c r="S277" i="289"/>
  <c r="W277" i="289" s="1"/>
  <c r="R277" i="289"/>
  <c r="O277" i="289" s="1"/>
  <c r="Q273" i="289"/>
  <c r="U273" i="289" s="1"/>
  <c r="D272" i="301"/>
  <c r="T271" i="301"/>
  <c r="P269" i="301"/>
  <c r="J268" i="301"/>
  <c r="G268" i="301" s="1"/>
  <c r="O269" i="301"/>
  <c r="I268" i="301"/>
  <c r="F268" i="301" s="1"/>
  <c r="M275" i="301"/>
  <c r="L274" i="301"/>
  <c r="K270" i="301"/>
  <c r="H269" i="301"/>
  <c r="E269" i="301" s="1"/>
  <c r="M278" i="298"/>
  <c r="K276" i="298"/>
  <c r="O269" i="298"/>
  <c r="I268" i="298"/>
  <c r="F268" i="298" s="1"/>
  <c r="L275" i="298"/>
  <c r="C274" i="298"/>
  <c r="T273" i="298"/>
  <c r="P269" i="298"/>
  <c r="J268" i="298"/>
  <c r="G268" i="298" s="1"/>
  <c r="D277" i="298"/>
  <c r="N269" i="298"/>
  <c r="H268" i="298"/>
  <c r="E268" i="298" s="1"/>
  <c r="K271" i="292"/>
  <c r="H270" i="292"/>
  <c r="E270" i="292" s="1"/>
  <c r="M271" i="292"/>
  <c r="J270" i="292"/>
  <c r="G270" i="292" s="1"/>
  <c r="L271" i="292"/>
  <c r="I270" i="292"/>
  <c r="F270" i="292" s="1"/>
  <c r="D273" i="292"/>
  <c r="T272" i="292"/>
  <c r="D275" i="289"/>
  <c r="M270" i="289"/>
  <c r="J269" i="289"/>
  <c r="G269" i="289" s="1"/>
  <c r="K270" i="289"/>
  <c r="H269" i="289"/>
  <c r="E269" i="289" s="1"/>
  <c r="C273" i="289"/>
  <c r="T272" i="289"/>
  <c r="L270" i="289"/>
  <c r="I269" i="289"/>
  <c r="F269" i="289" s="1"/>
  <c r="M304" i="286"/>
  <c r="L304" i="286"/>
  <c r="C301" i="286"/>
  <c r="K304" i="286"/>
  <c r="D275" i="286"/>
  <c r="P269" i="286"/>
  <c r="N269" i="286"/>
  <c r="O269" i="286"/>
  <c r="D275" i="283"/>
  <c r="P270" i="283"/>
  <c r="J269" i="283"/>
  <c r="G269" i="283" s="1"/>
  <c r="N281" i="283"/>
  <c r="N282" i="283" s="1"/>
  <c r="O270" i="283"/>
  <c r="I269" i="283"/>
  <c r="F269" i="283" s="1"/>
  <c r="M274" i="283"/>
  <c r="C273" i="283"/>
  <c r="T272" i="283"/>
  <c r="K270" i="283"/>
  <c r="H269" i="283"/>
  <c r="E269" i="283" s="1"/>
  <c r="L276" i="283"/>
  <c r="L274" i="280"/>
  <c r="D275" i="280"/>
  <c r="T274" i="280"/>
  <c r="T273" i="280"/>
  <c r="I268" i="280"/>
  <c r="F268" i="280" s="1"/>
  <c r="O269" i="280"/>
  <c r="K274" i="280"/>
  <c r="H268" i="280"/>
  <c r="E268" i="280" s="1"/>
  <c r="N269" i="280"/>
  <c r="M275" i="280"/>
  <c r="J268" i="280"/>
  <c r="G268" i="280" s="1"/>
  <c r="P269" i="280"/>
  <c r="C292" i="280"/>
  <c r="C272" i="277"/>
  <c r="T271" i="277"/>
  <c r="K272" i="277"/>
  <c r="H271" i="277"/>
  <c r="E271" i="277" s="1"/>
  <c r="D274" i="277"/>
  <c r="I271" i="277"/>
  <c r="F271" i="277" s="1"/>
  <c r="L272" i="277"/>
  <c r="O274" i="277"/>
  <c r="M273" i="277"/>
  <c r="J272" i="277"/>
  <c r="G272" i="277" s="1"/>
  <c r="P289" i="277"/>
  <c r="G271" i="277"/>
  <c r="I268" i="283"/>
  <c r="F268" i="283" s="1"/>
  <c r="J268" i="283"/>
  <c r="G268" i="283" s="1"/>
  <c r="J268" i="286"/>
  <c r="G268" i="286" s="1"/>
  <c r="H268" i="286"/>
  <c r="E268" i="286" s="1"/>
  <c r="I268" i="286"/>
  <c r="F268" i="286" s="1"/>
  <c r="N273" i="301" l="1"/>
  <c r="R271" i="286"/>
  <c r="V270" i="286"/>
  <c r="T269" i="286"/>
  <c r="V277" i="292"/>
  <c r="V277" i="289"/>
  <c r="R274" i="301"/>
  <c r="V274" i="301" s="1"/>
  <c r="Q274" i="301"/>
  <c r="U274" i="301" s="1"/>
  <c r="S273" i="301"/>
  <c r="W273" i="301" s="1"/>
  <c r="Q273" i="298"/>
  <c r="U273" i="298" s="1"/>
  <c r="R276" i="298"/>
  <c r="V276" i="298" s="1"/>
  <c r="S276" i="298"/>
  <c r="W276" i="298" s="1"/>
  <c r="Q277" i="292"/>
  <c r="U277" i="292" s="1"/>
  <c r="N276" i="292"/>
  <c r="R278" i="292"/>
  <c r="O277" i="292"/>
  <c r="S278" i="292"/>
  <c r="W278" i="292" s="1"/>
  <c r="S278" i="289"/>
  <c r="W278" i="289" s="1"/>
  <c r="Q274" i="289"/>
  <c r="U274" i="289" s="1"/>
  <c r="P277" i="289"/>
  <c r="R278" i="289"/>
  <c r="N273" i="289"/>
  <c r="O275" i="277"/>
  <c r="P290" i="277"/>
  <c r="M276" i="301"/>
  <c r="P270" i="301"/>
  <c r="J269" i="301"/>
  <c r="G269" i="301" s="1"/>
  <c r="L275" i="301"/>
  <c r="O270" i="301"/>
  <c r="I269" i="301"/>
  <c r="F269" i="301" s="1"/>
  <c r="D273" i="301"/>
  <c r="T272" i="301"/>
  <c r="K271" i="301"/>
  <c r="H270" i="301"/>
  <c r="E270" i="301" s="1"/>
  <c r="N270" i="298"/>
  <c r="H269" i="298"/>
  <c r="E269" i="298" s="1"/>
  <c r="C275" i="298"/>
  <c r="T274" i="298"/>
  <c r="D278" i="298"/>
  <c r="L276" i="298"/>
  <c r="M279" i="298"/>
  <c r="P270" i="298"/>
  <c r="J269" i="298"/>
  <c r="G269" i="298" s="1"/>
  <c r="O270" i="298"/>
  <c r="I269" i="298"/>
  <c r="F269" i="298" s="1"/>
  <c r="K277" i="298"/>
  <c r="D274" i="292"/>
  <c r="T273" i="292"/>
  <c r="I271" i="292"/>
  <c r="F271" i="292" s="1"/>
  <c r="L272" i="292"/>
  <c r="M272" i="292"/>
  <c r="J271" i="292"/>
  <c r="G271" i="292" s="1"/>
  <c r="K272" i="292"/>
  <c r="H271" i="292"/>
  <c r="E271" i="292" s="1"/>
  <c r="L271" i="289"/>
  <c r="I270" i="289"/>
  <c r="F270" i="289" s="1"/>
  <c r="C274" i="289"/>
  <c r="T273" i="289"/>
  <c r="K271" i="289"/>
  <c r="H270" i="289"/>
  <c r="E270" i="289" s="1"/>
  <c r="M271" i="289"/>
  <c r="J270" i="289"/>
  <c r="G270" i="289" s="1"/>
  <c r="D276" i="289"/>
  <c r="K305" i="286"/>
  <c r="C302" i="286"/>
  <c r="L305" i="286"/>
  <c r="M305" i="286"/>
  <c r="O270" i="286"/>
  <c r="I269" i="286"/>
  <c r="F269" i="286" s="1"/>
  <c r="D276" i="286"/>
  <c r="N270" i="286"/>
  <c r="H269" i="286"/>
  <c r="E269" i="286" s="1"/>
  <c r="P270" i="286"/>
  <c r="J269" i="286"/>
  <c r="G269" i="286" s="1"/>
  <c r="O271" i="283"/>
  <c r="I270" i="283"/>
  <c r="F270" i="283" s="1"/>
  <c r="K271" i="283"/>
  <c r="H270" i="283"/>
  <c r="E270" i="283" s="1"/>
  <c r="C274" i="283"/>
  <c r="T273" i="283"/>
  <c r="P271" i="283"/>
  <c r="J270" i="283"/>
  <c r="G270" i="283" s="1"/>
  <c r="L277" i="283"/>
  <c r="M275" i="283"/>
  <c r="D276" i="283"/>
  <c r="N270" i="280"/>
  <c r="H269" i="280"/>
  <c r="E269" i="280" s="1"/>
  <c r="C293" i="280"/>
  <c r="K275" i="280"/>
  <c r="D276" i="280"/>
  <c r="J269" i="280"/>
  <c r="G269" i="280" s="1"/>
  <c r="P270" i="280"/>
  <c r="O270" i="280"/>
  <c r="I269" i="280"/>
  <c r="F269" i="280" s="1"/>
  <c r="L275" i="280"/>
  <c r="T275" i="280"/>
  <c r="M276" i="280"/>
  <c r="N275" i="277"/>
  <c r="K273" i="277"/>
  <c r="H272" i="277"/>
  <c r="E272" i="277" s="1"/>
  <c r="J273" i="277"/>
  <c r="M274" i="277"/>
  <c r="I272" i="277"/>
  <c r="F272" i="277" s="1"/>
  <c r="L273" i="277"/>
  <c r="C273" i="277"/>
  <c r="T272" i="277"/>
  <c r="D275" i="277"/>
  <c r="N276" i="277"/>
  <c r="V271" i="286" l="1"/>
  <c r="T270" i="286"/>
  <c r="N274" i="289"/>
  <c r="V278" i="289"/>
  <c r="V278" i="292"/>
  <c r="N277" i="292"/>
  <c r="R272" i="286"/>
  <c r="Q275" i="301"/>
  <c r="U275" i="301" s="1"/>
  <c r="R275" i="301"/>
  <c r="V275" i="301" s="1"/>
  <c r="N274" i="301"/>
  <c r="S274" i="301"/>
  <c r="W274" i="301" s="1"/>
  <c r="S277" i="298"/>
  <c r="W277" i="298" s="1"/>
  <c r="R277" i="298"/>
  <c r="V277" i="298" s="1"/>
  <c r="Q274" i="298"/>
  <c r="U274" i="298" s="1"/>
  <c r="R279" i="292"/>
  <c r="S279" i="292"/>
  <c r="W279" i="292" s="1"/>
  <c r="N278" i="292"/>
  <c r="O278" i="292"/>
  <c r="Q278" i="292"/>
  <c r="U278" i="292" s="1"/>
  <c r="P278" i="292"/>
  <c r="P279" i="292" s="1"/>
  <c r="Q275" i="289"/>
  <c r="U275" i="289" s="1"/>
  <c r="R279" i="289"/>
  <c r="O278" i="289"/>
  <c r="S279" i="289"/>
  <c r="W279" i="289" s="1"/>
  <c r="P278" i="289"/>
  <c r="O271" i="301"/>
  <c r="I270" i="301"/>
  <c r="F270" i="301" s="1"/>
  <c r="L276" i="301"/>
  <c r="P271" i="301"/>
  <c r="J270" i="301"/>
  <c r="G270" i="301" s="1"/>
  <c r="K272" i="301"/>
  <c r="H271" i="301"/>
  <c r="E271" i="301" s="1"/>
  <c r="M277" i="301"/>
  <c r="D274" i="301"/>
  <c r="T273" i="301"/>
  <c r="M280" i="298"/>
  <c r="K278" i="298"/>
  <c r="L277" i="298"/>
  <c r="O271" i="298"/>
  <c r="I270" i="298"/>
  <c r="F270" i="298" s="1"/>
  <c r="D279" i="298"/>
  <c r="C276" i="298"/>
  <c r="T275" i="298"/>
  <c r="P271" i="298"/>
  <c r="J270" i="298"/>
  <c r="G270" i="298" s="1"/>
  <c r="N271" i="298"/>
  <c r="H270" i="298"/>
  <c r="E270" i="298" s="1"/>
  <c r="K273" i="292"/>
  <c r="H272" i="292"/>
  <c r="E272" i="292" s="1"/>
  <c r="M273" i="292"/>
  <c r="J272" i="292"/>
  <c r="G272" i="292" s="1"/>
  <c r="L273" i="292"/>
  <c r="I272" i="292"/>
  <c r="F272" i="292" s="1"/>
  <c r="D275" i="292"/>
  <c r="T274" i="292"/>
  <c r="K272" i="289"/>
  <c r="H271" i="289"/>
  <c r="E271" i="289" s="1"/>
  <c r="M272" i="289"/>
  <c r="J271" i="289"/>
  <c r="G271" i="289" s="1"/>
  <c r="C275" i="289"/>
  <c r="T274" i="289"/>
  <c r="L272" i="289"/>
  <c r="I271" i="289"/>
  <c r="F271" i="289" s="1"/>
  <c r="D277" i="289"/>
  <c r="M306" i="286"/>
  <c r="L306" i="286"/>
  <c r="C303" i="286"/>
  <c r="K306" i="286"/>
  <c r="P271" i="286"/>
  <c r="J270" i="286"/>
  <c r="G270" i="286" s="1"/>
  <c r="O271" i="286"/>
  <c r="I270" i="286"/>
  <c r="F270" i="286" s="1"/>
  <c r="N271" i="286"/>
  <c r="H270" i="286"/>
  <c r="E270" i="286" s="1"/>
  <c r="D277" i="286"/>
  <c r="L278" i="283"/>
  <c r="M276" i="283"/>
  <c r="K272" i="283"/>
  <c r="H271" i="283"/>
  <c r="E271" i="283" s="1"/>
  <c r="P272" i="283"/>
  <c r="J271" i="283"/>
  <c r="G271" i="283" s="1"/>
  <c r="N283" i="283"/>
  <c r="O272" i="283"/>
  <c r="I271" i="283"/>
  <c r="F271" i="283" s="1"/>
  <c r="C275" i="283"/>
  <c r="T274" i="283"/>
  <c r="D277" i="283"/>
  <c r="M277" i="280"/>
  <c r="P271" i="280"/>
  <c r="J270" i="280"/>
  <c r="G270" i="280" s="1"/>
  <c r="D277" i="280"/>
  <c r="L276" i="280"/>
  <c r="K276" i="280"/>
  <c r="N271" i="280"/>
  <c r="H270" i="280"/>
  <c r="E270" i="280" s="1"/>
  <c r="O271" i="280"/>
  <c r="I270" i="280"/>
  <c r="F270" i="280" s="1"/>
  <c r="C294" i="280"/>
  <c r="D276" i="277"/>
  <c r="J274" i="277"/>
  <c r="M275" i="277"/>
  <c r="G273" i="277"/>
  <c r="C274" i="277"/>
  <c r="T273" i="277"/>
  <c r="I273" i="277"/>
  <c r="F273" i="277" s="1"/>
  <c r="L274" i="277"/>
  <c r="K274" i="277"/>
  <c r="H273" i="277"/>
  <c r="E273" i="277" s="1"/>
  <c r="P291" i="277"/>
  <c r="O276" i="277"/>
  <c r="W280" i="289" l="1"/>
  <c r="P279" i="289"/>
  <c r="V279" i="292"/>
  <c r="V279" i="289"/>
  <c r="R273" i="286"/>
  <c r="N275" i="301"/>
  <c r="V272" i="286"/>
  <c r="T271" i="286"/>
  <c r="S275" i="301"/>
  <c r="W275" i="301" s="1"/>
  <c r="N276" i="301"/>
  <c r="R276" i="301"/>
  <c r="V276" i="301" s="1"/>
  <c r="Q276" i="301"/>
  <c r="U276" i="301" s="1"/>
  <c r="Q275" i="298"/>
  <c r="U275" i="298" s="1"/>
  <c r="R278" i="298"/>
  <c r="V278" i="298" s="1"/>
  <c r="S278" i="298"/>
  <c r="W278" i="298" s="1"/>
  <c r="S280" i="292"/>
  <c r="W280" i="292" s="1"/>
  <c r="Q279" i="292"/>
  <c r="U279" i="292" s="1"/>
  <c r="R280" i="292"/>
  <c r="O279" i="292"/>
  <c r="O280" i="292" s="1"/>
  <c r="R280" i="289"/>
  <c r="P280" i="289"/>
  <c r="Q276" i="289"/>
  <c r="U276" i="289" s="1"/>
  <c r="N275" i="289"/>
  <c r="S280" i="289"/>
  <c r="O279" i="289"/>
  <c r="K273" i="301"/>
  <c r="H272" i="301"/>
  <c r="E272" i="301" s="1"/>
  <c r="L277" i="301"/>
  <c r="P272" i="301"/>
  <c r="J271" i="301"/>
  <c r="G271" i="301" s="1"/>
  <c r="M278" i="301"/>
  <c r="O272" i="301"/>
  <c r="I271" i="301"/>
  <c r="F271" i="301" s="1"/>
  <c r="D275" i="301"/>
  <c r="T274" i="301"/>
  <c r="P272" i="298"/>
  <c r="J271" i="298"/>
  <c r="G271" i="298" s="1"/>
  <c r="C277" i="298"/>
  <c r="T276" i="298"/>
  <c r="D280" i="298"/>
  <c r="N272" i="298"/>
  <c r="H271" i="298"/>
  <c r="E271" i="298" s="1"/>
  <c r="O272" i="298"/>
  <c r="I271" i="298"/>
  <c r="F271" i="298" s="1"/>
  <c r="K279" i="298"/>
  <c r="M281" i="298"/>
  <c r="L278" i="298"/>
  <c r="D276" i="292"/>
  <c r="T275" i="292"/>
  <c r="M274" i="292"/>
  <c r="J273" i="292"/>
  <c r="G273" i="292" s="1"/>
  <c r="K274" i="292"/>
  <c r="H273" i="292"/>
  <c r="E273" i="292" s="1"/>
  <c r="L274" i="292"/>
  <c r="I273" i="292"/>
  <c r="F273" i="292" s="1"/>
  <c r="D278" i="289"/>
  <c r="C276" i="289"/>
  <c r="T275" i="289"/>
  <c r="J272" i="289"/>
  <c r="G272" i="289" s="1"/>
  <c r="M273" i="289"/>
  <c r="L273" i="289"/>
  <c r="I272" i="289"/>
  <c r="F272" i="289" s="1"/>
  <c r="K273" i="289"/>
  <c r="H272" i="289"/>
  <c r="E272" i="289" s="1"/>
  <c r="K307" i="286"/>
  <c r="C304" i="286"/>
  <c r="L307" i="286"/>
  <c r="M307" i="286"/>
  <c r="D278" i="286"/>
  <c r="P272" i="286"/>
  <c r="J271" i="286"/>
  <c r="G271" i="286" s="1"/>
  <c r="N272" i="286"/>
  <c r="H271" i="286"/>
  <c r="E271" i="286" s="1"/>
  <c r="O272" i="286"/>
  <c r="I271" i="286"/>
  <c r="F271" i="286" s="1"/>
  <c r="O273" i="283"/>
  <c r="I272" i="283"/>
  <c r="F272" i="283" s="1"/>
  <c r="N284" i="283"/>
  <c r="K273" i="283"/>
  <c r="H272" i="283"/>
  <c r="E272" i="283" s="1"/>
  <c r="D278" i="283"/>
  <c r="M277" i="283"/>
  <c r="L279" i="283"/>
  <c r="P273" i="283"/>
  <c r="J272" i="283"/>
  <c r="G272" i="283" s="1"/>
  <c r="C276" i="283"/>
  <c r="T275" i="283"/>
  <c r="P272" i="280"/>
  <c r="J271" i="280"/>
  <c r="G271" i="280" s="1"/>
  <c r="K277" i="280"/>
  <c r="L277" i="280"/>
  <c r="M278" i="280"/>
  <c r="O272" i="280"/>
  <c r="I271" i="280"/>
  <c r="F271" i="280" s="1"/>
  <c r="C295" i="280"/>
  <c r="T276" i="280"/>
  <c r="N272" i="280"/>
  <c r="H271" i="280"/>
  <c r="E271" i="280" s="1"/>
  <c r="D278" i="280"/>
  <c r="T277" i="280"/>
  <c r="N277" i="277"/>
  <c r="G274" i="277"/>
  <c r="O277" i="277"/>
  <c r="P292" i="277"/>
  <c r="K275" i="277"/>
  <c r="H274" i="277"/>
  <c r="E274" i="277" s="1"/>
  <c r="L275" i="277"/>
  <c r="I274" i="277"/>
  <c r="F274" i="277" s="1"/>
  <c r="J275" i="277"/>
  <c r="M276" i="277"/>
  <c r="O278" i="277"/>
  <c r="D277" i="277"/>
  <c r="C275" i="277"/>
  <c r="T274" i="277"/>
  <c r="V273" i="286" l="1"/>
  <c r="T272" i="286"/>
  <c r="R274" i="286"/>
  <c r="O280" i="289"/>
  <c r="V280" i="292"/>
  <c r="V281" i="292" s="1"/>
  <c r="V280" i="289"/>
  <c r="V281" i="289" s="1"/>
  <c r="R277" i="301"/>
  <c r="V277" i="301" s="1"/>
  <c r="Q277" i="301"/>
  <c r="U277" i="301" s="1"/>
  <c r="S276" i="301"/>
  <c r="W276" i="301" s="1"/>
  <c r="R279" i="298"/>
  <c r="V279" i="298" s="1"/>
  <c r="Q276" i="298"/>
  <c r="U276" i="298" s="1"/>
  <c r="S279" i="298"/>
  <c r="W279" i="298" s="1"/>
  <c r="S281" i="292"/>
  <c r="W281" i="292" s="1"/>
  <c r="O281" i="292"/>
  <c r="P280" i="292"/>
  <c r="R281" i="292"/>
  <c r="Q280" i="292"/>
  <c r="U280" i="292" s="1"/>
  <c r="N279" i="292"/>
  <c r="Q277" i="289"/>
  <c r="U277" i="289" s="1"/>
  <c r="O281" i="289"/>
  <c r="P281" i="289"/>
  <c r="S281" i="289"/>
  <c r="W281" i="289" s="1"/>
  <c r="R281" i="289"/>
  <c r="N276" i="289"/>
  <c r="N285" i="283"/>
  <c r="P273" i="301"/>
  <c r="J272" i="301"/>
  <c r="G272" i="301" s="1"/>
  <c r="T275" i="301"/>
  <c r="D276" i="301"/>
  <c r="L278" i="301"/>
  <c r="O273" i="301"/>
  <c r="I272" i="301"/>
  <c r="F272" i="301" s="1"/>
  <c r="M279" i="301"/>
  <c r="K274" i="301"/>
  <c r="H273" i="301"/>
  <c r="E273" i="301" s="1"/>
  <c r="O273" i="298"/>
  <c r="I272" i="298"/>
  <c r="F272" i="298" s="1"/>
  <c r="N273" i="298"/>
  <c r="H272" i="298"/>
  <c r="E272" i="298" s="1"/>
  <c r="D281" i="298"/>
  <c r="K280" i="298"/>
  <c r="L279" i="298"/>
  <c r="C278" i="298"/>
  <c r="T277" i="298"/>
  <c r="M282" i="298"/>
  <c r="P273" i="298"/>
  <c r="J272" i="298"/>
  <c r="G272" i="298" s="1"/>
  <c r="L275" i="292"/>
  <c r="I274" i="292"/>
  <c r="F274" i="292" s="1"/>
  <c r="K275" i="292"/>
  <c r="H274" i="292"/>
  <c r="E274" i="292" s="1"/>
  <c r="M275" i="292"/>
  <c r="J274" i="292"/>
  <c r="G274" i="292" s="1"/>
  <c r="D277" i="292"/>
  <c r="T276" i="292"/>
  <c r="K274" i="289"/>
  <c r="H273" i="289"/>
  <c r="E273" i="289" s="1"/>
  <c r="L274" i="289"/>
  <c r="I273" i="289"/>
  <c r="F273" i="289" s="1"/>
  <c r="M274" i="289"/>
  <c r="J273" i="289"/>
  <c r="G273" i="289" s="1"/>
  <c r="C277" i="289"/>
  <c r="T276" i="289"/>
  <c r="D279" i="289"/>
  <c r="M308" i="286"/>
  <c r="L308" i="286"/>
  <c r="C305" i="286"/>
  <c r="K308" i="286"/>
  <c r="O273" i="286"/>
  <c r="I272" i="286"/>
  <c r="F272" i="286" s="1"/>
  <c r="N273" i="286"/>
  <c r="H272" i="286"/>
  <c r="E272" i="286" s="1"/>
  <c r="D279" i="286"/>
  <c r="P273" i="286"/>
  <c r="J272" i="286"/>
  <c r="G272" i="286" s="1"/>
  <c r="M278" i="283"/>
  <c r="P274" i="283"/>
  <c r="J273" i="283"/>
  <c r="G273" i="283" s="1"/>
  <c r="L280" i="283"/>
  <c r="O274" i="283"/>
  <c r="I273" i="283"/>
  <c r="F273" i="283" s="1"/>
  <c r="N286" i="283"/>
  <c r="D279" i="283"/>
  <c r="C277" i="283"/>
  <c r="T276" i="283"/>
  <c r="K274" i="283"/>
  <c r="H273" i="283"/>
  <c r="E273" i="283" s="1"/>
  <c r="M279" i="280"/>
  <c r="K278" i="280"/>
  <c r="D279" i="280"/>
  <c r="P273" i="280"/>
  <c r="J272" i="280"/>
  <c r="G272" i="280" s="1"/>
  <c r="N273" i="280"/>
  <c r="H272" i="280"/>
  <c r="E272" i="280" s="1"/>
  <c r="C296" i="280"/>
  <c r="L278" i="280"/>
  <c r="O273" i="280"/>
  <c r="I272" i="280"/>
  <c r="F272" i="280" s="1"/>
  <c r="I275" i="277"/>
  <c r="F275" i="277" s="1"/>
  <c r="L276" i="277"/>
  <c r="D278" i="277"/>
  <c r="C276" i="277"/>
  <c r="T275" i="277"/>
  <c r="N278" i="277"/>
  <c r="O279" i="277"/>
  <c r="K276" i="277"/>
  <c r="H275" i="277"/>
  <c r="E275" i="277" s="1"/>
  <c r="J276" i="277"/>
  <c r="M277" i="277"/>
  <c r="G275" i="277"/>
  <c r="P293" i="277"/>
  <c r="U278" i="289" l="1"/>
  <c r="R275" i="286"/>
  <c r="V274" i="286"/>
  <c r="T273" i="286"/>
  <c r="N277" i="289"/>
  <c r="P281" i="292"/>
  <c r="P282" i="292" s="1"/>
  <c r="Q278" i="301"/>
  <c r="U278" i="301" s="1"/>
  <c r="N277" i="301"/>
  <c r="R278" i="301"/>
  <c r="V278" i="301" s="1"/>
  <c r="S277" i="301"/>
  <c r="W277" i="301" s="1"/>
  <c r="Q277" i="298"/>
  <c r="U277" i="298" s="1"/>
  <c r="R280" i="298"/>
  <c r="V280" i="298" s="1"/>
  <c r="S280" i="298"/>
  <c r="W280" i="298" s="1"/>
  <c r="R282" i="292"/>
  <c r="V282" i="292" s="1"/>
  <c r="N280" i="292"/>
  <c r="Q281" i="292"/>
  <c r="U281" i="292" s="1"/>
  <c r="S282" i="292"/>
  <c r="W282" i="292" s="1"/>
  <c r="N278" i="289"/>
  <c r="O282" i="289"/>
  <c r="R282" i="289"/>
  <c r="V282" i="289" s="1"/>
  <c r="Q278" i="289"/>
  <c r="S282" i="289"/>
  <c r="W282" i="289" s="1"/>
  <c r="G276" i="277"/>
  <c r="K275" i="301"/>
  <c r="H274" i="301"/>
  <c r="E274" i="301" s="1"/>
  <c r="T276" i="301"/>
  <c r="D277" i="301"/>
  <c r="O274" i="301"/>
  <c r="I273" i="301"/>
  <c r="F273" i="301" s="1"/>
  <c r="L279" i="301"/>
  <c r="P274" i="301"/>
  <c r="J273" i="301"/>
  <c r="G273" i="301" s="1"/>
  <c r="M280" i="301"/>
  <c r="M283" i="298"/>
  <c r="C279" i="298"/>
  <c r="T278" i="298"/>
  <c r="D282" i="298"/>
  <c r="L280" i="298"/>
  <c r="K281" i="298"/>
  <c r="P274" i="298"/>
  <c r="J273" i="298"/>
  <c r="G273" i="298" s="1"/>
  <c r="N274" i="298"/>
  <c r="H273" i="298"/>
  <c r="E273" i="298" s="1"/>
  <c r="O274" i="298"/>
  <c r="I273" i="298"/>
  <c r="F273" i="298" s="1"/>
  <c r="K276" i="292"/>
  <c r="H275" i="292"/>
  <c r="E275" i="292" s="1"/>
  <c r="D278" i="292"/>
  <c r="T277" i="292"/>
  <c r="M276" i="292"/>
  <c r="J275" i="292"/>
  <c r="G275" i="292" s="1"/>
  <c r="L276" i="292"/>
  <c r="I275" i="292"/>
  <c r="F275" i="292" s="1"/>
  <c r="L275" i="289"/>
  <c r="I274" i="289"/>
  <c r="F274" i="289" s="1"/>
  <c r="D280" i="289"/>
  <c r="K275" i="289"/>
  <c r="H274" i="289"/>
  <c r="E274" i="289" s="1"/>
  <c r="C278" i="289"/>
  <c r="T277" i="289"/>
  <c r="J274" i="289"/>
  <c r="G274" i="289" s="1"/>
  <c r="M275" i="289"/>
  <c r="K309" i="286"/>
  <c r="C306" i="286"/>
  <c r="L309" i="286"/>
  <c r="M309" i="286"/>
  <c r="N274" i="286"/>
  <c r="H273" i="286"/>
  <c r="E273" i="286" s="1"/>
  <c r="P274" i="286"/>
  <c r="J273" i="286"/>
  <c r="G273" i="286" s="1"/>
  <c r="D280" i="286"/>
  <c r="O274" i="286"/>
  <c r="I273" i="286"/>
  <c r="F273" i="286" s="1"/>
  <c r="P275" i="283"/>
  <c r="J274" i="283"/>
  <c r="G274" i="283" s="1"/>
  <c r="O275" i="283"/>
  <c r="I274" i="283"/>
  <c r="F274" i="283" s="1"/>
  <c r="D280" i="283"/>
  <c r="K275" i="283"/>
  <c r="H274" i="283"/>
  <c r="E274" i="283" s="1"/>
  <c r="M279" i="283"/>
  <c r="C278" i="283"/>
  <c r="T277" i="283"/>
  <c r="L281" i="283"/>
  <c r="C297" i="280"/>
  <c r="N274" i="280"/>
  <c r="H273" i="280"/>
  <c r="E273" i="280" s="1"/>
  <c r="P274" i="280"/>
  <c r="J273" i="280"/>
  <c r="G273" i="280" s="1"/>
  <c r="O274" i="280"/>
  <c r="I273" i="280"/>
  <c r="F273" i="280" s="1"/>
  <c r="K279" i="280"/>
  <c r="M280" i="280"/>
  <c r="L279" i="280"/>
  <c r="T278" i="280"/>
  <c r="D280" i="280"/>
  <c r="T279" i="280"/>
  <c r="M278" i="277"/>
  <c r="J277" i="277"/>
  <c r="C277" i="277"/>
  <c r="T276" i="277"/>
  <c r="L277" i="277"/>
  <c r="I276" i="277"/>
  <c r="F276" i="277" s="1"/>
  <c r="D279" i="277"/>
  <c r="K277" i="277"/>
  <c r="H276" i="277"/>
  <c r="E276" i="277" s="1"/>
  <c r="O280" i="277"/>
  <c r="P294" i="277"/>
  <c r="N279" i="277"/>
  <c r="N278" i="301" l="1"/>
  <c r="V275" i="286"/>
  <c r="T274" i="286"/>
  <c r="R276" i="286"/>
  <c r="S278" i="301"/>
  <c r="W278" i="301" s="1"/>
  <c r="R279" i="301"/>
  <c r="V279" i="301" s="1"/>
  <c r="Q279" i="301"/>
  <c r="N279" i="301" s="1"/>
  <c r="R281" i="298"/>
  <c r="V281" i="298" s="1"/>
  <c r="Q278" i="298"/>
  <c r="U278" i="298" s="1"/>
  <c r="S281" i="298"/>
  <c r="W281" i="298" s="1"/>
  <c r="Q282" i="292"/>
  <c r="U282" i="292" s="1"/>
  <c r="N281" i="292"/>
  <c r="S283" i="292"/>
  <c r="P283" i="292" s="1"/>
  <c r="R283" i="292"/>
  <c r="V283" i="292" s="1"/>
  <c r="O282" i="292"/>
  <c r="N279" i="289"/>
  <c r="S283" i="289"/>
  <c r="W283" i="289" s="1"/>
  <c r="P282" i="289"/>
  <c r="P283" i="289" s="1"/>
  <c r="Q279" i="289"/>
  <c r="U279" i="289" s="1"/>
  <c r="R283" i="289"/>
  <c r="V283" i="289" s="1"/>
  <c r="M281" i="301"/>
  <c r="T277" i="301"/>
  <c r="D278" i="301"/>
  <c r="O275" i="301"/>
  <c r="I274" i="301"/>
  <c r="F274" i="301" s="1"/>
  <c r="P275" i="301"/>
  <c r="J274" i="301"/>
  <c r="G274" i="301" s="1"/>
  <c r="L280" i="301"/>
  <c r="K276" i="301"/>
  <c r="H275" i="301"/>
  <c r="E275" i="301" s="1"/>
  <c r="L281" i="298"/>
  <c r="P275" i="298"/>
  <c r="J274" i="298"/>
  <c r="G274" i="298" s="1"/>
  <c r="D283" i="298"/>
  <c r="K282" i="298"/>
  <c r="C280" i="298"/>
  <c r="T279" i="298"/>
  <c r="O275" i="298"/>
  <c r="I274" i="298"/>
  <c r="F274" i="298" s="1"/>
  <c r="M284" i="298"/>
  <c r="N275" i="298"/>
  <c r="H274" i="298"/>
  <c r="E274" i="298" s="1"/>
  <c r="M277" i="292"/>
  <c r="J276" i="292"/>
  <c r="G276" i="292" s="1"/>
  <c r="D279" i="292"/>
  <c r="T278" i="292"/>
  <c r="K277" i="292"/>
  <c r="H276" i="292"/>
  <c r="E276" i="292" s="1"/>
  <c r="I276" i="292"/>
  <c r="F276" i="292" s="1"/>
  <c r="L277" i="292"/>
  <c r="J275" i="289"/>
  <c r="G275" i="289" s="1"/>
  <c r="M276" i="289"/>
  <c r="C279" i="289"/>
  <c r="T278" i="289"/>
  <c r="K276" i="289"/>
  <c r="H275" i="289"/>
  <c r="E275" i="289" s="1"/>
  <c r="D281" i="289"/>
  <c r="L276" i="289"/>
  <c r="I275" i="289"/>
  <c r="F275" i="289" s="1"/>
  <c r="M310" i="286"/>
  <c r="L310" i="286"/>
  <c r="C307" i="286"/>
  <c r="K310" i="286"/>
  <c r="N275" i="286"/>
  <c r="H274" i="286"/>
  <c r="E274" i="286" s="1"/>
  <c r="P275" i="286"/>
  <c r="J274" i="286"/>
  <c r="G274" i="286" s="1"/>
  <c r="O275" i="286"/>
  <c r="I274" i="286"/>
  <c r="F274" i="286" s="1"/>
  <c r="D281" i="286"/>
  <c r="K276" i="283"/>
  <c r="H275" i="283"/>
  <c r="E275" i="283" s="1"/>
  <c r="P276" i="283"/>
  <c r="J275" i="283"/>
  <c r="G275" i="283" s="1"/>
  <c r="D281" i="283"/>
  <c r="C279" i="283"/>
  <c r="T278" i="283"/>
  <c r="O276" i="283"/>
  <c r="I275" i="283"/>
  <c r="F275" i="283" s="1"/>
  <c r="M280" i="283"/>
  <c r="L282" i="283"/>
  <c r="N287" i="283"/>
  <c r="N288" i="283" s="1"/>
  <c r="M281" i="280"/>
  <c r="N275" i="280"/>
  <c r="H274" i="280"/>
  <c r="E274" i="280" s="1"/>
  <c r="K280" i="280"/>
  <c r="O275" i="280"/>
  <c r="I274" i="280"/>
  <c r="F274" i="280" s="1"/>
  <c r="P275" i="280"/>
  <c r="J274" i="280"/>
  <c r="G274" i="280" s="1"/>
  <c r="C298" i="280"/>
  <c r="L280" i="280"/>
  <c r="T280" i="280"/>
  <c r="D281" i="280"/>
  <c r="P295" i="277"/>
  <c r="G277" i="277"/>
  <c r="N280" i="277"/>
  <c r="J278" i="277"/>
  <c r="M279" i="277"/>
  <c r="D280" i="277"/>
  <c r="I277" i="277"/>
  <c r="F277" i="277" s="1"/>
  <c r="L278" i="277"/>
  <c r="C278" i="277"/>
  <c r="T277" i="277"/>
  <c r="K278" i="277"/>
  <c r="H277" i="277"/>
  <c r="E277" i="277" s="1"/>
  <c r="O283" i="292" l="1"/>
  <c r="V276" i="286"/>
  <c r="T275" i="286"/>
  <c r="R277" i="286"/>
  <c r="U279" i="301"/>
  <c r="N282" i="292"/>
  <c r="W283" i="292"/>
  <c r="R280" i="301"/>
  <c r="V280" i="301" s="1"/>
  <c r="Q280" i="301"/>
  <c r="S279" i="301"/>
  <c r="W279" i="301" s="1"/>
  <c r="Q279" i="298"/>
  <c r="U279" i="298" s="1"/>
  <c r="R282" i="298"/>
  <c r="V282" i="298" s="1"/>
  <c r="S282" i="298"/>
  <c r="W282" i="298" s="1"/>
  <c r="R284" i="292"/>
  <c r="O284" i="292" s="1"/>
  <c r="Q283" i="292"/>
  <c r="U283" i="292" s="1"/>
  <c r="S284" i="292"/>
  <c r="R284" i="289"/>
  <c r="V284" i="289" s="1"/>
  <c r="S284" i="289"/>
  <c r="W284" i="289" s="1"/>
  <c r="Q280" i="289"/>
  <c r="U280" i="289" s="1"/>
  <c r="O283" i="289"/>
  <c r="N281" i="277"/>
  <c r="O276" i="301"/>
  <c r="I275" i="301"/>
  <c r="F275" i="301" s="1"/>
  <c r="K277" i="301"/>
  <c r="H276" i="301"/>
  <c r="E276" i="301" s="1"/>
  <c r="L281" i="301"/>
  <c r="D279" i="301"/>
  <c r="T278" i="301"/>
  <c r="P276" i="301"/>
  <c r="J275" i="301"/>
  <c r="G275" i="301" s="1"/>
  <c r="M282" i="301"/>
  <c r="K283" i="298"/>
  <c r="N276" i="298"/>
  <c r="H275" i="298"/>
  <c r="E275" i="298" s="1"/>
  <c r="D284" i="298"/>
  <c r="M285" i="298"/>
  <c r="P276" i="298"/>
  <c r="J275" i="298"/>
  <c r="G275" i="298" s="1"/>
  <c r="O276" i="298"/>
  <c r="I275" i="298"/>
  <c r="F275" i="298" s="1"/>
  <c r="C281" i="298"/>
  <c r="T280" i="298"/>
  <c r="L282" i="298"/>
  <c r="D280" i="292"/>
  <c r="T279" i="292"/>
  <c r="L278" i="292"/>
  <c r="I277" i="292"/>
  <c r="F277" i="292" s="1"/>
  <c r="K278" i="292"/>
  <c r="H277" i="292"/>
  <c r="E277" i="292" s="1"/>
  <c r="M278" i="292"/>
  <c r="J277" i="292"/>
  <c r="G277" i="292" s="1"/>
  <c r="L277" i="289"/>
  <c r="I276" i="289"/>
  <c r="F276" i="289" s="1"/>
  <c r="D282" i="289"/>
  <c r="C280" i="289"/>
  <c r="T279" i="289"/>
  <c r="K277" i="289"/>
  <c r="H276" i="289"/>
  <c r="E276" i="289" s="1"/>
  <c r="J276" i="289"/>
  <c r="G276" i="289" s="1"/>
  <c r="M277" i="289"/>
  <c r="K311" i="286"/>
  <c r="C308" i="286"/>
  <c r="L311" i="286"/>
  <c r="M311" i="286"/>
  <c r="N276" i="286"/>
  <c r="H275" i="286"/>
  <c r="E275" i="286" s="1"/>
  <c r="D282" i="286"/>
  <c r="O276" i="286"/>
  <c r="I275" i="286"/>
  <c r="F275" i="286" s="1"/>
  <c r="P276" i="286"/>
  <c r="J275" i="286"/>
  <c r="G275" i="286" s="1"/>
  <c r="O277" i="283"/>
  <c r="I276" i="283"/>
  <c r="F276" i="283" s="1"/>
  <c r="P277" i="283"/>
  <c r="J276" i="283"/>
  <c r="G276" i="283" s="1"/>
  <c r="C280" i="283"/>
  <c r="T279" i="283"/>
  <c r="M281" i="283"/>
  <c r="K277" i="283"/>
  <c r="H276" i="283"/>
  <c r="E276" i="283" s="1"/>
  <c r="N289" i="283"/>
  <c r="D282" i="283"/>
  <c r="L283" i="283"/>
  <c r="C299" i="280"/>
  <c r="C300" i="280" s="1"/>
  <c r="C301" i="280" s="1"/>
  <c r="C302" i="280" s="1"/>
  <c r="C303" i="280" s="1"/>
  <c r="C304" i="280" s="1"/>
  <c r="C305" i="280" s="1"/>
  <c r="C306" i="280" s="1"/>
  <c r="C307" i="280" s="1"/>
  <c r="C308" i="280" s="1"/>
  <c r="C309" i="280" s="1"/>
  <c r="C310" i="280" s="1"/>
  <c r="C311" i="280" s="1"/>
  <c r="C312" i="280" s="1"/>
  <c r="C313" i="280" s="1"/>
  <c r="C314" i="280" s="1"/>
  <c r="C315" i="280" s="1"/>
  <c r="C316" i="280" s="1"/>
  <c r="C317" i="280" s="1"/>
  <c r="C318" i="280" s="1"/>
  <c r="C319" i="280" s="1"/>
  <c r="C320" i="280" s="1"/>
  <c r="C321" i="280" s="1"/>
  <c r="C322" i="280" s="1"/>
  <c r="C323" i="280" s="1"/>
  <c r="C324" i="280" s="1"/>
  <c r="C325" i="280" s="1"/>
  <c r="C326" i="280" s="1"/>
  <c r="C327" i="280" s="1"/>
  <c r="C328" i="280" s="1"/>
  <c r="C329" i="280" s="1"/>
  <c r="C330" i="280" s="1"/>
  <c r="C331" i="280" s="1"/>
  <c r="C332" i="280" s="1"/>
  <c r="C333" i="280" s="1"/>
  <c r="C334" i="280" s="1"/>
  <c r="C335" i="280" s="1"/>
  <c r="C336" i="280" s="1"/>
  <c r="C337" i="280" s="1"/>
  <c r="C338" i="280" s="1"/>
  <c r="C339" i="280" s="1"/>
  <c r="C340" i="280" s="1"/>
  <c r="C341" i="280" s="1"/>
  <c r="C342" i="280" s="1"/>
  <c r="C343" i="280" s="1"/>
  <c r="C344" i="280" s="1"/>
  <c r="C345" i="280" s="1"/>
  <c r="C346" i="280" s="1"/>
  <c r="C347" i="280" s="1"/>
  <c r="C348" i="280" s="1"/>
  <c r="C349" i="280" s="1"/>
  <c r="C350" i="280" s="1"/>
  <c r="C351" i="280" s="1"/>
  <c r="C352" i="280" s="1"/>
  <c r="C353" i="280" s="1"/>
  <c r="C354" i="280" s="1"/>
  <c r="C355" i="280" s="1"/>
  <c r="C356" i="280" s="1"/>
  <c r="C357" i="280" s="1"/>
  <c r="C358" i="280" s="1"/>
  <c r="C359" i="280" s="1"/>
  <c r="C360" i="280" s="1"/>
  <c r="K281" i="280"/>
  <c r="P276" i="280"/>
  <c r="J275" i="280"/>
  <c r="G275" i="280" s="1"/>
  <c r="L281" i="280"/>
  <c r="D282" i="280"/>
  <c r="N276" i="280"/>
  <c r="H275" i="280"/>
  <c r="E275" i="280" s="1"/>
  <c r="O276" i="280"/>
  <c r="I275" i="280"/>
  <c r="F275" i="280" s="1"/>
  <c r="M282" i="280"/>
  <c r="T281" i="280"/>
  <c r="L279" i="277"/>
  <c r="I278" i="277"/>
  <c r="F278" i="277" s="1"/>
  <c r="P296" i="277"/>
  <c r="P297" i="277" s="1"/>
  <c r="C279" i="277"/>
  <c r="T278" i="277"/>
  <c r="D281" i="277"/>
  <c r="J279" i="277"/>
  <c r="M280" i="277"/>
  <c r="G278" i="277"/>
  <c r="K279" i="277"/>
  <c r="H278" i="277"/>
  <c r="E278" i="277" s="1"/>
  <c r="O281" i="277"/>
  <c r="V284" i="292" l="1"/>
  <c r="U280" i="301"/>
  <c r="R278" i="286"/>
  <c r="W284" i="292"/>
  <c r="V277" i="286"/>
  <c r="T276" i="286"/>
  <c r="Q281" i="301"/>
  <c r="R281" i="301"/>
  <c r="V281" i="301" s="1"/>
  <c r="N280" i="301"/>
  <c r="N281" i="301" s="1"/>
  <c r="S280" i="301"/>
  <c r="W280" i="301" s="1"/>
  <c r="R283" i="298"/>
  <c r="V283" i="298" s="1"/>
  <c r="Q280" i="298"/>
  <c r="U280" i="298" s="1"/>
  <c r="S283" i="298"/>
  <c r="W283" i="298" s="1"/>
  <c r="S285" i="292"/>
  <c r="Q284" i="292"/>
  <c r="U284" i="292" s="1"/>
  <c r="N283" i="292"/>
  <c r="R285" i="292"/>
  <c r="P284" i="292"/>
  <c r="P285" i="292" s="1"/>
  <c r="S285" i="289"/>
  <c r="W285" i="289" s="1"/>
  <c r="R285" i="289"/>
  <c r="V285" i="289" s="1"/>
  <c r="O284" i="289"/>
  <c r="P284" i="289"/>
  <c r="Q281" i="289"/>
  <c r="U281" i="289" s="1"/>
  <c r="N280" i="289"/>
  <c r="K278" i="301"/>
  <c r="H277" i="301"/>
  <c r="E277" i="301" s="1"/>
  <c r="M283" i="301"/>
  <c r="O277" i="301"/>
  <c r="I276" i="301"/>
  <c r="F276" i="301" s="1"/>
  <c r="D280" i="301"/>
  <c r="T279" i="301"/>
  <c r="P277" i="301"/>
  <c r="J276" i="301"/>
  <c r="G276" i="301" s="1"/>
  <c r="L282" i="301"/>
  <c r="O277" i="298"/>
  <c r="I276" i="298"/>
  <c r="F276" i="298" s="1"/>
  <c r="N277" i="298"/>
  <c r="H276" i="298"/>
  <c r="E276" i="298" s="1"/>
  <c r="P277" i="298"/>
  <c r="J276" i="298"/>
  <c r="G276" i="298" s="1"/>
  <c r="L283" i="298"/>
  <c r="M286" i="298"/>
  <c r="C282" i="298"/>
  <c r="T281" i="298"/>
  <c r="D285" i="298"/>
  <c r="K284" i="298"/>
  <c r="K279" i="292"/>
  <c r="H278" i="292"/>
  <c r="E278" i="292" s="1"/>
  <c r="M279" i="292"/>
  <c r="J278" i="292"/>
  <c r="G278" i="292" s="1"/>
  <c r="L279" i="292"/>
  <c r="I278" i="292"/>
  <c r="F278" i="292" s="1"/>
  <c r="D281" i="292"/>
  <c r="T280" i="292"/>
  <c r="D283" i="289"/>
  <c r="J277" i="289"/>
  <c r="G277" i="289" s="1"/>
  <c r="M278" i="289"/>
  <c r="K278" i="289"/>
  <c r="H277" i="289"/>
  <c r="E277" i="289" s="1"/>
  <c r="C281" i="289"/>
  <c r="T280" i="289"/>
  <c r="L278" i="289"/>
  <c r="I277" i="289"/>
  <c r="F277" i="289" s="1"/>
  <c r="M312" i="286"/>
  <c r="L312" i="286"/>
  <c r="C309" i="286"/>
  <c r="K312" i="286"/>
  <c r="P277" i="286"/>
  <c r="J276" i="286"/>
  <c r="G276" i="286" s="1"/>
  <c r="D283" i="286"/>
  <c r="O277" i="286"/>
  <c r="I276" i="286"/>
  <c r="F276" i="286" s="1"/>
  <c r="N277" i="286"/>
  <c r="H276" i="286"/>
  <c r="E276" i="286" s="1"/>
  <c r="K278" i="283"/>
  <c r="H277" i="283"/>
  <c r="E277" i="283" s="1"/>
  <c r="O278" i="283"/>
  <c r="I277" i="283"/>
  <c r="F277" i="283" s="1"/>
  <c r="M282" i="283"/>
  <c r="C281" i="283"/>
  <c r="T280" i="283"/>
  <c r="P278" i="283"/>
  <c r="J277" i="283"/>
  <c r="G277" i="283" s="1"/>
  <c r="L284" i="283"/>
  <c r="D283" i="283"/>
  <c r="N290" i="283"/>
  <c r="N277" i="280"/>
  <c r="H276" i="280"/>
  <c r="E276" i="280" s="1"/>
  <c r="M283" i="280"/>
  <c r="P277" i="280"/>
  <c r="J276" i="280"/>
  <c r="G276" i="280" s="1"/>
  <c r="D283" i="280"/>
  <c r="K282" i="280"/>
  <c r="L282" i="280"/>
  <c r="O277" i="280"/>
  <c r="I276" i="280"/>
  <c r="F276" i="280" s="1"/>
  <c r="N282" i="277"/>
  <c r="D282" i="277"/>
  <c r="K280" i="277"/>
  <c r="H279" i="277"/>
  <c r="E279" i="277" s="1"/>
  <c r="C280" i="277"/>
  <c r="T279" i="277"/>
  <c r="L280" i="277"/>
  <c r="I279" i="277"/>
  <c r="F279" i="277" s="1"/>
  <c r="M281" i="277"/>
  <c r="J280" i="277"/>
  <c r="G279" i="277"/>
  <c r="O282" i="277"/>
  <c r="V285" i="292" l="1"/>
  <c r="N281" i="289"/>
  <c r="N284" i="292"/>
  <c r="W285" i="292"/>
  <c r="R279" i="286"/>
  <c r="V278" i="286"/>
  <c r="T277" i="286"/>
  <c r="U281" i="301"/>
  <c r="S281" i="301"/>
  <c r="W281" i="301" s="1"/>
  <c r="R282" i="301"/>
  <c r="V282" i="301" s="1"/>
  <c r="Q282" i="301"/>
  <c r="N282" i="301" s="1"/>
  <c r="Q281" i="298"/>
  <c r="U281" i="298" s="1"/>
  <c r="R284" i="298"/>
  <c r="V284" i="298" s="1"/>
  <c r="S284" i="298"/>
  <c r="W284" i="298" s="1"/>
  <c r="S286" i="292"/>
  <c r="R286" i="292"/>
  <c r="O285" i="292"/>
  <c r="Q285" i="292"/>
  <c r="U285" i="292" s="1"/>
  <c r="R286" i="289"/>
  <c r="V286" i="289" s="1"/>
  <c r="Q282" i="289"/>
  <c r="U282" i="289" s="1"/>
  <c r="S286" i="289"/>
  <c r="W286" i="289" s="1"/>
  <c r="P285" i="289"/>
  <c r="P286" i="289" s="1"/>
  <c r="O285" i="289"/>
  <c r="O286" i="289" s="1"/>
  <c r="P278" i="301"/>
  <c r="J277" i="301"/>
  <c r="G277" i="301" s="1"/>
  <c r="M284" i="301"/>
  <c r="T280" i="301"/>
  <c r="D281" i="301"/>
  <c r="K279" i="301"/>
  <c r="H278" i="301"/>
  <c r="E278" i="301" s="1"/>
  <c r="L283" i="301"/>
  <c r="O278" i="301"/>
  <c r="I277" i="301"/>
  <c r="F277" i="301" s="1"/>
  <c r="L284" i="298"/>
  <c r="K285" i="298"/>
  <c r="N278" i="298"/>
  <c r="H277" i="298"/>
  <c r="E277" i="298" s="1"/>
  <c r="D286" i="298"/>
  <c r="P278" i="298"/>
  <c r="J277" i="298"/>
  <c r="G277" i="298" s="1"/>
  <c r="O278" i="298"/>
  <c r="I277" i="298"/>
  <c r="F277" i="298" s="1"/>
  <c r="C283" i="298"/>
  <c r="T282" i="298"/>
  <c r="M287" i="298"/>
  <c r="D282" i="292"/>
  <c r="T281" i="292"/>
  <c r="I279" i="292"/>
  <c r="F279" i="292" s="1"/>
  <c r="L280" i="292"/>
  <c r="M280" i="292"/>
  <c r="J279" i="292"/>
  <c r="G279" i="292" s="1"/>
  <c r="K280" i="292"/>
  <c r="H279" i="292"/>
  <c r="E279" i="292" s="1"/>
  <c r="L279" i="289"/>
  <c r="I278" i="289"/>
  <c r="F278" i="289" s="1"/>
  <c r="K279" i="289"/>
  <c r="H278" i="289"/>
  <c r="E278" i="289" s="1"/>
  <c r="C282" i="289"/>
  <c r="T281" i="289"/>
  <c r="D284" i="289"/>
  <c r="J278" i="289"/>
  <c r="G278" i="289" s="1"/>
  <c r="M279" i="289"/>
  <c r="K313" i="286"/>
  <c r="C310" i="286"/>
  <c r="L313" i="286"/>
  <c r="M313" i="286"/>
  <c r="N278" i="286"/>
  <c r="H277" i="286"/>
  <c r="E277" i="286" s="1"/>
  <c r="D284" i="286"/>
  <c r="P278" i="286"/>
  <c r="J277" i="286"/>
  <c r="G277" i="286" s="1"/>
  <c r="O278" i="286"/>
  <c r="I277" i="286"/>
  <c r="F277" i="286" s="1"/>
  <c r="O279" i="283"/>
  <c r="I278" i="283"/>
  <c r="F278" i="283" s="1"/>
  <c r="P279" i="283"/>
  <c r="J278" i="283"/>
  <c r="G278" i="283" s="1"/>
  <c r="C282" i="283"/>
  <c r="T281" i="283"/>
  <c r="N291" i="283"/>
  <c r="K279" i="283"/>
  <c r="H278" i="283"/>
  <c r="E278" i="283" s="1"/>
  <c r="D284" i="283"/>
  <c r="L285" i="283"/>
  <c r="M283" i="283"/>
  <c r="O278" i="280"/>
  <c r="I277" i="280"/>
  <c r="F277" i="280" s="1"/>
  <c r="K283" i="280"/>
  <c r="M284" i="280"/>
  <c r="T282" i="280"/>
  <c r="L283" i="280"/>
  <c r="D284" i="280"/>
  <c r="T283" i="280"/>
  <c r="N278" i="280"/>
  <c r="H277" i="280"/>
  <c r="E277" i="280" s="1"/>
  <c r="P278" i="280"/>
  <c r="J277" i="280"/>
  <c r="G277" i="280" s="1"/>
  <c r="G280" i="277"/>
  <c r="P298" i="277"/>
  <c r="O283" i="277"/>
  <c r="N283" i="277"/>
  <c r="D283" i="277"/>
  <c r="J281" i="277"/>
  <c r="M282" i="277"/>
  <c r="C281" i="277"/>
  <c r="T280" i="277"/>
  <c r="I280" i="277"/>
  <c r="F280" i="277" s="1"/>
  <c r="L281" i="277"/>
  <c r="K281" i="277"/>
  <c r="H280" i="277"/>
  <c r="E280" i="277" s="1"/>
  <c r="V279" i="286" l="1"/>
  <c r="T278" i="286"/>
  <c r="V286" i="292"/>
  <c r="N282" i="289"/>
  <c r="R280" i="286"/>
  <c r="U282" i="301"/>
  <c r="O286" i="292"/>
  <c r="W286" i="292"/>
  <c r="R283" i="301"/>
  <c r="V283" i="301" s="1"/>
  <c r="Q283" i="301"/>
  <c r="S282" i="301"/>
  <c r="W282" i="301" s="1"/>
  <c r="R285" i="298"/>
  <c r="V285" i="298" s="1"/>
  <c r="Q282" i="298"/>
  <c r="U282" i="298" s="1"/>
  <c r="S285" i="298"/>
  <c r="W285" i="298" s="1"/>
  <c r="Q286" i="292"/>
  <c r="U286" i="292" s="1"/>
  <c r="S287" i="292"/>
  <c r="N285" i="292"/>
  <c r="P286" i="292"/>
  <c r="R287" i="292"/>
  <c r="P287" i="289"/>
  <c r="S287" i="289"/>
  <c r="W287" i="289" s="1"/>
  <c r="R287" i="289"/>
  <c r="O287" i="289" s="1"/>
  <c r="Q283" i="289"/>
  <c r="N283" i="289" s="1"/>
  <c r="N284" i="277"/>
  <c r="O284" i="277"/>
  <c r="M285" i="301"/>
  <c r="L284" i="301"/>
  <c r="K280" i="301"/>
  <c r="H279" i="301"/>
  <c r="E279" i="301" s="1"/>
  <c r="D282" i="301"/>
  <c r="T281" i="301"/>
  <c r="P279" i="301"/>
  <c r="J278" i="301"/>
  <c r="G278" i="301" s="1"/>
  <c r="O279" i="301"/>
  <c r="I278" i="301"/>
  <c r="F278" i="301" s="1"/>
  <c r="N279" i="298"/>
  <c r="H278" i="298"/>
  <c r="E278" i="298" s="1"/>
  <c r="K286" i="298"/>
  <c r="P279" i="298"/>
  <c r="J278" i="298"/>
  <c r="G278" i="298" s="1"/>
  <c r="L285" i="298"/>
  <c r="M288" i="298"/>
  <c r="D287" i="298"/>
  <c r="C284" i="298"/>
  <c r="T283" i="298"/>
  <c r="O279" i="298"/>
  <c r="I278" i="298"/>
  <c r="F278" i="298" s="1"/>
  <c r="M281" i="292"/>
  <c r="J280" i="292"/>
  <c r="G280" i="292" s="1"/>
  <c r="K281" i="292"/>
  <c r="H280" i="292"/>
  <c r="E280" i="292" s="1"/>
  <c r="L281" i="292"/>
  <c r="I280" i="292"/>
  <c r="F280" i="292" s="1"/>
  <c r="D283" i="292"/>
  <c r="T282" i="292"/>
  <c r="K280" i="289"/>
  <c r="H279" i="289"/>
  <c r="E279" i="289" s="1"/>
  <c r="M280" i="289"/>
  <c r="J279" i="289"/>
  <c r="G279" i="289" s="1"/>
  <c r="D285" i="289"/>
  <c r="C283" i="289"/>
  <c r="T282" i="289"/>
  <c r="L280" i="289"/>
  <c r="I279" i="289"/>
  <c r="F279" i="289" s="1"/>
  <c r="M314" i="286"/>
  <c r="L314" i="286"/>
  <c r="C311" i="286"/>
  <c r="K314" i="286"/>
  <c r="N279" i="286"/>
  <c r="H278" i="286"/>
  <c r="E278" i="286" s="1"/>
  <c r="P279" i="286"/>
  <c r="J278" i="286"/>
  <c r="G278" i="286" s="1"/>
  <c r="D285" i="286"/>
  <c r="O279" i="286"/>
  <c r="I278" i="286"/>
  <c r="F278" i="286" s="1"/>
  <c r="P280" i="283"/>
  <c r="J279" i="283"/>
  <c r="G279" i="283" s="1"/>
  <c r="L286" i="283"/>
  <c r="M284" i="283"/>
  <c r="C283" i="283"/>
  <c r="T282" i="283"/>
  <c r="D285" i="283"/>
  <c r="O280" i="283"/>
  <c r="I279" i="283"/>
  <c r="F279" i="283" s="1"/>
  <c r="K280" i="283"/>
  <c r="H279" i="283"/>
  <c r="E279" i="283" s="1"/>
  <c r="M285" i="280"/>
  <c r="D285" i="280"/>
  <c r="T284" i="280"/>
  <c r="K284" i="280"/>
  <c r="P279" i="280"/>
  <c r="J278" i="280"/>
  <c r="G278" i="280" s="1"/>
  <c r="O279" i="280"/>
  <c r="I278" i="280"/>
  <c r="F278" i="280" s="1"/>
  <c r="L284" i="280"/>
  <c r="N279" i="280"/>
  <c r="H278" i="280"/>
  <c r="E278" i="280" s="1"/>
  <c r="P299" i="277"/>
  <c r="P300" i="277" s="1"/>
  <c r="P301" i="277" s="1"/>
  <c r="K282" i="277"/>
  <c r="H281" i="277"/>
  <c r="E281" i="277" s="1"/>
  <c r="C282" i="277"/>
  <c r="T281" i="277"/>
  <c r="M283" i="277"/>
  <c r="J282" i="277"/>
  <c r="G282" i="277" s="1"/>
  <c r="G281" i="277"/>
  <c r="D284" i="277"/>
  <c r="I281" i="277"/>
  <c r="F281" i="277" s="1"/>
  <c r="L282" i="277"/>
  <c r="V280" i="286" l="1"/>
  <c r="T279" i="286"/>
  <c r="R281" i="286"/>
  <c r="V287" i="292"/>
  <c r="W287" i="292"/>
  <c r="V287" i="289"/>
  <c r="U283" i="301"/>
  <c r="U283" i="289"/>
  <c r="U284" i="289" s="1"/>
  <c r="Q284" i="301"/>
  <c r="N283" i="301"/>
  <c r="R284" i="301"/>
  <c r="V284" i="301" s="1"/>
  <c r="S283" i="301"/>
  <c r="W283" i="301" s="1"/>
  <c r="Q283" i="298"/>
  <c r="U283" i="298" s="1"/>
  <c r="R286" i="298"/>
  <c r="V286" i="298" s="1"/>
  <c r="S286" i="298"/>
  <c r="W286" i="298" s="1"/>
  <c r="S288" i="292"/>
  <c r="R288" i="292"/>
  <c r="Q287" i="292"/>
  <c r="U287" i="292" s="1"/>
  <c r="P287" i="292"/>
  <c r="N286" i="292"/>
  <c r="O287" i="292"/>
  <c r="Q284" i="289"/>
  <c r="R288" i="289"/>
  <c r="S288" i="289"/>
  <c r="W288" i="289" s="1"/>
  <c r="P280" i="301"/>
  <c r="J279" i="301"/>
  <c r="G279" i="301" s="1"/>
  <c r="K281" i="301"/>
  <c r="H280" i="301"/>
  <c r="E280" i="301" s="1"/>
  <c r="L285" i="301"/>
  <c r="M286" i="301"/>
  <c r="O280" i="301"/>
  <c r="I279" i="301"/>
  <c r="F279" i="301" s="1"/>
  <c r="T282" i="301"/>
  <c r="D283" i="301"/>
  <c r="D288" i="298"/>
  <c r="M289" i="298"/>
  <c r="M290" i="298" s="1"/>
  <c r="M291" i="298" s="1"/>
  <c r="M292" i="298" s="1"/>
  <c r="M293" i="298" s="1"/>
  <c r="M294" i="298" s="1"/>
  <c r="M295" i="298" s="1"/>
  <c r="M296" i="298" s="1"/>
  <c r="M297" i="298" s="1"/>
  <c r="M298" i="298" s="1"/>
  <c r="M299" i="298" s="1"/>
  <c r="M300" i="298" s="1"/>
  <c r="M301" i="298" s="1"/>
  <c r="M302" i="298" s="1"/>
  <c r="M303" i="298" s="1"/>
  <c r="M304" i="298" s="1"/>
  <c r="M305" i="298" s="1"/>
  <c r="M306" i="298" s="1"/>
  <c r="M307" i="298" s="1"/>
  <c r="M308" i="298" s="1"/>
  <c r="M309" i="298" s="1"/>
  <c r="M310" i="298" s="1"/>
  <c r="M311" i="298" s="1"/>
  <c r="M312" i="298" s="1"/>
  <c r="M313" i="298" s="1"/>
  <c r="M314" i="298" s="1"/>
  <c r="M315" i="298" s="1"/>
  <c r="M316" i="298" s="1"/>
  <c r="M317" i="298" s="1"/>
  <c r="M318" i="298" s="1"/>
  <c r="M319" i="298" s="1"/>
  <c r="M320" i="298" s="1"/>
  <c r="M321" i="298" s="1"/>
  <c r="M322" i="298" s="1"/>
  <c r="M323" i="298" s="1"/>
  <c r="M324" i="298" s="1"/>
  <c r="M325" i="298" s="1"/>
  <c r="M326" i="298" s="1"/>
  <c r="M327" i="298" s="1"/>
  <c r="M328" i="298" s="1"/>
  <c r="M329" i="298" s="1"/>
  <c r="M330" i="298" s="1"/>
  <c r="M331" i="298" s="1"/>
  <c r="M332" i="298" s="1"/>
  <c r="M333" i="298" s="1"/>
  <c r="M334" i="298" s="1"/>
  <c r="M335" i="298" s="1"/>
  <c r="M336" i="298" s="1"/>
  <c r="M337" i="298" s="1"/>
  <c r="M338" i="298" s="1"/>
  <c r="M339" i="298" s="1"/>
  <c r="M340" i="298" s="1"/>
  <c r="M341" i="298" s="1"/>
  <c r="M342" i="298" s="1"/>
  <c r="M343" i="298" s="1"/>
  <c r="M344" i="298" s="1"/>
  <c r="M345" i="298" s="1"/>
  <c r="M346" i="298" s="1"/>
  <c r="M347" i="298" s="1"/>
  <c r="M348" i="298" s="1"/>
  <c r="M349" i="298" s="1"/>
  <c r="M350" i="298" s="1"/>
  <c r="L286" i="298"/>
  <c r="O280" i="298"/>
  <c r="I279" i="298"/>
  <c r="F279" i="298" s="1"/>
  <c r="K287" i="298"/>
  <c r="C285" i="298"/>
  <c r="T284" i="298"/>
  <c r="P280" i="298"/>
  <c r="J279" i="298"/>
  <c r="G279" i="298" s="1"/>
  <c r="N280" i="298"/>
  <c r="H279" i="298"/>
  <c r="E279" i="298" s="1"/>
  <c r="D284" i="292"/>
  <c r="T283" i="292"/>
  <c r="L282" i="292"/>
  <c r="I281" i="292"/>
  <c r="F281" i="292" s="1"/>
  <c r="K282" i="292"/>
  <c r="H281" i="292"/>
  <c r="E281" i="292" s="1"/>
  <c r="M282" i="292"/>
  <c r="J281" i="292"/>
  <c r="G281" i="292" s="1"/>
  <c r="C284" i="289"/>
  <c r="T283" i="289"/>
  <c r="J280" i="289"/>
  <c r="G280" i="289" s="1"/>
  <c r="M281" i="289"/>
  <c r="L281" i="289"/>
  <c r="I280" i="289"/>
  <c r="F280" i="289" s="1"/>
  <c r="D286" i="289"/>
  <c r="K281" i="289"/>
  <c r="H280" i="289"/>
  <c r="E280" i="289" s="1"/>
  <c r="K315" i="286"/>
  <c r="C312" i="286"/>
  <c r="L315" i="286"/>
  <c r="M315" i="286"/>
  <c r="D286" i="286"/>
  <c r="P280" i="286"/>
  <c r="J279" i="286"/>
  <c r="G279" i="286" s="1"/>
  <c r="O280" i="286"/>
  <c r="I279" i="286"/>
  <c r="F279" i="286" s="1"/>
  <c r="N280" i="286"/>
  <c r="H279" i="286"/>
  <c r="E279" i="286" s="1"/>
  <c r="P281" i="283"/>
  <c r="J280" i="283"/>
  <c r="G280" i="283" s="1"/>
  <c r="O281" i="283"/>
  <c r="I280" i="283"/>
  <c r="F280" i="283" s="1"/>
  <c r="D286" i="283"/>
  <c r="C284" i="283"/>
  <c r="T283" i="283"/>
  <c r="M285" i="283"/>
  <c r="N292" i="283"/>
  <c r="K281" i="283"/>
  <c r="H280" i="283"/>
  <c r="E280" i="283" s="1"/>
  <c r="L287" i="283"/>
  <c r="D286" i="280"/>
  <c r="T285" i="280"/>
  <c r="O280" i="280"/>
  <c r="I279" i="280"/>
  <c r="F279" i="280" s="1"/>
  <c r="P280" i="280"/>
  <c r="J279" i="280"/>
  <c r="G279" i="280" s="1"/>
  <c r="N280" i="280"/>
  <c r="H279" i="280"/>
  <c r="E279" i="280" s="1"/>
  <c r="M286" i="280"/>
  <c r="L285" i="280"/>
  <c r="K285" i="280"/>
  <c r="O285" i="277"/>
  <c r="I282" i="277"/>
  <c r="F282" i="277" s="1"/>
  <c r="L283" i="277"/>
  <c r="M284" i="277"/>
  <c r="J283" i="277"/>
  <c r="D285" i="277"/>
  <c r="C283" i="277"/>
  <c r="T282" i="277"/>
  <c r="K283" i="277"/>
  <c r="H282" i="277"/>
  <c r="E282" i="277" s="1"/>
  <c r="O286" i="277"/>
  <c r="N285" i="277"/>
  <c r="W288" i="292" l="1"/>
  <c r="V288" i="289"/>
  <c r="V288" i="292"/>
  <c r="N284" i="301"/>
  <c r="U284" i="301"/>
  <c r="R282" i="286"/>
  <c r="O288" i="292"/>
  <c r="N287" i="292"/>
  <c r="V281" i="286"/>
  <c r="T280" i="286"/>
  <c r="R285" i="301"/>
  <c r="V285" i="301" s="1"/>
  <c r="N285" i="301"/>
  <c r="S284" i="301"/>
  <c r="W284" i="301" s="1"/>
  <c r="Q285" i="301"/>
  <c r="R287" i="298"/>
  <c r="V287" i="298" s="1"/>
  <c r="S287" i="298"/>
  <c r="W287" i="298" s="1"/>
  <c r="Q284" i="298"/>
  <c r="U284" i="298" s="1"/>
  <c r="R289" i="292"/>
  <c r="S289" i="292"/>
  <c r="P288" i="292"/>
  <c r="Q288" i="292"/>
  <c r="U288" i="292" s="1"/>
  <c r="S289" i="289"/>
  <c r="W289" i="289" s="1"/>
  <c r="Q285" i="289"/>
  <c r="U285" i="289" s="1"/>
  <c r="P288" i="289"/>
  <c r="R289" i="289"/>
  <c r="N284" i="289"/>
  <c r="O288" i="289"/>
  <c r="O289" i="289" s="1"/>
  <c r="N293" i="283"/>
  <c r="P302" i="277"/>
  <c r="P303" i="277" s="1"/>
  <c r="L286" i="301"/>
  <c r="K282" i="301"/>
  <c r="H281" i="301"/>
  <c r="E281" i="301" s="1"/>
  <c r="O281" i="301"/>
  <c r="I280" i="301"/>
  <c r="F280" i="301" s="1"/>
  <c r="M287" i="301"/>
  <c r="P281" i="301"/>
  <c r="J280" i="301"/>
  <c r="G280" i="301" s="1"/>
  <c r="D284" i="301"/>
  <c r="T283" i="301"/>
  <c r="C286" i="298"/>
  <c r="T285" i="298"/>
  <c r="O281" i="298"/>
  <c r="I280" i="298"/>
  <c r="F280" i="298" s="1"/>
  <c r="L287" i="298"/>
  <c r="K288" i="298"/>
  <c r="N281" i="298"/>
  <c r="H280" i="298"/>
  <c r="E280" i="298" s="1"/>
  <c r="P281" i="298"/>
  <c r="J280" i="298"/>
  <c r="G280" i="298" s="1"/>
  <c r="D289" i="298"/>
  <c r="D290" i="298" s="1"/>
  <c r="M283" i="292"/>
  <c r="J282" i="292"/>
  <c r="G282" i="292" s="1"/>
  <c r="K283" i="292"/>
  <c r="H282" i="292"/>
  <c r="E282" i="292" s="1"/>
  <c r="L283" i="292"/>
  <c r="I282" i="292"/>
  <c r="F282" i="292" s="1"/>
  <c r="D285" i="292"/>
  <c r="T284" i="292"/>
  <c r="J281" i="289"/>
  <c r="G281" i="289" s="1"/>
  <c r="M282" i="289"/>
  <c r="K282" i="289"/>
  <c r="H281" i="289"/>
  <c r="E281" i="289" s="1"/>
  <c r="C285" i="289"/>
  <c r="T284" i="289"/>
  <c r="D287" i="289"/>
  <c r="L282" i="289"/>
  <c r="I281" i="289"/>
  <c r="F281" i="289" s="1"/>
  <c r="M316" i="286"/>
  <c r="L316" i="286"/>
  <c r="C313" i="286"/>
  <c r="K316" i="286"/>
  <c r="O281" i="286"/>
  <c r="I280" i="286"/>
  <c r="F280" i="286" s="1"/>
  <c r="P281" i="286"/>
  <c r="J280" i="286"/>
  <c r="G280" i="286" s="1"/>
  <c r="N281" i="286"/>
  <c r="H280" i="286"/>
  <c r="E280" i="286" s="1"/>
  <c r="D287" i="286"/>
  <c r="O282" i="283"/>
  <c r="I281" i="283"/>
  <c r="F281" i="283" s="1"/>
  <c r="M286" i="283"/>
  <c r="P282" i="283"/>
  <c r="J281" i="283"/>
  <c r="G281" i="283" s="1"/>
  <c r="L288" i="283"/>
  <c r="D287" i="283"/>
  <c r="C285" i="283"/>
  <c r="T284" i="283"/>
  <c r="N294" i="283"/>
  <c r="K282" i="283"/>
  <c r="H281" i="283"/>
  <c r="E281" i="283" s="1"/>
  <c r="M287" i="280"/>
  <c r="D287" i="280"/>
  <c r="T286" i="280"/>
  <c r="N281" i="280"/>
  <c r="H280" i="280"/>
  <c r="E280" i="280" s="1"/>
  <c r="P281" i="280"/>
  <c r="J280" i="280"/>
  <c r="G280" i="280" s="1"/>
  <c r="K286" i="280"/>
  <c r="L286" i="280"/>
  <c r="O281" i="280"/>
  <c r="I280" i="280"/>
  <c r="F280" i="280" s="1"/>
  <c r="K284" i="277"/>
  <c r="H283" i="277"/>
  <c r="E283" i="277" s="1"/>
  <c r="N286" i="277"/>
  <c r="C284" i="277"/>
  <c r="T283" i="277"/>
  <c r="I283" i="277"/>
  <c r="F283" i="277" s="1"/>
  <c r="L284" i="277"/>
  <c r="D286" i="277"/>
  <c r="G283" i="277"/>
  <c r="J284" i="277"/>
  <c r="M285" i="277"/>
  <c r="V289" i="292" l="1"/>
  <c r="P289" i="292"/>
  <c r="V289" i="289"/>
  <c r="R283" i="286"/>
  <c r="V282" i="286"/>
  <c r="T281" i="286"/>
  <c r="W289" i="292"/>
  <c r="U285" i="301"/>
  <c r="S285" i="301"/>
  <c r="W285" i="301" s="1"/>
  <c r="R286" i="301"/>
  <c r="V286" i="301" s="1"/>
  <c r="Q286" i="301"/>
  <c r="N286" i="301" s="1"/>
  <c r="Q285" i="298"/>
  <c r="U285" i="298" s="1"/>
  <c r="S288" i="298"/>
  <c r="W288" i="298" s="1"/>
  <c r="D291" i="298"/>
  <c r="R288" i="298"/>
  <c r="V288" i="298" s="1"/>
  <c r="R290" i="292"/>
  <c r="Q289" i="292"/>
  <c r="U289" i="292" s="1"/>
  <c r="O289" i="292"/>
  <c r="O290" i="292" s="1"/>
  <c r="S290" i="292"/>
  <c r="N288" i="292"/>
  <c r="N289" i="292" s="1"/>
  <c r="Q286" i="289"/>
  <c r="U286" i="289" s="1"/>
  <c r="S290" i="289"/>
  <c r="W290" i="289" s="1"/>
  <c r="N285" i="289"/>
  <c r="R290" i="289"/>
  <c r="O290" i="289" s="1"/>
  <c r="P289" i="289"/>
  <c r="P290" i="289" s="1"/>
  <c r="N287" i="277"/>
  <c r="K283" i="301"/>
  <c r="H282" i="301"/>
  <c r="E282" i="301" s="1"/>
  <c r="P282" i="301"/>
  <c r="J281" i="301"/>
  <c r="G281" i="301" s="1"/>
  <c r="M288" i="301"/>
  <c r="L287" i="301"/>
  <c r="D285" i="301"/>
  <c r="T284" i="301"/>
  <c r="O282" i="301"/>
  <c r="I281" i="301"/>
  <c r="F281" i="301" s="1"/>
  <c r="P282" i="298"/>
  <c r="J281" i="298"/>
  <c r="G281" i="298" s="1"/>
  <c r="K289" i="298"/>
  <c r="K290" i="298" s="1"/>
  <c r="K291" i="298" s="1"/>
  <c r="K292" i="298" s="1"/>
  <c r="K293" i="298" s="1"/>
  <c r="K294" i="298" s="1"/>
  <c r="K295" i="298" s="1"/>
  <c r="K296" i="298" s="1"/>
  <c r="K297" i="298" s="1"/>
  <c r="K298" i="298" s="1"/>
  <c r="K299" i="298" s="1"/>
  <c r="K300" i="298" s="1"/>
  <c r="K301" i="298" s="1"/>
  <c r="K302" i="298" s="1"/>
  <c r="K303" i="298" s="1"/>
  <c r="K304" i="298" s="1"/>
  <c r="K305" i="298" s="1"/>
  <c r="K306" i="298" s="1"/>
  <c r="K307" i="298" s="1"/>
  <c r="K308" i="298" s="1"/>
  <c r="K309" i="298" s="1"/>
  <c r="K310" i="298" s="1"/>
  <c r="K311" i="298" s="1"/>
  <c r="K312" i="298" s="1"/>
  <c r="K313" i="298" s="1"/>
  <c r="K314" i="298" s="1"/>
  <c r="K315" i="298" s="1"/>
  <c r="K316" i="298" s="1"/>
  <c r="K317" i="298" s="1"/>
  <c r="K318" i="298" s="1"/>
  <c r="K319" i="298" s="1"/>
  <c r="K320" i="298" s="1"/>
  <c r="K321" i="298" s="1"/>
  <c r="K322" i="298" s="1"/>
  <c r="K323" i="298" s="1"/>
  <c r="K324" i="298" s="1"/>
  <c r="K325" i="298" s="1"/>
  <c r="K326" i="298" s="1"/>
  <c r="K327" i="298" s="1"/>
  <c r="K328" i="298" s="1"/>
  <c r="K329" i="298" s="1"/>
  <c r="K330" i="298" s="1"/>
  <c r="K331" i="298" s="1"/>
  <c r="K332" i="298" s="1"/>
  <c r="K333" i="298" s="1"/>
  <c r="K334" i="298" s="1"/>
  <c r="K335" i="298" s="1"/>
  <c r="K336" i="298" s="1"/>
  <c r="K337" i="298" s="1"/>
  <c r="K338" i="298" s="1"/>
  <c r="K339" i="298" s="1"/>
  <c r="K340" i="298" s="1"/>
  <c r="K341" i="298" s="1"/>
  <c r="K342" i="298" s="1"/>
  <c r="K343" i="298" s="1"/>
  <c r="K344" i="298" s="1"/>
  <c r="K345" i="298" s="1"/>
  <c r="K346" i="298" s="1"/>
  <c r="K347" i="298" s="1"/>
  <c r="K348" i="298" s="1"/>
  <c r="K349" i="298" s="1"/>
  <c r="K350" i="298" s="1"/>
  <c r="N282" i="298"/>
  <c r="H281" i="298"/>
  <c r="E281" i="298" s="1"/>
  <c r="L288" i="298"/>
  <c r="O282" i="298"/>
  <c r="I281" i="298"/>
  <c r="F281" i="298" s="1"/>
  <c r="C287" i="298"/>
  <c r="T286" i="298"/>
  <c r="D286" i="292"/>
  <c r="T285" i="292"/>
  <c r="K284" i="292"/>
  <c r="H283" i="292"/>
  <c r="E283" i="292" s="1"/>
  <c r="M284" i="292"/>
  <c r="J283" i="292"/>
  <c r="G283" i="292" s="1"/>
  <c r="L284" i="292"/>
  <c r="I283" i="292"/>
  <c r="F283" i="292" s="1"/>
  <c r="L283" i="289"/>
  <c r="I282" i="289"/>
  <c r="F282" i="289" s="1"/>
  <c r="D288" i="289"/>
  <c r="K283" i="289"/>
  <c r="H282" i="289"/>
  <c r="E282" i="289" s="1"/>
  <c r="C286" i="289"/>
  <c r="T285" i="289"/>
  <c r="M283" i="289"/>
  <c r="J282" i="289"/>
  <c r="G282" i="289" s="1"/>
  <c r="K317" i="286"/>
  <c r="C314" i="286"/>
  <c r="L317" i="286"/>
  <c r="M317" i="286"/>
  <c r="N282" i="286"/>
  <c r="H281" i="286"/>
  <c r="E281" i="286" s="1"/>
  <c r="O282" i="286"/>
  <c r="I281" i="286"/>
  <c r="F281" i="286" s="1"/>
  <c r="D288" i="286"/>
  <c r="P282" i="286"/>
  <c r="J281" i="286"/>
  <c r="G281" i="286" s="1"/>
  <c r="C286" i="283"/>
  <c r="T285" i="283"/>
  <c r="P283" i="283"/>
  <c r="J282" i="283"/>
  <c r="G282" i="283" s="1"/>
  <c r="M287" i="283"/>
  <c r="D288" i="283"/>
  <c r="K283" i="283"/>
  <c r="H282" i="283"/>
  <c r="E282" i="283" s="1"/>
  <c r="O283" i="283"/>
  <c r="I282" i="283"/>
  <c r="F282" i="283" s="1"/>
  <c r="N295" i="283"/>
  <c r="L289" i="283"/>
  <c r="N282" i="280"/>
  <c r="H281" i="280"/>
  <c r="E281" i="280" s="1"/>
  <c r="D288" i="280"/>
  <c r="O282" i="280"/>
  <c r="I281" i="280"/>
  <c r="F281" i="280" s="1"/>
  <c r="L287" i="280"/>
  <c r="K287" i="280"/>
  <c r="M288" i="280"/>
  <c r="P282" i="280"/>
  <c r="J281" i="280"/>
  <c r="G281" i="280" s="1"/>
  <c r="C285" i="277"/>
  <c r="T284" i="277"/>
  <c r="J285" i="277"/>
  <c r="G285" i="277" s="1"/>
  <c r="M286" i="277"/>
  <c r="G284" i="277"/>
  <c r="D287" i="277"/>
  <c r="K285" i="277"/>
  <c r="H284" i="277"/>
  <c r="E284" i="277" s="1"/>
  <c r="I284" i="277"/>
  <c r="F284" i="277" s="1"/>
  <c r="L285" i="277"/>
  <c r="O287" i="277"/>
  <c r="W290" i="292" l="1"/>
  <c r="V283" i="286"/>
  <c r="T282" i="286"/>
  <c r="R284" i="286"/>
  <c r="V290" i="289"/>
  <c r="U286" i="301"/>
  <c r="V290" i="292"/>
  <c r="R287" i="301"/>
  <c r="V287" i="301" s="1"/>
  <c r="S286" i="301"/>
  <c r="W286" i="301" s="1"/>
  <c r="Q287" i="301"/>
  <c r="D292" i="298"/>
  <c r="S289" i="298"/>
  <c r="W289" i="298" s="1"/>
  <c r="R289" i="298"/>
  <c r="V289" i="298" s="1"/>
  <c r="Q286" i="298"/>
  <c r="U286" i="298" s="1"/>
  <c r="O291" i="292"/>
  <c r="Q290" i="292"/>
  <c r="U290" i="292" s="1"/>
  <c r="S291" i="292"/>
  <c r="R291" i="292"/>
  <c r="P290" i="292"/>
  <c r="Q287" i="289"/>
  <c r="U287" i="289" s="1"/>
  <c r="R291" i="289"/>
  <c r="O291" i="289" s="1"/>
  <c r="N286" i="289"/>
  <c r="S291" i="289"/>
  <c r="W291" i="289" s="1"/>
  <c r="O288" i="277"/>
  <c r="P304" i="277"/>
  <c r="P305" i="277" s="1"/>
  <c r="M289" i="301"/>
  <c r="M290" i="301" s="1"/>
  <c r="M291" i="301" s="1"/>
  <c r="M292" i="301" s="1"/>
  <c r="M293" i="301" s="1"/>
  <c r="M294" i="301" s="1"/>
  <c r="M295" i="301" s="1"/>
  <c r="M296" i="301" s="1"/>
  <c r="M297" i="301" s="1"/>
  <c r="M298" i="301" s="1"/>
  <c r="M299" i="301" s="1"/>
  <c r="M300" i="301" s="1"/>
  <c r="M301" i="301" s="1"/>
  <c r="M302" i="301" s="1"/>
  <c r="M303" i="301" s="1"/>
  <c r="M304" i="301" s="1"/>
  <c r="M305" i="301" s="1"/>
  <c r="M306" i="301" s="1"/>
  <c r="M307" i="301" s="1"/>
  <c r="M308" i="301" s="1"/>
  <c r="M309" i="301" s="1"/>
  <c r="M310" i="301" s="1"/>
  <c r="M311" i="301" s="1"/>
  <c r="M312" i="301" s="1"/>
  <c r="M313" i="301" s="1"/>
  <c r="M314" i="301" s="1"/>
  <c r="M315" i="301" s="1"/>
  <c r="M316" i="301" s="1"/>
  <c r="M317" i="301" s="1"/>
  <c r="M318" i="301" s="1"/>
  <c r="M319" i="301" s="1"/>
  <c r="M320" i="301" s="1"/>
  <c r="M321" i="301" s="1"/>
  <c r="M322" i="301" s="1"/>
  <c r="M323" i="301" s="1"/>
  <c r="M324" i="301" s="1"/>
  <c r="M325" i="301" s="1"/>
  <c r="M326" i="301" s="1"/>
  <c r="M327" i="301" s="1"/>
  <c r="M328" i="301" s="1"/>
  <c r="M329" i="301" s="1"/>
  <c r="M330" i="301" s="1"/>
  <c r="M331" i="301" s="1"/>
  <c r="M332" i="301" s="1"/>
  <c r="M333" i="301" s="1"/>
  <c r="M334" i="301" s="1"/>
  <c r="M335" i="301" s="1"/>
  <c r="M336" i="301" s="1"/>
  <c r="M337" i="301" s="1"/>
  <c r="M338" i="301" s="1"/>
  <c r="M339" i="301" s="1"/>
  <c r="M340" i="301" s="1"/>
  <c r="M341" i="301" s="1"/>
  <c r="M342" i="301" s="1"/>
  <c r="M343" i="301" s="1"/>
  <c r="M344" i="301" s="1"/>
  <c r="M345" i="301" s="1"/>
  <c r="M346" i="301" s="1"/>
  <c r="M347" i="301" s="1"/>
  <c r="M348" i="301" s="1"/>
  <c r="M349" i="301" s="1"/>
  <c r="M350" i="301" s="1"/>
  <c r="L288" i="301"/>
  <c r="O283" i="301"/>
  <c r="I282" i="301"/>
  <c r="F282" i="301" s="1"/>
  <c r="P283" i="301"/>
  <c r="J282" i="301"/>
  <c r="G282" i="301" s="1"/>
  <c r="D286" i="301"/>
  <c r="T285" i="301"/>
  <c r="K284" i="301"/>
  <c r="H283" i="301"/>
  <c r="E283" i="301" s="1"/>
  <c r="L289" i="298"/>
  <c r="L290" i="298" s="1"/>
  <c r="L291" i="298" s="1"/>
  <c r="L292" i="298" s="1"/>
  <c r="L293" i="298" s="1"/>
  <c r="L294" i="298" s="1"/>
  <c r="L295" i="298" s="1"/>
  <c r="L296" i="298" s="1"/>
  <c r="L297" i="298" s="1"/>
  <c r="L298" i="298" s="1"/>
  <c r="L299" i="298" s="1"/>
  <c r="L300" i="298" s="1"/>
  <c r="L301" i="298" s="1"/>
  <c r="L302" i="298" s="1"/>
  <c r="L303" i="298" s="1"/>
  <c r="L304" i="298" s="1"/>
  <c r="L305" i="298" s="1"/>
  <c r="L306" i="298" s="1"/>
  <c r="L307" i="298" s="1"/>
  <c r="L308" i="298" s="1"/>
  <c r="L309" i="298" s="1"/>
  <c r="L310" i="298" s="1"/>
  <c r="L311" i="298" s="1"/>
  <c r="L312" i="298" s="1"/>
  <c r="L313" i="298" s="1"/>
  <c r="L314" i="298" s="1"/>
  <c r="L315" i="298" s="1"/>
  <c r="L316" i="298" s="1"/>
  <c r="L317" i="298" s="1"/>
  <c r="L318" i="298" s="1"/>
  <c r="L319" i="298" s="1"/>
  <c r="L320" i="298" s="1"/>
  <c r="L321" i="298" s="1"/>
  <c r="L322" i="298" s="1"/>
  <c r="L323" i="298" s="1"/>
  <c r="L324" i="298" s="1"/>
  <c r="L325" i="298" s="1"/>
  <c r="L326" i="298" s="1"/>
  <c r="L327" i="298" s="1"/>
  <c r="L328" i="298" s="1"/>
  <c r="L329" i="298" s="1"/>
  <c r="L330" i="298" s="1"/>
  <c r="L331" i="298" s="1"/>
  <c r="L332" i="298" s="1"/>
  <c r="L333" i="298" s="1"/>
  <c r="L334" i="298" s="1"/>
  <c r="L335" i="298" s="1"/>
  <c r="L336" i="298" s="1"/>
  <c r="L337" i="298" s="1"/>
  <c r="L338" i="298" s="1"/>
  <c r="L339" i="298" s="1"/>
  <c r="L340" i="298" s="1"/>
  <c r="L341" i="298" s="1"/>
  <c r="L342" i="298" s="1"/>
  <c r="L343" i="298" s="1"/>
  <c r="L344" i="298" s="1"/>
  <c r="L345" i="298" s="1"/>
  <c r="L346" i="298" s="1"/>
  <c r="L347" i="298" s="1"/>
  <c r="L348" i="298" s="1"/>
  <c r="L349" i="298" s="1"/>
  <c r="L350" i="298" s="1"/>
  <c r="C288" i="298"/>
  <c r="T287" i="298"/>
  <c r="N283" i="298"/>
  <c r="H282" i="298"/>
  <c r="E282" i="298" s="1"/>
  <c r="O283" i="298"/>
  <c r="I282" i="298"/>
  <c r="F282" i="298" s="1"/>
  <c r="P283" i="298"/>
  <c r="J282" i="298"/>
  <c r="G282" i="298" s="1"/>
  <c r="I284" i="292"/>
  <c r="F284" i="292" s="1"/>
  <c r="L285" i="292"/>
  <c r="M285" i="292"/>
  <c r="J284" i="292"/>
  <c r="G284" i="292" s="1"/>
  <c r="K285" i="292"/>
  <c r="H284" i="292"/>
  <c r="E284" i="292" s="1"/>
  <c r="D287" i="292"/>
  <c r="T286" i="292"/>
  <c r="M284" i="289"/>
  <c r="J283" i="289"/>
  <c r="G283" i="289" s="1"/>
  <c r="K284" i="289"/>
  <c r="H283" i="289"/>
  <c r="E283" i="289" s="1"/>
  <c r="D289" i="289"/>
  <c r="C287" i="289"/>
  <c r="T286" i="289"/>
  <c r="L284" i="289"/>
  <c r="I283" i="289"/>
  <c r="F283" i="289" s="1"/>
  <c r="M318" i="286"/>
  <c r="L318" i="286"/>
  <c r="C315" i="286"/>
  <c r="K318" i="286"/>
  <c r="O283" i="286"/>
  <c r="I282" i="286"/>
  <c r="F282" i="286" s="1"/>
  <c r="P283" i="286"/>
  <c r="J282" i="286"/>
  <c r="G282" i="286" s="1"/>
  <c r="D289" i="286"/>
  <c r="N283" i="286"/>
  <c r="H282" i="286"/>
  <c r="E282" i="286" s="1"/>
  <c r="O284" i="283"/>
  <c r="I283" i="283"/>
  <c r="F283" i="283" s="1"/>
  <c r="K284" i="283"/>
  <c r="H283" i="283"/>
  <c r="E283" i="283" s="1"/>
  <c r="P284" i="283"/>
  <c r="J283" i="283"/>
  <c r="G283" i="283" s="1"/>
  <c r="C287" i="283"/>
  <c r="T286" i="283"/>
  <c r="L290" i="283"/>
  <c r="D289" i="283"/>
  <c r="M288" i="283"/>
  <c r="M289" i="280"/>
  <c r="D289" i="280"/>
  <c r="K288" i="280"/>
  <c r="L288" i="280"/>
  <c r="P283" i="280"/>
  <c r="J282" i="280"/>
  <c r="G282" i="280" s="1"/>
  <c r="N283" i="280"/>
  <c r="H282" i="280"/>
  <c r="E282" i="280" s="1"/>
  <c r="O283" i="280"/>
  <c r="I282" i="280"/>
  <c r="F282" i="280" s="1"/>
  <c r="T287" i="280"/>
  <c r="I285" i="277"/>
  <c r="F285" i="277" s="1"/>
  <c r="L286" i="277"/>
  <c r="J286" i="277"/>
  <c r="M287" i="277"/>
  <c r="N288" i="277"/>
  <c r="K286" i="277"/>
  <c r="H285" i="277"/>
  <c r="E285" i="277" s="1"/>
  <c r="C286" i="277"/>
  <c r="T285" i="277"/>
  <c r="D288" i="277"/>
  <c r="W290" i="298" l="1"/>
  <c r="R285" i="286"/>
  <c r="V284" i="286"/>
  <c r="T283" i="286"/>
  <c r="U287" i="301"/>
  <c r="P291" i="292"/>
  <c r="V291" i="289"/>
  <c r="V291" i="292"/>
  <c r="W291" i="292"/>
  <c r="Q288" i="301"/>
  <c r="S287" i="301"/>
  <c r="W287" i="301" s="1"/>
  <c r="R288" i="301"/>
  <c r="V288" i="301" s="1"/>
  <c r="N287" i="301"/>
  <c r="N288" i="301" s="1"/>
  <c r="R290" i="298"/>
  <c r="V290" i="298" s="1"/>
  <c r="S290" i="298"/>
  <c r="D293" i="298"/>
  <c r="Q287" i="298"/>
  <c r="U287" i="298" s="1"/>
  <c r="Q291" i="292"/>
  <c r="U291" i="292" s="1"/>
  <c r="N290" i="292"/>
  <c r="N291" i="292" s="1"/>
  <c r="R292" i="292"/>
  <c r="S292" i="292"/>
  <c r="Q288" i="289"/>
  <c r="U288" i="289" s="1"/>
  <c r="S292" i="289"/>
  <c r="W292" i="289" s="1"/>
  <c r="N287" i="289"/>
  <c r="P291" i="289"/>
  <c r="R292" i="289"/>
  <c r="T288" i="280"/>
  <c r="G286" i="277"/>
  <c r="L289" i="301"/>
  <c r="L290" i="301" s="1"/>
  <c r="L291" i="301" s="1"/>
  <c r="L292" i="301" s="1"/>
  <c r="L293" i="301" s="1"/>
  <c r="L294" i="301" s="1"/>
  <c r="L295" i="301" s="1"/>
  <c r="L296" i="301" s="1"/>
  <c r="L297" i="301" s="1"/>
  <c r="L298" i="301" s="1"/>
  <c r="L299" i="301" s="1"/>
  <c r="L300" i="301" s="1"/>
  <c r="L301" i="301" s="1"/>
  <c r="L302" i="301" s="1"/>
  <c r="L303" i="301" s="1"/>
  <c r="L304" i="301" s="1"/>
  <c r="L305" i="301" s="1"/>
  <c r="L306" i="301" s="1"/>
  <c r="L307" i="301" s="1"/>
  <c r="L308" i="301" s="1"/>
  <c r="L309" i="301" s="1"/>
  <c r="L310" i="301" s="1"/>
  <c r="L311" i="301" s="1"/>
  <c r="L312" i="301" s="1"/>
  <c r="L313" i="301" s="1"/>
  <c r="L314" i="301" s="1"/>
  <c r="L315" i="301" s="1"/>
  <c r="L316" i="301" s="1"/>
  <c r="L317" i="301" s="1"/>
  <c r="L318" i="301" s="1"/>
  <c r="L319" i="301" s="1"/>
  <c r="L320" i="301" s="1"/>
  <c r="L321" i="301" s="1"/>
  <c r="L322" i="301" s="1"/>
  <c r="L323" i="301" s="1"/>
  <c r="L324" i="301" s="1"/>
  <c r="L325" i="301" s="1"/>
  <c r="L326" i="301" s="1"/>
  <c r="L327" i="301" s="1"/>
  <c r="L328" i="301" s="1"/>
  <c r="L329" i="301" s="1"/>
  <c r="L330" i="301" s="1"/>
  <c r="L331" i="301" s="1"/>
  <c r="L332" i="301" s="1"/>
  <c r="L333" i="301" s="1"/>
  <c r="L334" i="301" s="1"/>
  <c r="L335" i="301" s="1"/>
  <c r="L336" i="301" s="1"/>
  <c r="L337" i="301" s="1"/>
  <c r="L338" i="301" s="1"/>
  <c r="L339" i="301" s="1"/>
  <c r="L340" i="301" s="1"/>
  <c r="L341" i="301" s="1"/>
  <c r="L342" i="301" s="1"/>
  <c r="L343" i="301" s="1"/>
  <c r="L344" i="301" s="1"/>
  <c r="L345" i="301" s="1"/>
  <c r="L346" i="301" s="1"/>
  <c r="L347" i="301" s="1"/>
  <c r="L348" i="301" s="1"/>
  <c r="L349" i="301" s="1"/>
  <c r="L350" i="301" s="1"/>
  <c r="K285" i="301"/>
  <c r="H284" i="301"/>
  <c r="E284" i="301" s="1"/>
  <c r="D287" i="301"/>
  <c r="T286" i="301"/>
  <c r="P284" i="301"/>
  <c r="J283" i="301"/>
  <c r="G283" i="301" s="1"/>
  <c r="O284" i="301"/>
  <c r="I283" i="301"/>
  <c r="F283" i="301" s="1"/>
  <c r="P284" i="298"/>
  <c r="J283" i="298"/>
  <c r="G283" i="298" s="1"/>
  <c r="C289" i="298"/>
  <c r="C290" i="298" s="1"/>
  <c r="T288" i="298"/>
  <c r="O284" i="298"/>
  <c r="I283" i="298"/>
  <c r="F283" i="298" s="1"/>
  <c r="N284" i="298"/>
  <c r="H283" i="298"/>
  <c r="E283" i="298" s="1"/>
  <c r="K286" i="292"/>
  <c r="H285" i="292"/>
  <c r="E285" i="292" s="1"/>
  <c r="M286" i="292"/>
  <c r="J285" i="292"/>
  <c r="G285" i="292" s="1"/>
  <c r="L286" i="292"/>
  <c r="I285" i="292"/>
  <c r="F285" i="292" s="1"/>
  <c r="D288" i="292"/>
  <c r="T287" i="292"/>
  <c r="L285" i="289"/>
  <c r="I284" i="289"/>
  <c r="F284" i="289" s="1"/>
  <c r="D290" i="289"/>
  <c r="K285" i="289"/>
  <c r="H284" i="289"/>
  <c r="E284" i="289" s="1"/>
  <c r="C288" i="289"/>
  <c r="T287" i="289"/>
  <c r="J284" i="289"/>
  <c r="G284" i="289" s="1"/>
  <c r="M285" i="289"/>
  <c r="K319" i="286"/>
  <c r="C316" i="286"/>
  <c r="L319" i="286"/>
  <c r="M319" i="286"/>
  <c r="D290" i="286"/>
  <c r="P284" i="286"/>
  <c r="J283" i="286"/>
  <c r="G283" i="286" s="1"/>
  <c r="N284" i="286"/>
  <c r="H283" i="286"/>
  <c r="E283" i="286" s="1"/>
  <c r="O284" i="286"/>
  <c r="I283" i="286"/>
  <c r="F283" i="286" s="1"/>
  <c r="D290" i="283"/>
  <c r="P285" i="283"/>
  <c r="J284" i="283"/>
  <c r="G284" i="283" s="1"/>
  <c r="L291" i="283"/>
  <c r="C288" i="283"/>
  <c r="T287" i="283"/>
  <c r="O285" i="283"/>
  <c r="I284" i="283"/>
  <c r="F284" i="283" s="1"/>
  <c r="M289" i="283"/>
  <c r="N296" i="283"/>
  <c r="K285" i="283"/>
  <c r="H284" i="283"/>
  <c r="E284" i="283" s="1"/>
  <c r="N284" i="280"/>
  <c r="H283" i="280"/>
  <c r="E283" i="280" s="1"/>
  <c r="K289" i="280"/>
  <c r="P284" i="280"/>
  <c r="J283" i="280"/>
  <c r="G283" i="280" s="1"/>
  <c r="O284" i="280"/>
  <c r="I283" i="280"/>
  <c r="F283" i="280" s="1"/>
  <c r="L289" i="280"/>
  <c r="D290" i="280"/>
  <c r="T289" i="280"/>
  <c r="M290" i="280"/>
  <c r="N289" i="277"/>
  <c r="D289" i="277"/>
  <c r="C287" i="277"/>
  <c r="T286" i="277"/>
  <c r="I286" i="277"/>
  <c r="F286" i="277" s="1"/>
  <c r="L287" i="277"/>
  <c r="K287" i="277"/>
  <c r="H286" i="277"/>
  <c r="E286" i="277" s="1"/>
  <c r="O289" i="277"/>
  <c r="M288" i="277"/>
  <c r="J287" i="277"/>
  <c r="V292" i="292" l="1"/>
  <c r="V292" i="289"/>
  <c r="V293" i="289" s="1"/>
  <c r="U288" i="301"/>
  <c r="U289" i="301" s="1"/>
  <c r="R286" i="286"/>
  <c r="V285" i="286"/>
  <c r="T284" i="286"/>
  <c r="W292" i="292"/>
  <c r="R289" i="301"/>
  <c r="V289" i="301" s="1"/>
  <c r="S288" i="301"/>
  <c r="W288" i="301" s="1"/>
  <c r="Q289" i="301"/>
  <c r="N289" i="301" s="1"/>
  <c r="D294" i="298"/>
  <c r="S291" i="298"/>
  <c r="W291" i="298" s="1"/>
  <c r="C291" i="298"/>
  <c r="T290" i="298"/>
  <c r="R291" i="298"/>
  <c r="V291" i="298" s="1"/>
  <c r="Q288" i="298"/>
  <c r="U288" i="298" s="1"/>
  <c r="S293" i="292"/>
  <c r="Q292" i="292"/>
  <c r="U292" i="292" s="1"/>
  <c r="R293" i="292"/>
  <c r="P292" i="292"/>
  <c r="O292" i="292"/>
  <c r="O293" i="292" s="1"/>
  <c r="R293" i="289"/>
  <c r="S293" i="289"/>
  <c r="W293" i="289" s="1"/>
  <c r="Q289" i="289"/>
  <c r="U289" i="289" s="1"/>
  <c r="P292" i="289"/>
  <c r="N288" i="289"/>
  <c r="N289" i="289" s="1"/>
  <c r="O292" i="289"/>
  <c r="O293" i="289" s="1"/>
  <c r="G287" i="277"/>
  <c r="P306" i="277"/>
  <c r="P307" i="277" s="1"/>
  <c r="P285" i="301"/>
  <c r="J284" i="301"/>
  <c r="G284" i="301" s="1"/>
  <c r="T287" i="301"/>
  <c r="D288" i="301"/>
  <c r="K286" i="301"/>
  <c r="H285" i="301"/>
  <c r="E285" i="301" s="1"/>
  <c r="O285" i="301"/>
  <c r="I284" i="301"/>
  <c r="F284" i="301" s="1"/>
  <c r="O285" i="298"/>
  <c r="I284" i="298"/>
  <c r="F284" i="298" s="1"/>
  <c r="N285" i="298"/>
  <c r="H284" i="298"/>
  <c r="E284" i="298" s="1"/>
  <c r="T289" i="298"/>
  <c r="P285" i="298"/>
  <c r="J284" i="298"/>
  <c r="G284" i="298" s="1"/>
  <c r="L287" i="292"/>
  <c r="I286" i="292"/>
  <c r="F286" i="292" s="1"/>
  <c r="M287" i="292"/>
  <c r="J286" i="292"/>
  <c r="G286" i="292" s="1"/>
  <c r="K287" i="292"/>
  <c r="H286" i="292"/>
  <c r="E286" i="292" s="1"/>
  <c r="D289" i="292"/>
  <c r="D290" i="292" s="1"/>
  <c r="T288" i="292"/>
  <c r="C289" i="289"/>
  <c r="T288" i="289"/>
  <c r="M286" i="289"/>
  <c r="J285" i="289"/>
  <c r="G285" i="289" s="1"/>
  <c r="K286" i="289"/>
  <c r="H285" i="289"/>
  <c r="E285" i="289" s="1"/>
  <c r="D291" i="289"/>
  <c r="L286" i="289"/>
  <c r="I285" i="289"/>
  <c r="F285" i="289" s="1"/>
  <c r="M320" i="286"/>
  <c r="L320" i="286"/>
  <c r="C317" i="286"/>
  <c r="K320" i="286"/>
  <c r="P285" i="286"/>
  <c r="J284" i="286"/>
  <c r="G284" i="286" s="1"/>
  <c r="D291" i="286"/>
  <c r="O285" i="286"/>
  <c r="I284" i="286"/>
  <c r="F284" i="286" s="1"/>
  <c r="N285" i="286"/>
  <c r="H284" i="286"/>
  <c r="E284" i="286" s="1"/>
  <c r="M290" i="283"/>
  <c r="P286" i="283"/>
  <c r="J285" i="283"/>
  <c r="G285" i="283" s="1"/>
  <c r="O286" i="283"/>
  <c r="I285" i="283"/>
  <c r="F285" i="283" s="1"/>
  <c r="D291" i="283"/>
  <c r="K286" i="283"/>
  <c r="H285" i="283"/>
  <c r="E285" i="283" s="1"/>
  <c r="C289" i="283"/>
  <c r="T288" i="283"/>
  <c r="N297" i="283"/>
  <c r="N298" i="283" s="1"/>
  <c r="L292" i="283"/>
  <c r="M291" i="280"/>
  <c r="O285" i="280"/>
  <c r="I284" i="280"/>
  <c r="F284" i="280" s="1"/>
  <c r="P285" i="280"/>
  <c r="J284" i="280"/>
  <c r="G284" i="280" s="1"/>
  <c r="N285" i="280"/>
  <c r="H284" i="280"/>
  <c r="E284" i="280" s="1"/>
  <c r="D291" i="280"/>
  <c r="L290" i="280"/>
  <c r="K290" i="280"/>
  <c r="N290" i="277"/>
  <c r="K288" i="277"/>
  <c r="H287" i="277"/>
  <c r="E287" i="277" s="1"/>
  <c r="L288" i="277"/>
  <c r="I287" i="277"/>
  <c r="F287" i="277" s="1"/>
  <c r="J288" i="277"/>
  <c r="M289" i="277"/>
  <c r="C288" i="277"/>
  <c r="T287" i="277"/>
  <c r="D290" i="277"/>
  <c r="O290" i="277"/>
  <c r="V293" i="292" l="1"/>
  <c r="W293" i="292"/>
  <c r="V286" i="286"/>
  <c r="T285" i="286"/>
  <c r="R287" i="286"/>
  <c r="S289" i="301"/>
  <c r="W289" i="301" s="1"/>
  <c r="R290" i="301"/>
  <c r="V290" i="301" s="1"/>
  <c r="Q290" i="301"/>
  <c r="U290" i="301" s="1"/>
  <c r="Q289" i="298"/>
  <c r="U289" i="298" s="1"/>
  <c r="S292" i="298"/>
  <c r="W292" i="298" s="1"/>
  <c r="R292" i="298"/>
  <c r="V292" i="298" s="1"/>
  <c r="C292" i="298"/>
  <c r="T291" i="298"/>
  <c r="D295" i="298"/>
  <c r="Q293" i="292"/>
  <c r="U293" i="292" s="1"/>
  <c r="S294" i="292"/>
  <c r="D291" i="292"/>
  <c r="T290" i="292"/>
  <c r="P293" i="292"/>
  <c r="N292" i="292"/>
  <c r="R294" i="292"/>
  <c r="O294" i="292" s="1"/>
  <c r="O294" i="289"/>
  <c r="S294" i="289"/>
  <c r="W294" i="289" s="1"/>
  <c r="P293" i="289"/>
  <c r="R294" i="289"/>
  <c r="V294" i="289" s="1"/>
  <c r="Q290" i="289"/>
  <c r="U290" i="289" s="1"/>
  <c r="T288" i="301"/>
  <c r="D289" i="301"/>
  <c r="D290" i="301" s="1"/>
  <c r="P286" i="301"/>
  <c r="J285" i="301"/>
  <c r="G285" i="301" s="1"/>
  <c r="O286" i="301"/>
  <c r="I285" i="301"/>
  <c r="F285" i="301" s="1"/>
  <c r="K287" i="301"/>
  <c r="H286" i="301"/>
  <c r="E286" i="301" s="1"/>
  <c r="P286" i="298"/>
  <c r="J285" i="298"/>
  <c r="G285" i="298" s="1"/>
  <c r="N286" i="298"/>
  <c r="H285" i="298"/>
  <c r="E285" i="298" s="1"/>
  <c r="O286" i="298"/>
  <c r="I285" i="298"/>
  <c r="F285" i="298" s="1"/>
  <c r="M288" i="292"/>
  <c r="J287" i="292"/>
  <c r="G287" i="292" s="1"/>
  <c r="T289" i="292"/>
  <c r="K288" i="292"/>
  <c r="H287" i="292"/>
  <c r="E287" i="292" s="1"/>
  <c r="I287" i="292"/>
  <c r="F287" i="292" s="1"/>
  <c r="L288" i="292"/>
  <c r="K287" i="289"/>
  <c r="H286" i="289"/>
  <c r="E286" i="289" s="1"/>
  <c r="J286" i="289"/>
  <c r="G286" i="289" s="1"/>
  <c r="M287" i="289"/>
  <c r="L287" i="289"/>
  <c r="I286" i="289"/>
  <c r="F286" i="289" s="1"/>
  <c r="D292" i="289"/>
  <c r="C290" i="289"/>
  <c r="T289" i="289"/>
  <c r="K321" i="286"/>
  <c r="C318" i="286"/>
  <c r="L321" i="286"/>
  <c r="M321" i="286"/>
  <c r="O286" i="286"/>
  <c r="I285" i="286"/>
  <c r="F285" i="286" s="1"/>
  <c r="D292" i="286"/>
  <c r="N286" i="286"/>
  <c r="H285" i="286"/>
  <c r="E285" i="286" s="1"/>
  <c r="P286" i="286"/>
  <c r="J285" i="286"/>
  <c r="G285" i="286" s="1"/>
  <c r="O287" i="283"/>
  <c r="I286" i="283"/>
  <c r="F286" i="283" s="1"/>
  <c r="P287" i="283"/>
  <c r="J286" i="283"/>
  <c r="G286" i="283" s="1"/>
  <c r="L293" i="283"/>
  <c r="M291" i="283"/>
  <c r="C290" i="283"/>
  <c r="T289" i="283"/>
  <c r="N299" i="283"/>
  <c r="K287" i="283"/>
  <c r="H286" i="283"/>
  <c r="E286" i="283" s="1"/>
  <c r="D292" i="283"/>
  <c r="D292" i="280"/>
  <c r="T291" i="280"/>
  <c r="L291" i="280"/>
  <c r="P286" i="280"/>
  <c r="J285" i="280"/>
  <c r="G285" i="280" s="1"/>
  <c r="O286" i="280"/>
  <c r="I285" i="280"/>
  <c r="F285" i="280" s="1"/>
  <c r="N286" i="280"/>
  <c r="H285" i="280"/>
  <c r="E285" i="280" s="1"/>
  <c r="M292" i="280"/>
  <c r="K291" i="280"/>
  <c r="T290" i="280"/>
  <c r="G288" i="277"/>
  <c r="O291" i="277"/>
  <c r="M290" i="277"/>
  <c r="J289" i="277"/>
  <c r="I288" i="277"/>
  <c r="F288" i="277" s="1"/>
  <c r="L289" i="277"/>
  <c r="N291" i="277"/>
  <c r="N292" i="277" s="1"/>
  <c r="D291" i="277"/>
  <c r="K289" i="277"/>
  <c r="H288" i="277"/>
  <c r="E288" i="277" s="1"/>
  <c r="C289" i="277"/>
  <c r="T288" i="277"/>
  <c r="R288" i="286" l="1"/>
  <c r="P294" i="289"/>
  <c r="W294" i="292"/>
  <c r="N290" i="289"/>
  <c r="V287" i="286"/>
  <c r="T286" i="286"/>
  <c r="V294" i="292"/>
  <c r="Q291" i="301"/>
  <c r="U291" i="301" s="1"/>
  <c r="R291" i="301"/>
  <c r="V291" i="301" s="1"/>
  <c r="D291" i="301"/>
  <c r="T290" i="301"/>
  <c r="S290" i="301"/>
  <c r="W290" i="301" s="1"/>
  <c r="N290" i="301"/>
  <c r="D296" i="298"/>
  <c r="S293" i="298"/>
  <c r="W293" i="298" s="1"/>
  <c r="C293" i="298"/>
  <c r="T292" i="298"/>
  <c r="Q290" i="298"/>
  <c r="U290" i="298" s="1"/>
  <c r="R293" i="298"/>
  <c r="V293" i="298" s="1"/>
  <c r="R295" i="292"/>
  <c r="O295" i="292" s="1"/>
  <c r="S295" i="292"/>
  <c r="N293" i="292"/>
  <c r="P294" i="292"/>
  <c r="P295" i="292" s="1"/>
  <c r="Q294" i="292"/>
  <c r="U294" i="292" s="1"/>
  <c r="D292" i="292"/>
  <c r="T291" i="292"/>
  <c r="N291" i="289"/>
  <c r="S295" i="289"/>
  <c r="W295" i="289" s="1"/>
  <c r="Q291" i="289"/>
  <c r="U291" i="289" s="1"/>
  <c r="R295" i="289"/>
  <c r="V295" i="289" s="1"/>
  <c r="O292" i="277"/>
  <c r="P308" i="277"/>
  <c r="P309" i="277" s="1"/>
  <c r="O287" i="301"/>
  <c r="I286" i="301"/>
  <c r="F286" i="301" s="1"/>
  <c r="P287" i="301"/>
  <c r="J286" i="301"/>
  <c r="G286" i="301" s="1"/>
  <c r="T289" i="301"/>
  <c r="K288" i="301"/>
  <c r="H287" i="301"/>
  <c r="E287" i="301" s="1"/>
  <c r="O287" i="298"/>
  <c r="I286" i="298"/>
  <c r="F286" i="298" s="1"/>
  <c r="N287" i="298"/>
  <c r="H286" i="298"/>
  <c r="E286" i="298" s="1"/>
  <c r="P287" i="298"/>
  <c r="J286" i="298"/>
  <c r="G286" i="298" s="1"/>
  <c r="K289" i="292"/>
  <c r="H288" i="292"/>
  <c r="E288" i="292" s="1"/>
  <c r="L289" i="292"/>
  <c r="I288" i="292"/>
  <c r="F288" i="292" s="1"/>
  <c r="M289" i="292"/>
  <c r="J288" i="292"/>
  <c r="G288" i="292" s="1"/>
  <c r="D293" i="289"/>
  <c r="J287" i="289"/>
  <c r="G287" i="289" s="1"/>
  <c r="M288" i="289"/>
  <c r="C291" i="289"/>
  <c r="T290" i="289"/>
  <c r="L288" i="289"/>
  <c r="I287" i="289"/>
  <c r="F287" i="289" s="1"/>
  <c r="K288" i="289"/>
  <c r="H287" i="289"/>
  <c r="E287" i="289" s="1"/>
  <c r="M322" i="286"/>
  <c r="L322" i="286"/>
  <c r="C319" i="286"/>
  <c r="K322" i="286"/>
  <c r="D293" i="286"/>
  <c r="P287" i="286"/>
  <c r="J286" i="286"/>
  <c r="G286" i="286" s="1"/>
  <c r="N287" i="286"/>
  <c r="H286" i="286"/>
  <c r="E286" i="286" s="1"/>
  <c r="O287" i="286"/>
  <c r="I286" i="286"/>
  <c r="F286" i="286" s="1"/>
  <c r="P288" i="283"/>
  <c r="J287" i="283"/>
  <c r="G287" i="283" s="1"/>
  <c r="K288" i="283"/>
  <c r="H287" i="283"/>
  <c r="E287" i="283" s="1"/>
  <c r="O288" i="283"/>
  <c r="I287" i="283"/>
  <c r="F287" i="283" s="1"/>
  <c r="M292" i="283"/>
  <c r="D293" i="283"/>
  <c r="C291" i="283"/>
  <c r="T290" i="283"/>
  <c r="L294" i="283"/>
  <c r="P287" i="280"/>
  <c r="J286" i="280"/>
  <c r="G286" i="280" s="1"/>
  <c r="K292" i="280"/>
  <c r="M293" i="280"/>
  <c r="L292" i="280"/>
  <c r="N287" i="280"/>
  <c r="H286" i="280"/>
  <c r="E286" i="280" s="1"/>
  <c r="O287" i="280"/>
  <c r="I286" i="280"/>
  <c r="F286" i="280" s="1"/>
  <c r="D293" i="280"/>
  <c r="T292" i="280"/>
  <c r="C290" i="277"/>
  <c r="T289" i="277"/>
  <c r="O293" i="277"/>
  <c r="L290" i="277"/>
  <c r="I289" i="277"/>
  <c r="F289" i="277" s="1"/>
  <c r="K290" i="277"/>
  <c r="H289" i="277"/>
  <c r="E289" i="277" s="1"/>
  <c r="G289" i="277"/>
  <c r="J290" i="277"/>
  <c r="M291" i="277"/>
  <c r="N293" i="277"/>
  <c r="D292" i="277"/>
  <c r="U295" i="292" l="1"/>
  <c r="W295" i="292"/>
  <c r="V295" i="292"/>
  <c r="N294" i="292"/>
  <c r="V288" i="286"/>
  <c r="T287" i="286"/>
  <c r="N291" i="301"/>
  <c r="R289" i="286"/>
  <c r="D292" i="301"/>
  <c r="T291" i="301"/>
  <c r="N292" i="301"/>
  <c r="R292" i="301"/>
  <c r="V292" i="301" s="1"/>
  <c r="S291" i="301"/>
  <c r="W291" i="301" s="1"/>
  <c r="Q292" i="301"/>
  <c r="U292" i="301" s="1"/>
  <c r="R294" i="298"/>
  <c r="V294" i="298" s="1"/>
  <c r="S294" i="298"/>
  <c r="W294" i="298" s="1"/>
  <c r="D297" i="298"/>
  <c r="Q291" i="298"/>
  <c r="U291" i="298" s="1"/>
  <c r="C294" i="298"/>
  <c r="T293" i="298"/>
  <c r="D293" i="292"/>
  <c r="T292" i="292"/>
  <c r="I289" i="292"/>
  <c r="F289" i="292" s="1"/>
  <c r="L290" i="292"/>
  <c r="J289" i="292"/>
  <c r="G289" i="292" s="1"/>
  <c r="M290" i="292"/>
  <c r="Q295" i="292"/>
  <c r="S296" i="292"/>
  <c r="P296" i="292" s="1"/>
  <c r="H289" i="292"/>
  <c r="E289" i="292" s="1"/>
  <c r="K290" i="292"/>
  <c r="R296" i="292"/>
  <c r="O296" i="292" s="1"/>
  <c r="S296" i="289"/>
  <c r="W296" i="289" s="1"/>
  <c r="R296" i="289"/>
  <c r="V296" i="289" s="1"/>
  <c r="O295" i="289"/>
  <c r="P295" i="289"/>
  <c r="Q292" i="289"/>
  <c r="U292" i="289" s="1"/>
  <c r="N300" i="283"/>
  <c r="N301" i="283" s="1"/>
  <c r="K289" i="301"/>
  <c r="H288" i="301"/>
  <c r="E288" i="301" s="1"/>
  <c r="O288" i="301"/>
  <c r="I287" i="301"/>
  <c r="F287" i="301" s="1"/>
  <c r="P288" i="301"/>
  <c r="J287" i="301"/>
  <c r="G287" i="301" s="1"/>
  <c r="O288" i="298"/>
  <c r="I287" i="298"/>
  <c r="F287" i="298" s="1"/>
  <c r="P288" i="298"/>
  <c r="J287" i="298"/>
  <c r="G287" i="298" s="1"/>
  <c r="N288" i="298"/>
  <c r="H287" i="298"/>
  <c r="E287" i="298" s="1"/>
  <c r="C292" i="289"/>
  <c r="T291" i="289"/>
  <c r="K289" i="289"/>
  <c r="H288" i="289"/>
  <c r="E288" i="289" s="1"/>
  <c r="M289" i="289"/>
  <c r="J288" i="289"/>
  <c r="G288" i="289" s="1"/>
  <c r="L289" i="289"/>
  <c r="I288" i="289"/>
  <c r="F288" i="289" s="1"/>
  <c r="D294" i="289"/>
  <c r="K323" i="286"/>
  <c r="C320" i="286"/>
  <c r="L323" i="286"/>
  <c r="M323" i="286"/>
  <c r="N288" i="286"/>
  <c r="H287" i="286"/>
  <c r="E287" i="286" s="1"/>
  <c r="D294" i="286"/>
  <c r="O288" i="286"/>
  <c r="I287" i="286"/>
  <c r="F287" i="286" s="1"/>
  <c r="P288" i="286"/>
  <c r="J287" i="286"/>
  <c r="G287" i="286" s="1"/>
  <c r="D294" i="283"/>
  <c r="M293" i="283"/>
  <c r="K289" i="283"/>
  <c r="H288" i="283"/>
  <c r="E288" i="283" s="1"/>
  <c r="P289" i="283"/>
  <c r="J288" i="283"/>
  <c r="G288" i="283" s="1"/>
  <c r="L295" i="283"/>
  <c r="C292" i="283"/>
  <c r="T291" i="283"/>
  <c r="O289" i="283"/>
  <c r="I288" i="283"/>
  <c r="F288" i="283" s="1"/>
  <c r="M294" i="280"/>
  <c r="O288" i="280"/>
  <c r="I287" i="280"/>
  <c r="F287" i="280" s="1"/>
  <c r="K293" i="280"/>
  <c r="P288" i="280"/>
  <c r="J287" i="280"/>
  <c r="G287" i="280" s="1"/>
  <c r="N288" i="280"/>
  <c r="H287" i="280"/>
  <c r="E287" i="280" s="1"/>
  <c r="L293" i="280"/>
  <c r="D294" i="280"/>
  <c r="T293" i="280"/>
  <c r="C291" i="277"/>
  <c r="T290" i="277"/>
  <c r="D293" i="277"/>
  <c r="K291" i="277"/>
  <c r="H290" i="277"/>
  <c r="E290" i="277" s="1"/>
  <c r="N294" i="277"/>
  <c r="J291" i="277"/>
  <c r="G291" i="277" s="1"/>
  <c r="M292" i="277"/>
  <c r="L291" i="277"/>
  <c r="I290" i="277"/>
  <c r="F290" i="277" s="1"/>
  <c r="G290" i="277"/>
  <c r="P296" i="289" l="1"/>
  <c r="V296" i="292"/>
  <c r="R290" i="286"/>
  <c r="V289" i="286"/>
  <c r="T288" i="286"/>
  <c r="W296" i="292"/>
  <c r="R293" i="301"/>
  <c r="V293" i="301" s="1"/>
  <c r="Q293" i="301"/>
  <c r="U293" i="301" s="1"/>
  <c r="S292" i="301"/>
  <c r="W292" i="301" s="1"/>
  <c r="D293" i="301"/>
  <c r="T292" i="301"/>
  <c r="H289" i="301"/>
  <c r="E289" i="301" s="1"/>
  <c r="K290" i="301"/>
  <c r="C295" i="298"/>
  <c r="T294" i="298"/>
  <c r="S295" i="298"/>
  <c r="W295" i="298" s="1"/>
  <c r="R295" i="298"/>
  <c r="V295" i="298" s="1"/>
  <c r="Q292" i="298"/>
  <c r="U292" i="298" s="1"/>
  <c r="D298" i="298"/>
  <c r="R297" i="292"/>
  <c r="Q296" i="292"/>
  <c r="U296" i="292" s="1"/>
  <c r="M291" i="292"/>
  <c r="J290" i="292"/>
  <c r="G290" i="292" s="1"/>
  <c r="D294" i="292"/>
  <c r="T293" i="292"/>
  <c r="K291" i="292"/>
  <c r="H290" i="292"/>
  <c r="E290" i="292" s="1"/>
  <c r="N295" i="292"/>
  <c r="O297" i="292"/>
  <c r="L291" i="292"/>
  <c r="I290" i="292"/>
  <c r="F290" i="292" s="1"/>
  <c r="S297" i="292"/>
  <c r="Q293" i="289"/>
  <c r="U293" i="289" s="1"/>
  <c r="R297" i="289"/>
  <c r="V297" i="289" s="1"/>
  <c r="O296" i="289"/>
  <c r="S297" i="289"/>
  <c r="W297" i="289" s="1"/>
  <c r="N292" i="289"/>
  <c r="N293" i="289" s="1"/>
  <c r="P310" i="277"/>
  <c r="P311" i="277" s="1"/>
  <c r="P289" i="301"/>
  <c r="P290" i="301" s="1"/>
  <c r="J288" i="301"/>
  <c r="G288" i="301" s="1"/>
  <c r="O289" i="301"/>
  <c r="O290" i="301" s="1"/>
  <c r="I288" i="301"/>
  <c r="F288" i="301" s="1"/>
  <c r="N289" i="298"/>
  <c r="N290" i="298" s="1"/>
  <c r="H288" i="298"/>
  <c r="E288" i="298" s="1"/>
  <c r="P289" i="298"/>
  <c r="P290" i="298" s="1"/>
  <c r="J288" i="298"/>
  <c r="G288" i="298" s="1"/>
  <c r="O289" i="298"/>
  <c r="O290" i="298" s="1"/>
  <c r="I288" i="298"/>
  <c r="F288" i="298" s="1"/>
  <c r="J289" i="289"/>
  <c r="G289" i="289" s="1"/>
  <c r="M290" i="289"/>
  <c r="D295" i="289"/>
  <c r="K290" i="289"/>
  <c r="H289" i="289"/>
  <c r="E289" i="289" s="1"/>
  <c r="L290" i="289"/>
  <c r="I289" i="289"/>
  <c r="F289" i="289" s="1"/>
  <c r="C293" i="289"/>
  <c r="T292" i="289"/>
  <c r="M324" i="286"/>
  <c r="L324" i="286"/>
  <c r="C321" i="286"/>
  <c r="K324" i="286"/>
  <c r="O289" i="286"/>
  <c r="I288" i="286"/>
  <c r="F288" i="286" s="1"/>
  <c r="N289" i="286"/>
  <c r="H288" i="286"/>
  <c r="E288" i="286" s="1"/>
  <c r="P289" i="286"/>
  <c r="J288" i="286"/>
  <c r="G288" i="286" s="1"/>
  <c r="D295" i="286"/>
  <c r="K290" i="283"/>
  <c r="H289" i="283"/>
  <c r="E289" i="283" s="1"/>
  <c r="M294" i="283"/>
  <c r="L296" i="283"/>
  <c r="O290" i="283"/>
  <c r="I289" i="283"/>
  <c r="F289" i="283" s="1"/>
  <c r="C293" i="283"/>
  <c r="T292" i="283"/>
  <c r="D295" i="283"/>
  <c r="P290" i="283"/>
  <c r="J289" i="283"/>
  <c r="G289" i="283" s="1"/>
  <c r="D295" i="280"/>
  <c r="L294" i="280"/>
  <c r="N289" i="280"/>
  <c r="H288" i="280"/>
  <c r="E288" i="280" s="1"/>
  <c r="K294" i="280"/>
  <c r="P289" i="280"/>
  <c r="J288" i="280"/>
  <c r="G288" i="280" s="1"/>
  <c r="O289" i="280"/>
  <c r="I288" i="280"/>
  <c r="F288" i="280" s="1"/>
  <c r="M295" i="280"/>
  <c r="K292" i="277"/>
  <c r="H291" i="277"/>
  <c r="E291" i="277" s="1"/>
  <c r="D294" i="277"/>
  <c r="L292" i="277"/>
  <c r="I291" i="277"/>
  <c r="F291" i="277" s="1"/>
  <c r="J292" i="277"/>
  <c r="M293" i="277"/>
  <c r="C292" i="277"/>
  <c r="T291" i="277"/>
  <c r="O294" i="277"/>
  <c r="R291" i="286" l="1"/>
  <c r="V297" i="292"/>
  <c r="W297" i="292"/>
  <c r="V290" i="286"/>
  <c r="T289" i="286"/>
  <c r="R294" i="301"/>
  <c r="V294" i="301" s="1"/>
  <c r="D294" i="301"/>
  <c r="T293" i="301"/>
  <c r="Q294" i="301"/>
  <c r="U294" i="301" s="1"/>
  <c r="N293" i="301"/>
  <c r="K291" i="301"/>
  <c r="H290" i="301"/>
  <c r="E290" i="301" s="1"/>
  <c r="S293" i="301"/>
  <c r="W293" i="301" s="1"/>
  <c r="J290" i="301"/>
  <c r="G290" i="301" s="1"/>
  <c r="P291" i="301"/>
  <c r="I290" i="301"/>
  <c r="F290" i="301" s="1"/>
  <c r="O291" i="301"/>
  <c r="D299" i="298"/>
  <c r="S296" i="298"/>
  <c r="W296" i="298" s="1"/>
  <c r="Q293" i="298"/>
  <c r="U293" i="298" s="1"/>
  <c r="R296" i="298"/>
  <c r="V296" i="298" s="1"/>
  <c r="C296" i="298"/>
  <c r="T295" i="298"/>
  <c r="I290" i="298"/>
  <c r="F290" i="298" s="1"/>
  <c r="O291" i="298"/>
  <c r="N291" i="298"/>
  <c r="H290" i="298"/>
  <c r="E290" i="298" s="1"/>
  <c r="J290" i="298"/>
  <c r="G290" i="298" s="1"/>
  <c r="P291" i="298"/>
  <c r="K292" i="292"/>
  <c r="H291" i="292"/>
  <c r="E291" i="292" s="1"/>
  <c r="Q297" i="292"/>
  <c r="U297" i="292" s="1"/>
  <c r="D295" i="292"/>
  <c r="T294" i="292"/>
  <c r="R298" i="292"/>
  <c r="S298" i="292"/>
  <c r="M292" i="292"/>
  <c r="J291" i="292"/>
  <c r="G291" i="292" s="1"/>
  <c r="N296" i="292"/>
  <c r="N297" i="292" s="1"/>
  <c r="L292" i="292"/>
  <c r="I291" i="292"/>
  <c r="F291" i="292" s="1"/>
  <c r="P297" i="292"/>
  <c r="Q294" i="289"/>
  <c r="U294" i="289" s="1"/>
  <c r="R298" i="289"/>
  <c r="V298" i="289" s="1"/>
  <c r="S298" i="289"/>
  <c r="W298" i="289" s="1"/>
  <c r="O297" i="289"/>
  <c r="O298" i="289" s="1"/>
  <c r="P297" i="289"/>
  <c r="P298" i="289" s="1"/>
  <c r="N302" i="283"/>
  <c r="I289" i="301"/>
  <c r="F289" i="301" s="1"/>
  <c r="J289" i="301"/>
  <c r="G289" i="301" s="1"/>
  <c r="I289" i="298"/>
  <c r="F289" i="298" s="1"/>
  <c r="H289" i="298"/>
  <c r="E289" i="298" s="1"/>
  <c r="J289" i="298"/>
  <c r="G289" i="298" s="1"/>
  <c r="K291" i="289"/>
  <c r="H290" i="289"/>
  <c r="E290" i="289" s="1"/>
  <c r="C294" i="289"/>
  <c r="T293" i="289"/>
  <c r="D296" i="289"/>
  <c r="J290" i="289"/>
  <c r="G290" i="289" s="1"/>
  <c r="M291" i="289"/>
  <c r="L291" i="289"/>
  <c r="I290" i="289"/>
  <c r="F290" i="289" s="1"/>
  <c r="K325" i="286"/>
  <c r="C322" i="286"/>
  <c r="L325" i="286"/>
  <c r="M325" i="286"/>
  <c r="P290" i="286"/>
  <c r="J289" i="286"/>
  <c r="G289" i="286" s="1"/>
  <c r="N290" i="286"/>
  <c r="H289" i="286"/>
  <c r="E289" i="286" s="1"/>
  <c r="D296" i="286"/>
  <c r="O290" i="286"/>
  <c r="I289" i="286"/>
  <c r="F289" i="286" s="1"/>
  <c r="D296" i="283"/>
  <c r="L297" i="283"/>
  <c r="C294" i="283"/>
  <c r="T293" i="283"/>
  <c r="M295" i="283"/>
  <c r="O291" i="283"/>
  <c r="I290" i="283"/>
  <c r="F290" i="283" s="1"/>
  <c r="P291" i="283"/>
  <c r="J290" i="283"/>
  <c r="G290" i="283" s="1"/>
  <c r="K291" i="283"/>
  <c r="H290" i="283"/>
  <c r="E290" i="283" s="1"/>
  <c r="P290" i="280"/>
  <c r="J289" i="280"/>
  <c r="G289" i="280" s="1"/>
  <c r="K295" i="280"/>
  <c r="M296" i="280"/>
  <c r="N290" i="280"/>
  <c r="H289" i="280"/>
  <c r="E289" i="280" s="1"/>
  <c r="T294" i="280"/>
  <c r="L295" i="280"/>
  <c r="D296" i="280"/>
  <c r="T295" i="280"/>
  <c r="O290" i="280"/>
  <c r="I289" i="280"/>
  <c r="F289" i="280" s="1"/>
  <c r="G292" i="277"/>
  <c r="O295" i="277"/>
  <c r="I292" i="277"/>
  <c r="F292" i="277" s="1"/>
  <c r="L293" i="277"/>
  <c r="O296" i="277"/>
  <c r="D295" i="277"/>
  <c r="N295" i="277"/>
  <c r="K293" i="277"/>
  <c r="H292" i="277"/>
  <c r="E292" i="277" s="1"/>
  <c r="C293" i="277"/>
  <c r="T292" i="277"/>
  <c r="J293" i="277"/>
  <c r="M294" i="277"/>
  <c r="R292" i="286" l="1"/>
  <c r="V291" i="286"/>
  <c r="T290" i="286"/>
  <c r="V298" i="292"/>
  <c r="W298" i="292"/>
  <c r="N294" i="301"/>
  <c r="R295" i="301"/>
  <c r="V295" i="301" s="1"/>
  <c r="Q295" i="301"/>
  <c r="U295" i="301" s="1"/>
  <c r="S294" i="301"/>
  <c r="W294" i="301" s="1"/>
  <c r="D295" i="301"/>
  <c r="K292" i="301"/>
  <c r="H291" i="301"/>
  <c r="E291" i="301" s="1"/>
  <c r="O292" i="301"/>
  <c r="I291" i="301"/>
  <c r="F291" i="301" s="1"/>
  <c r="P292" i="301"/>
  <c r="J291" i="301"/>
  <c r="G291" i="301" s="1"/>
  <c r="Q294" i="298"/>
  <c r="U294" i="298" s="1"/>
  <c r="S297" i="298"/>
  <c r="W297" i="298" s="1"/>
  <c r="D300" i="298"/>
  <c r="C297" i="298"/>
  <c r="T296" i="298"/>
  <c r="R297" i="298"/>
  <c r="V297" i="298" s="1"/>
  <c r="P292" i="298"/>
  <c r="J291" i="298"/>
  <c r="G291" i="298" s="1"/>
  <c r="N292" i="298"/>
  <c r="H291" i="298"/>
  <c r="E291" i="298" s="1"/>
  <c r="O292" i="298"/>
  <c r="I291" i="298"/>
  <c r="F291" i="298" s="1"/>
  <c r="R299" i="292"/>
  <c r="P298" i="292"/>
  <c r="P299" i="292" s="1"/>
  <c r="D296" i="292"/>
  <c r="T295" i="292"/>
  <c r="K293" i="292"/>
  <c r="H292" i="292"/>
  <c r="E292" i="292" s="1"/>
  <c r="L293" i="292"/>
  <c r="I292" i="292"/>
  <c r="F292" i="292" s="1"/>
  <c r="M293" i="292"/>
  <c r="J292" i="292"/>
  <c r="G292" i="292" s="1"/>
  <c r="S299" i="292"/>
  <c r="Q298" i="292"/>
  <c r="U298" i="292" s="1"/>
  <c r="O298" i="292"/>
  <c r="R299" i="289"/>
  <c r="V299" i="289" s="1"/>
  <c r="Q295" i="289"/>
  <c r="U295" i="289" s="1"/>
  <c r="S299" i="289"/>
  <c r="W299" i="289" s="1"/>
  <c r="N294" i="289"/>
  <c r="N295" i="289" s="1"/>
  <c r="N303" i="283"/>
  <c r="N304" i="283" s="1"/>
  <c r="P312" i="277"/>
  <c r="P313" i="277" s="1"/>
  <c r="M292" i="289"/>
  <c r="J291" i="289"/>
  <c r="G291" i="289" s="1"/>
  <c r="L292" i="289"/>
  <c r="I291" i="289"/>
  <c r="F291" i="289" s="1"/>
  <c r="D297" i="289"/>
  <c r="C295" i="289"/>
  <c r="T294" i="289"/>
  <c r="K292" i="289"/>
  <c r="H291" i="289"/>
  <c r="E291" i="289" s="1"/>
  <c r="M326" i="286"/>
  <c r="L326" i="286"/>
  <c r="C323" i="286"/>
  <c r="K326" i="286"/>
  <c r="O291" i="286"/>
  <c r="I290" i="286"/>
  <c r="F290" i="286" s="1"/>
  <c r="D297" i="286"/>
  <c r="P291" i="286"/>
  <c r="J290" i="286"/>
  <c r="G290" i="286" s="1"/>
  <c r="N291" i="286"/>
  <c r="H290" i="286"/>
  <c r="E290" i="286" s="1"/>
  <c r="O292" i="283"/>
  <c r="I291" i="283"/>
  <c r="F291" i="283" s="1"/>
  <c r="C295" i="283"/>
  <c r="T294" i="283"/>
  <c r="M296" i="283"/>
  <c r="K292" i="283"/>
  <c r="H291" i="283"/>
  <c r="E291" i="283" s="1"/>
  <c r="L298" i="283"/>
  <c r="P292" i="283"/>
  <c r="J291" i="283"/>
  <c r="G291" i="283" s="1"/>
  <c r="D297" i="283"/>
  <c r="O291" i="280"/>
  <c r="I290" i="280"/>
  <c r="F290" i="280" s="1"/>
  <c r="N291" i="280"/>
  <c r="H290" i="280"/>
  <c r="E290" i="280" s="1"/>
  <c r="M297" i="280"/>
  <c r="D297" i="280"/>
  <c r="P291" i="280"/>
  <c r="J290" i="280"/>
  <c r="G290" i="280" s="1"/>
  <c r="L296" i="280"/>
  <c r="K296" i="280"/>
  <c r="G293" i="277"/>
  <c r="D296" i="277"/>
  <c r="J294" i="277"/>
  <c r="M295" i="277"/>
  <c r="L294" i="277"/>
  <c r="I293" i="277"/>
  <c r="F293" i="277" s="1"/>
  <c r="C294" i="277"/>
  <c r="T293" i="277"/>
  <c r="O297" i="277"/>
  <c r="K294" i="277"/>
  <c r="H293" i="277"/>
  <c r="E293" i="277" s="1"/>
  <c r="N296" i="277"/>
  <c r="V299" i="292" l="1"/>
  <c r="W299" i="292"/>
  <c r="N295" i="301"/>
  <c r="V292" i="286"/>
  <c r="T291" i="286"/>
  <c r="O299" i="289"/>
  <c r="N298" i="292"/>
  <c r="R293" i="286"/>
  <c r="P299" i="289"/>
  <c r="D296" i="301"/>
  <c r="T295" i="301"/>
  <c r="S295" i="301"/>
  <c r="W295" i="301" s="1"/>
  <c r="R296" i="301"/>
  <c r="V296" i="301" s="1"/>
  <c r="N296" i="301"/>
  <c r="K293" i="301"/>
  <c r="H292" i="301"/>
  <c r="E292" i="301" s="1"/>
  <c r="Q296" i="301"/>
  <c r="U296" i="301" s="1"/>
  <c r="T294" i="301"/>
  <c r="P293" i="301"/>
  <c r="J292" i="301"/>
  <c r="G292" i="301" s="1"/>
  <c r="O293" i="301"/>
  <c r="I292" i="301"/>
  <c r="F292" i="301" s="1"/>
  <c r="R298" i="298"/>
  <c r="V298" i="298" s="1"/>
  <c r="C298" i="298"/>
  <c r="D301" i="298"/>
  <c r="Q295" i="298"/>
  <c r="U295" i="298" s="1"/>
  <c r="S298" i="298"/>
  <c r="W298" i="298" s="1"/>
  <c r="O293" i="298"/>
  <c r="I292" i="298"/>
  <c r="F292" i="298" s="1"/>
  <c r="N293" i="298"/>
  <c r="H292" i="298"/>
  <c r="E292" i="298" s="1"/>
  <c r="P293" i="298"/>
  <c r="J292" i="298"/>
  <c r="G292" i="298" s="1"/>
  <c r="K294" i="292"/>
  <c r="H293" i="292"/>
  <c r="E293" i="292" s="1"/>
  <c r="R300" i="292"/>
  <c r="O299" i="292"/>
  <c r="N299" i="292"/>
  <c r="D297" i="292"/>
  <c r="T296" i="292"/>
  <c r="Q299" i="292"/>
  <c r="U299" i="292" s="1"/>
  <c r="M294" i="292"/>
  <c r="J293" i="292"/>
  <c r="G293" i="292" s="1"/>
  <c r="P300" i="292"/>
  <c r="L294" i="292"/>
  <c r="I293" i="292"/>
  <c r="F293" i="292" s="1"/>
  <c r="S300" i="292"/>
  <c r="Q296" i="289"/>
  <c r="N296" i="289" s="1"/>
  <c r="P300" i="289"/>
  <c r="R300" i="289"/>
  <c r="O300" i="289" s="1"/>
  <c r="S300" i="289"/>
  <c r="W300" i="289" s="1"/>
  <c r="N297" i="277"/>
  <c r="G294" i="277"/>
  <c r="D298" i="289"/>
  <c r="K293" i="289"/>
  <c r="H292" i="289"/>
  <c r="E292" i="289" s="1"/>
  <c r="C296" i="289"/>
  <c r="T295" i="289"/>
  <c r="L293" i="289"/>
  <c r="I292" i="289"/>
  <c r="F292" i="289" s="1"/>
  <c r="M293" i="289"/>
  <c r="J292" i="289"/>
  <c r="G292" i="289" s="1"/>
  <c r="K327" i="286"/>
  <c r="C324" i="286"/>
  <c r="L327" i="286"/>
  <c r="M327" i="286"/>
  <c r="P292" i="286"/>
  <c r="J291" i="286"/>
  <c r="G291" i="286" s="1"/>
  <c r="D298" i="286"/>
  <c r="O292" i="286"/>
  <c r="I291" i="286"/>
  <c r="F291" i="286" s="1"/>
  <c r="N292" i="286"/>
  <c r="H291" i="286"/>
  <c r="E291" i="286" s="1"/>
  <c r="L299" i="283"/>
  <c r="L300" i="283" s="1"/>
  <c r="K293" i="283"/>
  <c r="H292" i="283"/>
  <c r="E292" i="283" s="1"/>
  <c r="M297" i="283"/>
  <c r="D298" i="283"/>
  <c r="C296" i="283"/>
  <c r="T295" i="283"/>
  <c r="O293" i="283"/>
  <c r="I292" i="283"/>
  <c r="F292" i="283" s="1"/>
  <c r="P293" i="283"/>
  <c r="J292" i="283"/>
  <c r="G292" i="283" s="1"/>
  <c r="P292" i="280"/>
  <c r="J291" i="280"/>
  <c r="G291" i="280" s="1"/>
  <c r="M298" i="280"/>
  <c r="N292" i="280"/>
  <c r="H291" i="280"/>
  <c r="E291" i="280" s="1"/>
  <c r="T296" i="280"/>
  <c r="D298" i="280"/>
  <c r="T297" i="280"/>
  <c r="O292" i="280"/>
  <c r="I291" i="280"/>
  <c r="F291" i="280" s="1"/>
  <c r="K297" i="280"/>
  <c r="L297" i="280"/>
  <c r="J295" i="277"/>
  <c r="M296" i="277"/>
  <c r="N298" i="277"/>
  <c r="C295" i="277"/>
  <c r="T294" i="277"/>
  <c r="K295" i="277"/>
  <c r="H294" i="277"/>
  <c r="E294" i="277" s="1"/>
  <c r="I294" i="277"/>
  <c r="F294" i="277" s="1"/>
  <c r="L295" i="277"/>
  <c r="D297" i="277"/>
  <c r="V293" i="286" l="1"/>
  <c r="T292" i="286"/>
  <c r="V300" i="289"/>
  <c r="O300" i="292"/>
  <c r="R294" i="286"/>
  <c r="V300" i="292"/>
  <c r="U296" i="289"/>
  <c r="W300" i="292"/>
  <c r="Q297" i="301"/>
  <c r="N297" i="301" s="1"/>
  <c r="S296" i="301"/>
  <c r="W296" i="301" s="1"/>
  <c r="K294" i="301"/>
  <c r="H293" i="301"/>
  <c r="E293" i="301" s="1"/>
  <c r="D297" i="301"/>
  <c r="T296" i="301"/>
  <c r="R297" i="301"/>
  <c r="V297" i="301" s="1"/>
  <c r="O294" i="301"/>
  <c r="I293" i="301"/>
  <c r="F293" i="301" s="1"/>
  <c r="P294" i="301"/>
  <c r="J293" i="301"/>
  <c r="G293" i="301" s="1"/>
  <c r="S299" i="298"/>
  <c r="W299" i="298" s="1"/>
  <c r="C299" i="298"/>
  <c r="Q296" i="298"/>
  <c r="U296" i="298" s="1"/>
  <c r="R299" i="298"/>
  <c r="V299" i="298" s="1"/>
  <c r="D302" i="298"/>
  <c r="T297" i="298"/>
  <c r="O294" i="298"/>
  <c r="I293" i="298"/>
  <c r="F293" i="298" s="1"/>
  <c r="P294" i="298"/>
  <c r="J293" i="298"/>
  <c r="G293" i="298" s="1"/>
  <c r="N294" i="298"/>
  <c r="H293" i="298"/>
  <c r="E293" i="298" s="1"/>
  <c r="K295" i="292"/>
  <c r="H294" i="292"/>
  <c r="E294" i="292" s="1"/>
  <c r="M295" i="292"/>
  <c r="J294" i="292"/>
  <c r="G294" i="292" s="1"/>
  <c r="S301" i="292"/>
  <c r="Q300" i="292"/>
  <c r="U300" i="292" s="1"/>
  <c r="R301" i="292"/>
  <c r="L295" i="292"/>
  <c r="I294" i="292"/>
  <c r="F294" i="292" s="1"/>
  <c r="D298" i="292"/>
  <c r="T297" i="292"/>
  <c r="P301" i="292"/>
  <c r="N300" i="292"/>
  <c r="S301" i="289"/>
  <c r="W301" i="289" s="1"/>
  <c r="Q297" i="289"/>
  <c r="N297" i="289" s="1"/>
  <c r="R301" i="289"/>
  <c r="L301" i="283"/>
  <c r="N305" i="283"/>
  <c r="P314" i="277"/>
  <c r="P315" i="277" s="1"/>
  <c r="C297" i="289"/>
  <c r="T296" i="289"/>
  <c r="M294" i="289"/>
  <c r="J293" i="289"/>
  <c r="G293" i="289" s="1"/>
  <c r="K294" i="289"/>
  <c r="H293" i="289"/>
  <c r="E293" i="289" s="1"/>
  <c r="L294" i="289"/>
  <c r="I293" i="289"/>
  <c r="F293" i="289" s="1"/>
  <c r="D299" i="289"/>
  <c r="D300" i="289" s="1"/>
  <c r="M328" i="286"/>
  <c r="L328" i="286"/>
  <c r="C325" i="286"/>
  <c r="K328" i="286"/>
  <c r="O293" i="286"/>
  <c r="I292" i="286"/>
  <c r="F292" i="286" s="1"/>
  <c r="D299" i="286"/>
  <c r="D300" i="286" s="1"/>
  <c r="P293" i="286"/>
  <c r="J292" i="286"/>
  <c r="G292" i="286" s="1"/>
  <c r="N293" i="286"/>
  <c r="H292" i="286"/>
  <c r="E292" i="286" s="1"/>
  <c r="M298" i="283"/>
  <c r="C297" i="283"/>
  <c r="T296" i="283"/>
  <c r="D299" i="283"/>
  <c r="D300" i="283" s="1"/>
  <c r="D301" i="283" s="1"/>
  <c r="D302" i="283" s="1"/>
  <c r="P294" i="283"/>
  <c r="J293" i="283"/>
  <c r="G293" i="283" s="1"/>
  <c r="K294" i="283"/>
  <c r="H293" i="283"/>
  <c r="E293" i="283" s="1"/>
  <c r="O294" i="283"/>
  <c r="I293" i="283"/>
  <c r="F293" i="283" s="1"/>
  <c r="M299" i="280"/>
  <c r="M300" i="280" s="1"/>
  <c r="M301" i="280" s="1"/>
  <c r="M302" i="280" s="1"/>
  <c r="M303" i="280" s="1"/>
  <c r="M304" i="280" s="1"/>
  <c r="M305" i="280" s="1"/>
  <c r="M306" i="280" s="1"/>
  <c r="M307" i="280" s="1"/>
  <c r="M308" i="280" s="1"/>
  <c r="M309" i="280" s="1"/>
  <c r="M310" i="280" s="1"/>
  <c r="M311" i="280" s="1"/>
  <c r="M312" i="280" s="1"/>
  <c r="M313" i="280" s="1"/>
  <c r="M314" i="280" s="1"/>
  <c r="M315" i="280" s="1"/>
  <c r="M316" i="280" s="1"/>
  <c r="M317" i="280" s="1"/>
  <c r="M318" i="280" s="1"/>
  <c r="M319" i="280" s="1"/>
  <c r="M320" i="280" s="1"/>
  <c r="M321" i="280" s="1"/>
  <c r="M322" i="280" s="1"/>
  <c r="M323" i="280" s="1"/>
  <c r="M324" i="280" s="1"/>
  <c r="M325" i="280" s="1"/>
  <c r="M326" i="280" s="1"/>
  <c r="M327" i="280" s="1"/>
  <c r="M328" i="280" s="1"/>
  <c r="M329" i="280" s="1"/>
  <c r="M330" i="280" s="1"/>
  <c r="M331" i="280" s="1"/>
  <c r="M332" i="280" s="1"/>
  <c r="M333" i="280" s="1"/>
  <c r="M334" i="280" s="1"/>
  <c r="M335" i="280" s="1"/>
  <c r="M336" i="280" s="1"/>
  <c r="M337" i="280" s="1"/>
  <c r="M338" i="280" s="1"/>
  <c r="M339" i="280" s="1"/>
  <c r="M340" i="280" s="1"/>
  <c r="M341" i="280" s="1"/>
  <c r="M342" i="280" s="1"/>
  <c r="M343" i="280" s="1"/>
  <c r="M344" i="280" s="1"/>
  <c r="M345" i="280" s="1"/>
  <c r="M346" i="280" s="1"/>
  <c r="M347" i="280" s="1"/>
  <c r="M348" i="280" s="1"/>
  <c r="M349" i="280" s="1"/>
  <c r="M350" i="280" s="1"/>
  <c r="M351" i="280" s="1"/>
  <c r="M352" i="280" s="1"/>
  <c r="M353" i="280" s="1"/>
  <c r="M354" i="280" s="1"/>
  <c r="M355" i="280" s="1"/>
  <c r="M356" i="280" s="1"/>
  <c r="M357" i="280" s="1"/>
  <c r="M358" i="280" s="1"/>
  <c r="M359" i="280" s="1"/>
  <c r="M360" i="280" s="1"/>
  <c r="K298" i="280"/>
  <c r="P293" i="280"/>
  <c r="J292" i="280"/>
  <c r="G292" i="280" s="1"/>
  <c r="O293" i="280"/>
  <c r="I292" i="280"/>
  <c r="F292" i="280" s="1"/>
  <c r="D299" i="280"/>
  <c r="D300" i="280" s="1"/>
  <c r="D301" i="280" s="1"/>
  <c r="D302" i="280" s="1"/>
  <c r="D303" i="280" s="1"/>
  <c r="D304" i="280" s="1"/>
  <c r="D305" i="280" s="1"/>
  <c r="D306" i="280" s="1"/>
  <c r="D307" i="280" s="1"/>
  <c r="D308" i="280" s="1"/>
  <c r="D309" i="280" s="1"/>
  <c r="D310" i="280" s="1"/>
  <c r="D311" i="280" s="1"/>
  <c r="D312" i="280" s="1"/>
  <c r="D313" i="280" s="1"/>
  <c r="D314" i="280" s="1"/>
  <c r="D315" i="280" s="1"/>
  <c r="D316" i="280" s="1"/>
  <c r="D317" i="280" s="1"/>
  <c r="D318" i="280" s="1"/>
  <c r="D319" i="280" s="1"/>
  <c r="D320" i="280" s="1"/>
  <c r="D321" i="280" s="1"/>
  <c r="D322" i="280" s="1"/>
  <c r="D323" i="280" s="1"/>
  <c r="D324" i="280" s="1"/>
  <c r="D325" i="280" s="1"/>
  <c r="D326" i="280" s="1"/>
  <c r="D327" i="280" s="1"/>
  <c r="D328" i="280" s="1"/>
  <c r="D329" i="280" s="1"/>
  <c r="D330" i="280" s="1"/>
  <c r="D331" i="280" s="1"/>
  <c r="D332" i="280" s="1"/>
  <c r="D333" i="280" s="1"/>
  <c r="D334" i="280" s="1"/>
  <c r="D335" i="280" s="1"/>
  <c r="D336" i="280" s="1"/>
  <c r="D337" i="280" s="1"/>
  <c r="D338" i="280" s="1"/>
  <c r="D339" i="280" s="1"/>
  <c r="D340" i="280" s="1"/>
  <c r="D341" i="280" s="1"/>
  <c r="D342" i="280" s="1"/>
  <c r="D343" i="280" s="1"/>
  <c r="D344" i="280" s="1"/>
  <c r="D345" i="280" s="1"/>
  <c r="D346" i="280" s="1"/>
  <c r="D347" i="280" s="1"/>
  <c r="D348" i="280" s="1"/>
  <c r="D349" i="280" s="1"/>
  <c r="D350" i="280" s="1"/>
  <c r="D351" i="280" s="1"/>
  <c r="D352" i="280" s="1"/>
  <c r="D353" i="280" s="1"/>
  <c r="D354" i="280" s="1"/>
  <c r="D355" i="280" s="1"/>
  <c r="D356" i="280" s="1"/>
  <c r="D357" i="280" s="1"/>
  <c r="D358" i="280" s="1"/>
  <c r="D359" i="280" s="1"/>
  <c r="D360" i="280" s="1"/>
  <c r="N293" i="280"/>
  <c r="H292" i="280"/>
  <c r="E292" i="280" s="1"/>
  <c r="L298" i="280"/>
  <c r="C296" i="277"/>
  <c r="T295" i="277"/>
  <c r="J296" i="277"/>
  <c r="M297" i="277"/>
  <c r="G295" i="277"/>
  <c r="O298" i="277"/>
  <c r="O299" i="277" s="1"/>
  <c r="O300" i="277" s="1"/>
  <c r="D298" i="277"/>
  <c r="I295" i="277"/>
  <c r="F295" i="277" s="1"/>
  <c r="L296" i="277"/>
  <c r="K296" i="277"/>
  <c r="H295" i="277"/>
  <c r="E295" i="277" s="1"/>
  <c r="V301" i="292" l="1"/>
  <c r="R295" i="286"/>
  <c r="W301" i="292"/>
  <c r="V301" i="289"/>
  <c r="U297" i="289"/>
  <c r="V294" i="286"/>
  <c r="T293" i="286"/>
  <c r="U297" i="301"/>
  <c r="D298" i="301"/>
  <c r="S297" i="301"/>
  <c r="W297" i="301" s="1"/>
  <c r="Q298" i="301"/>
  <c r="N298" i="301" s="1"/>
  <c r="R298" i="301"/>
  <c r="V298" i="301" s="1"/>
  <c r="K295" i="301"/>
  <c r="H294" i="301"/>
  <c r="E294" i="301" s="1"/>
  <c r="P295" i="301"/>
  <c r="J294" i="301"/>
  <c r="G294" i="301" s="1"/>
  <c r="O295" i="301"/>
  <c r="I294" i="301"/>
  <c r="F294" i="301" s="1"/>
  <c r="D303" i="298"/>
  <c r="T298" i="298"/>
  <c r="C300" i="298"/>
  <c r="T299" i="298"/>
  <c r="R300" i="298"/>
  <c r="V300" i="298" s="1"/>
  <c r="S300" i="298"/>
  <c r="W300" i="298" s="1"/>
  <c r="Q297" i="298"/>
  <c r="U297" i="298" s="1"/>
  <c r="P295" i="298"/>
  <c r="J294" i="298"/>
  <c r="G294" i="298" s="1"/>
  <c r="N295" i="298"/>
  <c r="H294" i="298"/>
  <c r="E294" i="298" s="1"/>
  <c r="O295" i="298"/>
  <c r="I294" i="298"/>
  <c r="F294" i="298" s="1"/>
  <c r="D299" i="292"/>
  <c r="T298" i="292"/>
  <c r="Q301" i="292"/>
  <c r="U301" i="292" s="1"/>
  <c r="M296" i="292"/>
  <c r="J295" i="292"/>
  <c r="G295" i="292" s="1"/>
  <c r="L296" i="292"/>
  <c r="I295" i="292"/>
  <c r="F295" i="292" s="1"/>
  <c r="S302" i="292"/>
  <c r="K296" i="292"/>
  <c r="H295" i="292"/>
  <c r="E295" i="292" s="1"/>
  <c r="N301" i="292"/>
  <c r="R302" i="292"/>
  <c r="O301" i="292"/>
  <c r="O302" i="292" s="1"/>
  <c r="S302" i="289"/>
  <c r="W302" i="289" s="1"/>
  <c r="D301" i="289"/>
  <c r="R302" i="289"/>
  <c r="O301" i="289"/>
  <c r="P301" i="289"/>
  <c r="P302" i="289" s="1"/>
  <c r="Q298" i="289"/>
  <c r="L302" i="283"/>
  <c r="D303" i="283"/>
  <c r="N306" i="283"/>
  <c r="N307" i="283" s="1"/>
  <c r="T300" i="280"/>
  <c r="K295" i="289"/>
  <c r="H294" i="289"/>
  <c r="E294" i="289" s="1"/>
  <c r="L295" i="289"/>
  <c r="I294" i="289"/>
  <c r="F294" i="289" s="1"/>
  <c r="M295" i="289"/>
  <c r="J294" i="289"/>
  <c r="G294" i="289" s="1"/>
  <c r="C298" i="289"/>
  <c r="T297" i="289"/>
  <c r="K329" i="286"/>
  <c r="C326" i="286"/>
  <c r="L329" i="286"/>
  <c r="M329" i="286"/>
  <c r="D301" i="286"/>
  <c r="N294" i="286"/>
  <c r="H293" i="286"/>
  <c r="E293" i="286" s="1"/>
  <c r="P294" i="286"/>
  <c r="J293" i="286"/>
  <c r="G293" i="286" s="1"/>
  <c r="O294" i="286"/>
  <c r="I293" i="286"/>
  <c r="F293" i="286" s="1"/>
  <c r="P295" i="283"/>
  <c r="J294" i="283"/>
  <c r="G294" i="283" s="1"/>
  <c r="C298" i="283"/>
  <c r="T297" i="283"/>
  <c r="K295" i="283"/>
  <c r="H294" i="283"/>
  <c r="E294" i="283" s="1"/>
  <c r="O295" i="283"/>
  <c r="I294" i="283"/>
  <c r="F294" i="283" s="1"/>
  <c r="M299" i="283"/>
  <c r="M300" i="283" s="1"/>
  <c r="K299" i="280"/>
  <c r="K300" i="280" s="1"/>
  <c r="K301" i="280" s="1"/>
  <c r="K302" i="280" s="1"/>
  <c r="K303" i="280" s="1"/>
  <c r="K304" i="280" s="1"/>
  <c r="K305" i="280" s="1"/>
  <c r="K306" i="280" s="1"/>
  <c r="K307" i="280" s="1"/>
  <c r="K308" i="280" s="1"/>
  <c r="K309" i="280" s="1"/>
  <c r="K310" i="280" s="1"/>
  <c r="K311" i="280" s="1"/>
  <c r="K312" i="280" s="1"/>
  <c r="K313" i="280" s="1"/>
  <c r="K314" i="280" s="1"/>
  <c r="K315" i="280" s="1"/>
  <c r="K316" i="280" s="1"/>
  <c r="K317" i="280" s="1"/>
  <c r="K318" i="280" s="1"/>
  <c r="K319" i="280" s="1"/>
  <c r="K320" i="280" s="1"/>
  <c r="K321" i="280" s="1"/>
  <c r="K322" i="280" s="1"/>
  <c r="K323" i="280" s="1"/>
  <c r="K324" i="280" s="1"/>
  <c r="K325" i="280" s="1"/>
  <c r="K326" i="280" s="1"/>
  <c r="K327" i="280" s="1"/>
  <c r="K328" i="280" s="1"/>
  <c r="K329" i="280" s="1"/>
  <c r="K330" i="280" s="1"/>
  <c r="K331" i="280" s="1"/>
  <c r="K332" i="280" s="1"/>
  <c r="K333" i="280" s="1"/>
  <c r="K334" i="280" s="1"/>
  <c r="K335" i="280" s="1"/>
  <c r="K336" i="280" s="1"/>
  <c r="K337" i="280" s="1"/>
  <c r="K338" i="280" s="1"/>
  <c r="K339" i="280" s="1"/>
  <c r="K340" i="280" s="1"/>
  <c r="K341" i="280" s="1"/>
  <c r="K342" i="280" s="1"/>
  <c r="K343" i="280" s="1"/>
  <c r="K344" i="280" s="1"/>
  <c r="K345" i="280" s="1"/>
  <c r="K346" i="280" s="1"/>
  <c r="K347" i="280" s="1"/>
  <c r="K348" i="280" s="1"/>
  <c r="K349" i="280" s="1"/>
  <c r="K350" i="280" s="1"/>
  <c r="K351" i="280" s="1"/>
  <c r="K352" i="280" s="1"/>
  <c r="K353" i="280" s="1"/>
  <c r="K354" i="280" s="1"/>
  <c r="K355" i="280" s="1"/>
  <c r="K356" i="280" s="1"/>
  <c r="K357" i="280" s="1"/>
  <c r="K358" i="280" s="1"/>
  <c r="K359" i="280" s="1"/>
  <c r="K360" i="280" s="1"/>
  <c r="L299" i="280"/>
  <c r="L300" i="280" s="1"/>
  <c r="L301" i="280" s="1"/>
  <c r="L302" i="280" s="1"/>
  <c r="L303" i="280" s="1"/>
  <c r="L304" i="280" s="1"/>
  <c r="L305" i="280" s="1"/>
  <c r="L306" i="280" s="1"/>
  <c r="L307" i="280" s="1"/>
  <c r="L308" i="280" s="1"/>
  <c r="L309" i="280" s="1"/>
  <c r="L310" i="280" s="1"/>
  <c r="L311" i="280" s="1"/>
  <c r="L312" i="280" s="1"/>
  <c r="L313" i="280" s="1"/>
  <c r="L314" i="280" s="1"/>
  <c r="L315" i="280" s="1"/>
  <c r="L316" i="280" s="1"/>
  <c r="L317" i="280" s="1"/>
  <c r="L318" i="280" s="1"/>
  <c r="L319" i="280" s="1"/>
  <c r="L320" i="280" s="1"/>
  <c r="L321" i="280" s="1"/>
  <c r="L322" i="280" s="1"/>
  <c r="L323" i="280" s="1"/>
  <c r="L324" i="280" s="1"/>
  <c r="L325" i="280" s="1"/>
  <c r="L326" i="280" s="1"/>
  <c r="L327" i="280" s="1"/>
  <c r="L328" i="280" s="1"/>
  <c r="L329" i="280" s="1"/>
  <c r="L330" i="280" s="1"/>
  <c r="L331" i="280" s="1"/>
  <c r="L332" i="280" s="1"/>
  <c r="L333" i="280" s="1"/>
  <c r="L334" i="280" s="1"/>
  <c r="L335" i="280" s="1"/>
  <c r="L336" i="280" s="1"/>
  <c r="L337" i="280" s="1"/>
  <c r="L338" i="280" s="1"/>
  <c r="L339" i="280" s="1"/>
  <c r="L340" i="280" s="1"/>
  <c r="L341" i="280" s="1"/>
  <c r="L342" i="280" s="1"/>
  <c r="L343" i="280" s="1"/>
  <c r="L344" i="280" s="1"/>
  <c r="L345" i="280" s="1"/>
  <c r="L346" i="280" s="1"/>
  <c r="L347" i="280" s="1"/>
  <c r="L348" i="280" s="1"/>
  <c r="L349" i="280" s="1"/>
  <c r="L350" i="280" s="1"/>
  <c r="L351" i="280" s="1"/>
  <c r="L352" i="280" s="1"/>
  <c r="L353" i="280" s="1"/>
  <c r="L354" i="280" s="1"/>
  <c r="L355" i="280" s="1"/>
  <c r="L356" i="280" s="1"/>
  <c r="L357" i="280" s="1"/>
  <c r="L358" i="280" s="1"/>
  <c r="L359" i="280" s="1"/>
  <c r="L360" i="280" s="1"/>
  <c r="O294" i="280"/>
  <c r="I293" i="280"/>
  <c r="F293" i="280" s="1"/>
  <c r="N294" i="280"/>
  <c r="H293" i="280"/>
  <c r="E293" i="280" s="1"/>
  <c r="P294" i="280"/>
  <c r="J293" i="280"/>
  <c r="G293" i="280" s="1"/>
  <c r="T298" i="280"/>
  <c r="T299" i="280"/>
  <c r="G296" i="277"/>
  <c r="D299" i="277"/>
  <c r="D300" i="277" s="1"/>
  <c r="J297" i="277"/>
  <c r="M298" i="277"/>
  <c r="K297" i="277"/>
  <c r="H296" i="277"/>
  <c r="E296" i="277" s="1"/>
  <c r="N299" i="277"/>
  <c r="N300" i="277" s="1"/>
  <c r="N301" i="277" s="1"/>
  <c r="L297" i="277"/>
  <c r="I296" i="277"/>
  <c r="F296" i="277" s="1"/>
  <c r="C297" i="277"/>
  <c r="T296" i="277"/>
  <c r="V302" i="289" l="1"/>
  <c r="W302" i="292"/>
  <c r="V295" i="286"/>
  <c r="T294" i="286"/>
  <c r="V302" i="292"/>
  <c r="U298" i="289"/>
  <c r="R296" i="286"/>
  <c r="O302" i="289"/>
  <c r="U298" i="301"/>
  <c r="K296" i="301"/>
  <c r="H295" i="301"/>
  <c r="E295" i="301" s="1"/>
  <c r="S298" i="301"/>
  <c r="W298" i="301" s="1"/>
  <c r="R299" i="301"/>
  <c r="V299" i="301" s="1"/>
  <c r="T297" i="301"/>
  <c r="Q299" i="301"/>
  <c r="D299" i="301"/>
  <c r="T298" i="301"/>
  <c r="O296" i="301"/>
  <c r="I295" i="301"/>
  <c r="F295" i="301" s="1"/>
  <c r="P296" i="301"/>
  <c r="J295" i="301"/>
  <c r="G295" i="301" s="1"/>
  <c r="Q298" i="298"/>
  <c r="U298" i="298" s="1"/>
  <c r="D304" i="298"/>
  <c r="S301" i="298"/>
  <c r="W301" i="298" s="1"/>
  <c r="R301" i="298"/>
  <c r="V301" i="298" s="1"/>
  <c r="C301" i="298"/>
  <c r="N296" i="298"/>
  <c r="H295" i="298"/>
  <c r="E295" i="298" s="1"/>
  <c r="O296" i="298"/>
  <c r="I295" i="298"/>
  <c r="F295" i="298" s="1"/>
  <c r="P296" i="298"/>
  <c r="J295" i="298"/>
  <c r="G295" i="298" s="1"/>
  <c r="S303" i="292"/>
  <c r="Q302" i="292"/>
  <c r="U302" i="292" s="1"/>
  <c r="P302" i="292"/>
  <c r="P303" i="292" s="1"/>
  <c r="D300" i="292"/>
  <c r="T299" i="292"/>
  <c r="K297" i="292"/>
  <c r="H296" i="292"/>
  <c r="E296" i="292" s="1"/>
  <c r="L297" i="292"/>
  <c r="I296" i="292"/>
  <c r="F296" i="292" s="1"/>
  <c r="R303" i="292"/>
  <c r="M297" i="292"/>
  <c r="J296" i="292"/>
  <c r="G296" i="292" s="1"/>
  <c r="Q299" i="289"/>
  <c r="D302" i="289"/>
  <c r="N298" i="289"/>
  <c r="S303" i="289"/>
  <c r="W303" i="289" s="1"/>
  <c r="R303" i="289"/>
  <c r="D304" i="283"/>
  <c r="M301" i="283"/>
  <c r="L303" i="283"/>
  <c r="T301" i="280"/>
  <c r="P316" i="277"/>
  <c r="O301" i="277"/>
  <c r="C299" i="289"/>
  <c r="T298" i="289"/>
  <c r="J295" i="289"/>
  <c r="G295" i="289" s="1"/>
  <c r="M296" i="289"/>
  <c r="L296" i="289"/>
  <c r="I295" i="289"/>
  <c r="F295" i="289" s="1"/>
  <c r="K296" i="289"/>
  <c r="H295" i="289"/>
  <c r="E295" i="289" s="1"/>
  <c r="M330" i="286"/>
  <c r="L330" i="286"/>
  <c r="C327" i="286"/>
  <c r="K330" i="286"/>
  <c r="D302" i="286"/>
  <c r="O295" i="286"/>
  <c r="I294" i="286"/>
  <c r="F294" i="286" s="1"/>
  <c r="P295" i="286"/>
  <c r="J294" i="286"/>
  <c r="G294" i="286" s="1"/>
  <c r="N295" i="286"/>
  <c r="H294" i="286"/>
  <c r="E294" i="286" s="1"/>
  <c r="O296" i="283"/>
  <c r="I295" i="283"/>
  <c r="F295" i="283" s="1"/>
  <c r="K296" i="283"/>
  <c r="H295" i="283"/>
  <c r="E295" i="283" s="1"/>
  <c r="C299" i="283"/>
  <c r="T298" i="283"/>
  <c r="P296" i="283"/>
  <c r="J295" i="283"/>
  <c r="G295" i="283" s="1"/>
  <c r="P295" i="280"/>
  <c r="J294" i="280"/>
  <c r="G294" i="280" s="1"/>
  <c r="N295" i="280"/>
  <c r="H294" i="280"/>
  <c r="E294" i="280" s="1"/>
  <c r="O295" i="280"/>
  <c r="I294" i="280"/>
  <c r="F294" i="280" s="1"/>
  <c r="D301" i="277"/>
  <c r="J298" i="277"/>
  <c r="M299" i="277"/>
  <c r="G297" i="277"/>
  <c r="C298" i="277"/>
  <c r="T297" i="277"/>
  <c r="I297" i="277"/>
  <c r="F297" i="277" s="1"/>
  <c r="L298" i="277"/>
  <c r="K298" i="277"/>
  <c r="H297" i="277"/>
  <c r="E297" i="277" s="1"/>
  <c r="V303" i="289" l="1"/>
  <c r="U299" i="289"/>
  <c r="V303" i="292"/>
  <c r="R297" i="286"/>
  <c r="W303" i="292"/>
  <c r="V296" i="286"/>
  <c r="T295" i="286"/>
  <c r="U299" i="301"/>
  <c r="U300" i="301" s="1"/>
  <c r="D300" i="301"/>
  <c r="T299" i="301"/>
  <c r="S299" i="301"/>
  <c r="W299" i="301" s="1"/>
  <c r="Q300" i="301"/>
  <c r="K297" i="301"/>
  <c r="H296" i="301"/>
  <c r="E296" i="301" s="1"/>
  <c r="N299" i="301"/>
  <c r="R300" i="301"/>
  <c r="V300" i="301" s="1"/>
  <c r="O297" i="301"/>
  <c r="I296" i="301"/>
  <c r="F296" i="301" s="1"/>
  <c r="P297" i="301"/>
  <c r="J296" i="301"/>
  <c r="G296" i="301" s="1"/>
  <c r="C302" i="298"/>
  <c r="T301" i="298"/>
  <c r="D305" i="298"/>
  <c r="R302" i="298"/>
  <c r="V302" i="298" s="1"/>
  <c r="Q299" i="298"/>
  <c r="U299" i="298" s="1"/>
  <c r="S302" i="298"/>
  <c r="W302" i="298" s="1"/>
  <c r="T300" i="298"/>
  <c r="O297" i="298"/>
  <c r="I296" i="298"/>
  <c r="F296" i="298" s="1"/>
  <c r="N297" i="298"/>
  <c r="H296" i="298"/>
  <c r="E296" i="298" s="1"/>
  <c r="P297" i="298"/>
  <c r="J296" i="298"/>
  <c r="G296" i="298" s="1"/>
  <c r="R304" i="292"/>
  <c r="Q303" i="292"/>
  <c r="U303" i="292" s="1"/>
  <c r="D301" i="292"/>
  <c r="T300" i="292"/>
  <c r="S304" i="292"/>
  <c r="M298" i="292"/>
  <c r="J297" i="292"/>
  <c r="G297" i="292" s="1"/>
  <c r="L298" i="292"/>
  <c r="I297" i="292"/>
  <c r="F297" i="292" s="1"/>
  <c r="N302" i="292"/>
  <c r="O303" i="292"/>
  <c r="K298" i="292"/>
  <c r="H297" i="292"/>
  <c r="E297" i="292" s="1"/>
  <c r="T299" i="289"/>
  <c r="C300" i="289"/>
  <c r="R304" i="289"/>
  <c r="D303" i="289"/>
  <c r="S304" i="289"/>
  <c r="W304" i="289" s="1"/>
  <c r="P303" i="289"/>
  <c r="O303" i="289"/>
  <c r="Q300" i="289"/>
  <c r="N299" i="289"/>
  <c r="M302" i="283"/>
  <c r="D305" i="283"/>
  <c r="N308" i="283"/>
  <c r="N309" i="283" s="1"/>
  <c r="T299" i="283"/>
  <c r="C300" i="283"/>
  <c r="L304" i="283"/>
  <c r="T302" i="280"/>
  <c r="O302" i="277"/>
  <c r="O303" i="277" s="1"/>
  <c r="N302" i="277"/>
  <c r="N303" i="277" s="1"/>
  <c r="P317" i="277"/>
  <c r="P318" i="277" s="1"/>
  <c r="M297" i="289"/>
  <c r="J296" i="289"/>
  <c r="G296" i="289" s="1"/>
  <c r="K297" i="289"/>
  <c r="H296" i="289"/>
  <c r="E296" i="289" s="1"/>
  <c r="L297" i="289"/>
  <c r="I296" i="289"/>
  <c r="F296" i="289" s="1"/>
  <c r="D303" i="286"/>
  <c r="K331" i="286"/>
  <c r="C328" i="286"/>
  <c r="L331" i="286"/>
  <c r="M331" i="286"/>
  <c r="N296" i="286"/>
  <c r="H295" i="286"/>
  <c r="E295" i="286" s="1"/>
  <c r="P296" i="286"/>
  <c r="J295" i="286"/>
  <c r="G295" i="286" s="1"/>
  <c r="O296" i="286"/>
  <c r="I295" i="286"/>
  <c r="F295" i="286" s="1"/>
  <c r="K297" i="283"/>
  <c r="H296" i="283"/>
  <c r="E296" i="283" s="1"/>
  <c r="P297" i="283"/>
  <c r="J296" i="283"/>
  <c r="G296" i="283" s="1"/>
  <c r="O297" i="283"/>
  <c r="I296" i="283"/>
  <c r="F296" i="283" s="1"/>
  <c r="N296" i="280"/>
  <c r="H295" i="280"/>
  <c r="E295" i="280" s="1"/>
  <c r="O296" i="280"/>
  <c r="I295" i="280"/>
  <c r="F295" i="280" s="1"/>
  <c r="P296" i="280"/>
  <c r="J295" i="280"/>
  <c r="G295" i="280" s="1"/>
  <c r="J299" i="277"/>
  <c r="M300" i="277"/>
  <c r="D302" i="277"/>
  <c r="C299" i="277"/>
  <c r="T298" i="277"/>
  <c r="K299" i="277"/>
  <c r="H298" i="277"/>
  <c r="E298" i="277" s="1"/>
  <c r="L299" i="277"/>
  <c r="I298" i="277"/>
  <c r="F298" i="277" s="1"/>
  <c r="G298" i="277"/>
  <c r="W304" i="292" l="1"/>
  <c r="V304" i="289"/>
  <c r="O304" i="292"/>
  <c r="R298" i="286"/>
  <c r="P304" i="289"/>
  <c r="U300" i="289"/>
  <c r="V297" i="286"/>
  <c r="T296" i="286"/>
  <c r="V304" i="292"/>
  <c r="N300" i="301"/>
  <c r="S300" i="301"/>
  <c r="W300" i="301" s="1"/>
  <c r="K298" i="301"/>
  <c r="H297" i="301"/>
  <c r="E297" i="301" s="1"/>
  <c r="D301" i="301"/>
  <c r="R301" i="301"/>
  <c r="V301" i="301" s="1"/>
  <c r="Q301" i="301"/>
  <c r="U301" i="301" s="1"/>
  <c r="O298" i="301"/>
  <c r="I297" i="301"/>
  <c r="F297" i="301" s="1"/>
  <c r="P298" i="301"/>
  <c r="J297" i="301"/>
  <c r="G297" i="301" s="1"/>
  <c r="S303" i="298"/>
  <c r="W303" i="298" s="1"/>
  <c r="D306" i="298"/>
  <c r="C303" i="298"/>
  <c r="T302" i="298"/>
  <c r="Q300" i="298"/>
  <c r="U300" i="298" s="1"/>
  <c r="R303" i="298"/>
  <c r="V303" i="298" s="1"/>
  <c r="N298" i="298"/>
  <c r="H297" i="298"/>
  <c r="E297" i="298" s="1"/>
  <c r="O298" i="298"/>
  <c r="I297" i="298"/>
  <c r="F297" i="298" s="1"/>
  <c r="P298" i="298"/>
  <c r="J297" i="298"/>
  <c r="G297" i="298" s="1"/>
  <c r="K299" i="292"/>
  <c r="H298" i="292"/>
  <c r="E298" i="292" s="1"/>
  <c r="Q304" i="292"/>
  <c r="U304" i="292" s="1"/>
  <c r="S305" i="292"/>
  <c r="P304" i="292"/>
  <c r="N303" i="292"/>
  <c r="D302" i="292"/>
  <c r="T301" i="292"/>
  <c r="R305" i="292"/>
  <c r="L299" i="292"/>
  <c r="I298" i="292"/>
  <c r="F298" i="292" s="1"/>
  <c r="M299" i="292"/>
  <c r="J298" i="292"/>
  <c r="G298" i="292" s="1"/>
  <c r="Q301" i="289"/>
  <c r="R305" i="289"/>
  <c r="O304" i="289"/>
  <c r="C301" i="289"/>
  <c r="T300" i="289"/>
  <c r="N300" i="289"/>
  <c r="S305" i="289"/>
  <c r="P305" i="289" s="1"/>
  <c r="D304" i="289"/>
  <c r="M303" i="283"/>
  <c r="L305" i="283"/>
  <c r="C301" i="283"/>
  <c r="T300" i="283"/>
  <c r="D306" i="283"/>
  <c r="T303" i="280"/>
  <c r="L298" i="289"/>
  <c r="I297" i="289"/>
  <c r="F297" i="289" s="1"/>
  <c r="K298" i="289"/>
  <c r="H297" i="289"/>
  <c r="E297" i="289" s="1"/>
  <c r="J297" i="289"/>
  <c r="G297" i="289" s="1"/>
  <c r="M298" i="289"/>
  <c r="M332" i="286"/>
  <c r="L332" i="286"/>
  <c r="C329" i="286"/>
  <c r="K332" i="286"/>
  <c r="D304" i="286"/>
  <c r="O297" i="286"/>
  <c r="I296" i="286"/>
  <c r="F296" i="286" s="1"/>
  <c r="P297" i="286"/>
  <c r="J296" i="286"/>
  <c r="G296" i="286" s="1"/>
  <c r="N297" i="286"/>
  <c r="H296" i="286"/>
  <c r="E296" i="286" s="1"/>
  <c r="O298" i="283"/>
  <c r="I297" i="283"/>
  <c r="F297" i="283" s="1"/>
  <c r="P298" i="283"/>
  <c r="J297" i="283"/>
  <c r="G297" i="283" s="1"/>
  <c r="K298" i="283"/>
  <c r="H297" i="283"/>
  <c r="E297" i="283" s="1"/>
  <c r="P297" i="280"/>
  <c r="J296" i="280"/>
  <c r="G296" i="280" s="1"/>
  <c r="O297" i="280"/>
  <c r="I296" i="280"/>
  <c r="F296" i="280" s="1"/>
  <c r="N297" i="280"/>
  <c r="H296" i="280"/>
  <c r="E296" i="280" s="1"/>
  <c r="I299" i="277"/>
  <c r="L300" i="277"/>
  <c r="H299" i="277"/>
  <c r="K300" i="277"/>
  <c r="T299" i="277"/>
  <c r="C300" i="277"/>
  <c r="D303" i="277"/>
  <c r="M301" i="277"/>
  <c r="J300" i="277"/>
  <c r="G299" i="277"/>
  <c r="F299" i="277"/>
  <c r="E299" i="277"/>
  <c r="V298" i="286" l="1"/>
  <c r="T297" i="286"/>
  <c r="W305" i="289"/>
  <c r="U301" i="289"/>
  <c r="N301" i="289"/>
  <c r="R299" i="286"/>
  <c r="N304" i="292"/>
  <c r="V305" i="292"/>
  <c r="V305" i="289"/>
  <c r="W305" i="292"/>
  <c r="Q302" i="301"/>
  <c r="U302" i="301" s="1"/>
  <c r="S301" i="301"/>
  <c r="W301" i="301" s="1"/>
  <c r="R302" i="301"/>
  <c r="V302" i="301" s="1"/>
  <c r="N301" i="301"/>
  <c r="N302" i="301" s="1"/>
  <c r="T300" i="301"/>
  <c r="D302" i="301"/>
  <c r="T301" i="301"/>
  <c r="K299" i="301"/>
  <c r="H298" i="301"/>
  <c r="E298" i="301" s="1"/>
  <c r="P299" i="301"/>
  <c r="J298" i="301"/>
  <c r="G298" i="301" s="1"/>
  <c r="O299" i="301"/>
  <c r="I298" i="301"/>
  <c r="F298" i="301" s="1"/>
  <c r="D307" i="298"/>
  <c r="R304" i="298"/>
  <c r="V304" i="298" s="1"/>
  <c r="S304" i="298"/>
  <c r="W304" i="298" s="1"/>
  <c r="Q301" i="298"/>
  <c r="U301" i="298" s="1"/>
  <c r="C304" i="298"/>
  <c r="N299" i="298"/>
  <c r="H298" i="298"/>
  <c r="E298" i="298" s="1"/>
  <c r="P299" i="298"/>
  <c r="J298" i="298"/>
  <c r="G298" i="298" s="1"/>
  <c r="O299" i="298"/>
  <c r="I298" i="298"/>
  <c r="F298" i="298" s="1"/>
  <c r="L300" i="292"/>
  <c r="I299" i="292"/>
  <c r="F299" i="292" s="1"/>
  <c r="S306" i="292"/>
  <c r="P305" i="292"/>
  <c r="P306" i="292" s="1"/>
  <c r="Q305" i="292"/>
  <c r="U305" i="292" s="1"/>
  <c r="M300" i="292"/>
  <c r="J299" i="292"/>
  <c r="G299" i="292" s="1"/>
  <c r="R306" i="292"/>
  <c r="O305" i="292"/>
  <c r="K300" i="292"/>
  <c r="H299" i="292"/>
  <c r="E299" i="292" s="1"/>
  <c r="D303" i="292"/>
  <c r="T302" i="292"/>
  <c r="R306" i="289"/>
  <c r="D305" i="289"/>
  <c r="Q302" i="289"/>
  <c r="N302" i="289" s="1"/>
  <c r="C302" i="289"/>
  <c r="T301" i="289"/>
  <c r="S306" i="289"/>
  <c r="O305" i="289"/>
  <c r="O306" i="289" s="1"/>
  <c r="M304" i="283"/>
  <c r="D307" i="283"/>
  <c r="N310" i="283"/>
  <c r="N311" i="283" s="1"/>
  <c r="T301" i="283"/>
  <c r="C302" i="283"/>
  <c r="L306" i="283"/>
  <c r="T304" i="280"/>
  <c r="G300" i="277"/>
  <c r="P319" i="277"/>
  <c r="O304" i="277"/>
  <c r="N304" i="277"/>
  <c r="N305" i="277" s="1"/>
  <c r="K299" i="289"/>
  <c r="H298" i="289"/>
  <c r="E298" i="289" s="1"/>
  <c r="J298" i="289"/>
  <c r="G298" i="289" s="1"/>
  <c r="M299" i="289"/>
  <c r="L299" i="289"/>
  <c r="I298" i="289"/>
  <c r="F298" i="289" s="1"/>
  <c r="D305" i="286"/>
  <c r="K333" i="286"/>
  <c r="C330" i="286"/>
  <c r="L333" i="286"/>
  <c r="M333" i="286"/>
  <c r="N298" i="286"/>
  <c r="H297" i="286"/>
  <c r="E297" i="286" s="1"/>
  <c r="P298" i="286"/>
  <c r="J297" i="286"/>
  <c r="G297" i="286" s="1"/>
  <c r="O298" i="286"/>
  <c r="I297" i="286"/>
  <c r="F297" i="286" s="1"/>
  <c r="O299" i="283"/>
  <c r="O300" i="283" s="1"/>
  <c r="I298" i="283"/>
  <c r="F298" i="283" s="1"/>
  <c r="K299" i="283"/>
  <c r="H298" i="283"/>
  <c r="E298" i="283" s="1"/>
  <c r="P299" i="283"/>
  <c r="P300" i="283" s="1"/>
  <c r="J298" i="283"/>
  <c r="G298" i="283" s="1"/>
  <c r="N298" i="280"/>
  <c r="H297" i="280"/>
  <c r="E297" i="280" s="1"/>
  <c r="O298" i="280"/>
  <c r="I297" i="280"/>
  <c r="F297" i="280" s="1"/>
  <c r="P298" i="280"/>
  <c r="J297" i="280"/>
  <c r="G297" i="280" s="1"/>
  <c r="M302" i="277"/>
  <c r="J301" i="277"/>
  <c r="D304" i="277"/>
  <c r="C301" i="277"/>
  <c r="T300" i="277"/>
  <c r="H300" i="277"/>
  <c r="E300" i="277" s="1"/>
  <c r="K301" i="277"/>
  <c r="L301" i="277"/>
  <c r="I300" i="277"/>
  <c r="F300" i="277" s="1"/>
  <c r="O306" i="292" l="1"/>
  <c r="V306" i="292"/>
  <c r="V299" i="286"/>
  <c r="T298" i="286"/>
  <c r="R300" i="286"/>
  <c r="U302" i="289"/>
  <c r="W306" i="292"/>
  <c r="W306" i="289"/>
  <c r="V306" i="289"/>
  <c r="D303" i="301"/>
  <c r="R303" i="301"/>
  <c r="V303" i="301" s="1"/>
  <c r="S302" i="301"/>
  <c r="W302" i="301" s="1"/>
  <c r="K300" i="301"/>
  <c r="H299" i="301"/>
  <c r="E299" i="301" s="1"/>
  <c r="Q303" i="301"/>
  <c r="U303" i="301" s="1"/>
  <c r="T302" i="301"/>
  <c r="O300" i="301"/>
  <c r="I299" i="301"/>
  <c r="F299" i="301" s="1"/>
  <c r="P300" i="301"/>
  <c r="J299" i="301"/>
  <c r="G299" i="301" s="1"/>
  <c r="Q302" i="298"/>
  <c r="U302" i="298" s="1"/>
  <c r="R305" i="298"/>
  <c r="V305" i="298" s="1"/>
  <c r="S305" i="298"/>
  <c r="W305" i="298" s="1"/>
  <c r="D308" i="298"/>
  <c r="T303" i="298"/>
  <c r="C305" i="298"/>
  <c r="T304" i="298"/>
  <c r="O300" i="298"/>
  <c r="I299" i="298"/>
  <c r="F299" i="298" s="1"/>
  <c r="P300" i="298"/>
  <c r="J299" i="298"/>
  <c r="G299" i="298" s="1"/>
  <c r="N300" i="298"/>
  <c r="H299" i="298"/>
  <c r="E299" i="298" s="1"/>
  <c r="D304" i="292"/>
  <c r="T303" i="292"/>
  <c r="M301" i="292"/>
  <c r="J300" i="292"/>
  <c r="G300" i="292" s="1"/>
  <c r="Q306" i="292"/>
  <c r="U306" i="292" s="1"/>
  <c r="K301" i="292"/>
  <c r="H300" i="292"/>
  <c r="E300" i="292" s="1"/>
  <c r="L301" i="292"/>
  <c r="I300" i="292"/>
  <c r="F300" i="292" s="1"/>
  <c r="O307" i="292"/>
  <c r="N305" i="292"/>
  <c r="N306" i="292" s="1"/>
  <c r="R307" i="292"/>
  <c r="S307" i="292"/>
  <c r="P307" i="292" s="1"/>
  <c r="S307" i="289"/>
  <c r="D306" i="289"/>
  <c r="H299" i="289"/>
  <c r="E299" i="289" s="1"/>
  <c r="K300" i="289"/>
  <c r="C303" i="289"/>
  <c r="T302" i="289"/>
  <c r="I299" i="289"/>
  <c r="F299" i="289" s="1"/>
  <c r="L300" i="289"/>
  <c r="Q303" i="289"/>
  <c r="R307" i="289"/>
  <c r="P306" i="289"/>
  <c r="P307" i="289" s="1"/>
  <c r="J299" i="289"/>
  <c r="G299" i="289" s="1"/>
  <c r="M300" i="289"/>
  <c r="H299" i="283"/>
  <c r="E299" i="283" s="1"/>
  <c r="K300" i="283"/>
  <c r="L307" i="283"/>
  <c r="N312" i="283"/>
  <c r="M305" i="283"/>
  <c r="O301" i="283"/>
  <c r="I300" i="283"/>
  <c r="F300" i="283" s="1"/>
  <c r="D308" i="283"/>
  <c r="C303" i="283"/>
  <c r="T302" i="283"/>
  <c r="P301" i="283"/>
  <c r="J300" i="283"/>
  <c r="G300" i="283" s="1"/>
  <c r="T305" i="280"/>
  <c r="O305" i="277"/>
  <c r="P320" i="277"/>
  <c r="M334" i="286"/>
  <c r="L334" i="286"/>
  <c r="C331" i="286"/>
  <c r="K334" i="286"/>
  <c r="D306" i="286"/>
  <c r="O299" i="286"/>
  <c r="O300" i="286" s="1"/>
  <c r="I298" i="286"/>
  <c r="F298" i="286" s="1"/>
  <c r="P299" i="286"/>
  <c r="P300" i="286" s="1"/>
  <c r="J298" i="286"/>
  <c r="G298" i="286" s="1"/>
  <c r="N299" i="286"/>
  <c r="N300" i="286" s="1"/>
  <c r="H298" i="286"/>
  <c r="E298" i="286" s="1"/>
  <c r="J299" i="283"/>
  <c r="G299" i="283" s="1"/>
  <c r="I299" i="283"/>
  <c r="F299" i="283" s="1"/>
  <c r="P299" i="280"/>
  <c r="J298" i="280"/>
  <c r="G298" i="280" s="1"/>
  <c r="O299" i="280"/>
  <c r="I298" i="280"/>
  <c r="F298" i="280" s="1"/>
  <c r="N299" i="280"/>
  <c r="H298" i="280"/>
  <c r="E298" i="280" s="1"/>
  <c r="I301" i="277"/>
  <c r="F301" i="277" s="1"/>
  <c r="L302" i="277"/>
  <c r="K302" i="277"/>
  <c r="H301" i="277"/>
  <c r="E301" i="277" s="1"/>
  <c r="C302" i="277"/>
  <c r="T301" i="277"/>
  <c r="D305" i="277"/>
  <c r="G301" i="277"/>
  <c r="M303" i="277"/>
  <c r="J302" i="277"/>
  <c r="W307" i="292" l="1"/>
  <c r="V307" i="289"/>
  <c r="V307" i="292"/>
  <c r="V308" i="292" s="1"/>
  <c r="U303" i="289"/>
  <c r="U304" i="289" s="1"/>
  <c r="R301" i="286"/>
  <c r="W307" i="289"/>
  <c r="V300" i="286"/>
  <c r="T299" i="286"/>
  <c r="Q304" i="301"/>
  <c r="U304" i="301" s="1"/>
  <c r="R304" i="301"/>
  <c r="V304" i="301" s="1"/>
  <c r="K301" i="301"/>
  <c r="H300" i="301"/>
  <c r="E300" i="301" s="1"/>
  <c r="D304" i="301"/>
  <c r="T303" i="301"/>
  <c r="N303" i="301"/>
  <c r="S303" i="301"/>
  <c r="W303" i="301" s="1"/>
  <c r="J300" i="301"/>
  <c r="G300" i="301" s="1"/>
  <c r="P301" i="301"/>
  <c r="O301" i="301"/>
  <c r="I300" i="301"/>
  <c r="F300" i="301" s="1"/>
  <c r="R306" i="298"/>
  <c r="V306" i="298" s="1"/>
  <c r="D309" i="298"/>
  <c r="Q303" i="298"/>
  <c r="U303" i="298" s="1"/>
  <c r="S306" i="298"/>
  <c r="W306" i="298" s="1"/>
  <c r="C306" i="298"/>
  <c r="O301" i="298"/>
  <c r="I300" i="298"/>
  <c r="F300" i="298" s="1"/>
  <c r="N301" i="298"/>
  <c r="H300" i="298"/>
  <c r="E300" i="298" s="1"/>
  <c r="P301" i="298"/>
  <c r="J300" i="298"/>
  <c r="G300" i="298" s="1"/>
  <c r="K302" i="292"/>
  <c r="H301" i="292"/>
  <c r="E301" i="292" s="1"/>
  <c r="M302" i="292"/>
  <c r="J301" i="292"/>
  <c r="G301" i="292" s="1"/>
  <c r="Q307" i="292"/>
  <c r="U307" i="292" s="1"/>
  <c r="S308" i="292"/>
  <c r="D305" i="292"/>
  <c r="T304" i="292"/>
  <c r="L302" i="292"/>
  <c r="I301" i="292"/>
  <c r="F301" i="292" s="1"/>
  <c r="R308" i="292"/>
  <c r="P308" i="292"/>
  <c r="M301" i="289"/>
  <c r="J300" i="289"/>
  <c r="G300" i="289" s="1"/>
  <c r="Q304" i="289"/>
  <c r="D307" i="289"/>
  <c r="P308" i="289"/>
  <c r="L301" i="289"/>
  <c r="I300" i="289"/>
  <c r="F300" i="289" s="1"/>
  <c r="C304" i="289"/>
  <c r="T303" i="289"/>
  <c r="S308" i="289"/>
  <c r="R308" i="289"/>
  <c r="K301" i="289"/>
  <c r="H300" i="289"/>
  <c r="E300" i="289" s="1"/>
  <c r="N303" i="289"/>
  <c r="O307" i="289"/>
  <c r="O308" i="289" s="1"/>
  <c r="P302" i="283"/>
  <c r="J301" i="283"/>
  <c r="G301" i="283" s="1"/>
  <c r="C304" i="283"/>
  <c r="T303" i="283"/>
  <c r="L308" i="283"/>
  <c r="O302" i="283"/>
  <c r="I301" i="283"/>
  <c r="F301" i="283" s="1"/>
  <c r="D309" i="283"/>
  <c r="M306" i="283"/>
  <c r="H300" i="283"/>
  <c r="E300" i="283" s="1"/>
  <c r="K301" i="283"/>
  <c r="I299" i="280"/>
  <c r="F299" i="280" s="1"/>
  <c r="O300" i="280"/>
  <c r="T306" i="280"/>
  <c r="H299" i="280"/>
  <c r="E299" i="280" s="1"/>
  <c r="N300" i="280"/>
  <c r="J299" i="280"/>
  <c r="G299" i="280" s="1"/>
  <c r="P300" i="280"/>
  <c r="P321" i="277"/>
  <c r="O306" i="277"/>
  <c r="O307" i="277" s="1"/>
  <c r="N306" i="277"/>
  <c r="N307" i="277" s="1"/>
  <c r="O301" i="286"/>
  <c r="I300" i="286"/>
  <c r="F300" i="286" s="1"/>
  <c r="D307" i="286"/>
  <c r="K335" i="286"/>
  <c r="N301" i="286"/>
  <c r="H300" i="286"/>
  <c r="E300" i="286" s="1"/>
  <c r="C332" i="286"/>
  <c r="P301" i="286"/>
  <c r="J300" i="286"/>
  <c r="G300" i="286" s="1"/>
  <c r="L335" i="286"/>
  <c r="M335" i="286"/>
  <c r="H299" i="286"/>
  <c r="E299" i="286" s="1"/>
  <c r="J299" i="286"/>
  <c r="G299" i="286" s="1"/>
  <c r="I299" i="286"/>
  <c r="F299" i="286" s="1"/>
  <c r="M304" i="277"/>
  <c r="J303" i="277"/>
  <c r="D306" i="277"/>
  <c r="C303" i="277"/>
  <c r="G302" i="277"/>
  <c r="T302" i="277"/>
  <c r="H302" i="277"/>
  <c r="E302" i="277" s="1"/>
  <c r="K303" i="277"/>
  <c r="L303" i="277"/>
  <c r="I302" i="277"/>
  <c r="F302" i="277" s="1"/>
  <c r="R302" i="286" l="1"/>
  <c r="W308" i="292"/>
  <c r="V301" i="286"/>
  <c r="T300" i="286"/>
  <c r="W308" i="289"/>
  <c r="N304" i="289"/>
  <c r="V308" i="289"/>
  <c r="V309" i="292"/>
  <c r="N304" i="301"/>
  <c r="R305" i="301"/>
  <c r="V305" i="301" s="1"/>
  <c r="D305" i="301"/>
  <c r="Q305" i="301"/>
  <c r="U305" i="301" s="1"/>
  <c r="S304" i="301"/>
  <c r="W304" i="301" s="1"/>
  <c r="K302" i="301"/>
  <c r="H301" i="301"/>
  <c r="E301" i="301" s="1"/>
  <c r="J301" i="301"/>
  <c r="G301" i="301" s="1"/>
  <c r="P302" i="301"/>
  <c r="O302" i="301"/>
  <c r="I301" i="301"/>
  <c r="F301" i="301" s="1"/>
  <c r="C307" i="298"/>
  <c r="T306" i="298"/>
  <c r="S307" i="298"/>
  <c r="W307" i="298" s="1"/>
  <c r="R307" i="298"/>
  <c r="V307" i="298" s="1"/>
  <c r="Q304" i="298"/>
  <c r="U304" i="298" s="1"/>
  <c r="D310" i="298"/>
  <c r="T305" i="298"/>
  <c r="N302" i="298"/>
  <c r="H301" i="298"/>
  <c r="E301" i="298" s="1"/>
  <c r="P302" i="298"/>
  <c r="J301" i="298"/>
  <c r="G301" i="298" s="1"/>
  <c r="O302" i="298"/>
  <c r="I301" i="298"/>
  <c r="F301" i="298" s="1"/>
  <c r="S309" i="292"/>
  <c r="K303" i="292"/>
  <c r="H302" i="292"/>
  <c r="E302" i="292" s="1"/>
  <c r="L303" i="292"/>
  <c r="I302" i="292"/>
  <c r="F302" i="292" s="1"/>
  <c r="Q308" i="292"/>
  <c r="U308" i="292" s="1"/>
  <c r="N307" i="292"/>
  <c r="M303" i="292"/>
  <c r="J302" i="292"/>
  <c r="G302" i="292" s="1"/>
  <c r="R309" i="292"/>
  <c r="D306" i="292"/>
  <c r="T305" i="292"/>
  <c r="O308" i="292"/>
  <c r="O309" i="292" s="1"/>
  <c r="K302" i="289"/>
  <c r="H301" i="289"/>
  <c r="E301" i="289" s="1"/>
  <c r="L302" i="289"/>
  <c r="I301" i="289"/>
  <c r="F301" i="289" s="1"/>
  <c r="R309" i="289"/>
  <c r="M302" i="289"/>
  <c r="J301" i="289"/>
  <c r="G301" i="289" s="1"/>
  <c r="D308" i="289"/>
  <c r="S309" i="289"/>
  <c r="P309" i="289" s="1"/>
  <c r="C305" i="289"/>
  <c r="T304" i="289"/>
  <c r="Q305" i="289"/>
  <c r="U305" i="289" s="1"/>
  <c r="M307" i="283"/>
  <c r="L309" i="283"/>
  <c r="C305" i="283"/>
  <c r="T304" i="283"/>
  <c r="D310" i="283"/>
  <c r="P303" i="283"/>
  <c r="J302" i="283"/>
  <c r="G302" i="283" s="1"/>
  <c r="N313" i="283"/>
  <c r="N314" i="283" s="1"/>
  <c r="K302" i="283"/>
  <c r="H301" i="283"/>
  <c r="E301" i="283" s="1"/>
  <c r="O303" i="283"/>
  <c r="I302" i="283"/>
  <c r="F302" i="283" s="1"/>
  <c r="P301" i="280"/>
  <c r="J300" i="280"/>
  <c r="G300" i="280" s="1"/>
  <c r="N301" i="280"/>
  <c r="H300" i="280"/>
  <c r="E300" i="280" s="1"/>
  <c r="I300" i="280"/>
  <c r="F300" i="280" s="1"/>
  <c r="O301" i="280"/>
  <c r="T307" i="280"/>
  <c r="P322" i="277"/>
  <c r="C333" i="286"/>
  <c r="N302" i="286"/>
  <c r="H301" i="286"/>
  <c r="E301" i="286" s="1"/>
  <c r="K336" i="286"/>
  <c r="M336" i="286"/>
  <c r="L336" i="286"/>
  <c r="D308" i="286"/>
  <c r="P302" i="286"/>
  <c r="J301" i="286"/>
  <c r="G301" i="286" s="1"/>
  <c r="O302" i="286"/>
  <c r="I301" i="286"/>
  <c r="F301" i="286" s="1"/>
  <c r="I303" i="277"/>
  <c r="F303" i="277" s="1"/>
  <c r="L304" i="277"/>
  <c r="H303" i="277"/>
  <c r="E303" i="277" s="1"/>
  <c r="K304" i="277"/>
  <c r="C304" i="277"/>
  <c r="G303" i="277"/>
  <c r="T303" i="277"/>
  <c r="D307" i="277"/>
  <c r="M305" i="277"/>
  <c r="J304" i="277"/>
  <c r="R303" i="286" l="1"/>
  <c r="V309" i="289"/>
  <c r="W309" i="289"/>
  <c r="W310" i="289" s="1"/>
  <c r="N305" i="301"/>
  <c r="N305" i="289"/>
  <c r="V302" i="286"/>
  <c r="T301" i="286"/>
  <c r="W309" i="292"/>
  <c r="S305" i="301"/>
  <c r="W305" i="301" s="1"/>
  <c r="R306" i="301"/>
  <c r="V306" i="301" s="1"/>
  <c r="Q306" i="301"/>
  <c r="U306" i="301" s="1"/>
  <c r="T304" i="301"/>
  <c r="D306" i="301"/>
  <c r="T305" i="301"/>
  <c r="K303" i="301"/>
  <c r="H302" i="301"/>
  <c r="E302" i="301" s="1"/>
  <c r="O303" i="301"/>
  <c r="I302" i="301"/>
  <c r="F302" i="301" s="1"/>
  <c r="P303" i="301"/>
  <c r="J302" i="301"/>
  <c r="G302" i="301" s="1"/>
  <c r="D311" i="298"/>
  <c r="Q305" i="298"/>
  <c r="U305" i="298" s="1"/>
  <c r="C308" i="298"/>
  <c r="T307" i="298"/>
  <c r="R308" i="298"/>
  <c r="V308" i="298" s="1"/>
  <c r="S308" i="298"/>
  <c r="W308" i="298" s="1"/>
  <c r="P303" i="298"/>
  <c r="J302" i="298"/>
  <c r="G302" i="298" s="1"/>
  <c r="O303" i="298"/>
  <c r="I302" i="298"/>
  <c r="F302" i="298" s="1"/>
  <c r="N303" i="298"/>
  <c r="H302" i="298"/>
  <c r="E302" i="298" s="1"/>
  <c r="Q309" i="292"/>
  <c r="U309" i="292" s="1"/>
  <c r="S310" i="292"/>
  <c r="M304" i="292"/>
  <c r="J303" i="292"/>
  <c r="G303" i="292" s="1"/>
  <c r="L304" i="292"/>
  <c r="I303" i="292"/>
  <c r="F303" i="292" s="1"/>
  <c r="P309" i="292"/>
  <c r="P310" i="292" s="1"/>
  <c r="D307" i="292"/>
  <c r="T306" i="292"/>
  <c r="N308" i="292"/>
  <c r="N309" i="292" s="1"/>
  <c r="K304" i="292"/>
  <c r="H303" i="292"/>
  <c r="E303" i="292" s="1"/>
  <c r="R310" i="292"/>
  <c r="V310" i="292" s="1"/>
  <c r="M303" i="289"/>
  <c r="J302" i="289"/>
  <c r="G302" i="289" s="1"/>
  <c r="R310" i="289"/>
  <c r="Q306" i="289"/>
  <c r="U306" i="289" s="1"/>
  <c r="C306" i="289"/>
  <c r="T305" i="289"/>
  <c r="D309" i="289"/>
  <c r="N306" i="289"/>
  <c r="O309" i="289"/>
  <c r="L303" i="289"/>
  <c r="I302" i="289"/>
  <c r="F302" i="289" s="1"/>
  <c r="S310" i="289"/>
  <c r="K303" i="289"/>
  <c r="H302" i="289"/>
  <c r="E302" i="289" s="1"/>
  <c r="N315" i="283"/>
  <c r="P304" i="283"/>
  <c r="J303" i="283"/>
  <c r="G303" i="283" s="1"/>
  <c r="D311" i="283"/>
  <c r="O304" i="283"/>
  <c r="I303" i="283"/>
  <c r="F303" i="283" s="1"/>
  <c r="L310" i="283"/>
  <c r="H302" i="283"/>
  <c r="E302" i="283" s="1"/>
  <c r="K303" i="283"/>
  <c r="C306" i="283"/>
  <c r="T305" i="283"/>
  <c r="M308" i="283"/>
  <c r="T308" i="280"/>
  <c r="N302" i="280"/>
  <c r="H301" i="280"/>
  <c r="E301" i="280" s="1"/>
  <c r="O302" i="280"/>
  <c r="I301" i="280"/>
  <c r="F301" i="280" s="1"/>
  <c r="J301" i="280"/>
  <c r="G301" i="280" s="1"/>
  <c r="P302" i="280"/>
  <c r="N308" i="277"/>
  <c r="N309" i="277" s="1"/>
  <c r="G304" i="277"/>
  <c r="P323" i="277"/>
  <c r="P324" i="277" s="1"/>
  <c r="O308" i="277"/>
  <c r="L337" i="286"/>
  <c r="M337" i="286"/>
  <c r="O303" i="286"/>
  <c r="I302" i="286"/>
  <c r="F302" i="286" s="1"/>
  <c r="K337" i="286"/>
  <c r="P303" i="286"/>
  <c r="J302" i="286"/>
  <c r="G302" i="286" s="1"/>
  <c r="N303" i="286"/>
  <c r="H302" i="286"/>
  <c r="E302" i="286" s="1"/>
  <c r="D309" i="286"/>
  <c r="C334" i="286"/>
  <c r="M306" i="277"/>
  <c r="J305" i="277"/>
  <c r="D308" i="277"/>
  <c r="C305" i="277"/>
  <c r="T304" i="277"/>
  <c r="H304" i="277"/>
  <c r="E304" i="277" s="1"/>
  <c r="K305" i="277"/>
  <c r="I304" i="277"/>
  <c r="F304" i="277" s="1"/>
  <c r="L305" i="277"/>
  <c r="U310" i="292" l="1"/>
  <c r="R304" i="286"/>
  <c r="V310" i="289"/>
  <c r="O310" i="292"/>
  <c r="V303" i="286"/>
  <c r="T302" i="286"/>
  <c r="W310" i="292"/>
  <c r="R307" i="301"/>
  <c r="V307" i="301" s="1"/>
  <c r="D307" i="301"/>
  <c r="T306" i="301"/>
  <c r="S306" i="301"/>
  <c r="W306" i="301" s="1"/>
  <c r="Q307" i="301"/>
  <c r="U307" i="301" s="1"/>
  <c r="N306" i="301"/>
  <c r="K304" i="301"/>
  <c r="H303" i="301"/>
  <c r="E303" i="301" s="1"/>
  <c r="J303" i="301"/>
  <c r="G303" i="301" s="1"/>
  <c r="P304" i="301"/>
  <c r="O304" i="301"/>
  <c r="I303" i="301"/>
  <c r="F303" i="301" s="1"/>
  <c r="S309" i="298"/>
  <c r="W309" i="298" s="1"/>
  <c r="R309" i="298"/>
  <c r="V309" i="298" s="1"/>
  <c r="Q306" i="298"/>
  <c r="U306" i="298" s="1"/>
  <c r="C309" i="298"/>
  <c r="T308" i="298"/>
  <c r="D312" i="298"/>
  <c r="O304" i="298"/>
  <c r="I303" i="298"/>
  <c r="F303" i="298" s="1"/>
  <c r="P304" i="298"/>
  <c r="J303" i="298"/>
  <c r="G303" i="298" s="1"/>
  <c r="N304" i="298"/>
  <c r="H303" i="298"/>
  <c r="E303" i="298" s="1"/>
  <c r="D308" i="292"/>
  <c r="T307" i="292"/>
  <c r="S311" i="292"/>
  <c r="M305" i="292"/>
  <c r="J304" i="292"/>
  <c r="G304" i="292" s="1"/>
  <c r="R311" i="292"/>
  <c r="O311" i="292" s="1"/>
  <c r="L305" i="292"/>
  <c r="I304" i="292"/>
  <c r="F304" i="292" s="1"/>
  <c r="Q310" i="292"/>
  <c r="N310" i="292" s="1"/>
  <c r="K305" i="292"/>
  <c r="H304" i="292"/>
  <c r="E304" i="292" s="1"/>
  <c r="P311" i="292"/>
  <c r="K304" i="289"/>
  <c r="H303" i="289"/>
  <c r="E303" i="289" s="1"/>
  <c r="R311" i="289"/>
  <c r="S311" i="289"/>
  <c r="W311" i="289" s="1"/>
  <c r="M304" i="289"/>
  <c r="J303" i="289"/>
  <c r="G303" i="289" s="1"/>
  <c r="Q307" i="289"/>
  <c r="U307" i="289" s="1"/>
  <c r="L304" i="289"/>
  <c r="I303" i="289"/>
  <c r="F303" i="289" s="1"/>
  <c r="D310" i="289"/>
  <c r="O310" i="289"/>
  <c r="C307" i="289"/>
  <c r="T306" i="289"/>
  <c r="P310" i="289"/>
  <c r="P311" i="289" s="1"/>
  <c r="M309" i="283"/>
  <c r="H303" i="283"/>
  <c r="E303" i="283" s="1"/>
  <c r="K304" i="283"/>
  <c r="D312" i="283"/>
  <c r="N316" i="283"/>
  <c r="C307" i="283"/>
  <c r="T306" i="283"/>
  <c r="L311" i="283"/>
  <c r="O305" i="283"/>
  <c r="I304" i="283"/>
  <c r="F304" i="283" s="1"/>
  <c r="P305" i="283"/>
  <c r="J304" i="283"/>
  <c r="G304" i="283" s="1"/>
  <c r="P303" i="280"/>
  <c r="J302" i="280"/>
  <c r="G302" i="280" s="1"/>
  <c r="N303" i="280"/>
  <c r="H302" i="280"/>
  <c r="E302" i="280" s="1"/>
  <c r="O303" i="280"/>
  <c r="I302" i="280"/>
  <c r="F302" i="280" s="1"/>
  <c r="T309" i="280"/>
  <c r="O309" i="277"/>
  <c r="P325" i="277"/>
  <c r="N310" i="277"/>
  <c r="N304" i="286"/>
  <c r="H303" i="286"/>
  <c r="E303" i="286" s="1"/>
  <c r="P304" i="286"/>
  <c r="J303" i="286"/>
  <c r="G303" i="286" s="1"/>
  <c r="K338" i="286"/>
  <c r="C335" i="286"/>
  <c r="O304" i="286"/>
  <c r="I303" i="286"/>
  <c r="F303" i="286" s="1"/>
  <c r="D310" i="286"/>
  <c r="M338" i="286"/>
  <c r="L338" i="286"/>
  <c r="I305" i="277"/>
  <c r="F305" i="277" s="1"/>
  <c r="L306" i="277"/>
  <c r="H305" i="277"/>
  <c r="E305" i="277" s="1"/>
  <c r="K306" i="277"/>
  <c r="C306" i="277"/>
  <c r="G305" i="277"/>
  <c r="T305" i="277"/>
  <c r="D309" i="277"/>
  <c r="M307" i="277"/>
  <c r="J306" i="277"/>
  <c r="R305" i="286" l="1"/>
  <c r="V311" i="292"/>
  <c r="V304" i="286"/>
  <c r="T303" i="286"/>
  <c r="O311" i="289"/>
  <c r="W311" i="292"/>
  <c r="V311" i="289"/>
  <c r="S307" i="301"/>
  <c r="W307" i="301" s="1"/>
  <c r="Q308" i="301"/>
  <c r="U308" i="301" s="1"/>
  <c r="D308" i="301"/>
  <c r="T307" i="301"/>
  <c r="R308" i="301"/>
  <c r="V308" i="301" s="1"/>
  <c r="K305" i="301"/>
  <c r="H304" i="301"/>
  <c r="E304" i="301" s="1"/>
  <c r="N307" i="301"/>
  <c r="O305" i="301"/>
  <c r="I304" i="301"/>
  <c r="F304" i="301" s="1"/>
  <c r="P305" i="301"/>
  <c r="J304" i="301"/>
  <c r="G304" i="301" s="1"/>
  <c r="D313" i="298"/>
  <c r="C310" i="298"/>
  <c r="Q307" i="298"/>
  <c r="U307" i="298" s="1"/>
  <c r="S310" i="298"/>
  <c r="W310" i="298" s="1"/>
  <c r="R310" i="298"/>
  <c r="V310" i="298" s="1"/>
  <c r="P305" i="298"/>
  <c r="J304" i="298"/>
  <c r="G304" i="298" s="1"/>
  <c r="O305" i="298"/>
  <c r="I304" i="298"/>
  <c r="F304" i="298" s="1"/>
  <c r="N305" i="298"/>
  <c r="H304" i="298"/>
  <c r="E304" i="298" s="1"/>
  <c r="R312" i="292"/>
  <c r="D309" i="292"/>
  <c r="T308" i="292"/>
  <c r="Q311" i="292"/>
  <c r="U311" i="292" s="1"/>
  <c r="M306" i="292"/>
  <c r="J305" i="292"/>
  <c r="G305" i="292" s="1"/>
  <c r="K306" i="292"/>
  <c r="H305" i="292"/>
  <c r="E305" i="292" s="1"/>
  <c r="L306" i="292"/>
  <c r="I305" i="292"/>
  <c r="F305" i="292" s="1"/>
  <c r="S312" i="292"/>
  <c r="L305" i="289"/>
  <c r="I304" i="289"/>
  <c r="F304" i="289" s="1"/>
  <c r="K305" i="289"/>
  <c r="H304" i="289"/>
  <c r="E304" i="289" s="1"/>
  <c r="P312" i="289"/>
  <c r="C308" i="289"/>
  <c r="T307" i="289"/>
  <c r="S312" i="289"/>
  <c r="W312" i="289" s="1"/>
  <c r="Q308" i="289"/>
  <c r="U308" i="289" s="1"/>
  <c r="M305" i="289"/>
  <c r="J304" i="289"/>
  <c r="G304" i="289" s="1"/>
  <c r="R312" i="289"/>
  <c r="D311" i="289"/>
  <c r="N307" i="289"/>
  <c r="N308" i="289" s="1"/>
  <c r="C308" i="283"/>
  <c r="T307" i="283"/>
  <c r="O306" i="283"/>
  <c r="I305" i="283"/>
  <c r="F305" i="283" s="1"/>
  <c r="H304" i="283"/>
  <c r="E304" i="283" s="1"/>
  <c r="K305" i="283"/>
  <c r="P306" i="283"/>
  <c r="J305" i="283"/>
  <c r="G305" i="283" s="1"/>
  <c r="L312" i="283"/>
  <c r="N317" i="283"/>
  <c r="M310" i="283"/>
  <c r="D313" i="283"/>
  <c r="N304" i="280"/>
  <c r="H303" i="280"/>
  <c r="E303" i="280" s="1"/>
  <c r="O304" i="280"/>
  <c r="I303" i="280"/>
  <c r="F303" i="280" s="1"/>
  <c r="P304" i="280"/>
  <c r="J303" i="280"/>
  <c r="G303" i="280" s="1"/>
  <c r="T310" i="280"/>
  <c r="G306" i="277"/>
  <c r="O310" i="277"/>
  <c r="O311" i="277" s="1"/>
  <c r="I304" i="286"/>
  <c r="F304" i="286" s="1"/>
  <c r="D311" i="286"/>
  <c r="C336" i="286"/>
  <c r="K339" i="286"/>
  <c r="L339" i="286"/>
  <c r="M339" i="286"/>
  <c r="P305" i="286"/>
  <c r="J304" i="286"/>
  <c r="G304" i="286" s="1"/>
  <c r="N305" i="286"/>
  <c r="H304" i="286"/>
  <c r="E304" i="286" s="1"/>
  <c r="M308" i="277"/>
  <c r="J307" i="277"/>
  <c r="D310" i="277"/>
  <c r="C307" i="277"/>
  <c r="T306" i="277"/>
  <c r="K307" i="277"/>
  <c r="H306" i="277"/>
  <c r="E306" i="277" s="1"/>
  <c r="L307" i="277"/>
  <c r="I306" i="277"/>
  <c r="F306" i="277" s="1"/>
  <c r="R306" i="286" l="1"/>
  <c r="W312" i="292"/>
  <c r="V312" i="289"/>
  <c r="N308" i="301"/>
  <c r="O305" i="286"/>
  <c r="V305" i="286"/>
  <c r="T304" i="286"/>
  <c r="V312" i="292"/>
  <c r="K306" i="301"/>
  <c r="H305" i="301"/>
  <c r="E305" i="301" s="1"/>
  <c r="D309" i="301"/>
  <c r="R309" i="301"/>
  <c r="V309" i="301" s="1"/>
  <c r="T308" i="301"/>
  <c r="Q309" i="301"/>
  <c r="U309" i="301" s="1"/>
  <c r="N309" i="301"/>
  <c r="S308" i="301"/>
  <c r="W308" i="301" s="1"/>
  <c r="O306" i="301"/>
  <c r="I305" i="301"/>
  <c r="F305" i="301" s="1"/>
  <c r="P306" i="301"/>
  <c r="J305" i="301"/>
  <c r="G305" i="301" s="1"/>
  <c r="C311" i="298"/>
  <c r="R311" i="298"/>
  <c r="V311" i="298" s="1"/>
  <c r="D314" i="298"/>
  <c r="S311" i="298"/>
  <c r="W311" i="298" s="1"/>
  <c r="Q308" i="298"/>
  <c r="U308" i="298" s="1"/>
  <c r="T309" i="298"/>
  <c r="O306" i="298"/>
  <c r="I305" i="298"/>
  <c r="F305" i="298" s="1"/>
  <c r="P306" i="298"/>
  <c r="J305" i="298"/>
  <c r="G305" i="298" s="1"/>
  <c r="N306" i="298"/>
  <c r="H305" i="298"/>
  <c r="E305" i="298" s="1"/>
  <c r="R313" i="292"/>
  <c r="M307" i="292"/>
  <c r="J306" i="292"/>
  <c r="G306" i="292" s="1"/>
  <c r="K307" i="292"/>
  <c r="H306" i="292"/>
  <c r="E306" i="292" s="1"/>
  <c r="S313" i="292"/>
  <c r="D310" i="292"/>
  <c r="T309" i="292"/>
  <c r="O312" i="292"/>
  <c r="O313" i="292" s="1"/>
  <c r="Q312" i="292"/>
  <c r="U312" i="292" s="1"/>
  <c r="L307" i="292"/>
  <c r="I306" i="292"/>
  <c r="F306" i="292" s="1"/>
  <c r="P312" i="292"/>
  <c r="N311" i="292"/>
  <c r="N312" i="292" s="1"/>
  <c r="D312" i="289"/>
  <c r="L306" i="289"/>
  <c r="I305" i="289"/>
  <c r="F305" i="289" s="1"/>
  <c r="R313" i="289"/>
  <c r="Q309" i="289"/>
  <c r="U309" i="289" s="1"/>
  <c r="C309" i="289"/>
  <c r="T308" i="289"/>
  <c r="P313" i="289"/>
  <c r="M306" i="289"/>
  <c r="J305" i="289"/>
  <c r="G305" i="289" s="1"/>
  <c r="O312" i="289"/>
  <c r="O313" i="289" s="1"/>
  <c r="S313" i="289"/>
  <c r="W313" i="289" s="1"/>
  <c r="K306" i="289"/>
  <c r="H305" i="289"/>
  <c r="E305" i="289" s="1"/>
  <c r="L313" i="283"/>
  <c r="O307" i="283"/>
  <c r="I306" i="283"/>
  <c r="F306" i="283" s="1"/>
  <c r="C309" i="283"/>
  <c r="T308" i="283"/>
  <c r="D314" i="283"/>
  <c r="P307" i="283"/>
  <c r="J306" i="283"/>
  <c r="G306" i="283" s="1"/>
  <c r="H305" i="283"/>
  <c r="E305" i="283" s="1"/>
  <c r="K306" i="283"/>
  <c r="M311" i="283"/>
  <c r="N318" i="283"/>
  <c r="I304" i="280"/>
  <c r="F304" i="280" s="1"/>
  <c r="O305" i="280"/>
  <c r="N305" i="280"/>
  <c r="H304" i="280"/>
  <c r="E304" i="280" s="1"/>
  <c r="T311" i="280"/>
  <c r="P305" i="280"/>
  <c r="J304" i="280"/>
  <c r="G304" i="280" s="1"/>
  <c r="N311" i="277"/>
  <c r="N312" i="277" s="1"/>
  <c r="P326" i="277"/>
  <c r="P327" i="277" s="1"/>
  <c r="L340" i="286"/>
  <c r="C337" i="286"/>
  <c r="N306" i="286"/>
  <c r="H305" i="286"/>
  <c r="E305" i="286" s="1"/>
  <c r="K340" i="286"/>
  <c r="P306" i="286"/>
  <c r="J305" i="286"/>
  <c r="G305" i="286" s="1"/>
  <c r="D312" i="286"/>
  <c r="M340" i="286"/>
  <c r="O306" i="286"/>
  <c r="I305" i="286"/>
  <c r="F305" i="286" s="1"/>
  <c r="I307" i="277"/>
  <c r="F307" i="277" s="1"/>
  <c r="L308" i="277"/>
  <c r="H307" i="277"/>
  <c r="E307" i="277" s="1"/>
  <c r="K308" i="277"/>
  <c r="C308" i="277"/>
  <c r="T307" i="277"/>
  <c r="D311" i="277"/>
  <c r="G307" i="277"/>
  <c r="M309" i="277"/>
  <c r="J308" i="277"/>
  <c r="V313" i="289" l="1"/>
  <c r="N309" i="289"/>
  <c r="W313" i="292"/>
  <c r="V313" i="292"/>
  <c r="V306" i="286"/>
  <c r="T305" i="286"/>
  <c r="R307" i="286"/>
  <c r="S309" i="301"/>
  <c r="W309" i="301" s="1"/>
  <c r="R310" i="301"/>
  <c r="V310" i="301" s="1"/>
  <c r="D310" i="301"/>
  <c r="Q310" i="301"/>
  <c r="N310" i="301" s="1"/>
  <c r="K307" i="301"/>
  <c r="H306" i="301"/>
  <c r="E306" i="301" s="1"/>
  <c r="T309" i="301"/>
  <c r="P307" i="301"/>
  <c r="J306" i="301"/>
  <c r="G306" i="301" s="1"/>
  <c r="O307" i="301"/>
  <c r="I306" i="301"/>
  <c r="F306" i="301" s="1"/>
  <c r="Q309" i="298"/>
  <c r="U309" i="298" s="1"/>
  <c r="S312" i="298"/>
  <c r="W312" i="298" s="1"/>
  <c r="T310" i="298"/>
  <c r="C312" i="298"/>
  <c r="T311" i="298"/>
  <c r="D315" i="298"/>
  <c r="R312" i="298"/>
  <c r="V312" i="298" s="1"/>
  <c r="N307" i="298"/>
  <c r="H306" i="298"/>
  <c r="E306" i="298" s="1"/>
  <c r="O307" i="298"/>
  <c r="I306" i="298"/>
  <c r="F306" i="298" s="1"/>
  <c r="P307" i="298"/>
  <c r="J306" i="298"/>
  <c r="G306" i="298" s="1"/>
  <c r="D311" i="292"/>
  <c r="T310" i="292"/>
  <c r="M308" i="292"/>
  <c r="J307" i="292"/>
  <c r="G307" i="292" s="1"/>
  <c r="S314" i="292"/>
  <c r="R314" i="292"/>
  <c r="O314" i="292" s="1"/>
  <c r="N313" i="292"/>
  <c r="K308" i="292"/>
  <c r="H307" i="292"/>
  <c r="E307" i="292" s="1"/>
  <c r="P313" i="292"/>
  <c r="Q313" i="292"/>
  <c r="U313" i="292" s="1"/>
  <c r="L308" i="292"/>
  <c r="I307" i="292"/>
  <c r="F307" i="292" s="1"/>
  <c r="L307" i="289"/>
  <c r="I306" i="289"/>
  <c r="F306" i="289" s="1"/>
  <c r="S314" i="289"/>
  <c r="W314" i="289" s="1"/>
  <c r="D313" i="289"/>
  <c r="K307" i="289"/>
  <c r="H306" i="289"/>
  <c r="E306" i="289" s="1"/>
  <c r="C310" i="289"/>
  <c r="T309" i="289"/>
  <c r="R314" i="289"/>
  <c r="M307" i="289"/>
  <c r="J306" i="289"/>
  <c r="G306" i="289" s="1"/>
  <c r="Q310" i="289"/>
  <c r="U310" i="289" s="1"/>
  <c r="O308" i="283"/>
  <c r="I307" i="283"/>
  <c r="F307" i="283" s="1"/>
  <c r="M312" i="283"/>
  <c r="D315" i="283"/>
  <c r="L314" i="283"/>
  <c r="N319" i="283"/>
  <c r="P308" i="283"/>
  <c r="J307" i="283"/>
  <c r="G307" i="283" s="1"/>
  <c r="C310" i="283"/>
  <c r="T309" i="283"/>
  <c r="K307" i="283"/>
  <c r="H306" i="283"/>
  <c r="E306" i="283" s="1"/>
  <c r="T312" i="280"/>
  <c r="P306" i="280"/>
  <c r="J305" i="280"/>
  <c r="G305" i="280" s="1"/>
  <c r="N306" i="280"/>
  <c r="H305" i="280"/>
  <c r="E305" i="280" s="1"/>
  <c r="O306" i="280"/>
  <c r="I305" i="280"/>
  <c r="F305" i="280" s="1"/>
  <c r="P328" i="277"/>
  <c r="O312" i="277"/>
  <c r="O313" i="277" s="1"/>
  <c r="D313" i="286"/>
  <c r="P307" i="286"/>
  <c r="J306" i="286"/>
  <c r="G306" i="286" s="1"/>
  <c r="K341" i="286"/>
  <c r="N307" i="286"/>
  <c r="H306" i="286"/>
  <c r="E306" i="286" s="1"/>
  <c r="O307" i="286"/>
  <c r="I306" i="286"/>
  <c r="F306" i="286" s="1"/>
  <c r="M341" i="286"/>
  <c r="C338" i="286"/>
  <c r="L341" i="286"/>
  <c r="M310" i="277"/>
  <c r="J309" i="277"/>
  <c r="D312" i="277"/>
  <c r="C309" i="277"/>
  <c r="G308" i="277"/>
  <c r="T308" i="277"/>
  <c r="H308" i="277"/>
  <c r="E308" i="277" s="1"/>
  <c r="K309" i="277"/>
  <c r="I308" i="277"/>
  <c r="F308" i="277" s="1"/>
  <c r="L309" i="277"/>
  <c r="U314" i="292" l="1"/>
  <c r="R308" i="286"/>
  <c r="W314" i="292"/>
  <c r="V314" i="292"/>
  <c r="V307" i="286"/>
  <c r="T306" i="286"/>
  <c r="V314" i="289"/>
  <c r="P314" i="292"/>
  <c r="U310" i="301"/>
  <c r="U311" i="301" s="1"/>
  <c r="Q311" i="301"/>
  <c r="R311" i="301"/>
  <c r="V311" i="301" s="1"/>
  <c r="D311" i="301"/>
  <c r="S310" i="301"/>
  <c r="W310" i="301" s="1"/>
  <c r="K308" i="301"/>
  <c r="H307" i="301"/>
  <c r="E307" i="301" s="1"/>
  <c r="O308" i="301"/>
  <c r="I307" i="301"/>
  <c r="F307" i="301" s="1"/>
  <c r="P308" i="301"/>
  <c r="J307" i="301"/>
  <c r="G307" i="301" s="1"/>
  <c r="C313" i="298"/>
  <c r="T312" i="298"/>
  <c r="S313" i="298"/>
  <c r="W313" i="298" s="1"/>
  <c r="Q310" i="298"/>
  <c r="U310" i="298" s="1"/>
  <c r="D316" i="298"/>
  <c r="R313" i="298"/>
  <c r="V313" i="298" s="1"/>
  <c r="N308" i="298"/>
  <c r="H307" i="298"/>
  <c r="E307" i="298" s="1"/>
  <c r="O308" i="298"/>
  <c r="I307" i="298"/>
  <c r="F307" i="298" s="1"/>
  <c r="P308" i="298"/>
  <c r="J307" i="298"/>
  <c r="G307" i="298" s="1"/>
  <c r="M309" i="292"/>
  <c r="J308" i="292"/>
  <c r="G308" i="292" s="1"/>
  <c r="Q314" i="292"/>
  <c r="N314" i="292" s="1"/>
  <c r="R315" i="292"/>
  <c r="D312" i="292"/>
  <c r="T311" i="292"/>
  <c r="L309" i="292"/>
  <c r="I308" i="292"/>
  <c r="F308" i="292" s="1"/>
  <c r="S315" i="292"/>
  <c r="O315" i="292"/>
  <c r="K309" i="292"/>
  <c r="H308" i="292"/>
  <c r="E308" i="292" s="1"/>
  <c r="M308" i="289"/>
  <c r="J307" i="289"/>
  <c r="G307" i="289" s="1"/>
  <c r="D314" i="289"/>
  <c r="S315" i="289"/>
  <c r="W315" i="289" s="1"/>
  <c r="R315" i="289"/>
  <c r="O314" i="289"/>
  <c r="Q311" i="289"/>
  <c r="U311" i="289" s="1"/>
  <c r="N310" i="289"/>
  <c r="P314" i="289"/>
  <c r="P315" i="289" s="1"/>
  <c r="L308" i="289"/>
  <c r="I307" i="289"/>
  <c r="F307" i="289" s="1"/>
  <c r="C311" i="289"/>
  <c r="T310" i="289"/>
  <c r="K308" i="289"/>
  <c r="H307" i="289"/>
  <c r="E307" i="289" s="1"/>
  <c r="M313" i="283"/>
  <c r="C311" i="283"/>
  <c r="T310" i="283"/>
  <c r="O309" i="283"/>
  <c r="I308" i="283"/>
  <c r="F308" i="283" s="1"/>
  <c r="L315" i="283"/>
  <c r="H307" i="283"/>
  <c r="E307" i="283" s="1"/>
  <c r="K308" i="283"/>
  <c r="P309" i="283"/>
  <c r="J308" i="283"/>
  <c r="G308" i="283" s="1"/>
  <c r="D316" i="283"/>
  <c r="N307" i="280"/>
  <c r="H306" i="280"/>
  <c r="E306" i="280" s="1"/>
  <c r="T313" i="280"/>
  <c r="P307" i="280"/>
  <c r="J306" i="280"/>
  <c r="G306" i="280" s="1"/>
  <c r="O307" i="280"/>
  <c r="I306" i="280"/>
  <c r="F306" i="280" s="1"/>
  <c r="P329" i="277"/>
  <c r="N313" i="277"/>
  <c r="O308" i="286"/>
  <c r="I307" i="286"/>
  <c r="F307" i="286" s="1"/>
  <c r="M342" i="286"/>
  <c r="N308" i="286"/>
  <c r="H307" i="286"/>
  <c r="E307" i="286" s="1"/>
  <c r="K342" i="286"/>
  <c r="L342" i="286"/>
  <c r="P308" i="286"/>
  <c r="J307" i="286"/>
  <c r="G307" i="286" s="1"/>
  <c r="C339" i="286"/>
  <c r="D314" i="286"/>
  <c r="I309" i="277"/>
  <c r="F309" i="277" s="1"/>
  <c r="L310" i="277"/>
  <c r="H309" i="277"/>
  <c r="E309" i="277" s="1"/>
  <c r="K310" i="277"/>
  <c r="C310" i="277"/>
  <c r="G309" i="277"/>
  <c r="T309" i="277"/>
  <c r="D313" i="277"/>
  <c r="M311" i="277"/>
  <c r="J310" i="277"/>
  <c r="V315" i="289" l="1"/>
  <c r="V308" i="286"/>
  <c r="T307" i="286"/>
  <c r="R309" i="286"/>
  <c r="O315" i="289"/>
  <c r="V315" i="292"/>
  <c r="W315" i="292"/>
  <c r="R312" i="301"/>
  <c r="V312" i="301" s="1"/>
  <c r="Q312" i="301"/>
  <c r="U312" i="301" s="1"/>
  <c r="S311" i="301"/>
  <c r="W311" i="301" s="1"/>
  <c r="T310" i="301"/>
  <c r="N311" i="301"/>
  <c r="K309" i="301"/>
  <c r="H308" i="301"/>
  <c r="E308" i="301" s="1"/>
  <c r="D312" i="301"/>
  <c r="T311" i="301"/>
  <c r="O309" i="301"/>
  <c r="I308" i="301"/>
  <c r="F308" i="301" s="1"/>
  <c r="P309" i="301"/>
  <c r="J308" i="301"/>
  <c r="G308" i="301" s="1"/>
  <c r="S314" i="298"/>
  <c r="W314" i="298" s="1"/>
  <c r="D317" i="298"/>
  <c r="C314" i="298"/>
  <c r="T313" i="298"/>
  <c r="Q311" i="298"/>
  <c r="U311" i="298" s="1"/>
  <c r="R314" i="298"/>
  <c r="V314" i="298" s="1"/>
  <c r="O309" i="298"/>
  <c r="I308" i="298"/>
  <c r="F308" i="298" s="1"/>
  <c r="P309" i="298"/>
  <c r="J308" i="298"/>
  <c r="G308" i="298" s="1"/>
  <c r="N309" i="298"/>
  <c r="H308" i="298"/>
  <c r="E308" i="298" s="1"/>
  <c r="D313" i="292"/>
  <c r="T312" i="292"/>
  <c r="S316" i="292"/>
  <c r="M310" i="292"/>
  <c r="J309" i="292"/>
  <c r="G309" i="292" s="1"/>
  <c r="R316" i="292"/>
  <c r="L310" i="292"/>
  <c r="I309" i="292"/>
  <c r="F309" i="292" s="1"/>
  <c r="K310" i="292"/>
  <c r="H309" i="292"/>
  <c r="E309" i="292" s="1"/>
  <c r="Q315" i="292"/>
  <c r="N315" i="292" s="1"/>
  <c r="P315" i="292"/>
  <c r="P316" i="292" s="1"/>
  <c r="Q312" i="289"/>
  <c r="U312" i="289" s="1"/>
  <c r="K309" i="289"/>
  <c r="H308" i="289"/>
  <c r="E308" i="289" s="1"/>
  <c r="L309" i="289"/>
  <c r="I308" i="289"/>
  <c r="F308" i="289" s="1"/>
  <c r="M309" i="289"/>
  <c r="J308" i="289"/>
  <c r="G308" i="289" s="1"/>
  <c r="R316" i="289"/>
  <c r="O316" i="289" s="1"/>
  <c r="C312" i="289"/>
  <c r="T311" i="289"/>
  <c r="S316" i="289"/>
  <c r="W316" i="289" s="1"/>
  <c r="N311" i="289"/>
  <c r="N312" i="289" s="1"/>
  <c r="D315" i="289"/>
  <c r="D317" i="283"/>
  <c r="O310" i="283"/>
  <c r="I309" i="283"/>
  <c r="F309" i="283" s="1"/>
  <c r="L316" i="283"/>
  <c r="C312" i="283"/>
  <c r="T311" i="283"/>
  <c r="N320" i="283"/>
  <c r="N321" i="283" s="1"/>
  <c r="M314" i="283"/>
  <c r="P310" i="283"/>
  <c r="J309" i="283"/>
  <c r="G309" i="283" s="1"/>
  <c r="K309" i="283"/>
  <c r="H308" i="283"/>
  <c r="E308" i="283" s="1"/>
  <c r="P308" i="280"/>
  <c r="J307" i="280"/>
  <c r="G307" i="280" s="1"/>
  <c r="O308" i="280"/>
  <c r="I307" i="280"/>
  <c r="F307" i="280" s="1"/>
  <c r="N308" i="280"/>
  <c r="H307" i="280"/>
  <c r="E307" i="280" s="1"/>
  <c r="T314" i="280"/>
  <c r="N314" i="277"/>
  <c r="O314" i="277"/>
  <c r="N315" i="277"/>
  <c r="P309" i="286"/>
  <c r="J308" i="286"/>
  <c r="G308" i="286" s="1"/>
  <c r="L343" i="286"/>
  <c r="K343" i="286"/>
  <c r="N309" i="286"/>
  <c r="H308" i="286"/>
  <c r="E308" i="286" s="1"/>
  <c r="D315" i="286"/>
  <c r="M343" i="286"/>
  <c r="C340" i="286"/>
  <c r="O309" i="286"/>
  <c r="I308" i="286"/>
  <c r="F308" i="286" s="1"/>
  <c r="M312" i="277"/>
  <c r="J311" i="277"/>
  <c r="D314" i="277"/>
  <c r="C311" i="277"/>
  <c r="G310" i="277"/>
  <c r="T310" i="277"/>
  <c r="K311" i="277"/>
  <c r="H310" i="277"/>
  <c r="E310" i="277" s="1"/>
  <c r="L311" i="277"/>
  <c r="I310" i="277"/>
  <c r="F310" i="277" s="1"/>
  <c r="V316" i="292" l="1"/>
  <c r="V309" i="286"/>
  <c r="T308" i="286"/>
  <c r="V316" i="289"/>
  <c r="W316" i="292"/>
  <c r="U315" i="292"/>
  <c r="R310" i="286"/>
  <c r="D313" i="301"/>
  <c r="Q313" i="301"/>
  <c r="U313" i="301" s="1"/>
  <c r="K310" i="301"/>
  <c r="H309" i="301"/>
  <c r="E309" i="301" s="1"/>
  <c r="N312" i="301"/>
  <c r="R313" i="301"/>
  <c r="V313" i="301" s="1"/>
  <c r="S312" i="301"/>
  <c r="W312" i="301" s="1"/>
  <c r="O310" i="301"/>
  <c r="I309" i="301"/>
  <c r="F309" i="301" s="1"/>
  <c r="J309" i="301"/>
  <c r="G309" i="301" s="1"/>
  <c r="P310" i="301"/>
  <c r="C315" i="298"/>
  <c r="R315" i="298"/>
  <c r="V315" i="298" s="1"/>
  <c r="D318" i="298"/>
  <c r="S315" i="298"/>
  <c r="W315" i="298" s="1"/>
  <c r="Q312" i="298"/>
  <c r="U312" i="298" s="1"/>
  <c r="P310" i="298"/>
  <c r="J309" i="298"/>
  <c r="G309" i="298" s="1"/>
  <c r="O310" i="298"/>
  <c r="I309" i="298"/>
  <c r="F309" i="298" s="1"/>
  <c r="N310" i="298"/>
  <c r="H309" i="298"/>
  <c r="E309" i="298" s="1"/>
  <c r="L311" i="292"/>
  <c r="I310" i="292"/>
  <c r="F310" i="292" s="1"/>
  <c r="S317" i="292"/>
  <c r="K311" i="292"/>
  <c r="H310" i="292"/>
  <c r="E310" i="292" s="1"/>
  <c r="R317" i="292"/>
  <c r="D314" i="292"/>
  <c r="T313" i="292"/>
  <c r="O316" i="292"/>
  <c r="Q316" i="292"/>
  <c r="M311" i="292"/>
  <c r="J310" i="292"/>
  <c r="G310" i="292" s="1"/>
  <c r="S317" i="289"/>
  <c r="W317" i="289" s="1"/>
  <c r="L310" i="289"/>
  <c r="I309" i="289"/>
  <c r="F309" i="289" s="1"/>
  <c r="D316" i="289"/>
  <c r="K310" i="289"/>
  <c r="H309" i="289"/>
  <c r="E309" i="289" s="1"/>
  <c r="P316" i="289"/>
  <c r="P317" i="289" s="1"/>
  <c r="Q313" i="289"/>
  <c r="N313" i="289" s="1"/>
  <c r="C313" i="289"/>
  <c r="T312" i="289"/>
  <c r="M310" i="289"/>
  <c r="J309" i="289"/>
  <c r="G309" i="289" s="1"/>
  <c r="R317" i="289"/>
  <c r="O317" i="289" s="1"/>
  <c r="K310" i="283"/>
  <c r="H309" i="283"/>
  <c r="E309" i="283" s="1"/>
  <c r="T312" i="283"/>
  <c r="C313" i="283"/>
  <c r="O311" i="283"/>
  <c r="I310" i="283"/>
  <c r="F310" i="283" s="1"/>
  <c r="P311" i="283"/>
  <c r="J310" i="283"/>
  <c r="G310" i="283" s="1"/>
  <c r="L317" i="283"/>
  <c r="D318" i="283"/>
  <c r="M315" i="283"/>
  <c r="N322" i="283"/>
  <c r="T315" i="280"/>
  <c r="I308" i="280"/>
  <c r="F308" i="280" s="1"/>
  <c r="O309" i="280"/>
  <c r="P309" i="280"/>
  <c r="J308" i="280"/>
  <c r="G308" i="280" s="1"/>
  <c r="N309" i="280"/>
  <c r="H308" i="280"/>
  <c r="E308" i="280" s="1"/>
  <c r="O315" i="277"/>
  <c r="N316" i="277"/>
  <c r="P330" i="277"/>
  <c r="P331" i="277" s="1"/>
  <c r="D316" i="286"/>
  <c r="N310" i="286"/>
  <c r="H309" i="286"/>
  <c r="E309" i="286" s="1"/>
  <c r="K344" i="286"/>
  <c r="O310" i="286"/>
  <c r="I309" i="286"/>
  <c r="F309" i="286" s="1"/>
  <c r="C341" i="286"/>
  <c r="L344" i="286"/>
  <c r="M344" i="286"/>
  <c r="P310" i="286"/>
  <c r="J309" i="286"/>
  <c r="G309" i="286" s="1"/>
  <c r="L312" i="277"/>
  <c r="I311" i="277"/>
  <c r="F311" i="277" s="1"/>
  <c r="H311" i="277"/>
  <c r="E311" i="277" s="1"/>
  <c r="K312" i="277"/>
  <c r="C312" i="277"/>
  <c r="G311" i="277"/>
  <c r="T311" i="277"/>
  <c r="D315" i="277"/>
  <c r="M313" i="277"/>
  <c r="J312" i="277"/>
  <c r="U316" i="292" l="1"/>
  <c r="V317" i="292"/>
  <c r="V318" i="292" s="1"/>
  <c r="U313" i="289"/>
  <c r="R311" i="286"/>
  <c r="V317" i="289"/>
  <c r="W317" i="292"/>
  <c r="V310" i="286"/>
  <c r="T309" i="286"/>
  <c r="O317" i="292"/>
  <c r="K311" i="301"/>
  <c r="H310" i="301"/>
  <c r="E310" i="301" s="1"/>
  <c r="Q314" i="301"/>
  <c r="U314" i="301" s="1"/>
  <c r="T312" i="301"/>
  <c r="R314" i="301"/>
  <c r="V314" i="301" s="1"/>
  <c r="D314" i="301"/>
  <c r="T313" i="301"/>
  <c r="S313" i="301"/>
  <c r="W313" i="301" s="1"/>
  <c r="N313" i="301"/>
  <c r="N314" i="301" s="1"/>
  <c r="P311" i="301"/>
  <c r="J310" i="301"/>
  <c r="G310" i="301" s="1"/>
  <c r="O311" i="301"/>
  <c r="I310" i="301"/>
  <c r="F310" i="301" s="1"/>
  <c r="Q313" i="298"/>
  <c r="U313" i="298" s="1"/>
  <c r="R316" i="298"/>
  <c r="V316" i="298" s="1"/>
  <c r="S316" i="298"/>
  <c r="W316" i="298" s="1"/>
  <c r="T314" i="298"/>
  <c r="C316" i="298"/>
  <c r="T315" i="298"/>
  <c r="D319" i="298"/>
  <c r="O311" i="298"/>
  <c r="I310" i="298"/>
  <c r="F310" i="298" s="1"/>
  <c r="P311" i="298"/>
  <c r="J310" i="298"/>
  <c r="G310" i="298" s="1"/>
  <c r="N311" i="298"/>
  <c r="H310" i="298"/>
  <c r="E310" i="298" s="1"/>
  <c r="D315" i="292"/>
  <c r="T314" i="292"/>
  <c r="S318" i="292"/>
  <c r="Q317" i="292"/>
  <c r="R318" i="292"/>
  <c r="O318" i="292" s="1"/>
  <c r="L312" i="292"/>
  <c r="I311" i="292"/>
  <c r="F311" i="292" s="1"/>
  <c r="M312" i="292"/>
  <c r="J311" i="292"/>
  <c r="G311" i="292" s="1"/>
  <c r="N316" i="292"/>
  <c r="P317" i="292"/>
  <c r="P318" i="292" s="1"/>
  <c r="K312" i="292"/>
  <c r="H311" i="292"/>
  <c r="E311" i="292" s="1"/>
  <c r="Q314" i="289"/>
  <c r="S318" i="289"/>
  <c r="W318" i="289" s="1"/>
  <c r="D317" i="289"/>
  <c r="M311" i="289"/>
  <c r="J310" i="289"/>
  <c r="G310" i="289" s="1"/>
  <c r="K311" i="289"/>
  <c r="H310" i="289"/>
  <c r="E310" i="289" s="1"/>
  <c r="L311" i="289"/>
  <c r="I310" i="289"/>
  <c r="F310" i="289" s="1"/>
  <c r="R318" i="289"/>
  <c r="C314" i="289"/>
  <c r="T313" i="289"/>
  <c r="K311" i="283"/>
  <c r="H310" i="283"/>
  <c r="E310" i="283" s="1"/>
  <c r="M316" i="283"/>
  <c r="P312" i="283"/>
  <c r="J311" i="283"/>
  <c r="G311" i="283" s="1"/>
  <c r="O312" i="283"/>
  <c r="I311" i="283"/>
  <c r="F311" i="283" s="1"/>
  <c r="L318" i="283"/>
  <c r="D319" i="283"/>
  <c r="C314" i="283"/>
  <c r="T313" i="283"/>
  <c r="O310" i="280"/>
  <c r="I309" i="280"/>
  <c r="F309" i="280" s="1"/>
  <c r="P310" i="280"/>
  <c r="J309" i="280"/>
  <c r="G309" i="280" s="1"/>
  <c r="T316" i="280"/>
  <c r="N310" i="280"/>
  <c r="H309" i="280"/>
  <c r="E309" i="280" s="1"/>
  <c r="O316" i="277"/>
  <c r="P332" i="277"/>
  <c r="N317" i="277"/>
  <c r="C342" i="286"/>
  <c r="O311" i="286"/>
  <c r="I310" i="286"/>
  <c r="F310" i="286" s="1"/>
  <c r="K345" i="286"/>
  <c r="P311" i="286"/>
  <c r="J310" i="286"/>
  <c r="G310" i="286" s="1"/>
  <c r="N311" i="286"/>
  <c r="H310" i="286"/>
  <c r="E310" i="286" s="1"/>
  <c r="M345" i="286"/>
  <c r="D317" i="286"/>
  <c r="L345" i="286"/>
  <c r="M314" i="277"/>
  <c r="J313" i="277"/>
  <c r="D316" i="277"/>
  <c r="C313" i="277"/>
  <c r="G312" i="277"/>
  <c r="T312" i="277"/>
  <c r="K313" i="277"/>
  <c r="H312" i="277"/>
  <c r="E312" i="277" s="1"/>
  <c r="L313" i="277"/>
  <c r="I312" i="277"/>
  <c r="F312" i="277" s="1"/>
  <c r="U314" i="298" l="1"/>
  <c r="U317" i="292"/>
  <c r="N317" i="292"/>
  <c r="V311" i="286"/>
  <c r="T310" i="286"/>
  <c r="R312" i="286"/>
  <c r="W318" i="292"/>
  <c r="U314" i="289"/>
  <c r="V318" i="289"/>
  <c r="Q315" i="301"/>
  <c r="U315" i="301" s="1"/>
  <c r="S314" i="301"/>
  <c r="W314" i="301" s="1"/>
  <c r="D315" i="301"/>
  <c r="T314" i="301"/>
  <c r="K312" i="301"/>
  <c r="H311" i="301"/>
  <c r="E311" i="301" s="1"/>
  <c r="R315" i="301"/>
  <c r="V315" i="301" s="1"/>
  <c r="O312" i="301"/>
  <c r="I311" i="301"/>
  <c r="F311" i="301" s="1"/>
  <c r="J311" i="301"/>
  <c r="G311" i="301" s="1"/>
  <c r="P312" i="301"/>
  <c r="D320" i="298"/>
  <c r="C317" i="298"/>
  <c r="R317" i="298"/>
  <c r="V317" i="298" s="1"/>
  <c r="Q314" i="298"/>
  <c r="S317" i="298"/>
  <c r="W317" i="298" s="1"/>
  <c r="O312" i="298"/>
  <c r="I311" i="298"/>
  <c r="F311" i="298" s="1"/>
  <c r="P312" i="298"/>
  <c r="J311" i="298"/>
  <c r="G311" i="298" s="1"/>
  <c r="N312" i="298"/>
  <c r="H311" i="298"/>
  <c r="E311" i="298" s="1"/>
  <c r="R319" i="292"/>
  <c r="V319" i="292" s="1"/>
  <c r="S319" i="292"/>
  <c r="L313" i="292"/>
  <c r="I312" i="292"/>
  <c r="F312" i="292" s="1"/>
  <c r="K313" i="292"/>
  <c r="H312" i="292"/>
  <c r="E312" i="292" s="1"/>
  <c r="D316" i="292"/>
  <c r="T315" i="292"/>
  <c r="P319" i="292"/>
  <c r="O319" i="292"/>
  <c r="Q318" i="292"/>
  <c r="M313" i="292"/>
  <c r="J312" i="292"/>
  <c r="G312" i="292" s="1"/>
  <c r="L312" i="289"/>
  <c r="I311" i="289"/>
  <c r="F311" i="289" s="1"/>
  <c r="Q315" i="289"/>
  <c r="D318" i="289"/>
  <c r="K312" i="289"/>
  <c r="H311" i="289"/>
  <c r="E311" i="289" s="1"/>
  <c r="S319" i="289"/>
  <c r="W319" i="289" s="1"/>
  <c r="N314" i="289"/>
  <c r="N315" i="289" s="1"/>
  <c r="C315" i="289"/>
  <c r="T314" i="289"/>
  <c r="P318" i="289"/>
  <c r="R319" i="289"/>
  <c r="O318" i="289"/>
  <c r="O319" i="289" s="1"/>
  <c r="M312" i="289"/>
  <c r="J311" i="289"/>
  <c r="G311" i="289" s="1"/>
  <c r="C315" i="283"/>
  <c r="T314" i="283"/>
  <c r="L319" i="283"/>
  <c r="M317" i="283"/>
  <c r="D320" i="283"/>
  <c r="H311" i="283"/>
  <c r="E311" i="283" s="1"/>
  <c r="K312" i="283"/>
  <c r="O313" i="283"/>
  <c r="I312" i="283"/>
  <c r="F312" i="283" s="1"/>
  <c r="N323" i="283"/>
  <c r="P313" i="283"/>
  <c r="J312" i="283"/>
  <c r="G312" i="283" s="1"/>
  <c r="N311" i="280"/>
  <c r="H310" i="280"/>
  <c r="E310" i="280" s="1"/>
  <c r="T317" i="280"/>
  <c r="P311" i="280"/>
  <c r="J310" i="280"/>
  <c r="G310" i="280" s="1"/>
  <c r="O311" i="280"/>
  <c r="I310" i="280"/>
  <c r="F310" i="280" s="1"/>
  <c r="O317" i="277"/>
  <c r="P333" i="277"/>
  <c r="M346" i="286"/>
  <c r="N312" i="286"/>
  <c r="H311" i="286"/>
  <c r="E311" i="286" s="1"/>
  <c r="P312" i="286"/>
  <c r="J311" i="286"/>
  <c r="G311" i="286" s="1"/>
  <c r="K346" i="286"/>
  <c r="L346" i="286"/>
  <c r="O312" i="286"/>
  <c r="I311" i="286"/>
  <c r="F311" i="286" s="1"/>
  <c r="D318" i="286"/>
  <c r="C343" i="286"/>
  <c r="H313" i="277"/>
  <c r="E313" i="277" s="1"/>
  <c r="K314" i="277"/>
  <c r="C314" i="277"/>
  <c r="G313" i="277"/>
  <c r="T313" i="277"/>
  <c r="I313" i="277"/>
  <c r="F313" i="277" s="1"/>
  <c r="L314" i="277"/>
  <c r="D317" i="277"/>
  <c r="M315" i="277"/>
  <c r="J314" i="277"/>
  <c r="P319" i="289" l="1"/>
  <c r="N315" i="301"/>
  <c r="U315" i="289"/>
  <c r="U318" i="292"/>
  <c r="R313" i="286"/>
  <c r="V319" i="289"/>
  <c r="W319" i="292"/>
  <c r="V312" i="286"/>
  <c r="T311" i="286"/>
  <c r="R316" i="301"/>
  <c r="V316" i="301" s="1"/>
  <c r="S315" i="301"/>
  <c r="W315" i="301" s="1"/>
  <c r="K313" i="301"/>
  <c r="H312" i="301"/>
  <c r="E312" i="301" s="1"/>
  <c r="Q316" i="301"/>
  <c r="U316" i="301" s="1"/>
  <c r="N316" i="301"/>
  <c r="D316" i="301"/>
  <c r="T315" i="301"/>
  <c r="O313" i="301"/>
  <c r="I312" i="301"/>
  <c r="F312" i="301" s="1"/>
  <c r="P313" i="301"/>
  <c r="J312" i="301"/>
  <c r="G312" i="301" s="1"/>
  <c r="C318" i="298"/>
  <c r="T317" i="298"/>
  <c r="S318" i="298"/>
  <c r="W318" i="298" s="1"/>
  <c r="Q315" i="298"/>
  <c r="U315" i="298" s="1"/>
  <c r="D321" i="298"/>
  <c r="R318" i="298"/>
  <c r="V318" i="298" s="1"/>
  <c r="T316" i="298"/>
  <c r="P313" i="298"/>
  <c r="J312" i="298"/>
  <c r="G312" i="298" s="1"/>
  <c r="O313" i="298"/>
  <c r="I312" i="298"/>
  <c r="F312" i="298" s="1"/>
  <c r="N313" i="298"/>
  <c r="H312" i="298"/>
  <c r="E312" i="298" s="1"/>
  <c r="Q319" i="292"/>
  <c r="S320" i="292"/>
  <c r="P320" i="292"/>
  <c r="K314" i="292"/>
  <c r="H313" i="292"/>
  <c r="E313" i="292" s="1"/>
  <c r="R320" i="292"/>
  <c r="V320" i="292" s="1"/>
  <c r="N318" i="292"/>
  <c r="M314" i="292"/>
  <c r="J313" i="292"/>
  <c r="G313" i="292" s="1"/>
  <c r="L314" i="292"/>
  <c r="I313" i="292"/>
  <c r="F313" i="292" s="1"/>
  <c r="D317" i="292"/>
  <c r="T316" i="292"/>
  <c r="S320" i="289"/>
  <c r="W320" i="289" s="1"/>
  <c r="D319" i="289"/>
  <c r="Q316" i="289"/>
  <c r="N316" i="289" s="1"/>
  <c r="P320" i="289"/>
  <c r="R320" i="289"/>
  <c r="K313" i="289"/>
  <c r="H312" i="289"/>
  <c r="E312" i="289" s="1"/>
  <c r="L313" i="289"/>
  <c r="I312" i="289"/>
  <c r="F312" i="289" s="1"/>
  <c r="C316" i="289"/>
  <c r="T315" i="289"/>
  <c r="M313" i="289"/>
  <c r="J312" i="289"/>
  <c r="G312" i="289" s="1"/>
  <c r="O314" i="283"/>
  <c r="I313" i="283"/>
  <c r="F313" i="283" s="1"/>
  <c r="H312" i="283"/>
  <c r="E312" i="283" s="1"/>
  <c r="K313" i="283"/>
  <c r="C316" i="283"/>
  <c r="T315" i="283"/>
  <c r="D321" i="283"/>
  <c r="N324" i="283"/>
  <c r="N325" i="283" s="1"/>
  <c r="M318" i="283"/>
  <c r="P314" i="283"/>
  <c r="J313" i="283"/>
  <c r="G313" i="283" s="1"/>
  <c r="L320" i="283"/>
  <c r="P312" i="280"/>
  <c r="J311" i="280"/>
  <c r="G311" i="280" s="1"/>
  <c r="T318" i="280"/>
  <c r="O312" i="280"/>
  <c r="I311" i="280"/>
  <c r="F311" i="280" s="1"/>
  <c r="N312" i="280"/>
  <c r="H311" i="280"/>
  <c r="E311" i="280" s="1"/>
  <c r="N318" i="277"/>
  <c r="N319" i="277" s="1"/>
  <c r="O318" i="277"/>
  <c r="O319" i="277" s="1"/>
  <c r="O313" i="286"/>
  <c r="I312" i="286"/>
  <c r="F312" i="286" s="1"/>
  <c r="L347" i="286"/>
  <c r="K347" i="286"/>
  <c r="P313" i="286"/>
  <c r="J312" i="286"/>
  <c r="G312" i="286" s="1"/>
  <c r="C344" i="286"/>
  <c r="N313" i="286"/>
  <c r="H312" i="286"/>
  <c r="E312" i="286" s="1"/>
  <c r="D319" i="286"/>
  <c r="M347" i="286"/>
  <c r="M316" i="277"/>
  <c r="J315" i="277"/>
  <c r="D318" i="277"/>
  <c r="L315" i="277"/>
  <c r="I314" i="277"/>
  <c r="F314" i="277" s="1"/>
  <c r="C315" i="277"/>
  <c r="G314" i="277"/>
  <c r="T314" i="277"/>
  <c r="H314" i="277"/>
  <c r="E314" i="277" s="1"/>
  <c r="K315" i="277"/>
  <c r="R314" i="286" l="1"/>
  <c r="U319" i="292"/>
  <c r="V313" i="286"/>
  <c r="T312" i="286"/>
  <c r="W320" i="292"/>
  <c r="V320" i="289"/>
  <c r="U316" i="289"/>
  <c r="R317" i="301"/>
  <c r="V317" i="301" s="1"/>
  <c r="Q317" i="301"/>
  <c r="N317" i="301" s="1"/>
  <c r="K314" i="301"/>
  <c r="H313" i="301"/>
  <c r="E313" i="301" s="1"/>
  <c r="D317" i="301"/>
  <c r="T316" i="301"/>
  <c r="S316" i="301"/>
  <c r="W316" i="301" s="1"/>
  <c r="P314" i="301"/>
  <c r="J313" i="301"/>
  <c r="G313" i="301" s="1"/>
  <c r="O314" i="301"/>
  <c r="I313" i="301"/>
  <c r="F313" i="301" s="1"/>
  <c r="R319" i="298"/>
  <c r="V319" i="298" s="1"/>
  <c r="S319" i="298"/>
  <c r="W319" i="298" s="1"/>
  <c r="D322" i="298"/>
  <c r="C319" i="298"/>
  <c r="Q316" i="298"/>
  <c r="U316" i="298" s="1"/>
  <c r="N314" i="298"/>
  <c r="H313" i="298"/>
  <c r="E313" i="298" s="1"/>
  <c r="O314" i="298"/>
  <c r="I313" i="298"/>
  <c r="F313" i="298" s="1"/>
  <c r="P314" i="298"/>
  <c r="J313" i="298"/>
  <c r="G313" i="298" s="1"/>
  <c r="L315" i="292"/>
  <c r="I314" i="292"/>
  <c r="F314" i="292" s="1"/>
  <c r="K315" i="292"/>
  <c r="H314" i="292"/>
  <c r="E314" i="292" s="1"/>
  <c r="M315" i="292"/>
  <c r="J314" i="292"/>
  <c r="G314" i="292" s="1"/>
  <c r="D318" i="292"/>
  <c r="T317" i="292"/>
  <c r="Q320" i="292"/>
  <c r="N319" i="292"/>
  <c r="S321" i="292"/>
  <c r="R321" i="292"/>
  <c r="V321" i="292" s="1"/>
  <c r="O320" i="292"/>
  <c r="C317" i="289"/>
  <c r="T316" i="289"/>
  <c r="R321" i="289"/>
  <c r="O320" i="289"/>
  <c r="P321" i="289"/>
  <c r="D320" i="289"/>
  <c r="Q317" i="289"/>
  <c r="N317" i="289" s="1"/>
  <c r="L314" i="289"/>
  <c r="I313" i="289"/>
  <c r="F313" i="289" s="1"/>
  <c r="S321" i="289"/>
  <c r="W321" i="289" s="1"/>
  <c r="K314" i="289"/>
  <c r="H313" i="289"/>
  <c r="E313" i="289" s="1"/>
  <c r="M314" i="289"/>
  <c r="J313" i="289"/>
  <c r="G313" i="289" s="1"/>
  <c r="K314" i="283"/>
  <c r="H313" i="283"/>
  <c r="E313" i="283" s="1"/>
  <c r="M319" i="283"/>
  <c r="L321" i="283"/>
  <c r="D322" i="283"/>
  <c r="O315" i="283"/>
  <c r="I314" i="283"/>
  <c r="F314" i="283" s="1"/>
  <c r="P315" i="283"/>
  <c r="J314" i="283"/>
  <c r="G314" i="283" s="1"/>
  <c r="C317" i="283"/>
  <c r="T316" i="283"/>
  <c r="N326" i="283"/>
  <c r="P313" i="280"/>
  <c r="J312" i="280"/>
  <c r="G312" i="280" s="1"/>
  <c r="N313" i="280"/>
  <c r="H312" i="280"/>
  <c r="E312" i="280" s="1"/>
  <c r="T319" i="280"/>
  <c r="O313" i="280"/>
  <c r="I312" i="280"/>
  <c r="F312" i="280" s="1"/>
  <c r="O320" i="277"/>
  <c r="P334" i="277"/>
  <c r="N314" i="286"/>
  <c r="H313" i="286"/>
  <c r="E313" i="286" s="1"/>
  <c r="C345" i="286"/>
  <c r="P314" i="286"/>
  <c r="J313" i="286"/>
  <c r="G313" i="286" s="1"/>
  <c r="M348" i="286"/>
  <c r="K348" i="286"/>
  <c r="L348" i="286"/>
  <c r="D320" i="286"/>
  <c r="O314" i="286"/>
  <c r="I313" i="286"/>
  <c r="F313" i="286" s="1"/>
  <c r="H315" i="277"/>
  <c r="E315" i="277" s="1"/>
  <c r="K316" i="277"/>
  <c r="C316" i="277"/>
  <c r="G315" i="277"/>
  <c r="T315" i="277"/>
  <c r="I315" i="277"/>
  <c r="F315" i="277" s="1"/>
  <c r="L316" i="277"/>
  <c r="D319" i="277"/>
  <c r="M317" i="277"/>
  <c r="J316" i="277"/>
  <c r="O321" i="289" l="1"/>
  <c r="V321" i="289"/>
  <c r="W321" i="292"/>
  <c r="U317" i="289"/>
  <c r="R315" i="286"/>
  <c r="U317" i="301"/>
  <c r="V314" i="286"/>
  <c r="T313" i="286"/>
  <c r="N320" i="292"/>
  <c r="U320" i="292"/>
  <c r="U321" i="292" s="1"/>
  <c r="K315" i="301"/>
  <c r="H314" i="301"/>
  <c r="E314" i="301" s="1"/>
  <c r="Q318" i="301"/>
  <c r="D318" i="301"/>
  <c r="T317" i="301"/>
  <c r="R318" i="301"/>
  <c r="V318" i="301" s="1"/>
  <c r="S317" i="301"/>
  <c r="W317" i="301" s="1"/>
  <c r="O315" i="301"/>
  <c r="I314" i="301"/>
  <c r="F314" i="301" s="1"/>
  <c r="P315" i="301"/>
  <c r="J314" i="301"/>
  <c r="G314" i="301" s="1"/>
  <c r="D323" i="298"/>
  <c r="Q317" i="298"/>
  <c r="U317" i="298" s="1"/>
  <c r="S320" i="298"/>
  <c r="W320" i="298" s="1"/>
  <c r="T318" i="298"/>
  <c r="R320" i="298"/>
  <c r="V320" i="298" s="1"/>
  <c r="C320" i="298"/>
  <c r="T319" i="298"/>
  <c r="O315" i="298"/>
  <c r="I314" i="298"/>
  <c r="F314" i="298" s="1"/>
  <c r="P315" i="298"/>
  <c r="J314" i="298"/>
  <c r="G314" i="298" s="1"/>
  <c r="N315" i="298"/>
  <c r="H314" i="298"/>
  <c r="E314" i="298" s="1"/>
  <c r="S322" i="292"/>
  <c r="P321" i="292"/>
  <c r="P322" i="292" s="1"/>
  <c r="K316" i="292"/>
  <c r="H315" i="292"/>
  <c r="E315" i="292" s="1"/>
  <c r="O321" i="292"/>
  <c r="Q321" i="292"/>
  <c r="L316" i="292"/>
  <c r="I315" i="292"/>
  <c r="F315" i="292" s="1"/>
  <c r="R322" i="292"/>
  <c r="V322" i="292" s="1"/>
  <c r="D319" i="292"/>
  <c r="T318" i="292"/>
  <c r="M316" i="292"/>
  <c r="J315" i="292"/>
  <c r="G315" i="292" s="1"/>
  <c r="D321" i="289"/>
  <c r="M315" i="289"/>
  <c r="J314" i="289"/>
  <c r="G314" i="289" s="1"/>
  <c r="L315" i="289"/>
  <c r="I314" i="289"/>
  <c r="F314" i="289" s="1"/>
  <c r="C318" i="289"/>
  <c r="T317" i="289"/>
  <c r="Q318" i="289"/>
  <c r="K315" i="289"/>
  <c r="H314" i="289"/>
  <c r="E314" i="289" s="1"/>
  <c r="S322" i="289"/>
  <c r="W322" i="289" s="1"/>
  <c r="R322" i="289"/>
  <c r="O322" i="289" s="1"/>
  <c r="P316" i="283"/>
  <c r="J315" i="283"/>
  <c r="G315" i="283" s="1"/>
  <c r="O316" i="283"/>
  <c r="I315" i="283"/>
  <c r="F315" i="283" s="1"/>
  <c r="H314" i="283"/>
  <c r="E314" i="283" s="1"/>
  <c r="K315" i="283"/>
  <c r="C318" i="283"/>
  <c r="T317" i="283"/>
  <c r="D323" i="283"/>
  <c r="L322" i="283"/>
  <c r="M320" i="283"/>
  <c r="O314" i="280"/>
  <c r="I313" i="280"/>
  <c r="F313" i="280" s="1"/>
  <c r="T320" i="280"/>
  <c r="N314" i="280"/>
  <c r="H313" i="280"/>
  <c r="E313" i="280" s="1"/>
  <c r="P314" i="280"/>
  <c r="J313" i="280"/>
  <c r="G313" i="280" s="1"/>
  <c r="P335" i="277"/>
  <c r="P336" i="277" s="1"/>
  <c r="N320" i="277"/>
  <c r="L349" i="286"/>
  <c r="K349" i="286"/>
  <c r="M349" i="286"/>
  <c r="P315" i="286"/>
  <c r="J314" i="286"/>
  <c r="G314" i="286" s="1"/>
  <c r="O315" i="286"/>
  <c r="I314" i="286"/>
  <c r="F314" i="286" s="1"/>
  <c r="C346" i="286"/>
  <c r="D321" i="286"/>
  <c r="N315" i="286"/>
  <c r="H314" i="286"/>
  <c r="E314" i="286" s="1"/>
  <c r="M318" i="277"/>
  <c r="J317" i="277"/>
  <c r="D320" i="277"/>
  <c r="I316" i="277"/>
  <c r="F316" i="277" s="1"/>
  <c r="L317" i="277"/>
  <c r="G316" i="277"/>
  <c r="C317" i="277"/>
  <c r="T316" i="277"/>
  <c r="K317" i="277"/>
  <c r="H316" i="277"/>
  <c r="E316" i="277" s="1"/>
  <c r="R316" i="286" l="1"/>
  <c r="U318" i="289"/>
  <c r="V322" i="289"/>
  <c r="W322" i="292"/>
  <c r="V315" i="286"/>
  <c r="T314" i="286"/>
  <c r="U318" i="301"/>
  <c r="R319" i="301"/>
  <c r="V319" i="301" s="1"/>
  <c r="Q319" i="301"/>
  <c r="D319" i="301"/>
  <c r="K316" i="301"/>
  <c r="H315" i="301"/>
  <c r="E315" i="301" s="1"/>
  <c r="N318" i="301"/>
  <c r="N319" i="301" s="1"/>
  <c r="S318" i="301"/>
  <c r="W318" i="301" s="1"/>
  <c r="P316" i="301"/>
  <c r="J315" i="301"/>
  <c r="G315" i="301" s="1"/>
  <c r="O316" i="301"/>
  <c r="I315" i="301"/>
  <c r="F315" i="301" s="1"/>
  <c r="Q318" i="298"/>
  <c r="U318" i="298" s="1"/>
  <c r="C321" i="298"/>
  <c r="T320" i="298"/>
  <c r="R321" i="298"/>
  <c r="V321" i="298" s="1"/>
  <c r="D324" i="298"/>
  <c r="S321" i="298"/>
  <c r="W321" i="298" s="1"/>
  <c r="O316" i="298"/>
  <c r="I315" i="298"/>
  <c r="F315" i="298" s="1"/>
  <c r="P316" i="298"/>
  <c r="J315" i="298"/>
  <c r="G315" i="298" s="1"/>
  <c r="N316" i="298"/>
  <c r="H315" i="298"/>
  <c r="E315" i="298" s="1"/>
  <c r="L317" i="292"/>
  <c r="I316" i="292"/>
  <c r="F316" i="292" s="1"/>
  <c r="K317" i="292"/>
  <c r="H316" i="292"/>
  <c r="E316" i="292" s="1"/>
  <c r="R323" i="292"/>
  <c r="V323" i="292" s="1"/>
  <c r="Q322" i="292"/>
  <c r="U322" i="292" s="1"/>
  <c r="M317" i="292"/>
  <c r="J316" i="292"/>
  <c r="G316" i="292" s="1"/>
  <c r="O322" i="292"/>
  <c r="O323" i="292" s="1"/>
  <c r="S323" i="292"/>
  <c r="D320" i="292"/>
  <c r="T319" i="292"/>
  <c r="N321" i="292"/>
  <c r="N322" i="292" s="1"/>
  <c r="K316" i="289"/>
  <c r="H315" i="289"/>
  <c r="E315" i="289" s="1"/>
  <c r="D322" i="289"/>
  <c r="R323" i="289"/>
  <c r="L316" i="289"/>
  <c r="I315" i="289"/>
  <c r="F315" i="289" s="1"/>
  <c r="S323" i="289"/>
  <c r="W323" i="289" s="1"/>
  <c r="Q319" i="289"/>
  <c r="M316" i="289"/>
  <c r="J315" i="289"/>
  <c r="G315" i="289" s="1"/>
  <c r="N318" i="289"/>
  <c r="C319" i="289"/>
  <c r="T318" i="289"/>
  <c r="P322" i="289"/>
  <c r="M321" i="283"/>
  <c r="C319" i="283"/>
  <c r="T318" i="283"/>
  <c r="O317" i="283"/>
  <c r="I316" i="283"/>
  <c r="F316" i="283" s="1"/>
  <c r="P317" i="283"/>
  <c r="J316" i="283"/>
  <c r="G316" i="283" s="1"/>
  <c r="N327" i="283"/>
  <c r="N328" i="283" s="1"/>
  <c r="L323" i="283"/>
  <c r="D324" i="283"/>
  <c r="H315" i="283"/>
  <c r="E315" i="283" s="1"/>
  <c r="K316" i="283"/>
  <c r="N315" i="280"/>
  <c r="H314" i="280"/>
  <c r="E314" i="280" s="1"/>
  <c r="T321" i="280"/>
  <c r="P315" i="280"/>
  <c r="J314" i="280"/>
  <c r="G314" i="280" s="1"/>
  <c r="O315" i="280"/>
  <c r="I314" i="280"/>
  <c r="F314" i="280" s="1"/>
  <c r="N321" i="277"/>
  <c r="O321" i="277"/>
  <c r="O322" i="277" s="1"/>
  <c r="C347" i="286"/>
  <c r="O316" i="286"/>
  <c r="I315" i="286"/>
  <c r="F315" i="286" s="1"/>
  <c r="P316" i="286"/>
  <c r="J315" i="286"/>
  <c r="G315" i="286" s="1"/>
  <c r="M350" i="286"/>
  <c r="N316" i="286"/>
  <c r="H315" i="286"/>
  <c r="E315" i="286" s="1"/>
  <c r="K350" i="286"/>
  <c r="D322" i="286"/>
  <c r="L350" i="286"/>
  <c r="H317" i="277"/>
  <c r="E317" i="277" s="1"/>
  <c r="K318" i="277"/>
  <c r="C318" i="277"/>
  <c r="G317" i="277"/>
  <c r="T317" i="277"/>
  <c r="I317" i="277"/>
  <c r="F317" i="277" s="1"/>
  <c r="L318" i="277"/>
  <c r="D321" i="277"/>
  <c r="M319" i="277"/>
  <c r="J318" i="277"/>
  <c r="U319" i="289" l="1"/>
  <c r="W323" i="292"/>
  <c r="U319" i="301"/>
  <c r="P323" i="289"/>
  <c r="V323" i="289"/>
  <c r="R317" i="286"/>
  <c r="V316" i="286"/>
  <c r="T315" i="286"/>
  <c r="Q320" i="301"/>
  <c r="N320" i="301" s="1"/>
  <c r="S319" i="301"/>
  <c r="W319" i="301" s="1"/>
  <c r="R320" i="301"/>
  <c r="V320" i="301" s="1"/>
  <c r="K317" i="301"/>
  <c r="H316" i="301"/>
  <c r="E316" i="301" s="1"/>
  <c r="T318" i="301"/>
  <c r="D320" i="301"/>
  <c r="T319" i="301"/>
  <c r="O317" i="301"/>
  <c r="I316" i="301"/>
  <c r="F316" i="301" s="1"/>
  <c r="J316" i="301"/>
  <c r="G316" i="301" s="1"/>
  <c r="P317" i="301"/>
  <c r="S322" i="298"/>
  <c r="W322" i="298" s="1"/>
  <c r="Q319" i="298"/>
  <c r="U319" i="298" s="1"/>
  <c r="D325" i="298"/>
  <c r="R322" i="298"/>
  <c r="V322" i="298" s="1"/>
  <c r="C322" i="298"/>
  <c r="O317" i="298"/>
  <c r="I316" i="298"/>
  <c r="F316" i="298" s="1"/>
  <c r="P317" i="298"/>
  <c r="J316" i="298"/>
  <c r="G316" i="298" s="1"/>
  <c r="N317" i="298"/>
  <c r="H316" i="298"/>
  <c r="E316" i="298" s="1"/>
  <c r="D321" i="292"/>
  <c r="T320" i="292"/>
  <c r="M318" i="292"/>
  <c r="J317" i="292"/>
  <c r="G317" i="292" s="1"/>
  <c r="K318" i="292"/>
  <c r="H317" i="292"/>
  <c r="E317" i="292" s="1"/>
  <c r="Q323" i="292"/>
  <c r="U323" i="292" s="1"/>
  <c r="S324" i="292"/>
  <c r="L318" i="292"/>
  <c r="I317" i="292"/>
  <c r="F317" i="292" s="1"/>
  <c r="R324" i="292"/>
  <c r="O324" i="292" s="1"/>
  <c r="P323" i="292"/>
  <c r="P324" i="292" s="1"/>
  <c r="L317" i="289"/>
  <c r="I316" i="289"/>
  <c r="F316" i="289" s="1"/>
  <c r="K317" i="289"/>
  <c r="H316" i="289"/>
  <c r="E316" i="289" s="1"/>
  <c r="Q320" i="289"/>
  <c r="S324" i="289"/>
  <c r="W324" i="289" s="1"/>
  <c r="R324" i="289"/>
  <c r="C320" i="289"/>
  <c r="T319" i="289"/>
  <c r="O323" i="289"/>
  <c r="M317" i="289"/>
  <c r="J316" i="289"/>
  <c r="G316" i="289" s="1"/>
  <c r="N319" i="289"/>
  <c r="N320" i="289" s="1"/>
  <c r="D323" i="289"/>
  <c r="C320" i="283"/>
  <c r="T319" i="283"/>
  <c r="P318" i="283"/>
  <c r="J317" i="283"/>
  <c r="G317" i="283" s="1"/>
  <c r="M322" i="283"/>
  <c r="D325" i="283"/>
  <c r="O318" i="283"/>
  <c r="I317" i="283"/>
  <c r="F317" i="283" s="1"/>
  <c r="H316" i="283"/>
  <c r="E316" i="283" s="1"/>
  <c r="K317" i="283"/>
  <c r="L324" i="283"/>
  <c r="N329" i="283"/>
  <c r="P316" i="280"/>
  <c r="J315" i="280"/>
  <c r="G315" i="280" s="1"/>
  <c r="T322" i="280"/>
  <c r="O316" i="280"/>
  <c r="I315" i="280"/>
  <c r="F315" i="280" s="1"/>
  <c r="N316" i="280"/>
  <c r="H315" i="280"/>
  <c r="E315" i="280" s="1"/>
  <c r="N322" i="277"/>
  <c r="N323" i="277" s="1"/>
  <c r="P337" i="277"/>
  <c r="P338" i="277" s="1"/>
  <c r="K351" i="286"/>
  <c r="N317" i="286"/>
  <c r="H316" i="286"/>
  <c r="E316" i="286" s="1"/>
  <c r="M351" i="286"/>
  <c r="L351" i="286"/>
  <c r="P317" i="286"/>
  <c r="J316" i="286"/>
  <c r="G316" i="286" s="1"/>
  <c r="O317" i="286"/>
  <c r="I316" i="286"/>
  <c r="F316" i="286" s="1"/>
  <c r="D323" i="286"/>
  <c r="C348" i="286"/>
  <c r="M320" i="277"/>
  <c r="J319" i="277"/>
  <c r="D322" i="277"/>
  <c r="I318" i="277"/>
  <c r="F318" i="277" s="1"/>
  <c r="L319" i="277"/>
  <c r="C319" i="277"/>
  <c r="T318" i="277"/>
  <c r="G318" i="277"/>
  <c r="H318" i="277"/>
  <c r="E318" i="277" s="1"/>
  <c r="K319" i="277"/>
  <c r="N323" i="292" l="1"/>
  <c r="W324" i="292"/>
  <c r="O324" i="289"/>
  <c r="V324" i="289"/>
  <c r="V317" i="286"/>
  <c r="T316" i="286"/>
  <c r="U320" i="289"/>
  <c r="U320" i="301"/>
  <c r="R318" i="286"/>
  <c r="V324" i="292"/>
  <c r="R321" i="301"/>
  <c r="V321" i="301" s="1"/>
  <c r="S320" i="301"/>
  <c r="W320" i="301" s="1"/>
  <c r="K318" i="301"/>
  <c r="H317" i="301"/>
  <c r="E317" i="301" s="1"/>
  <c r="Q321" i="301"/>
  <c r="D321" i="301"/>
  <c r="J317" i="301"/>
  <c r="G317" i="301" s="1"/>
  <c r="P318" i="301"/>
  <c r="O318" i="301"/>
  <c r="I317" i="301"/>
  <c r="F317" i="301" s="1"/>
  <c r="C323" i="298"/>
  <c r="T322" i="298"/>
  <c r="D326" i="298"/>
  <c r="Q320" i="298"/>
  <c r="U320" i="298" s="1"/>
  <c r="S323" i="298"/>
  <c r="W323" i="298" s="1"/>
  <c r="R323" i="298"/>
  <c r="V323" i="298" s="1"/>
  <c r="T321" i="298"/>
  <c r="P318" i="298"/>
  <c r="J317" i="298"/>
  <c r="G317" i="298" s="1"/>
  <c r="N318" i="298"/>
  <c r="H317" i="298"/>
  <c r="E317" i="298" s="1"/>
  <c r="O318" i="298"/>
  <c r="I317" i="298"/>
  <c r="F317" i="298" s="1"/>
  <c r="Q324" i="292"/>
  <c r="U324" i="292" s="1"/>
  <c r="M319" i="292"/>
  <c r="J318" i="292"/>
  <c r="G318" i="292" s="1"/>
  <c r="P325" i="292"/>
  <c r="L319" i="292"/>
  <c r="I318" i="292"/>
  <c r="F318" i="292" s="1"/>
  <c r="D322" i="292"/>
  <c r="T321" i="292"/>
  <c r="S325" i="292"/>
  <c r="K319" i="292"/>
  <c r="H318" i="292"/>
  <c r="E318" i="292" s="1"/>
  <c r="R325" i="292"/>
  <c r="O325" i="292" s="1"/>
  <c r="N324" i="292"/>
  <c r="K318" i="289"/>
  <c r="H317" i="289"/>
  <c r="E317" i="289" s="1"/>
  <c r="D324" i="289"/>
  <c r="S325" i="289"/>
  <c r="W325" i="289" s="1"/>
  <c r="L318" i="289"/>
  <c r="I317" i="289"/>
  <c r="F317" i="289" s="1"/>
  <c r="C321" i="289"/>
  <c r="T320" i="289"/>
  <c r="Q321" i="289"/>
  <c r="R325" i="289"/>
  <c r="P324" i="289"/>
  <c r="M318" i="289"/>
  <c r="J317" i="289"/>
  <c r="G317" i="289" s="1"/>
  <c r="O325" i="289"/>
  <c r="D326" i="283"/>
  <c r="M323" i="283"/>
  <c r="P319" i="283"/>
  <c r="J318" i="283"/>
  <c r="G318" i="283" s="1"/>
  <c r="L325" i="283"/>
  <c r="O319" i="283"/>
  <c r="I318" i="283"/>
  <c r="F318" i="283" s="1"/>
  <c r="H317" i="283"/>
  <c r="E317" i="283" s="1"/>
  <c r="K318" i="283"/>
  <c r="C321" i="283"/>
  <c r="T320" i="283"/>
  <c r="I316" i="280"/>
  <c r="F316" i="280" s="1"/>
  <c r="O317" i="280"/>
  <c r="T323" i="280"/>
  <c r="N317" i="280"/>
  <c r="H316" i="280"/>
  <c r="E316" i="280" s="1"/>
  <c r="P317" i="280"/>
  <c r="J316" i="280"/>
  <c r="G316" i="280" s="1"/>
  <c r="O323" i="277"/>
  <c r="O324" i="277" s="1"/>
  <c r="N324" i="277"/>
  <c r="O318" i="286"/>
  <c r="I317" i="286"/>
  <c r="F317" i="286" s="1"/>
  <c r="P318" i="286"/>
  <c r="J317" i="286"/>
  <c r="G317" i="286" s="1"/>
  <c r="L352" i="286"/>
  <c r="M352" i="286"/>
  <c r="C349" i="286"/>
  <c r="N318" i="286"/>
  <c r="H317" i="286"/>
  <c r="E317" i="286" s="1"/>
  <c r="D324" i="286"/>
  <c r="K352" i="286"/>
  <c r="K320" i="277"/>
  <c r="H319" i="277"/>
  <c r="E319" i="277" s="1"/>
  <c r="C320" i="277"/>
  <c r="G319" i="277"/>
  <c r="T319" i="277"/>
  <c r="L320" i="277"/>
  <c r="I319" i="277"/>
  <c r="F319" i="277" s="1"/>
  <c r="D323" i="277"/>
  <c r="M321" i="277"/>
  <c r="J320" i="277"/>
  <c r="U321" i="301" l="1"/>
  <c r="W325" i="292"/>
  <c r="V325" i="292"/>
  <c r="U321" i="289"/>
  <c r="R319" i="286"/>
  <c r="V325" i="289"/>
  <c r="V318" i="286"/>
  <c r="T317" i="286"/>
  <c r="S321" i="301"/>
  <c r="W321" i="301" s="1"/>
  <c r="Q322" i="301"/>
  <c r="N321" i="301"/>
  <c r="R322" i="301"/>
  <c r="V322" i="301" s="1"/>
  <c r="T320" i="301"/>
  <c r="K319" i="301"/>
  <c r="H318" i="301"/>
  <c r="E318" i="301" s="1"/>
  <c r="D322" i="301"/>
  <c r="T321" i="301"/>
  <c r="J318" i="301"/>
  <c r="G318" i="301" s="1"/>
  <c r="P319" i="301"/>
  <c r="O319" i="301"/>
  <c r="I318" i="301"/>
  <c r="F318" i="301" s="1"/>
  <c r="Q321" i="298"/>
  <c r="U321" i="298" s="1"/>
  <c r="R324" i="298"/>
  <c r="V324" i="298" s="1"/>
  <c r="D327" i="298"/>
  <c r="S324" i="298"/>
  <c r="W324" i="298" s="1"/>
  <c r="C324" i="298"/>
  <c r="T323" i="298"/>
  <c r="P319" i="298"/>
  <c r="J318" i="298"/>
  <c r="G318" i="298" s="1"/>
  <c r="N319" i="298"/>
  <c r="H318" i="298"/>
  <c r="E318" i="298" s="1"/>
  <c r="O319" i="298"/>
  <c r="I318" i="298"/>
  <c r="F318" i="298" s="1"/>
  <c r="K320" i="292"/>
  <c r="H319" i="292"/>
  <c r="E319" i="292" s="1"/>
  <c r="L320" i="292"/>
  <c r="I319" i="292"/>
  <c r="F319" i="292" s="1"/>
  <c r="M320" i="292"/>
  <c r="J319" i="292"/>
  <c r="G319" i="292" s="1"/>
  <c r="R326" i="292"/>
  <c r="S326" i="292"/>
  <c r="Q325" i="292"/>
  <c r="N325" i="292" s="1"/>
  <c r="D323" i="292"/>
  <c r="T322" i="292"/>
  <c r="L319" i="289"/>
  <c r="I318" i="289"/>
  <c r="F318" i="289" s="1"/>
  <c r="Q322" i="289"/>
  <c r="K319" i="289"/>
  <c r="H318" i="289"/>
  <c r="E318" i="289" s="1"/>
  <c r="N321" i="289"/>
  <c r="N322" i="289" s="1"/>
  <c r="S326" i="289"/>
  <c r="W326" i="289" s="1"/>
  <c r="M319" i="289"/>
  <c r="J318" i="289"/>
  <c r="G318" i="289" s="1"/>
  <c r="P325" i="289"/>
  <c r="C322" i="289"/>
  <c r="T321" i="289"/>
  <c r="R326" i="289"/>
  <c r="D325" i="289"/>
  <c r="P320" i="283"/>
  <c r="J319" i="283"/>
  <c r="G319" i="283" s="1"/>
  <c r="K319" i="283"/>
  <c r="H318" i="283"/>
  <c r="E318" i="283" s="1"/>
  <c r="O320" i="283"/>
  <c r="I319" i="283"/>
  <c r="F319" i="283" s="1"/>
  <c r="M324" i="283"/>
  <c r="D327" i="283"/>
  <c r="L326" i="283"/>
  <c r="C322" i="283"/>
  <c r="T321" i="283"/>
  <c r="N330" i="283"/>
  <c r="N331" i="283" s="1"/>
  <c r="T324" i="280"/>
  <c r="N318" i="280"/>
  <c r="H317" i="280"/>
  <c r="E317" i="280" s="1"/>
  <c r="I317" i="280"/>
  <c r="F317" i="280" s="1"/>
  <c r="O318" i="280"/>
  <c r="P318" i="280"/>
  <c r="J317" i="280"/>
  <c r="G317" i="280" s="1"/>
  <c r="P339" i="277"/>
  <c r="P340" i="277" s="1"/>
  <c r="G320" i="277"/>
  <c r="N319" i="286"/>
  <c r="H318" i="286"/>
  <c r="E318" i="286" s="1"/>
  <c r="C350" i="286"/>
  <c r="M353" i="286"/>
  <c r="K353" i="286"/>
  <c r="L353" i="286"/>
  <c r="P319" i="286"/>
  <c r="J318" i="286"/>
  <c r="G318" i="286" s="1"/>
  <c r="D325" i="286"/>
  <c r="O319" i="286"/>
  <c r="I318" i="286"/>
  <c r="F318" i="286" s="1"/>
  <c r="M322" i="277"/>
  <c r="J321" i="277"/>
  <c r="D324" i="277"/>
  <c r="L321" i="277"/>
  <c r="I320" i="277"/>
  <c r="F320" i="277" s="1"/>
  <c r="C321" i="277"/>
  <c r="T320" i="277"/>
  <c r="H320" i="277"/>
  <c r="E320" i="277" s="1"/>
  <c r="K321" i="277"/>
  <c r="R320" i="286" l="1"/>
  <c r="U322" i="289"/>
  <c r="N322" i="301"/>
  <c r="V326" i="292"/>
  <c r="W326" i="292"/>
  <c r="U325" i="292"/>
  <c r="V319" i="286"/>
  <c r="T318" i="286"/>
  <c r="U322" i="301"/>
  <c r="V326" i="289"/>
  <c r="D323" i="301"/>
  <c r="T322" i="301"/>
  <c r="Q323" i="301"/>
  <c r="K320" i="301"/>
  <c r="H319" i="301"/>
  <c r="E319" i="301" s="1"/>
  <c r="S322" i="301"/>
  <c r="W322" i="301" s="1"/>
  <c r="R323" i="301"/>
  <c r="V323" i="301" s="1"/>
  <c r="P320" i="301"/>
  <c r="J319" i="301"/>
  <c r="G319" i="301" s="1"/>
  <c r="O320" i="301"/>
  <c r="I319" i="301"/>
  <c r="F319" i="301" s="1"/>
  <c r="C325" i="298"/>
  <c r="T324" i="298"/>
  <c r="D328" i="298"/>
  <c r="R325" i="298"/>
  <c r="V325" i="298" s="1"/>
  <c r="Q322" i="298"/>
  <c r="U322" i="298" s="1"/>
  <c r="S325" i="298"/>
  <c r="W325" i="298" s="1"/>
  <c r="N320" i="298"/>
  <c r="H319" i="298"/>
  <c r="E319" i="298" s="1"/>
  <c r="O320" i="298"/>
  <c r="I319" i="298"/>
  <c r="F319" i="298" s="1"/>
  <c r="P320" i="298"/>
  <c r="J319" i="298"/>
  <c r="G319" i="298" s="1"/>
  <c r="R327" i="292"/>
  <c r="L321" i="292"/>
  <c r="I320" i="292"/>
  <c r="F320" i="292" s="1"/>
  <c r="M321" i="292"/>
  <c r="J320" i="292"/>
  <c r="G320" i="292" s="1"/>
  <c r="K321" i="292"/>
  <c r="H320" i="292"/>
  <c r="E320" i="292" s="1"/>
  <c r="D324" i="292"/>
  <c r="T323" i="292"/>
  <c r="O326" i="292"/>
  <c r="S327" i="292"/>
  <c r="Q326" i="292"/>
  <c r="P326" i="292"/>
  <c r="S327" i="289"/>
  <c r="W327" i="289" s="1"/>
  <c r="L320" i="289"/>
  <c r="I319" i="289"/>
  <c r="F319" i="289" s="1"/>
  <c r="R327" i="289"/>
  <c r="C323" i="289"/>
  <c r="T322" i="289"/>
  <c r="K320" i="289"/>
  <c r="H319" i="289"/>
  <c r="E319" i="289" s="1"/>
  <c r="P326" i="289"/>
  <c r="O326" i="289"/>
  <c r="Q323" i="289"/>
  <c r="N323" i="289" s="1"/>
  <c r="M320" i="289"/>
  <c r="J319" i="289"/>
  <c r="G319" i="289" s="1"/>
  <c r="D326" i="289"/>
  <c r="M325" i="283"/>
  <c r="P321" i="283"/>
  <c r="J320" i="283"/>
  <c r="G320" i="283" s="1"/>
  <c r="L327" i="283"/>
  <c r="O321" i="283"/>
  <c r="I320" i="283"/>
  <c r="F320" i="283" s="1"/>
  <c r="D328" i="283"/>
  <c r="C323" i="283"/>
  <c r="T322" i="283"/>
  <c r="H319" i="283"/>
  <c r="E319" i="283" s="1"/>
  <c r="K320" i="283"/>
  <c r="P319" i="280"/>
  <c r="J318" i="280"/>
  <c r="G318" i="280" s="1"/>
  <c r="N319" i="280"/>
  <c r="H318" i="280"/>
  <c r="E318" i="280" s="1"/>
  <c r="O319" i="280"/>
  <c r="I318" i="280"/>
  <c r="F318" i="280" s="1"/>
  <c r="T325" i="280"/>
  <c r="O325" i="277"/>
  <c r="O326" i="277" s="1"/>
  <c r="N325" i="277"/>
  <c r="N326" i="277" s="1"/>
  <c r="P320" i="286"/>
  <c r="J319" i="286"/>
  <c r="G319" i="286" s="1"/>
  <c r="L354" i="286"/>
  <c r="K354" i="286"/>
  <c r="M354" i="286"/>
  <c r="O320" i="286"/>
  <c r="I319" i="286"/>
  <c r="F319" i="286" s="1"/>
  <c r="C351" i="286"/>
  <c r="D326" i="286"/>
  <c r="N320" i="286"/>
  <c r="H319" i="286"/>
  <c r="E319" i="286" s="1"/>
  <c r="C322" i="277"/>
  <c r="G321" i="277"/>
  <c r="T321" i="277"/>
  <c r="K322" i="277"/>
  <c r="H321" i="277"/>
  <c r="E321" i="277" s="1"/>
  <c r="L322" i="277"/>
  <c r="I321" i="277"/>
  <c r="F321" i="277" s="1"/>
  <c r="D325" i="277"/>
  <c r="M323" i="277"/>
  <c r="J322" i="277"/>
  <c r="U326" i="292" l="1"/>
  <c r="W327" i="292"/>
  <c r="U323" i="289"/>
  <c r="U323" i="301"/>
  <c r="V327" i="292"/>
  <c r="R321" i="286"/>
  <c r="O327" i="289"/>
  <c r="V327" i="289"/>
  <c r="V320" i="286"/>
  <c r="T319" i="286"/>
  <c r="Q324" i="301"/>
  <c r="S323" i="301"/>
  <c r="W323" i="301" s="1"/>
  <c r="K321" i="301"/>
  <c r="H320" i="301"/>
  <c r="E320" i="301" s="1"/>
  <c r="D324" i="301"/>
  <c r="T323" i="301"/>
  <c r="N323" i="301"/>
  <c r="R324" i="301"/>
  <c r="V324" i="301" s="1"/>
  <c r="P321" i="301"/>
  <c r="J320" i="301"/>
  <c r="G320" i="301" s="1"/>
  <c r="O321" i="301"/>
  <c r="I320" i="301"/>
  <c r="F320" i="301" s="1"/>
  <c r="S326" i="298"/>
  <c r="W326" i="298" s="1"/>
  <c r="D329" i="298"/>
  <c r="C326" i="298"/>
  <c r="T325" i="298"/>
  <c r="Q323" i="298"/>
  <c r="U323" i="298" s="1"/>
  <c r="R326" i="298"/>
  <c r="V326" i="298" s="1"/>
  <c r="O321" i="298"/>
  <c r="I320" i="298"/>
  <c r="F320" i="298" s="1"/>
  <c r="N321" i="298"/>
  <c r="H320" i="298"/>
  <c r="E320" i="298" s="1"/>
  <c r="P321" i="298"/>
  <c r="J320" i="298"/>
  <c r="G320" i="298" s="1"/>
  <c r="L322" i="292"/>
  <c r="I321" i="292"/>
  <c r="F321" i="292" s="1"/>
  <c r="Q327" i="292"/>
  <c r="D325" i="292"/>
  <c r="T324" i="292"/>
  <c r="R328" i="292"/>
  <c r="K322" i="292"/>
  <c r="H321" i="292"/>
  <c r="E321" i="292" s="1"/>
  <c r="S328" i="292"/>
  <c r="N326" i="292"/>
  <c r="P327" i="292"/>
  <c r="O327" i="292"/>
  <c r="M322" i="292"/>
  <c r="J321" i="292"/>
  <c r="G321" i="292" s="1"/>
  <c r="M321" i="289"/>
  <c r="J320" i="289"/>
  <c r="G320" i="289" s="1"/>
  <c r="K321" i="289"/>
  <c r="H320" i="289"/>
  <c r="E320" i="289" s="1"/>
  <c r="L321" i="289"/>
  <c r="I320" i="289"/>
  <c r="F320" i="289" s="1"/>
  <c r="N324" i="289"/>
  <c r="C324" i="289"/>
  <c r="T323" i="289"/>
  <c r="Q324" i="289"/>
  <c r="S328" i="289"/>
  <c r="W328" i="289" s="1"/>
  <c r="D327" i="289"/>
  <c r="P327" i="289"/>
  <c r="R328" i="289"/>
  <c r="O328" i="289" s="1"/>
  <c r="K321" i="283"/>
  <c r="H320" i="283"/>
  <c r="E320" i="283" s="1"/>
  <c r="P322" i="283"/>
  <c r="J321" i="283"/>
  <c r="G321" i="283" s="1"/>
  <c r="D329" i="283"/>
  <c r="M326" i="283"/>
  <c r="C324" i="283"/>
  <c r="T323" i="283"/>
  <c r="L328" i="283"/>
  <c r="N332" i="283"/>
  <c r="N333" i="283" s="1"/>
  <c r="O322" i="283"/>
  <c r="I321" i="283"/>
  <c r="F321" i="283" s="1"/>
  <c r="N320" i="280"/>
  <c r="H319" i="280"/>
  <c r="E319" i="280" s="1"/>
  <c r="T326" i="280"/>
  <c r="I319" i="280"/>
  <c r="F319" i="280" s="1"/>
  <c r="O320" i="280"/>
  <c r="P320" i="280"/>
  <c r="J319" i="280"/>
  <c r="G319" i="280" s="1"/>
  <c r="N327" i="277"/>
  <c r="P341" i="277"/>
  <c r="C352" i="286"/>
  <c r="O321" i="286"/>
  <c r="I320" i="286"/>
  <c r="F320" i="286" s="1"/>
  <c r="M355" i="286"/>
  <c r="N321" i="286"/>
  <c r="H320" i="286"/>
  <c r="E320" i="286" s="1"/>
  <c r="K355" i="286"/>
  <c r="L355" i="286"/>
  <c r="D327" i="286"/>
  <c r="P321" i="286"/>
  <c r="J320" i="286"/>
  <c r="G320" i="286" s="1"/>
  <c r="M324" i="277"/>
  <c r="J323" i="277"/>
  <c r="D326" i="277"/>
  <c r="L323" i="277"/>
  <c r="I322" i="277"/>
  <c r="F322" i="277" s="1"/>
  <c r="K323" i="277"/>
  <c r="H322" i="277"/>
  <c r="E322" i="277" s="1"/>
  <c r="C323" i="277"/>
  <c r="G322" i="277"/>
  <c r="T322" i="277"/>
  <c r="N324" i="301" l="1"/>
  <c r="U324" i="289"/>
  <c r="P328" i="292"/>
  <c r="W328" i="292"/>
  <c r="R322" i="286"/>
  <c r="U327" i="292"/>
  <c r="V321" i="286"/>
  <c r="T320" i="286"/>
  <c r="V328" i="289"/>
  <c r="V328" i="292"/>
  <c r="U324" i="301"/>
  <c r="R325" i="301"/>
  <c r="V325" i="301" s="1"/>
  <c r="S324" i="301"/>
  <c r="W324" i="301" s="1"/>
  <c r="N325" i="301"/>
  <c r="Q325" i="301"/>
  <c r="D325" i="301"/>
  <c r="K322" i="301"/>
  <c r="H321" i="301"/>
  <c r="E321" i="301" s="1"/>
  <c r="O322" i="301"/>
  <c r="I321" i="301"/>
  <c r="F321" i="301" s="1"/>
  <c r="P322" i="301"/>
  <c r="J321" i="301"/>
  <c r="G321" i="301" s="1"/>
  <c r="R327" i="298"/>
  <c r="V327" i="298" s="1"/>
  <c r="Q324" i="298"/>
  <c r="U324" i="298" s="1"/>
  <c r="S327" i="298"/>
  <c r="W327" i="298" s="1"/>
  <c r="C327" i="298"/>
  <c r="D330" i="298"/>
  <c r="N322" i="298"/>
  <c r="H321" i="298"/>
  <c r="E321" i="298" s="1"/>
  <c r="P322" i="298"/>
  <c r="J321" i="298"/>
  <c r="G321" i="298" s="1"/>
  <c r="O322" i="298"/>
  <c r="I321" i="298"/>
  <c r="F321" i="298" s="1"/>
  <c r="R329" i="292"/>
  <c r="L323" i="292"/>
  <c r="I322" i="292"/>
  <c r="F322" i="292" s="1"/>
  <c r="N327" i="292"/>
  <c r="N328" i="292" s="1"/>
  <c r="S329" i="292"/>
  <c r="Q328" i="292"/>
  <c r="M323" i="292"/>
  <c r="J322" i="292"/>
  <c r="G322" i="292" s="1"/>
  <c r="D326" i="292"/>
  <c r="T325" i="292"/>
  <c r="O328" i="292"/>
  <c r="O329" i="292" s="1"/>
  <c r="K323" i="292"/>
  <c r="H322" i="292"/>
  <c r="E322" i="292" s="1"/>
  <c r="S329" i="289"/>
  <c r="W329" i="289" s="1"/>
  <c r="C325" i="289"/>
  <c r="T324" i="289"/>
  <c r="R329" i="289"/>
  <c r="P328" i="289"/>
  <c r="P329" i="289" s="1"/>
  <c r="Q325" i="289"/>
  <c r="M322" i="289"/>
  <c r="J321" i="289"/>
  <c r="G321" i="289" s="1"/>
  <c r="L322" i="289"/>
  <c r="I321" i="289"/>
  <c r="F321" i="289" s="1"/>
  <c r="O329" i="289"/>
  <c r="K322" i="289"/>
  <c r="H321" i="289"/>
  <c r="E321" i="289" s="1"/>
  <c r="D328" i="289"/>
  <c r="C325" i="283"/>
  <c r="T324" i="283"/>
  <c r="D330" i="283"/>
  <c r="M327" i="283"/>
  <c r="L329" i="283"/>
  <c r="P323" i="283"/>
  <c r="J322" i="283"/>
  <c r="G322" i="283" s="1"/>
  <c r="O323" i="283"/>
  <c r="I322" i="283"/>
  <c r="F322" i="283" s="1"/>
  <c r="K322" i="283"/>
  <c r="H321" i="283"/>
  <c r="E321" i="283" s="1"/>
  <c r="N334" i="283"/>
  <c r="T327" i="280"/>
  <c r="P321" i="280"/>
  <c r="J320" i="280"/>
  <c r="G320" i="280" s="1"/>
  <c r="O321" i="280"/>
  <c r="I320" i="280"/>
  <c r="F320" i="280" s="1"/>
  <c r="N321" i="280"/>
  <c r="H320" i="280"/>
  <c r="E320" i="280" s="1"/>
  <c r="P342" i="277"/>
  <c r="P343" i="277"/>
  <c r="O327" i="277"/>
  <c r="O328" i="277" s="1"/>
  <c r="L356" i="286"/>
  <c r="K356" i="286"/>
  <c r="N322" i="286"/>
  <c r="H321" i="286"/>
  <c r="E321" i="286" s="1"/>
  <c r="M356" i="286"/>
  <c r="P322" i="286"/>
  <c r="J321" i="286"/>
  <c r="G321" i="286" s="1"/>
  <c r="O322" i="286"/>
  <c r="I321" i="286"/>
  <c r="F321" i="286" s="1"/>
  <c r="D328" i="286"/>
  <c r="C353" i="286"/>
  <c r="C324" i="277"/>
  <c r="G323" i="277"/>
  <c r="T323" i="277"/>
  <c r="H323" i="277"/>
  <c r="E323" i="277" s="1"/>
  <c r="K324" i="277"/>
  <c r="L324" i="277"/>
  <c r="I323" i="277"/>
  <c r="F323" i="277" s="1"/>
  <c r="D327" i="277"/>
  <c r="M325" i="277"/>
  <c r="J324" i="277"/>
  <c r="U328" i="292" l="1"/>
  <c r="V329" i="289"/>
  <c r="W329" i="292"/>
  <c r="R323" i="286"/>
  <c r="U325" i="289"/>
  <c r="V322" i="286"/>
  <c r="T321" i="286"/>
  <c r="V329" i="292"/>
  <c r="U325" i="301"/>
  <c r="K323" i="301"/>
  <c r="H322" i="301"/>
  <c r="E322" i="301" s="1"/>
  <c r="S325" i="301"/>
  <c r="W325" i="301" s="1"/>
  <c r="T324" i="301"/>
  <c r="R326" i="301"/>
  <c r="V326" i="301" s="1"/>
  <c r="D326" i="301"/>
  <c r="T325" i="301"/>
  <c r="Q326" i="301"/>
  <c r="N326" i="301" s="1"/>
  <c r="J322" i="301"/>
  <c r="G322" i="301" s="1"/>
  <c r="P323" i="301"/>
  <c r="O323" i="301"/>
  <c r="I322" i="301"/>
  <c r="F322" i="301" s="1"/>
  <c r="D331" i="298"/>
  <c r="Q325" i="298"/>
  <c r="U325" i="298" s="1"/>
  <c r="T326" i="298"/>
  <c r="R328" i="298"/>
  <c r="V328" i="298" s="1"/>
  <c r="C328" i="298"/>
  <c r="T327" i="298"/>
  <c r="S328" i="298"/>
  <c r="W328" i="298" s="1"/>
  <c r="P323" i="298"/>
  <c r="J322" i="298"/>
  <c r="G322" i="298" s="1"/>
  <c r="O323" i="298"/>
  <c r="I322" i="298"/>
  <c r="F322" i="298" s="1"/>
  <c r="N323" i="298"/>
  <c r="H322" i="298"/>
  <c r="E322" i="298" s="1"/>
  <c r="S330" i="292"/>
  <c r="P329" i="292"/>
  <c r="K324" i="292"/>
  <c r="H323" i="292"/>
  <c r="E323" i="292" s="1"/>
  <c r="M324" i="292"/>
  <c r="J323" i="292"/>
  <c r="G323" i="292" s="1"/>
  <c r="Q329" i="292"/>
  <c r="N329" i="292" s="1"/>
  <c r="L324" i="292"/>
  <c r="I323" i="292"/>
  <c r="F323" i="292" s="1"/>
  <c r="D327" i="292"/>
  <c r="T326" i="292"/>
  <c r="R330" i="292"/>
  <c r="R330" i="289"/>
  <c r="D329" i="289"/>
  <c r="M323" i="289"/>
  <c r="J322" i="289"/>
  <c r="G322" i="289" s="1"/>
  <c r="C326" i="289"/>
  <c r="T325" i="289"/>
  <c r="Q326" i="289"/>
  <c r="S330" i="289"/>
  <c r="W330" i="289" s="1"/>
  <c r="L323" i="289"/>
  <c r="I322" i="289"/>
  <c r="F322" i="289" s="1"/>
  <c r="K323" i="289"/>
  <c r="H322" i="289"/>
  <c r="E322" i="289" s="1"/>
  <c r="N325" i="289"/>
  <c r="N326" i="289" s="1"/>
  <c r="P324" i="283"/>
  <c r="J323" i="283"/>
  <c r="G323" i="283" s="1"/>
  <c r="H322" i="283"/>
  <c r="E322" i="283" s="1"/>
  <c r="K323" i="283"/>
  <c r="C326" i="283"/>
  <c r="T325" i="283"/>
  <c r="L330" i="283"/>
  <c r="M328" i="283"/>
  <c r="N335" i="283"/>
  <c r="O324" i="283"/>
  <c r="I323" i="283"/>
  <c r="F323" i="283" s="1"/>
  <c r="D331" i="283"/>
  <c r="T328" i="280"/>
  <c r="N322" i="280"/>
  <c r="H321" i="280"/>
  <c r="E321" i="280" s="1"/>
  <c r="P322" i="280"/>
  <c r="J321" i="280"/>
  <c r="G321" i="280" s="1"/>
  <c r="O322" i="280"/>
  <c r="I321" i="280"/>
  <c r="F321" i="280" s="1"/>
  <c r="N328" i="277"/>
  <c r="O329" i="277"/>
  <c r="O323" i="286"/>
  <c r="I322" i="286"/>
  <c r="F322" i="286" s="1"/>
  <c r="P323" i="286"/>
  <c r="J322" i="286"/>
  <c r="G322" i="286" s="1"/>
  <c r="M357" i="286"/>
  <c r="N323" i="286"/>
  <c r="H322" i="286"/>
  <c r="E322" i="286" s="1"/>
  <c r="C354" i="286"/>
  <c r="K357" i="286"/>
  <c r="D329" i="286"/>
  <c r="L357" i="286"/>
  <c r="M326" i="277"/>
  <c r="J325" i="277"/>
  <c r="D328" i="277"/>
  <c r="I324" i="277"/>
  <c r="F324" i="277" s="1"/>
  <c r="L325" i="277"/>
  <c r="H324" i="277"/>
  <c r="E324" i="277" s="1"/>
  <c r="K325" i="277"/>
  <c r="C325" i="277"/>
  <c r="G324" i="277"/>
  <c r="T324" i="277"/>
  <c r="W330" i="292" l="1"/>
  <c r="U329" i="292"/>
  <c r="P330" i="292"/>
  <c r="U326" i="289"/>
  <c r="V330" i="292"/>
  <c r="R324" i="286"/>
  <c r="V330" i="289"/>
  <c r="V323" i="286"/>
  <c r="T322" i="286"/>
  <c r="U326" i="301"/>
  <c r="K324" i="301"/>
  <c r="H323" i="301"/>
  <c r="E323" i="301" s="1"/>
  <c r="R327" i="301"/>
  <c r="V327" i="301" s="1"/>
  <c r="Q327" i="301"/>
  <c r="S326" i="301"/>
  <c r="W326" i="301" s="1"/>
  <c r="D327" i="301"/>
  <c r="O324" i="301"/>
  <c r="I323" i="301"/>
  <c r="F323" i="301" s="1"/>
  <c r="P324" i="301"/>
  <c r="J323" i="301"/>
  <c r="G323" i="301" s="1"/>
  <c r="Q326" i="298"/>
  <c r="U326" i="298" s="1"/>
  <c r="C329" i="298"/>
  <c r="T328" i="298"/>
  <c r="R329" i="298"/>
  <c r="V329" i="298" s="1"/>
  <c r="D332" i="298"/>
  <c r="S329" i="298"/>
  <c r="W329" i="298" s="1"/>
  <c r="O324" i="298"/>
  <c r="I323" i="298"/>
  <c r="F323" i="298" s="1"/>
  <c r="P324" i="298"/>
  <c r="J323" i="298"/>
  <c r="G323" i="298" s="1"/>
  <c r="N324" i="298"/>
  <c r="H323" i="298"/>
  <c r="E323" i="298" s="1"/>
  <c r="O330" i="292"/>
  <c r="S331" i="292"/>
  <c r="P331" i="292" s="1"/>
  <c r="R331" i="292"/>
  <c r="M325" i="292"/>
  <c r="J324" i="292"/>
  <c r="G324" i="292" s="1"/>
  <c r="D328" i="292"/>
  <c r="T327" i="292"/>
  <c r="L325" i="292"/>
  <c r="I324" i="292"/>
  <c r="F324" i="292" s="1"/>
  <c r="K325" i="292"/>
  <c r="H324" i="292"/>
  <c r="E324" i="292" s="1"/>
  <c r="Q330" i="292"/>
  <c r="Q327" i="289"/>
  <c r="C327" i="289"/>
  <c r="T326" i="289"/>
  <c r="R331" i="289"/>
  <c r="L324" i="289"/>
  <c r="I323" i="289"/>
  <c r="F323" i="289" s="1"/>
  <c r="M324" i="289"/>
  <c r="J323" i="289"/>
  <c r="G323" i="289" s="1"/>
  <c r="O330" i="289"/>
  <c r="K324" i="289"/>
  <c r="H323" i="289"/>
  <c r="E323" i="289" s="1"/>
  <c r="S331" i="289"/>
  <c r="W331" i="289" s="1"/>
  <c r="D330" i="289"/>
  <c r="P330" i="289"/>
  <c r="H323" i="283"/>
  <c r="E323" i="283" s="1"/>
  <c r="K324" i="283"/>
  <c r="D332" i="283"/>
  <c r="M329" i="283"/>
  <c r="P325" i="283"/>
  <c r="J324" i="283"/>
  <c r="G324" i="283" s="1"/>
  <c r="O325" i="283"/>
  <c r="I324" i="283"/>
  <c r="F324" i="283" s="1"/>
  <c r="L331" i="283"/>
  <c r="C327" i="283"/>
  <c r="T326" i="283"/>
  <c r="P323" i="280"/>
  <c r="J322" i="280"/>
  <c r="G322" i="280" s="1"/>
  <c r="I322" i="280"/>
  <c r="F322" i="280" s="1"/>
  <c r="O323" i="280"/>
  <c r="T329" i="280"/>
  <c r="N323" i="280"/>
  <c r="H322" i="280"/>
  <c r="E322" i="280" s="1"/>
  <c r="N329" i="277"/>
  <c r="N330" i="277" s="1"/>
  <c r="P344" i="277"/>
  <c r="P345" i="277" s="1"/>
  <c r="K358" i="286"/>
  <c r="C355" i="286"/>
  <c r="N324" i="286"/>
  <c r="H323" i="286"/>
  <c r="E323" i="286" s="1"/>
  <c r="M358" i="286"/>
  <c r="L358" i="286"/>
  <c r="P324" i="286"/>
  <c r="J323" i="286"/>
  <c r="G323" i="286" s="1"/>
  <c r="D330" i="286"/>
  <c r="O324" i="286"/>
  <c r="I323" i="286"/>
  <c r="F323" i="286" s="1"/>
  <c r="C326" i="277"/>
  <c r="T325" i="277"/>
  <c r="K326" i="277"/>
  <c r="H325" i="277"/>
  <c r="E325" i="277" s="1"/>
  <c r="L326" i="277"/>
  <c r="I325" i="277"/>
  <c r="F325" i="277" s="1"/>
  <c r="D329" i="277"/>
  <c r="G325" i="277"/>
  <c r="M327" i="277"/>
  <c r="J326" i="277"/>
  <c r="P331" i="289" l="1"/>
  <c r="U327" i="289"/>
  <c r="U327" i="301"/>
  <c r="U328" i="301" s="1"/>
  <c r="O331" i="289"/>
  <c r="V324" i="286"/>
  <c r="T323" i="286"/>
  <c r="R325" i="286"/>
  <c r="V331" i="292"/>
  <c r="W331" i="292"/>
  <c r="U330" i="292"/>
  <c r="V331" i="289"/>
  <c r="S327" i="301"/>
  <c r="W327" i="301" s="1"/>
  <c r="R328" i="301"/>
  <c r="V328" i="301" s="1"/>
  <c r="Q328" i="301"/>
  <c r="K325" i="301"/>
  <c r="H324" i="301"/>
  <c r="E324" i="301" s="1"/>
  <c r="T326" i="301"/>
  <c r="N327" i="301"/>
  <c r="N328" i="301" s="1"/>
  <c r="D328" i="301"/>
  <c r="T327" i="301"/>
  <c r="O325" i="301"/>
  <c r="I324" i="301"/>
  <c r="F324" i="301" s="1"/>
  <c r="P325" i="301"/>
  <c r="J324" i="301"/>
  <c r="G324" i="301" s="1"/>
  <c r="R330" i="298"/>
  <c r="V330" i="298" s="1"/>
  <c r="S330" i="298"/>
  <c r="W330" i="298" s="1"/>
  <c r="C330" i="298"/>
  <c r="T329" i="298"/>
  <c r="Q327" i="298"/>
  <c r="U327" i="298" s="1"/>
  <c r="D333" i="298"/>
  <c r="P325" i="298"/>
  <c r="J324" i="298"/>
  <c r="G324" i="298" s="1"/>
  <c r="N325" i="298"/>
  <c r="H324" i="298"/>
  <c r="E324" i="298" s="1"/>
  <c r="O325" i="298"/>
  <c r="I324" i="298"/>
  <c r="F324" i="298" s="1"/>
  <c r="L326" i="292"/>
  <c r="I325" i="292"/>
  <c r="F325" i="292" s="1"/>
  <c r="S332" i="292"/>
  <c r="P332" i="292"/>
  <c r="R332" i="292"/>
  <c r="D329" i="292"/>
  <c r="T328" i="292"/>
  <c r="O331" i="292"/>
  <c r="Q331" i="292"/>
  <c r="M326" i="292"/>
  <c r="J325" i="292"/>
  <c r="G325" i="292" s="1"/>
  <c r="N330" i="292"/>
  <c r="K326" i="292"/>
  <c r="H325" i="292"/>
  <c r="E325" i="292" s="1"/>
  <c r="K325" i="289"/>
  <c r="H324" i="289"/>
  <c r="E324" i="289" s="1"/>
  <c r="L325" i="289"/>
  <c r="I324" i="289"/>
  <c r="F324" i="289" s="1"/>
  <c r="D331" i="289"/>
  <c r="R332" i="289"/>
  <c r="O332" i="289" s="1"/>
  <c r="Q328" i="289"/>
  <c r="N327" i="289"/>
  <c r="N328" i="289" s="1"/>
  <c r="S332" i="289"/>
  <c r="W332" i="289" s="1"/>
  <c r="C328" i="289"/>
  <c r="T327" i="289"/>
  <c r="M325" i="289"/>
  <c r="J324" i="289"/>
  <c r="G324" i="289" s="1"/>
  <c r="P326" i="283"/>
  <c r="J325" i="283"/>
  <c r="G325" i="283" s="1"/>
  <c r="O326" i="283"/>
  <c r="I325" i="283"/>
  <c r="F325" i="283" s="1"/>
  <c r="M330" i="283"/>
  <c r="N336" i="283"/>
  <c r="N337" i="283" s="1"/>
  <c r="C328" i="283"/>
  <c r="T327" i="283"/>
  <c r="D333" i="283"/>
  <c r="K325" i="283"/>
  <c r="H324" i="283"/>
  <c r="E324" i="283" s="1"/>
  <c r="L332" i="283"/>
  <c r="O324" i="280"/>
  <c r="I323" i="280"/>
  <c r="F323" i="280" s="1"/>
  <c r="N324" i="280"/>
  <c r="H323" i="280"/>
  <c r="E323" i="280" s="1"/>
  <c r="T330" i="280"/>
  <c r="P324" i="280"/>
  <c r="J323" i="280"/>
  <c r="G323" i="280" s="1"/>
  <c r="P346" i="277"/>
  <c r="N331" i="277"/>
  <c r="O330" i="277"/>
  <c r="O331" i="277" s="1"/>
  <c r="P325" i="286"/>
  <c r="J324" i="286"/>
  <c r="G324" i="286" s="1"/>
  <c r="L359" i="286"/>
  <c r="L360" i="286" s="1"/>
  <c r="M359" i="286"/>
  <c r="M360" i="286" s="1"/>
  <c r="O325" i="286"/>
  <c r="I324" i="286"/>
  <c r="F324" i="286" s="1"/>
  <c r="N325" i="286"/>
  <c r="H324" i="286"/>
  <c r="E324" i="286" s="1"/>
  <c r="D331" i="286"/>
  <c r="C356" i="286"/>
  <c r="K359" i="286"/>
  <c r="K360" i="286" s="1"/>
  <c r="M328" i="277"/>
  <c r="J327" i="277"/>
  <c r="D330" i="277"/>
  <c r="L327" i="277"/>
  <c r="I326" i="277"/>
  <c r="F326" i="277" s="1"/>
  <c r="K327" i="277"/>
  <c r="H326" i="277"/>
  <c r="E326" i="277" s="1"/>
  <c r="C327" i="277"/>
  <c r="G326" i="277"/>
  <c r="T326" i="277"/>
  <c r="R326" i="286" l="1"/>
  <c r="P332" i="289"/>
  <c r="W332" i="292"/>
  <c r="W333" i="292" s="1"/>
  <c r="V332" i="292"/>
  <c r="V325" i="286"/>
  <c r="T324" i="286"/>
  <c r="U328" i="289"/>
  <c r="N331" i="292"/>
  <c r="U331" i="292"/>
  <c r="V332" i="289"/>
  <c r="O332" i="292"/>
  <c r="R329" i="301"/>
  <c r="V329" i="301" s="1"/>
  <c r="D329" i="301"/>
  <c r="T328" i="301"/>
  <c r="K326" i="301"/>
  <c r="H325" i="301"/>
  <c r="E325" i="301" s="1"/>
  <c r="S328" i="301"/>
  <c r="W328" i="301" s="1"/>
  <c r="Q329" i="301"/>
  <c r="U329" i="301" s="1"/>
  <c r="P326" i="301"/>
  <c r="J325" i="301"/>
  <c r="G325" i="301" s="1"/>
  <c r="O326" i="301"/>
  <c r="I325" i="301"/>
  <c r="F325" i="301" s="1"/>
  <c r="D334" i="298"/>
  <c r="S331" i="298"/>
  <c r="W331" i="298" s="1"/>
  <c r="Q328" i="298"/>
  <c r="U328" i="298" s="1"/>
  <c r="R331" i="298"/>
  <c r="V331" i="298" s="1"/>
  <c r="C331" i="298"/>
  <c r="T330" i="298"/>
  <c r="N326" i="298"/>
  <c r="H325" i="298"/>
  <c r="E325" i="298" s="1"/>
  <c r="P326" i="298"/>
  <c r="J325" i="298"/>
  <c r="G325" i="298" s="1"/>
  <c r="O326" i="298"/>
  <c r="I325" i="298"/>
  <c r="F325" i="298" s="1"/>
  <c r="L327" i="292"/>
  <c r="I326" i="292"/>
  <c r="F326" i="292" s="1"/>
  <c r="M327" i="292"/>
  <c r="J326" i="292"/>
  <c r="G326" i="292" s="1"/>
  <c r="D330" i="292"/>
  <c r="T329" i="292"/>
  <c r="R333" i="292"/>
  <c r="O333" i="292" s="1"/>
  <c r="K327" i="292"/>
  <c r="H326" i="292"/>
  <c r="E326" i="292" s="1"/>
  <c r="Q332" i="292"/>
  <c r="S333" i="292"/>
  <c r="M326" i="289"/>
  <c r="J325" i="289"/>
  <c r="G325" i="289" s="1"/>
  <c r="K326" i="289"/>
  <c r="H325" i="289"/>
  <c r="E325" i="289" s="1"/>
  <c r="D332" i="289"/>
  <c r="C329" i="289"/>
  <c r="T328" i="289"/>
  <c r="Q329" i="289"/>
  <c r="S333" i="289"/>
  <c r="P333" i="289" s="1"/>
  <c r="R333" i="289"/>
  <c r="L326" i="289"/>
  <c r="I325" i="289"/>
  <c r="F325" i="289" s="1"/>
  <c r="H325" i="283"/>
  <c r="E325" i="283" s="1"/>
  <c r="K326" i="283"/>
  <c r="O327" i="283"/>
  <c r="I326" i="283"/>
  <c r="F326" i="283" s="1"/>
  <c r="P327" i="283"/>
  <c r="J326" i="283"/>
  <c r="G326" i="283" s="1"/>
  <c r="D334" i="283"/>
  <c r="C329" i="283"/>
  <c r="T328" i="283"/>
  <c r="N338" i="283"/>
  <c r="L333" i="283"/>
  <c r="M331" i="283"/>
  <c r="N325" i="280"/>
  <c r="H324" i="280"/>
  <c r="E324" i="280" s="1"/>
  <c r="T331" i="280"/>
  <c r="O325" i="280"/>
  <c r="I324" i="280"/>
  <c r="F324" i="280" s="1"/>
  <c r="P325" i="280"/>
  <c r="J324" i="280"/>
  <c r="G324" i="280" s="1"/>
  <c r="O332" i="277"/>
  <c r="P347" i="277"/>
  <c r="D332" i="286"/>
  <c r="N326" i="286"/>
  <c r="H325" i="286"/>
  <c r="E325" i="286" s="1"/>
  <c r="O326" i="286"/>
  <c r="I325" i="286"/>
  <c r="F325" i="286" s="1"/>
  <c r="C357" i="286"/>
  <c r="P326" i="286"/>
  <c r="J325" i="286"/>
  <c r="G325" i="286" s="1"/>
  <c r="C328" i="277"/>
  <c r="G327" i="277"/>
  <c r="T327" i="277"/>
  <c r="H327" i="277"/>
  <c r="E327" i="277" s="1"/>
  <c r="K328" i="277"/>
  <c r="I327" i="277"/>
  <c r="F327" i="277" s="1"/>
  <c r="L328" i="277"/>
  <c r="D331" i="277"/>
  <c r="M329" i="277"/>
  <c r="J328" i="277"/>
  <c r="W329" i="301" l="1"/>
  <c r="U329" i="289"/>
  <c r="R327" i="286"/>
  <c r="W333" i="289"/>
  <c r="V326" i="286"/>
  <c r="T325" i="286"/>
  <c r="V333" i="289"/>
  <c r="V333" i="292"/>
  <c r="U332" i="292"/>
  <c r="S329" i="301"/>
  <c r="R330" i="301"/>
  <c r="V330" i="301" s="1"/>
  <c r="K327" i="301"/>
  <c r="H326" i="301"/>
  <c r="E326" i="301" s="1"/>
  <c r="D330" i="301"/>
  <c r="T329" i="301"/>
  <c r="Q330" i="301"/>
  <c r="U330" i="301" s="1"/>
  <c r="N329" i="301"/>
  <c r="N330" i="301" s="1"/>
  <c r="P327" i="301"/>
  <c r="J326" i="301"/>
  <c r="G326" i="301" s="1"/>
  <c r="O327" i="301"/>
  <c r="I326" i="301"/>
  <c r="F326" i="301" s="1"/>
  <c r="S332" i="298"/>
  <c r="W332" i="298" s="1"/>
  <c r="C332" i="298"/>
  <c r="T331" i="298"/>
  <c r="R332" i="298"/>
  <c r="V332" i="298" s="1"/>
  <c r="D335" i="298"/>
  <c r="Q329" i="298"/>
  <c r="U329" i="298" s="1"/>
  <c r="O327" i="298"/>
  <c r="I326" i="298"/>
  <c r="F326" i="298" s="1"/>
  <c r="P327" i="298"/>
  <c r="J326" i="298"/>
  <c r="G326" i="298" s="1"/>
  <c r="N327" i="298"/>
  <c r="H326" i="298"/>
  <c r="E326" i="298" s="1"/>
  <c r="Q333" i="292"/>
  <c r="N332" i="292"/>
  <c r="L328" i="292"/>
  <c r="I327" i="292"/>
  <c r="F327" i="292" s="1"/>
  <c r="K328" i="292"/>
  <c r="H327" i="292"/>
  <c r="E327" i="292" s="1"/>
  <c r="P333" i="292"/>
  <c r="D331" i="292"/>
  <c r="T330" i="292"/>
  <c r="R334" i="292"/>
  <c r="M328" i="292"/>
  <c r="J327" i="292"/>
  <c r="G327" i="292" s="1"/>
  <c r="S334" i="292"/>
  <c r="W334" i="292" s="1"/>
  <c r="M327" i="289"/>
  <c r="J326" i="289"/>
  <c r="G326" i="289" s="1"/>
  <c r="R334" i="289"/>
  <c r="Q330" i="289"/>
  <c r="D333" i="289"/>
  <c r="L327" i="289"/>
  <c r="I326" i="289"/>
  <c r="F326" i="289" s="1"/>
  <c r="N329" i="289"/>
  <c r="O333" i="289"/>
  <c r="O334" i="289" s="1"/>
  <c r="C330" i="289"/>
  <c r="T329" i="289"/>
  <c r="S334" i="289"/>
  <c r="K327" i="289"/>
  <c r="H326" i="289"/>
  <c r="E326" i="289" s="1"/>
  <c r="O328" i="283"/>
  <c r="I327" i="283"/>
  <c r="F327" i="283" s="1"/>
  <c r="M332" i="283"/>
  <c r="L334" i="283"/>
  <c r="D335" i="283"/>
  <c r="H326" i="283"/>
  <c r="E326" i="283" s="1"/>
  <c r="K327" i="283"/>
  <c r="C330" i="283"/>
  <c r="T329" i="283"/>
  <c r="P328" i="283"/>
  <c r="J327" i="283"/>
  <c r="G327" i="283" s="1"/>
  <c r="I325" i="280"/>
  <c r="F325" i="280" s="1"/>
  <c r="O326" i="280"/>
  <c r="P326" i="280"/>
  <c r="J325" i="280"/>
  <c r="G325" i="280" s="1"/>
  <c r="T332" i="280"/>
  <c r="N326" i="280"/>
  <c r="H325" i="280"/>
  <c r="E325" i="280" s="1"/>
  <c r="N332" i="277"/>
  <c r="N333" i="277" s="1"/>
  <c r="O333" i="277"/>
  <c r="C358" i="286"/>
  <c r="O327" i="286"/>
  <c r="I326" i="286"/>
  <c r="F326" i="286" s="1"/>
  <c r="N327" i="286"/>
  <c r="H326" i="286"/>
  <c r="E326" i="286" s="1"/>
  <c r="P327" i="286"/>
  <c r="J326" i="286"/>
  <c r="G326" i="286" s="1"/>
  <c r="D333" i="286"/>
  <c r="M330" i="277"/>
  <c r="J329" i="277"/>
  <c r="D332" i="277"/>
  <c r="L329" i="277"/>
  <c r="I328" i="277"/>
  <c r="F328" i="277" s="1"/>
  <c r="H328" i="277"/>
  <c r="E328" i="277" s="1"/>
  <c r="K329" i="277"/>
  <c r="C329" i="277"/>
  <c r="G328" i="277"/>
  <c r="T328" i="277"/>
  <c r="U331" i="301" l="1"/>
  <c r="N330" i="289"/>
  <c r="N333" i="292"/>
  <c r="U333" i="292"/>
  <c r="V334" i="292"/>
  <c r="V327" i="286"/>
  <c r="T326" i="286"/>
  <c r="V334" i="289"/>
  <c r="W334" i="289"/>
  <c r="R328" i="286"/>
  <c r="U330" i="289"/>
  <c r="D331" i="301"/>
  <c r="R331" i="301"/>
  <c r="V331" i="301" s="1"/>
  <c r="S330" i="301"/>
  <c r="W330" i="301" s="1"/>
  <c r="K328" i="301"/>
  <c r="H327" i="301"/>
  <c r="E327" i="301" s="1"/>
  <c r="Q331" i="301"/>
  <c r="O328" i="301"/>
  <c r="I327" i="301"/>
  <c r="F327" i="301" s="1"/>
  <c r="J327" i="301"/>
  <c r="G327" i="301" s="1"/>
  <c r="P328" i="301"/>
  <c r="Q330" i="298"/>
  <c r="U330" i="298" s="1"/>
  <c r="C333" i="298"/>
  <c r="T332" i="298"/>
  <c r="D336" i="298"/>
  <c r="S333" i="298"/>
  <c r="W333" i="298" s="1"/>
  <c r="R333" i="298"/>
  <c r="V333" i="298" s="1"/>
  <c r="P328" i="298"/>
  <c r="J327" i="298"/>
  <c r="G327" i="298" s="1"/>
  <c r="O328" i="298"/>
  <c r="I327" i="298"/>
  <c r="F327" i="298" s="1"/>
  <c r="N328" i="298"/>
  <c r="H327" i="298"/>
  <c r="E327" i="298" s="1"/>
  <c r="M329" i="292"/>
  <c r="J328" i="292"/>
  <c r="G328" i="292" s="1"/>
  <c r="Q334" i="292"/>
  <c r="N334" i="292" s="1"/>
  <c r="R335" i="292"/>
  <c r="K329" i="292"/>
  <c r="H328" i="292"/>
  <c r="E328" i="292" s="1"/>
  <c r="L329" i="292"/>
  <c r="I328" i="292"/>
  <c r="F328" i="292" s="1"/>
  <c r="O334" i="292"/>
  <c r="S335" i="292"/>
  <c r="W335" i="292" s="1"/>
  <c r="D332" i="292"/>
  <c r="T331" i="292"/>
  <c r="P334" i="292"/>
  <c r="K328" i="289"/>
  <c r="H327" i="289"/>
  <c r="E327" i="289" s="1"/>
  <c r="R335" i="289"/>
  <c r="C331" i="289"/>
  <c r="T330" i="289"/>
  <c r="O335" i="289"/>
  <c r="M328" i="289"/>
  <c r="J327" i="289"/>
  <c r="G327" i="289" s="1"/>
  <c r="S335" i="289"/>
  <c r="D334" i="289"/>
  <c r="Q331" i="289"/>
  <c r="N331" i="289" s="1"/>
  <c r="P334" i="289"/>
  <c r="P335" i="289" s="1"/>
  <c r="L328" i="289"/>
  <c r="I327" i="289"/>
  <c r="F327" i="289" s="1"/>
  <c r="O329" i="283"/>
  <c r="I328" i="283"/>
  <c r="F328" i="283" s="1"/>
  <c r="K328" i="283"/>
  <c r="H327" i="283"/>
  <c r="E327" i="283" s="1"/>
  <c r="L335" i="283"/>
  <c r="P329" i="283"/>
  <c r="J328" i="283"/>
  <c r="G328" i="283" s="1"/>
  <c r="N339" i="283"/>
  <c r="N340" i="283" s="1"/>
  <c r="C331" i="283"/>
  <c r="T330" i="283"/>
  <c r="D336" i="283"/>
  <c r="M333" i="283"/>
  <c r="P327" i="280"/>
  <c r="J326" i="280"/>
  <c r="G326" i="280" s="1"/>
  <c r="N327" i="280"/>
  <c r="H326" i="280"/>
  <c r="E326" i="280" s="1"/>
  <c r="O327" i="280"/>
  <c r="I326" i="280"/>
  <c r="F326" i="280" s="1"/>
  <c r="T333" i="280"/>
  <c r="O334" i="277"/>
  <c r="N334" i="277"/>
  <c r="P348" i="277"/>
  <c r="P349" i="277" s="1"/>
  <c r="P328" i="286"/>
  <c r="J327" i="286"/>
  <c r="G327" i="286" s="1"/>
  <c r="N328" i="286"/>
  <c r="H327" i="286"/>
  <c r="E327" i="286" s="1"/>
  <c r="O328" i="286"/>
  <c r="I327" i="286"/>
  <c r="F327" i="286" s="1"/>
  <c r="D334" i="286"/>
  <c r="C359" i="286"/>
  <c r="C360" i="286" s="1"/>
  <c r="G329" i="277"/>
  <c r="C330" i="277"/>
  <c r="T329" i="277"/>
  <c r="H329" i="277"/>
  <c r="E329" i="277" s="1"/>
  <c r="K330" i="277"/>
  <c r="I329" i="277"/>
  <c r="F329" i="277" s="1"/>
  <c r="L330" i="277"/>
  <c r="D333" i="277"/>
  <c r="M331" i="277"/>
  <c r="J330" i="277"/>
  <c r="V335" i="289" l="1"/>
  <c r="U331" i="289"/>
  <c r="R329" i="286"/>
  <c r="V328" i="286"/>
  <c r="T327" i="286"/>
  <c r="W335" i="289"/>
  <c r="V335" i="292"/>
  <c r="P335" i="292"/>
  <c r="P336" i="292" s="1"/>
  <c r="U334" i="292"/>
  <c r="Q332" i="301"/>
  <c r="U332" i="301" s="1"/>
  <c r="R332" i="301"/>
  <c r="V332" i="301" s="1"/>
  <c r="K329" i="301"/>
  <c r="H328" i="301"/>
  <c r="E328" i="301" s="1"/>
  <c r="T330" i="301"/>
  <c r="N331" i="301"/>
  <c r="D332" i="301"/>
  <c r="T331" i="301"/>
  <c r="S331" i="301"/>
  <c r="W331" i="301" s="1"/>
  <c r="J328" i="301"/>
  <c r="G328" i="301" s="1"/>
  <c r="P329" i="301"/>
  <c r="O329" i="301"/>
  <c r="I328" i="301"/>
  <c r="F328" i="301" s="1"/>
  <c r="R334" i="298"/>
  <c r="V334" i="298" s="1"/>
  <c r="Q331" i="298"/>
  <c r="U331" i="298" s="1"/>
  <c r="S334" i="298"/>
  <c r="W334" i="298" s="1"/>
  <c r="D337" i="298"/>
  <c r="C334" i="298"/>
  <c r="T333" i="298"/>
  <c r="O329" i="298"/>
  <c r="I328" i="298"/>
  <c r="F328" i="298" s="1"/>
  <c r="P329" i="298"/>
  <c r="J328" i="298"/>
  <c r="G328" i="298" s="1"/>
  <c r="N329" i="298"/>
  <c r="H328" i="298"/>
  <c r="E328" i="298" s="1"/>
  <c r="D333" i="292"/>
  <c r="T332" i="292"/>
  <c r="K330" i="292"/>
  <c r="H329" i="292"/>
  <c r="E329" i="292" s="1"/>
  <c r="S336" i="292"/>
  <c r="W336" i="292" s="1"/>
  <c r="R336" i="292"/>
  <c r="O335" i="292"/>
  <c r="M330" i="292"/>
  <c r="J329" i="292"/>
  <c r="G329" i="292" s="1"/>
  <c r="Q335" i="292"/>
  <c r="L330" i="292"/>
  <c r="I329" i="292"/>
  <c r="F329" i="292" s="1"/>
  <c r="M329" i="289"/>
  <c r="J328" i="289"/>
  <c r="G328" i="289" s="1"/>
  <c r="D335" i="289"/>
  <c r="R336" i="289"/>
  <c r="Q332" i="289"/>
  <c r="L329" i="289"/>
  <c r="I328" i="289"/>
  <c r="F328" i="289" s="1"/>
  <c r="C332" i="289"/>
  <c r="T331" i="289"/>
  <c r="K329" i="289"/>
  <c r="H328" i="289"/>
  <c r="E328" i="289" s="1"/>
  <c r="S336" i="289"/>
  <c r="M334" i="283"/>
  <c r="L336" i="283"/>
  <c r="O330" i="283"/>
  <c r="I329" i="283"/>
  <c r="F329" i="283" s="1"/>
  <c r="D337" i="283"/>
  <c r="H328" i="283"/>
  <c r="E328" i="283" s="1"/>
  <c r="K329" i="283"/>
  <c r="C332" i="283"/>
  <c r="T331" i="283"/>
  <c r="P330" i="283"/>
  <c r="J329" i="283"/>
  <c r="G329" i="283" s="1"/>
  <c r="N341" i="283"/>
  <c r="P328" i="280"/>
  <c r="J327" i="280"/>
  <c r="G327" i="280" s="1"/>
  <c r="I327" i="280"/>
  <c r="F327" i="280" s="1"/>
  <c r="O328" i="280"/>
  <c r="N328" i="280"/>
  <c r="H327" i="280"/>
  <c r="E327" i="280" s="1"/>
  <c r="T334" i="280"/>
  <c r="N335" i="277"/>
  <c r="D335" i="286"/>
  <c r="O329" i="286"/>
  <c r="I328" i="286"/>
  <c r="F328" i="286" s="1"/>
  <c r="N329" i="286"/>
  <c r="H328" i="286"/>
  <c r="E328" i="286" s="1"/>
  <c r="P329" i="286"/>
  <c r="J328" i="286"/>
  <c r="G328" i="286" s="1"/>
  <c r="M332" i="277"/>
  <c r="J331" i="277"/>
  <c r="D334" i="277"/>
  <c r="I330" i="277"/>
  <c r="F330" i="277" s="1"/>
  <c r="L331" i="277"/>
  <c r="K331" i="277"/>
  <c r="H330" i="277"/>
  <c r="E330" i="277" s="1"/>
  <c r="C331" i="277"/>
  <c r="G330" i="277"/>
  <c r="T330" i="277"/>
  <c r="U335" i="292" l="1"/>
  <c r="V329" i="286"/>
  <c r="T328" i="286"/>
  <c r="V336" i="292"/>
  <c r="W336" i="289"/>
  <c r="N332" i="301"/>
  <c r="V336" i="289"/>
  <c r="R330" i="286"/>
  <c r="O336" i="292"/>
  <c r="U332" i="289"/>
  <c r="K330" i="301"/>
  <c r="H329" i="301"/>
  <c r="E329" i="301" s="1"/>
  <c r="R333" i="301"/>
  <c r="V333" i="301" s="1"/>
  <c r="D333" i="301"/>
  <c r="T332" i="301"/>
  <c r="Q333" i="301"/>
  <c r="U333" i="301" s="1"/>
  <c r="S332" i="301"/>
  <c r="W332" i="301" s="1"/>
  <c r="P330" i="301"/>
  <c r="J329" i="301"/>
  <c r="G329" i="301" s="1"/>
  <c r="O330" i="301"/>
  <c r="I329" i="301"/>
  <c r="F329" i="301" s="1"/>
  <c r="D338" i="298"/>
  <c r="R335" i="298"/>
  <c r="V335" i="298" s="1"/>
  <c r="C335" i="298"/>
  <c r="T334" i="298"/>
  <c r="S335" i="298"/>
  <c r="W335" i="298" s="1"/>
  <c r="Q332" i="298"/>
  <c r="U332" i="298" s="1"/>
  <c r="N330" i="298"/>
  <c r="H329" i="298"/>
  <c r="E329" i="298" s="1"/>
  <c r="O330" i="298"/>
  <c r="I329" i="298"/>
  <c r="F329" i="298" s="1"/>
  <c r="P330" i="298"/>
  <c r="J329" i="298"/>
  <c r="G329" i="298" s="1"/>
  <c r="Q336" i="292"/>
  <c r="K331" i="292"/>
  <c r="H330" i="292"/>
  <c r="E330" i="292" s="1"/>
  <c r="M331" i="292"/>
  <c r="J330" i="292"/>
  <c r="G330" i="292" s="1"/>
  <c r="D334" i="292"/>
  <c r="T333" i="292"/>
  <c r="S337" i="292"/>
  <c r="P337" i="292" s="1"/>
  <c r="L331" i="292"/>
  <c r="I330" i="292"/>
  <c r="F330" i="292" s="1"/>
  <c r="R337" i="292"/>
  <c r="O337" i="292" s="1"/>
  <c r="N335" i="292"/>
  <c r="L330" i="289"/>
  <c r="I329" i="289"/>
  <c r="F329" i="289" s="1"/>
  <c r="D336" i="289"/>
  <c r="S337" i="289"/>
  <c r="Q333" i="289"/>
  <c r="P336" i="289"/>
  <c r="C333" i="289"/>
  <c r="T332" i="289"/>
  <c r="N332" i="289"/>
  <c r="R337" i="289"/>
  <c r="M330" i="289"/>
  <c r="J329" i="289"/>
  <c r="G329" i="289" s="1"/>
  <c r="K330" i="289"/>
  <c r="H329" i="289"/>
  <c r="E329" i="289" s="1"/>
  <c r="O336" i="289"/>
  <c r="H329" i="283"/>
  <c r="E329" i="283" s="1"/>
  <c r="K330" i="283"/>
  <c r="L337" i="283"/>
  <c r="M335" i="283"/>
  <c r="D338" i="283"/>
  <c r="P331" i="283"/>
  <c r="J330" i="283"/>
  <c r="G330" i="283" s="1"/>
  <c r="C333" i="283"/>
  <c r="T332" i="283"/>
  <c r="N342" i="283"/>
  <c r="O331" i="283"/>
  <c r="I330" i="283"/>
  <c r="F330" i="283" s="1"/>
  <c r="T335" i="280"/>
  <c r="O329" i="280"/>
  <c r="I328" i="280"/>
  <c r="F328" i="280" s="1"/>
  <c r="N329" i="280"/>
  <c r="H328" i="280"/>
  <c r="E328" i="280" s="1"/>
  <c r="P329" i="280"/>
  <c r="J328" i="280"/>
  <c r="G328" i="280" s="1"/>
  <c r="O335" i="277"/>
  <c r="P350" i="277"/>
  <c r="N330" i="286"/>
  <c r="H329" i="286"/>
  <c r="E329" i="286" s="1"/>
  <c r="O330" i="286"/>
  <c r="I329" i="286"/>
  <c r="F329" i="286" s="1"/>
  <c r="P330" i="286"/>
  <c r="J329" i="286"/>
  <c r="G329" i="286" s="1"/>
  <c r="D336" i="286"/>
  <c r="C332" i="277"/>
  <c r="G331" i="277"/>
  <c r="T331" i="277"/>
  <c r="H331" i="277"/>
  <c r="E331" i="277" s="1"/>
  <c r="K332" i="277"/>
  <c r="L332" i="277"/>
  <c r="I331" i="277"/>
  <c r="F331" i="277" s="1"/>
  <c r="D335" i="277"/>
  <c r="M333" i="277"/>
  <c r="J332" i="277"/>
  <c r="V337" i="289" l="1"/>
  <c r="U333" i="289"/>
  <c r="W337" i="289"/>
  <c r="N336" i="292"/>
  <c r="R331" i="286"/>
  <c r="V337" i="292"/>
  <c r="V330" i="286"/>
  <c r="T329" i="286"/>
  <c r="U336" i="292"/>
  <c r="W337" i="292"/>
  <c r="R334" i="301"/>
  <c r="V334" i="301" s="1"/>
  <c r="Q334" i="301"/>
  <c r="U334" i="301" s="1"/>
  <c r="D334" i="301"/>
  <c r="K331" i="301"/>
  <c r="H330" i="301"/>
  <c r="E330" i="301" s="1"/>
  <c r="S333" i="301"/>
  <c r="W333" i="301" s="1"/>
  <c r="N333" i="301"/>
  <c r="N334" i="301" s="1"/>
  <c r="P331" i="301"/>
  <c r="J330" i="301"/>
  <c r="G330" i="301" s="1"/>
  <c r="O331" i="301"/>
  <c r="I330" i="301"/>
  <c r="F330" i="301" s="1"/>
  <c r="S336" i="298"/>
  <c r="W336" i="298" s="1"/>
  <c r="D339" i="298"/>
  <c r="C336" i="298"/>
  <c r="T335" i="298"/>
  <c r="Q333" i="298"/>
  <c r="U333" i="298" s="1"/>
  <c r="R336" i="298"/>
  <c r="V336" i="298" s="1"/>
  <c r="O331" i="298"/>
  <c r="I330" i="298"/>
  <c r="F330" i="298" s="1"/>
  <c r="P331" i="298"/>
  <c r="J330" i="298"/>
  <c r="G330" i="298" s="1"/>
  <c r="N331" i="298"/>
  <c r="H330" i="298"/>
  <c r="E330" i="298" s="1"/>
  <c r="K332" i="292"/>
  <c r="H331" i="292"/>
  <c r="E331" i="292" s="1"/>
  <c r="S338" i="292"/>
  <c r="M332" i="292"/>
  <c r="J331" i="292"/>
  <c r="G331" i="292" s="1"/>
  <c r="D335" i="292"/>
  <c r="T334" i="292"/>
  <c r="Q337" i="292"/>
  <c r="R338" i="292"/>
  <c r="L332" i="292"/>
  <c r="I331" i="292"/>
  <c r="F331" i="292" s="1"/>
  <c r="R338" i="289"/>
  <c r="L331" i="289"/>
  <c r="I330" i="289"/>
  <c r="F330" i="289" s="1"/>
  <c r="Q334" i="289"/>
  <c r="N333" i="289"/>
  <c r="S338" i="289"/>
  <c r="O337" i="289"/>
  <c r="C334" i="289"/>
  <c r="T333" i="289"/>
  <c r="K331" i="289"/>
  <c r="H330" i="289"/>
  <c r="E330" i="289" s="1"/>
  <c r="P337" i="289"/>
  <c r="D337" i="289"/>
  <c r="M331" i="289"/>
  <c r="J330" i="289"/>
  <c r="G330" i="289" s="1"/>
  <c r="H330" i="283"/>
  <c r="E330" i="283" s="1"/>
  <c r="K331" i="283"/>
  <c r="D339" i="283"/>
  <c r="O332" i="283"/>
  <c r="I331" i="283"/>
  <c r="F331" i="283" s="1"/>
  <c r="P332" i="283"/>
  <c r="J331" i="283"/>
  <c r="G331" i="283" s="1"/>
  <c r="N343" i="283"/>
  <c r="C334" i="283"/>
  <c r="T333" i="283"/>
  <c r="M336" i="283"/>
  <c r="L338" i="283"/>
  <c r="N330" i="280"/>
  <c r="H329" i="280"/>
  <c r="E329" i="280" s="1"/>
  <c r="O330" i="280"/>
  <c r="I329" i="280"/>
  <c r="F329" i="280" s="1"/>
  <c r="T336" i="280"/>
  <c r="P330" i="280"/>
  <c r="J329" i="280"/>
  <c r="G329" i="280" s="1"/>
  <c r="G332" i="277"/>
  <c r="P351" i="277"/>
  <c r="O336" i="277"/>
  <c r="O337" i="277" s="1"/>
  <c r="N336" i="277"/>
  <c r="P331" i="286"/>
  <c r="J330" i="286"/>
  <c r="G330" i="286" s="1"/>
  <c r="O331" i="286"/>
  <c r="I330" i="286"/>
  <c r="F330" i="286" s="1"/>
  <c r="D337" i="286"/>
  <c r="N331" i="286"/>
  <c r="H330" i="286"/>
  <c r="E330" i="286" s="1"/>
  <c r="M334" i="277"/>
  <c r="J333" i="277"/>
  <c r="D336" i="277"/>
  <c r="I332" i="277"/>
  <c r="F332" i="277" s="1"/>
  <c r="L333" i="277"/>
  <c r="H332" i="277"/>
  <c r="E332" i="277" s="1"/>
  <c r="K333" i="277"/>
  <c r="C333" i="277"/>
  <c r="T332" i="277"/>
  <c r="V331" i="286" l="1"/>
  <c r="T330" i="286"/>
  <c r="U334" i="289"/>
  <c r="O338" i="289"/>
  <c r="W338" i="289"/>
  <c r="V338" i="292"/>
  <c r="N334" i="289"/>
  <c r="P338" i="289"/>
  <c r="W338" i="292"/>
  <c r="V338" i="289"/>
  <c r="U337" i="292"/>
  <c r="R332" i="286"/>
  <c r="S334" i="301"/>
  <c r="W334" i="301" s="1"/>
  <c r="Q335" i="301"/>
  <c r="U335" i="301" s="1"/>
  <c r="K332" i="301"/>
  <c r="H331" i="301"/>
  <c r="E331" i="301" s="1"/>
  <c r="T333" i="301"/>
  <c r="R335" i="301"/>
  <c r="V335" i="301" s="1"/>
  <c r="D335" i="301"/>
  <c r="T334" i="301"/>
  <c r="N335" i="301"/>
  <c r="O332" i="301"/>
  <c r="I331" i="301"/>
  <c r="F331" i="301" s="1"/>
  <c r="P332" i="301"/>
  <c r="J331" i="301"/>
  <c r="G331" i="301" s="1"/>
  <c r="R337" i="298"/>
  <c r="V337" i="298" s="1"/>
  <c r="S337" i="298"/>
  <c r="W337" i="298" s="1"/>
  <c r="Q334" i="298"/>
  <c r="U334" i="298" s="1"/>
  <c r="C337" i="298"/>
  <c r="T336" i="298"/>
  <c r="D340" i="298"/>
  <c r="N332" i="298"/>
  <c r="H331" i="298"/>
  <c r="E331" i="298" s="1"/>
  <c r="O332" i="298"/>
  <c r="I331" i="298"/>
  <c r="F331" i="298" s="1"/>
  <c r="P332" i="298"/>
  <c r="J331" i="298"/>
  <c r="G331" i="298" s="1"/>
  <c r="D336" i="292"/>
  <c r="T335" i="292"/>
  <c r="K333" i="292"/>
  <c r="H332" i="292"/>
  <c r="E332" i="292" s="1"/>
  <c r="O338" i="292"/>
  <c r="Q338" i="292"/>
  <c r="M333" i="292"/>
  <c r="J332" i="292"/>
  <c r="G332" i="292" s="1"/>
  <c r="L333" i="292"/>
  <c r="I332" i="292"/>
  <c r="F332" i="292" s="1"/>
  <c r="S339" i="292"/>
  <c r="N337" i="292"/>
  <c r="P338" i="292"/>
  <c r="R339" i="292"/>
  <c r="S339" i="289"/>
  <c r="R339" i="289"/>
  <c r="M332" i="289"/>
  <c r="J331" i="289"/>
  <c r="G331" i="289" s="1"/>
  <c r="C335" i="289"/>
  <c r="T334" i="289"/>
  <c r="Q335" i="289"/>
  <c r="K332" i="289"/>
  <c r="H331" i="289"/>
  <c r="E331" i="289" s="1"/>
  <c r="D338" i="289"/>
  <c r="P339" i="289"/>
  <c r="O339" i="289"/>
  <c r="L332" i="289"/>
  <c r="I331" i="289"/>
  <c r="F331" i="289" s="1"/>
  <c r="L339" i="283"/>
  <c r="O333" i="283"/>
  <c r="I332" i="283"/>
  <c r="F332" i="283" s="1"/>
  <c r="C335" i="283"/>
  <c r="T334" i="283"/>
  <c r="D340" i="283"/>
  <c r="N344" i="283"/>
  <c r="H331" i="283"/>
  <c r="E331" i="283" s="1"/>
  <c r="K332" i="283"/>
  <c r="P333" i="283"/>
  <c r="J332" i="283"/>
  <c r="G332" i="283" s="1"/>
  <c r="M337" i="283"/>
  <c r="P331" i="280"/>
  <c r="J330" i="280"/>
  <c r="G330" i="280" s="1"/>
  <c r="O331" i="280"/>
  <c r="I330" i="280"/>
  <c r="F330" i="280" s="1"/>
  <c r="T337" i="280"/>
  <c r="N331" i="280"/>
  <c r="H330" i="280"/>
  <c r="E330" i="280" s="1"/>
  <c r="N337" i="277"/>
  <c r="N338" i="277" s="1"/>
  <c r="P352" i="277"/>
  <c r="N332" i="286"/>
  <c r="H331" i="286"/>
  <c r="E331" i="286" s="1"/>
  <c r="D338" i="286"/>
  <c r="O332" i="286"/>
  <c r="I331" i="286"/>
  <c r="F331" i="286" s="1"/>
  <c r="P332" i="286"/>
  <c r="J331" i="286"/>
  <c r="G331" i="286" s="1"/>
  <c r="C334" i="277"/>
  <c r="G333" i="277"/>
  <c r="T333" i="277"/>
  <c r="H333" i="277"/>
  <c r="E333" i="277" s="1"/>
  <c r="K334" i="277"/>
  <c r="I333" i="277"/>
  <c r="F333" i="277" s="1"/>
  <c r="L334" i="277"/>
  <c r="D337" i="277"/>
  <c r="M335" i="277"/>
  <c r="J334" i="277"/>
  <c r="V339" i="292" l="1"/>
  <c r="V332" i="286"/>
  <c r="T331" i="286"/>
  <c r="W339" i="292"/>
  <c r="U338" i="292"/>
  <c r="W339" i="289"/>
  <c r="U335" i="289"/>
  <c r="R333" i="286"/>
  <c r="V339" i="289"/>
  <c r="N338" i="292"/>
  <c r="K333" i="301"/>
  <c r="H332" i="301"/>
  <c r="E332" i="301" s="1"/>
  <c r="D336" i="301"/>
  <c r="T335" i="301"/>
  <c r="Q336" i="301"/>
  <c r="U336" i="301" s="1"/>
  <c r="S335" i="301"/>
  <c r="W335" i="301" s="1"/>
  <c r="N336" i="301"/>
  <c r="R336" i="301"/>
  <c r="V336" i="301" s="1"/>
  <c r="P333" i="301"/>
  <c r="J332" i="301"/>
  <c r="G332" i="301" s="1"/>
  <c r="O333" i="301"/>
  <c r="I332" i="301"/>
  <c r="F332" i="301" s="1"/>
  <c r="S338" i="298"/>
  <c r="W338" i="298" s="1"/>
  <c r="C338" i="298"/>
  <c r="T337" i="298"/>
  <c r="R338" i="298"/>
  <c r="V338" i="298" s="1"/>
  <c r="D341" i="298"/>
  <c r="Q335" i="298"/>
  <c r="U335" i="298" s="1"/>
  <c r="O333" i="298"/>
  <c r="I332" i="298"/>
  <c r="F332" i="298" s="1"/>
  <c r="P333" i="298"/>
  <c r="J332" i="298"/>
  <c r="G332" i="298" s="1"/>
  <c r="N333" i="298"/>
  <c r="H332" i="298"/>
  <c r="E332" i="298" s="1"/>
  <c r="K334" i="292"/>
  <c r="H333" i="292"/>
  <c r="E333" i="292" s="1"/>
  <c r="D337" i="292"/>
  <c r="T336" i="292"/>
  <c r="L334" i="292"/>
  <c r="I333" i="292"/>
  <c r="F333" i="292" s="1"/>
  <c r="Q339" i="292"/>
  <c r="S340" i="292"/>
  <c r="R340" i="292"/>
  <c r="O339" i="292"/>
  <c r="P339" i="292"/>
  <c r="P340" i="292" s="1"/>
  <c r="N339" i="292"/>
  <c r="M334" i="292"/>
  <c r="J333" i="292"/>
  <c r="G333" i="292" s="1"/>
  <c r="Q336" i="289"/>
  <c r="M333" i="289"/>
  <c r="J332" i="289"/>
  <c r="G332" i="289" s="1"/>
  <c r="C336" i="289"/>
  <c r="T335" i="289"/>
  <c r="R340" i="289"/>
  <c r="L333" i="289"/>
  <c r="I332" i="289"/>
  <c r="F332" i="289" s="1"/>
  <c r="K333" i="289"/>
  <c r="H332" i="289"/>
  <c r="E332" i="289" s="1"/>
  <c r="N335" i="289"/>
  <c r="N336" i="289" s="1"/>
  <c r="D339" i="289"/>
  <c r="S340" i="289"/>
  <c r="P340" i="289"/>
  <c r="O334" i="283"/>
  <c r="I333" i="283"/>
  <c r="F333" i="283" s="1"/>
  <c r="L340" i="283"/>
  <c r="M338" i="283"/>
  <c r="H332" i="283"/>
  <c r="E332" i="283" s="1"/>
  <c r="K333" i="283"/>
  <c r="C336" i="283"/>
  <c r="T335" i="283"/>
  <c r="P334" i="283"/>
  <c r="J333" i="283"/>
  <c r="G333" i="283" s="1"/>
  <c r="D341" i="283"/>
  <c r="O332" i="280"/>
  <c r="I331" i="280"/>
  <c r="F331" i="280" s="1"/>
  <c r="N332" i="280"/>
  <c r="H331" i="280"/>
  <c r="E331" i="280" s="1"/>
  <c r="P332" i="280"/>
  <c r="J331" i="280"/>
  <c r="G331" i="280" s="1"/>
  <c r="T338" i="280"/>
  <c r="P353" i="277"/>
  <c r="P354" i="277" s="1"/>
  <c r="O338" i="277"/>
  <c r="O339" i="277" s="1"/>
  <c r="G334" i="277"/>
  <c r="P333" i="286"/>
  <c r="J332" i="286"/>
  <c r="G332" i="286" s="1"/>
  <c r="O333" i="286"/>
  <c r="I332" i="286"/>
  <c r="F332" i="286" s="1"/>
  <c r="D339" i="286"/>
  <c r="N333" i="286"/>
  <c r="H332" i="286"/>
  <c r="E332" i="286" s="1"/>
  <c r="M336" i="277"/>
  <c r="J335" i="277"/>
  <c r="D338" i="277"/>
  <c r="L335" i="277"/>
  <c r="I334" i="277"/>
  <c r="F334" i="277" s="1"/>
  <c r="K335" i="277"/>
  <c r="H334" i="277"/>
  <c r="E334" i="277" s="1"/>
  <c r="C335" i="277"/>
  <c r="T334" i="277"/>
  <c r="W340" i="292" l="1"/>
  <c r="V340" i="289"/>
  <c r="O340" i="292"/>
  <c r="R334" i="286"/>
  <c r="U339" i="292"/>
  <c r="U336" i="289"/>
  <c r="V333" i="286"/>
  <c r="T332" i="286"/>
  <c r="W340" i="289"/>
  <c r="V340" i="292"/>
  <c r="D337" i="301"/>
  <c r="S336" i="301"/>
  <c r="W336" i="301" s="1"/>
  <c r="K334" i="301"/>
  <c r="H333" i="301"/>
  <c r="E333" i="301" s="1"/>
  <c r="R337" i="301"/>
  <c r="V337" i="301" s="1"/>
  <c r="Q337" i="301"/>
  <c r="N337" i="301" s="1"/>
  <c r="O334" i="301"/>
  <c r="I333" i="301"/>
  <c r="F333" i="301" s="1"/>
  <c r="J333" i="301"/>
  <c r="G333" i="301" s="1"/>
  <c r="P334" i="301"/>
  <c r="C339" i="298"/>
  <c r="D342" i="298"/>
  <c r="S339" i="298"/>
  <c r="W339" i="298" s="1"/>
  <c r="Q336" i="298"/>
  <c r="U336" i="298" s="1"/>
  <c r="R339" i="298"/>
  <c r="V339" i="298" s="1"/>
  <c r="P334" i="298"/>
  <c r="J333" i="298"/>
  <c r="G333" i="298" s="1"/>
  <c r="N334" i="298"/>
  <c r="H333" i="298"/>
  <c r="E333" i="298" s="1"/>
  <c r="O334" i="298"/>
  <c r="I333" i="298"/>
  <c r="F333" i="298" s="1"/>
  <c r="Q340" i="292"/>
  <c r="K335" i="292"/>
  <c r="H334" i="292"/>
  <c r="E334" i="292" s="1"/>
  <c r="L335" i="292"/>
  <c r="I334" i="292"/>
  <c r="F334" i="292" s="1"/>
  <c r="R341" i="292"/>
  <c r="O341" i="292" s="1"/>
  <c r="D338" i="292"/>
  <c r="T337" i="292"/>
  <c r="S341" i="292"/>
  <c r="P341" i="292" s="1"/>
  <c r="M335" i="292"/>
  <c r="J334" i="292"/>
  <c r="G334" i="292" s="1"/>
  <c r="L334" i="289"/>
  <c r="I333" i="289"/>
  <c r="F333" i="289" s="1"/>
  <c r="Q337" i="289"/>
  <c r="S341" i="289"/>
  <c r="R341" i="289"/>
  <c r="C337" i="289"/>
  <c r="T336" i="289"/>
  <c r="K334" i="289"/>
  <c r="H333" i="289"/>
  <c r="E333" i="289" s="1"/>
  <c r="O340" i="289"/>
  <c r="O341" i="289" s="1"/>
  <c r="M334" i="289"/>
  <c r="J333" i="289"/>
  <c r="G333" i="289" s="1"/>
  <c r="D340" i="289"/>
  <c r="D342" i="283"/>
  <c r="O335" i="283"/>
  <c r="I334" i="283"/>
  <c r="F334" i="283" s="1"/>
  <c r="P335" i="283"/>
  <c r="J334" i="283"/>
  <c r="G334" i="283" s="1"/>
  <c r="M339" i="283"/>
  <c r="N345" i="283"/>
  <c r="N346" i="283" s="1"/>
  <c r="L341" i="283"/>
  <c r="C337" i="283"/>
  <c r="T336" i="283"/>
  <c r="K334" i="283"/>
  <c r="H333" i="283"/>
  <c r="E333" i="283" s="1"/>
  <c r="P333" i="280"/>
  <c r="J332" i="280"/>
  <c r="G332" i="280" s="1"/>
  <c r="T339" i="280"/>
  <c r="N333" i="280"/>
  <c r="H332" i="280"/>
  <c r="E332" i="280" s="1"/>
  <c r="O333" i="280"/>
  <c r="I332" i="280"/>
  <c r="F332" i="280" s="1"/>
  <c r="N339" i="277"/>
  <c r="N340" i="277" s="1"/>
  <c r="O340" i="277"/>
  <c r="N334" i="286"/>
  <c r="H333" i="286"/>
  <c r="E333" i="286" s="1"/>
  <c r="D340" i="286"/>
  <c r="O334" i="286"/>
  <c r="I333" i="286"/>
  <c r="F333" i="286" s="1"/>
  <c r="P334" i="286"/>
  <c r="J333" i="286"/>
  <c r="G333" i="286" s="1"/>
  <c r="C336" i="277"/>
  <c r="T335" i="277"/>
  <c r="H335" i="277"/>
  <c r="E335" i="277" s="1"/>
  <c r="K336" i="277"/>
  <c r="L336" i="277"/>
  <c r="I335" i="277"/>
  <c r="F335" i="277" s="1"/>
  <c r="D339" i="277"/>
  <c r="G335" i="277"/>
  <c r="M337" i="277"/>
  <c r="J336" i="277"/>
  <c r="W341" i="289" l="1"/>
  <c r="V341" i="289"/>
  <c r="U340" i="292"/>
  <c r="W341" i="292"/>
  <c r="V334" i="286"/>
  <c r="T333" i="286"/>
  <c r="U337" i="301"/>
  <c r="U337" i="289"/>
  <c r="R335" i="286"/>
  <c r="V341" i="292"/>
  <c r="R338" i="301"/>
  <c r="V338" i="301" s="1"/>
  <c r="S337" i="301"/>
  <c r="W337" i="301" s="1"/>
  <c r="T336" i="301"/>
  <c r="D338" i="301"/>
  <c r="T337" i="301"/>
  <c r="K335" i="301"/>
  <c r="H334" i="301"/>
  <c r="E334" i="301" s="1"/>
  <c r="Q338" i="301"/>
  <c r="O335" i="301"/>
  <c r="I334" i="301"/>
  <c r="F334" i="301" s="1"/>
  <c r="P335" i="301"/>
  <c r="J334" i="301"/>
  <c r="G334" i="301" s="1"/>
  <c r="D343" i="298"/>
  <c r="R340" i="298"/>
  <c r="V340" i="298" s="1"/>
  <c r="Q337" i="298"/>
  <c r="U337" i="298" s="1"/>
  <c r="T338" i="298"/>
  <c r="C340" i="298"/>
  <c r="T339" i="298"/>
  <c r="S340" i="298"/>
  <c r="W340" i="298" s="1"/>
  <c r="N335" i="298"/>
  <c r="H334" i="298"/>
  <c r="E334" i="298" s="1"/>
  <c r="P335" i="298"/>
  <c r="J334" i="298"/>
  <c r="G334" i="298" s="1"/>
  <c r="O335" i="298"/>
  <c r="I334" i="298"/>
  <c r="F334" i="298" s="1"/>
  <c r="K336" i="292"/>
  <c r="H335" i="292"/>
  <c r="E335" i="292" s="1"/>
  <c r="D339" i="292"/>
  <c r="T338" i="292"/>
  <c r="L336" i="292"/>
  <c r="I335" i="292"/>
  <c r="F335" i="292" s="1"/>
  <c r="Q341" i="292"/>
  <c r="M336" i="292"/>
  <c r="J335" i="292"/>
  <c r="G335" i="292" s="1"/>
  <c r="N340" i="292"/>
  <c r="R342" i="292"/>
  <c r="S342" i="292"/>
  <c r="P342" i="292" s="1"/>
  <c r="Q338" i="289"/>
  <c r="R342" i="289"/>
  <c r="M335" i="289"/>
  <c r="J334" i="289"/>
  <c r="G334" i="289" s="1"/>
  <c r="L335" i="289"/>
  <c r="I334" i="289"/>
  <c r="F334" i="289" s="1"/>
  <c r="C338" i="289"/>
  <c r="T337" i="289"/>
  <c r="S342" i="289"/>
  <c r="N337" i="289"/>
  <c r="K335" i="289"/>
  <c r="H334" i="289"/>
  <c r="E334" i="289" s="1"/>
  <c r="P341" i="289"/>
  <c r="D341" i="289"/>
  <c r="K335" i="283"/>
  <c r="H334" i="283"/>
  <c r="E334" i="283" s="1"/>
  <c r="N347" i="283"/>
  <c r="C338" i="283"/>
  <c r="T337" i="283"/>
  <c r="O336" i="283"/>
  <c r="I335" i="283"/>
  <c r="F335" i="283" s="1"/>
  <c r="D343" i="283"/>
  <c r="M340" i="283"/>
  <c r="L342" i="283"/>
  <c r="P336" i="283"/>
  <c r="J335" i="283"/>
  <c r="G335" i="283" s="1"/>
  <c r="T340" i="280"/>
  <c r="N334" i="280"/>
  <c r="H333" i="280"/>
  <c r="E333" i="280" s="1"/>
  <c r="P334" i="280"/>
  <c r="J333" i="280"/>
  <c r="G333" i="280" s="1"/>
  <c r="O334" i="280"/>
  <c r="I333" i="280"/>
  <c r="F333" i="280" s="1"/>
  <c r="O341" i="277"/>
  <c r="P355" i="277"/>
  <c r="O335" i="286"/>
  <c r="I334" i="286"/>
  <c r="F334" i="286" s="1"/>
  <c r="D341" i="286"/>
  <c r="P335" i="286"/>
  <c r="J334" i="286"/>
  <c r="G334" i="286" s="1"/>
  <c r="N335" i="286"/>
  <c r="H334" i="286"/>
  <c r="E334" i="286" s="1"/>
  <c r="M338" i="277"/>
  <c r="J337" i="277"/>
  <c r="D340" i="277"/>
  <c r="I336" i="277"/>
  <c r="F336" i="277" s="1"/>
  <c r="L337" i="277"/>
  <c r="K337" i="277"/>
  <c r="H336" i="277"/>
  <c r="E336" i="277" s="1"/>
  <c r="C337" i="277"/>
  <c r="G336" i="277"/>
  <c r="T336" i="277"/>
  <c r="P342" i="289" l="1"/>
  <c r="R336" i="286"/>
  <c r="U338" i="289"/>
  <c r="V342" i="289"/>
  <c r="U338" i="301"/>
  <c r="V342" i="292"/>
  <c r="V335" i="286"/>
  <c r="T334" i="286"/>
  <c r="W342" i="292"/>
  <c r="W342" i="289"/>
  <c r="U341" i="292"/>
  <c r="S338" i="301"/>
  <c r="W338" i="301" s="1"/>
  <c r="R339" i="301"/>
  <c r="V339" i="301" s="1"/>
  <c r="D339" i="301"/>
  <c r="T338" i="301"/>
  <c r="Q339" i="301"/>
  <c r="N338" i="301"/>
  <c r="K336" i="301"/>
  <c r="H335" i="301"/>
  <c r="E335" i="301" s="1"/>
  <c r="O336" i="301"/>
  <c r="I335" i="301"/>
  <c r="F335" i="301" s="1"/>
  <c r="P336" i="301"/>
  <c r="J335" i="301"/>
  <c r="G335" i="301" s="1"/>
  <c r="R341" i="298"/>
  <c r="V341" i="298" s="1"/>
  <c r="S341" i="298"/>
  <c r="W341" i="298" s="1"/>
  <c r="D344" i="298"/>
  <c r="Q338" i="298"/>
  <c r="U338" i="298" s="1"/>
  <c r="C341" i="298"/>
  <c r="P336" i="298"/>
  <c r="J335" i="298"/>
  <c r="G335" i="298" s="1"/>
  <c r="O336" i="298"/>
  <c r="I335" i="298"/>
  <c r="F335" i="298" s="1"/>
  <c r="N336" i="298"/>
  <c r="H335" i="298"/>
  <c r="E335" i="298" s="1"/>
  <c r="Q342" i="292"/>
  <c r="K337" i="292"/>
  <c r="H336" i="292"/>
  <c r="E336" i="292" s="1"/>
  <c r="R343" i="292"/>
  <c r="N341" i="292"/>
  <c r="L337" i="292"/>
  <c r="I336" i="292"/>
  <c r="F336" i="292" s="1"/>
  <c r="O342" i="292"/>
  <c r="S343" i="292"/>
  <c r="M337" i="292"/>
  <c r="J336" i="292"/>
  <c r="G336" i="292" s="1"/>
  <c r="D340" i="292"/>
  <c r="T339" i="292"/>
  <c r="K336" i="289"/>
  <c r="H335" i="289"/>
  <c r="E335" i="289" s="1"/>
  <c r="C339" i="289"/>
  <c r="T338" i="289"/>
  <c r="R343" i="289"/>
  <c r="Q339" i="289"/>
  <c r="L336" i="289"/>
  <c r="I335" i="289"/>
  <c r="F335" i="289" s="1"/>
  <c r="D342" i="289"/>
  <c r="N338" i="289"/>
  <c r="N339" i="289" s="1"/>
  <c r="O342" i="289"/>
  <c r="S343" i="289"/>
  <c r="M336" i="289"/>
  <c r="J335" i="289"/>
  <c r="G335" i="289" s="1"/>
  <c r="L343" i="283"/>
  <c r="O337" i="283"/>
  <c r="I336" i="283"/>
  <c r="F336" i="283" s="1"/>
  <c r="M341" i="283"/>
  <c r="P337" i="283"/>
  <c r="J336" i="283"/>
  <c r="G336" i="283" s="1"/>
  <c r="N348" i="283"/>
  <c r="K336" i="283"/>
  <c r="H335" i="283"/>
  <c r="E335" i="283" s="1"/>
  <c r="D344" i="283"/>
  <c r="C339" i="283"/>
  <c r="T338" i="283"/>
  <c r="N335" i="280"/>
  <c r="H334" i="280"/>
  <c r="E334" i="280" s="1"/>
  <c r="I334" i="280"/>
  <c r="F334" i="280" s="1"/>
  <c r="O335" i="280"/>
  <c r="P335" i="280"/>
  <c r="J334" i="280"/>
  <c r="G334" i="280" s="1"/>
  <c r="T341" i="280"/>
  <c r="P356" i="277"/>
  <c r="O342" i="277"/>
  <c r="N341" i="277"/>
  <c r="N336" i="286"/>
  <c r="H335" i="286"/>
  <c r="E335" i="286" s="1"/>
  <c r="P336" i="286"/>
  <c r="J335" i="286"/>
  <c r="G335" i="286" s="1"/>
  <c r="D342" i="286"/>
  <c r="O336" i="286"/>
  <c r="I335" i="286"/>
  <c r="F335" i="286" s="1"/>
  <c r="C338" i="277"/>
  <c r="G337" i="277"/>
  <c r="T337" i="277"/>
  <c r="K338" i="277"/>
  <c r="H337" i="277"/>
  <c r="E337" i="277" s="1"/>
  <c r="I337" i="277"/>
  <c r="F337" i="277" s="1"/>
  <c r="L338" i="277"/>
  <c r="D341" i="277"/>
  <c r="M339" i="277"/>
  <c r="J338" i="277"/>
  <c r="O343" i="292" l="1"/>
  <c r="V343" i="292"/>
  <c r="V343" i="289"/>
  <c r="O343" i="289"/>
  <c r="U342" i="292"/>
  <c r="U339" i="289"/>
  <c r="R337" i="286"/>
  <c r="N342" i="292"/>
  <c r="U339" i="301"/>
  <c r="W343" i="289"/>
  <c r="V336" i="286"/>
  <c r="T335" i="286"/>
  <c r="W343" i="292"/>
  <c r="Q340" i="301"/>
  <c r="D340" i="301"/>
  <c r="T339" i="301"/>
  <c r="S339" i="301"/>
  <c r="W339" i="301" s="1"/>
  <c r="K337" i="301"/>
  <c r="H336" i="301"/>
  <c r="E336" i="301" s="1"/>
  <c r="N339" i="301"/>
  <c r="R340" i="301"/>
  <c r="V340" i="301" s="1"/>
  <c r="O337" i="301"/>
  <c r="I336" i="301"/>
  <c r="F336" i="301" s="1"/>
  <c r="P337" i="301"/>
  <c r="J336" i="301"/>
  <c r="G336" i="301" s="1"/>
  <c r="C342" i="298"/>
  <c r="D345" i="298"/>
  <c r="S342" i="298"/>
  <c r="W342" i="298" s="1"/>
  <c r="Q339" i="298"/>
  <c r="U339" i="298" s="1"/>
  <c r="R342" i="298"/>
  <c r="V342" i="298" s="1"/>
  <c r="T340" i="298"/>
  <c r="O337" i="298"/>
  <c r="I336" i="298"/>
  <c r="F336" i="298" s="1"/>
  <c r="P337" i="298"/>
  <c r="J336" i="298"/>
  <c r="G336" i="298" s="1"/>
  <c r="N337" i="298"/>
  <c r="H336" i="298"/>
  <c r="E336" i="298" s="1"/>
  <c r="K338" i="292"/>
  <c r="H337" i="292"/>
  <c r="E337" i="292" s="1"/>
  <c r="S344" i="292"/>
  <c r="Q343" i="292"/>
  <c r="L338" i="292"/>
  <c r="I337" i="292"/>
  <c r="F337" i="292" s="1"/>
  <c r="D341" i="292"/>
  <c r="T340" i="292"/>
  <c r="P343" i="292"/>
  <c r="P344" i="292" s="1"/>
  <c r="M338" i="292"/>
  <c r="J337" i="292"/>
  <c r="G337" i="292" s="1"/>
  <c r="R344" i="292"/>
  <c r="S344" i="289"/>
  <c r="D343" i="289"/>
  <c r="C340" i="289"/>
  <c r="T339" i="289"/>
  <c r="Q340" i="289"/>
  <c r="K337" i="289"/>
  <c r="H336" i="289"/>
  <c r="E336" i="289" s="1"/>
  <c r="L337" i="289"/>
  <c r="I336" i="289"/>
  <c r="F336" i="289" s="1"/>
  <c r="M337" i="289"/>
  <c r="J336" i="289"/>
  <c r="G336" i="289" s="1"/>
  <c r="P343" i="289"/>
  <c r="R344" i="289"/>
  <c r="M342" i="283"/>
  <c r="O338" i="283"/>
  <c r="I337" i="283"/>
  <c r="F337" i="283" s="1"/>
  <c r="C340" i="283"/>
  <c r="T339" i="283"/>
  <c r="P338" i="283"/>
  <c r="J337" i="283"/>
  <c r="G337" i="283" s="1"/>
  <c r="L344" i="283"/>
  <c r="K337" i="283"/>
  <c r="H336" i="283"/>
  <c r="E336" i="283" s="1"/>
  <c r="D345" i="283"/>
  <c r="P336" i="280"/>
  <c r="J335" i="280"/>
  <c r="G335" i="280" s="1"/>
  <c r="I335" i="280"/>
  <c r="F335" i="280" s="1"/>
  <c r="O336" i="280"/>
  <c r="N336" i="280"/>
  <c r="H335" i="280"/>
  <c r="E335" i="280" s="1"/>
  <c r="T342" i="280"/>
  <c r="N342" i="277"/>
  <c r="N343" i="277"/>
  <c r="P357" i="277"/>
  <c r="P358" i="277" s="1"/>
  <c r="O337" i="286"/>
  <c r="I336" i="286"/>
  <c r="F336" i="286" s="1"/>
  <c r="D343" i="286"/>
  <c r="P337" i="286"/>
  <c r="J336" i="286"/>
  <c r="G336" i="286" s="1"/>
  <c r="N337" i="286"/>
  <c r="H336" i="286"/>
  <c r="E336" i="286" s="1"/>
  <c r="M340" i="277"/>
  <c r="J339" i="277"/>
  <c r="D342" i="277"/>
  <c r="L339" i="277"/>
  <c r="I338" i="277"/>
  <c r="F338" i="277" s="1"/>
  <c r="K339" i="277"/>
  <c r="H338" i="277"/>
  <c r="E338" i="277" s="1"/>
  <c r="C339" i="277"/>
  <c r="G338" i="277"/>
  <c r="T338" i="277"/>
  <c r="W344" i="289" l="1"/>
  <c r="V344" i="292"/>
  <c r="U340" i="289"/>
  <c r="P344" i="289"/>
  <c r="U343" i="292"/>
  <c r="N340" i="301"/>
  <c r="R338" i="286"/>
  <c r="W344" i="292"/>
  <c r="U340" i="301"/>
  <c r="V337" i="286"/>
  <c r="T336" i="286"/>
  <c r="V344" i="289"/>
  <c r="Q341" i="301"/>
  <c r="N341" i="301" s="1"/>
  <c r="K338" i="301"/>
  <c r="H337" i="301"/>
  <c r="E337" i="301" s="1"/>
  <c r="S340" i="301"/>
  <c r="W340" i="301" s="1"/>
  <c r="D341" i="301"/>
  <c r="T340" i="301"/>
  <c r="R341" i="301"/>
  <c r="V341" i="301" s="1"/>
  <c r="O338" i="301"/>
  <c r="I337" i="301"/>
  <c r="F337" i="301" s="1"/>
  <c r="P338" i="301"/>
  <c r="J337" i="301"/>
  <c r="G337" i="301" s="1"/>
  <c r="D346" i="298"/>
  <c r="S343" i="298"/>
  <c r="W343" i="298" s="1"/>
  <c r="T341" i="298"/>
  <c r="R343" i="298"/>
  <c r="V343" i="298" s="1"/>
  <c r="C343" i="298"/>
  <c r="T342" i="298"/>
  <c r="Q340" i="298"/>
  <c r="U340" i="298" s="1"/>
  <c r="P338" i="298"/>
  <c r="J337" i="298"/>
  <c r="G337" i="298" s="1"/>
  <c r="N338" i="298"/>
  <c r="H337" i="298"/>
  <c r="E337" i="298" s="1"/>
  <c r="O338" i="298"/>
  <c r="I337" i="298"/>
  <c r="F337" i="298" s="1"/>
  <c r="Q344" i="292"/>
  <c r="K339" i="292"/>
  <c r="H338" i="292"/>
  <c r="E338" i="292" s="1"/>
  <c r="N343" i="292"/>
  <c r="N344" i="292" s="1"/>
  <c r="R345" i="292"/>
  <c r="D342" i="292"/>
  <c r="T341" i="292"/>
  <c r="O344" i="292"/>
  <c r="M339" i="292"/>
  <c r="J338" i="292"/>
  <c r="G338" i="292" s="1"/>
  <c r="L339" i="292"/>
  <c r="I338" i="292"/>
  <c r="F338" i="292" s="1"/>
  <c r="S345" i="292"/>
  <c r="P345" i="292" s="1"/>
  <c r="M338" i="289"/>
  <c r="J337" i="289"/>
  <c r="G337" i="289" s="1"/>
  <c r="D344" i="289"/>
  <c r="Q341" i="289"/>
  <c r="L338" i="289"/>
  <c r="I337" i="289"/>
  <c r="F337" i="289" s="1"/>
  <c r="S345" i="289"/>
  <c r="P345" i="289" s="1"/>
  <c r="R345" i="289"/>
  <c r="N340" i="289"/>
  <c r="N341" i="289" s="1"/>
  <c r="O344" i="289"/>
  <c r="K338" i="289"/>
  <c r="H337" i="289"/>
  <c r="E337" i="289" s="1"/>
  <c r="C341" i="289"/>
  <c r="T340" i="289"/>
  <c r="K338" i="283"/>
  <c r="H337" i="283"/>
  <c r="E337" i="283" s="1"/>
  <c r="L345" i="283"/>
  <c r="M343" i="283"/>
  <c r="D346" i="283"/>
  <c r="P339" i="283"/>
  <c r="J338" i="283"/>
  <c r="G338" i="283" s="1"/>
  <c r="C341" i="283"/>
  <c r="T340" i="283"/>
  <c r="O339" i="283"/>
  <c r="I338" i="283"/>
  <c r="F338" i="283" s="1"/>
  <c r="N349" i="283"/>
  <c r="N350" i="283" s="1"/>
  <c r="T343" i="280"/>
  <c r="P337" i="280"/>
  <c r="J336" i="280"/>
  <c r="G336" i="280" s="1"/>
  <c r="N337" i="280"/>
  <c r="H336" i="280"/>
  <c r="E336" i="280" s="1"/>
  <c r="O337" i="280"/>
  <c r="I336" i="280"/>
  <c r="F336" i="280" s="1"/>
  <c r="O343" i="277"/>
  <c r="O344" i="277" s="1"/>
  <c r="N338" i="286"/>
  <c r="H337" i="286"/>
  <c r="E337" i="286" s="1"/>
  <c r="P338" i="286"/>
  <c r="J337" i="286"/>
  <c r="G337" i="286" s="1"/>
  <c r="D344" i="286"/>
  <c r="O338" i="286"/>
  <c r="I337" i="286"/>
  <c r="F337" i="286" s="1"/>
  <c r="C340" i="277"/>
  <c r="G339" i="277"/>
  <c r="T339" i="277"/>
  <c r="K340" i="277"/>
  <c r="H339" i="277"/>
  <c r="E339" i="277" s="1"/>
  <c r="I339" i="277"/>
  <c r="F339" i="277" s="1"/>
  <c r="L340" i="277"/>
  <c r="D343" i="277"/>
  <c r="M341" i="277"/>
  <c r="J340" i="277"/>
  <c r="G340" i="277" s="1"/>
  <c r="W345" i="289" l="1"/>
  <c r="O345" i="289"/>
  <c r="W345" i="292"/>
  <c r="R339" i="286"/>
  <c r="U341" i="289"/>
  <c r="V345" i="289"/>
  <c r="U344" i="292"/>
  <c r="V338" i="286"/>
  <c r="T337" i="286"/>
  <c r="V345" i="292"/>
  <c r="U341" i="301"/>
  <c r="K339" i="301"/>
  <c r="H338" i="301"/>
  <c r="E338" i="301" s="1"/>
  <c r="R342" i="301"/>
  <c r="V342" i="301" s="1"/>
  <c r="Q342" i="301"/>
  <c r="D342" i="301"/>
  <c r="N342" i="301"/>
  <c r="S341" i="301"/>
  <c r="W341" i="301" s="1"/>
  <c r="P339" i="301"/>
  <c r="J338" i="301"/>
  <c r="G338" i="301" s="1"/>
  <c r="O339" i="301"/>
  <c r="I338" i="301"/>
  <c r="F338" i="301" s="1"/>
  <c r="R344" i="298"/>
  <c r="V344" i="298" s="1"/>
  <c r="D347" i="298"/>
  <c r="S344" i="298"/>
  <c r="W344" i="298" s="1"/>
  <c r="Q341" i="298"/>
  <c r="U341" i="298" s="1"/>
  <c r="C344" i="298"/>
  <c r="T343" i="298"/>
  <c r="N339" i="298"/>
  <c r="H338" i="298"/>
  <c r="E338" i="298" s="1"/>
  <c r="P339" i="298"/>
  <c r="J338" i="298"/>
  <c r="G338" i="298" s="1"/>
  <c r="O339" i="298"/>
  <c r="I338" i="298"/>
  <c r="F338" i="298" s="1"/>
  <c r="K340" i="292"/>
  <c r="H339" i="292"/>
  <c r="E339" i="292" s="1"/>
  <c r="M340" i="292"/>
  <c r="J339" i="292"/>
  <c r="G339" i="292" s="1"/>
  <c r="Q345" i="292"/>
  <c r="N345" i="292" s="1"/>
  <c r="R346" i="292"/>
  <c r="O345" i="292"/>
  <c r="L340" i="292"/>
  <c r="I339" i="292"/>
  <c r="F339" i="292" s="1"/>
  <c r="S346" i="292"/>
  <c r="D343" i="292"/>
  <c r="T342" i="292"/>
  <c r="P346" i="289"/>
  <c r="K339" i="289"/>
  <c r="H338" i="289"/>
  <c r="E338" i="289" s="1"/>
  <c r="M339" i="289"/>
  <c r="J338" i="289"/>
  <c r="G338" i="289" s="1"/>
  <c r="R346" i="289"/>
  <c r="S346" i="289"/>
  <c r="Q342" i="289"/>
  <c r="C342" i="289"/>
  <c r="T341" i="289"/>
  <c r="D345" i="289"/>
  <c r="N342" i="289"/>
  <c r="L339" i="289"/>
  <c r="I338" i="289"/>
  <c r="F338" i="289" s="1"/>
  <c r="P340" i="283"/>
  <c r="J339" i="283"/>
  <c r="G339" i="283" s="1"/>
  <c r="L346" i="283"/>
  <c r="O340" i="283"/>
  <c r="I339" i="283"/>
  <c r="F339" i="283" s="1"/>
  <c r="D347" i="283"/>
  <c r="H338" i="283"/>
  <c r="E338" i="283" s="1"/>
  <c r="K339" i="283"/>
  <c r="N351" i="283"/>
  <c r="C342" i="283"/>
  <c r="T341" i="283"/>
  <c r="M344" i="283"/>
  <c r="N338" i="280"/>
  <c r="H337" i="280"/>
  <c r="E337" i="280" s="1"/>
  <c r="O338" i="280"/>
  <c r="I337" i="280"/>
  <c r="F337" i="280" s="1"/>
  <c r="P338" i="280"/>
  <c r="J337" i="280"/>
  <c r="G337" i="280" s="1"/>
  <c r="T344" i="280"/>
  <c r="P359" i="277"/>
  <c r="P360" i="277" s="1"/>
  <c r="P361" i="277" s="1"/>
  <c r="N344" i="277"/>
  <c r="N345" i="277" s="1"/>
  <c r="O339" i="286"/>
  <c r="I338" i="286"/>
  <c r="F338" i="286" s="1"/>
  <c r="D345" i="286"/>
  <c r="P339" i="286"/>
  <c r="J338" i="286"/>
  <c r="G338" i="286" s="1"/>
  <c r="N339" i="286"/>
  <c r="H338" i="286"/>
  <c r="E338" i="286" s="1"/>
  <c r="M342" i="277"/>
  <c r="J341" i="277"/>
  <c r="D344" i="277"/>
  <c r="L341" i="277"/>
  <c r="I340" i="277"/>
  <c r="F340" i="277" s="1"/>
  <c r="H340" i="277"/>
  <c r="E340" i="277" s="1"/>
  <c r="K341" i="277"/>
  <c r="C341" i="277"/>
  <c r="T340" i="277"/>
  <c r="U345" i="292" l="1"/>
  <c r="V346" i="292"/>
  <c r="O346" i="292"/>
  <c r="V346" i="289"/>
  <c r="R340" i="286"/>
  <c r="U342" i="301"/>
  <c r="V339" i="286"/>
  <c r="T338" i="286"/>
  <c r="U342" i="289"/>
  <c r="W346" i="292"/>
  <c r="W346" i="289"/>
  <c r="Q343" i="301"/>
  <c r="N343" i="301" s="1"/>
  <c r="R343" i="301"/>
  <c r="V343" i="301" s="1"/>
  <c r="K340" i="301"/>
  <c r="H339" i="301"/>
  <c r="E339" i="301" s="1"/>
  <c r="T341" i="301"/>
  <c r="S342" i="301"/>
  <c r="W342" i="301" s="1"/>
  <c r="D343" i="301"/>
  <c r="T342" i="301"/>
  <c r="O340" i="301"/>
  <c r="I339" i="301"/>
  <c r="F339" i="301" s="1"/>
  <c r="P340" i="301"/>
  <c r="J339" i="301"/>
  <c r="G339" i="301" s="1"/>
  <c r="Q342" i="298"/>
  <c r="U342" i="298" s="1"/>
  <c r="D348" i="298"/>
  <c r="R345" i="298"/>
  <c r="V345" i="298" s="1"/>
  <c r="S345" i="298"/>
  <c r="W345" i="298" s="1"/>
  <c r="C345" i="298"/>
  <c r="P340" i="298"/>
  <c r="J339" i="298"/>
  <c r="G339" i="298" s="1"/>
  <c r="O340" i="298"/>
  <c r="I339" i="298"/>
  <c r="F339" i="298" s="1"/>
  <c r="N340" i="298"/>
  <c r="H339" i="298"/>
  <c r="E339" i="298" s="1"/>
  <c r="S347" i="292"/>
  <c r="M341" i="292"/>
  <c r="J340" i="292"/>
  <c r="G340" i="292" s="1"/>
  <c r="L341" i="292"/>
  <c r="I340" i="292"/>
  <c r="F340" i="292" s="1"/>
  <c r="R347" i="292"/>
  <c r="K341" i="292"/>
  <c r="H340" i="292"/>
  <c r="E340" i="292" s="1"/>
  <c r="Q346" i="292"/>
  <c r="D344" i="292"/>
  <c r="T343" i="292"/>
  <c r="P346" i="292"/>
  <c r="P347" i="292" s="1"/>
  <c r="L340" i="289"/>
  <c r="I339" i="289"/>
  <c r="F339" i="289" s="1"/>
  <c r="C343" i="289"/>
  <c r="T342" i="289"/>
  <c r="M340" i="289"/>
  <c r="J339" i="289"/>
  <c r="G339" i="289" s="1"/>
  <c r="D346" i="289"/>
  <c r="Q343" i="289"/>
  <c r="N343" i="289" s="1"/>
  <c r="R347" i="289"/>
  <c r="K340" i="289"/>
  <c r="H339" i="289"/>
  <c r="E339" i="289" s="1"/>
  <c r="S347" i="289"/>
  <c r="O346" i="289"/>
  <c r="O347" i="289" s="1"/>
  <c r="M345" i="283"/>
  <c r="D348" i="283"/>
  <c r="C343" i="283"/>
  <c r="T342" i="283"/>
  <c r="L347" i="283"/>
  <c r="H339" i="283"/>
  <c r="E339" i="283" s="1"/>
  <c r="K340" i="283"/>
  <c r="O341" i="283"/>
  <c r="I340" i="283"/>
  <c r="F340" i="283" s="1"/>
  <c r="P341" i="283"/>
  <c r="J340" i="283"/>
  <c r="G340" i="283" s="1"/>
  <c r="O339" i="280"/>
  <c r="I338" i="280"/>
  <c r="F338" i="280" s="1"/>
  <c r="T345" i="280"/>
  <c r="P339" i="280"/>
  <c r="J338" i="280"/>
  <c r="G338" i="280" s="1"/>
  <c r="N339" i="280"/>
  <c r="H338" i="280"/>
  <c r="E338" i="280" s="1"/>
  <c r="P362" i="277"/>
  <c r="O345" i="277"/>
  <c r="S568" i="277"/>
  <c r="N340" i="286"/>
  <c r="H339" i="286"/>
  <c r="E339" i="286" s="1"/>
  <c r="P340" i="286"/>
  <c r="J339" i="286"/>
  <c r="G339" i="286" s="1"/>
  <c r="D346" i="286"/>
  <c r="O340" i="286"/>
  <c r="I339" i="286"/>
  <c r="F339" i="286" s="1"/>
  <c r="C342" i="277"/>
  <c r="G341" i="277"/>
  <c r="T341" i="277"/>
  <c r="K342" i="277"/>
  <c r="H341" i="277"/>
  <c r="E341" i="277" s="1"/>
  <c r="I341" i="277"/>
  <c r="F341" i="277" s="1"/>
  <c r="L342" i="277"/>
  <c r="D345" i="277"/>
  <c r="M343" i="277"/>
  <c r="J342" i="277"/>
  <c r="W346" i="298" l="1"/>
  <c r="V340" i="286"/>
  <c r="T339" i="286"/>
  <c r="U343" i="289"/>
  <c r="R341" i="286"/>
  <c r="W347" i="289"/>
  <c r="W347" i="292"/>
  <c r="U343" i="301"/>
  <c r="V347" i="289"/>
  <c r="V347" i="292"/>
  <c r="U346" i="292"/>
  <c r="K341" i="301"/>
  <c r="H340" i="301"/>
  <c r="E340" i="301" s="1"/>
  <c r="Q344" i="301"/>
  <c r="D344" i="301"/>
  <c r="R344" i="301"/>
  <c r="V344" i="301" s="1"/>
  <c r="S343" i="301"/>
  <c r="W343" i="301" s="1"/>
  <c r="T343" i="301"/>
  <c r="O341" i="301"/>
  <c r="I340" i="301"/>
  <c r="F340" i="301" s="1"/>
  <c r="P341" i="301"/>
  <c r="J340" i="301"/>
  <c r="G340" i="301" s="1"/>
  <c r="C346" i="298"/>
  <c r="T345" i="298"/>
  <c r="S346" i="298"/>
  <c r="R346" i="298"/>
  <c r="V346" i="298" s="1"/>
  <c r="Q343" i="298"/>
  <c r="U343" i="298" s="1"/>
  <c r="T344" i="298"/>
  <c r="D349" i="298"/>
  <c r="O341" i="298"/>
  <c r="I340" i="298"/>
  <c r="F340" i="298" s="1"/>
  <c r="P341" i="298"/>
  <c r="J340" i="298"/>
  <c r="G340" i="298" s="1"/>
  <c r="N341" i="298"/>
  <c r="H340" i="298"/>
  <c r="E340" i="298" s="1"/>
  <c r="Q347" i="292"/>
  <c r="L342" i="292"/>
  <c r="I341" i="292"/>
  <c r="F341" i="292" s="1"/>
  <c r="S348" i="292"/>
  <c r="O347" i="292"/>
  <c r="K342" i="292"/>
  <c r="H341" i="292"/>
  <c r="E341" i="292" s="1"/>
  <c r="N346" i="292"/>
  <c r="N347" i="292" s="1"/>
  <c r="D345" i="292"/>
  <c r="T344" i="292"/>
  <c r="R348" i="292"/>
  <c r="M342" i="292"/>
  <c r="J341" i="292"/>
  <c r="G341" i="292" s="1"/>
  <c r="S348" i="289"/>
  <c r="Q344" i="289"/>
  <c r="P347" i="289"/>
  <c r="P348" i="289" s="1"/>
  <c r="C344" i="289"/>
  <c r="T343" i="289"/>
  <c r="L341" i="289"/>
  <c r="I340" i="289"/>
  <c r="F340" i="289" s="1"/>
  <c r="D347" i="289"/>
  <c r="K341" i="289"/>
  <c r="H340" i="289"/>
  <c r="E340" i="289" s="1"/>
  <c r="M341" i="289"/>
  <c r="J340" i="289"/>
  <c r="G340" i="289" s="1"/>
  <c r="R348" i="289"/>
  <c r="P342" i="283"/>
  <c r="J341" i="283"/>
  <c r="G341" i="283" s="1"/>
  <c r="D349" i="283"/>
  <c r="L348" i="283"/>
  <c r="M346" i="283"/>
  <c r="O342" i="283"/>
  <c r="I341" i="283"/>
  <c r="F341" i="283" s="1"/>
  <c r="H340" i="283"/>
  <c r="E340" i="283" s="1"/>
  <c r="K341" i="283"/>
  <c r="C344" i="283"/>
  <c r="T343" i="283"/>
  <c r="N352" i="283"/>
  <c r="N353" i="283" s="1"/>
  <c r="P340" i="280"/>
  <c r="J339" i="280"/>
  <c r="G339" i="280" s="1"/>
  <c r="T346" i="280"/>
  <c r="O340" i="280"/>
  <c r="I339" i="280"/>
  <c r="F339" i="280" s="1"/>
  <c r="N340" i="280"/>
  <c r="H339" i="280"/>
  <c r="E339" i="280" s="1"/>
  <c r="P363" i="277"/>
  <c r="N346" i="277"/>
  <c r="O346" i="277"/>
  <c r="D347" i="286"/>
  <c r="O341" i="286"/>
  <c r="I340" i="286"/>
  <c r="F340" i="286" s="1"/>
  <c r="P341" i="286"/>
  <c r="J340" i="286"/>
  <c r="G340" i="286" s="1"/>
  <c r="N341" i="286"/>
  <c r="H340" i="286"/>
  <c r="E340" i="286" s="1"/>
  <c r="M344" i="277"/>
  <c r="J343" i="277"/>
  <c r="D346" i="277"/>
  <c r="I342" i="277"/>
  <c r="F342" i="277" s="1"/>
  <c r="L343" i="277"/>
  <c r="K343" i="277"/>
  <c r="H342" i="277"/>
  <c r="E342" i="277" s="1"/>
  <c r="C343" i="277"/>
  <c r="G342" i="277"/>
  <c r="T342" i="277"/>
  <c r="V348" i="292" l="1"/>
  <c r="R342" i="286"/>
  <c r="V341" i="286"/>
  <c r="T340" i="286"/>
  <c r="U347" i="292"/>
  <c r="U344" i="289"/>
  <c r="V348" i="289"/>
  <c r="W348" i="292"/>
  <c r="W348" i="289"/>
  <c r="U344" i="301"/>
  <c r="R345" i="301"/>
  <c r="V345" i="301" s="1"/>
  <c r="K342" i="301"/>
  <c r="H341" i="301"/>
  <c r="E341" i="301" s="1"/>
  <c r="D345" i="301"/>
  <c r="Q345" i="301"/>
  <c r="S344" i="301"/>
  <c r="W344" i="301" s="1"/>
  <c r="N344" i="301"/>
  <c r="O342" i="301"/>
  <c r="I341" i="301"/>
  <c r="F341" i="301" s="1"/>
  <c r="P342" i="301"/>
  <c r="J341" i="301"/>
  <c r="G341" i="301" s="1"/>
  <c r="S347" i="298"/>
  <c r="W347" i="298" s="1"/>
  <c r="Q344" i="298"/>
  <c r="U344" i="298" s="1"/>
  <c r="C347" i="298"/>
  <c r="T346" i="298"/>
  <c r="R347" i="298"/>
  <c r="V347" i="298" s="1"/>
  <c r="D350" i="298"/>
  <c r="P342" i="298"/>
  <c r="J341" i="298"/>
  <c r="G341" i="298" s="1"/>
  <c r="N342" i="298"/>
  <c r="H341" i="298"/>
  <c r="E341" i="298" s="1"/>
  <c r="O342" i="298"/>
  <c r="I341" i="298"/>
  <c r="F341" i="298" s="1"/>
  <c r="R349" i="292"/>
  <c r="K343" i="292"/>
  <c r="H342" i="292"/>
  <c r="E342" i="292" s="1"/>
  <c r="D346" i="292"/>
  <c r="T345" i="292"/>
  <c r="O348" i="292"/>
  <c r="M343" i="292"/>
  <c r="J342" i="292"/>
  <c r="G342" i="292" s="1"/>
  <c r="Q348" i="292"/>
  <c r="S349" i="292"/>
  <c r="P348" i="292"/>
  <c r="P349" i="292" s="1"/>
  <c r="L343" i="292"/>
  <c r="I342" i="292"/>
  <c r="F342" i="292" s="1"/>
  <c r="R349" i="289"/>
  <c r="K342" i="289"/>
  <c r="H341" i="289"/>
  <c r="E341" i="289" s="1"/>
  <c r="L342" i="289"/>
  <c r="I341" i="289"/>
  <c r="F341" i="289" s="1"/>
  <c r="O348" i="289"/>
  <c r="C345" i="289"/>
  <c r="T344" i="289"/>
  <c r="M342" i="289"/>
  <c r="J341" i="289"/>
  <c r="G341" i="289" s="1"/>
  <c r="D348" i="289"/>
  <c r="S349" i="289"/>
  <c r="P349" i="289" s="1"/>
  <c r="Q345" i="289"/>
  <c r="N344" i="289"/>
  <c r="L349" i="283"/>
  <c r="P343" i="283"/>
  <c r="J342" i="283"/>
  <c r="G342" i="283" s="1"/>
  <c r="C345" i="283"/>
  <c r="T344" i="283"/>
  <c r="O343" i="283"/>
  <c r="I342" i="283"/>
  <c r="F342" i="283" s="1"/>
  <c r="D350" i="283"/>
  <c r="H341" i="283"/>
  <c r="E341" i="283" s="1"/>
  <c r="K342" i="283"/>
  <c r="M347" i="283"/>
  <c r="N354" i="283"/>
  <c r="T347" i="280"/>
  <c r="P341" i="280"/>
  <c r="J340" i="280"/>
  <c r="G340" i="280" s="1"/>
  <c r="N341" i="280"/>
  <c r="H340" i="280"/>
  <c r="E340" i="280" s="1"/>
  <c r="O341" i="280"/>
  <c r="I340" i="280"/>
  <c r="F340" i="280" s="1"/>
  <c r="P364" i="277"/>
  <c r="O347" i="277"/>
  <c r="O348" i="277" s="1"/>
  <c r="N347" i="277"/>
  <c r="N342" i="286"/>
  <c r="H341" i="286"/>
  <c r="E341" i="286" s="1"/>
  <c r="P342" i="286"/>
  <c r="J341" i="286"/>
  <c r="G341" i="286" s="1"/>
  <c r="O342" i="286"/>
  <c r="I341" i="286"/>
  <c r="F341" i="286" s="1"/>
  <c r="D348" i="286"/>
  <c r="C344" i="277"/>
  <c r="T343" i="277"/>
  <c r="H343" i="277"/>
  <c r="E343" i="277" s="1"/>
  <c r="K344" i="277"/>
  <c r="L344" i="277"/>
  <c r="I343" i="277"/>
  <c r="F343" i="277" s="1"/>
  <c r="D347" i="277"/>
  <c r="G343" i="277"/>
  <c r="M345" i="277"/>
  <c r="J344" i="277"/>
  <c r="U345" i="301" l="1"/>
  <c r="U348" i="292"/>
  <c r="O349" i="292"/>
  <c r="W349" i="289"/>
  <c r="W349" i="292"/>
  <c r="V349" i="292"/>
  <c r="V349" i="289"/>
  <c r="U345" i="289"/>
  <c r="V342" i="286"/>
  <c r="T341" i="286"/>
  <c r="R343" i="286"/>
  <c r="N345" i="289"/>
  <c r="Q346" i="301"/>
  <c r="T344" i="301"/>
  <c r="R346" i="301"/>
  <c r="V346" i="301" s="1"/>
  <c r="N345" i="301"/>
  <c r="D346" i="301"/>
  <c r="T345" i="301"/>
  <c r="S345" i="301"/>
  <c r="W345" i="301" s="1"/>
  <c r="K343" i="301"/>
  <c r="H342" i="301"/>
  <c r="E342" i="301" s="1"/>
  <c r="J342" i="301"/>
  <c r="G342" i="301" s="1"/>
  <c r="P343" i="301"/>
  <c r="O343" i="301"/>
  <c r="I342" i="301"/>
  <c r="F342" i="301" s="1"/>
  <c r="R348" i="298"/>
  <c r="V348" i="298" s="1"/>
  <c r="Q345" i="298"/>
  <c r="U345" i="298" s="1"/>
  <c r="S348" i="298"/>
  <c r="W348" i="298" s="1"/>
  <c r="C348" i="298"/>
  <c r="T347" i="298"/>
  <c r="N343" i="298"/>
  <c r="H342" i="298"/>
  <c r="E342" i="298" s="1"/>
  <c r="P343" i="298"/>
  <c r="J342" i="298"/>
  <c r="G342" i="298" s="1"/>
  <c r="O343" i="298"/>
  <c r="I342" i="298"/>
  <c r="F342" i="298" s="1"/>
  <c r="S350" i="292"/>
  <c r="P350" i="292" s="1"/>
  <c r="M344" i="292"/>
  <c r="J343" i="292"/>
  <c r="G343" i="292" s="1"/>
  <c r="K344" i="292"/>
  <c r="H343" i="292"/>
  <c r="E343" i="292" s="1"/>
  <c r="L344" i="292"/>
  <c r="I343" i="292"/>
  <c r="F343" i="292" s="1"/>
  <c r="R350" i="292"/>
  <c r="D347" i="292"/>
  <c r="T346" i="292"/>
  <c r="Q349" i="292"/>
  <c r="N348" i="292"/>
  <c r="N349" i="292" s="1"/>
  <c r="N346" i="289"/>
  <c r="L343" i="289"/>
  <c r="I342" i="289"/>
  <c r="F342" i="289" s="1"/>
  <c r="C346" i="289"/>
  <c r="T345" i="289"/>
  <c r="Q346" i="289"/>
  <c r="S350" i="289"/>
  <c r="R350" i="289"/>
  <c r="K343" i="289"/>
  <c r="H342" i="289"/>
  <c r="E342" i="289" s="1"/>
  <c r="D349" i="289"/>
  <c r="O349" i="289"/>
  <c r="M343" i="289"/>
  <c r="J342" i="289"/>
  <c r="G342" i="289" s="1"/>
  <c r="C346" i="283"/>
  <c r="T345" i="283"/>
  <c r="L350" i="283"/>
  <c r="D351" i="283"/>
  <c r="O344" i="283"/>
  <c r="I343" i="283"/>
  <c r="F343" i="283" s="1"/>
  <c r="M348" i="283"/>
  <c r="K343" i="283"/>
  <c r="H342" i="283"/>
  <c r="E342" i="283" s="1"/>
  <c r="P344" i="283"/>
  <c r="J343" i="283"/>
  <c r="G343" i="283" s="1"/>
  <c r="P342" i="280"/>
  <c r="J341" i="280"/>
  <c r="G341" i="280" s="1"/>
  <c r="O342" i="280"/>
  <c r="I341" i="280"/>
  <c r="F341" i="280" s="1"/>
  <c r="T348" i="280"/>
  <c r="N342" i="280"/>
  <c r="H341" i="280"/>
  <c r="E341" i="280" s="1"/>
  <c r="P365" i="277"/>
  <c r="N348" i="277"/>
  <c r="N349" i="277" s="1"/>
  <c r="D349" i="286"/>
  <c r="O343" i="286"/>
  <c r="I342" i="286"/>
  <c r="F342" i="286" s="1"/>
  <c r="P343" i="286"/>
  <c r="J342" i="286"/>
  <c r="G342" i="286" s="1"/>
  <c r="N343" i="286"/>
  <c r="H342" i="286"/>
  <c r="E342" i="286" s="1"/>
  <c r="M346" i="277"/>
  <c r="J345" i="277"/>
  <c r="D348" i="277"/>
  <c r="I344" i="277"/>
  <c r="F344" i="277" s="1"/>
  <c r="L345" i="277"/>
  <c r="K345" i="277"/>
  <c r="H344" i="277"/>
  <c r="E344" i="277" s="1"/>
  <c r="C345" i="277"/>
  <c r="G344" i="277"/>
  <c r="T344" i="277"/>
  <c r="V350" i="289" l="1"/>
  <c r="W350" i="289"/>
  <c r="U346" i="301"/>
  <c r="U346" i="289"/>
  <c r="V350" i="292"/>
  <c r="R344" i="286"/>
  <c r="V343" i="286"/>
  <c r="T342" i="286"/>
  <c r="W350" i="292"/>
  <c r="O350" i="289"/>
  <c r="U349" i="292"/>
  <c r="S346" i="301"/>
  <c r="W346" i="301" s="1"/>
  <c r="Q347" i="301"/>
  <c r="D347" i="301"/>
  <c r="N346" i="301"/>
  <c r="K344" i="301"/>
  <c r="H343" i="301"/>
  <c r="E343" i="301" s="1"/>
  <c r="R347" i="301"/>
  <c r="V347" i="301" s="1"/>
  <c r="P344" i="301"/>
  <c r="J343" i="301"/>
  <c r="G343" i="301" s="1"/>
  <c r="O344" i="301"/>
  <c r="I343" i="301"/>
  <c r="F343" i="301" s="1"/>
  <c r="C349" i="298"/>
  <c r="T348" i="298"/>
  <c r="Q346" i="298"/>
  <c r="U346" i="298" s="1"/>
  <c r="S349" i="298"/>
  <c r="W349" i="298" s="1"/>
  <c r="R349" i="298"/>
  <c r="V349" i="298" s="1"/>
  <c r="P344" i="298"/>
  <c r="J343" i="298"/>
  <c r="G343" i="298" s="1"/>
  <c r="O344" i="298"/>
  <c r="I343" i="298"/>
  <c r="F343" i="298" s="1"/>
  <c r="N344" i="298"/>
  <c r="H343" i="298"/>
  <c r="E343" i="298" s="1"/>
  <c r="L345" i="292"/>
  <c r="I344" i="292"/>
  <c r="F344" i="292" s="1"/>
  <c r="D348" i="292"/>
  <c r="T347" i="292"/>
  <c r="O350" i="292"/>
  <c r="S351" i="292"/>
  <c r="S352" i="292" s="1"/>
  <c r="R351" i="292"/>
  <c r="R352" i="292" s="1"/>
  <c r="K345" i="292"/>
  <c r="H344" i="292"/>
  <c r="E344" i="292" s="1"/>
  <c r="Q350" i="292"/>
  <c r="M345" i="292"/>
  <c r="J344" i="292"/>
  <c r="G344" i="292" s="1"/>
  <c r="M344" i="289"/>
  <c r="J343" i="289"/>
  <c r="G343" i="289" s="1"/>
  <c r="R351" i="289"/>
  <c r="L344" i="289"/>
  <c r="I343" i="289"/>
  <c r="F343" i="289" s="1"/>
  <c r="O351" i="289"/>
  <c r="K344" i="289"/>
  <c r="H343" i="289"/>
  <c r="E343" i="289" s="1"/>
  <c r="Q347" i="289"/>
  <c r="N347" i="289" s="1"/>
  <c r="S351" i="289"/>
  <c r="D350" i="289"/>
  <c r="C347" i="289"/>
  <c r="T346" i="289"/>
  <c r="P350" i="289"/>
  <c r="D352" i="283"/>
  <c r="L351" i="283"/>
  <c r="M349" i="283"/>
  <c r="P345" i="283"/>
  <c r="J344" i="283"/>
  <c r="G344" i="283" s="1"/>
  <c r="C347" i="283"/>
  <c r="T346" i="283"/>
  <c r="N355" i="283"/>
  <c r="N356" i="283" s="1"/>
  <c r="H343" i="283"/>
  <c r="E343" i="283" s="1"/>
  <c r="K344" i="283"/>
  <c r="O345" i="283"/>
  <c r="I344" i="283"/>
  <c r="F344" i="283" s="1"/>
  <c r="N343" i="280"/>
  <c r="H342" i="280"/>
  <c r="E342" i="280" s="1"/>
  <c r="O343" i="280"/>
  <c r="I342" i="280"/>
  <c r="F342" i="280" s="1"/>
  <c r="T349" i="280"/>
  <c r="P343" i="280"/>
  <c r="J342" i="280"/>
  <c r="G342" i="280" s="1"/>
  <c r="P366" i="277"/>
  <c r="O349" i="277"/>
  <c r="N350" i="277"/>
  <c r="N344" i="286"/>
  <c r="H343" i="286"/>
  <c r="E343" i="286" s="1"/>
  <c r="P344" i="286"/>
  <c r="J343" i="286"/>
  <c r="G343" i="286" s="1"/>
  <c r="O344" i="286"/>
  <c r="I343" i="286"/>
  <c r="F343" i="286" s="1"/>
  <c r="D350" i="286"/>
  <c r="C346" i="277"/>
  <c r="G345" i="277"/>
  <c r="T345" i="277"/>
  <c r="K346" i="277"/>
  <c r="H345" i="277"/>
  <c r="E345" i="277" s="1"/>
  <c r="L346" i="277"/>
  <c r="I345" i="277"/>
  <c r="F345" i="277" s="1"/>
  <c r="D349" i="277"/>
  <c r="M347" i="277"/>
  <c r="J346" i="277"/>
  <c r="R345" i="286" l="1"/>
  <c r="W351" i="289"/>
  <c r="U347" i="289"/>
  <c r="U350" i="292"/>
  <c r="N347" i="301"/>
  <c r="V351" i="289"/>
  <c r="V344" i="286"/>
  <c r="T343" i="286"/>
  <c r="U347" i="301"/>
  <c r="D348" i="301"/>
  <c r="T347" i="301"/>
  <c r="R348" i="301"/>
  <c r="V348" i="301" s="1"/>
  <c r="Q348" i="301"/>
  <c r="K345" i="301"/>
  <c r="H344" i="301"/>
  <c r="E344" i="301" s="1"/>
  <c r="S347" i="301"/>
  <c r="W347" i="301" s="1"/>
  <c r="T346" i="301"/>
  <c r="O345" i="301"/>
  <c r="I344" i="301"/>
  <c r="F344" i="301" s="1"/>
  <c r="P345" i="301"/>
  <c r="J344" i="301"/>
  <c r="G344" i="301" s="1"/>
  <c r="S350" i="298"/>
  <c r="W350" i="298" s="1"/>
  <c r="Q347" i="298"/>
  <c r="U347" i="298" s="1"/>
  <c r="C350" i="298"/>
  <c r="T349" i="298"/>
  <c r="R350" i="298"/>
  <c r="V350" i="298" s="1"/>
  <c r="O345" i="298"/>
  <c r="I344" i="298"/>
  <c r="F344" i="298" s="1"/>
  <c r="P345" i="298"/>
  <c r="J344" i="298"/>
  <c r="G344" i="298" s="1"/>
  <c r="N345" i="298"/>
  <c r="H344" i="298"/>
  <c r="E344" i="298" s="1"/>
  <c r="M346" i="292"/>
  <c r="J345" i="292"/>
  <c r="G345" i="292" s="1"/>
  <c r="D349" i="292"/>
  <c r="T348" i="292"/>
  <c r="Q351" i="292"/>
  <c r="Q352" i="292" s="1"/>
  <c r="L346" i="292"/>
  <c r="I345" i="292"/>
  <c r="F345" i="292" s="1"/>
  <c r="N350" i="292"/>
  <c r="K346" i="292"/>
  <c r="H345" i="292"/>
  <c r="E345" i="292" s="1"/>
  <c r="C348" i="289"/>
  <c r="T347" i="289"/>
  <c r="R352" i="289"/>
  <c r="O352" i="289" s="1"/>
  <c r="D351" i="289"/>
  <c r="S352" i="289"/>
  <c r="Q348" i="289"/>
  <c r="M345" i="289"/>
  <c r="J344" i="289"/>
  <c r="G344" i="289" s="1"/>
  <c r="P351" i="289"/>
  <c r="K345" i="289"/>
  <c r="H344" i="289"/>
  <c r="E344" i="289" s="1"/>
  <c r="L345" i="289"/>
  <c r="I344" i="289"/>
  <c r="F344" i="289" s="1"/>
  <c r="C348" i="283"/>
  <c r="T347" i="283"/>
  <c r="P346" i="283"/>
  <c r="J345" i="283"/>
  <c r="G345" i="283" s="1"/>
  <c r="D353" i="283"/>
  <c r="O346" i="283"/>
  <c r="I345" i="283"/>
  <c r="F345" i="283" s="1"/>
  <c r="M350" i="283"/>
  <c r="H344" i="283"/>
  <c r="E344" i="283" s="1"/>
  <c r="K345" i="283"/>
  <c r="L352" i="283"/>
  <c r="T350" i="280"/>
  <c r="I343" i="280"/>
  <c r="F343" i="280" s="1"/>
  <c r="O344" i="280"/>
  <c r="P344" i="280"/>
  <c r="J343" i="280"/>
  <c r="G343" i="280" s="1"/>
  <c r="N344" i="280"/>
  <c r="H343" i="280"/>
  <c r="E343" i="280" s="1"/>
  <c r="P367" i="277"/>
  <c r="O350" i="277"/>
  <c r="D351" i="286"/>
  <c r="O345" i="286"/>
  <c r="I344" i="286"/>
  <c r="F344" i="286" s="1"/>
  <c r="P345" i="286"/>
  <c r="J344" i="286"/>
  <c r="G344" i="286" s="1"/>
  <c r="N345" i="286"/>
  <c r="H344" i="286"/>
  <c r="E344" i="286" s="1"/>
  <c r="M348" i="277"/>
  <c r="J347" i="277"/>
  <c r="D350" i="277"/>
  <c r="L347" i="277"/>
  <c r="I346" i="277"/>
  <c r="F346" i="277" s="1"/>
  <c r="H346" i="277"/>
  <c r="E346" i="277" s="1"/>
  <c r="K347" i="277"/>
  <c r="C347" i="277"/>
  <c r="G346" i="277"/>
  <c r="T346" i="277"/>
  <c r="U348" i="301" l="1"/>
  <c r="W352" i="289"/>
  <c r="V345" i="286"/>
  <c r="T344" i="286"/>
  <c r="R346" i="286"/>
  <c r="U348" i="289"/>
  <c r="V352" i="289"/>
  <c r="Q349" i="301"/>
  <c r="S348" i="301"/>
  <c r="W348" i="301" s="1"/>
  <c r="N348" i="301"/>
  <c r="N349" i="301" s="1"/>
  <c r="R349" i="301"/>
  <c r="V349" i="301" s="1"/>
  <c r="D349" i="301"/>
  <c r="K346" i="301"/>
  <c r="H345" i="301"/>
  <c r="E345" i="301" s="1"/>
  <c r="P346" i="301"/>
  <c r="J345" i="301"/>
  <c r="G345" i="301" s="1"/>
  <c r="O346" i="301"/>
  <c r="I345" i="301"/>
  <c r="F345" i="301" s="1"/>
  <c r="Q348" i="298"/>
  <c r="U348" i="298" s="1"/>
  <c r="R351" i="298"/>
  <c r="R352" i="298" s="1"/>
  <c r="T350" i="298"/>
  <c r="S351" i="298"/>
  <c r="S352" i="298" s="1"/>
  <c r="P346" i="298"/>
  <c r="J345" i="298"/>
  <c r="G345" i="298" s="1"/>
  <c r="N346" i="298"/>
  <c r="H345" i="298"/>
  <c r="E345" i="298" s="1"/>
  <c r="O346" i="298"/>
  <c r="I345" i="298"/>
  <c r="F345" i="298" s="1"/>
  <c r="L347" i="292"/>
  <c r="I346" i="292"/>
  <c r="F346" i="292" s="1"/>
  <c r="K347" i="292"/>
  <c r="H346" i="292"/>
  <c r="E346" i="292" s="1"/>
  <c r="D350" i="292"/>
  <c r="T350" i="292" s="1"/>
  <c r="T349" i="292"/>
  <c r="M347" i="292"/>
  <c r="J346" i="292"/>
  <c r="G346" i="292" s="1"/>
  <c r="Q349" i="289"/>
  <c r="C349" i="289"/>
  <c r="T348" i="289"/>
  <c r="L346" i="289"/>
  <c r="I345" i="289"/>
  <c r="F345" i="289" s="1"/>
  <c r="N348" i="289"/>
  <c r="D352" i="289"/>
  <c r="M346" i="289"/>
  <c r="J345" i="289"/>
  <c r="G345" i="289" s="1"/>
  <c r="R353" i="289"/>
  <c r="K346" i="289"/>
  <c r="H345" i="289"/>
  <c r="E345" i="289" s="1"/>
  <c r="S353" i="289"/>
  <c r="P352" i="289"/>
  <c r="L353" i="283"/>
  <c r="O347" i="283"/>
  <c r="I346" i="283"/>
  <c r="F346" i="283" s="1"/>
  <c r="D354" i="283"/>
  <c r="C349" i="283"/>
  <c r="T348" i="283"/>
  <c r="K346" i="283"/>
  <c r="H345" i="283"/>
  <c r="E345" i="283" s="1"/>
  <c r="N357" i="283"/>
  <c r="N358" i="283" s="1"/>
  <c r="M351" i="283"/>
  <c r="P347" i="283"/>
  <c r="J346" i="283"/>
  <c r="G346" i="283" s="1"/>
  <c r="O345" i="280"/>
  <c r="I344" i="280"/>
  <c r="F344" i="280" s="1"/>
  <c r="T351" i="280"/>
  <c r="P345" i="280"/>
  <c r="J344" i="280"/>
  <c r="G344" i="280" s="1"/>
  <c r="N345" i="280"/>
  <c r="H344" i="280"/>
  <c r="E344" i="280" s="1"/>
  <c r="P368" i="277"/>
  <c r="O351" i="277"/>
  <c r="O352" i="277" s="1"/>
  <c r="N351" i="277"/>
  <c r="N352" i="277" s="1"/>
  <c r="N346" i="286"/>
  <c r="H345" i="286"/>
  <c r="E345" i="286" s="1"/>
  <c r="P346" i="286"/>
  <c r="J345" i="286"/>
  <c r="G345" i="286" s="1"/>
  <c r="O346" i="286"/>
  <c r="I345" i="286"/>
  <c r="F345" i="286" s="1"/>
  <c r="D352" i="286"/>
  <c r="C348" i="277"/>
  <c r="G347" i="277"/>
  <c r="T347" i="277"/>
  <c r="K348" i="277"/>
  <c r="H347" i="277"/>
  <c r="E347" i="277" s="1"/>
  <c r="L348" i="277"/>
  <c r="I347" i="277"/>
  <c r="F347" i="277" s="1"/>
  <c r="D351" i="277"/>
  <c r="D352" i="277" s="1"/>
  <c r="M349" i="277"/>
  <c r="J348" i="277"/>
  <c r="R347" i="286" l="1"/>
  <c r="W353" i="289"/>
  <c r="V353" i="289"/>
  <c r="V346" i="286"/>
  <c r="T345" i="286"/>
  <c r="U349" i="301"/>
  <c r="U349" i="289"/>
  <c r="P353" i="289"/>
  <c r="T348" i="301"/>
  <c r="D350" i="301"/>
  <c r="T349" i="301"/>
  <c r="S349" i="301"/>
  <c r="W349" i="301" s="1"/>
  <c r="Q350" i="301"/>
  <c r="K347" i="301"/>
  <c r="H346" i="301"/>
  <c r="E346" i="301" s="1"/>
  <c r="R350" i="301"/>
  <c r="V350" i="301" s="1"/>
  <c r="O347" i="301"/>
  <c r="I346" i="301"/>
  <c r="F346" i="301" s="1"/>
  <c r="P347" i="301"/>
  <c r="J346" i="301"/>
  <c r="G346" i="301" s="1"/>
  <c r="Q349" i="298"/>
  <c r="U349" i="298" s="1"/>
  <c r="N347" i="298"/>
  <c r="H346" i="298"/>
  <c r="E346" i="298" s="1"/>
  <c r="P347" i="298"/>
  <c r="J346" i="298"/>
  <c r="G346" i="298" s="1"/>
  <c r="O347" i="298"/>
  <c r="I346" i="298"/>
  <c r="F346" i="298" s="1"/>
  <c r="K348" i="292"/>
  <c r="H347" i="292"/>
  <c r="E347" i="292" s="1"/>
  <c r="M348" i="292"/>
  <c r="J347" i="292"/>
  <c r="G347" i="292" s="1"/>
  <c r="L348" i="292"/>
  <c r="I347" i="292"/>
  <c r="F347" i="292" s="1"/>
  <c r="R354" i="289"/>
  <c r="Q350" i="289"/>
  <c r="M347" i="289"/>
  <c r="J346" i="289"/>
  <c r="G346" i="289" s="1"/>
  <c r="N349" i="289"/>
  <c r="N350" i="289" s="1"/>
  <c r="O353" i="289"/>
  <c r="S354" i="289"/>
  <c r="L347" i="289"/>
  <c r="I346" i="289"/>
  <c r="F346" i="289" s="1"/>
  <c r="K347" i="289"/>
  <c r="H346" i="289"/>
  <c r="E346" i="289" s="1"/>
  <c r="D353" i="289"/>
  <c r="C350" i="289"/>
  <c r="T349" i="289"/>
  <c r="L354" i="283"/>
  <c r="P348" i="283"/>
  <c r="J347" i="283"/>
  <c r="G347" i="283" s="1"/>
  <c r="H346" i="283"/>
  <c r="E346" i="283" s="1"/>
  <c r="K347" i="283"/>
  <c r="D355" i="283"/>
  <c r="N359" i="283"/>
  <c r="M352" i="283"/>
  <c r="C350" i="283"/>
  <c r="T349" i="283"/>
  <c r="O348" i="283"/>
  <c r="I347" i="283"/>
  <c r="F347" i="283" s="1"/>
  <c r="N346" i="280"/>
  <c r="H345" i="280"/>
  <c r="E345" i="280" s="1"/>
  <c r="T352" i="280"/>
  <c r="O346" i="280"/>
  <c r="I345" i="280"/>
  <c r="F345" i="280" s="1"/>
  <c r="P346" i="280"/>
  <c r="J345" i="280"/>
  <c r="G345" i="280" s="1"/>
  <c r="P369" i="277"/>
  <c r="D353" i="286"/>
  <c r="O347" i="286"/>
  <c r="I346" i="286"/>
  <c r="F346" i="286" s="1"/>
  <c r="P347" i="286"/>
  <c r="J346" i="286"/>
  <c r="G346" i="286" s="1"/>
  <c r="N347" i="286"/>
  <c r="H346" i="286"/>
  <c r="E346" i="286" s="1"/>
  <c r="D353" i="277"/>
  <c r="M350" i="277"/>
  <c r="J349" i="277"/>
  <c r="I348" i="277"/>
  <c r="F348" i="277" s="1"/>
  <c r="L349" i="277"/>
  <c r="K349" i="277"/>
  <c r="H348" i="277"/>
  <c r="E348" i="277" s="1"/>
  <c r="C349" i="277"/>
  <c r="G348" i="277"/>
  <c r="T348" i="277"/>
  <c r="V354" i="289" l="1"/>
  <c r="W354" i="289"/>
  <c r="T350" i="301"/>
  <c r="U350" i="301"/>
  <c r="R348" i="286"/>
  <c r="U350" i="289"/>
  <c r="V347" i="286"/>
  <c r="T346" i="286"/>
  <c r="Q351" i="301"/>
  <c r="Q352" i="301" s="1"/>
  <c r="N350" i="301"/>
  <c r="R351" i="301"/>
  <c r="R352" i="301" s="1"/>
  <c r="K348" i="301"/>
  <c r="H347" i="301"/>
  <c r="E347" i="301" s="1"/>
  <c r="S350" i="301"/>
  <c r="W350" i="301" s="1"/>
  <c r="J347" i="301"/>
  <c r="G347" i="301" s="1"/>
  <c r="P348" i="301"/>
  <c r="O348" i="301"/>
  <c r="I347" i="301"/>
  <c r="F347" i="301" s="1"/>
  <c r="Q350" i="298"/>
  <c r="U350" i="298" s="1"/>
  <c r="P348" i="298"/>
  <c r="J347" i="298"/>
  <c r="G347" i="298" s="1"/>
  <c r="O348" i="298"/>
  <c r="I347" i="298"/>
  <c r="F347" i="298" s="1"/>
  <c r="N348" i="298"/>
  <c r="H347" i="298"/>
  <c r="E347" i="298" s="1"/>
  <c r="L349" i="292"/>
  <c r="I348" i="292"/>
  <c r="F348" i="292" s="1"/>
  <c r="M349" i="292"/>
  <c r="J348" i="292"/>
  <c r="G348" i="292" s="1"/>
  <c r="K349" i="292"/>
  <c r="H348" i="292"/>
  <c r="E348" i="292" s="1"/>
  <c r="R355" i="289"/>
  <c r="M348" i="289"/>
  <c r="J347" i="289"/>
  <c r="G347" i="289" s="1"/>
  <c r="D354" i="289"/>
  <c r="S355" i="289"/>
  <c r="P354" i="289"/>
  <c r="P355" i="289" s="1"/>
  <c r="O354" i="289"/>
  <c r="O355" i="289" s="1"/>
  <c r="Q351" i="289"/>
  <c r="L348" i="289"/>
  <c r="I347" i="289"/>
  <c r="F347" i="289" s="1"/>
  <c r="K348" i="289"/>
  <c r="H347" i="289"/>
  <c r="E347" i="289" s="1"/>
  <c r="N351" i="289"/>
  <c r="C351" i="289"/>
  <c r="T350" i="289"/>
  <c r="O349" i="283"/>
  <c r="I348" i="283"/>
  <c r="F348" i="283" s="1"/>
  <c r="N360" i="283"/>
  <c r="C351" i="283"/>
  <c r="T350" i="283"/>
  <c r="D356" i="283"/>
  <c r="K348" i="283"/>
  <c r="H347" i="283"/>
  <c r="E347" i="283" s="1"/>
  <c r="P349" i="283"/>
  <c r="J348" i="283"/>
  <c r="G348" i="283" s="1"/>
  <c r="M353" i="283"/>
  <c r="L355" i="283"/>
  <c r="I346" i="280"/>
  <c r="F346" i="280" s="1"/>
  <c r="O347" i="280"/>
  <c r="T353" i="280"/>
  <c r="N347" i="280"/>
  <c r="H346" i="280"/>
  <c r="E346" i="280" s="1"/>
  <c r="P347" i="280"/>
  <c r="J346" i="280"/>
  <c r="G346" i="280" s="1"/>
  <c r="P370" i="277"/>
  <c r="N353" i="277"/>
  <c r="O353" i="277"/>
  <c r="N348" i="286"/>
  <c r="H347" i="286"/>
  <c r="E347" i="286" s="1"/>
  <c r="P348" i="286"/>
  <c r="J347" i="286"/>
  <c r="G347" i="286" s="1"/>
  <c r="O348" i="286"/>
  <c r="I347" i="286"/>
  <c r="F347" i="286" s="1"/>
  <c r="D354" i="286"/>
  <c r="D354" i="277"/>
  <c r="C350" i="277"/>
  <c r="G349" i="277"/>
  <c r="T349" i="277"/>
  <c r="K350" i="277"/>
  <c r="H349" i="277"/>
  <c r="E349" i="277" s="1"/>
  <c r="I349" i="277"/>
  <c r="F349" i="277" s="1"/>
  <c r="L350" i="277"/>
  <c r="M351" i="277"/>
  <c r="J350" i="277"/>
  <c r="R349" i="286" l="1"/>
  <c r="W355" i="289"/>
  <c r="V355" i="289"/>
  <c r="V348" i="286"/>
  <c r="T347" i="286"/>
  <c r="G350" i="277"/>
  <c r="U351" i="289"/>
  <c r="S351" i="301"/>
  <c r="S352" i="301" s="1"/>
  <c r="K349" i="301"/>
  <c r="H348" i="301"/>
  <c r="E348" i="301" s="1"/>
  <c r="O349" i="301"/>
  <c r="I348" i="301"/>
  <c r="F348" i="301" s="1"/>
  <c r="J348" i="301"/>
  <c r="G348" i="301" s="1"/>
  <c r="P349" i="301"/>
  <c r="Q351" i="298"/>
  <c r="Q352" i="298" s="1"/>
  <c r="O349" i="298"/>
  <c r="I348" i="298"/>
  <c r="F348" i="298" s="1"/>
  <c r="P349" i="298"/>
  <c r="J348" i="298"/>
  <c r="G348" i="298" s="1"/>
  <c r="N349" i="298"/>
  <c r="H348" i="298"/>
  <c r="E348" i="298" s="1"/>
  <c r="M350" i="292"/>
  <c r="J350" i="292" s="1"/>
  <c r="G350" i="292" s="1"/>
  <c r="J349" i="292"/>
  <c r="G349" i="292" s="1"/>
  <c r="K350" i="292"/>
  <c r="H350" i="292" s="1"/>
  <c r="E350" i="292" s="1"/>
  <c r="H349" i="292"/>
  <c r="E349" i="292" s="1"/>
  <c r="L350" i="292"/>
  <c r="I350" i="292" s="1"/>
  <c r="F350" i="292" s="1"/>
  <c r="I349" i="292"/>
  <c r="F349" i="292" s="1"/>
  <c r="Q352" i="289"/>
  <c r="M349" i="289"/>
  <c r="J348" i="289"/>
  <c r="G348" i="289" s="1"/>
  <c r="K349" i="289"/>
  <c r="H348" i="289"/>
  <c r="E348" i="289" s="1"/>
  <c r="L349" i="289"/>
  <c r="I348" i="289"/>
  <c r="F348" i="289" s="1"/>
  <c r="S356" i="289"/>
  <c r="P356" i="289" s="1"/>
  <c r="R356" i="289"/>
  <c r="O356" i="289"/>
  <c r="C352" i="289"/>
  <c r="T351" i="289"/>
  <c r="D355" i="289"/>
  <c r="O350" i="283"/>
  <c r="I349" i="283"/>
  <c r="F349" i="283" s="1"/>
  <c r="M354" i="283"/>
  <c r="S361" i="283"/>
  <c r="D357" i="283"/>
  <c r="P350" i="283"/>
  <c r="J349" i="283"/>
  <c r="G349" i="283" s="1"/>
  <c r="C352" i="283"/>
  <c r="T351" i="283"/>
  <c r="L356" i="283"/>
  <c r="H348" i="283"/>
  <c r="E348" i="283" s="1"/>
  <c r="K349" i="283"/>
  <c r="Q361" i="283"/>
  <c r="P348" i="280"/>
  <c r="J347" i="280"/>
  <c r="G347" i="280" s="1"/>
  <c r="T354" i="280"/>
  <c r="O348" i="280"/>
  <c r="I347" i="280"/>
  <c r="F347" i="280" s="1"/>
  <c r="N348" i="280"/>
  <c r="H347" i="280"/>
  <c r="E347" i="280" s="1"/>
  <c r="P371" i="277"/>
  <c r="O354" i="277"/>
  <c r="N354" i="277"/>
  <c r="D355" i="286"/>
  <c r="O349" i="286"/>
  <c r="I348" i="286"/>
  <c r="F348" i="286" s="1"/>
  <c r="P349" i="286"/>
  <c r="J348" i="286"/>
  <c r="G348" i="286" s="1"/>
  <c r="N349" i="286"/>
  <c r="H348" i="286"/>
  <c r="E348" i="286" s="1"/>
  <c r="J351" i="277"/>
  <c r="M352" i="277"/>
  <c r="D355" i="277"/>
  <c r="I350" i="277"/>
  <c r="F350" i="277" s="1"/>
  <c r="L351" i="277"/>
  <c r="H350" i="277"/>
  <c r="E350" i="277" s="1"/>
  <c r="K351" i="277"/>
  <c r="C351" i="277"/>
  <c r="C352" i="277" s="1"/>
  <c r="T350" i="277"/>
  <c r="V349" i="286" l="1"/>
  <c r="T348" i="286"/>
  <c r="W356" i="289"/>
  <c r="R350" i="286"/>
  <c r="V356" i="289"/>
  <c r="U352" i="289"/>
  <c r="K350" i="301"/>
  <c r="H350" i="301" s="1"/>
  <c r="E350" i="301" s="1"/>
  <c r="H349" i="301"/>
  <c r="E349" i="301" s="1"/>
  <c r="P350" i="301"/>
  <c r="J349" i="301"/>
  <c r="G349" i="301" s="1"/>
  <c r="O350" i="301"/>
  <c r="I349" i="301"/>
  <c r="F349" i="301" s="1"/>
  <c r="P350" i="298"/>
  <c r="J349" i="298"/>
  <c r="G349" i="298" s="1"/>
  <c r="N350" i="298"/>
  <c r="H349" i="298"/>
  <c r="E349" i="298" s="1"/>
  <c r="O350" i="298"/>
  <c r="I349" i="298"/>
  <c r="F349" i="298" s="1"/>
  <c r="L350" i="289"/>
  <c r="I349" i="289"/>
  <c r="F349" i="289" s="1"/>
  <c r="C353" i="289"/>
  <c r="T352" i="289"/>
  <c r="M350" i="289"/>
  <c r="J349" i="289"/>
  <c r="G349" i="289" s="1"/>
  <c r="D356" i="289"/>
  <c r="Q353" i="289"/>
  <c r="R357" i="289"/>
  <c r="S357" i="289"/>
  <c r="N352" i="289"/>
  <c r="N353" i="289" s="1"/>
  <c r="K350" i="289"/>
  <c r="H349" i="289"/>
  <c r="E349" i="289" s="1"/>
  <c r="O351" i="283"/>
  <c r="I350" i="283"/>
  <c r="F350" i="283" s="1"/>
  <c r="C353" i="283"/>
  <c r="T352" i="283"/>
  <c r="K350" i="283"/>
  <c r="H349" i="283"/>
  <c r="E349" i="283" s="1"/>
  <c r="D358" i="283"/>
  <c r="L357" i="283"/>
  <c r="P351" i="283"/>
  <c r="J350" i="283"/>
  <c r="G350" i="283" s="1"/>
  <c r="M355" i="283"/>
  <c r="N349" i="280"/>
  <c r="H348" i="280"/>
  <c r="E348" i="280" s="1"/>
  <c r="O349" i="280"/>
  <c r="I348" i="280"/>
  <c r="F348" i="280" s="1"/>
  <c r="T355" i="280"/>
  <c r="P349" i="280"/>
  <c r="J348" i="280"/>
  <c r="G348" i="280" s="1"/>
  <c r="P372" i="277"/>
  <c r="N355" i="277"/>
  <c r="N356" i="277" s="1"/>
  <c r="O355" i="277"/>
  <c r="O356" i="277" s="1"/>
  <c r="N350" i="286"/>
  <c r="H349" i="286"/>
  <c r="E349" i="286" s="1"/>
  <c r="P350" i="286"/>
  <c r="J349" i="286"/>
  <c r="G349" i="286" s="1"/>
  <c r="O350" i="286"/>
  <c r="I349" i="286"/>
  <c r="F349" i="286" s="1"/>
  <c r="D356" i="286"/>
  <c r="H351" i="277"/>
  <c r="E351" i="277" s="1"/>
  <c r="K352" i="277"/>
  <c r="I351" i="277"/>
  <c r="F351" i="277" s="1"/>
  <c r="L352" i="277"/>
  <c r="C353" i="277"/>
  <c r="T352" i="277"/>
  <c r="D356" i="277"/>
  <c r="M353" i="277"/>
  <c r="J352" i="277"/>
  <c r="G352" i="277" s="1"/>
  <c r="G351" i="277"/>
  <c r="T351" i="277"/>
  <c r="V350" i="286" l="1"/>
  <c r="T349" i="286"/>
  <c r="W357" i="289"/>
  <c r="V357" i="289"/>
  <c r="U353" i="289"/>
  <c r="R351" i="286"/>
  <c r="I350" i="301"/>
  <c r="F350" i="301" s="1"/>
  <c r="J350" i="301"/>
  <c r="G350" i="301" s="1"/>
  <c r="H350" i="298"/>
  <c r="E350" i="298" s="1"/>
  <c r="J350" i="298"/>
  <c r="G350" i="298" s="1"/>
  <c r="I350" i="298"/>
  <c r="F350" i="298" s="1"/>
  <c r="K351" i="289"/>
  <c r="H350" i="289"/>
  <c r="E350" i="289" s="1"/>
  <c r="D357" i="289"/>
  <c r="C354" i="289"/>
  <c r="T353" i="289"/>
  <c r="L351" i="289"/>
  <c r="I350" i="289"/>
  <c r="F350" i="289" s="1"/>
  <c r="R358" i="289"/>
  <c r="S358" i="289"/>
  <c r="M351" i="289"/>
  <c r="J350" i="289"/>
  <c r="G350" i="289" s="1"/>
  <c r="Q354" i="289"/>
  <c r="P357" i="289"/>
  <c r="P358" i="289" s="1"/>
  <c r="O357" i="289"/>
  <c r="O358" i="289" s="1"/>
  <c r="L358" i="283"/>
  <c r="O352" i="283"/>
  <c r="I351" i="283"/>
  <c r="F351" i="283" s="1"/>
  <c r="M356" i="283"/>
  <c r="D359" i="283"/>
  <c r="C354" i="283"/>
  <c r="T353" i="283"/>
  <c r="P352" i="283"/>
  <c r="J351" i="283"/>
  <c r="G351" i="283" s="1"/>
  <c r="K351" i="283"/>
  <c r="H350" i="283"/>
  <c r="E350" i="283" s="1"/>
  <c r="P350" i="280"/>
  <c r="J349" i="280"/>
  <c r="G349" i="280" s="1"/>
  <c r="O350" i="280"/>
  <c r="I349" i="280"/>
  <c r="F349" i="280" s="1"/>
  <c r="T356" i="280"/>
  <c r="N350" i="280"/>
  <c r="H349" i="280"/>
  <c r="E349" i="280" s="1"/>
  <c r="P373" i="277"/>
  <c r="D357" i="286"/>
  <c r="I350" i="286"/>
  <c r="F350" i="286" s="1"/>
  <c r="P351" i="286"/>
  <c r="J350" i="286"/>
  <c r="G350" i="286" s="1"/>
  <c r="N351" i="286"/>
  <c r="H350" i="286"/>
  <c r="E350" i="286" s="1"/>
  <c r="D357" i="277"/>
  <c r="C354" i="277"/>
  <c r="T353" i="277"/>
  <c r="L353" i="277"/>
  <c r="I352" i="277"/>
  <c r="F352" i="277" s="1"/>
  <c r="K353" i="277"/>
  <c r="H352" i="277"/>
  <c r="E352" i="277" s="1"/>
  <c r="M354" i="277"/>
  <c r="J353" i="277"/>
  <c r="G353" i="277" s="1"/>
  <c r="V358" i="289" l="1"/>
  <c r="R352" i="286"/>
  <c r="O351" i="286"/>
  <c r="U354" i="289"/>
  <c r="W358" i="289"/>
  <c r="W359" i="289" s="1"/>
  <c r="V351" i="286"/>
  <c r="T350" i="286"/>
  <c r="M352" i="289"/>
  <c r="J351" i="289"/>
  <c r="G351" i="289" s="1"/>
  <c r="L352" i="289"/>
  <c r="I351" i="289"/>
  <c r="F351" i="289" s="1"/>
  <c r="D358" i="289"/>
  <c r="S359" i="289"/>
  <c r="P359" i="289" s="1"/>
  <c r="N354" i="289"/>
  <c r="K352" i="289"/>
  <c r="H351" i="289"/>
  <c r="E351" i="289" s="1"/>
  <c r="R359" i="289"/>
  <c r="C355" i="289"/>
  <c r="T354" i="289"/>
  <c r="Q355" i="289"/>
  <c r="M357" i="283"/>
  <c r="H351" i="283"/>
  <c r="E351" i="283" s="1"/>
  <c r="K352" i="283"/>
  <c r="P353" i="283"/>
  <c r="J352" i="283"/>
  <c r="G352" i="283" s="1"/>
  <c r="O353" i="283"/>
  <c r="I352" i="283"/>
  <c r="F352" i="283" s="1"/>
  <c r="D360" i="283"/>
  <c r="L359" i="283"/>
  <c r="C355" i="283"/>
  <c r="T354" i="283"/>
  <c r="N351" i="280"/>
  <c r="H350" i="280"/>
  <c r="E350" i="280" s="1"/>
  <c r="O351" i="280"/>
  <c r="I350" i="280"/>
  <c r="F350" i="280" s="1"/>
  <c r="T357" i="280"/>
  <c r="P351" i="280"/>
  <c r="J350" i="280"/>
  <c r="G350" i="280" s="1"/>
  <c r="P374" i="277"/>
  <c r="N357" i="277"/>
  <c r="O357" i="277"/>
  <c r="O358" i="277" s="1"/>
  <c r="N358" i="277"/>
  <c r="N352" i="286"/>
  <c r="H351" i="286"/>
  <c r="E351" i="286" s="1"/>
  <c r="P352" i="286"/>
  <c r="J351" i="286"/>
  <c r="G351" i="286" s="1"/>
  <c r="O352" i="286"/>
  <c r="I351" i="286"/>
  <c r="F351" i="286" s="1"/>
  <c r="D358" i="286"/>
  <c r="M355" i="277"/>
  <c r="J354" i="277"/>
  <c r="G354" i="277" s="1"/>
  <c r="K354" i="277"/>
  <c r="H353" i="277"/>
  <c r="E353" i="277" s="1"/>
  <c r="L354" i="277"/>
  <c r="I353" i="277"/>
  <c r="F353" i="277" s="1"/>
  <c r="C355" i="277"/>
  <c r="T354" i="277"/>
  <c r="D358" i="277"/>
  <c r="R353" i="286" l="1"/>
  <c r="V359" i="289"/>
  <c r="V352" i="286"/>
  <c r="T351" i="286"/>
  <c r="U355" i="289"/>
  <c r="C356" i="289"/>
  <c r="T355" i="289"/>
  <c r="N355" i="289"/>
  <c r="N356" i="289" s="1"/>
  <c r="L353" i="289"/>
  <c r="I352" i="289"/>
  <c r="F352" i="289" s="1"/>
  <c r="Q356" i="289"/>
  <c r="R360" i="289"/>
  <c r="O359" i="289"/>
  <c r="M353" i="289"/>
  <c r="J352" i="289"/>
  <c r="G352" i="289" s="1"/>
  <c r="S360" i="289"/>
  <c r="W360" i="289" s="1"/>
  <c r="D359" i="289"/>
  <c r="K353" i="289"/>
  <c r="H352" i="289"/>
  <c r="E352" i="289" s="1"/>
  <c r="C356" i="283"/>
  <c r="T355" i="283"/>
  <c r="O354" i="283"/>
  <c r="I353" i="283"/>
  <c r="F353" i="283" s="1"/>
  <c r="P354" i="283"/>
  <c r="J353" i="283"/>
  <c r="G353" i="283" s="1"/>
  <c r="K353" i="283"/>
  <c r="H352" i="283"/>
  <c r="E352" i="283" s="1"/>
  <c r="L360" i="283"/>
  <c r="M358" i="283"/>
  <c r="O352" i="280"/>
  <c r="I351" i="280"/>
  <c r="F351" i="280" s="1"/>
  <c r="P352" i="280"/>
  <c r="J351" i="280"/>
  <c r="G351" i="280" s="1"/>
  <c r="T358" i="280"/>
  <c r="N352" i="280"/>
  <c r="H351" i="280"/>
  <c r="E351" i="280" s="1"/>
  <c r="P375" i="277"/>
  <c r="D359" i="286"/>
  <c r="D360" i="286" s="1"/>
  <c r="O353" i="286"/>
  <c r="I352" i="286"/>
  <c r="F352" i="286" s="1"/>
  <c r="P353" i="286"/>
  <c r="J352" i="286"/>
  <c r="G352" i="286" s="1"/>
  <c r="N353" i="286"/>
  <c r="H352" i="286"/>
  <c r="E352" i="286" s="1"/>
  <c r="D359" i="277"/>
  <c r="C356" i="277"/>
  <c r="T355" i="277"/>
  <c r="L355" i="277"/>
  <c r="I354" i="277"/>
  <c r="F354" i="277" s="1"/>
  <c r="K355" i="277"/>
  <c r="H354" i="277"/>
  <c r="E354" i="277" s="1"/>
  <c r="M356" i="277"/>
  <c r="J355" i="277"/>
  <c r="G355" i="277" s="1"/>
  <c r="V353" i="286" l="1"/>
  <c r="T352" i="286"/>
  <c r="V360" i="289"/>
  <c r="R354" i="286"/>
  <c r="U356" i="289"/>
  <c r="U357" i="289" s="1"/>
  <c r="K354" i="289"/>
  <c r="H353" i="289"/>
  <c r="E353" i="289" s="1"/>
  <c r="O360" i="289"/>
  <c r="C357" i="289"/>
  <c r="T356" i="289"/>
  <c r="R361" i="289"/>
  <c r="R362" i="289" s="1"/>
  <c r="D360" i="289"/>
  <c r="S361" i="289"/>
  <c r="S362" i="289" s="1"/>
  <c r="Q357" i="289"/>
  <c r="N357" i="289" s="1"/>
  <c r="P360" i="289"/>
  <c r="M354" i="289"/>
  <c r="J353" i="289"/>
  <c r="G353" i="289" s="1"/>
  <c r="L354" i="289"/>
  <c r="I353" i="289"/>
  <c r="F353" i="289" s="1"/>
  <c r="C357" i="283"/>
  <c r="T356" i="283"/>
  <c r="P355" i="283"/>
  <c r="J354" i="283"/>
  <c r="G354" i="283" s="1"/>
  <c r="M359" i="283"/>
  <c r="H353" i="283"/>
  <c r="E353" i="283" s="1"/>
  <c r="K354" i="283"/>
  <c r="O355" i="283"/>
  <c r="I354" i="283"/>
  <c r="F354" i="283" s="1"/>
  <c r="N353" i="280"/>
  <c r="H352" i="280"/>
  <c r="E352" i="280" s="1"/>
  <c r="P353" i="280"/>
  <c r="J352" i="280"/>
  <c r="G352" i="280" s="1"/>
  <c r="T359" i="280"/>
  <c r="O353" i="280"/>
  <c r="I352" i="280"/>
  <c r="F352" i="280" s="1"/>
  <c r="P376" i="277"/>
  <c r="O359" i="277"/>
  <c r="O360" i="277" s="1"/>
  <c r="O361" i="277" s="1"/>
  <c r="N359" i="277"/>
  <c r="N354" i="286"/>
  <c r="H353" i="286"/>
  <c r="E353" i="286" s="1"/>
  <c r="P354" i="286"/>
  <c r="J353" i="286"/>
  <c r="G353" i="286" s="1"/>
  <c r="O354" i="286"/>
  <c r="I353" i="286"/>
  <c r="F353" i="286" s="1"/>
  <c r="K356" i="277"/>
  <c r="H355" i="277"/>
  <c r="E355" i="277" s="1"/>
  <c r="M357" i="277"/>
  <c r="J356" i="277"/>
  <c r="G356" i="277" s="1"/>
  <c r="L356" i="277"/>
  <c r="I355" i="277"/>
  <c r="F355" i="277" s="1"/>
  <c r="C357" i="277"/>
  <c r="T356" i="277"/>
  <c r="D360" i="277"/>
  <c r="D361" i="277" s="1"/>
  <c r="D362" i="277" s="1"/>
  <c r="D363" i="277" s="1"/>
  <c r="D364" i="277" s="1"/>
  <c r="D365" i="277" s="1"/>
  <c r="D366" i="277" s="1"/>
  <c r="D367" i="277" s="1"/>
  <c r="D368" i="277" s="1"/>
  <c r="D369" i="277" s="1"/>
  <c r="D370" i="277" s="1"/>
  <c r="D371" i="277" s="1"/>
  <c r="D372" i="277" s="1"/>
  <c r="D373" i="277" s="1"/>
  <c r="D374" i="277" s="1"/>
  <c r="D375" i="277" s="1"/>
  <c r="D376" i="277" s="1"/>
  <c r="D377" i="277" s="1"/>
  <c r="D378" i="277" s="1"/>
  <c r="D379" i="277" s="1"/>
  <c r="D380" i="277" s="1"/>
  <c r="D381" i="277" s="1"/>
  <c r="D382" i="277" s="1"/>
  <c r="D383" i="277" s="1"/>
  <c r="D384" i="277" s="1"/>
  <c r="D385" i="277" s="1"/>
  <c r="D386" i="277" s="1"/>
  <c r="D387" i="277" s="1"/>
  <c r="D388" i="277" s="1"/>
  <c r="D389" i="277" s="1"/>
  <c r="D390" i="277" s="1"/>
  <c r="D391" i="277" s="1"/>
  <c r="D392" i="277" s="1"/>
  <c r="D393" i="277" s="1"/>
  <c r="D394" i="277" s="1"/>
  <c r="D395" i="277" s="1"/>
  <c r="D396" i="277" s="1"/>
  <c r="D397" i="277" s="1"/>
  <c r="D398" i="277" s="1"/>
  <c r="D399" i="277" s="1"/>
  <c r="D400" i="277" s="1"/>
  <c r="D401" i="277" s="1"/>
  <c r="D402" i="277" s="1"/>
  <c r="D403" i="277" s="1"/>
  <c r="D404" i="277" s="1"/>
  <c r="D405" i="277" s="1"/>
  <c r="D406" i="277" s="1"/>
  <c r="D407" i="277" s="1"/>
  <c r="D408" i="277" s="1"/>
  <c r="D409" i="277" s="1"/>
  <c r="D410" i="277" s="1"/>
  <c r="D411" i="277" s="1"/>
  <c r="D412" i="277" s="1"/>
  <c r="D413" i="277" s="1"/>
  <c r="D414" i="277" s="1"/>
  <c r="D415" i="277" s="1"/>
  <c r="D416" i="277" s="1"/>
  <c r="D417" i="277" s="1"/>
  <c r="D418" i="277" s="1"/>
  <c r="D419" i="277" s="1"/>
  <c r="D420" i="277" s="1"/>
  <c r="D421" i="277" s="1"/>
  <c r="D422" i="277" s="1"/>
  <c r="D423" i="277" s="1"/>
  <c r="D424" i="277" s="1"/>
  <c r="D425" i="277" s="1"/>
  <c r="D426" i="277" s="1"/>
  <c r="D427" i="277" s="1"/>
  <c r="D428" i="277" s="1"/>
  <c r="D429" i="277" s="1"/>
  <c r="D430" i="277" s="1"/>
  <c r="D431" i="277" s="1"/>
  <c r="D432" i="277" s="1"/>
  <c r="D433" i="277" s="1"/>
  <c r="D434" i="277" s="1"/>
  <c r="D435" i="277" s="1"/>
  <c r="D436" i="277" s="1"/>
  <c r="D437" i="277" s="1"/>
  <c r="D438" i="277" s="1"/>
  <c r="D439" i="277" s="1"/>
  <c r="D440" i="277" s="1"/>
  <c r="D441" i="277" s="1"/>
  <c r="D442" i="277" s="1"/>
  <c r="D443" i="277" s="1"/>
  <c r="D444" i="277" s="1"/>
  <c r="D445" i="277" s="1"/>
  <c r="D446" i="277" s="1"/>
  <c r="D447" i="277" s="1"/>
  <c r="D448" i="277" s="1"/>
  <c r="D449" i="277" s="1"/>
  <c r="D450" i="277" s="1"/>
  <c r="V354" i="286" l="1"/>
  <c r="T353" i="286"/>
  <c r="R355" i="286"/>
  <c r="M355" i="289"/>
  <c r="J354" i="289"/>
  <c r="G354" i="289" s="1"/>
  <c r="Q358" i="289"/>
  <c r="U358" i="289" s="1"/>
  <c r="K355" i="289"/>
  <c r="H354" i="289"/>
  <c r="E354" i="289" s="1"/>
  <c r="L355" i="289"/>
  <c r="I354" i="289"/>
  <c r="F354" i="289" s="1"/>
  <c r="C358" i="289"/>
  <c r="T357" i="289"/>
  <c r="K355" i="283"/>
  <c r="H354" i="283"/>
  <c r="E354" i="283" s="1"/>
  <c r="M360" i="283"/>
  <c r="C358" i="283"/>
  <c r="T357" i="283"/>
  <c r="O356" i="283"/>
  <c r="I355" i="283"/>
  <c r="F355" i="283" s="1"/>
  <c r="P356" i="283"/>
  <c r="J355" i="283"/>
  <c r="G355" i="283" s="1"/>
  <c r="O354" i="280"/>
  <c r="I353" i="280"/>
  <c r="F353" i="280" s="1"/>
  <c r="P354" i="280"/>
  <c r="J353" i="280"/>
  <c r="G353" i="280" s="1"/>
  <c r="T360" i="280"/>
  <c r="N354" i="280"/>
  <c r="H353" i="280"/>
  <c r="E353" i="280" s="1"/>
  <c r="O362" i="277"/>
  <c r="P377" i="277"/>
  <c r="N360" i="277"/>
  <c r="N361" i="277" s="1"/>
  <c r="Q568" i="277"/>
  <c r="R568" i="277"/>
  <c r="O355" i="286"/>
  <c r="I354" i="286"/>
  <c r="F354" i="286" s="1"/>
  <c r="P355" i="286"/>
  <c r="J354" i="286"/>
  <c r="G354" i="286" s="1"/>
  <c r="N355" i="286"/>
  <c r="H354" i="286"/>
  <c r="E354" i="286" s="1"/>
  <c r="C358" i="277"/>
  <c r="T357" i="277"/>
  <c r="L357" i="277"/>
  <c r="I356" i="277"/>
  <c r="F356" i="277" s="1"/>
  <c r="M358" i="277"/>
  <c r="J357" i="277"/>
  <c r="G357" i="277" s="1"/>
  <c r="K357" i="277"/>
  <c r="H356" i="277"/>
  <c r="E356" i="277" s="1"/>
  <c r="V355" i="286" l="1"/>
  <c r="T354" i="286"/>
  <c r="R356" i="286"/>
  <c r="K356" i="289"/>
  <c r="H355" i="289"/>
  <c r="E355" i="289" s="1"/>
  <c r="Q359" i="289"/>
  <c r="U359" i="289" s="1"/>
  <c r="C359" i="289"/>
  <c r="T358" i="289"/>
  <c r="M356" i="289"/>
  <c r="J355" i="289"/>
  <c r="G355" i="289" s="1"/>
  <c r="N358" i="289"/>
  <c r="L356" i="289"/>
  <c r="I355" i="289"/>
  <c r="F355" i="289" s="1"/>
  <c r="P357" i="283"/>
  <c r="J356" i="283"/>
  <c r="G356" i="283" s="1"/>
  <c r="C359" i="283"/>
  <c r="T358" i="283"/>
  <c r="O357" i="283"/>
  <c r="I356" i="283"/>
  <c r="F356" i="283" s="1"/>
  <c r="R361" i="283"/>
  <c r="H355" i="283"/>
  <c r="E355" i="283" s="1"/>
  <c r="K356" i="283"/>
  <c r="P355" i="280"/>
  <c r="J354" i="280"/>
  <c r="G354" i="280" s="1"/>
  <c r="N355" i="280"/>
  <c r="H354" i="280"/>
  <c r="E354" i="280" s="1"/>
  <c r="I354" i="280"/>
  <c r="F354" i="280" s="1"/>
  <c r="O355" i="280"/>
  <c r="N362" i="277"/>
  <c r="P378" i="277"/>
  <c r="O363" i="277"/>
  <c r="N356" i="286"/>
  <c r="H355" i="286"/>
  <c r="E355" i="286" s="1"/>
  <c r="P356" i="286"/>
  <c r="J355" i="286"/>
  <c r="G355" i="286" s="1"/>
  <c r="O356" i="286"/>
  <c r="I355" i="286"/>
  <c r="F355" i="286" s="1"/>
  <c r="K358" i="277"/>
  <c r="H357" i="277"/>
  <c r="E357" i="277" s="1"/>
  <c r="M359" i="277"/>
  <c r="J358" i="277"/>
  <c r="G358" i="277" s="1"/>
  <c r="L358" i="277"/>
  <c r="I357" i="277"/>
  <c r="F357" i="277" s="1"/>
  <c r="C359" i="277"/>
  <c r="T358" i="277"/>
  <c r="R357" i="286" l="1"/>
  <c r="V356" i="286"/>
  <c r="T355" i="286"/>
  <c r="M357" i="289"/>
  <c r="J356" i="289"/>
  <c r="G356" i="289" s="1"/>
  <c r="Q360" i="289"/>
  <c r="U360" i="289" s="1"/>
  <c r="C360" i="289"/>
  <c r="T360" i="289" s="1"/>
  <c r="T359" i="289"/>
  <c r="N359" i="289"/>
  <c r="N360" i="289" s="1"/>
  <c r="K357" i="289"/>
  <c r="H356" i="289"/>
  <c r="E356" i="289" s="1"/>
  <c r="L357" i="289"/>
  <c r="I356" i="289"/>
  <c r="F356" i="289" s="1"/>
  <c r="O358" i="283"/>
  <c r="I357" i="283"/>
  <c r="F357" i="283" s="1"/>
  <c r="C360" i="283"/>
  <c r="T359" i="283"/>
  <c r="P358" i="283"/>
  <c r="J357" i="283"/>
  <c r="G357" i="283" s="1"/>
  <c r="K357" i="283"/>
  <c r="H356" i="283"/>
  <c r="E356" i="283" s="1"/>
  <c r="N356" i="280"/>
  <c r="H355" i="280"/>
  <c r="E355" i="280" s="1"/>
  <c r="I355" i="280"/>
  <c r="F355" i="280" s="1"/>
  <c r="O356" i="280"/>
  <c r="P356" i="280"/>
  <c r="J355" i="280"/>
  <c r="G355" i="280" s="1"/>
  <c r="O364" i="277"/>
  <c r="P379" i="277"/>
  <c r="N363" i="277"/>
  <c r="O357" i="286"/>
  <c r="I356" i="286"/>
  <c r="F356" i="286" s="1"/>
  <c r="P357" i="286"/>
  <c r="J356" i="286"/>
  <c r="G356" i="286" s="1"/>
  <c r="N357" i="286"/>
  <c r="H356" i="286"/>
  <c r="E356" i="286" s="1"/>
  <c r="C360" i="277"/>
  <c r="T359" i="277"/>
  <c r="L359" i="277"/>
  <c r="I358" i="277"/>
  <c r="F358" i="277" s="1"/>
  <c r="M360" i="277"/>
  <c r="J359" i="277"/>
  <c r="G359" i="277" s="1"/>
  <c r="K359" i="277"/>
  <c r="H358" i="277"/>
  <c r="E358" i="277" s="1"/>
  <c r="V357" i="286" l="1"/>
  <c r="T356" i="286"/>
  <c r="R358" i="286"/>
  <c r="M358" i="289"/>
  <c r="J357" i="289"/>
  <c r="G357" i="289" s="1"/>
  <c r="L358" i="289"/>
  <c r="I357" i="289"/>
  <c r="F357" i="289" s="1"/>
  <c r="K358" i="289"/>
  <c r="H357" i="289"/>
  <c r="E357" i="289" s="1"/>
  <c r="Q361" i="289"/>
  <c r="Q362" i="289" s="1"/>
  <c r="O359" i="283"/>
  <c r="I358" i="283"/>
  <c r="F358" i="283" s="1"/>
  <c r="K358" i="283"/>
  <c r="H357" i="283"/>
  <c r="E357" i="283" s="1"/>
  <c r="P359" i="283"/>
  <c r="J358" i="283"/>
  <c r="G358" i="283" s="1"/>
  <c r="T360" i="283"/>
  <c r="O357" i="280"/>
  <c r="I356" i="280"/>
  <c r="F356" i="280" s="1"/>
  <c r="N357" i="280"/>
  <c r="H356" i="280"/>
  <c r="E356" i="280" s="1"/>
  <c r="P357" i="280"/>
  <c r="J356" i="280"/>
  <c r="G356" i="280" s="1"/>
  <c r="T360" i="277"/>
  <c r="C361" i="277"/>
  <c r="J360" i="277"/>
  <c r="G360" i="277" s="1"/>
  <c r="M361" i="277"/>
  <c r="N364" i="277"/>
  <c r="P380" i="277"/>
  <c r="O365" i="277"/>
  <c r="N358" i="286"/>
  <c r="H357" i="286"/>
  <c r="E357" i="286" s="1"/>
  <c r="P358" i="286"/>
  <c r="J357" i="286"/>
  <c r="G357" i="286" s="1"/>
  <c r="O358" i="286"/>
  <c r="I357" i="286"/>
  <c r="F357" i="286" s="1"/>
  <c r="K360" i="277"/>
  <c r="H359" i="277"/>
  <c r="E359" i="277" s="1"/>
  <c r="L360" i="277"/>
  <c r="I359" i="277"/>
  <c r="F359" i="277" s="1"/>
  <c r="R359" i="286" l="1"/>
  <c r="V358" i="286"/>
  <c r="T357" i="286"/>
  <c r="M359" i="289"/>
  <c r="J358" i="289"/>
  <c r="G358" i="289" s="1"/>
  <c r="K359" i="289"/>
  <c r="H358" i="289"/>
  <c r="E358" i="289" s="1"/>
  <c r="L359" i="289"/>
  <c r="I358" i="289"/>
  <c r="F358" i="289" s="1"/>
  <c r="O360" i="283"/>
  <c r="I359" i="283"/>
  <c r="F359" i="283" s="1"/>
  <c r="P360" i="283"/>
  <c r="J359" i="283"/>
  <c r="G359" i="283" s="1"/>
  <c r="K359" i="283"/>
  <c r="H358" i="283"/>
  <c r="E358" i="283" s="1"/>
  <c r="P358" i="280"/>
  <c r="J357" i="280"/>
  <c r="G357" i="280" s="1"/>
  <c r="N358" i="280"/>
  <c r="H357" i="280"/>
  <c r="E357" i="280" s="1"/>
  <c r="I357" i="280"/>
  <c r="F357" i="280" s="1"/>
  <c r="O358" i="280"/>
  <c r="I360" i="277"/>
  <c r="F360" i="277" s="1"/>
  <c r="L361" i="277"/>
  <c r="H360" i="277"/>
  <c r="E360" i="277" s="1"/>
  <c r="K361" i="277"/>
  <c r="M362" i="277"/>
  <c r="J361" i="277"/>
  <c r="G361" i="277" s="1"/>
  <c r="C362" i="277"/>
  <c r="T361" i="277"/>
  <c r="O366" i="277"/>
  <c r="P381" i="277"/>
  <c r="N365" i="277"/>
  <c r="O359" i="286"/>
  <c r="I358" i="286"/>
  <c r="F358" i="286" s="1"/>
  <c r="P359" i="286"/>
  <c r="J358" i="286"/>
  <c r="G358" i="286" s="1"/>
  <c r="N359" i="286"/>
  <c r="H358" i="286"/>
  <c r="E358" i="286" s="1"/>
  <c r="R360" i="286" l="1"/>
  <c r="V359" i="286"/>
  <c r="T358" i="286"/>
  <c r="K360" i="289"/>
  <c r="H360" i="289" s="1"/>
  <c r="E360" i="289" s="1"/>
  <c r="H359" i="289"/>
  <c r="E359" i="289" s="1"/>
  <c r="L360" i="289"/>
  <c r="I360" i="289" s="1"/>
  <c r="F360" i="289" s="1"/>
  <c r="I359" i="289"/>
  <c r="F359" i="289" s="1"/>
  <c r="M360" i="289"/>
  <c r="J360" i="289" s="1"/>
  <c r="G360" i="289" s="1"/>
  <c r="J359" i="289"/>
  <c r="G359" i="289" s="1"/>
  <c r="H359" i="286"/>
  <c r="E359" i="286" s="1"/>
  <c r="N360" i="286"/>
  <c r="J359" i="286"/>
  <c r="G359" i="286" s="1"/>
  <c r="P360" i="286"/>
  <c r="I359" i="286"/>
  <c r="F359" i="286" s="1"/>
  <c r="O360" i="286"/>
  <c r="J360" i="283"/>
  <c r="G360" i="283" s="1"/>
  <c r="K360" i="283"/>
  <c r="H360" i="283" s="1"/>
  <c r="E360" i="283" s="1"/>
  <c r="H359" i="283"/>
  <c r="E359" i="283" s="1"/>
  <c r="I360" i="283"/>
  <c r="F360" i="283" s="1"/>
  <c r="N359" i="280"/>
  <c r="H358" i="280"/>
  <c r="E358" i="280" s="1"/>
  <c r="I358" i="280"/>
  <c r="F358" i="280" s="1"/>
  <c r="O359" i="280"/>
  <c r="P359" i="280"/>
  <c r="J358" i="280"/>
  <c r="G358" i="280" s="1"/>
  <c r="C363" i="277"/>
  <c r="T362" i="277"/>
  <c r="M363" i="277"/>
  <c r="J362" i="277"/>
  <c r="G362" i="277" s="1"/>
  <c r="K362" i="277"/>
  <c r="H361" i="277"/>
  <c r="E361" i="277" s="1"/>
  <c r="L362" i="277"/>
  <c r="I361" i="277"/>
  <c r="F361" i="277" s="1"/>
  <c r="N366" i="277"/>
  <c r="P382" i="277"/>
  <c r="O367" i="277"/>
  <c r="R361" i="286" l="1"/>
  <c r="R362" i="286" s="1"/>
  <c r="V360" i="286"/>
  <c r="T359" i="286"/>
  <c r="J360" i="286"/>
  <c r="G360" i="286" s="1"/>
  <c r="I360" i="286"/>
  <c r="F360" i="286" s="1"/>
  <c r="H360" i="286"/>
  <c r="E360" i="286" s="1"/>
  <c r="P360" i="280"/>
  <c r="J359" i="280"/>
  <c r="G359" i="280" s="1"/>
  <c r="I359" i="280"/>
  <c r="F359" i="280" s="1"/>
  <c r="O360" i="280"/>
  <c r="N360" i="280"/>
  <c r="H359" i="280"/>
  <c r="E359" i="280" s="1"/>
  <c r="L363" i="277"/>
  <c r="I362" i="277"/>
  <c r="F362" i="277" s="1"/>
  <c r="K363" i="277"/>
  <c r="H362" i="277"/>
  <c r="E362" i="277" s="1"/>
  <c r="M364" i="277"/>
  <c r="J363" i="277"/>
  <c r="G363" i="277" s="1"/>
  <c r="C364" i="277"/>
  <c r="T363" i="277"/>
  <c r="O368" i="277"/>
  <c r="P383" i="277"/>
  <c r="N367" i="277"/>
  <c r="T360" i="286" l="1"/>
  <c r="I360" i="280"/>
  <c r="F360" i="280" s="1"/>
  <c r="J360" i="280"/>
  <c r="G360" i="280" s="1"/>
  <c r="H360" i="280"/>
  <c r="E360" i="280" s="1"/>
  <c r="C365" i="277"/>
  <c r="T364" i="277"/>
  <c r="M365" i="277"/>
  <c r="J364" i="277"/>
  <c r="G364" i="277" s="1"/>
  <c r="K364" i="277"/>
  <c r="H363" i="277"/>
  <c r="E363" i="277" s="1"/>
  <c r="L364" i="277"/>
  <c r="I363" i="277"/>
  <c r="F363" i="277" s="1"/>
  <c r="N368" i="277"/>
  <c r="P384" i="277"/>
  <c r="O369" i="277"/>
  <c r="L365" i="277" l="1"/>
  <c r="I364" i="277"/>
  <c r="F364" i="277" s="1"/>
  <c r="K365" i="277"/>
  <c r="H364" i="277"/>
  <c r="E364" i="277" s="1"/>
  <c r="M366" i="277"/>
  <c r="J365" i="277"/>
  <c r="G365" i="277" s="1"/>
  <c r="C366" i="277"/>
  <c r="T365" i="277"/>
  <c r="O370" i="277"/>
  <c r="P385" i="277"/>
  <c r="N369" i="277"/>
  <c r="C367" i="277" l="1"/>
  <c r="T366" i="277"/>
  <c r="M367" i="277"/>
  <c r="J366" i="277"/>
  <c r="G366" i="277" s="1"/>
  <c r="K366" i="277"/>
  <c r="H365" i="277"/>
  <c r="E365" i="277" s="1"/>
  <c r="L366" i="277"/>
  <c r="I365" i="277"/>
  <c r="F365" i="277" s="1"/>
  <c r="N370" i="277"/>
  <c r="P386" i="277"/>
  <c r="O371" i="277"/>
  <c r="L367" i="277" l="1"/>
  <c r="I366" i="277"/>
  <c r="F366" i="277" s="1"/>
  <c r="K367" i="277"/>
  <c r="H366" i="277"/>
  <c r="E366" i="277" s="1"/>
  <c r="M368" i="277"/>
  <c r="J367" i="277"/>
  <c r="G367" i="277" s="1"/>
  <c r="C368" i="277"/>
  <c r="T367" i="277"/>
  <c r="O372" i="277"/>
  <c r="P387" i="277"/>
  <c r="N371" i="277"/>
  <c r="C369" i="277" l="1"/>
  <c r="T368" i="277"/>
  <c r="M369" i="277"/>
  <c r="J368" i="277"/>
  <c r="G368" i="277" s="1"/>
  <c r="K368" i="277"/>
  <c r="H367" i="277"/>
  <c r="E367" i="277" s="1"/>
  <c r="L368" i="277"/>
  <c r="I367" i="277"/>
  <c r="F367" i="277" s="1"/>
  <c r="N372" i="277"/>
  <c r="P388" i="277"/>
  <c r="O373" i="277"/>
  <c r="L369" i="277" l="1"/>
  <c r="I368" i="277"/>
  <c r="F368" i="277" s="1"/>
  <c r="K369" i="277"/>
  <c r="H368" i="277"/>
  <c r="E368" i="277" s="1"/>
  <c r="M370" i="277"/>
  <c r="J369" i="277"/>
  <c r="G369" i="277" s="1"/>
  <c r="C370" i="277"/>
  <c r="T369" i="277"/>
  <c r="O374" i="277"/>
  <c r="P389" i="277"/>
  <c r="N373" i="277"/>
  <c r="C371" i="277" l="1"/>
  <c r="T370" i="277"/>
  <c r="M371" i="277"/>
  <c r="J370" i="277"/>
  <c r="G370" i="277" s="1"/>
  <c r="K370" i="277"/>
  <c r="H369" i="277"/>
  <c r="E369" i="277" s="1"/>
  <c r="L370" i="277"/>
  <c r="I369" i="277"/>
  <c r="F369" i="277" s="1"/>
  <c r="N374" i="277"/>
  <c r="P390" i="277"/>
  <c r="O375" i="277"/>
  <c r="L371" i="277" l="1"/>
  <c r="I370" i="277"/>
  <c r="F370" i="277" s="1"/>
  <c r="K371" i="277"/>
  <c r="H370" i="277"/>
  <c r="E370" i="277" s="1"/>
  <c r="M372" i="277"/>
  <c r="J371" i="277"/>
  <c r="G371" i="277" s="1"/>
  <c r="C372" i="277"/>
  <c r="T371" i="277"/>
  <c r="O376" i="277"/>
  <c r="P391" i="277"/>
  <c r="N375" i="277"/>
  <c r="C373" i="277" l="1"/>
  <c r="T372" i="277"/>
  <c r="M373" i="277"/>
  <c r="J372" i="277"/>
  <c r="G372" i="277" s="1"/>
  <c r="K372" i="277"/>
  <c r="H371" i="277"/>
  <c r="E371" i="277" s="1"/>
  <c r="L372" i="277"/>
  <c r="I371" i="277"/>
  <c r="F371" i="277" s="1"/>
  <c r="N376" i="277"/>
  <c r="P392" i="277"/>
  <c r="O377" i="277"/>
  <c r="L373" i="277" l="1"/>
  <c r="I372" i="277"/>
  <c r="F372" i="277" s="1"/>
  <c r="K373" i="277"/>
  <c r="H372" i="277"/>
  <c r="E372" i="277" s="1"/>
  <c r="M374" i="277"/>
  <c r="J373" i="277"/>
  <c r="G373" i="277" s="1"/>
  <c r="C374" i="277"/>
  <c r="T373" i="277"/>
  <c r="O378" i="277"/>
  <c r="P393" i="277"/>
  <c r="N377" i="277"/>
  <c r="C375" i="277" l="1"/>
  <c r="T374" i="277"/>
  <c r="M375" i="277"/>
  <c r="J374" i="277"/>
  <c r="G374" i="277" s="1"/>
  <c r="K374" i="277"/>
  <c r="H373" i="277"/>
  <c r="E373" i="277" s="1"/>
  <c r="L374" i="277"/>
  <c r="I373" i="277"/>
  <c r="F373" i="277" s="1"/>
  <c r="N378" i="277"/>
  <c r="P394" i="277"/>
  <c r="O379" i="277"/>
  <c r="L375" i="277" l="1"/>
  <c r="I374" i="277"/>
  <c r="F374" i="277" s="1"/>
  <c r="K375" i="277"/>
  <c r="H374" i="277"/>
  <c r="E374" i="277" s="1"/>
  <c r="M376" i="277"/>
  <c r="J375" i="277"/>
  <c r="G375" i="277" s="1"/>
  <c r="C376" i="277"/>
  <c r="T375" i="277"/>
  <c r="O380" i="277"/>
  <c r="P395" i="277"/>
  <c r="N379" i="277"/>
  <c r="C377" i="277" l="1"/>
  <c r="T376" i="277"/>
  <c r="M377" i="277"/>
  <c r="J376" i="277"/>
  <c r="G376" i="277" s="1"/>
  <c r="K376" i="277"/>
  <c r="H375" i="277"/>
  <c r="E375" i="277" s="1"/>
  <c r="L376" i="277"/>
  <c r="I375" i="277"/>
  <c r="F375" i="277" s="1"/>
  <c r="N380" i="277"/>
  <c r="P396" i="277"/>
  <c r="O381" i="277"/>
  <c r="L377" i="277" l="1"/>
  <c r="I376" i="277"/>
  <c r="F376" i="277" s="1"/>
  <c r="K377" i="277"/>
  <c r="H376" i="277"/>
  <c r="E376" i="277" s="1"/>
  <c r="M378" i="277"/>
  <c r="J377" i="277"/>
  <c r="G377" i="277" s="1"/>
  <c r="C378" i="277"/>
  <c r="T377" i="277"/>
  <c r="O382" i="277"/>
  <c r="P397" i="277"/>
  <c r="N381" i="277"/>
  <c r="C379" i="277" l="1"/>
  <c r="T378" i="277"/>
  <c r="M379" i="277"/>
  <c r="J378" i="277"/>
  <c r="G378" i="277" s="1"/>
  <c r="K378" i="277"/>
  <c r="H377" i="277"/>
  <c r="E377" i="277" s="1"/>
  <c r="L378" i="277"/>
  <c r="I377" i="277"/>
  <c r="F377" i="277" s="1"/>
  <c r="N382" i="277"/>
  <c r="P398" i="277"/>
  <c r="O383" i="277"/>
  <c r="L379" i="277" l="1"/>
  <c r="I378" i="277"/>
  <c r="F378" i="277" s="1"/>
  <c r="K379" i="277"/>
  <c r="H378" i="277"/>
  <c r="E378" i="277" s="1"/>
  <c r="M380" i="277"/>
  <c r="J379" i="277"/>
  <c r="G379" i="277" s="1"/>
  <c r="C380" i="277"/>
  <c r="T379" i="277"/>
  <c r="O384" i="277"/>
  <c r="P399" i="277"/>
  <c r="N383" i="277"/>
  <c r="C381" i="277" l="1"/>
  <c r="T380" i="277"/>
  <c r="M381" i="277"/>
  <c r="J380" i="277"/>
  <c r="G380" i="277" s="1"/>
  <c r="K380" i="277"/>
  <c r="H379" i="277"/>
  <c r="E379" i="277" s="1"/>
  <c r="L380" i="277"/>
  <c r="I379" i="277"/>
  <c r="F379" i="277" s="1"/>
  <c r="N384" i="277"/>
  <c r="P400" i="277"/>
  <c r="O385" i="277"/>
  <c r="L381" i="277" l="1"/>
  <c r="I380" i="277"/>
  <c r="F380" i="277" s="1"/>
  <c r="K381" i="277"/>
  <c r="H380" i="277"/>
  <c r="E380" i="277" s="1"/>
  <c r="M382" i="277"/>
  <c r="J381" i="277"/>
  <c r="G381" i="277" s="1"/>
  <c r="C382" i="277"/>
  <c r="T381" i="277"/>
  <c r="O386" i="277"/>
  <c r="P401" i="277"/>
  <c r="N385" i="277"/>
  <c r="C383" i="277" l="1"/>
  <c r="T382" i="277"/>
  <c r="M383" i="277"/>
  <c r="J382" i="277"/>
  <c r="G382" i="277" s="1"/>
  <c r="K382" i="277"/>
  <c r="H381" i="277"/>
  <c r="E381" i="277" s="1"/>
  <c r="L382" i="277"/>
  <c r="I381" i="277"/>
  <c r="F381" i="277" s="1"/>
  <c r="N386" i="277"/>
  <c r="P402" i="277"/>
  <c r="O387" i="277"/>
  <c r="L383" i="277" l="1"/>
  <c r="I382" i="277"/>
  <c r="F382" i="277" s="1"/>
  <c r="K383" i="277"/>
  <c r="H382" i="277"/>
  <c r="E382" i="277" s="1"/>
  <c r="M384" i="277"/>
  <c r="J383" i="277"/>
  <c r="G383" i="277" s="1"/>
  <c r="C384" i="277"/>
  <c r="T383" i="277"/>
  <c r="O388" i="277"/>
  <c r="P403" i="277"/>
  <c r="N387" i="277"/>
  <c r="C385" i="277" l="1"/>
  <c r="T384" i="277"/>
  <c r="M385" i="277"/>
  <c r="J384" i="277"/>
  <c r="G384" i="277" s="1"/>
  <c r="K384" i="277"/>
  <c r="H383" i="277"/>
  <c r="E383" i="277" s="1"/>
  <c r="L384" i="277"/>
  <c r="I383" i="277"/>
  <c r="F383" i="277" s="1"/>
  <c r="N388" i="277"/>
  <c r="P404" i="277"/>
  <c r="O389" i="277"/>
  <c r="L385" i="277" l="1"/>
  <c r="I384" i="277"/>
  <c r="F384" i="277" s="1"/>
  <c r="K385" i="277"/>
  <c r="H384" i="277"/>
  <c r="E384" i="277" s="1"/>
  <c r="M386" i="277"/>
  <c r="J385" i="277"/>
  <c r="G385" i="277" s="1"/>
  <c r="C386" i="277"/>
  <c r="T385" i="277"/>
  <c r="O390" i="277"/>
  <c r="P405" i="277"/>
  <c r="N389" i="277"/>
  <c r="C387" i="277" l="1"/>
  <c r="T386" i="277"/>
  <c r="M387" i="277"/>
  <c r="J386" i="277"/>
  <c r="G386" i="277" s="1"/>
  <c r="K386" i="277"/>
  <c r="H385" i="277"/>
  <c r="E385" i="277" s="1"/>
  <c r="L386" i="277"/>
  <c r="I385" i="277"/>
  <c r="F385" i="277" s="1"/>
  <c r="N390" i="277"/>
  <c r="P406" i="277"/>
  <c r="O391" i="277"/>
  <c r="L387" i="277" l="1"/>
  <c r="I386" i="277"/>
  <c r="F386" i="277" s="1"/>
  <c r="K387" i="277"/>
  <c r="H386" i="277"/>
  <c r="E386" i="277" s="1"/>
  <c r="M388" i="277"/>
  <c r="J387" i="277"/>
  <c r="G387" i="277" s="1"/>
  <c r="C388" i="277"/>
  <c r="T387" i="277"/>
  <c r="O392" i="277"/>
  <c r="P407" i="277"/>
  <c r="N391" i="277"/>
  <c r="C389" i="277" l="1"/>
  <c r="T388" i="277"/>
  <c r="M389" i="277"/>
  <c r="J388" i="277"/>
  <c r="G388" i="277" s="1"/>
  <c r="K388" i="277"/>
  <c r="H387" i="277"/>
  <c r="E387" i="277" s="1"/>
  <c r="L388" i="277"/>
  <c r="I387" i="277"/>
  <c r="F387" i="277" s="1"/>
  <c r="N392" i="277"/>
  <c r="P408" i="277"/>
  <c r="O393" i="277"/>
  <c r="L389" i="277" l="1"/>
  <c r="I388" i="277"/>
  <c r="F388" i="277" s="1"/>
  <c r="K389" i="277"/>
  <c r="H388" i="277"/>
  <c r="E388" i="277" s="1"/>
  <c r="M390" i="277"/>
  <c r="J389" i="277"/>
  <c r="G389" i="277" s="1"/>
  <c r="C390" i="277"/>
  <c r="T389" i="277"/>
  <c r="O394" i="277"/>
  <c r="P409" i="277"/>
  <c r="N393" i="277"/>
  <c r="M391" i="277" l="1"/>
  <c r="J390" i="277"/>
  <c r="G390" i="277" s="1"/>
  <c r="K390" i="277"/>
  <c r="H389" i="277"/>
  <c r="E389" i="277" s="1"/>
  <c r="C391" i="277"/>
  <c r="T390" i="277"/>
  <c r="L390" i="277"/>
  <c r="I389" i="277"/>
  <c r="F389" i="277" s="1"/>
  <c r="N394" i="277"/>
  <c r="P410" i="277"/>
  <c r="O395" i="277"/>
  <c r="L391" i="277" l="1"/>
  <c r="I390" i="277"/>
  <c r="F390" i="277" s="1"/>
  <c r="C392" i="277"/>
  <c r="T391" i="277"/>
  <c r="K391" i="277"/>
  <c r="H390" i="277"/>
  <c r="E390" i="277" s="1"/>
  <c r="M392" i="277"/>
  <c r="J391" i="277"/>
  <c r="G391" i="277" s="1"/>
  <c r="O396" i="277"/>
  <c r="P411" i="277"/>
  <c r="N395" i="277"/>
  <c r="K392" i="277" l="1"/>
  <c r="H391" i="277"/>
  <c r="E391" i="277" s="1"/>
  <c r="C393" i="277"/>
  <c r="T392" i="277"/>
  <c r="M393" i="277"/>
  <c r="J392" i="277"/>
  <c r="G392" i="277" s="1"/>
  <c r="L392" i="277"/>
  <c r="I391" i="277"/>
  <c r="F391" i="277" s="1"/>
  <c r="N396" i="277"/>
  <c r="P412" i="277"/>
  <c r="O397" i="277"/>
  <c r="L393" i="277" l="1"/>
  <c r="I392" i="277"/>
  <c r="F392" i="277" s="1"/>
  <c r="M394" i="277"/>
  <c r="J393" i="277"/>
  <c r="G393" i="277" s="1"/>
  <c r="C394" i="277"/>
  <c r="T393" i="277"/>
  <c r="K393" i="277"/>
  <c r="H392" i="277"/>
  <c r="E392" i="277" s="1"/>
  <c r="O398" i="277"/>
  <c r="P413" i="277"/>
  <c r="N397" i="277"/>
  <c r="K394" i="277" l="1"/>
  <c r="H393" i="277"/>
  <c r="E393" i="277" s="1"/>
  <c r="C395" i="277"/>
  <c r="T394" i="277"/>
  <c r="M395" i="277"/>
  <c r="J394" i="277"/>
  <c r="G394" i="277" s="1"/>
  <c r="L394" i="277"/>
  <c r="I393" i="277"/>
  <c r="F393" i="277" s="1"/>
  <c r="N398" i="277"/>
  <c r="P414" i="277"/>
  <c r="O399" i="277"/>
  <c r="L395" i="277" l="1"/>
  <c r="I394" i="277"/>
  <c r="F394" i="277" s="1"/>
  <c r="M396" i="277"/>
  <c r="J395" i="277"/>
  <c r="G395" i="277" s="1"/>
  <c r="C396" i="277"/>
  <c r="T395" i="277"/>
  <c r="K395" i="277"/>
  <c r="H394" i="277"/>
  <c r="E394" i="277" s="1"/>
  <c r="O400" i="277"/>
  <c r="P415" i="277"/>
  <c r="N399" i="277"/>
  <c r="K396" i="277" l="1"/>
  <c r="H395" i="277"/>
  <c r="E395" i="277" s="1"/>
  <c r="C397" i="277"/>
  <c r="T396" i="277"/>
  <c r="M397" i="277"/>
  <c r="J396" i="277"/>
  <c r="G396" i="277" s="1"/>
  <c r="L396" i="277"/>
  <c r="I395" i="277"/>
  <c r="F395" i="277" s="1"/>
  <c r="N400" i="277"/>
  <c r="P416" i="277"/>
  <c r="O401" i="277"/>
  <c r="L397" i="277" l="1"/>
  <c r="I396" i="277"/>
  <c r="F396" i="277" s="1"/>
  <c r="M398" i="277"/>
  <c r="J397" i="277"/>
  <c r="G397" i="277" s="1"/>
  <c r="C398" i="277"/>
  <c r="T397" i="277"/>
  <c r="K397" i="277"/>
  <c r="H396" i="277"/>
  <c r="E396" i="277" s="1"/>
  <c r="O402" i="277"/>
  <c r="P417" i="277"/>
  <c r="N401" i="277"/>
  <c r="K398" i="277" l="1"/>
  <c r="H397" i="277"/>
  <c r="E397" i="277" s="1"/>
  <c r="C399" i="277"/>
  <c r="T398" i="277"/>
  <c r="M399" i="277"/>
  <c r="J398" i="277"/>
  <c r="G398" i="277" s="1"/>
  <c r="L398" i="277"/>
  <c r="I397" i="277"/>
  <c r="F397" i="277" s="1"/>
  <c r="N402" i="277"/>
  <c r="P418" i="277"/>
  <c r="O403" i="277"/>
  <c r="L399" i="277" l="1"/>
  <c r="I398" i="277"/>
  <c r="F398" i="277" s="1"/>
  <c r="M400" i="277"/>
  <c r="J399" i="277"/>
  <c r="G399" i="277" s="1"/>
  <c r="C400" i="277"/>
  <c r="T399" i="277"/>
  <c r="K399" i="277"/>
  <c r="H398" i="277"/>
  <c r="E398" i="277" s="1"/>
  <c r="O404" i="277"/>
  <c r="P419" i="277"/>
  <c r="N403" i="277"/>
  <c r="C401" i="277" l="1"/>
  <c r="T400" i="277"/>
  <c r="M401" i="277"/>
  <c r="J400" i="277"/>
  <c r="G400" i="277" s="1"/>
  <c r="K400" i="277"/>
  <c r="H399" i="277"/>
  <c r="E399" i="277" s="1"/>
  <c r="L400" i="277"/>
  <c r="I399" i="277"/>
  <c r="F399" i="277" s="1"/>
  <c r="P420" i="277"/>
  <c r="O405" i="277"/>
  <c r="N404" i="277"/>
  <c r="K401" i="277" l="1"/>
  <c r="H400" i="277"/>
  <c r="E400" i="277" s="1"/>
  <c r="L401" i="277"/>
  <c r="I400" i="277"/>
  <c r="F400" i="277" s="1"/>
  <c r="M402" i="277"/>
  <c r="J401" i="277"/>
  <c r="G401" i="277" s="1"/>
  <c r="C402" i="277"/>
  <c r="T401" i="277"/>
  <c r="N405" i="277"/>
  <c r="O406" i="277"/>
  <c r="P421" i="277"/>
  <c r="C403" i="277" l="1"/>
  <c r="T402" i="277"/>
  <c r="M403" i="277"/>
  <c r="J402" i="277"/>
  <c r="G402" i="277" s="1"/>
  <c r="L402" i="277"/>
  <c r="I401" i="277"/>
  <c r="F401" i="277" s="1"/>
  <c r="K402" i="277"/>
  <c r="H401" i="277"/>
  <c r="E401" i="277" s="1"/>
  <c r="O407" i="277"/>
  <c r="P422" i="277"/>
  <c r="N406" i="277"/>
  <c r="L403" i="277" l="1"/>
  <c r="I402" i="277"/>
  <c r="F402" i="277" s="1"/>
  <c r="M404" i="277"/>
  <c r="J403" i="277"/>
  <c r="G403" i="277" s="1"/>
  <c r="K403" i="277"/>
  <c r="H402" i="277"/>
  <c r="E402" i="277" s="1"/>
  <c r="C404" i="277"/>
  <c r="T403" i="277"/>
  <c r="N407" i="277"/>
  <c r="P423" i="277"/>
  <c r="O408" i="277"/>
  <c r="K404" i="277" l="1"/>
  <c r="H403" i="277"/>
  <c r="E403" i="277" s="1"/>
  <c r="M405" i="277"/>
  <c r="J404" i="277"/>
  <c r="G404" i="277" s="1"/>
  <c r="C405" i="277"/>
  <c r="T404" i="277"/>
  <c r="L404" i="277"/>
  <c r="I403" i="277"/>
  <c r="F403" i="277" s="1"/>
  <c r="P424" i="277"/>
  <c r="O409" i="277"/>
  <c r="N408" i="277"/>
  <c r="C406" i="277" l="1"/>
  <c r="T405" i="277"/>
  <c r="M406" i="277"/>
  <c r="J405" i="277"/>
  <c r="G405" i="277" s="1"/>
  <c r="L405" i="277"/>
  <c r="I404" i="277"/>
  <c r="F404" i="277" s="1"/>
  <c r="K405" i="277"/>
  <c r="H404" i="277"/>
  <c r="E404" i="277" s="1"/>
  <c r="N409" i="277"/>
  <c r="O410" i="277"/>
  <c r="P425" i="277"/>
  <c r="L406" i="277" l="1"/>
  <c r="I405" i="277"/>
  <c r="F405" i="277" s="1"/>
  <c r="K406" i="277"/>
  <c r="H405" i="277"/>
  <c r="E405" i="277" s="1"/>
  <c r="M407" i="277"/>
  <c r="J406" i="277"/>
  <c r="G406" i="277" s="1"/>
  <c r="C407" i="277"/>
  <c r="T406" i="277"/>
  <c r="P426" i="277"/>
  <c r="O411" i="277"/>
  <c r="N410" i="277"/>
  <c r="M408" i="277" l="1"/>
  <c r="J407" i="277"/>
  <c r="G407" i="277" s="1"/>
  <c r="C408" i="277"/>
  <c r="T407" i="277"/>
  <c r="K407" i="277"/>
  <c r="H406" i="277"/>
  <c r="E406" i="277" s="1"/>
  <c r="L407" i="277"/>
  <c r="I406" i="277"/>
  <c r="F406" i="277" s="1"/>
  <c r="O412" i="277"/>
  <c r="N411" i="277"/>
  <c r="P427" i="277"/>
  <c r="L408" i="277" l="1"/>
  <c r="I407" i="277"/>
  <c r="F407" i="277" s="1"/>
  <c r="K408" i="277"/>
  <c r="H407" i="277"/>
  <c r="E407" i="277" s="1"/>
  <c r="C409" i="277"/>
  <c r="T408" i="277"/>
  <c r="M409" i="277"/>
  <c r="J408" i="277"/>
  <c r="G408" i="277" s="1"/>
  <c r="P428" i="277"/>
  <c r="N412" i="277"/>
  <c r="O413" i="277"/>
  <c r="C410" i="277" l="1"/>
  <c r="T409" i="277"/>
  <c r="M410" i="277"/>
  <c r="J409" i="277"/>
  <c r="G409" i="277" s="1"/>
  <c r="K409" i="277"/>
  <c r="H408" i="277"/>
  <c r="E408" i="277" s="1"/>
  <c r="L409" i="277"/>
  <c r="I408" i="277"/>
  <c r="F408" i="277" s="1"/>
  <c r="N413" i="277"/>
  <c r="O414" i="277"/>
  <c r="P429" i="277"/>
  <c r="K410" i="277" l="1"/>
  <c r="H409" i="277"/>
  <c r="E409" i="277" s="1"/>
  <c r="M411" i="277"/>
  <c r="J410" i="277"/>
  <c r="G410" i="277" s="1"/>
  <c r="L410" i="277"/>
  <c r="I409" i="277"/>
  <c r="F409" i="277" s="1"/>
  <c r="C411" i="277"/>
  <c r="T410" i="277"/>
  <c r="P430" i="277"/>
  <c r="O415" i="277"/>
  <c r="N414" i="277"/>
  <c r="L411" i="277" l="1"/>
  <c r="I410" i="277"/>
  <c r="F410" i="277" s="1"/>
  <c r="C412" i="277"/>
  <c r="T411" i="277"/>
  <c r="M412" i="277"/>
  <c r="J411" i="277"/>
  <c r="G411" i="277" s="1"/>
  <c r="K411" i="277"/>
  <c r="H410" i="277"/>
  <c r="E410" i="277" s="1"/>
  <c r="N415" i="277"/>
  <c r="O416" i="277"/>
  <c r="P431" i="277"/>
  <c r="M413" i="277" l="1"/>
  <c r="J412" i="277"/>
  <c r="G412" i="277" s="1"/>
  <c r="C413" i="277"/>
  <c r="T412" i="277"/>
  <c r="K412" i="277"/>
  <c r="H411" i="277"/>
  <c r="E411" i="277" s="1"/>
  <c r="L412" i="277"/>
  <c r="I411" i="277"/>
  <c r="F411" i="277" s="1"/>
  <c r="O417" i="277"/>
  <c r="P432" i="277"/>
  <c r="N416" i="277"/>
  <c r="K413" i="277" l="1"/>
  <c r="H412" i="277"/>
  <c r="E412" i="277" s="1"/>
  <c r="C414" i="277"/>
  <c r="T413" i="277"/>
  <c r="L413" i="277"/>
  <c r="I412" i="277"/>
  <c r="F412" i="277" s="1"/>
  <c r="M414" i="277"/>
  <c r="J413" i="277"/>
  <c r="G413" i="277" s="1"/>
  <c r="N417" i="277"/>
  <c r="P433" i="277"/>
  <c r="O418" i="277"/>
  <c r="L414" i="277" l="1"/>
  <c r="I413" i="277"/>
  <c r="F413" i="277" s="1"/>
  <c r="C415" i="277"/>
  <c r="T414" i="277"/>
  <c r="M415" i="277"/>
  <c r="J414" i="277"/>
  <c r="G414" i="277" s="1"/>
  <c r="K414" i="277"/>
  <c r="H413" i="277"/>
  <c r="E413" i="277" s="1"/>
  <c r="O419" i="277"/>
  <c r="P434" i="277"/>
  <c r="N418" i="277"/>
  <c r="K415" i="277" l="1"/>
  <c r="H414" i="277"/>
  <c r="E414" i="277" s="1"/>
  <c r="M416" i="277"/>
  <c r="J415" i="277"/>
  <c r="G415" i="277" s="1"/>
  <c r="C416" i="277"/>
  <c r="T415" i="277"/>
  <c r="L415" i="277"/>
  <c r="I414" i="277"/>
  <c r="F414" i="277" s="1"/>
  <c r="N419" i="277"/>
  <c r="P435" i="277"/>
  <c r="O420" i="277"/>
  <c r="C417" i="277" l="1"/>
  <c r="T416" i="277"/>
  <c r="L416" i="277"/>
  <c r="I415" i="277"/>
  <c r="F415" i="277" s="1"/>
  <c r="M417" i="277"/>
  <c r="J416" i="277"/>
  <c r="G416" i="277" s="1"/>
  <c r="K416" i="277"/>
  <c r="H415" i="277"/>
  <c r="E415" i="277" s="1"/>
  <c r="P436" i="277"/>
  <c r="O421" i="277"/>
  <c r="N420" i="277"/>
  <c r="M418" i="277" l="1"/>
  <c r="J417" i="277"/>
  <c r="G417" i="277" s="1"/>
  <c r="K417" i="277"/>
  <c r="H416" i="277"/>
  <c r="E416" i="277" s="1"/>
  <c r="L417" i="277"/>
  <c r="I416" i="277"/>
  <c r="F416" i="277" s="1"/>
  <c r="C418" i="277"/>
  <c r="T417" i="277"/>
  <c r="N421" i="277"/>
  <c r="O422" i="277"/>
  <c r="P437" i="277"/>
  <c r="C419" i="277" l="1"/>
  <c r="T418" i="277"/>
  <c r="L418" i="277"/>
  <c r="I417" i="277"/>
  <c r="F417" i="277" s="1"/>
  <c r="K418" i="277"/>
  <c r="H417" i="277"/>
  <c r="E417" i="277" s="1"/>
  <c r="M419" i="277"/>
  <c r="J418" i="277"/>
  <c r="G418" i="277" s="1"/>
  <c r="P438" i="277"/>
  <c r="O423" i="277"/>
  <c r="N422" i="277"/>
  <c r="K419" i="277" l="1"/>
  <c r="H418" i="277"/>
  <c r="E418" i="277" s="1"/>
  <c r="L419" i="277"/>
  <c r="I418" i="277"/>
  <c r="F418" i="277" s="1"/>
  <c r="M420" i="277"/>
  <c r="J419" i="277"/>
  <c r="G419" i="277" s="1"/>
  <c r="C420" i="277"/>
  <c r="T419" i="277"/>
  <c r="N423" i="277"/>
  <c r="O424" i="277"/>
  <c r="P439" i="277"/>
  <c r="C421" i="277" l="1"/>
  <c r="T420" i="277"/>
  <c r="M421" i="277"/>
  <c r="J420" i="277"/>
  <c r="G420" i="277" s="1"/>
  <c r="L420" i="277"/>
  <c r="I419" i="277"/>
  <c r="F419" i="277" s="1"/>
  <c r="K420" i="277"/>
  <c r="H419" i="277"/>
  <c r="E419" i="277" s="1"/>
  <c r="O425" i="277"/>
  <c r="P440" i="277"/>
  <c r="N424" i="277"/>
  <c r="L421" i="277" l="1"/>
  <c r="I420" i="277"/>
  <c r="F420" i="277" s="1"/>
  <c r="M422" i="277"/>
  <c r="J421" i="277"/>
  <c r="G421" i="277" s="1"/>
  <c r="K421" i="277"/>
  <c r="H420" i="277"/>
  <c r="E420" i="277" s="1"/>
  <c r="C422" i="277"/>
  <c r="T421" i="277"/>
  <c r="N425" i="277"/>
  <c r="P441" i="277"/>
  <c r="O426" i="277"/>
  <c r="C423" i="277" l="1"/>
  <c r="T422" i="277"/>
  <c r="K422" i="277"/>
  <c r="H421" i="277"/>
  <c r="E421" i="277" s="1"/>
  <c r="M423" i="277"/>
  <c r="J422" i="277"/>
  <c r="G422" i="277" s="1"/>
  <c r="L422" i="277"/>
  <c r="I421" i="277"/>
  <c r="F421" i="277" s="1"/>
  <c r="O427" i="277"/>
  <c r="P442" i="277"/>
  <c r="N426" i="277"/>
  <c r="M424" i="277" l="1"/>
  <c r="J423" i="277"/>
  <c r="G423" i="277" s="1"/>
  <c r="K423" i="277"/>
  <c r="H422" i="277"/>
  <c r="E422" i="277" s="1"/>
  <c r="L423" i="277"/>
  <c r="I422" i="277"/>
  <c r="F422" i="277" s="1"/>
  <c r="C424" i="277"/>
  <c r="T423" i="277"/>
  <c r="N427" i="277"/>
  <c r="P443" i="277"/>
  <c r="O428" i="277"/>
  <c r="L424" i="277" l="1"/>
  <c r="I423" i="277"/>
  <c r="F423" i="277" s="1"/>
  <c r="C425" i="277"/>
  <c r="T424" i="277"/>
  <c r="K424" i="277"/>
  <c r="H423" i="277"/>
  <c r="E423" i="277" s="1"/>
  <c r="M425" i="277"/>
  <c r="J424" i="277"/>
  <c r="G424" i="277" s="1"/>
  <c r="P444" i="277"/>
  <c r="O429" i="277"/>
  <c r="N428" i="277"/>
  <c r="M426" i="277" l="1"/>
  <c r="J425" i="277"/>
  <c r="G425" i="277" s="1"/>
  <c r="K425" i="277"/>
  <c r="H424" i="277"/>
  <c r="E424" i="277" s="1"/>
  <c r="C426" i="277"/>
  <c r="T425" i="277"/>
  <c r="L425" i="277"/>
  <c r="I424" i="277"/>
  <c r="F424" i="277" s="1"/>
  <c r="N429" i="277"/>
  <c r="O430" i="277"/>
  <c r="P445" i="277"/>
  <c r="C427" i="277" l="1"/>
  <c r="T426" i="277"/>
  <c r="L426" i="277"/>
  <c r="I425" i="277"/>
  <c r="F425" i="277" s="1"/>
  <c r="K426" i="277"/>
  <c r="H425" i="277"/>
  <c r="E425" i="277" s="1"/>
  <c r="M427" i="277"/>
  <c r="J426" i="277"/>
  <c r="G426" i="277" s="1"/>
  <c r="P446" i="277"/>
  <c r="O431" i="277"/>
  <c r="N430" i="277"/>
  <c r="K427" i="277" l="1"/>
  <c r="H426" i="277"/>
  <c r="E426" i="277" s="1"/>
  <c r="L427" i="277"/>
  <c r="I426" i="277"/>
  <c r="F426" i="277" s="1"/>
  <c r="M428" i="277"/>
  <c r="J427" i="277"/>
  <c r="G427" i="277" s="1"/>
  <c r="C428" i="277"/>
  <c r="T427" i="277"/>
  <c r="N431" i="277"/>
  <c r="O432" i="277"/>
  <c r="P447" i="277"/>
  <c r="C429" i="277" l="1"/>
  <c r="T428" i="277"/>
  <c r="M429" i="277"/>
  <c r="J428" i="277"/>
  <c r="G428" i="277" s="1"/>
  <c r="L428" i="277"/>
  <c r="I427" i="277"/>
  <c r="F427" i="277" s="1"/>
  <c r="K428" i="277"/>
  <c r="H427" i="277"/>
  <c r="E427" i="277" s="1"/>
  <c r="P448" i="277"/>
  <c r="O433" i="277"/>
  <c r="N432" i="277"/>
  <c r="L429" i="277" l="1"/>
  <c r="I428" i="277"/>
  <c r="F428" i="277" s="1"/>
  <c r="M430" i="277"/>
  <c r="J429" i="277"/>
  <c r="G429" i="277" s="1"/>
  <c r="K429" i="277"/>
  <c r="H428" i="277"/>
  <c r="E428" i="277" s="1"/>
  <c r="C430" i="277"/>
  <c r="T429" i="277"/>
  <c r="O434" i="277"/>
  <c r="P449" i="277"/>
  <c r="N433" i="277"/>
  <c r="K430" i="277" l="1"/>
  <c r="H429" i="277"/>
  <c r="E429" i="277" s="1"/>
  <c r="M431" i="277"/>
  <c r="J430" i="277"/>
  <c r="G430" i="277" s="1"/>
  <c r="C431" i="277"/>
  <c r="T430" i="277"/>
  <c r="L430" i="277"/>
  <c r="I429" i="277"/>
  <c r="F429" i="277" s="1"/>
  <c r="P450" i="277"/>
  <c r="N434" i="277"/>
  <c r="O435" i="277"/>
  <c r="C432" i="277" l="1"/>
  <c r="T431" i="277"/>
  <c r="L431" i="277"/>
  <c r="I430" i="277"/>
  <c r="F430" i="277" s="1"/>
  <c r="M432" i="277"/>
  <c r="J431" i="277"/>
  <c r="G431" i="277" s="1"/>
  <c r="K431" i="277"/>
  <c r="H430" i="277"/>
  <c r="E430" i="277" s="1"/>
  <c r="N435" i="277"/>
  <c r="O436" i="277"/>
  <c r="M433" i="277" l="1"/>
  <c r="J432" i="277"/>
  <c r="G432" i="277" s="1"/>
  <c r="K432" i="277"/>
  <c r="H431" i="277"/>
  <c r="E431" i="277" s="1"/>
  <c r="L432" i="277"/>
  <c r="I431" i="277"/>
  <c r="F431" i="277" s="1"/>
  <c r="C433" i="277"/>
  <c r="T432" i="277"/>
  <c r="N436" i="277"/>
  <c r="O437" i="277"/>
  <c r="C434" i="277" l="1"/>
  <c r="T433" i="277"/>
  <c r="L433" i="277"/>
  <c r="I432" i="277"/>
  <c r="F432" i="277" s="1"/>
  <c r="K433" i="277"/>
  <c r="H432" i="277"/>
  <c r="E432" i="277" s="1"/>
  <c r="M434" i="277"/>
  <c r="J433" i="277"/>
  <c r="G433" i="277" s="1"/>
  <c r="O438" i="277"/>
  <c r="N437" i="277"/>
  <c r="K434" i="277" l="1"/>
  <c r="H433" i="277"/>
  <c r="E433" i="277" s="1"/>
  <c r="M435" i="277"/>
  <c r="J434" i="277"/>
  <c r="G434" i="277" s="1"/>
  <c r="L434" i="277"/>
  <c r="I433" i="277"/>
  <c r="F433" i="277" s="1"/>
  <c r="C435" i="277"/>
  <c r="T434" i="277"/>
  <c r="N438" i="277"/>
  <c r="O439" i="277"/>
  <c r="L435" i="277" l="1"/>
  <c r="I434" i="277"/>
  <c r="F434" i="277" s="1"/>
  <c r="C436" i="277"/>
  <c r="T435" i="277"/>
  <c r="M436" i="277"/>
  <c r="J435" i="277"/>
  <c r="G435" i="277" s="1"/>
  <c r="K435" i="277"/>
  <c r="H434" i="277"/>
  <c r="E434" i="277" s="1"/>
  <c r="O440" i="277"/>
  <c r="N439" i="277"/>
  <c r="M437" i="277" l="1"/>
  <c r="J436" i="277"/>
  <c r="G436" i="277" s="1"/>
  <c r="C437" i="277"/>
  <c r="T436" i="277"/>
  <c r="K436" i="277"/>
  <c r="H435" i="277"/>
  <c r="E435" i="277" s="1"/>
  <c r="L436" i="277"/>
  <c r="I435" i="277"/>
  <c r="F435" i="277" s="1"/>
  <c r="N440" i="277"/>
  <c r="O441" i="277"/>
  <c r="K437" i="277" l="1"/>
  <c r="H436" i="277"/>
  <c r="E436" i="277" s="1"/>
  <c r="C438" i="277"/>
  <c r="T437" i="277"/>
  <c r="L437" i="277"/>
  <c r="I436" i="277"/>
  <c r="F436" i="277" s="1"/>
  <c r="M438" i="277"/>
  <c r="J437" i="277"/>
  <c r="G437" i="277" s="1"/>
  <c r="O442" i="277"/>
  <c r="N441" i="277"/>
  <c r="L438" i="277" l="1"/>
  <c r="I437" i="277"/>
  <c r="F437" i="277" s="1"/>
  <c r="C439" i="277"/>
  <c r="T438" i="277"/>
  <c r="M439" i="277"/>
  <c r="J438" i="277"/>
  <c r="G438" i="277" s="1"/>
  <c r="K438" i="277"/>
  <c r="H437" i="277"/>
  <c r="E437" i="277" s="1"/>
  <c r="N442" i="277"/>
  <c r="O443" i="277"/>
  <c r="M440" i="277" l="1"/>
  <c r="J439" i="277"/>
  <c r="G439" i="277" s="1"/>
  <c r="K439" i="277"/>
  <c r="H438" i="277"/>
  <c r="E438" i="277" s="1"/>
  <c r="C440" i="277"/>
  <c r="T439" i="277"/>
  <c r="L439" i="277"/>
  <c r="I438" i="277"/>
  <c r="F438" i="277" s="1"/>
  <c r="N443" i="277"/>
  <c r="O444" i="277"/>
  <c r="C441" i="277" l="1"/>
  <c r="T440" i="277"/>
  <c r="K440" i="277"/>
  <c r="H439" i="277"/>
  <c r="E439" i="277" s="1"/>
  <c r="L440" i="277"/>
  <c r="I439" i="277"/>
  <c r="F439" i="277" s="1"/>
  <c r="M441" i="277"/>
  <c r="J440" i="277"/>
  <c r="G440" i="277" s="1"/>
  <c r="O445" i="277"/>
  <c r="N444" i="277"/>
  <c r="L441" i="277" l="1"/>
  <c r="I440" i="277"/>
  <c r="F440" i="277" s="1"/>
  <c r="M442" i="277"/>
  <c r="J441" i="277"/>
  <c r="G441" i="277" s="1"/>
  <c r="K441" i="277"/>
  <c r="H440" i="277"/>
  <c r="E440" i="277" s="1"/>
  <c r="C442" i="277"/>
  <c r="T441" i="277"/>
  <c r="N445" i="277"/>
  <c r="O446" i="277"/>
  <c r="K442" i="277" l="1"/>
  <c r="H441" i="277"/>
  <c r="E441" i="277" s="1"/>
  <c r="C443" i="277"/>
  <c r="T442" i="277"/>
  <c r="M443" i="277"/>
  <c r="J442" i="277"/>
  <c r="G442" i="277" s="1"/>
  <c r="L442" i="277"/>
  <c r="I441" i="277"/>
  <c r="F441" i="277" s="1"/>
  <c r="N446" i="277"/>
  <c r="O447" i="277"/>
  <c r="M444" i="277" l="1"/>
  <c r="J443" i="277"/>
  <c r="G443" i="277" s="1"/>
  <c r="L443" i="277"/>
  <c r="I442" i="277"/>
  <c r="F442" i="277" s="1"/>
  <c r="C444" i="277"/>
  <c r="T443" i="277"/>
  <c r="K443" i="277"/>
  <c r="H442" i="277"/>
  <c r="E442" i="277" s="1"/>
  <c r="N447" i="277"/>
  <c r="O448" i="277"/>
  <c r="C445" i="277" l="1"/>
  <c r="T444" i="277"/>
  <c r="L444" i="277"/>
  <c r="I443" i="277"/>
  <c r="F443" i="277" s="1"/>
  <c r="K444" i="277"/>
  <c r="H443" i="277"/>
  <c r="E443" i="277" s="1"/>
  <c r="M445" i="277"/>
  <c r="J444" i="277"/>
  <c r="G444" i="277" s="1"/>
  <c r="O449" i="277"/>
  <c r="N448" i="277"/>
  <c r="K445" i="277" l="1"/>
  <c r="H444" i="277"/>
  <c r="E444" i="277" s="1"/>
  <c r="L445" i="277"/>
  <c r="I444" i="277"/>
  <c r="F444" i="277" s="1"/>
  <c r="M446" i="277"/>
  <c r="J445" i="277"/>
  <c r="G445" i="277" s="1"/>
  <c r="C446" i="277"/>
  <c r="T445" i="277"/>
  <c r="O450" i="277"/>
  <c r="N449" i="277"/>
  <c r="L446" i="277" l="1"/>
  <c r="I445" i="277"/>
  <c r="F445" i="277" s="1"/>
  <c r="C447" i="277"/>
  <c r="T446" i="277"/>
  <c r="M447" i="277"/>
  <c r="J446" i="277"/>
  <c r="G446" i="277" s="1"/>
  <c r="K446" i="277"/>
  <c r="H445" i="277"/>
  <c r="E445" i="277" s="1"/>
  <c r="N450" i="277"/>
  <c r="M448" i="277" l="1"/>
  <c r="J447" i="277"/>
  <c r="G447" i="277" s="1"/>
  <c r="C448" i="277"/>
  <c r="T447" i="277"/>
  <c r="K447" i="277"/>
  <c r="H446" i="277"/>
  <c r="E446" i="277" s="1"/>
  <c r="L447" i="277"/>
  <c r="I446" i="277"/>
  <c r="F446" i="277" s="1"/>
  <c r="L448" i="277" l="1"/>
  <c r="I447" i="277"/>
  <c r="F447" i="277" s="1"/>
  <c r="C449" i="277"/>
  <c r="T448" i="277"/>
  <c r="K448" i="277"/>
  <c r="H447" i="277"/>
  <c r="E447" i="277" s="1"/>
  <c r="M449" i="277"/>
  <c r="J448" i="277"/>
  <c r="G448" i="277" s="1"/>
  <c r="C450" i="277" l="1"/>
  <c r="T450" i="277" s="1"/>
  <c r="T449" i="277"/>
  <c r="M450" i="277"/>
  <c r="J450" i="277" s="1"/>
  <c r="G450" i="277" s="1"/>
  <c r="J449" i="277"/>
  <c r="G449" i="277" s="1"/>
  <c r="K449" i="277"/>
  <c r="H448" i="277"/>
  <c r="E448" i="277" s="1"/>
  <c r="L449" i="277"/>
  <c r="I448" i="277"/>
  <c r="F448" i="277" s="1"/>
  <c r="L450" i="277" l="1"/>
  <c r="I450" i="277" s="1"/>
  <c r="F450" i="277" s="1"/>
  <c r="I449" i="277"/>
  <c r="F449" i="277" s="1"/>
  <c r="K450" i="277"/>
  <c r="H450" i="277" s="1"/>
  <c r="E450" i="277" s="1"/>
  <c r="H449" i="277"/>
  <c r="E449" i="277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AutoBVT</author>
  </authors>
  <commentList>
    <comment ref="A5" authorId="0" shapeId="0" xr:uid="{B5EF6A97-9DF3-4462-861A-19B6AA724864}">
      <text>
        <r>
          <rPr>
            <b/>
            <sz val="9"/>
            <color indexed="81"/>
            <rFont val="Tahoma"/>
            <family val="2"/>
          </rPr>
          <t>AutoBVT:</t>
        </r>
        <r>
          <rPr>
            <sz val="9"/>
            <color indexed="81"/>
            <rFont val="Tahoma"/>
            <family val="2"/>
          </rPr>
          <t xml:space="preserve">
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AutoBVT</author>
  </authors>
  <commentList>
    <comment ref="A5" authorId="0" shapeId="0" xr:uid="{58D8E71C-3AA2-464D-BD83-905BFFFEEAB5}">
      <text>
        <r>
          <rPr>
            <b/>
            <sz val="9"/>
            <color indexed="81"/>
            <rFont val="Tahoma"/>
            <family val="2"/>
          </rPr>
          <t>AutoBVT:</t>
        </r>
        <r>
          <rPr>
            <sz val="9"/>
            <color indexed="81"/>
            <rFont val="Tahoma"/>
            <family val="2"/>
          </rPr>
          <t xml:space="preserve">
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AutoBVT</author>
  </authors>
  <commentList>
    <comment ref="A5" authorId="0" shapeId="0" xr:uid="{9ECE8296-0529-416F-A742-215AC8D85DC4}">
      <text>
        <r>
          <rPr>
            <b/>
            <sz val="9"/>
            <color indexed="81"/>
            <rFont val="Tahoma"/>
            <family val="2"/>
          </rPr>
          <t>AutoBVT:</t>
        </r>
        <r>
          <rPr>
            <sz val="9"/>
            <color indexed="81"/>
            <rFont val="Tahoma"/>
            <family val="2"/>
          </rPr>
          <t xml:space="preserve">
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AutoBVT</author>
  </authors>
  <commentList>
    <comment ref="A5" authorId="0" shapeId="0" xr:uid="{95364694-42DF-41BB-AE62-08F9D245C415}">
      <text>
        <r>
          <rPr>
            <b/>
            <sz val="9"/>
            <color indexed="81"/>
            <rFont val="Tahoma"/>
            <family val="2"/>
          </rPr>
          <t>AutoBVT:</t>
        </r>
        <r>
          <rPr>
            <sz val="9"/>
            <color indexed="81"/>
            <rFont val="Tahoma"/>
            <family val="2"/>
          </rPr>
          <t xml:space="preserve">
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AutoBVT</author>
  </authors>
  <commentList>
    <comment ref="A5" authorId="0" shapeId="0" xr:uid="{79616F47-BDA5-436D-8C5E-44BD7892F609}">
      <text>
        <r>
          <rPr>
            <b/>
            <sz val="9"/>
            <color indexed="81"/>
            <rFont val="Tahoma"/>
            <family val="2"/>
          </rPr>
          <t>AutoBVT:</t>
        </r>
        <r>
          <rPr>
            <sz val="9"/>
            <color indexed="81"/>
            <rFont val="Tahoma"/>
            <family val="2"/>
          </rPr>
          <t xml:space="preserve">
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AutoBVT</author>
  </authors>
  <commentList>
    <comment ref="A5" authorId="0" shapeId="0" xr:uid="{C7446186-BB89-4478-905C-ECFFDC9EBFD8}">
      <text>
        <r>
          <rPr>
            <b/>
            <sz val="9"/>
            <color indexed="81"/>
            <rFont val="Tahoma"/>
            <family val="2"/>
          </rPr>
          <t>AutoBVT:</t>
        </r>
        <r>
          <rPr>
            <sz val="9"/>
            <color indexed="81"/>
            <rFont val="Tahoma"/>
            <family val="2"/>
          </rPr>
          <t xml:space="preserve">
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AutoBVT</author>
  </authors>
  <commentList>
    <comment ref="A5" authorId="0" shapeId="0" xr:uid="{CD0ADFB2-E711-465C-9F63-FC3677E70347}">
      <text>
        <r>
          <rPr>
            <b/>
            <sz val="9"/>
            <color indexed="81"/>
            <rFont val="Tahoma"/>
            <family val="2"/>
          </rPr>
          <t>AutoBVT:</t>
        </r>
        <r>
          <rPr>
            <sz val="9"/>
            <color indexed="81"/>
            <rFont val="Tahoma"/>
            <family val="2"/>
          </rPr>
          <t xml:space="preserve">
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AutoBVT</author>
  </authors>
  <commentList>
    <comment ref="A5" authorId="0" shapeId="0" xr:uid="{133DF3A8-F8DF-4135-89C1-79316DC48B6E}">
      <text>
        <r>
          <rPr>
            <b/>
            <sz val="9"/>
            <color indexed="81"/>
            <rFont val="Tahoma"/>
            <family val="2"/>
          </rPr>
          <t>AutoBVT:</t>
        </r>
        <r>
          <rPr>
            <sz val="9"/>
            <color indexed="81"/>
            <rFont val="Tahoma"/>
            <family val="2"/>
          </rPr>
          <t xml:space="preserve">
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AutoBVT</author>
  </authors>
  <commentList>
    <comment ref="A5" authorId="0" shapeId="0" xr:uid="{C9DF8613-73A1-47E4-8CD4-C326EC724447}">
      <text>
        <r>
          <rPr>
            <b/>
            <sz val="9"/>
            <color indexed="81"/>
            <rFont val="Tahoma"/>
            <family val="2"/>
          </rPr>
          <t>AutoBVT:</t>
        </r>
        <r>
          <rPr>
            <sz val="9"/>
            <color indexed="81"/>
            <rFont val="Tahoma"/>
            <family val="2"/>
          </rPr>
          <t xml:space="preserve">
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AutoBVT</author>
  </authors>
  <commentList>
    <comment ref="A5" authorId="0" shapeId="0" xr:uid="{95250F23-7202-4A99-89DC-6495A909FB9F}">
      <text>
        <r>
          <rPr>
            <b/>
            <sz val="9"/>
            <color indexed="81"/>
            <rFont val="Tahoma"/>
            <family val="2"/>
          </rPr>
          <t>AutoBVT:</t>
        </r>
        <r>
          <rPr>
            <sz val="9"/>
            <color indexed="81"/>
            <rFont val="Tahoma"/>
            <family val="2"/>
          </rPr>
          <t xml:space="preserve">
</t>
        </r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AutoBVT</author>
  </authors>
  <commentList>
    <comment ref="A5" authorId="0" shapeId="0" xr:uid="{EA06E884-F927-4E80-BB0A-24343D1980C5}">
      <text>
        <r>
          <rPr>
            <b/>
            <sz val="9"/>
            <color indexed="81"/>
            <rFont val="Tahoma"/>
            <family val="2"/>
          </rPr>
          <t>AutoBVT:</t>
        </r>
        <r>
          <rPr>
            <sz val="9"/>
            <color indexed="81"/>
            <rFont val="Tahoma"/>
            <family val="2"/>
          </rPr>
          <t xml:space="preserve">
</t>
        </r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AutoBVT</author>
  </authors>
  <commentList>
    <comment ref="A5" authorId="0" shapeId="0" xr:uid="{0D7B271B-1D4E-4669-8935-91593AAC6553}">
      <text>
        <r>
          <rPr>
            <b/>
            <sz val="9"/>
            <color indexed="81"/>
            <rFont val="Tahoma"/>
            <family val="2"/>
          </rPr>
          <t>AutoBVT:</t>
        </r>
        <r>
          <rPr>
            <sz val="9"/>
            <color indexed="81"/>
            <rFont val="Tahoma"/>
            <family val="2"/>
          </rPr>
          <t xml:space="preserve">
</t>
        </r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AutoBVT</author>
    <author>ASUS</author>
  </authors>
  <commentList>
    <comment ref="A5" authorId="0" shapeId="0" xr:uid="{BFC11E5F-D785-47EB-A7FB-CA8BB95CAA0E}">
      <text>
        <r>
          <rPr>
            <b/>
            <sz val="9"/>
            <color indexed="81"/>
            <rFont val="Tahoma"/>
            <family val="2"/>
          </rPr>
          <t>AutoBVT: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Y17" authorId="1" shapeId="0" xr:uid="{52037010-9191-4159-B630-EE843C8076DC}">
      <text/>
    </comment>
  </commentList>
</comments>
</file>

<file path=xl/comments1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AutoBVT</author>
    <author>ASUS</author>
  </authors>
  <commentList>
    <comment ref="A5" authorId="0" shapeId="0" xr:uid="{5B9B1375-7A26-4EF2-AABF-ED6098730435}">
      <text>
        <r>
          <rPr>
            <b/>
            <sz val="9"/>
            <color indexed="81"/>
            <rFont val="Tahoma"/>
            <family val="2"/>
          </rPr>
          <t>AutoBVT: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B17" authorId="1" shapeId="0" xr:uid="{5B5158FF-51FC-4D07-B995-0E54A9951B1E}">
      <text>
        <r>
          <rPr>
            <b/>
            <sz val="9"/>
            <color indexed="81"/>
            <rFont val="Tahoma"/>
            <family val="2"/>
          </rPr>
          <t>ASUS:</t>
        </r>
        <r>
          <rPr>
            <sz val="9"/>
            <color indexed="81"/>
            <rFont val="Tahoma"/>
            <family val="2"/>
          </rPr>
          <t xml:space="preserve">
Chưa bỏ cao độ nền vào 
</t>
        </r>
      </text>
    </comment>
    <comment ref="R26" authorId="1" shapeId="0" xr:uid="{4C22AB98-BB66-4E0E-83C5-CE1CC67F1CFD}">
      <text>
        <r>
          <rPr>
            <b/>
            <sz val="9"/>
            <color indexed="81"/>
            <rFont val="Tahoma"/>
            <family val="2"/>
          </rPr>
          <t>ASUS:</t>
        </r>
        <r>
          <rPr>
            <sz val="9"/>
            <color indexed="81"/>
            <rFont val="Tahoma"/>
            <family val="2"/>
          </rPr>
          <t xml:space="preserve">
Coi lại số liệu lún , 1 ngày không đc lún trên 10mm
</t>
        </r>
      </text>
    </comment>
  </commentList>
</comments>
</file>

<file path=xl/sharedStrings.xml><?xml version="1.0" encoding="utf-8"?>
<sst xmlns="http://schemas.openxmlformats.org/spreadsheetml/2006/main" count="716" uniqueCount="52">
  <si>
    <t>Phải</t>
  </si>
  <si>
    <t xml:space="preserve">Giữa </t>
  </si>
  <si>
    <t xml:space="preserve">Trái </t>
  </si>
  <si>
    <t xml:space="preserve">
Ghi chú</t>
  </si>
  <si>
    <t xml:space="preserve">
 Tư Vấn Giám Sát</t>
  </si>
  <si>
    <t xml:space="preserve">
 Nhà thầu</t>
  </si>
  <si>
    <t xml:space="preserve">
Đội quan trắc</t>
  </si>
  <si>
    <t xml:space="preserve">
Số đọc mia tại nền đắp tại tâm  (mm)</t>
  </si>
  <si>
    <t>Cao độ mốc (mm)</t>
  </si>
  <si>
    <t xml:space="preserve"> Ngày quan trắc</t>
  </si>
  <si>
    <t xml:space="preserve">
 Stt</t>
  </si>
  <si>
    <t>Lắp đặt ban đầu</t>
  </si>
  <si>
    <t>Chiều dày lớp đắp (m)</t>
  </si>
  <si>
    <t>DỰ ÁN THÀNH PHẦN ĐOẠN HẬU GIANG - CÀ MAU</t>
  </si>
  <si>
    <t>THUỘC DỰ ÁN XÂY DỰNG CÔNG TRÌNH ĐƯỜNG BỘ CAO TỐC BẮC - NAM PHÍA ĐÔNG GIAI ĐOẠN 2021 - 2025</t>
  </si>
  <si>
    <t>BIỂU GHI ĐO QUAN TRẮC LÚN</t>
  </si>
  <si>
    <t>Người lập:</t>
  </si>
  <si>
    <t>Tên mốc:</t>
  </si>
  <si>
    <t>Thời tiết:</t>
  </si>
  <si>
    <t>Cao độ mốc:</t>
  </si>
  <si>
    <t>Lý trình:</t>
  </si>
  <si>
    <t>Ngày đặt bàn:</t>
  </si>
  <si>
    <t>CHỦ ĐẦU TƯ</t>
  </si>
  <si>
    <t>BAN QUẢN LÝ DỰ ÁN MỸ THUẬN</t>
  </si>
  <si>
    <t>TƯ VẤN GIÁM SÁT</t>
  </si>
  <si>
    <t>NHÀ THẦU</t>
  </si>
  <si>
    <t>Cao độ nền đắp (mm)</t>
  </si>
  <si>
    <t xml:space="preserve"> Cao độ bàn đo lún  (mm)</t>
  </si>
  <si>
    <t xml:space="preserve">  Chiều dài cần nối  (mm)</t>
  </si>
  <si>
    <t xml:space="preserve">  Cao độ quan trắc  (mm)</t>
  </si>
  <si>
    <t>Số đọc mia (mm)</t>
  </si>
  <si>
    <t>Số đọc tại mốc (mm)</t>
  </si>
  <si>
    <t>Tốc độ lún (mm)</t>
  </si>
  <si>
    <t>Sau nối cần</t>
  </si>
  <si>
    <t>LIÊN DANH CC1 - HẢI ĐĂNG - VẠN CƯỜNG - 492 - BẮC TRUNG NAM</t>
  </si>
  <si>
    <t>Nắng</t>
  </si>
  <si>
    <t>Trước nối cần</t>
  </si>
  <si>
    <t>Km117+004,66</t>
  </si>
  <si>
    <t>Km117+100</t>
  </si>
  <si>
    <t>Km117+200</t>
  </si>
  <si>
    <t>Km117+300</t>
  </si>
  <si>
    <t>Km117+400</t>
  </si>
  <si>
    <t>Km117+500</t>
  </si>
  <si>
    <t>Km117+600</t>
  </si>
  <si>
    <t>Km117+700</t>
  </si>
  <si>
    <t>Km117+800</t>
  </si>
  <si>
    <t>Km117+900</t>
  </si>
  <si>
    <t>Km118+000</t>
  </si>
  <si>
    <t>Km118+100</t>
  </si>
  <si>
    <t>Km118+200</t>
  </si>
  <si>
    <t>Km118+300</t>
  </si>
  <si>
    <t>Tư vấn giám Sát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</si>
</sst>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#,##0.0"/>
    <numFmt numFmtId="165" formatCode="dd/mm/yyyy;@"/>
    <numFmt numFmtId="166" formatCode="dd\.mm\.yyyy;@"/>
    <numFmt numFmtId="167" formatCode="&quot;Đắp lớp&quot;\ #"/>
  </numFmts>
  <fonts count="18">
    <font>
      <sz val="10"/>
      <name val=".VnTime"/>
      <family val="2"/>
    </font>
    <font>
      <sz val="11"/>
      <color theme="1"/>
      <name val="Calibri"/>
      <family val="2"/>
      <scheme val="minor"/>
    </font>
    <font>
      <sz val="10"/>
      <name val="Arial"/>
      <family val="2"/>
    </font>
    <font>
      <sz val="11"/>
      <name val="Times New Roman"/>
      <family val="1"/>
    </font>
    <font>
      <sz val="11"/>
      <color rgb="FF0070C0"/>
      <name val="Times New Roman"/>
      <family val="1"/>
    </font>
    <font>
      <sz val="11"/>
      <color rgb="FFFF0000"/>
      <name val="Times New Roman"/>
      <family val="1"/>
    </font>
    <font>
      <sz val="11"/>
      <name val="굴림체"/>
      <family val="3"/>
      <charset val="129"/>
    </font>
    <font>
      <sz val="11"/>
      <color theme="1"/>
      <name val="Times New Roman"/>
      <family val="1"/>
    </font>
    <font>
      <sz val="9"/>
      <name val="Times New Roman"/>
      <family val="1"/>
    </font>
    <font>
      <b/>
      <sz val="11"/>
      <name val="Times New Roman"/>
      <family val="1"/>
    </font>
    <font>
      <sz val="9"/>
      <color rgb="FFFF0000"/>
      <name val="Times New Roman"/>
      <family val="1"/>
    </font>
    <font>
      <sz val="12"/>
      <name val="Times New Roman"/>
      <family val="1"/>
    </font>
    <font>
      <sz val="12"/>
      <name val="宋体"/>
      <charset val="134"/>
    </font>
    <font>
      <sz val="10"/>
      <name val="MS Sans Serif"/>
      <family val="2"/>
    </font>
    <font>
      <b/>
      <sz val="11"/>
      <color theme="1"/>
      <name val="Times New Roman"/>
      <family val="1"/>
    </font>
    <font>
      <b/>
      <u/>
      <sz val="14"/>
      <color theme="1"/>
      <name val="Times New Roman"/>
      <family val="1"/>
    </font>
    <font>
      <sz val="9"/>
      <color indexed="81"/>
      <name val="Tahoma"/>
      <family val="2"/>
    </font>
    <font>
      <b/>
      <sz val="9"/>
      <color indexed="81"/>
      <name val="Tahoma"/>
      <family val="2"/>
    </font>
  </fonts>
  <fills count="5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92D050"/>
        <bgColor indexed="64"/>
      </patternFill>
    </fill>
  </fills>
  <borders count="2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 style="hair">
        <color indexed="64"/>
      </top>
      <bottom style="hair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 style="hair">
        <color indexed="64"/>
      </top>
      <bottom style="hair">
        <color indexed="64"/>
      </bottom>
      <diagonal/>
    </border>
    <border>
      <left/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/>
      <top style="thin">
        <color indexed="64"/>
      </top>
      <bottom style="hair">
        <color indexed="64"/>
      </bottom>
      <diagonal/>
    </border>
    <border>
      <left/>
      <right/>
      <top style="thin">
        <color indexed="64"/>
      </top>
      <bottom style="hair">
        <color indexed="64"/>
      </bottom>
      <diagonal/>
    </border>
    <border>
      <left/>
      <right style="thin">
        <color indexed="64"/>
      </right>
      <top style="thin">
        <color indexed="64"/>
      </top>
      <bottom style="hair">
        <color indexed="64"/>
      </bottom>
      <diagonal/>
    </border>
    <border>
      <left style="thin">
        <color indexed="64"/>
      </left>
      <right/>
      <top style="hair">
        <color indexed="64"/>
      </top>
      <bottom style="thin">
        <color indexed="64"/>
      </bottom>
      <diagonal/>
    </border>
    <border>
      <left/>
      <right/>
      <top style="hair">
        <color indexed="64"/>
      </top>
      <bottom style="thin">
        <color indexed="64"/>
      </bottom>
      <diagonal/>
    </border>
    <border>
      <left/>
      <right style="thin">
        <color indexed="64"/>
      </right>
      <top style="hair">
        <color indexed="64"/>
      </top>
      <bottom style="thin">
        <color indexed="64"/>
      </bottom>
      <diagonal/>
    </border>
  </borders>
  <cellStyleXfs count="7">
    <xf numFmtId="0" fontId="0" fillId="0" borderId="0"/>
    <xf numFmtId="0" fontId="2" fillId="0" borderId="0"/>
    <xf numFmtId="0" fontId="6" fillId="0" borderId="0"/>
    <xf numFmtId="0" fontId="12" fillId="0" borderId="0"/>
    <xf numFmtId="0" fontId="13" fillId="0" borderId="0"/>
    <xf numFmtId="0" fontId="2" fillId="0" borderId="0"/>
    <xf numFmtId="0" fontId="1" fillId="0" borderId="0"/>
  </cellStyleXfs>
  <cellXfs count="144">
    <xf numFmtId="0" fontId="0" fillId="0" borderId="0" xfId="0"/>
    <xf numFmtId="3" fontId="3" fillId="2" borderId="1" xfId="1" applyNumberFormat="1" applyFont="1" applyFill="1" applyBorder="1" applyAlignment="1">
      <alignment horizontal="center"/>
    </xf>
    <xf numFmtId="3" fontId="3" fillId="3" borderId="1" xfId="1" applyNumberFormat="1" applyFont="1" applyFill="1" applyBorder="1" applyAlignment="1">
      <alignment horizontal="center" vertical="center"/>
    </xf>
    <xf numFmtId="3" fontId="3" fillId="3" borderId="3" xfId="1" applyNumberFormat="1" applyFont="1" applyFill="1" applyBorder="1" applyAlignment="1">
      <alignment horizontal="center" vertical="center"/>
    </xf>
    <xf numFmtId="3" fontId="7" fillId="3" borderId="1" xfId="1" applyNumberFormat="1" applyFont="1" applyFill="1" applyBorder="1" applyAlignment="1">
      <alignment horizontal="center"/>
    </xf>
    <xf numFmtId="3" fontId="7" fillId="3" borderId="1" xfId="1" applyNumberFormat="1" applyFont="1" applyFill="1" applyBorder="1" applyAlignment="1">
      <alignment horizontal="center" vertical="center" wrapText="1"/>
    </xf>
    <xf numFmtId="3" fontId="3" fillId="4" borderId="1" xfId="1" applyNumberFormat="1" applyFont="1" applyFill="1" applyBorder="1" applyAlignment="1">
      <alignment horizontal="center"/>
    </xf>
    <xf numFmtId="3" fontId="7" fillId="4" borderId="1" xfId="1" applyNumberFormat="1" applyFont="1" applyFill="1" applyBorder="1" applyAlignment="1">
      <alignment horizontal="center"/>
    </xf>
    <xf numFmtId="3" fontId="3" fillId="3" borderId="0" xfId="1" applyNumberFormat="1" applyFont="1" applyFill="1" applyAlignment="1">
      <alignment horizontal="center"/>
    </xf>
    <xf numFmtId="0" fontId="7" fillId="0" borderId="9" xfId="0" applyFont="1" applyBorder="1" applyAlignment="1">
      <alignment vertical="center"/>
    </xf>
    <xf numFmtId="0" fontId="7" fillId="0" borderId="14" xfId="0" applyFont="1" applyBorder="1"/>
    <xf numFmtId="0" fontId="7" fillId="0" borderId="16" xfId="0" applyFont="1" applyBorder="1" applyAlignment="1">
      <alignment vertical="center"/>
    </xf>
    <xf numFmtId="0" fontId="7" fillId="0" borderId="17" xfId="0" applyFont="1" applyBorder="1"/>
    <xf numFmtId="0" fontId="7" fillId="0" borderId="17" xfId="0" applyFont="1" applyBorder="1" applyAlignment="1">
      <alignment vertical="center"/>
    </xf>
    <xf numFmtId="3" fontId="9" fillId="0" borderId="17" xfId="1" applyNumberFormat="1" applyFont="1" applyBorder="1" applyAlignment="1">
      <alignment horizontal="center"/>
    </xf>
    <xf numFmtId="0" fontId="7" fillId="0" borderId="14" xfId="0" applyFont="1" applyBorder="1" applyAlignment="1">
      <alignment vertical="center"/>
    </xf>
    <xf numFmtId="3" fontId="9" fillId="0" borderId="14" xfId="1" applyNumberFormat="1" applyFont="1" applyBorder="1" applyAlignment="1">
      <alignment horizontal="center"/>
    </xf>
    <xf numFmtId="3" fontId="7" fillId="0" borderId="14" xfId="0" applyNumberFormat="1" applyFont="1" applyBorder="1" applyAlignment="1">
      <alignment vertical="center"/>
    </xf>
    <xf numFmtId="3" fontId="3" fillId="3" borderId="1" xfId="1" applyNumberFormat="1" applyFont="1" applyFill="1" applyBorder="1" applyAlignment="1">
      <alignment horizontal="center"/>
    </xf>
    <xf numFmtId="0" fontId="7" fillId="3" borderId="16" xfId="0" applyFont="1" applyFill="1" applyBorder="1" applyAlignment="1">
      <alignment vertical="center"/>
    </xf>
    <xf numFmtId="0" fontId="7" fillId="3" borderId="17" xfId="0" applyFont="1" applyFill="1" applyBorder="1"/>
    <xf numFmtId="0" fontId="7" fillId="3" borderId="17" xfId="0" applyFont="1" applyFill="1" applyBorder="1" applyAlignment="1">
      <alignment vertical="center"/>
    </xf>
    <xf numFmtId="3" fontId="9" fillId="3" borderId="17" xfId="1" applyNumberFormat="1" applyFont="1" applyFill="1" applyBorder="1" applyAlignment="1">
      <alignment horizontal="center"/>
    </xf>
    <xf numFmtId="3" fontId="9" fillId="3" borderId="18" xfId="1" applyNumberFormat="1" applyFont="1" applyFill="1" applyBorder="1" applyAlignment="1">
      <alignment horizontal="center"/>
    </xf>
    <xf numFmtId="0" fontId="7" fillId="3" borderId="9" xfId="0" applyFont="1" applyFill="1" applyBorder="1" applyAlignment="1">
      <alignment vertical="center"/>
    </xf>
    <xf numFmtId="0" fontId="7" fillId="3" borderId="14" xfId="0" applyFont="1" applyFill="1" applyBorder="1"/>
    <xf numFmtId="0" fontId="7" fillId="3" borderId="14" xfId="0" applyFont="1" applyFill="1" applyBorder="1" applyAlignment="1">
      <alignment vertical="center"/>
    </xf>
    <xf numFmtId="3" fontId="9" fillId="3" borderId="14" xfId="1" applyNumberFormat="1" applyFont="1" applyFill="1" applyBorder="1" applyAlignment="1">
      <alignment horizontal="center"/>
    </xf>
    <xf numFmtId="3" fontId="9" fillId="3" borderId="15" xfId="1" applyNumberFormat="1" applyFont="1" applyFill="1" applyBorder="1" applyAlignment="1">
      <alignment horizontal="center"/>
    </xf>
    <xf numFmtId="3" fontId="3" fillId="3" borderId="19" xfId="1" applyNumberFormat="1" applyFont="1" applyFill="1" applyBorder="1"/>
    <xf numFmtId="3" fontId="3" fillId="3" borderId="20" xfId="1" applyNumberFormat="1" applyFont="1" applyFill="1" applyBorder="1" applyAlignment="1">
      <alignment horizontal="center"/>
    </xf>
    <xf numFmtId="3" fontId="3" fillId="3" borderId="20" xfId="1" applyNumberFormat="1" applyFont="1" applyFill="1" applyBorder="1" applyAlignment="1">
      <alignment horizontal="center" vertical="center"/>
    </xf>
    <xf numFmtId="3" fontId="4" fillId="3" borderId="20" xfId="1" applyNumberFormat="1" applyFont="1" applyFill="1" applyBorder="1" applyAlignment="1">
      <alignment horizontal="center"/>
    </xf>
    <xf numFmtId="3" fontId="3" fillId="3" borderId="21" xfId="1" applyNumberFormat="1" applyFont="1" applyFill="1" applyBorder="1" applyAlignment="1">
      <alignment horizontal="center"/>
    </xf>
    <xf numFmtId="14" fontId="3" fillId="3" borderId="3" xfId="2" applyNumberFormat="1" applyFont="1" applyFill="1" applyBorder="1" applyAlignment="1">
      <alignment vertical="center" shrinkToFit="1"/>
    </xf>
    <xf numFmtId="3" fontId="4" fillId="3" borderId="1" xfId="1" applyNumberFormat="1" applyFont="1" applyFill="1" applyBorder="1" applyAlignment="1">
      <alignment horizontal="center"/>
    </xf>
    <xf numFmtId="4" fontId="3" fillId="3" borderId="1" xfId="1" applyNumberFormat="1" applyFont="1" applyFill="1" applyBorder="1" applyAlignment="1">
      <alignment horizontal="center"/>
    </xf>
    <xf numFmtId="3" fontId="3" fillId="3" borderId="0" xfId="1" applyNumberFormat="1" applyFont="1" applyFill="1" applyAlignment="1">
      <alignment horizontal="center" vertical="center"/>
    </xf>
    <xf numFmtId="3" fontId="4" fillId="3" borderId="0" xfId="1" applyNumberFormat="1" applyFont="1" applyFill="1" applyAlignment="1">
      <alignment horizontal="center"/>
    </xf>
    <xf numFmtId="3" fontId="3" fillId="4" borderId="3" xfId="1" applyNumberFormat="1" applyFont="1" applyFill="1" applyBorder="1" applyAlignment="1">
      <alignment horizontal="center" vertical="center"/>
    </xf>
    <xf numFmtId="3" fontId="4" fillId="4" borderId="1" xfId="1" applyNumberFormat="1" applyFont="1" applyFill="1" applyBorder="1" applyAlignment="1">
      <alignment horizontal="center"/>
    </xf>
    <xf numFmtId="3" fontId="7" fillId="3" borderId="14" xfId="0" applyNumberFormat="1" applyFont="1" applyFill="1" applyBorder="1" applyAlignment="1">
      <alignment vertical="center"/>
    </xf>
    <xf numFmtId="3" fontId="3" fillId="0" borderId="1" xfId="1" applyNumberFormat="1" applyFont="1" applyBorder="1" applyAlignment="1">
      <alignment horizontal="center"/>
    </xf>
    <xf numFmtId="3" fontId="3" fillId="0" borderId="1" xfId="1" applyNumberFormat="1" applyFont="1" applyBorder="1" applyAlignment="1">
      <alignment horizontal="center" vertical="center" wrapText="1"/>
    </xf>
    <xf numFmtId="3" fontId="3" fillId="2" borderId="1" xfId="1" applyNumberFormat="1" applyFont="1" applyFill="1" applyBorder="1" applyAlignment="1">
      <alignment horizontal="center" vertical="center"/>
    </xf>
    <xf numFmtId="3" fontId="7" fillId="2" borderId="1" xfId="1" applyNumberFormat="1" applyFont="1" applyFill="1" applyBorder="1" applyAlignment="1">
      <alignment horizontal="center" vertical="center" wrapText="1"/>
    </xf>
    <xf numFmtId="3" fontId="7" fillId="2" borderId="1" xfId="1" applyNumberFormat="1" applyFont="1" applyFill="1" applyBorder="1" applyAlignment="1">
      <alignment horizontal="center"/>
    </xf>
    <xf numFmtId="166" fontId="3" fillId="3" borderId="0" xfId="1" applyNumberFormat="1" applyFont="1" applyFill="1" applyAlignment="1">
      <alignment horizontal="center"/>
    </xf>
    <xf numFmtId="3" fontId="10" fillId="0" borderId="3" xfId="1" applyNumberFormat="1" applyFont="1" applyBorder="1" applyAlignment="1">
      <alignment horizontal="center" vertical="center" wrapText="1"/>
    </xf>
    <xf numFmtId="3" fontId="8" fillId="0" borderId="1" xfId="1" applyNumberFormat="1" applyFont="1" applyBorder="1" applyAlignment="1">
      <alignment horizontal="center"/>
    </xf>
    <xf numFmtId="167" fontId="8" fillId="0" borderId="1" xfId="1" applyNumberFormat="1" applyFont="1" applyBorder="1" applyAlignment="1">
      <alignment horizontal="center"/>
    </xf>
    <xf numFmtId="14" fontId="3" fillId="4" borderId="3" xfId="2" applyNumberFormat="1" applyFont="1" applyFill="1" applyBorder="1" applyAlignment="1">
      <alignment vertical="center" shrinkToFit="1"/>
    </xf>
    <xf numFmtId="4" fontId="3" fillId="4" borderId="1" xfId="1" applyNumberFormat="1" applyFont="1" applyFill="1" applyBorder="1" applyAlignment="1">
      <alignment horizontal="center"/>
    </xf>
    <xf numFmtId="3" fontId="10" fillId="4" borderId="3" xfId="1" applyNumberFormat="1" applyFont="1" applyFill="1" applyBorder="1" applyAlignment="1">
      <alignment horizontal="center" vertical="center" wrapText="1"/>
    </xf>
    <xf numFmtId="3" fontId="3" fillId="4" borderId="0" xfId="1" applyNumberFormat="1" applyFont="1" applyFill="1" applyAlignment="1">
      <alignment horizontal="center"/>
    </xf>
    <xf numFmtId="165" fontId="3" fillId="4" borderId="0" xfId="1" applyNumberFormat="1" applyFont="1" applyFill="1" applyAlignment="1">
      <alignment horizontal="center"/>
    </xf>
    <xf numFmtId="167" fontId="8" fillId="2" borderId="1" xfId="1" applyNumberFormat="1" applyFont="1" applyFill="1" applyBorder="1" applyAlignment="1">
      <alignment horizontal="center"/>
    </xf>
    <xf numFmtId="14" fontId="11" fillId="0" borderId="1" xfId="6" applyNumberFormat="1" applyFont="1" applyBorder="1" applyAlignment="1">
      <alignment horizontal="right" vertical="center"/>
    </xf>
    <xf numFmtId="3" fontId="7" fillId="0" borderId="1" xfId="1" applyNumberFormat="1" applyFont="1" applyBorder="1" applyAlignment="1">
      <alignment horizontal="center"/>
    </xf>
    <xf numFmtId="3" fontId="3" fillId="0" borderId="0" xfId="1" applyNumberFormat="1" applyFont="1" applyAlignment="1">
      <alignment horizontal="center" vertical="center"/>
    </xf>
    <xf numFmtId="3" fontId="4" fillId="0" borderId="20" xfId="1" applyNumberFormat="1" applyFont="1" applyBorder="1" applyAlignment="1">
      <alignment horizontal="center"/>
    </xf>
    <xf numFmtId="3" fontId="4" fillId="0" borderId="1" xfId="1" applyNumberFormat="1" applyFont="1" applyBorder="1" applyAlignment="1">
      <alignment horizontal="center"/>
    </xf>
    <xf numFmtId="3" fontId="4" fillId="0" borderId="0" xfId="1" applyNumberFormat="1" applyFont="1" applyAlignment="1">
      <alignment horizontal="center"/>
    </xf>
    <xf numFmtId="3" fontId="5" fillId="0" borderId="0" xfId="1" applyNumberFormat="1" applyFont="1" applyAlignment="1">
      <alignment horizontal="center"/>
    </xf>
    <xf numFmtId="14" fontId="3" fillId="3" borderId="1" xfId="2" applyNumberFormat="1" applyFont="1" applyFill="1" applyBorder="1" applyAlignment="1">
      <alignment vertical="center" shrinkToFit="1"/>
    </xf>
    <xf numFmtId="3" fontId="4" fillId="2" borderId="1" xfId="1" applyNumberFormat="1" applyFont="1" applyFill="1" applyBorder="1" applyAlignment="1">
      <alignment horizontal="center"/>
    </xf>
    <xf numFmtId="3" fontId="3" fillId="0" borderId="0" xfId="1" applyNumberFormat="1" applyFont="1" applyAlignment="1">
      <alignment horizontal="center"/>
    </xf>
    <xf numFmtId="3" fontId="9" fillId="0" borderId="18" xfId="1" applyNumberFormat="1" applyFont="1" applyBorder="1" applyAlignment="1">
      <alignment horizontal="center"/>
    </xf>
    <xf numFmtId="3" fontId="9" fillId="0" borderId="15" xfId="1" applyNumberFormat="1" applyFont="1" applyBorder="1" applyAlignment="1">
      <alignment horizontal="center"/>
    </xf>
    <xf numFmtId="3" fontId="3" fillId="0" borderId="19" xfId="1" applyNumberFormat="1" applyFont="1" applyBorder="1"/>
    <xf numFmtId="3" fontId="3" fillId="0" borderId="20" xfId="1" applyNumberFormat="1" applyFont="1" applyBorder="1" applyAlignment="1">
      <alignment horizontal="center"/>
    </xf>
    <xf numFmtId="3" fontId="3" fillId="0" borderId="20" xfId="1" applyNumberFormat="1" applyFont="1" applyBorder="1" applyAlignment="1">
      <alignment horizontal="center" vertical="center"/>
    </xf>
    <xf numFmtId="3" fontId="3" fillId="0" borderId="21" xfId="1" applyNumberFormat="1" applyFont="1" applyBorder="1" applyAlignment="1">
      <alignment horizontal="center"/>
    </xf>
    <xf numFmtId="3" fontId="3" fillId="0" borderId="3" xfId="1" applyNumberFormat="1" applyFont="1" applyBorder="1" applyAlignment="1">
      <alignment horizontal="center" vertical="center"/>
    </xf>
    <xf numFmtId="14" fontId="3" fillId="0" borderId="3" xfId="2" applyNumberFormat="1" applyFont="1" applyBorder="1" applyAlignment="1">
      <alignment vertical="center" shrinkToFit="1"/>
    </xf>
    <xf numFmtId="3" fontId="3" fillId="0" borderId="1" xfId="1" applyNumberFormat="1" applyFont="1" applyBorder="1" applyAlignment="1">
      <alignment horizontal="center" vertical="center"/>
    </xf>
    <xf numFmtId="3" fontId="7" fillId="0" borderId="1" xfId="1" applyNumberFormat="1" applyFont="1" applyBorder="1" applyAlignment="1">
      <alignment horizontal="center" vertical="center" wrapText="1"/>
    </xf>
    <xf numFmtId="4" fontId="3" fillId="0" borderId="1" xfId="1" applyNumberFormat="1" applyFont="1" applyBorder="1" applyAlignment="1">
      <alignment horizontal="center"/>
    </xf>
    <xf numFmtId="165" fontId="3" fillId="0" borderId="0" xfId="1" applyNumberFormat="1" applyFont="1" applyAlignment="1">
      <alignment horizontal="center"/>
    </xf>
    <xf numFmtId="166" fontId="3" fillId="0" borderId="0" xfId="1" applyNumberFormat="1" applyFont="1" applyAlignment="1">
      <alignment horizontal="center"/>
    </xf>
    <xf numFmtId="14" fontId="3" fillId="0" borderId="0" xfId="2" applyNumberFormat="1" applyFont="1" applyAlignment="1">
      <alignment vertical="center" shrinkToFit="1"/>
    </xf>
    <xf numFmtId="3" fontId="7" fillId="0" borderId="0" xfId="1" applyNumberFormat="1" applyFont="1" applyAlignment="1">
      <alignment horizontal="center" vertical="center" wrapText="1"/>
    </xf>
    <xf numFmtId="3" fontId="7" fillId="0" borderId="0" xfId="1" applyNumberFormat="1" applyFont="1" applyAlignment="1">
      <alignment horizontal="center"/>
    </xf>
    <xf numFmtId="0" fontId="7" fillId="0" borderId="1" xfId="1" applyFont="1" applyBorder="1" applyAlignment="1">
      <alignment horizontal="center"/>
    </xf>
    <xf numFmtId="0" fontId="5" fillId="0" borderId="1" xfId="1" applyFont="1" applyBorder="1" applyAlignment="1">
      <alignment horizontal="center"/>
    </xf>
    <xf numFmtId="4" fontId="5" fillId="0" borderId="1" xfId="1" applyNumberFormat="1" applyFont="1" applyBorder="1" applyAlignment="1">
      <alignment horizontal="center"/>
    </xf>
    <xf numFmtId="14" fontId="3" fillId="0" borderId="1" xfId="2" applyNumberFormat="1" applyFont="1" applyBorder="1" applyAlignment="1">
      <alignment vertical="center" shrinkToFit="1"/>
    </xf>
    <xf numFmtId="167" fontId="8" fillId="0" borderId="0" xfId="1" applyNumberFormat="1" applyFont="1" applyAlignment="1">
      <alignment horizontal="center"/>
    </xf>
    <xf numFmtId="164" fontId="5" fillId="0" borderId="1" xfId="1" applyNumberFormat="1" applyFont="1" applyBorder="1" applyAlignment="1">
      <alignment horizontal="center"/>
    </xf>
    <xf numFmtId="4" fontId="7" fillId="2" borderId="1" xfId="1" applyNumberFormat="1" applyFont="1" applyFill="1" applyBorder="1" applyAlignment="1">
      <alignment horizontal="center"/>
    </xf>
    <xf numFmtId="4" fontId="7" fillId="3" borderId="1" xfId="1" applyNumberFormat="1" applyFont="1" applyFill="1" applyBorder="1" applyAlignment="1">
      <alignment horizontal="center"/>
    </xf>
    <xf numFmtId="0" fontId="7" fillId="0" borderId="1" xfId="1" applyNumberFormat="1" applyFont="1" applyBorder="1" applyAlignment="1">
      <alignment horizontal="center"/>
    </xf>
    <xf numFmtId="0" fontId="14" fillId="0" borderId="1" xfId="0" applyFont="1" applyBorder="1" applyAlignment="1">
      <alignment horizontal="center" vertical="center" wrapText="1"/>
    </xf>
    <xf numFmtId="0" fontId="14" fillId="0" borderId="11" xfId="0" applyFont="1" applyBorder="1" applyAlignment="1">
      <alignment horizontal="center" vertical="center" wrapText="1"/>
    </xf>
    <xf numFmtId="0" fontId="14" fillId="0" borderId="8" xfId="0" applyFont="1" applyBorder="1" applyAlignment="1">
      <alignment horizontal="center" vertical="center" wrapText="1"/>
    </xf>
    <xf numFmtId="0" fontId="14" fillId="0" borderId="12" xfId="0" applyFont="1" applyBorder="1" applyAlignment="1">
      <alignment horizontal="center" vertical="center" wrapText="1"/>
    </xf>
    <xf numFmtId="3" fontId="9" fillId="0" borderId="11" xfId="1" applyNumberFormat="1" applyFont="1" applyBorder="1" applyAlignment="1">
      <alignment horizontal="center"/>
    </xf>
    <xf numFmtId="3" fontId="9" fillId="0" borderId="8" xfId="1" applyNumberFormat="1" applyFont="1" applyBorder="1" applyAlignment="1">
      <alignment horizontal="center"/>
    </xf>
    <xf numFmtId="3" fontId="9" fillId="0" borderId="12" xfId="1" applyNumberFormat="1" applyFont="1" applyBorder="1" applyAlignment="1">
      <alignment horizontal="center"/>
    </xf>
    <xf numFmtId="3" fontId="3" fillId="0" borderId="3" xfId="1" applyNumberFormat="1" applyFont="1" applyBorder="1" applyAlignment="1">
      <alignment horizontal="center" vertical="center" wrapText="1"/>
    </xf>
    <xf numFmtId="3" fontId="3" fillId="0" borderId="2" xfId="1" applyNumberFormat="1" applyFont="1" applyBorder="1" applyAlignment="1">
      <alignment horizontal="center" vertical="center" wrapText="1"/>
    </xf>
    <xf numFmtId="3" fontId="3" fillId="0" borderId="6" xfId="1" applyNumberFormat="1" applyFont="1" applyBorder="1" applyAlignment="1">
      <alignment horizontal="center" vertical="center" wrapText="1"/>
    </xf>
    <xf numFmtId="3" fontId="3" fillId="0" borderId="5" xfId="1" applyNumberFormat="1" applyFont="1" applyBorder="1" applyAlignment="1">
      <alignment horizontal="center" vertical="center" wrapText="1"/>
    </xf>
    <xf numFmtId="3" fontId="3" fillId="0" borderId="4" xfId="1" applyNumberFormat="1" applyFont="1" applyBorder="1" applyAlignment="1">
      <alignment horizontal="center" vertical="center" wrapText="1"/>
    </xf>
    <xf numFmtId="0" fontId="14" fillId="0" borderId="10" xfId="0" applyFont="1" applyBorder="1" applyAlignment="1">
      <alignment horizontal="center" vertical="center" wrapText="1"/>
    </xf>
    <xf numFmtId="0" fontId="14" fillId="0" borderId="7" xfId="0" applyFont="1" applyBorder="1" applyAlignment="1">
      <alignment horizontal="center" vertical="center" wrapText="1"/>
    </xf>
    <xf numFmtId="0" fontId="14" fillId="0" borderId="13" xfId="0" applyFont="1" applyBorder="1" applyAlignment="1">
      <alignment horizontal="center" vertical="center" wrapText="1"/>
    </xf>
    <xf numFmtId="3" fontId="9" fillId="0" borderId="10" xfId="1" applyNumberFormat="1" applyFont="1" applyBorder="1" applyAlignment="1">
      <alignment horizontal="center" wrapText="1"/>
    </xf>
    <xf numFmtId="3" fontId="9" fillId="0" borderId="7" xfId="1" applyNumberFormat="1" applyFont="1" applyBorder="1" applyAlignment="1">
      <alignment horizontal="center" wrapText="1"/>
    </xf>
    <xf numFmtId="3" fontId="9" fillId="0" borderId="13" xfId="1" applyNumberFormat="1" applyFont="1" applyBorder="1" applyAlignment="1">
      <alignment horizontal="center" wrapText="1"/>
    </xf>
    <xf numFmtId="3" fontId="9" fillId="0" borderId="10" xfId="1" applyNumberFormat="1" applyFont="1" applyBorder="1" applyAlignment="1">
      <alignment horizontal="center"/>
    </xf>
    <xf numFmtId="3" fontId="9" fillId="0" borderId="7" xfId="1" applyNumberFormat="1" applyFont="1" applyBorder="1" applyAlignment="1">
      <alignment horizontal="center"/>
    </xf>
    <xf numFmtId="3" fontId="9" fillId="0" borderId="13" xfId="1" applyNumberFormat="1" applyFont="1" applyBorder="1" applyAlignment="1">
      <alignment horizontal="center"/>
    </xf>
    <xf numFmtId="0" fontId="15" fillId="0" borderId="6" xfId="0" applyFont="1" applyBorder="1" applyAlignment="1">
      <alignment horizontal="center" vertical="center" wrapText="1"/>
    </xf>
    <xf numFmtId="0" fontId="15" fillId="0" borderId="5" xfId="0" applyFont="1" applyBorder="1" applyAlignment="1">
      <alignment horizontal="center" vertical="center" wrapText="1"/>
    </xf>
    <xf numFmtId="0" fontId="15" fillId="0" borderId="4" xfId="0" applyFont="1" applyBorder="1" applyAlignment="1">
      <alignment horizontal="center" vertical="center" wrapText="1"/>
    </xf>
    <xf numFmtId="14" fontId="7" fillId="0" borderId="14" xfId="0" applyNumberFormat="1" applyFont="1" applyBorder="1" applyAlignment="1">
      <alignment horizontal="center" vertical="center"/>
    </xf>
    <xf numFmtId="3" fontId="4" fillId="0" borderId="6" xfId="1" applyNumberFormat="1" applyFont="1" applyBorder="1" applyAlignment="1">
      <alignment horizontal="center" vertical="center" wrapText="1"/>
    </xf>
    <xf numFmtId="3" fontId="4" fillId="0" borderId="5" xfId="1" applyNumberFormat="1" applyFont="1" applyBorder="1" applyAlignment="1">
      <alignment horizontal="center" vertical="center" wrapText="1"/>
    </xf>
    <xf numFmtId="3" fontId="4" fillId="0" borderId="4" xfId="1" applyNumberFormat="1" applyFont="1" applyBorder="1" applyAlignment="1">
      <alignment horizontal="center" vertical="center" wrapText="1"/>
    </xf>
    <xf numFmtId="3" fontId="3" fillId="0" borderId="11" xfId="1" applyNumberFormat="1" applyFont="1" applyBorder="1" applyAlignment="1">
      <alignment horizontal="center" vertical="center" wrapText="1"/>
    </xf>
    <xf numFmtId="3" fontId="3" fillId="0" borderId="8" xfId="1" applyNumberFormat="1" applyFont="1" applyBorder="1" applyAlignment="1">
      <alignment horizontal="center" vertical="center" wrapText="1"/>
    </xf>
    <xf numFmtId="3" fontId="3" fillId="0" borderId="12" xfId="1" applyNumberFormat="1" applyFont="1" applyBorder="1" applyAlignment="1">
      <alignment horizontal="center" vertical="center" wrapText="1"/>
    </xf>
    <xf numFmtId="0" fontId="14" fillId="3" borderId="1" xfId="0" applyFont="1" applyFill="1" applyBorder="1" applyAlignment="1">
      <alignment horizontal="center" vertical="center" wrapText="1"/>
    </xf>
    <xf numFmtId="0" fontId="14" fillId="3" borderId="11" xfId="0" applyFont="1" applyFill="1" applyBorder="1" applyAlignment="1">
      <alignment horizontal="center" vertical="center" wrapText="1"/>
    </xf>
    <xf numFmtId="0" fontId="14" fillId="3" borderId="8" xfId="0" applyFont="1" applyFill="1" applyBorder="1" applyAlignment="1">
      <alignment horizontal="center" vertical="center" wrapText="1"/>
    </xf>
    <xf numFmtId="0" fontId="14" fillId="3" borderId="12" xfId="0" applyFont="1" applyFill="1" applyBorder="1" applyAlignment="1">
      <alignment horizontal="center" vertical="center" wrapText="1"/>
    </xf>
    <xf numFmtId="3" fontId="9" fillId="3" borderId="11" xfId="1" applyNumberFormat="1" applyFont="1" applyFill="1" applyBorder="1" applyAlignment="1">
      <alignment horizontal="center"/>
    </xf>
    <xf numFmtId="3" fontId="9" fillId="3" borderId="8" xfId="1" applyNumberFormat="1" applyFont="1" applyFill="1" applyBorder="1" applyAlignment="1">
      <alignment horizontal="center"/>
    </xf>
    <xf numFmtId="3" fontId="9" fillId="3" borderId="12" xfId="1" applyNumberFormat="1" applyFont="1" applyFill="1" applyBorder="1" applyAlignment="1">
      <alignment horizontal="center"/>
    </xf>
    <xf numFmtId="0" fontId="14" fillId="3" borderId="10" xfId="0" applyFont="1" applyFill="1" applyBorder="1" applyAlignment="1">
      <alignment horizontal="center" vertical="center" wrapText="1"/>
    </xf>
    <xf numFmtId="0" fontId="14" fillId="3" borderId="7" xfId="0" applyFont="1" applyFill="1" applyBorder="1" applyAlignment="1">
      <alignment horizontal="center" vertical="center" wrapText="1"/>
    </xf>
    <xf numFmtId="0" fontId="14" fillId="3" borderId="13" xfId="0" applyFont="1" applyFill="1" applyBorder="1" applyAlignment="1">
      <alignment horizontal="center" vertical="center" wrapText="1"/>
    </xf>
    <xf numFmtId="3" fontId="9" fillId="3" borderId="10" xfId="1" applyNumberFormat="1" applyFont="1" applyFill="1" applyBorder="1" applyAlignment="1">
      <alignment horizontal="center" wrapText="1"/>
    </xf>
    <xf numFmtId="3" fontId="9" fillId="3" borderId="7" xfId="1" applyNumberFormat="1" applyFont="1" applyFill="1" applyBorder="1" applyAlignment="1">
      <alignment horizontal="center" wrapText="1"/>
    </xf>
    <xf numFmtId="3" fontId="9" fillId="3" borderId="13" xfId="1" applyNumberFormat="1" applyFont="1" applyFill="1" applyBorder="1" applyAlignment="1">
      <alignment horizontal="center" wrapText="1"/>
    </xf>
    <xf numFmtId="3" fontId="9" fillId="3" borderId="10" xfId="1" applyNumberFormat="1" applyFont="1" applyFill="1" applyBorder="1" applyAlignment="1">
      <alignment horizontal="center"/>
    </xf>
    <xf numFmtId="3" fontId="9" fillId="3" borderId="7" xfId="1" applyNumberFormat="1" applyFont="1" applyFill="1" applyBorder="1" applyAlignment="1">
      <alignment horizontal="center"/>
    </xf>
    <xf numFmtId="3" fontId="9" fillId="3" borderId="13" xfId="1" applyNumberFormat="1" applyFont="1" applyFill="1" applyBorder="1" applyAlignment="1">
      <alignment horizontal="center"/>
    </xf>
    <xf numFmtId="0" fontId="15" fillId="3" borderId="6" xfId="0" applyFont="1" applyFill="1" applyBorder="1" applyAlignment="1">
      <alignment horizontal="center" vertical="center" wrapText="1"/>
    </xf>
    <xf numFmtId="0" fontId="15" fillId="3" borderId="5" xfId="0" applyFont="1" applyFill="1" applyBorder="1" applyAlignment="1">
      <alignment horizontal="center" vertical="center" wrapText="1"/>
    </xf>
    <xf numFmtId="0" fontId="15" fillId="3" borderId="4" xfId="0" applyFont="1" applyFill="1" applyBorder="1" applyAlignment="1">
      <alignment horizontal="center" vertical="center" wrapText="1"/>
    </xf>
    <xf numFmtId="14" fontId="7" fillId="3" borderId="14" xfId="0" applyNumberFormat="1" applyFont="1" applyFill="1" applyBorder="1" applyAlignment="1">
      <alignment horizontal="center" vertical="center"/>
    </xf>
    <xf numFmtId="0" fontId="7" fillId="3" borderId="1" xfId="1" applyNumberFormat="1" applyFont="1" applyFill="1" applyBorder="1" applyAlignment="1">
      <alignment horizontal="center"/>
    </xf>
  </cellXfs>
  <cellStyles count="7">
    <cellStyle name="Bình thường 2" xfId="1" xr:uid="{00000000-0005-0000-0000-000000000000}"/>
    <cellStyle name="Bình thường 2 3" xfId="5" xr:uid="{00000000-0005-0000-0000-000001000000}"/>
    <cellStyle name="Normal" xfId="0" builtinId="0"/>
    <cellStyle name="Normal 24" xfId="6" xr:uid="{13355549-A910-40C5-AE39-602F55DE5BE8}"/>
    <cellStyle name="Normal 3" xfId="3" xr:uid="{00000000-0005-0000-0000-000004000000}"/>
    <cellStyle name="표준_계측(양식)" xfId="2" xr:uid="{00000000-0005-0000-0000-000006000000}"/>
    <cellStyle name="常规_Sheet1" xfId="4" xr:uid="{00000000-0005-0000-0000-000007000000}"/>
  </cellStyles>
  <dxfs count="0"/>
  <tableStyles count="0" defaultTableStyle="TableStyleMedium2" defaultPivotStyle="PivotStyleLight16"/>
  <colors>
    <mruColors>
      <color rgb="FF66FFFF"/>
      <color rgb="FF6699FF"/>
      <color rgb="FF0000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openxmlformats.org/officeDocument/2006/relationships/calcChain" Target="calcChai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externalLink" Target="externalLinks/externalLink3.xml"/><Relationship Id="rId2" Type="http://schemas.openxmlformats.org/officeDocument/2006/relationships/worksheet" Target="worksheets/sheet2.xml"/><Relationship Id="rId16" Type="http://schemas.openxmlformats.org/officeDocument/2006/relationships/externalLink" Target="externalLinks/externalLink2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externalLink" Target="externalLinks/externalLink1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T.phu\c\@K-Phu\BAOGIA\Mien_Nam\2002\Utilized_Camau\CIVIL%20BOQs\6823%20PS%201700.xls" TargetMode="External"/></Relationships>
</file>

<file path=xl/externalLinks/_rels/externalLink2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Thuong\e\Cac%20cong%20trinh%20nam%202006\Huong%20Lam%20-%20Ban%20Giang\Thap%20KTDT%2039B\Cang%20sai%20gon\Thanh%20toan\QTCT%20Sua%20chua%20bai%20RTG.xls" TargetMode="External"/></Relationships>
</file>

<file path=xl/externalLinks/_rels/externalLink3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STA022-N2\Construction\WORKS\6787\civil\final\option\6787CWFASE2CASE2_00.xls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Sum"/>
      <sheetName val="Sheet2"/>
      <sheetName val="Quantity"/>
      <sheetName val="6823 PS 1700"/>
      <sheetName val="PU_ITALY "/>
      <sheetName val="Module1"/>
      <sheetName val="Module2"/>
      <sheetName val="KP_LIST"/>
      <sheetName val="XL4Poppy"/>
      <sheetName val="kecot"/>
      <sheetName val="Gioi thieu"/>
      <sheetName val="VL"/>
      <sheetName val="Du Toan"/>
      <sheetName val="V-M(Bdinh)"/>
      <sheetName val="6823_PS_1700"/>
      <sheetName val="PU_ITALY_"/>
      <sheetName val="6823_PS_17001"/>
      <sheetName val="PU_ITALY_1"/>
      <sheetName val="갑지"/>
      <sheetName val="6823_PS_17002"/>
      <sheetName val="PU_ITALY_2"/>
      <sheetName val="XD4Poppy"/>
      <sheetName val="LKVL-CK-HT-GD1"/>
      <sheetName val="TONGKE-HT"/>
      <sheetName val="he so"/>
      <sheetName val="chitimc"/>
      <sheetName val="dongia (2)"/>
      <sheetName val="giathanh1"/>
      <sheetName val="THPDMoi  (2)"/>
      <sheetName val="gtrinh"/>
      <sheetName val="phuluc1"/>
      <sheetName val="TONG HOP VL-NC"/>
      <sheetName val="lam-moi"/>
      <sheetName val="chitiet"/>
      <sheetName val="TONGKE3p "/>
      <sheetName val="Du_lieu"/>
      <sheetName val="TH VL, NC, DDHT Thanhphuoc"/>
      <sheetName val="#REF"/>
      <sheetName val="DONGIA"/>
      <sheetName val="thao-go"/>
      <sheetName val="DON GIA"/>
      <sheetName val="DG"/>
      <sheetName val="dtxl"/>
      <sheetName val="t-h HA THE"/>
      <sheetName val="CHITIET VL-NC-TT -1p"/>
      <sheetName val="TONG HOP VL-NC TT"/>
      <sheetName val="TNHCHINH"/>
      <sheetName val="TH XL"/>
      <sheetName val="CHITIET VL-NC"/>
      <sheetName val="VC"/>
      <sheetName val="Tiepdia"/>
      <sheetName val="CHITIET VL-NC-TT-3p"/>
      <sheetName val="TDTKP"/>
      <sheetName val="TDTKP1"/>
      <sheetName val="KPVC-BD "/>
      <sheetName val="VCV-BE-TONG"/>
      <sheetName val="Chi tiết Goc -AB"/>
      <sheetName val="SILICATE"/>
      <sheetName val="TT35"/>
      <sheetName val="heso"/>
      <sheetName val="PT ksat"/>
      <sheetName val="LUONG KS"/>
      <sheetName val="May"/>
      <sheetName val="PTDG"/>
      <sheetName val="THDT"/>
      <sheetName val="VAT LIEU"/>
      <sheetName val="DTCT"/>
      <sheetName val="DATA"/>
      <sheetName val="luong"/>
      <sheetName val="MTO REV.2(ARMOR)"/>
      <sheetName val="ranh hong"/>
      <sheetName val="cot_xa"/>
      <sheetName val="NC"/>
      <sheetName val="Bia"/>
      <sheetName val="TTVanChuyen"/>
      <sheetName val="Equipment"/>
      <sheetName val="DT_THAU"/>
      <sheetName val="DGVL"/>
      <sheetName val="gVL"/>
      <sheetName val="??-BLDG"/>
      <sheetName val="Sheet3"/>
      <sheetName val="Electrical Breakdown"/>
      <sheetName val="KH tai chinh khoa san"/>
      <sheetName val="BG"/>
      <sheetName val="B-B"/>
      <sheetName val="Chenh lech vat tu"/>
      <sheetName val="Chiet tinh dz35"/>
      <sheetName val="A1.8 NhIII (1050k)"/>
      <sheetName val="Nhan cong nhom I"/>
      <sheetName val="Luong TT05"/>
      <sheetName val="10_VC đ. ngắn"/>
      <sheetName val="6823_PS_17003"/>
      <sheetName val="PU_ITALY_3"/>
      <sheetName val="he_so"/>
      <sheetName val="Du_Toan"/>
      <sheetName val="dongia_(2)"/>
      <sheetName val="THPDMoi__(2)"/>
      <sheetName val="TONG_HOP_VL-NC"/>
      <sheetName val="TONGKE3p_"/>
      <sheetName val="TH_VL,_NC,_DDHT_Thanhphuoc"/>
      <sheetName val="DON_GIA"/>
      <sheetName val="t-h_HA_THE"/>
      <sheetName val="CHITIET_VL-NC-TT_-1p"/>
      <sheetName val="TONG_HOP_VL-NC_TT"/>
      <sheetName val="TH_XL"/>
      <sheetName val="CHITIET_VL-NC"/>
      <sheetName val="CHITIET_VL-NC-TT-3p"/>
      <sheetName val="KPVC-BD_"/>
      <sheetName val="Chi_tiết_Goc_-AB"/>
      <sheetName val="Gioi_thieu"/>
      <sheetName val="MTO_REV_2(ARMOR)"/>
      <sheetName val="NhanCong"/>
      <sheetName val="Ts"/>
      <sheetName val="Sheet1"/>
      <sheetName val="__-BLDG"/>
      <sheetName val="ND"/>
      <sheetName val="조명시설"/>
      <sheetName val="Cp&gt;10-Ln&lt;10"/>
      <sheetName val="Ln&lt;20"/>
      <sheetName val="EIRR&gt;1&lt;1"/>
      <sheetName val="EIRR&gt; 2"/>
      <sheetName val="EIRR&lt;2"/>
      <sheetName val="QD957"/>
      <sheetName val="Config"/>
      <sheetName val="CP Du phong"/>
      <sheetName val="THCP Lap dat"/>
      <sheetName val="THCP Tuyen"/>
      <sheetName val="THDT goi thau TB"/>
      <sheetName val="Tong hop kinh phi"/>
      <sheetName val="Tien do TV"/>
      <sheetName val="TH"/>
      <sheetName val="PNT-QUOT-#3"/>
      <sheetName val="COAT&amp;WRAP-QIOT-#3"/>
      <sheetName val="THKL"/>
      <sheetName val="00000000"/>
      <sheetName val="10000000"/>
      <sheetName val="68-69"/>
      <sheetName val="Chi tiet ranh"/>
      <sheetName val="Duong Ngang"/>
      <sheetName val="San gia co"/>
      <sheetName val="Bien Bao"/>
      <sheetName val="Coc tieu - Coc H"/>
      <sheetName val="CT -THVLNC"/>
      <sheetName val="Luong A3"/>
      <sheetName val="Luong TT01"/>
      <sheetName val="DG_TN TB LE (2)"/>
      <sheetName val="Chi ti?t Goc -AB"/>
      <sheetName val="Chi ti_t Goc -AB"/>
      <sheetName val="Chiet tinh"/>
      <sheetName val="san dao"/>
      <sheetName val="Ty le"/>
      <sheetName val="MAIN GATE HOUSE"/>
      <sheetName val="THCP xay dung"/>
      <sheetName val="Don gia XD"/>
      <sheetName val="Du toan XD"/>
      <sheetName val="NC+MTC"/>
      <sheetName val="GiaVT"/>
      <sheetName val="Bang cap"/>
      <sheetName val="NOTE"/>
      <sheetName val="TN"/>
      <sheetName val="Canopy,SS5"/>
      <sheetName val="Vat tu"/>
      <sheetName val="Canopy,SS5 (2)"/>
      <sheetName val="Rate"/>
      <sheetName val="RAB AR&amp;STR"/>
      <sheetName val="escon"/>
      <sheetName val="D&amp;W def."/>
      <sheetName val="실행"/>
      <sheetName val="D+W"/>
      <sheetName val="SEX"/>
      <sheetName val="MTP"/>
      <sheetName val="MTP1"/>
      <sheetName val="SL"/>
      <sheetName val="노임단가"/>
      <sheetName val="DG-TNHC-85"/>
      <sheetName val="STRUCTURE.Q'TY"/>
      <sheetName val="REMAIN Q'TY - SUB"/>
      <sheetName val="P"/>
      <sheetName val="T K"/>
      <sheetName val="Nhan cong"/>
      <sheetName val="Thiet bi"/>
      <sheetName val="DM.ChiPhi"/>
      <sheetName val="May TC"/>
      <sheetName val="Phan tich"/>
      <sheetName val="Bang KL"/>
      <sheetName val="TH Kinh phi"/>
      <sheetName val="125x125"/>
      <sheetName val="vlieu"/>
      <sheetName val="DGCT"/>
      <sheetName val="NC "/>
      <sheetName val="Giathanh1m3BT"/>
      <sheetName val="DSHD DH"/>
      <sheetName val="Control"/>
      <sheetName val="THVATTU"/>
      <sheetName val="So lieu"/>
      <sheetName val="LTT_ TT01_2015_BXD"/>
      <sheetName val="Đơn giá NC_TT01_2015"/>
      <sheetName val="Đơn giá ca máy theo TT06_2010"/>
      <sheetName val="ĐM6061_2008(XLĐZ)"/>
      <sheetName val="ĐM6060_2008(Lap dat TBA)"/>
      <sheetName val="Dongia7606_8001_4167"/>
      <sheetName val="ĐM228 _2015(suachua)"/>
      <sheetName val="ĐM39_2005(T.N đien ĐZ&amp;TBA)"/>
      <sheetName val="ĐM01_2000(thinghiem ĐZTTĐL)"/>
      <sheetName val="Đon gia thi nghiem ĐZ&amp;TBA"/>
      <sheetName val="Đon gia 228 sua chua"/>
      <sheetName val="các máy chưa có trong TT 06"/>
      <sheetName val="Cuoc van chuyen"/>
      <sheetName val="THEPMA"/>
      <sheetName val="GIA VT 03-2019"/>
      <sheetName val="C.BI DAO"/>
      <sheetName val="RFI-1"/>
      <sheetName val="Luong BN"/>
      <sheetName val="Luong TB"/>
      <sheetName val="Ca may TB"/>
      <sheetName val="Máy BN"/>
      <sheetName val="giavl"/>
      <sheetName val="KH-Q1,Q2,01"/>
      <sheetName val="macBT"/>
      <sheetName val="QD79"/>
      <sheetName val="Du lieu CKN"/>
      <sheetName val="PTDG "/>
      <sheetName val="AASHTO92"/>
      <sheetName val="Lương"/>
      <sheetName val="Ca máy"/>
      <sheetName val="TH khối lượng phải làm"/>
      <sheetName val="Tho lai may"/>
      <sheetName val="Don gia LD"/>
      <sheetName val="THDG"/>
      <sheetName val="A1.CN"/>
      <sheetName val="GiaVTu"/>
      <sheetName val="Tủ điện"/>
      <sheetName val="CT mong"/>
      <sheetName val="TH-20"/>
      <sheetName val="THop"/>
      <sheetName val="THop-20"/>
      <sheetName val="ĐHóa"/>
      <sheetName val="ĐHy"/>
      <sheetName val="ĐTư"/>
      <sheetName val="PBinh"/>
      <sheetName val="Phu Lg"/>
      <sheetName val="PYen"/>
      <sheetName val="SCong"/>
      <sheetName val="TP TNguyen"/>
      <sheetName val="TP Thái Nguyên"/>
      <sheetName val="Vnhai"/>
      <sheetName val="Đội 110"/>
      <sheetName val="TNHC"/>
      <sheetName val="CT Thang Mo"/>
      <sheetName val="CT  PL"/>
      <sheetName val="Input"/>
      <sheetName val="FitOutConfCentre"/>
      <sheetName val="B3A - TOWER A"/>
      <sheetName val="F4-F7"/>
      <sheetName val="Main"/>
      <sheetName val="tifico"/>
      <sheetName val="UNIT PRICE"/>
      <sheetName val="Ratios"/>
      <sheetName val="마감사양"/>
      <sheetName val="6MONTHS"/>
      <sheetName val="NVL"/>
      <sheetName val="Office Tower"/>
      <sheetName val="GIAVLIEU"/>
      <sheetName val="Master"/>
      <sheetName val="SUM-AIR-Submit"/>
      <sheetName val="Earthwork"/>
      <sheetName val="BK04"/>
      <sheetName val="Vat_tu"/>
      <sheetName val="Canopy,SS5_(2)"/>
      <sheetName val="RAB_AR&amp;STR"/>
      <sheetName val="THCP_Lap_dat"/>
      <sheetName val="THCP_xay_dung"/>
      <sheetName val="Giá Bê tông 2 bên"/>
      <sheetName val="Takeoff"/>
      <sheetName val="SAP"/>
      <sheetName val="DG duoi"/>
      <sheetName val="6PILE  (돌출)"/>
      <sheetName val="Analisa"/>
      <sheetName val="Gld"/>
      <sheetName val="Gxd"/>
      <sheetName val="TT"/>
      <sheetName val="주식"/>
      <sheetName val="LEGEND"/>
      <sheetName val="Đơn Giá "/>
      <sheetName val="1.R18 BF"/>
      <sheetName val="A"/>
      <sheetName val="G"/>
      <sheetName val="F-B"/>
      <sheetName val="H-J"/>
      <sheetName val="6.External works-R18"/>
      <sheetName val="PRI-LS"/>
      <sheetName val="NKC6"/>
      <sheetName val="Key"/>
      <sheetName val="KQKD-01"/>
      <sheetName val="KQKD-03"/>
      <sheetName val="Phan tich tong hop"/>
      <sheetName val="Sàn T1"/>
      <sheetName val="Lỗ thông gió"/>
      <sheetName val="CT DZ"/>
      <sheetName val="1_Data"/>
      <sheetName val="Tong hop cpc"/>
      <sheetName val="PT_ksat"/>
      <sheetName val="LUONG_KS"/>
      <sheetName val="BookJHFGJGXBGCCNCVCCVVCVCC2"/>
      <sheetName val="_REF"/>
      <sheetName val="dg-VTu"/>
      <sheetName val="MeKong - Penetration"/>
      <sheetName val="Dist. Perform - Ctns.sales in "/>
      <sheetName val="Dist. Perform - Value.sales in"/>
      <sheetName val="Dist. Perform - Value.sales Out"/>
      <sheetName val="Head Count"/>
      <sheetName val="Sales Result For Month"/>
      <sheetName val="DN"/>
      <sheetName val="VP"/>
      <sheetName val="KD"/>
      <sheetName val="DD"/>
      <sheetName val="CT"/>
      <sheetName val="PX"/>
      <sheetName val="GR"/>
      <sheetName val="DS CHU Phuc"/>
      <sheetName val="DS THI AT"/>
      <sheetName val="Bien Ban"/>
      <sheetName val="BC Ton Kho New"/>
      <sheetName val="BC Cua GSBH New"/>
      <sheetName val="PTTL"/>
      <sheetName val="Gia_GC_Satthep"/>
      <sheetName val="Ref"/>
      <sheetName val="ESTI."/>
      <sheetName val="DI-ESTI"/>
      <sheetName val="DS CHU Ph_x0001_"/>
      <sheetName val=""/>
      <sheetName val="材労機単価"/>
      <sheetName val="LME"/>
      <sheetName val="DTKLg"/>
      <sheetName val="PTVTu"/>
      <sheetName val="THKP-Full"/>
      <sheetName val="KLg"/>
      <sheetName val="khongin"/>
      <sheetName val="Dgia vat tu"/>
      <sheetName val="Don gia_III"/>
      <sheetName val="Chuso"/>
      <sheetName val="Bhyt t1"/>
      <sheetName val="MeKong_-_Penetration"/>
      <sheetName val="Dist__Perform_-_Ctns_sales_in_"/>
      <sheetName val="Dist__Perform_-_Value_sales_in"/>
      <sheetName val="Dist__Perform_-_Value_sales_Out"/>
      <sheetName val="Head_Count"/>
      <sheetName val="Sales_Result_For_Month"/>
      <sheetName val="DS_CHU_Phuc"/>
      <sheetName val="DS_THI_AT"/>
      <sheetName val="Bien_Ban"/>
      <sheetName val="DS CHU Ph_x0001_?"/>
      <sheetName val="vªÄ"/>
      <sheetName val="ZC³"/>
      <sheetName val="Øü"/>
      <sheetName val="PL_VÆQ"/>
      <sheetName val="PL_DUO_2Q"/>
      <sheetName val="Leave Statistic Report"/>
      <sheetName val="Database"/>
      <sheetName val="—˜‰vˆ•ªˆÄ"/>
      <sheetName val="ŒˆŽZC³"/>
      <sheetName val="ŽØ“ü"/>
      <sheetName val="PL_VŽ–‹ÆQŒˆ"/>
      <sheetName val="PL_DUO_2QŒˆ"/>
      <sheetName val="Leave_Statistic_Report"/>
      <sheetName val="bieu_solieu"/>
      <sheetName val="DS CHU Ph_x0001__"/>
      <sheetName val="Tke"/>
      <sheetName val="DS CHU Ph_x005f_x0001__x005f_x0000_"/>
      <sheetName val="DS CHU Ph_x005f_x0001_?"/>
      <sheetName val="DS CHU Ph_x005f_x0001_"/>
      <sheetName val="DS CHU Ph_x005f_x0001__"/>
      <sheetName val="Vat tu XD"/>
      <sheetName val="DS CHU Ph_x005f_x005f_x005f_x0001__x005f_x005f_x0"/>
      <sheetName val="DS CHU Ph_x005f_x005f_x005f_x0001__"/>
      <sheetName val="DS CHU Ph_x005f_x005f_x005f_x0001_"/>
      <sheetName val="Cash2"/>
      <sheetName val="Z"/>
      <sheetName val="Bang chiet tinh TBA"/>
      <sheetName val="Div26 - Elect"/>
      <sheetName val="Hệ số"/>
      <sheetName val="Động cơ"/>
      <sheetName val="BQ"/>
      <sheetName val="Currency Rate"/>
      <sheetName val="EXTERNAL"/>
      <sheetName val="proj"/>
      <sheetName val="BTT (CAT COC)"/>
      <sheetName val="KESSAN"/>
      <sheetName val="Cash Flow"/>
      <sheetName val="Yield"/>
      <sheetName val="Sheet4"/>
      <sheetName val="실행철강하도"/>
      <sheetName val="DM"/>
      <sheetName val="Vat_tu1"/>
      <sheetName val="Canopy,SS5_(2)1"/>
      <sheetName val="RAB_AR&amp;STR1"/>
      <sheetName val="THCP_Lap_dat1"/>
      <sheetName val="THCP_xay_dung1"/>
      <sheetName val="D&amp;W_def_"/>
      <sheetName val="STRUCTURE_Q'TY"/>
      <sheetName val="REMAIN_Q'TY_-_SUB"/>
      <sheetName val="KH_tai_chinh_khoa_san"/>
      <sheetName val="Nhan_cong"/>
      <sheetName val="Thiet_bi"/>
      <sheetName val="DM_ChiPhi"/>
      <sheetName val="May_TC"/>
      <sheetName val="Phan_tich"/>
      <sheetName val="Bang_KL"/>
      <sheetName val="TH_Kinh_phi"/>
      <sheetName val="T_K"/>
      <sheetName val="B3A_-_TOWER_A"/>
      <sheetName val="MAIN_GATE_HOUSE"/>
      <sheetName val="6PILE__(돌출)"/>
      <sheetName val="Giá_Bê_tông_2_bên"/>
      <sheetName val="Phan_tich_tong_hop"/>
      <sheetName val="Chiet_tinh_dz35"/>
      <sheetName val="Office_Tower"/>
      <sheetName val="DG_duoi"/>
      <sheetName val="Chenh_lech_vat_tu"/>
      <sheetName val="UNIT_PRICE"/>
      <sheetName val="見積書"/>
      <sheetName val="ThongTinBanDau"/>
      <sheetName val="Gia. vat tu"/>
      <sheetName val="Tra_bang"/>
      <sheetName val="BID"/>
      <sheetName val="TOSHIBA-Structure"/>
      <sheetName val="Tong hop"/>
      <sheetName val="Gia"/>
      <sheetName val="Tennancy"/>
      <sheetName val="TinhGiaNC"/>
      <sheetName val="VCBo"/>
      <sheetName val="DMCP"/>
      <sheetName val="TH Vat tu"/>
      <sheetName val="BocXep"/>
      <sheetName val="TinhGiaMTC"/>
      <sheetName val="TH MTC"/>
      <sheetName val="TH N.Cong"/>
      <sheetName val="VCThuy"/>
      <sheetName val="SITE-E"/>
      <sheetName val="유림골조"/>
      <sheetName val="총괄"/>
      <sheetName val="갑,을"/>
      <sheetName val="표지"/>
      <sheetName val="개요"/>
      <sheetName val="사통"/>
      <sheetName val="단가검토"/>
      <sheetName val="설치중량 "/>
      <sheetName val="철거중량"/>
      <sheetName val="수문일위 "/>
      <sheetName val="자재단가"/>
      <sheetName val="Summary"/>
      <sheetName val="DG3285"/>
      <sheetName val="PTVT (MAU)"/>
      <sheetName val="FAB별"/>
      <sheetName val="4-Lane bridge"/>
      <sheetName val="Tongke"/>
      <sheetName val="아파트 "/>
      <sheetName val="원가계산서"/>
      <sheetName val="취합분(터널)"/>
      <sheetName val="취합분(도로)"/>
      <sheetName val="k치단가"/>
      <sheetName val="일위집계"/>
      <sheetName val="노무집계(할증제외)"/>
      <sheetName val="노무집계(할증15%)"/>
      <sheetName val="노무집계(할증40%)"/>
      <sheetName val="노무단가(할증제외)"/>
      <sheetName val="노무단가(할증15%)"/>
      <sheetName val="노무단가(할증40%)"/>
      <sheetName val="일위대가"/>
      <sheetName val="일위산출(1)"/>
      <sheetName val="일위산출(2)"/>
      <sheetName val="일위산출(3)"/>
      <sheetName val="침하계"/>
      <sheetName val="공통부대비"/>
      <sheetName val="집계표"/>
      <sheetName val="토공"/>
      <sheetName val="Eng"/>
      <sheetName val="M 67"/>
      <sheetName val="264"/>
      <sheetName val="Column"/>
      <sheetName val="Schedule S-Curve Revision#3"/>
      <sheetName val="HD-XUAT"/>
      <sheetName val="내역"/>
      <sheetName val="KET CAU CT5"/>
      <sheetName val="ERECIN"/>
      <sheetName val="기안"/>
      <sheetName val="Doors(C)"/>
      <sheetName val="Notes"/>
      <sheetName val="사리부설"/>
      <sheetName val="참조"/>
      <sheetName val="단가"/>
      <sheetName val="도로구조공사비"/>
      <sheetName val="도로토공공사비"/>
      <sheetName val="여수토공사비"/>
      <sheetName val="설치중량_"/>
      <sheetName val="수문일위_"/>
      <sheetName val="PTVT_(MAU)"/>
      <sheetName val="BTT_(CAT_COC)"/>
      <sheetName val="아파트_"/>
      <sheetName val="4-Lane_bridge"/>
      <sheetName val="unitmass"/>
      <sheetName val="BXLDL"/>
      <sheetName val="Tien_do_TV"/>
      <sheetName val="CP_Du_phong"/>
      <sheetName val="Tong_hop_kinh_phi"/>
      <sheetName val="THDT_goi_thau_TB"/>
      <sheetName val="TLg CN&amp;Laixe"/>
      <sheetName val="TLg CN&amp;Laixe (2)"/>
      <sheetName val="TLg Laitau"/>
      <sheetName val="TLg Laitau (2)"/>
      <sheetName val="TH1"/>
      <sheetName val="데이타"/>
      <sheetName val="식재인부"/>
      <sheetName val="Don gia (khong in)"/>
      <sheetName val="入力作成表"/>
      <sheetName val="149-2"/>
      <sheetName val="khung ten TD"/>
      <sheetName val="List"/>
      <sheetName val="Elec LG"/>
      <sheetName val="1.Quotation(見積決裁書） "/>
      <sheetName val="2.Operation(実施計画書）"/>
      <sheetName val="3.Summary of Cost "/>
      <sheetName val="4.Ｓｐｅｃｉａｌ Material"/>
      <sheetName val="6.Ｃｏｍｍｏｎ Material"/>
      <sheetName val="M&amp;E"/>
      <sheetName val="9.Indirect_budget"/>
      <sheetName val="TOP "/>
      <sheetName val="Detail E"/>
      <sheetName val="XXXX"/>
      <sheetName val="1.Requisition(E)"/>
      <sheetName val="Chiettinh dz0,4"/>
      <sheetName val="THEP TAM"/>
      <sheetName val="THEP HÌNH"/>
      <sheetName val="THEP HINH"/>
      <sheetName val="XA GO"/>
      <sheetName val="BANG TRA"/>
      <sheetName val="Đơn_Giá_"/>
      <sheetName val="1_R18_BF"/>
      <sheetName val="6_External_works-R18"/>
      <sheetName val="Div26_-_Elect"/>
      <sheetName val="Tho_lai_may"/>
      <sheetName val="Don_gia_LD"/>
      <sheetName val="Du_toan_XD"/>
      <sheetName val="Don_gia_XD"/>
      <sheetName val="Cash_Flow"/>
      <sheetName val="Gia__vat_tu"/>
      <sheetName val="Sàn_T1"/>
      <sheetName val="Lỗ_thông_gió"/>
      <sheetName val="GVT"/>
      <sheetName val="Bill 2.1_BOQ ĐIỆN"/>
      <sheetName val="BOQ_CAU CAN"/>
      <sheetName val="DGPS"/>
      <sheetName val="CPC"/>
      <sheetName val="Tính toàn đào đất"/>
      <sheetName val="Khối lượng cốt thép"/>
      <sheetName val="Chi tiết chi phí chung"/>
      <sheetName val="CP. SD Điện"/>
      <sheetName val="BM"/>
      <sheetName val="TOEC"/>
      <sheetName val="目次"/>
      <sheetName val="電気設備表"/>
      <sheetName val="kinh."/>
      <sheetName val="Profile"/>
      <sheetName val="03 Detailed"/>
      <sheetName val="01 Bid Price summary"/>
      <sheetName val="Breadown"/>
      <sheetName val="Scorp of work (2)"/>
      <sheetName val="TH2"/>
      <sheetName val="SUM (2)"/>
      <sheetName val="CPC (2)"/>
      <sheetName val="A1.ELC ok "/>
      <sheetName val=" A2.ELV ok"/>
      <sheetName val="A3.VAC ok "/>
      <sheetName val="A4.PLB ok"/>
      <sheetName val="A5.FPS ok"/>
      <sheetName val=" B1.ELC  ok"/>
      <sheetName val="B2.ELV ok"/>
      <sheetName val="B3.VAC ok"/>
      <sheetName val="B4.PLB "/>
      <sheetName val="B5.FPS ok"/>
      <sheetName val="C. SOFTWARE"/>
      <sheetName val="D. OTHER"/>
      <sheetName val="A1. ELC PANEL"/>
      <sheetName val="Haophi"/>
      <sheetName val="TTDA"/>
      <sheetName val="General"/>
      <sheetName val="Material"/>
      <sheetName val="Sum material"/>
      <sheetName val="Detail"/>
      <sheetName val="INFO"/>
      <sheetName val="list VL"/>
      <sheetName val="Trình mẫu VL"/>
      <sheetName val="Nhap VL"/>
      <sheetName val="LIST VLĐV"/>
      <sheetName val="BB.VLDV"/>
      <sheetName val="BB.VLDV (multi)"/>
      <sheetName val="nghiệm thu hoàn thành"/>
      <sheetName val="Báo cáo hiện trường"/>
      <sheetName val="Kế hoạch nghiệm thu"/>
      <sheetName val="Quy trình"/>
      <sheetName val="List vữa"/>
      <sheetName val="Report"/>
      <sheetName val="List NT"/>
      <sheetName val="BBNT"/>
      <sheetName val="BBNT thô"/>
      <sheetName val="GAEYO"/>
      <sheetName val="PCCC"/>
      <sheetName val="NVN Hotel"/>
      <sheetName val="수정시산표"/>
      <sheetName val="Ceiling Height- Schedule"/>
      <sheetName val="04-BETONG"/>
      <sheetName val="COC-LAP DAT"/>
      <sheetName val="05-COPPHA"/>
      <sheetName val="02-Lap dat"/>
      <sheetName val="Ngân sách"/>
      <sheetName val="09-Hoan thien nen"/>
      <sheetName val="names"/>
      <sheetName val="LaborPY"/>
      <sheetName val="LaborKH"/>
      <sheetName val="Equip "/>
      <sheetName val="DLdauvao"/>
      <sheetName val="CaMay"/>
      <sheetName val="MTC"/>
      <sheetName val="금융"/>
      <sheetName val="Phân tích"/>
      <sheetName val="차액보증"/>
      <sheetName val="경비2내역"/>
      <sheetName val="CANDOI"/>
      <sheetName val="Nhap VT oto"/>
      <sheetName val="0. Bìa"/>
      <sheetName val="1. THONG TIN TT"/>
      <sheetName val="DNTT"/>
      <sheetName val="Tiên Lượng"/>
      <sheetName val="THGT TT PL01&amp;02"/>
      <sheetName val="1. THGT-TT"/>
      <sheetName val="1.1 THGT MEP"/>
      <sheetName val="1.2 THGT PCCC"/>
      <sheetName val="1.3 THGT PL"/>
      <sheetName val="2. BBNT KLHT"/>
      <sheetName val="4.2 THKL PL02"/>
      <sheetName val="5.2 DGCT PL02"/>
      <sheetName val="3. DGCT MEP + PCCC "/>
      <sheetName val="3.1 DGCT PL"/>
      <sheetName val="DBỐC ACMV"/>
      <sheetName val="DB CABLE"/>
      <sheetName val="DB ONG CC &amp; CS"/>
      <sheetName val="DB CABLE FA + SP"/>
      <sheetName val="DB ONG SP ELC"/>
      <sheetName val="DB CTN"/>
      <sheetName val="ma-pt"/>
      <sheetName val="BAG-2"/>
      <sheetName val="6823_PS_17004"/>
      <sheetName val="PU_ITALY_4"/>
      <sheetName val="Vat_tu2"/>
      <sheetName val="Canopy,SS5_(2)2"/>
      <sheetName val="RAB_AR&amp;STR2"/>
      <sheetName val="THCP_Lap_dat2"/>
      <sheetName val="THCP_xay_dung2"/>
      <sheetName val="D&amp;W_def_1"/>
      <sheetName val="Gioi_thieu1"/>
      <sheetName val="Du_Toan1"/>
      <sheetName val="he_so1"/>
      <sheetName val="Chiet_tinh_dz351"/>
      <sheetName val="KH_tai_chinh_khoa_san1"/>
      <sheetName val="Nhan_cong1"/>
      <sheetName val="Thiet_bi1"/>
      <sheetName val="DM_ChiPhi1"/>
      <sheetName val="May_TC1"/>
      <sheetName val="Phan_tich1"/>
      <sheetName val="Bang_KL1"/>
      <sheetName val="TH_Kinh_phi1"/>
      <sheetName val="STRUCTURE_Q'TY1"/>
      <sheetName val="REMAIN_Q'TY_-_SUB1"/>
      <sheetName val="T_K1"/>
      <sheetName val="B3A_-_TOWER_A1"/>
      <sheetName val="MAIN_GATE_HOUSE1"/>
      <sheetName val="Giá_Bê_tông_2_bên1"/>
      <sheetName val="Chenh_lech_vat_tu1"/>
      <sheetName val="dongia_(2)1"/>
      <sheetName val="THPDMoi__(2)1"/>
      <sheetName val="TONG_HOP_VL-NC1"/>
      <sheetName val="TONGKE3p_1"/>
      <sheetName val="TH_VL,_NC,_DDHT_Thanhphuoc1"/>
      <sheetName val="DON_GIA1"/>
      <sheetName val="t-h_HA_THE1"/>
      <sheetName val="CHITIET_VL-NC-TT_-1p1"/>
      <sheetName val="TONG_HOP_VL-NC_TT1"/>
      <sheetName val="TH_XL1"/>
      <sheetName val="CHITIET_VL-NC1"/>
      <sheetName val="CHITIET_VL-NC-TT-3p1"/>
      <sheetName val="KPVC-BD_1"/>
      <sheetName val="Chi_tiết_Goc_-AB1"/>
      <sheetName val="DG_duoi1"/>
      <sheetName val="6PILE__(돌출)1"/>
      <sheetName val="Office_Tower1"/>
      <sheetName val="UNIT_PRICE1"/>
      <sheetName val="Tien_do_TV1"/>
      <sheetName val="CP_Du_phong1"/>
      <sheetName val="Tong_hop_kinh_phi1"/>
      <sheetName val="THDT_goi_thau_TB1"/>
      <sheetName val="Đơn_Giá_1"/>
      <sheetName val="1_R18_BF1"/>
      <sheetName val="6_External_works-R181"/>
      <sheetName val="Phan_tich_tong_hop1"/>
      <sheetName val="Sàn_T11"/>
      <sheetName val="Lỗ_thông_gió1"/>
      <sheetName val="MTO_REV_2(ARMOR)1"/>
      <sheetName val="BTT_(CAT_COC)1"/>
      <sheetName val="Electrical_Breakdown"/>
      <sheetName val="Cash_Flow1"/>
      <sheetName val="TH_Vat_tu"/>
      <sheetName val="TH_MTC"/>
      <sheetName val="TH_N_Cong"/>
      <sheetName val="Don_gia_(khong_in)"/>
      <sheetName val="Div26_-_Elect1"/>
      <sheetName val="Tho_lai_may1"/>
      <sheetName val="Don_gia_LD1"/>
      <sheetName val="Du_toan_XD1"/>
      <sheetName val="Don_gia_XD1"/>
      <sheetName val="Gia__vat_tu1"/>
      <sheetName val="TLg_CN&amp;Laixe"/>
      <sheetName val="TLg_CN&amp;Laixe_(2)"/>
      <sheetName val="TLg_Laitau"/>
      <sheetName val="TLg_Laitau_(2)"/>
      <sheetName val="Tong_hop"/>
      <sheetName val="설치중량_1"/>
      <sheetName val="수문일위_1"/>
      <sheetName val="PTVT_(MAU)1"/>
      <sheetName val="4-Lane_bridge1"/>
      <sheetName val="아파트_1"/>
      <sheetName val="M_67"/>
      <sheetName val="Schedule_S-Curve_Revision#3"/>
      <sheetName val="KET_CAU_CT5"/>
      <sheetName val="Chi_ti?t_Goc_-AB"/>
      <sheetName val="khung_ten_TD"/>
      <sheetName val="Chiettinh_dz0,4"/>
      <sheetName val="Pasir Panjang 100J"/>
      <sheetName val="MB-D2"/>
      <sheetName val="MB-D3"/>
      <sheetName val="MB-D8"/>
      <sheetName val="MB-D9"/>
      <sheetName val="MB-D4"/>
      <sheetName val="MB-D12"/>
      <sheetName val="MB-D7"/>
      <sheetName val="MB-D6"/>
      <sheetName val="TSCK"/>
      <sheetName val="DMCV"/>
      <sheetName val="TỔNG HỢP KHỐI LƯỢNG"/>
      <sheetName val="NƯƠC CẤP TRỤC + TAY NHÁNH"/>
      <sheetName val="CTEMCOST"/>
      <sheetName val="SORT"/>
      <sheetName val="BANRA"/>
      <sheetName val="KL san lap"/>
      <sheetName val="Temp&amp;Site"/>
      <sheetName val="Budget Code"/>
      <sheetName val="Code"/>
      <sheetName val="係数"/>
      <sheetName val="BẢNG ÁP GIÁ (in)"/>
      <sheetName val="NT (KL) IN"/>
      <sheetName val="DOM D2"/>
      <sheetName val="nhà ăn"/>
      <sheetName val="Công nhật"/>
      <sheetName val="btkt cột"/>
      <sheetName val="THÉP"/>
      <sheetName val="E"/>
      <sheetName val="Breadown-Nop"/>
      <sheetName val="MHMay-13"/>
      <sheetName val="装置"/>
      <sheetName val="hrs &amp; prg"/>
      <sheetName val="TH thiet bi"/>
      <sheetName val="TH may TC"/>
      <sheetName val="Bang phan tich"/>
      <sheetName val="DM Chi phi"/>
      <sheetName val="VAT_LIEU"/>
      <sheetName val="ranh_hong"/>
      <sheetName val="Elec_LG"/>
      <sheetName val="THEP_TAM"/>
      <sheetName val="THEP_HÌNH"/>
      <sheetName val="THEP_HINH"/>
      <sheetName val="XA_GO"/>
      <sheetName val="BANG_TRA"/>
      <sheetName val="Phân_tích"/>
      <sheetName val="Bill_2_1_BOQ_ĐIỆN"/>
      <sheetName val="Chi_ti_t_Goc_-AB"/>
      <sheetName val="BOQ_CAU_CAN"/>
      <sheetName val="Tính_toàn_đào_đất"/>
      <sheetName val="Khối_lượng_cốt_thép"/>
      <sheetName val="Chi_tiết_chi_phí_chung"/>
      <sheetName val="CP__SD_Điện"/>
      <sheetName val="NVN_Hotel"/>
      <sheetName val="Ceiling_Height-_Schedule"/>
      <sheetName val="COC-LAP_DAT"/>
      <sheetName val="02-Lap_dat"/>
      <sheetName val="Ngân_sách"/>
      <sheetName val="09-Hoan_thien_nen"/>
      <sheetName val="list_VL"/>
      <sheetName val="Trình_mẫu_VL"/>
      <sheetName val="Nhap_VL"/>
      <sheetName val="LIST_VLĐV"/>
      <sheetName val="BB_VLDV"/>
      <sheetName val="BB_VLDV_(multi)"/>
      <sheetName val="nghiệm_thu_hoàn_thành"/>
      <sheetName val="Báo_cáo_hiện_trường"/>
      <sheetName val="Kế_hoạch_nghiệm_thu"/>
      <sheetName val="Quy_trình"/>
      <sheetName val="List_vữa"/>
      <sheetName val="List_NT"/>
      <sheetName val="BBNT_thô"/>
      <sheetName val="luong "/>
      <sheetName val="Bill rekap"/>
      <sheetName val="VTLD"/>
      <sheetName val="Cost Report Sum"/>
      <sheetName val="QLDA"/>
      <sheetName val="CFA (ME)"/>
      <sheetName val="GOC-KO IN"/>
      <sheetName val="CTDZTA(5)"/>
      <sheetName val="THONG SO"/>
      <sheetName val="Đơn giá chi tiết TN 39"/>
      <sheetName val="KLHT"/>
      <sheetName val="Thong tin"/>
      <sheetName val="Danh muc NT cong viec"/>
      <sheetName val="Danh muc NT Giai doan"/>
      <sheetName val="Danh muc NT Vat lieu"/>
      <sheetName val="ND Nhat ky"/>
      <sheetName val="NT cong viec"/>
      <sheetName val="Solieutinh"/>
      <sheetName val="Sheet1 (2)"/>
      <sheetName val="0"/>
      <sheetName val="Dầm 1"/>
      <sheetName val="Cọc nhồi"/>
      <sheetName val="Moäul'1"/>
      <sheetName val="1. BCC T03.2018"/>
      <sheetName val="2.  BCC T04.2018"/>
      <sheetName val="Assumptions"/>
      <sheetName val="XD nhanh 3"/>
      <sheetName val="5.2.1 Đo bóc KL OLK-10"/>
      <sheetName val="4.2.1 Đo bóc KL OLK-06"/>
      <sheetName val="4.1.1 CHI TIET OLK-06"/>
      <sheetName val="負荷集計（断熱不燃）"/>
      <sheetName val="Total"/>
      <sheetName val="TK SX"/>
      <sheetName val="Quotation"/>
      <sheetName val="TINH GIA - SAN XUAT Vertico"/>
      <sheetName val="6823_PS_17005"/>
      <sheetName val="PU_ITALY_5"/>
      <sheetName val="Vat_tu3"/>
      <sheetName val="Canopy,SS5_(2)3"/>
      <sheetName val="RAB_AR&amp;STR3"/>
      <sheetName val="THCP_Lap_dat3"/>
      <sheetName val="THCP_xay_dung3"/>
      <sheetName val="D&amp;W_def_2"/>
      <sheetName val="Gioi_thieu2"/>
      <sheetName val="Du_Toan2"/>
      <sheetName val="he_so2"/>
      <sheetName val="Chiet_tinh_dz352"/>
      <sheetName val="KH_tai_chinh_khoa_san2"/>
      <sheetName val="Nhan_cong2"/>
      <sheetName val="Thiet_bi2"/>
      <sheetName val="DM_ChiPhi2"/>
      <sheetName val="May_TC2"/>
      <sheetName val="Phan_tich2"/>
      <sheetName val="Bang_KL2"/>
      <sheetName val="TH_Kinh_phi2"/>
      <sheetName val="STRUCTURE_Q'TY2"/>
      <sheetName val="REMAIN_Q'TY_-_SUB2"/>
      <sheetName val="T_K2"/>
      <sheetName val="B3A_-_TOWER_A2"/>
      <sheetName val="MAIN_GATE_HOUSE2"/>
      <sheetName val="Giá_Bê_tông_2_bên2"/>
      <sheetName val="Chenh_lech_vat_tu2"/>
      <sheetName val="dongia_(2)2"/>
      <sheetName val="THPDMoi__(2)2"/>
      <sheetName val="TONG_HOP_VL-NC2"/>
      <sheetName val="TONGKE3p_2"/>
      <sheetName val="TH_VL,_NC,_DDHT_Thanhphuoc2"/>
      <sheetName val="DON_GIA2"/>
      <sheetName val="t-h_HA_THE2"/>
      <sheetName val="CHITIET_VL-NC-TT_-1p2"/>
      <sheetName val="TONG_HOP_VL-NC_TT2"/>
      <sheetName val="TH_XL2"/>
      <sheetName val="CHITIET_VL-NC2"/>
      <sheetName val="CHITIET_VL-NC-TT-3p2"/>
      <sheetName val="KPVC-BD_2"/>
      <sheetName val="Chi_tiết_Goc_-AB2"/>
      <sheetName val="DG_duoi2"/>
      <sheetName val="6PILE__(돌출)2"/>
      <sheetName val="Office_Tower2"/>
      <sheetName val="UNIT_PRICE2"/>
      <sheetName val="Tien_do_TV2"/>
      <sheetName val="CP_Du_phong2"/>
      <sheetName val="Tong_hop_kinh_phi2"/>
      <sheetName val="THDT_goi_thau_TB2"/>
      <sheetName val="Đơn_Giá_2"/>
      <sheetName val="1_R18_BF2"/>
      <sheetName val="6_External_works-R182"/>
      <sheetName val="BTT_(CAT_COC)2"/>
      <sheetName val="MTO_REV_2(ARMOR)2"/>
      <sheetName val="Cash_Flow2"/>
      <sheetName val="Phan_tich_tong_hop2"/>
      <sheetName val="Sàn_T12"/>
      <sheetName val="Lỗ_thông_gió2"/>
      <sheetName val="Tho_lai_may2"/>
      <sheetName val="Don_gia_LD2"/>
      <sheetName val="Du_toan_XD2"/>
      <sheetName val="Don_gia_XD2"/>
      <sheetName val="Electrical_Breakdown1"/>
      <sheetName val="Div26_-_Elect2"/>
      <sheetName val="TH_Vat_tu1"/>
      <sheetName val="TH_MTC1"/>
      <sheetName val="TH_N_Cong1"/>
      <sheetName val="Gia__vat_tu2"/>
      <sheetName val="Tong_hop1"/>
      <sheetName val="설치중량_2"/>
      <sheetName val="수문일위_2"/>
      <sheetName val="PTVT_(MAU)2"/>
      <sheetName val="4-Lane_bridge2"/>
      <sheetName val="아파트_2"/>
      <sheetName val="M_671"/>
      <sheetName val="Schedule_S-Curve_Revision#31"/>
      <sheetName val="KET_CAU_CT51"/>
      <sheetName val="TLg_CN&amp;Laixe1"/>
      <sheetName val="TLg_CN&amp;Laixe_(2)1"/>
      <sheetName val="TLg_Laitau1"/>
      <sheetName val="TLg_Laitau_(2)1"/>
      <sheetName val="Don_gia_(khong_in)1"/>
      <sheetName val="Chi_ti?t_Goc_-AB1"/>
      <sheetName val="khung_ten_TD1"/>
      <sheetName val="Chiettinh_dz0,41"/>
      <sheetName val="Equip_"/>
      <sheetName val="A1_CN"/>
      <sheetName val="Hệ_số"/>
      <sheetName val="Động_cơ"/>
      <sheetName val="Currency_Rate"/>
      <sheetName val="kinh_"/>
      <sheetName val="EIRR&gt;_2"/>
      <sheetName val="Pasir_Panjang_100J"/>
      <sheetName val="Nhap_VT_oto"/>
      <sheetName val="0__Bìa"/>
      <sheetName val="1__THONG_TIN_TT"/>
      <sheetName val="Tiên_Lượng"/>
      <sheetName val="THGT_TT_PL01&amp;02"/>
      <sheetName val="1__THGT-TT"/>
      <sheetName val="1_1_THGT_MEP"/>
      <sheetName val="1_2_THGT_PCCC"/>
      <sheetName val="1_3_THGT_PL"/>
      <sheetName val="2__BBNT_KLHT"/>
      <sheetName val="4_2_THKL_PL02"/>
      <sheetName val="5_2_DGCT_PL02"/>
      <sheetName val="3__DGCT_MEP_+_PCCC_"/>
      <sheetName val="3_1_DGCT_PL"/>
      <sheetName val="DBỐC_ACMV"/>
      <sheetName val="DB_CABLE"/>
      <sheetName val="DB_ONG_CC_&amp;_CS"/>
      <sheetName val="DB_CABLE_FA_+_SP"/>
      <sheetName val="DB_ONG_SP_ELC"/>
      <sheetName val="DB_CTN"/>
      <sheetName val="03_Detailed"/>
      <sheetName val="01_Bid_Price_summary"/>
      <sheetName val="1_Quotation(見積決裁書）_"/>
      <sheetName val="2_Operation(実施計画書）"/>
      <sheetName val="3_Summary_of_Cost_"/>
      <sheetName val="4_Ｓｐｅｃｉａｌ_Material"/>
      <sheetName val="6_Ｃｏｍｍｏｎ_Material"/>
      <sheetName val="9_Indirect_budget"/>
      <sheetName val="TOP_"/>
      <sheetName val="Detail_E"/>
      <sheetName val="1_Requisition(E)"/>
      <sheetName val="BC_Ton_Kho_New"/>
      <sheetName val="BC_Cua_GSBH_New"/>
      <sheetName val="ESTI_"/>
      <sheetName val="DS_CHU_Ph"/>
      <sheetName val="CT_Thang_Mo"/>
      <sheetName val="CT__PL"/>
      <sheetName val="DLN"/>
      <sheetName val="Muc Luc"/>
      <sheetName val="Tra cuu 79"/>
      <sheetName val="BuilderWorkForME"/>
      <sheetName val="Lương hưng Yên vùng 2"/>
      <sheetName val="Lương Hà Nam"/>
      <sheetName val="Ca máy Hà Nam"/>
      <sheetName val="ca máy Hưng Yên"/>
      <sheetName val="Lương HN"/>
      <sheetName val="Lương VP"/>
      <sheetName val="Ca máy HN"/>
      <sheetName val="Ca máy VP"/>
      <sheetName val="B1.CN"/>
      <sheetName val="Máy"/>
      <sheetName val="ELEC"/>
      <sheetName val="Maker List"/>
      <sheetName val="REQUEST BUILDER"/>
      <sheetName val="TTDZ22"/>
      <sheetName val="Thuc thanh"/>
      <sheetName val="??"/>
      <sheetName val="DS CHU Ph_x005f_x0001__x0"/>
      <sheetName val="DS CHU Ph_x005f_x005f_x00"/>
      <sheetName val="Du toan truc tiep - Bill 2"/>
      <sheetName val="PL02-NHOM"/>
      <sheetName val="PL02-NHUA"/>
      <sheetName val="DTXD-DD (2)"/>
      <sheetName val="PTVT"/>
      <sheetName val="HRG BHN"/>
      <sheetName val="TABLE-A"/>
      <sheetName val="영동(D)"/>
      <sheetName val="MTO REV_0"/>
      <sheetName val="DAU VAO"/>
      <sheetName val="5.Khoan"/>
      <sheetName val="1. TH"/>
      <sheetName val="3.1.1"/>
      <sheetName val="3.1.4"/>
      <sheetName val="2.5.1"/>
      <sheetName val="4.1.1"/>
      <sheetName val="4.3.2"/>
      <sheetName val="2.3.3"/>
      <sheetName val="5.3.1"/>
      <sheetName val="2.4.3"/>
      <sheetName val="Bao cao"/>
      <sheetName val="Banbuc"/>
      <sheetName val="Dinh nghia"/>
      <sheetName val="DZ 35"/>
      <sheetName val="Cto"/>
      <sheetName val="MTL$-INTER"/>
      <sheetName val="Thongtin"/>
      <sheetName val="Phanlop"/>
      <sheetName val="Chi_ti_t_Goc_-AB1"/>
      <sheetName val="GVL-tuyến"/>
      <sheetName val="Labor"/>
      <sheetName val="Breakdown"/>
      <sheetName val="Equip"/>
      <sheetName val="Process (R)"/>
      <sheetName val="Process (T)"/>
      <sheetName val="Mortar"/>
      <sheetName val="THCP - PA1"/>
      <sheetName val="THDT goi thau XD"/>
      <sheetName val="THCP thiet bi"/>
      <sheetName val="Don gia tong hop"/>
      <sheetName val="DMTL"/>
      <sheetName val="Du thau LD"/>
      <sheetName val="Du thau XD"/>
      <sheetName val="Du toan LD"/>
      <sheetName val="Gia ca may LD"/>
      <sheetName val="Gia ca may XD"/>
      <sheetName val="CP mua sam TB"/>
      <sheetName val="Nhan cong LD"/>
      <sheetName val="Nhan cong XD"/>
      <sheetName val="Gia vua LD"/>
      <sheetName val="Gia vua XD"/>
      <sheetName val="Thong ke thep"/>
      <sheetName val="TH vat tu LD"/>
      <sheetName val="TH vat tu XD"/>
      <sheetName val="Gia vat lieu HTLD"/>
      <sheetName val="Gia vat lieu HTXD"/>
      <sheetName val="Dự thầu (NS1)"/>
      <sheetName val="D&amp;W"/>
      <sheetName val="Cong nợ"/>
      <sheetName val="GA 15"/>
      <sheetName val="CHICLAND"/>
      <sheetName val="HILTON"/>
      <sheetName val="HÒA XUÂN II"/>
      <sheetName val="KEMBEACH-SUN"/>
      <sheetName val="LƯƠNG YÊN"/>
      <sheetName val="OCEAN GATE"/>
      <sheetName val="KEMBEACH-AA"/>
      <sheetName val="PREMIER-SUN"/>
      <sheetName val="THÀNH ĐÔ"/>
      <sheetName val="TT05"/>
      <sheetName val="3"/>
      <sheetName val="2"/>
      <sheetName val="6.1"/>
      <sheetName val="BASE"/>
      <sheetName val="Luong+may"/>
      <sheetName val="PT_ksat1"/>
      <sheetName val="LUONG_KS1"/>
      <sheetName val="VAT_LIEU1"/>
      <sheetName val="ranh_hong1"/>
      <sheetName val="THEP_TAM1"/>
      <sheetName val="THEP_HÌNH1"/>
      <sheetName val="THEP_HINH1"/>
      <sheetName val="XA_GO1"/>
      <sheetName val="BANG_TRA1"/>
      <sheetName val="Elec_LG1"/>
      <sheetName val="Bill_2_1_BOQ_ĐIỆN1"/>
      <sheetName val="BOQ_CAU_CAN1"/>
      <sheetName val="Tính_toàn_đào_đất1"/>
      <sheetName val="Khối_lượng_cốt_thép1"/>
      <sheetName val="Chi_tiết_chi_phí_chung1"/>
      <sheetName val="CP__SD_Điện1"/>
      <sheetName val="Ceiling_Height-_Schedule1"/>
      <sheetName val="COC-LAP_DAT1"/>
      <sheetName val="02-Lap_dat1"/>
      <sheetName val="Ngân_sách1"/>
      <sheetName val="09-Hoan_thien_nen1"/>
      <sheetName val="NVN_Hotel1"/>
      <sheetName val="list_VL1"/>
      <sheetName val="Trình_mẫu_VL1"/>
      <sheetName val="Nhap_VL1"/>
      <sheetName val="LIST_VLĐV1"/>
      <sheetName val="BB_VLDV1"/>
      <sheetName val="BB_VLDV_(multi)1"/>
      <sheetName val="nghiệm_thu_hoàn_thành1"/>
      <sheetName val="Báo_cáo_hiện_trường1"/>
      <sheetName val="Kế_hoạch_nghiệm_thu1"/>
      <sheetName val="Quy_trình1"/>
      <sheetName val="List_vữa1"/>
      <sheetName val="List_NT1"/>
      <sheetName val="BBNT_thô1"/>
      <sheetName val="Phân_tích1"/>
      <sheetName val="MeKong_-_Penetration1"/>
      <sheetName val="Dist__Perform_-_Ctns_sales_in_1"/>
      <sheetName val="Dist__Perform_-_Value_sales_in1"/>
      <sheetName val="Dist__Perform_-_Value_sales_Ou1"/>
      <sheetName val="Head_Count1"/>
      <sheetName val="Sales_Result_For_Month1"/>
      <sheetName val="DS_CHU_Phuc1"/>
      <sheetName val="DS_THI_AT1"/>
      <sheetName val="Bien_Ban1"/>
      <sheetName val="Dgia_vat_tu"/>
      <sheetName val="Don_gia_III"/>
      <sheetName val="Bhyt_t1"/>
      <sheetName val="DS_CHU_Ph?"/>
      <sheetName val="Leave_Statistic_Report1"/>
      <sheetName val="DS_CHU_Ph_"/>
      <sheetName val="DS_CHU_Ph_x005f_x0001__x005f_x0000_"/>
      <sheetName val="DS_CHU_Ph_x005f_x0001_?"/>
      <sheetName val="DS_CHU_Ph_x005f_x0001_"/>
      <sheetName val="DS_CHU_Ph_x005f_x0001__"/>
      <sheetName val="Vat_tu_XD"/>
      <sheetName val="DS_CHU_Ph_x005f_x005f_x005f_x0001__x005f_x005f_x0"/>
      <sheetName val="DS_CHU_Ph_x005f_x005f_x005f_x0001__"/>
      <sheetName val="DS_CHU_Ph_x005f_x005f_x005f_x0001_"/>
      <sheetName val="A1_8_NhIII_(1050k)"/>
      <sheetName val="Nhan_cong_nhom_I"/>
      <sheetName val="Luong_TT05"/>
      <sheetName val="10_VC_đ__ngắn"/>
      <sheetName val="KL_san_lap"/>
      <sheetName val="THONG_SO"/>
      <sheetName val="Đơn_giá_chi_tiết_TN_39"/>
      <sheetName val="TỔNG_HỢP_KHỐI_LƯỢNG"/>
      <sheetName val="NƯƠC_CẤP_TRỤC_+_TAY_NHÁNH"/>
      <sheetName val="TH_thiet_bi"/>
      <sheetName val="TH_may_TC"/>
      <sheetName val="Bang_phan_tich"/>
      <sheetName val="DM_Chi_phi"/>
      <sheetName val="luong_"/>
      <sheetName val="BẢNG_ÁP_GIÁ_(in)"/>
      <sheetName val="NT_(KL)_IN"/>
      <sheetName val="DOM_D2"/>
      <sheetName val="nhà_ăn"/>
      <sheetName val="Công_nhật"/>
      <sheetName val="btkt_cột"/>
      <sheetName val="Bill_rekap"/>
      <sheetName val="hrs_&amp;_prg"/>
      <sheetName val="CFA_(ME)"/>
      <sheetName val="Cost_Report_Sum"/>
      <sheetName val="GOC-KO_IN"/>
      <sheetName val="Thong_tin"/>
      <sheetName val="Danh_muc_NT_cong_viec"/>
      <sheetName val="Danh_muc_NT_Giai_doan"/>
      <sheetName val="Danh_muc_NT_Vat_lieu"/>
      <sheetName val="ND_Nhat_ky"/>
      <sheetName val="NT_cong_viec"/>
      <sheetName val="Sheet1_(2)"/>
      <sheetName val="Dầm_1"/>
      <sheetName val="Cọc_nhồi"/>
      <sheetName val="1__BCC_T03_2018"/>
      <sheetName val="2___BCC_T04_2018"/>
      <sheetName val="XD_nhanh_3"/>
      <sheetName val="Scorp_of_work_(2)"/>
      <sheetName val="SUM_(2)"/>
      <sheetName val="CPC_(2)"/>
      <sheetName val="A1_ELC_ok_"/>
      <sheetName val="_A2_ELV_ok"/>
      <sheetName val="A3_VAC_ok_"/>
      <sheetName val="A4_PLB_ok"/>
      <sheetName val="A5_FPS_ok"/>
      <sheetName val="_B1_ELC__ok"/>
      <sheetName val="B2_ELV_ok"/>
      <sheetName val="B3_VAC_ok"/>
      <sheetName val="B4_PLB_"/>
      <sheetName val="B5_FPS_ok"/>
      <sheetName val="C__SOFTWARE"/>
      <sheetName val="D__OTHER"/>
      <sheetName val="A1__ELC_PANEL"/>
      <sheetName val="Sum_material"/>
      <sheetName val="5_2_1_Đo_bóc_KL_OLK-10"/>
      <sheetName val="4_2_1_Đo_bóc_KL_OLK-06"/>
      <sheetName val="4_1_1_CHI_TIET_OLK-06"/>
      <sheetName val="Budget_Code"/>
      <sheetName val="Luong_A3"/>
      <sheetName val="Luong_TT01"/>
      <sheetName val="DG_TN_TB_LE_(2)"/>
      <sheetName val="DS CHU Ph_x0001__x0"/>
      <sheetName val="STR"/>
      <sheetName val="Breakdown (B)"/>
      <sheetName val="Thép phần thô"/>
      <sheetName val="개산공사비"/>
      <sheetName val="Tong du toan"/>
      <sheetName val="DGchitiet "/>
      <sheetName val="CP HMC"/>
      <sheetName val="TH_CPTB"/>
      <sheetName val="CP Khac cuoc VC"/>
      <sheetName val="BOQ DOME G"/>
      <sheetName val="Phòng 4 SV"/>
      <sheetName val="Phòng 2 SV"/>
      <sheetName val="Phòng bảo vệ"/>
      <sheetName val="Hành lang, cầu thang, phòng đện"/>
      <sheetName val="Thang máng và cáp điện tủ tầng"/>
      <sheetName val="Thiết bị"/>
      <sheetName val="Chống sét và tiếp địa"/>
      <sheetName val="Đặt chờ báo cháy"/>
      <sheetName val="Đặt chờ mạng"/>
      <sheetName val="BOQ DOME H"/>
      <sheetName val="GIÁ HĐ 30 CĂN"/>
      <sheetName val="THVT"/>
      <sheetName val="Keothep"/>
      <sheetName val="Cover"/>
      <sheetName val="HVAC"/>
      <sheetName val="P&amp;S"/>
      <sheetName val="Changelog"/>
      <sheetName val="banggia1"/>
      <sheetName val="Luong GT"/>
      <sheetName val="Bend"/>
      <sheetName val="THTHTBA"/>
      <sheetName val="DG7606"/>
      <sheetName val="Bảng nhân công"/>
      <sheetName val="DS CHU Ph_x005f_x0001__x005f_x005f_x0"/>
      <sheetName val="KL phat sinh"/>
      <sheetName val="SP10"/>
      <sheetName val="INFOR-ST"/>
      <sheetName val="Mẫu số 21a"/>
      <sheetName val="간접비 계정목록"/>
      <sheetName val="Doanh thu (Liveline PA1)"/>
      <sheetName val="Chiet tinh dz22"/>
      <sheetName val="N_TKP"/>
      <sheetName val="Gia NC theo QD 2207-QD-UBND"/>
      <sheetName val="Nhan cong nhom II"/>
      <sheetName val="begin"/>
      <sheetName val="6.GIA"/>
      <sheetName val="Tongke Thu hoi"/>
      <sheetName val="Don gia 1 ngay cong môi trường"/>
      <sheetName val="MTO REV.0"/>
      <sheetName val="TDTKP (2)"/>
      <sheetName val="TONGKE3p"/>
      <sheetName val="CHITIET VL-NC-DDTT3PHA "/>
      <sheetName val="CHITIET VL-NC-TT1p"/>
      <sheetName val="Du lieu"/>
      <sheetName val="설계내역서"/>
      <sheetName val="4.3 Scope of work "/>
      <sheetName val="__"/>
      <sheetName val="_ QUOTATION.xlsx"/>
      <sheetName val="Mã"/>
      <sheetName val="Luong_Cnhan"/>
      <sheetName val="Tong hop vat tu"/>
      <sheetName val="Phan tich ca may"/>
      <sheetName val="Chenh lech ca may"/>
      <sheetName val="Chiet tinh don gia"/>
      <sheetName val="Cua Phang Tran"/>
      <sheetName val="SPL4"/>
      <sheetName val="unit"/>
      <sheetName val="BCVC ."/>
      <sheetName val="May Goc (QD2436)"/>
      <sheetName val="VL-NC-M"/>
      <sheetName val="Danh mục HS"/>
      <sheetName val="Lương 1900nhóm I"/>
      <sheetName val="1900 nhóm II"/>
      <sheetName val="Lương 2000nhómII"/>
      <sheetName val="Máy Ngân Sơn"/>
      <sheetName val="Giá VL"/>
      <sheetName val="KH 2010 PA2"/>
      <sheetName val="van khuon"/>
      <sheetName val="CTG"/>
      <sheetName val="DGG"/>
      <sheetName val="Huong dan"/>
      <sheetName val="KIEM TOAN (PC32)"/>
      <sheetName val="Chiet giam"/>
      <sheetName val="DAO DAP CONG"/>
      <sheetName val="KL-CHITIET"/>
      <sheetName val="Bang chu"/>
      <sheetName val="LK-0.4"/>
      <sheetName val="CAPPHOI"/>
      <sheetName val="FT"/>
      <sheetName val="Chiet_tinh"/>
      <sheetName val="san_dao"/>
      <sheetName val="Ty_le"/>
      <sheetName val="CT_-THVLNC"/>
      <sheetName val="A1_8_NhIII_(1050k)1"/>
      <sheetName val="Nhan_cong_nhom_I1"/>
      <sheetName val="Luong_TT051"/>
      <sheetName val="10_VC_đ__ngắn1"/>
      <sheetName val="Chiet_tinh1"/>
      <sheetName val="san_dao1"/>
      <sheetName val="Ty_le1"/>
      <sheetName val="CT_-THVLNC1"/>
      <sheetName val="GVL-PL"/>
      <sheetName val="A6,MAY"/>
      <sheetName val="THKP"/>
      <sheetName val="CPTH"/>
      <sheetName val="Reference"/>
      <sheetName val="Setting"/>
      <sheetName val="LUACHONTHIETBI"/>
      <sheetName val="Khoiluongmong"/>
      <sheetName val="Gia vat tu"/>
      <sheetName val="CANDOI_CT"/>
      <sheetName val="MATK"/>
      <sheetName val="tra-vat-lieu"/>
      <sheetName val="QMCT"/>
      <sheetName val="Don gia chi tiet"/>
      <sheetName val="NC3"/>
      <sheetName val="BL.A1.8-1.350"/>
      <sheetName val="1,TMĐT "/>
      <sheetName val="NC.15"/>
      <sheetName val="Ca may"/>
      <sheetName val="PTCT"/>
      <sheetName val="Cước VC + ĐM CP Tư vấn"/>
      <sheetName val="1B Cai tao PA2"/>
      <sheetName val="Chung"/>
      <sheetName val="cPanel"/>
      <sheetName val="GC"/>
      <sheetName val="HG_Info"/>
      <sheetName val="Nghỉ lễ"/>
      <sheetName val="Mác"/>
      <sheetName val="QC"/>
      <sheetName val="CO"/>
      <sheetName val="Tai trong"/>
      <sheetName val="Diện tích sàn TT2-GB"/>
      <sheetName val="TH KL thô "/>
      <sheetName val="KL XÂY TT2-GB"/>
      <sheetName val="VL-NC-M."/>
      <sheetName val="THCP"/>
      <sheetName val="ptvl"/>
      <sheetName val="ptm"/>
      <sheetName val="Div10"/>
      <sheetName val="Div11"/>
      <sheetName val="Div12"/>
      <sheetName val="Div13"/>
      <sheetName val="Div2"/>
      <sheetName val="Div4"/>
      <sheetName val="Div5"/>
      <sheetName val="Div6"/>
      <sheetName val="Div7"/>
      <sheetName val="Div8"/>
      <sheetName val="Div9"/>
      <sheetName val="K98"/>
      <sheetName val="Div 13"/>
      <sheetName val="11-MEPF"/>
      <sheetName val="DANH MỤC HỒ SƠ"/>
      <sheetName val="GT PHÁT SINH NGOÀI HĐ"/>
      <sheetName val="KL PHÁT SINH "/>
      <sheetName val="PS NGOÀI HĐ"/>
      <sheetName val="GT PHÁT SINH VƯỢT HĐ"/>
      <sheetName val="PS TĂNG GIẢM TRONG HĐ"/>
      <sheetName val="DGCT PHÁT SINH"/>
      <sheetName val="DGCT TRẦN NLV"/>
      <sheetName val="DGKL chi tiết NLV"/>
      <sheetName val="DGKL chi tiết NHN,NK"/>
      <sheetName val="TG KL"/>
      <sheetName val="DGCT SƠN BẢ TƯỜNG NLV"/>
      <sheetName val="DGKL TRẦN NHN"/>
      <sheetName val="GV1-D13 (Casement door)"/>
      <sheetName val="built-up rate"/>
      <sheetName val="List of works"/>
      <sheetName val="GEN REQ"/>
      <sheetName val="SD and START UP"/>
      <sheetName val="VT NC M"/>
      <sheetName val="KHỐI LƯỢNG TB - newFormat"/>
      <sheetName val="BOQ"/>
      <sheetName val="PKKK"/>
      <sheetName val="Kính"/>
      <sheetName val="Bảng Phân Tích Chi Phí"/>
      <sheetName val="VTP"/>
      <sheetName val="6823_PS_17006"/>
      <sheetName val="PU_ITALY_6"/>
      <sheetName val="Vat_tu4"/>
      <sheetName val="Canopy,SS5_(2)4"/>
      <sheetName val="RAB_AR&amp;STR4"/>
      <sheetName val="THCP_Lap_dat4"/>
      <sheetName val="THCP_xay_dung4"/>
      <sheetName val="D&amp;W_def_3"/>
      <sheetName val="KH_tai_chinh_khoa_san3"/>
      <sheetName val="Gioi_thieu3"/>
      <sheetName val="Du_Toan3"/>
      <sheetName val="he_so3"/>
      <sheetName val="TONG_HOP_VL-NC3"/>
      <sheetName val="TONGKE3p_3"/>
      <sheetName val="TH_VL,_NC,_DDHT_Thanhphuoc3"/>
      <sheetName val="DON_GIA3"/>
      <sheetName val="CHITIET_VL-NC3"/>
      <sheetName val="MAIN_GATE_HOUSE3"/>
      <sheetName val="DG_duoi3"/>
      <sheetName val="B3A_-_TOWER_A3"/>
      <sheetName val="STRUCTURE_Q'TY3"/>
      <sheetName val="REMAIN_Q'TY_-_SUB3"/>
      <sheetName val="Nhan_cong3"/>
      <sheetName val="Thiet_bi3"/>
      <sheetName val="DM_ChiPhi3"/>
      <sheetName val="May_TC3"/>
      <sheetName val="Phan_tich3"/>
      <sheetName val="Bang_KL3"/>
      <sheetName val="TH_Kinh_phi3"/>
      <sheetName val="T_K3"/>
      <sheetName val="6PILE__(돌출)3"/>
      <sheetName val="Office_Tower3"/>
      <sheetName val="Chenh_lech_vat_tu3"/>
      <sheetName val="Chiet_tinh_dz353"/>
      <sheetName val="dongia_(2)3"/>
      <sheetName val="THPDMoi__(2)3"/>
      <sheetName val="t-h_HA_THE3"/>
      <sheetName val="CHITIET_VL-NC-TT_-1p3"/>
      <sheetName val="TONG_HOP_VL-NC_TT3"/>
      <sheetName val="TH_XL3"/>
      <sheetName val="CHITIET_VL-NC-TT-3p3"/>
      <sheetName val="KPVC-BD_3"/>
      <sheetName val="Chi_tiết_Goc_-AB3"/>
      <sheetName val="UNIT_PRICE3"/>
      <sheetName val="Giá_Bê_tông_2_bên3"/>
      <sheetName val="Tien_do_TV3"/>
      <sheetName val="CP_Du_phong3"/>
      <sheetName val="Tong_hop_kinh_phi3"/>
      <sheetName val="THDT_goi_thau_TB3"/>
      <sheetName val="Đơn_Giá_3"/>
      <sheetName val="1_R18_BF3"/>
      <sheetName val="6_External_works-R183"/>
      <sheetName val="MTO_REV_2(ARMOR)3"/>
      <sheetName val="Phan_tich_tong_hop3"/>
      <sheetName val="BTT_(CAT_COC)3"/>
      <sheetName val="Tho_lai_may3"/>
      <sheetName val="Don_gia_LD3"/>
      <sheetName val="Du_toan_XD3"/>
      <sheetName val="Don_gia_XD3"/>
      <sheetName val="Sàn_T13"/>
      <sheetName val="Lỗ_thông_gió3"/>
      <sheetName val="Cash_Flow3"/>
      <sheetName val="Electrical_Breakdown2"/>
      <sheetName val="Div26_-_Elect3"/>
      <sheetName val="Gia__vat_tu3"/>
      <sheetName val="TH_Vat_tu2"/>
      <sheetName val="TH_MTC2"/>
      <sheetName val="TH_N_Cong2"/>
      <sheetName val="Tong_hop2"/>
      <sheetName val="설치중량_3"/>
      <sheetName val="수문일위_3"/>
      <sheetName val="PTVT_(MAU)3"/>
      <sheetName val="4-Lane_bridge3"/>
      <sheetName val="아파트_3"/>
      <sheetName val="M_672"/>
      <sheetName val="Schedule_S-Curve_Revision#32"/>
      <sheetName val="KET_CAU_CT52"/>
      <sheetName val="TLg_CN&amp;Laixe2"/>
      <sheetName val="TLg_CN&amp;Laixe_(2)2"/>
      <sheetName val="TLg_Laitau2"/>
      <sheetName val="TLg_Laitau_(2)2"/>
      <sheetName val="Don_gia_(khong_in)2"/>
      <sheetName val="Chi_ti?t_Goc_-AB2"/>
      <sheetName val="khung_ten_TD2"/>
      <sheetName val="PT_ksat2"/>
      <sheetName val="LUONG_KS2"/>
      <sheetName val="VAT_LIEU2"/>
      <sheetName val="ranh_hong2"/>
      <sheetName val="Elec_LG2"/>
      <sheetName val="Chiettinh_dz0,42"/>
      <sheetName val="THEP_TAM2"/>
      <sheetName val="THEP_HÌNH2"/>
      <sheetName val="THEP_HINH2"/>
      <sheetName val="XA_GO2"/>
      <sheetName val="BANG_TRA2"/>
      <sheetName val="Bill_2_1_BOQ_ĐIỆN2"/>
      <sheetName val="Chi_ti_t_Goc_-AB2"/>
      <sheetName val="BOQ_CAU_CAN2"/>
      <sheetName val="Tính_toàn_đào_đất2"/>
      <sheetName val="Khối_lượng_cốt_thép2"/>
      <sheetName val="Chi_tiết_chi_phí_chung2"/>
      <sheetName val="CP__SD_Điện2"/>
      <sheetName val="NVN_Hotel2"/>
      <sheetName val="Ceiling_Height-_Schedule2"/>
      <sheetName val="COC-LAP_DAT2"/>
      <sheetName val="02-Lap_dat2"/>
      <sheetName val="Ngân_sách2"/>
      <sheetName val="09-Hoan_thien_nen2"/>
      <sheetName val="03_Detailed1"/>
      <sheetName val="01_Bid_Price_summary1"/>
      <sheetName val="Phân_tích2"/>
      <sheetName val="list_VL2"/>
      <sheetName val="Trình_mẫu_VL2"/>
      <sheetName val="Nhap_VL2"/>
      <sheetName val="LIST_VLĐV2"/>
      <sheetName val="BB_VLDV2"/>
      <sheetName val="BB_VLDV_(multi)2"/>
      <sheetName val="nghiệm_thu_hoàn_thành2"/>
      <sheetName val="Báo_cáo_hiện_trường2"/>
      <sheetName val="Kế_hoạch_nghiệm_thu2"/>
      <sheetName val="Quy_trình2"/>
      <sheetName val="List_vữa2"/>
      <sheetName val="List_NT2"/>
      <sheetName val="BBNT_thô2"/>
      <sheetName val="Equip_1"/>
      <sheetName val="A1_CN1"/>
      <sheetName val="Nhap_VT_oto1"/>
      <sheetName val="0__Bìa1"/>
      <sheetName val="1__THONG_TIN_TT1"/>
      <sheetName val="Tiên_Lượng1"/>
      <sheetName val="THGT_TT_PL01&amp;021"/>
      <sheetName val="1__THGT-TT1"/>
      <sheetName val="1_1_THGT_MEP1"/>
      <sheetName val="1_2_THGT_PCCC1"/>
      <sheetName val="1_3_THGT_PL1"/>
      <sheetName val="2__BBNT_KLHT1"/>
      <sheetName val="4_2_THKL_PL021"/>
      <sheetName val="5_2_DGCT_PL021"/>
      <sheetName val="3__DGCT_MEP_+_PCCC_1"/>
      <sheetName val="3_1_DGCT_PL1"/>
      <sheetName val="DBỐC_ACMV1"/>
      <sheetName val="DB_CABLE1"/>
      <sheetName val="DB_ONG_CC_&amp;_CS1"/>
      <sheetName val="DB_CABLE_FA_+_SP1"/>
      <sheetName val="DB_ONG_SP_ELC1"/>
      <sheetName val="DB_CTN1"/>
      <sheetName val="Hệ_số1"/>
      <sheetName val="Động_cơ1"/>
      <sheetName val="Currency_Rate1"/>
      <sheetName val="EIRR&gt;_21"/>
      <sheetName val="kinh_1"/>
      <sheetName val="1_Quotation(見積決裁書）_1"/>
      <sheetName val="2_Operation(実施計画書）1"/>
      <sheetName val="3_Summary_of_Cost_1"/>
      <sheetName val="4_Ｓｐｅｃｉａｌ_Material1"/>
      <sheetName val="6_Ｃｏｍｍｏｎ_Material1"/>
      <sheetName val="9_Indirect_budget1"/>
      <sheetName val="TOP_1"/>
      <sheetName val="Detail_E1"/>
      <sheetName val="1_Requisition(E)1"/>
      <sheetName val="Pasir_Panjang_100J1"/>
      <sheetName val="MeKong_-_Penetration2"/>
      <sheetName val="Dist__Perform_-_Ctns_sales_in_2"/>
      <sheetName val="Dist__Perform_-_Value_sales_in2"/>
      <sheetName val="Dist__Perform_-_Value_sales_Ou2"/>
      <sheetName val="Head_Count2"/>
      <sheetName val="Sales_Result_For_Month2"/>
      <sheetName val="DS_CHU_Phuc2"/>
      <sheetName val="DS_THI_AT2"/>
      <sheetName val="Bien_Ban2"/>
      <sheetName val="BC_Ton_Kho_New1"/>
      <sheetName val="BC_Cua_GSBH_New1"/>
      <sheetName val="ESTI_1"/>
      <sheetName val="CT_Thang_Mo1"/>
      <sheetName val="CT__PL1"/>
      <sheetName val="Dgia_vat_tu1"/>
      <sheetName val="Don_gia_III1"/>
      <sheetName val="Bhyt_t11"/>
      <sheetName val="Leave_Statistic_Report2"/>
      <sheetName val="DS_CHU_Ph_x005f_x0001__x005f_x0000_1"/>
      <sheetName val="DS_CHU_Ph_x005f_x0001_?1"/>
      <sheetName val="DS_CHU_Ph_x005f_x0001_1"/>
      <sheetName val="DS_CHU_Ph_x005f_x0001__1"/>
      <sheetName val="Vat_tu_XD1"/>
      <sheetName val="DS_CHU_Ph_x005f_x005f_x005f_x0001__x005f_x005f_x1"/>
      <sheetName val="DS_CHU_Ph_x005f_x005f_x005f_x0001__1"/>
      <sheetName val="DS_CHU_Ph_x005f_x005f_x005f_x0001_1"/>
      <sheetName val="KL_san_lap1"/>
      <sheetName val="luong_1"/>
      <sheetName val="BẢNG_ÁP_GIÁ_(in)1"/>
      <sheetName val="NT_(KL)_IN1"/>
      <sheetName val="DOM_D21"/>
      <sheetName val="nhà_ăn1"/>
      <sheetName val="Công_nhật1"/>
      <sheetName val="btkt_cột1"/>
      <sheetName val="Bill_rekap1"/>
      <sheetName val="hrs_&amp;_prg1"/>
      <sheetName val="TH_thiet_bi1"/>
      <sheetName val="TH_may_TC1"/>
      <sheetName val="Bang_phan_tich1"/>
      <sheetName val="DM_Chi_phi1"/>
      <sheetName val="TỔNG_HỢP_KHỐI_LƯỢNG1"/>
      <sheetName val="NƯƠC_CẤP_TRỤC_+_TAY_NHÁNH1"/>
      <sheetName val="CFA_(ME)1"/>
      <sheetName val="Cost_Report_Sum1"/>
      <sheetName val="GOC-KO_IN1"/>
      <sheetName val="Dầm_11"/>
      <sheetName val="Cọc_nhồi1"/>
      <sheetName val="THONG_SO1"/>
      <sheetName val="Đơn_giá_chi_tiết_TN_391"/>
      <sheetName val="Thong_tin1"/>
      <sheetName val="Danh_muc_NT_cong_viec1"/>
      <sheetName val="Danh_muc_NT_Giai_doan1"/>
      <sheetName val="Danh_muc_NT_Vat_lieu1"/>
      <sheetName val="ND_Nhat_ky1"/>
      <sheetName val="NT_cong_viec1"/>
      <sheetName val="Sheet1_(2)1"/>
      <sheetName val="1__BCC_T03_20181"/>
      <sheetName val="2___BCC_T04_20181"/>
      <sheetName val="TK_SX"/>
      <sheetName val="XD_nhanh_31"/>
      <sheetName val="Scorp_of_work_(2)1"/>
      <sheetName val="SUM_(2)1"/>
      <sheetName val="CPC_(2)1"/>
      <sheetName val="A1_ELC_ok_1"/>
      <sheetName val="_A2_ELV_ok1"/>
      <sheetName val="A3_VAC_ok_1"/>
      <sheetName val="A4_PLB_ok1"/>
      <sheetName val="A5_FPS_ok1"/>
      <sheetName val="_B1_ELC__ok1"/>
      <sheetName val="B2_ELV_ok1"/>
      <sheetName val="B3_VAC_ok1"/>
      <sheetName val="B4_PLB_1"/>
      <sheetName val="B5_FPS_ok1"/>
      <sheetName val="C__SOFTWARE1"/>
      <sheetName val="D__OTHER1"/>
      <sheetName val="A1__ELC_PANEL1"/>
      <sheetName val="Sum_material1"/>
      <sheetName val="5_2_1_Đo_bóc_KL_OLK-101"/>
      <sheetName val="4_2_1_Đo_bóc_KL_OLK-061"/>
      <sheetName val="4_1_1_CHI_TIET_OLK-061"/>
      <sheetName val="Du_toan_truc_tiep_-_Bill_2"/>
      <sheetName val="DS_CHU_Ph_x005f_x0001__x0"/>
      <sheetName val="DS_CHU_Ph_x005f_x005f_x00"/>
      <sheetName val="Budget_Code1"/>
      <sheetName val="Luong_A31"/>
      <sheetName val="Luong_TT011"/>
      <sheetName val="DG_TN_TB_LE_(2)1"/>
      <sheetName val="TINH_GIA_-_SAN_XUAT_Vertico"/>
      <sheetName val="Cong_nợ"/>
      <sheetName val="Maker_List"/>
      <sheetName val="REQUEST_BUILDER"/>
      <sheetName val="Bang_cap"/>
      <sheetName val="DSHD_DH"/>
      <sheetName val="DTXD-DD_(2)"/>
      <sheetName val="GA_15"/>
      <sheetName val="HÒA_XUÂN_II"/>
      <sheetName val="LƯƠNG_YÊN"/>
      <sheetName val="OCEAN_GATE"/>
      <sheetName val="THÀNH_ĐÔ"/>
      <sheetName val="DS_CHU_Ph_x0"/>
      <sheetName val="Breakdown_(B)"/>
      <sheetName val="Thép_phần_thô"/>
      <sheetName val="Bang chi tiet-Direct work"/>
      <sheetName val="Inputs_Sens"/>
      <sheetName val="IS_Sum_CM"/>
      <sheetName val="COFFA"/>
      <sheetName val="RecheckBOQ"/>
      <sheetName val="공문"/>
      <sheetName val="INDEX"/>
      <sheetName val="4641"/>
      <sheetName val="BOX(1.5X1.5)"/>
      <sheetName val="Cost annalysis"/>
      <sheetName val="03. THGT"/>
      <sheetName val="door"/>
      <sheetName val="CFA Sumary"/>
      <sheetName val="Certificate"/>
      <sheetName val="Attached_List"/>
      <sheetName val="List_AdvancePayment"/>
      <sheetName val="List_Retention (Contract)"/>
      <sheetName val="List_AP (Contract)"/>
      <sheetName val="Progress nstallaton (2)"/>
      <sheetName val="List_VO"/>
      <sheetName val="List_CO"/>
      <sheetName val="Thoat nuoc"/>
      <sheetName val="MEP Building"/>
      <sheetName val="XL-Duct"/>
      <sheetName val="Bang TT"/>
      <sheetName val="8-31-98"/>
      <sheetName val="worksheet inchican"/>
      <sheetName val="combined 9-30"/>
      <sheetName val="DS CHU Ph_x00"/>
      <sheetName val="DS_CHU_Ph_x0001__x0000_"/>
      <sheetName val="DS_CHU_Ph_x0001_?"/>
      <sheetName val="DS_CHU_Ph_x0001__"/>
      <sheetName val="DS_CHU_Ph_x0001__x0000_1"/>
      <sheetName val="DS_CHU_Ph_x0001_?1"/>
      <sheetName val="DS_CHU_Ph_x0001__1"/>
      <sheetName val="DS_CHU_Ph_x005f_x0001__x1"/>
      <sheetName val="DS_CHU_Ph_x0001__x0"/>
      <sheetName val="DS_CHU_Ph_x00"/>
      <sheetName val="foxz"/>
      <sheetName val="NTNB"/>
      <sheetName val="Cao TN"/>
      <sheetName val="ĐỔ BT 5"/>
      <sheetName val="222"/>
      <sheetName val="LĐCĐ"/>
      <sheetName val="LĐTĐ"/>
      <sheetName val="CPDD II"/>
      <sheetName val="NT CAO DO"/>
      <sheetName val="Thống kê"/>
      <sheetName val="00.TMB-Cap thoat nuoc"/>
      <sheetName val="SUMDETAIL"/>
      <sheetName val="Factory"/>
      <sheetName val="Matchung"/>
      <sheetName val="BU LONG"/>
      <sheetName val="ĐNVT"/>
      <sheetName val="ĐNBL"/>
      <sheetName val="CTLK"/>
      <sheetName val="Xuat152"/>
      <sheetName val="sheet12"/>
      <sheetName val="Lists"/>
      <sheetName val=" SMU Table (2)"/>
      <sheetName val="F.A. Data Validation Inputs"/>
      <sheetName val="basic data"/>
      <sheetName val="Lookup Tables"/>
      <sheetName val="Mappings"/>
      <sheetName val="Drop Down Listings"/>
      <sheetName val="Rates"/>
      <sheetName val="Variables"/>
      <sheetName val="DL2"/>
      <sheetName val="Settings"/>
      <sheetName val="CONCRETE"/>
      <sheetName val="TH khoi luong"/>
      <sheetName val="Chi tiet khoi luong"/>
      <sheetName val="TK thep"/>
      <sheetName val="CT THOÁT WC VP"/>
      <sheetName val="CT CẤP WC VP"/>
      <sheetName val="CT THOÁT MƯA VP TRỤC LỚN"/>
      <sheetName val="CT THOÁT MƯA VP TRỤC NHỎ"/>
      <sheetName val="1.ATGT-VL"/>
      <sheetName val="1Phan doan TC"/>
      <sheetName val="Du lieu bang phang"/>
      <sheetName val="Bang ngay thang"/>
      <sheetName val="KL1"/>
      <sheetName val="KL2"/>
      <sheetName val="KL3"/>
      <sheetName val="KL4"/>
      <sheetName val="KL5"/>
      <sheetName val="KL6"/>
      <sheetName val="Tong KL lop"/>
      <sheetName val="KL7"/>
      <sheetName val="KL8"/>
      <sheetName val="KL9"/>
      <sheetName val="THCP TT09"/>
      <sheetName val="TMĐT"/>
      <sheetName val="Giá tháng"/>
      <sheetName val="VL "/>
      <sheetName val="para"/>
      <sheetName val="TK-HA "/>
      <sheetName val="6823_PS_17008"/>
      <sheetName val="PU_ITALY_8"/>
      <sheetName val="he_so5"/>
      <sheetName val="dongia_(2)5"/>
      <sheetName val="THPDMoi__(2)5"/>
      <sheetName val="TONG_HOP_VL-NC5"/>
      <sheetName val="TONGKE3p_5"/>
      <sheetName val="TH_VL,_NC,_DDHT_Thanhphuoc5"/>
      <sheetName val="DON_GIA5"/>
      <sheetName val="t-h_HA_THE5"/>
      <sheetName val="CHITIET_VL-NC-TT_-1p5"/>
      <sheetName val="TONG_HOP_VL-NC_TT5"/>
      <sheetName val="TH_XL5"/>
      <sheetName val="CHITIET_VL-NC5"/>
      <sheetName val="CHITIET_VL-NC-TT-3p5"/>
      <sheetName val="KPVC-BD_5"/>
      <sheetName val="Chi_tiết_Goc_-AB5"/>
      <sheetName val="Du_Toan5"/>
      <sheetName val="Chi_ti?t_Goc_-AB4"/>
      <sheetName val="KH_tai_chinh_khoa_san5"/>
      <sheetName val="Chenh_lech_vat_tu5"/>
      <sheetName val="Chiet_tinh_dz355"/>
      <sheetName val="Gioi_thieu5"/>
      <sheetName val="Vat_tu6"/>
      <sheetName val="Canopy,SS5_(2)6"/>
      <sheetName val="RAB_AR&amp;STR6"/>
      <sheetName val="THCP_Lap_dat6"/>
      <sheetName val="THCP_xay_dung6"/>
      <sheetName val="D&amp;W_def_5"/>
      <sheetName val="STRUCTURE_Q'TY5"/>
      <sheetName val="REMAIN_Q'TY_-_SUB5"/>
      <sheetName val="T_K5"/>
      <sheetName val="Nhan_cong5"/>
      <sheetName val="Thiet_bi5"/>
      <sheetName val="DM_ChiPhi5"/>
      <sheetName val="May_TC5"/>
      <sheetName val="Phan_tich5"/>
      <sheetName val="Bang_KL5"/>
      <sheetName val="TH_Kinh_phi5"/>
      <sheetName val="Electrical_Breakdown4"/>
      <sheetName val="MTO_REV_2(ARMOR)5"/>
      <sheetName val="B3A_-_TOWER_A5"/>
      <sheetName val="MAIN_GATE_HOUSE5"/>
      <sheetName val="UNIT_PRICE5"/>
      <sheetName val="Office_Tower5"/>
      <sheetName val="Tien_do_TV5"/>
      <sheetName val="CP_Du_phong5"/>
      <sheetName val="Tong_hop_kinh_phi5"/>
      <sheetName val="THDT_goi_thau_TB5"/>
      <sheetName val="PT_ksat4"/>
      <sheetName val="LUONG_KS4"/>
      <sheetName val="A1_8_NhIII_(1050k)3"/>
      <sheetName val="Nhan_cong_nhom_I3"/>
      <sheetName val="Luong_TT053"/>
      <sheetName val="10_VC_đ__ngắn3"/>
      <sheetName val="VAT_LIEU4"/>
      <sheetName val="ranh_hong4"/>
      <sheetName val="Giá_Bê_tông_2_bên5"/>
      <sheetName val="6PILE__(돌출)5"/>
      <sheetName val="DG_duoi5"/>
      <sheetName val="Phan_tich_tong_hop5"/>
      <sheetName val="Đơn_Giá_5"/>
      <sheetName val="1_R18_BF5"/>
      <sheetName val="6_External_works-R185"/>
      <sheetName val="Sàn_T15"/>
      <sheetName val="Lỗ_thông_gió5"/>
      <sheetName val="BTT_(CAT_COC)5"/>
      <sheetName val="Cash_Flow5"/>
      <sheetName val="Div26_-_Elect5"/>
      <sheetName val="Tho_lai_may5"/>
      <sheetName val="Don_gia_LD5"/>
      <sheetName val="Du_toan_XD5"/>
      <sheetName val="Don_gia_XD5"/>
      <sheetName val="Gia__vat_tu5"/>
      <sheetName val="TH_Vat_tu4"/>
      <sheetName val="TH_MTC4"/>
      <sheetName val="TH_N_Cong4"/>
      <sheetName val="Tong_hop4"/>
      <sheetName val="설치중량_5"/>
      <sheetName val="수문일위_5"/>
      <sheetName val="PTVT_(MAU)5"/>
      <sheetName val="4-Lane_bridge5"/>
      <sheetName val="아파트_5"/>
      <sheetName val="M_674"/>
      <sheetName val="Schedule_S-Curve_Revision#34"/>
      <sheetName val="KET_CAU_CT54"/>
      <sheetName val="TLg_CN&amp;Laixe4"/>
      <sheetName val="TLg_CN&amp;Laixe_(2)4"/>
      <sheetName val="TLg_Laitau4"/>
      <sheetName val="TLg_Laitau_(2)4"/>
      <sheetName val="khung_ten_TD4"/>
      <sheetName val="Don_gia_(khong_in)4"/>
      <sheetName val="Chiettinh_dz0,44"/>
      <sheetName val="BOQ_CAU_CAN4"/>
      <sheetName val="Tính_toàn_đào_đất4"/>
      <sheetName val="Khối_lượng_cốt_thép4"/>
      <sheetName val="Chi_tiết_chi_phí_chung4"/>
      <sheetName val="CP__SD_Điện4"/>
      <sheetName val="1_Quotation(見積決裁書）_3"/>
      <sheetName val="2_Operation(実施計画書）3"/>
      <sheetName val="3_Summary_of_Cost_3"/>
      <sheetName val="4_Ｓｐｅｃｉａｌ_Material3"/>
      <sheetName val="6_Ｃｏｍｍｏｎ_Material3"/>
      <sheetName val="9_Indirect_budget3"/>
      <sheetName val="TOP_3"/>
      <sheetName val="Detail_E3"/>
      <sheetName val="Hệ_số3"/>
      <sheetName val="Động_cơ3"/>
      <sheetName val="Currency_Rate3"/>
      <sheetName val="Elec_LG4"/>
      <sheetName val="1_Requisition(E)3"/>
      <sheetName val="03_Detailed3"/>
      <sheetName val="01_Bid_Price_summary3"/>
      <sheetName val="THEP_TAM4"/>
      <sheetName val="THEP_HÌNH4"/>
      <sheetName val="THEP_HINH4"/>
      <sheetName val="XA_GO4"/>
      <sheetName val="BANG_TRA4"/>
      <sheetName val="Bill_2_1_BOQ_ĐIỆN4"/>
      <sheetName val="Chi_ti_t_Goc_-AB4"/>
      <sheetName val="kinh_3"/>
      <sheetName val="Scorp_of_work_(2)3"/>
      <sheetName val="SUM_(2)3"/>
      <sheetName val="CPC_(2)3"/>
      <sheetName val="A1_ELC_ok_3"/>
      <sheetName val="_A2_ELV_ok3"/>
      <sheetName val="A3_VAC_ok_3"/>
      <sheetName val="A4_PLB_ok3"/>
      <sheetName val="A5_FPS_ok3"/>
      <sheetName val="_B1_ELC__ok3"/>
      <sheetName val="B2_ELV_ok3"/>
      <sheetName val="B3_VAC_ok3"/>
      <sheetName val="B4_PLB_3"/>
      <sheetName val="B5_FPS_ok3"/>
      <sheetName val="C__SOFTWARE3"/>
      <sheetName val="D__OTHER3"/>
      <sheetName val="A1__ELC_PANEL3"/>
      <sheetName val="Sum_material3"/>
      <sheetName val="MeKong_-_Penetration4"/>
      <sheetName val="Dist__Perform_-_Ctns_sales_in_4"/>
      <sheetName val="Dist__Perform_-_Value_sales_in4"/>
      <sheetName val="Dist__Perform_-_Value_sales_Ou4"/>
      <sheetName val="Head_Count4"/>
      <sheetName val="Sales_Result_For_Month4"/>
      <sheetName val="DS_CHU_Phuc4"/>
      <sheetName val="DS_THI_AT4"/>
      <sheetName val="Bien_Ban4"/>
      <sheetName val="BC_Ton_Kho_New3"/>
      <sheetName val="BC_Cua_GSBH_New3"/>
      <sheetName val="ESTI_3"/>
      <sheetName val="DS_CHU_Ph2"/>
      <sheetName val="CT_Thang_Mo3"/>
      <sheetName val="CT__PL3"/>
      <sheetName val="Dgia_vat_tu3"/>
      <sheetName val="Don_gia_III3"/>
      <sheetName val="Bhyt_t13"/>
      <sheetName val="DS_CHU_Ph?2"/>
      <sheetName val="Leave_Statistic_Report4"/>
      <sheetName val="EIRR&gt;_23"/>
      <sheetName val="DS_CHU_Ph_2"/>
      <sheetName val="DS_CHU_Ph_x005f_x0001__x005f_x0000_3"/>
      <sheetName val="DS_CHU_Ph_x005f_x0001_?3"/>
      <sheetName val="DS_CHU_Ph_x005f_x0001_3"/>
      <sheetName val="DS_CHU_Ph_x005f_x0001__3"/>
      <sheetName val="Vat_tu_XD3"/>
      <sheetName val="DS_CHU_Ph_x005f_x005f_x005f_x0001__x005f_x005f_x3"/>
      <sheetName val="DS_CHU_Ph_x005f_x005f_x005f_x0001__3"/>
      <sheetName val="DS_CHU_Ph_x005f_x005f_x005f_x0001_3"/>
      <sheetName val="Ceiling_Height-_Schedule4"/>
      <sheetName val="COC-LAP_DAT4"/>
      <sheetName val="02-Lap_dat4"/>
      <sheetName val="Ngân_sách4"/>
      <sheetName val="09-Hoan_thien_nen4"/>
      <sheetName val="NVN_Hotel4"/>
      <sheetName val="list_VL4"/>
      <sheetName val="Trình_mẫu_VL4"/>
      <sheetName val="Nhap_VL4"/>
      <sheetName val="LIST_VLĐV4"/>
      <sheetName val="BB_VLDV4"/>
      <sheetName val="BB_VLDV_(multi)4"/>
      <sheetName val="nghiệm_thu_hoàn_thành4"/>
      <sheetName val="Báo_cáo_hiện_trường4"/>
      <sheetName val="Kế_hoạch_nghiệm_thu4"/>
      <sheetName val="Quy_trình4"/>
      <sheetName val="List_vữa4"/>
      <sheetName val="List_NT4"/>
      <sheetName val="BBNT_thô4"/>
      <sheetName val="Equip_3"/>
      <sheetName val="A1_CN3"/>
      <sheetName val="Phân_tích4"/>
      <sheetName val="Nhap_VT_oto3"/>
      <sheetName val="0__Bìa3"/>
      <sheetName val="1__THONG_TIN_TT3"/>
      <sheetName val="Tiên_Lượng3"/>
      <sheetName val="THGT_TT_PL01&amp;023"/>
      <sheetName val="1__THGT-TT3"/>
      <sheetName val="1_1_THGT_MEP3"/>
      <sheetName val="1_2_THGT_PCCC3"/>
      <sheetName val="1_3_THGT_PL3"/>
      <sheetName val="2__BBNT_KLHT3"/>
      <sheetName val="4_2_THKL_PL023"/>
      <sheetName val="5_2_DGCT_PL023"/>
      <sheetName val="3__DGCT_MEP_+_PCCC_3"/>
      <sheetName val="3_1_DGCT_PL3"/>
      <sheetName val="DBỐC_ACMV3"/>
      <sheetName val="DB_CABLE3"/>
      <sheetName val="DB_ONG_CC_&amp;_CS3"/>
      <sheetName val="DB_CABLE_FA_+_SP3"/>
      <sheetName val="DB_ONG_SP_ELC3"/>
      <sheetName val="DB_CTN3"/>
      <sheetName val="Pasir_Panjang_100J3"/>
      <sheetName val="hrs_&amp;_prg3"/>
      <sheetName val="TỔNG_HỢP_KHỐI_LƯỢNG3"/>
      <sheetName val="NƯƠC_CẤP_TRỤC_+_TAY_NHÁNH3"/>
      <sheetName val="KL_san_lap3"/>
      <sheetName val="BẢNG_ÁP_GIÁ_(in)3"/>
      <sheetName val="NT_(KL)_IN3"/>
      <sheetName val="DOM_D23"/>
      <sheetName val="nhà_ăn3"/>
      <sheetName val="Công_nhật3"/>
      <sheetName val="btkt_cột3"/>
      <sheetName val="Budget_Code3"/>
      <sheetName val="Luong_A33"/>
      <sheetName val="Luong_TT013"/>
      <sheetName val="DG_TN_TB_LE_(2)3"/>
      <sheetName val="Maker_List2"/>
      <sheetName val="REQUEST_BUILDER2"/>
      <sheetName val="Chi_tiet_ranh"/>
      <sheetName val="Duong_Ngang"/>
      <sheetName val="San_gia_co"/>
      <sheetName val="Bien_Bao"/>
      <sheetName val="Coc_tieu_-_Coc_H"/>
      <sheetName val="NC_"/>
      <sheetName val="CT_-THVLNC2"/>
      <sheetName val="Chiet_tinh2"/>
      <sheetName val="san_dao2"/>
      <sheetName val="Ty_le2"/>
      <sheetName val="Bang_cap2"/>
      <sheetName val="C_BI_DAO"/>
      <sheetName val="Luong_BN"/>
      <sheetName val="Luong_TB"/>
      <sheetName val="Ca_may_TB"/>
      <sheetName val="Máy_BN"/>
      <sheetName val="CT_DZ"/>
      <sheetName val="DSHD_DH2"/>
      <sheetName val="So_lieu"/>
      <sheetName val="LTT__TT01_2015_BXD"/>
      <sheetName val="Đơn_giá_NC_TT01_2015"/>
      <sheetName val="Đơn_giá_ca_máy_theo_TT06_2010"/>
      <sheetName val="ĐM6060_2008(Lap_dat_TBA)"/>
      <sheetName val="ĐM228__2015(suachua)"/>
      <sheetName val="ĐM39_2005(T_N_đien_ĐZ&amp;TBA)"/>
      <sheetName val="ĐM01_2000(thinghiem_ĐZTTĐL)"/>
      <sheetName val="Đon_gia_thi_nghiem_ĐZ&amp;TBA"/>
      <sheetName val="Đon_gia_228_sua_chua"/>
      <sheetName val="các_máy_chưa_có_trong_TT_06"/>
      <sheetName val="Cuoc_van_chuyen"/>
      <sheetName val="GIA_VT_03-2019"/>
      <sheetName val="GOC-KO_IN3"/>
      <sheetName val="luong_3"/>
      <sheetName val="THONG_SO3"/>
      <sheetName val="Đơn_giá_chi_tiết_TN_393"/>
      <sheetName val="TH_thiet_bi3"/>
      <sheetName val="TH_may_TC3"/>
      <sheetName val="Bang_phan_tich3"/>
      <sheetName val="DM_Chi_phi3"/>
      <sheetName val="Bill_rekap3"/>
      <sheetName val="CFA_(ME)3"/>
      <sheetName val="Cost_Report_Sum3"/>
      <sheetName val="Thong_tin3"/>
      <sheetName val="Danh_muc_NT_cong_viec3"/>
      <sheetName val="Danh_muc_NT_Giai_doan3"/>
      <sheetName val="Danh_muc_NT_Vat_lieu3"/>
      <sheetName val="ND_Nhat_ky3"/>
      <sheetName val="NT_cong_viec3"/>
      <sheetName val="Dầm_13"/>
      <sheetName val="Cọc_nhồi3"/>
      <sheetName val="XD_nhanh_33"/>
      <sheetName val="Sheet1_(2)3"/>
      <sheetName val="DS_CHU_Ph_x005f_x0001__x02"/>
      <sheetName val="DS_CHU_Ph_x005f_x005f_x002"/>
      <sheetName val="1__BCC_T03_20183"/>
      <sheetName val="2___BCC_T04_20183"/>
      <sheetName val="TK_SX2"/>
      <sheetName val="5_2_1_Đo_bóc_KL_OLK-103"/>
      <sheetName val="4_2_1_Đo_bóc_KL_OLK-063"/>
      <sheetName val="4_1_1_CHI_TIET_OLK-063"/>
      <sheetName val="Du_toan_truc_tiep_-_Bill_22"/>
      <sheetName val="TINH_GIA_-_SAN_XUAT_Vertico2"/>
      <sheetName val="Cong_nợ2"/>
      <sheetName val="DTXD-DD_(2)2"/>
      <sheetName val="DS_CHU_Ph_x01"/>
      <sheetName val="Breakdown_(B)2"/>
      <sheetName val="GA_152"/>
      <sheetName val="HÒA_XUÂN_II2"/>
      <sheetName val="LƯƠNG_YÊN2"/>
      <sheetName val="OCEAN_GATE2"/>
      <sheetName val="THÀNH_ĐÔ2"/>
      <sheetName val="Thép_phần_thô2"/>
      <sheetName val="Tong_du_toan1"/>
      <sheetName val="DGchitiet_1"/>
      <sheetName val="CP_HMC1"/>
      <sheetName val="CP_Khac_cuoc_VC1"/>
      <sheetName val="HRG_BHN1"/>
      <sheetName val="BOQ_DOME_G1"/>
      <sheetName val="Phòng_4_SV1"/>
      <sheetName val="Phòng_2_SV1"/>
      <sheetName val="Phòng_bảo_vệ1"/>
      <sheetName val="Hành_lang,_cầu_thang,_phòng_đệ1"/>
      <sheetName val="Thang_máng_và_cáp_điện_tủ_tầng1"/>
      <sheetName val="Thiết_bị1"/>
      <sheetName val="Chống_sét_và_tiếp_địa1"/>
      <sheetName val="Đặt_chờ_báo_cháy1"/>
      <sheetName val="Đặt_chờ_mạng1"/>
      <sheetName val="BOQ_DOME_H1"/>
      <sheetName val="GIÁ_HĐ_30_CĂN1"/>
      <sheetName val="Bang_chiet_tinh_TBA1"/>
      <sheetName val="Luong_GT1"/>
      <sheetName val="Bảng_nhân_công1"/>
      <sheetName val="Div_131"/>
      <sheetName val="DS_CHU_Ph_x005f_x0001__x005f_x005f_x01"/>
      <sheetName val="KL_phat_sinh1"/>
      <sheetName val="DANH_MỤC_HỒ_SƠ1"/>
      <sheetName val="GT_PHÁT_SINH_NGOÀI_HĐ1"/>
      <sheetName val="KL_PHÁT_SINH_1"/>
      <sheetName val="PS_NGOÀI_HĐ1"/>
      <sheetName val="GT_PHÁT_SINH_VƯỢT_HĐ1"/>
      <sheetName val="PS_TĂNG_GIẢM_TRONG_HĐ1"/>
      <sheetName val="DGCT_PHÁT_SINH1"/>
      <sheetName val="DGCT_TRẦN_NLV1"/>
      <sheetName val="DGKL_chi_tiết_NLV1"/>
      <sheetName val="DGKL_chi_tiết_NHN,NK1"/>
      <sheetName val="TG_KL1"/>
      <sheetName val="DGCT_SƠN_BẢ_TƯỜNG_NLV1"/>
      <sheetName val="DGKL_TRẦN_NHN1"/>
      <sheetName val="GV1-D13_(Casement_door)1"/>
      <sheetName val="built-up_rate1"/>
      <sheetName val="List_of_works1"/>
      <sheetName val="GEN_REQ1"/>
      <sheetName val="SD_and_START_UP1"/>
      <sheetName val="VT_NC_M1"/>
      <sheetName val="KHỐI_LƯỢNG_TB_-_newFormat1"/>
      <sheetName val="Bảng_Phân_Tích_Chi_Phí1"/>
      <sheetName val="Bang_chi_tiet-Direct_work1"/>
      <sheetName val="MTO_REV_01"/>
      <sheetName val="BOX(1_5X1_5)"/>
      <sheetName val="Cost_annalysis"/>
      <sheetName val="03__THGT"/>
      <sheetName val="CFA_Sumary"/>
      <sheetName val="List_Retention_(Contract)1"/>
      <sheetName val="List_AP_(Contract)1"/>
      <sheetName val="Progress_nstallaton_(2)1"/>
      <sheetName val="Thoat_nuoc"/>
      <sheetName val="MEP_Building"/>
      <sheetName val="Bang_TT"/>
      <sheetName val="worksheet_inchican"/>
      <sheetName val="combined_9-30"/>
      <sheetName val="DS_CHU_Ph_x001"/>
      <sheetName val="DS_CHU_Ph1"/>
      <sheetName val="DS_CHU_Ph?1"/>
      <sheetName val="DS_CHU_Ph_1"/>
      <sheetName val="Cao_TN"/>
      <sheetName val="ĐỔ_BT_5"/>
      <sheetName val="CPDD_II"/>
      <sheetName val="NT_CAO_DO"/>
      <sheetName val="Thống_kê"/>
      <sheetName val="Tongke_Thu_hoi"/>
      <sheetName val="Tong_hop_cpc"/>
      <sheetName val="Tủ_điện"/>
      <sheetName val="CT_mong"/>
      <sheetName val="Phu_Lg"/>
      <sheetName val="TP_TNguyen"/>
      <sheetName val="TP_Thái_Nguyên"/>
      <sheetName val="Đội_110"/>
      <sheetName val="Floor"/>
      <sheetName val="프랜트면허"/>
      <sheetName val="토목주소"/>
      <sheetName val="Quarterly_4"/>
      <sheetName val="SCADA_PRICE(WTP)"/>
      <sheetName val="KUNGDEVI"/>
      <sheetName val="gia_vt"/>
      <sheetName val="1_BILL_MOI_THAU_CAN_THUONG"/>
      <sheetName val="Block_A-FlrBm(Conc&amp;Fwk)"/>
      <sheetName val="Char"/>
      <sheetName val="SCOPE_OF_WORK"/>
      <sheetName val="KTCK"/>
      <sheetName val="_견적서"/>
      <sheetName val="1__Dashboard"/>
      <sheetName val="Utilities"/>
      <sheetName val="Civil_B1"/>
      <sheetName val="Civil_B4"/>
      <sheetName val="CONSOIDATE_4"/>
      <sheetName val="CONSOIDATE_2"/>
      <sheetName val="1CT-CAUTHANG-TT-T13(TRIU)&lt;16&gt;16"/>
      <sheetName val="3,CT-CAUTHANG-T23-24&gt;50"/>
      <sheetName val="THKP957"/>
      <sheetName val="Đầu_vào"/>
      <sheetName val="도로경계단위"/>
      <sheetName val="6823_PS_17007"/>
      <sheetName val="PU_ITALY_7"/>
      <sheetName val="Vat_tu5"/>
      <sheetName val="Canopy,SS5_(2)5"/>
      <sheetName val="RAB_AR&amp;STR5"/>
      <sheetName val="THCP_Lap_dat5"/>
      <sheetName val="THCP_xay_dung5"/>
      <sheetName val="D&amp;W_def_4"/>
      <sheetName val="Gioi_thieu4"/>
      <sheetName val="Du_Toan4"/>
      <sheetName val="he_so4"/>
      <sheetName val="KH_tai_chinh_khoa_san4"/>
      <sheetName val="STRUCTURE_Q'TY4"/>
      <sheetName val="REMAIN_Q'TY_-_SUB4"/>
      <sheetName val="Nhan_cong4"/>
      <sheetName val="Thiet_bi4"/>
      <sheetName val="DM_ChiPhi4"/>
      <sheetName val="May_TC4"/>
      <sheetName val="Phan_tich4"/>
      <sheetName val="Bang_KL4"/>
      <sheetName val="TH_Kinh_phi4"/>
      <sheetName val="T_K4"/>
      <sheetName val="B3A_-_TOWER_A4"/>
      <sheetName val="Giá_Bê_tông_2_bên4"/>
      <sheetName val="Phan_tich_tong_hop4"/>
      <sheetName val="MAIN_GATE_HOUSE4"/>
      <sheetName val="Chiet_tinh_dz354"/>
      <sheetName val="DON_GIA4"/>
      <sheetName val="CHITIET_VL-NC4"/>
      <sheetName val="dongia_(2)4"/>
      <sheetName val="THPDMoi__(2)4"/>
      <sheetName val="t-h_HA_THE4"/>
      <sheetName val="CHITIET_VL-NC-TT_-1p4"/>
      <sheetName val="TONG_HOP_VL-NC_TT4"/>
      <sheetName val="TH_XL4"/>
      <sheetName val="CHITIET_VL-NC-TT-3p4"/>
      <sheetName val="KPVC-BD_4"/>
      <sheetName val="TONG_HOP_VL-NC4"/>
      <sheetName val="TONGKE3p_4"/>
      <sheetName val="TH_VL,_NC,_DDHT_Thanhphuoc4"/>
      <sheetName val="DG_duoi4"/>
      <sheetName val="6PILE__(돌출)4"/>
      <sheetName val="Office_Tower4"/>
      <sheetName val="Chenh_lech_vat_tu4"/>
      <sheetName val="Chi_tiết_Goc_-AB4"/>
      <sheetName val="UNIT_PRICE4"/>
      <sheetName val="Tien_do_TV4"/>
      <sheetName val="CP_Du_phong4"/>
      <sheetName val="Tong_hop_kinh_phi4"/>
      <sheetName val="THDT_goi_thau_TB4"/>
      <sheetName val="BTT_(CAT_COC)4"/>
      <sheetName val="Đơn_Giá_4"/>
      <sheetName val="1_R18_BF4"/>
      <sheetName val="6_External_works-R184"/>
      <sheetName val="MTO_REV_2(ARMOR)4"/>
      <sheetName val="Sàn_T14"/>
      <sheetName val="Lỗ_thông_gió4"/>
      <sheetName val="Cash_Flow4"/>
      <sheetName val="TH_Vat_tu3"/>
      <sheetName val="TH_MTC3"/>
      <sheetName val="TH_N_Cong3"/>
      <sheetName val="Electrical_Breakdown3"/>
      <sheetName val="Tho_lai_may4"/>
      <sheetName val="Don_gia_LD4"/>
      <sheetName val="Du_toan_XD4"/>
      <sheetName val="Don_gia_XD4"/>
      <sheetName val="Div26_-_Elect4"/>
      <sheetName val="Gia__vat_tu4"/>
      <sheetName val="Tong_hop3"/>
      <sheetName val="설치중량_4"/>
      <sheetName val="수문일위_4"/>
      <sheetName val="PTVT_(MAU)4"/>
      <sheetName val="4-Lane_bridge4"/>
      <sheetName val="아파트_4"/>
      <sheetName val="M_673"/>
      <sheetName val="Schedule_S-Curve_Revision#33"/>
      <sheetName val="KET_CAU_CT53"/>
      <sheetName val="Chiettinh_dz0,43"/>
      <sheetName val="Don_gia_(khong_in)3"/>
      <sheetName val="Chi_ti?t_Goc_-AB3"/>
      <sheetName val="khung_ten_TD3"/>
      <sheetName val="TLg_CN&amp;Laixe3"/>
      <sheetName val="TLg_CN&amp;Laixe_(2)3"/>
      <sheetName val="TLg_Laitau3"/>
      <sheetName val="TLg_Laitau_(2)3"/>
      <sheetName val="PT_ksat3"/>
      <sheetName val="LUONG_KS3"/>
      <sheetName val="VAT_LIEU3"/>
      <sheetName val="ranh_hong3"/>
      <sheetName val="THEP_TAM3"/>
      <sheetName val="THEP_HÌNH3"/>
      <sheetName val="THEP_HINH3"/>
      <sheetName val="XA_GO3"/>
      <sheetName val="BANG_TRA3"/>
      <sheetName val="Elec_LG3"/>
      <sheetName val="Bill_2_1_BOQ_ĐIỆN3"/>
      <sheetName val="BOQ_CAU_CAN3"/>
      <sheetName val="Tính_toàn_đào_đất3"/>
      <sheetName val="Khối_lượng_cốt_thép3"/>
      <sheetName val="Chi_tiết_chi_phí_chung3"/>
      <sheetName val="CP__SD_Điện3"/>
      <sheetName val="Chi_ti_t_Goc_-AB3"/>
      <sheetName val="Equip_2"/>
      <sheetName val="A1_CN2"/>
      <sheetName val="Hệ_số2"/>
      <sheetName val="Động_cơ2"/>
      <sheetName val="Currency_Rate2"/>
      <sheetName val="Ceiling_Height-_Schedule3"/>
      <sheetName val="COC-LAP_DAT3"/>
      <sheetName val="02-Lap_dat3"/>
      <sheetName val="Ngân_sách3"/>
      <sheetName val="09-Hoan_thien_nen3"/>
      <sheetName val="NVN_Hotel3"/>
      <sheetName val="list_VL3"/>
      <sheetName val="Trình_mẫu_VL3"/>
      <sheetName val="Nhap_VL3"/>
      <sheetName val="LIST_VLĐV3"/>
      <sheetName val="BB_VLDV3"/>
      <sheetName val="BB_VLDV_(multi)3"/>
      <sheetName val="nghiệm_thu_hoàn_thành3"/>
      <sheetName val="Báo_cáo_hiện_trường3"/>
      <sheetName val="Kế_hoạch_nghiệm_thu3"/>
      <sheetName val="Quy_trình3"/>
      <sheetName val="List_vữa3"/>
      <sheetName val="List_NT3"/>
      <sheetName val="BBNT_thô3"/>
      <sheetName val="Phân_tích3"/>
      <sheetName val="EIRR&gt;_22"/>
      <sheetName val="kinh_2"/>
      <sheetName val="1_Quotation(見積決裁書）_2"/>
      <sheetName val="2_Operation(実施計画書）2"/>
      <sheetName val="3_Summary_of_Cost_2"/>
      <sheetName val="4_Ｓｐｅｃｉａｌ_Material2"/>
      <sheetName val="6_Ｃｏｍｍｏｎ_Material2"/>
      <sheetName val="9_Indirect_budget2"/>
      <sheetName val="TOP_2"/>
      <sheetName val="Detail_E2"/>
      <sheetName val="1_Requisition(E)2"/>
      <sheetName val="Pasir_Panjang_100J2"/>
      <sheetName val="03_Detailed2"/>
      <sheetName val="01_Bid_Price_summary2"/>
      <sheetName val="MeKong_-_Penetration3"/>
      <sheetName val="Dist__Perform_-_Ctns_sales_in_3"/>
      <sheetName val="Dist__Perform_-_Value_sales_in3"/>
      <sheetName val="Dist__Perform_-_Value_sales_Ou3"/>
      <sheetName val="Head_Count3"/>
      <sheetName val="Sales_Result_For_Month3"/>
      <sheetName val="DS_CHU_Phuc3"/>
      <sheetName val="DS_THI_AT3"/>
      <sheetName val="Bien_Ban3"/>
      <sheetName val="BC_Ton_Kho_New2"/>
      <sheetName val="BC_Cua_GSBH_New2"/>
      <sheetName val="ESTI_2"/>
      <sheetName val="CT_Thang_Mo2"/>
      <sheetName val="CT__PL2"/>
      <sheetName val="Dgia_vat_tu2"/>
      <sheetName val="Don_gia_III2"/>
      <sheetName val="Bhyt_t12"/>
      <sheetName val="Leave_Statistic_Report3"/>
      <sheetName val="DS_CHU_Ph_x005f_x0001__x005f_x0000_2"/>
      <sheetName val="DS_CHU_Ph_x005f_x0001_?2"/>
      <sheetName val="DS_CHU_Ph_x005f_x0001_2"/>
      <sheetName val="DS_CHU_Ph_x005f_x0001__2"/>
      <sheetName val="Vat_tu_XD2"/>
      <sheetName val="DS_CHU_Ph_x005f_x005f_x005f_x0001__x005f_x005f_x2"/>
      <sheetName val="DS_CHU_Ph_x005f_x005f_x005f_x0001__2"/>
      <sheetName val="DS_CHU_Ph_x005f_x005f_x005f_x0001_2"/>
      <sheetName val="A1_8_NhIII_(1050k)2"/>
      <sheetName val="Nhan_cong_nhom_I2"/>
      <sheetName val="Luong_TT052"/>
      <sheetName val="10_VC_đ__ngắn2"/>
      <sheetName val="Nhap_VT_oto2"/>
      <sheetName val="0__Bìa2"/>
      <sheetName val="1__THONG_TIN_TT2"/>
      <sheetName val="Tiên_Lượng2"/>
      <sheetName val="THGT_TT_PL01&amp;022"/>
      <sheetName val="1__THGT-TT2"/>
      <sheetName val="1_1_THGT_MEP2"/>
      <sheetName val="1_2_THGT_PCCC2"/>
      <sheetName val="1_3_THGT_PL2"/>
      <sheetName val="2__BBNT_KLHT2"/>
      <sheetName val="4_2_THKL_PL022"/>
      <sheetName val="5_2_DGCT_PL022"/>
      <sheetName val="3__DGCT_MEP_+_PCCC_2"/>
      <sheetName val="3_1_DGCT_PL2"/>
      <sheetName val="DBỐC_ACMV2"/>
      <sheetName val="DB_CABLE2"/>
      <sheetName val="DB_ONG_CC_&amp;_CS2"/>
      <sheetName val="DB_CABLE_FA_+_SP2"/>
      <sheetName val="DB_ONG_SP_ELC2"/>
      <sheetName val="DB_CTN2"/>
      <sheetName val="Thong_tin2"/>
      <sheetName val="Danh_muc_NT_cong_viec2"/>
      <sheetName val="Danh_muc_NT_Giai_doan2"/>
      <sheetName val="Danh_muc_NT_Vat_lieu2"/>
      <sheetName val="ND_Nhat_ky2"/>
      <sheetName val="NT_cong_viec2"/>
      <sheetName val="KL_san_lap2"/>
      <sheetName val="luong_2"/>
      <sheetName val="BẢNG_ÁP_GIÁ_(in)2"/>
      <sheetName val="NT_(KL)_IN2"/>
      <sheetName val="DOM_D22"/>
      <sheetName val="nhà_ăn2"/>
      <sheetName val="Công_nhật2"/>
      <sheetName val="btkt_cột2"/>
      <sheetName val="Bill_rekap2"/>
      <sheetName val="hrs_&amp;_prg2"/>
      <sheetName val="TH_thiet_bi2"/>
      <sheetName val="TH_may_TC2"/>
      <sheetName val="Bang_phan_tich2"/>
      <sheetName val="DM_Chi_phi2"/>
      <sheetName val="CFA_(ME)2"/>
      <sheetName val="TỔNG_HỢP_KHỐI_LƯỢNG2"/>
      <sheetName val="NƯƠC_CẤP_TRỤC_+_TAY_NHÁNH2"/>
      <sheetName val="THONG_SO2"/>
      <sheetName val="Đơn_giá_chi_tiết_TN_392"/>
      <sheetName val="Cost_Report_Sum2"/>
      <sheetName val="GOC-KO_IN2"/>
      <sheetName val="Dầm_12"/>
      <sheetName val="Cọc_nhồi2"/>
      <sheetName val="Sheet1_(2)2"/>
      <sheetName val="XD_nhanh_32"/>
      <sheetName val="1__BCC_T03_20182"/>
      <sheetName val="2___BCC_T04_20182"/>
      <sheetName val="TK_SX1"/>
      <sheetName val="Scorp_of_work_(2)2"/>
      <sheetName val="SUM_(2)2"/>
      <sheetName val="CPC_(2)2"/>
      <sheetName val="A1_ELC_ok_2"/>
      <sheetName val="_A2_ELV_ok2"/>
      <sheetName val="A3_VAC_ok_2"/>
      <sheetName val="A4_PLB_ok2"/>
      <sheetName val="A5_FPS_ok2"/>
      <sheetName val="_B1_ELC__ok2"/>
      <sheetName val="B2_ELV_ok2"/>
      <sheetName val="B3_VAC_ok2"/>
      <sheetName val="B4_PLB_2"/>
      <sheetName val="B5_FPS_ok2"/>
      <sheetName val="C__SOFTWARE2"/>
      <sheetName val="D__OTHER2"/>
      <sheetName val="A1__ELC_PANEL2"/>
      <sheetName val="Sum_material2"/>
      <sheetName val="5_2_1_Đo_bóc_KL_OLK-102"/>
      <sheetName val="4_2_1_Đo_bóc_KL_OLK-062"/>
      <sheetName val="4_1_1_CHI_TIET_OLK-062"/>
      <sheetName val="Du_toan_truc_tiep_-_Bill_21"/>
      <sheetName val="DS_CHU_Ph_x005f_x0001__x01"/>
      <sheetName val="DS_CHU_Ph_x005f_x005f_x001"/>
      <sheetName val="Budget_Code2"/>
      <sheetName val="Luong_A32"/>
      <sheetName val="Luong_TT012"/>
      <sheetName val="DG_TN_TB_LE_(2)2"/>
      <sheetName val="TINH_GIA_-_SAN_XUAT_Vertico1"/>
      <sheetName val="Maker_List1"/>
      <sheetName val="REQUEST_BUILDER1"/>
      <sheetName val="Bang_cap1"/>
      <sheetName val="DSHD_DH1"/>
      <sheetName val="DTXD-DD_(2)1"/>
      <sheetName val="Cong_nợ1"/>
      <sheetName val="GA_151"/>
      <sheetName val="HÒA_XUÂN_II1"/>
      <sheetName val="LƯƠNG_YÊN1"/>
      <sheetName val="OCEAN_GATE1"/>
      <sheetName val="THÀNH_ĐÔ1"/>
      <sheetName val="Breakdown_(B)1"/>
      <sheetName val="Thép_phần_thô1"/>
      <sheetName val="HRG_BHN"/>
      <sheetName val="BOQ_DOME_G"/>
      <sheetName val="Phòng_4_SV"/>
      <sheetName val="Phòng_2_SV"/>
      <sheetName val="Phòng_bảo_vệ"/>
      <sheetName val="Hành_lang,_cầu_thang,_phòng_đện"/>
      <sheetName val="Thang_máng_và_cáp_điện_tủ_tầng"/>
      <sheetName val="Thiết_bị"/>
      <sheetName val="Chống_sét_và_tiếp_địa"/>
      <sheetName val="Đặt_chờ_báo_cháy"/>
      <sheetName val="Đặt_chờ_mạng"/>
      <sheetName val="BOQ_DOME_H"/>
      <sheetName val="GIÁ_HĐ_30_CĂN"/>
      <sheetName val="Tong_du_toan"/>
      <sheetName val="DGchitiet_"/>
      <sheetName val="CP_HMC"/>
      <sheetName val="CP_Khac_cuoc_VC"/>
      <sheetName val="Bang_chiet_tinh_TBA"/>
      <sheetName val="DS_CHU_Ph_x005f_x0001__x005f_x005f_x0"/>
      <sheetName val="KL_phat_sinh"/>
      <sheetName val="Bảng_nhân_công"/>
      <sheetName val="KHỐI_LƯỢNG_TB_-_newFormat"/>
      <sheetName val="DANH_MỤC_HỒ_SƠ"/>
      <sheetName val="GT_PHÁT_SINH_NGOÀI_HĐ"/>
      <sheetName val="KL_PHÁT_SINH_"/>
      <sheetName val="PS_NGOÀI_HĐ"/>
      <sheetName val="GT_PHÁT_SINH_VƯỢT_HĐ"/>
      <sheetName val="PS_TĂNG_GIẢM_TRONG_HĐ"/>
      <sheetName val="DGCT_PHÁT_SINH"/>
      <sheetName val="DGCT_TRẦN_NLV"/>
      <sheetName val="DGKL_chi_tiết_NLV"/>
      <sheetName val="DGKL_chi_tiết_NHN,NK"/>
      <sheetName val="TG_KL"/>
      <sheetName val="DGCT_SƠN_BẢ_TƯỜNG_NLV"/>
      <sheetName val="DGKL_TRẦN_NHN"/>
      <sheetName val="GV1-D13_(Casement_door)"/>
      <sheetName val="built-up_rate"/>
      <sheetName val="List_of_works"/>
      <sheetName val="GEN_REQ"/>
      <sheetName val="SD_and_START_UP"/>
      <sheetName val="VT_NC_M"/>
      <sheetName val="Luong_GT"/>
      <sheetName val="Bảng_Phân_Tích_Chi_Phí"/>
      <sheetName val="Bang_chi_tiet-Direct_work"/>
      <sheetName val="Div_13"/>
      <sheetName val="List_Retention_(Contract)"/>
      <sheetName val="List_AP_(Contract)"/>
      <sheetName val="Progress_nstallaton_(2)"/>
      <sheetName val="MTO_REV_0"/>
      <sheetName val="kinh_phí_XD"/>
      <sheetName val="2_O_PHAN_TICH"/>
      <sheetName val="D_WBS"/>
      <sheetName val="D_GIA"/>
      <sheetName val="D_INFOR"/>
      <sheetName val="D_TP_CONTRACT"/>
      <sheetName val="I_TP"/>
      <sheetName val="3_O_NGAN_SACH"/>
      <sheetName val="DAU_VAO"/>
      <sheetName val="5_Khoan"/>
      <sheetName val="1__TH"/>
      <sheetName val="Tai_trong"/>
      <sheetName val="Quarterly 4"/>
      <sheetName val="SCADA PRICE(WTP)"/>
      <sheetName val="gia vt"/>
      <sheetName val="1.BILL MOI THAU CAN THUONG"/>
      <sheetName val="Block A-FlrBm(Conc&amp;Fwk)"/>
      <sheetName val="SCOPE OF WORK"/>
      <sheetName val=" 견적서"/>
      <sheetName val="1. Dashboard"/>
      <sheetName val="CONSOIDATE 4"/>
      <sheetName val="CONSOIDATE 2"/>
      <sheetName val="Đầu vào"/>
      <sheetName val="kinh phí XD"/>
      <sheetName val="2_O_PHAN TICH"/>
      <sheetName val="3_O_NGAN SACH"/>
      <sheetName val="TVLIEU"/>
      <sheetName val="DATA DA"/>
      <sheetName val="DATA tổ"/>
      <sheetName val="truc tiep"/>
      <sheetName val="bill 5"/>
      <sheetName val="THCP Khao sat"/>
      <sheetName val="3,THCPXD-Tuyen"/>
      <sheetName val="Thông tin "/>
      <sheetName val="BS 8666-2005 + 272-05"/>
      <sheetName val="CB400-V"/>
      <sheetName val="CB240-T"/>
      <sheetName val="TCVN 1651-2008"/>
      <sheetName val="PYC lay mau K90"/>
      <sheetName val="PTDG duong"/>
      <sheetName val="KL10"/>
      <sheetName val="KL11"/>
      <sheetName val="KL12"/>
      <sheetName val="Inputdata"/>
      <sheetName val="list PQ"/>
      <sheetName val="Phan day"/>
      <sheetName val="M1"/>
      <sheetName val="입찰안"/>
      <sheetName val="평3"/>
      <sheetName val="KLDT DIEN"/>
      <sheetName val="Dinh muc CP KTCB khac"/>
      <sheetName val="Cst Pkg-Eden"/>
      <sheetName val="NNgung"/>
      <sheetName val="Sheet7"/>
      <sheetName val="집수정"/>
      <sheetName val="Daf 1"/>
      <sheetName val="Exe Sum"/>
      <sheetName val="SUM LO-BUIDING"/>
      <sheetName val="valeurs de base"/>
      <sheetName val="HDBR-T11"/>
      <sheetName val="Tiến độ công việc"/>
      <sheetName val="NSLCB"/>
      <sheetName val="ST Movment"/>
      <sheetName val="PIPES"/>
      <sheetName val="TEMP"/>
      <sheetName val="PTdam"/>
      <sheetName val="bang tien luong"/>
      <sheetName val="Hợp đồng gói 26"/>
      <sheetName val="By Product"/>
      <sheetName val="BQ-E20-02(Rp)"/>
      <sheetName val="기성내역"/>
      <sheetName val="Provisional Sum"/>
      <sheetName val="DMNT NON"/>
      <sheetName val="골조시행"/>
      <sheetName val="Measure 1306"/>
      <sheetName val="TienLuong"/>
      <sheetName val="6_1"/>
      <sheetName val="DG-1353-203"/>
      <sheetName val="Phan tich don gia de xuat - cau"/>
      <sheetName val="dtrong"/>
      <sheetName val="DOAM"/>
      <sheetName val="DS CHU Ph_x0001__x0000_"/>
      <sheetName val="DS_CHU_Ph_x0001_"/>
      <sheetName val="DS_CHU_Ph_x0001_1"/>
      <sheetName val="L1150"/>
      <sheetName val="5.Gia"/>
      <sheetName val="ValueList_Helper"/>
      <sheetName val="TH_TNHC_SCADA"/>
      <sheetName val="Luong xe, cau"/>
      <sheetName val="phu luc Thong tu 06"/>
      <sheetName val="BBNT KLHT"/>
      <sheetName val="PTDG_"/>
      <sheetName val="Ca_máy"/>
      <sheetName val="TH_khối_lượng_phải_làm"/>
      <sheetName val="THCP_Tuyen"/>
      <sheetName val="Du_lieu_CKN"/>
      <sheetName val="Bao_cao"/>
      <sheetName val="Muc_Luc"/>
      <sheetName val="Tra_cuu_79"/>
      <sheetName val="Lương_hưng_Yên_vùng_2"/>
      <sheetName val="Lương_Hà_Nam"/>
      <sheetName val="Ca_máy_Hà_Nam"/>
      <sheetName val="ca_máy_Hưng_Yên"/>
      <sheetName val="Lương_HN"/>
      <sheetName val="Lương_VP"/>
      <sheetName val="Ca_máy_HN"/>
      <sheetName val="Ca_máy_VP"/>
      <sheetName val="B1_CN"/>
      <sheetName val="Thuc_thanh"/>
      <sheetName val="3_1_1"/>
      <sheetName val="3_1_4"/>
      <sheetName val="2_5_1"/>
      <sheetName val="4_1_1"/>
      <sheetName val="4_3_2"/>
      <sheetName val="2_3_3"/>
      <sheetName val="5_3_1"/>
      <sheetName val="2_4_3"/>
      <sheetName val="Dinh_nghia"/>
      <sheetName val="DZ_35"/>
      <sheetName val="Process_(R)"/>
      <sheetName val="Process_(T)"/>
      <sheetName val="THCP_-_PA1"/>
      <sheetName val="THDT_goi_thau_XD"/>
      <sheetName val="THCP_thiet_bi"/>
      <sheetName val="Don_gia_tong_hop"/>
      <sheetName val="Du_thau_LD"/>
      <sheetName val="Du_thau_XD"/>
      <sheetName val="Du_toan_LD"/>
      <sheetName val="Gia_ca_may_LD"/>
      <sheetName val="Gia_ca_may_XD"/>
      <sheetName val="CP_mua_sam_TB"/>
      <sheetName val="Nhan_cong_LD"/>
      <sheetName val="Nhan_cong_XD"/>
      <sheetName val="Gia_vua_LD"/>
      <sheetName val="Gia_vua_XD"/>
      <sheetName val="Thong_ke_thep"/>
      <sheetName val="TH_vat_tu_LD"/>
      <sheetName val="TH_vat_tu_XD"/>
      <sheetName val="Gia_vat_lieu_HTLD"/>
      <sheetName val="Gia_vat_lieu_HTXD"/>
      <sheetName val="Dự_thầu_(NS1)"/>
      <sheetName val="Mẫu_số_21a"/>
      <sheetName val="간접비_계정목록"/>
      <sheetName val="Don_gia_1_ngay_cong_môi_trường"/>
      <sheetName val="Tong_hop_vat_tu"/>
      <sheetName val="Phan_tich_ca_may"/>
      <sheetName val="Chenh_lech_ca_may"/>
      <sheetName val="KH_2010_PA2"/>
      <sheetName val="van_khuon"/>
      <sheetName val="Doanh_thu_(Liveline_PA1)"/>
      <sheetName val="Chiet_tinh_dz22"/>
      <sheetName val="bluong"/>
      <sheetName val="Pack-3"/>
      <sheetName val="QUOTATION (2)"/>
      <sheetName val="Gia_NC_theo_QD_2207-QD-UBND"/>
      <sheetName val="Nhan_cong_nhom_II"/>
      <sheetName val="TDTKP_(2)"/>
      <sheetName val="CHITIET_VL-NC-DDTT3PHA_"/>
      <sheetName val="CHITIET_VL-NC-TT1p"/>
      <sheetName val="Du_lieu1"/>
      <sheetName val="4_3_Scope_of_work_"/>
      <sheetName val="__QUOTATION_xlsx"/>
      <sheetName val="Lương_1900nhóm_I"/>
      <sheetName val="1900_nhóm_II"/>
      <sheetName val="Lương_2000nhómII"/>
      <sheetName val="Máy_Ngân_Sơn"/>
      <sheetName val="Giá_VL"/>
      <sheetName val="Don_gia_chi_tiet"/>
      <sheetName val="LK-0_4"/>
      <sheetName val="6_GIA"/>
      <sheetName val="Chiet_tinh_don_gia"/>
      <sheetName val="Cua_Phang_Tran"/>
      <sheetName val="BCVC__"/>
      <sheetName val="May_Goc_(QD2436)"/>
      <sheetName val="Danh_mục_HS"/>
      <sheetName val="Huong_dan"/>
      <sheetName val="DAO_DAP_CONG"/>
      <sheetName val="KIEM_TOAN_(PC32)"/>
      <sheetName val="Chiet_giam"/>
      <sheetName val="Bang_chu"/>
      <sheetName val="Gia_vat_tu"/>
      <sheetName val="BL_A1_8-1_350"/>
      <sheetName val="NC_15"/>
      <sheetName val="Ca_may"/>
      <sheetName val="Cước_VC_+_ĐM_CP_Tư_vấn"/>
      <sheetName val="Phan_tich_don_gia_de_xuat_-_cau"/>
      <sheetName val="tt dz35"/>
      <sheetName val="Dinh Muc VT"/>
      <sheetName val="Thong so dau vao"/>
      <sheetName val="GIA CA MAY"/>
      <sheetName val="Thép Cột Cũ"/>
      <sheetName val="CheckList"/>
      <sheetName val="22"/>
      <sheetName val="23"/>
      <sheetName val="24"/>
      <sheetName val="25"/>
      <sheetName val="DM2"/>
      <sheetName val="VN2"/>
      <sheetName val="6823_PS_17009"/>
      <sheetName val="PU_ITALY_9"/>
      <sheetName val="Gioi_thieu6"/>
      <sheetName val="Du_Toan6"/>
      <sheetName val="he_so6"/>
      <sheetName val="dongia_(2)6"/>
      <sheetName val="THPDMoi__(2)6"/>
      <sheetName val="TONG_HOP_VL-NC6"/>
      <sheetName val="TONGKE3p_6"/>
      <sheetName val="TH_VL,_NC,_DDHT_Thanhphuoc6"/>
      <sheetName val="DON_GIA6"/>
      <sheetName val="t-h_HA_THE6"/>
      <sheetName val="CHITIET_VL-NC-TT_-1p6"/>
      <sheetName val="TONG_HOP_VL-NC_TT6"/>
      <sheetName val="TH_XL6"/>
      <sheetName val="CHITIET_VL-NC6"/>
      <sheetName val="CHITIET_VL-NC-TT-3p6"/>
      <sheetName val="KPVC-BD_6"/>
      <sheetName val="Chi_tiết_Goc_-AB6"/>
      <sheetName val="PT_ksat5"/>
      <sheetName val="LUONG_KS5"/>
      <sheetName val="VAT_LIEU5"/>
      <sheetName val="ranh_hong5"/>
      <sheetName val="MTO_REV_2(ARMOR)6"/>
      <sheetName val="A1_8_NhIII_(1050k)4"/>
      <sheetName val="Nhan_cong_nhom_I4"/>
      <sheetName val="Luong_TT054"/>
      <sheetName val="10_VC_đ__ngắn4"/>
      <sheetName val="THCP_Lap_dat7"/>
      <sheetName val="THCP_xay_dung7"/>
      <sheetName val="Don_gia_XD6"/>
      <sheetName val="Du_toan_XD6"/>
      <sheetName val="Chi_tiet_ranh1"/>
      <sheetName val="Duong_Ngang1"/>
      <sheetName val="San_gia_co1"/>
      <sheetName val="Bien_Bao1"/>
      <sheetName val="Coc_tieu_-_Coc_H1"/>
      <sheetName val="CT_-THVLNC3"/>
      <sheetName val="Luong_A34"/>
      <sheetName val="Luong_TT014"/>
      <sheetName val="DG_TN_TB_LE_(2)4"/>
      <sheetName val="KH_tai_chinh_khoa_san6"/>
      <sheetName val="Chenh_lech_vat_tu6"/>
      <sheetName val="Chiet_tinh_dz356"/>
      <sheetName val="Chi_ti?t_Goc_-AB5"/>
      <sheetName val="Chi_ti_t_Goc_-AB5"/>
      <sheetName val="Chiet_tinh3"/>
      <sheetName val="san_dao3"/>
      <sheetName val="Ty_le3"/>
      <sheetName val="MAIN_GATE_HOUSE6"/>
      <sheetName val="Bang_cap3"/>
      <sheetName val="Electrical_Breakdown5"/>
      <sheetName val="Vat_tu7"/>
      <sheetName val="Canopy,SS5_(2)7"/>
      <sheetName val="RAB_AR&amp;STR7"/>
      <sheetName val="D&amp;W_def_6"/>
      <sheetName val="STRUCTURE_Q'TY6"/>
      <sheetName val="REMAIN_Q'TY_-_SUB6"/>
      <sheetName val="T_K6"/>
      <sheetName val="Nhan_cong6"/>
      <sheetName val="Thiet_bi6"/>
      <sheetName val="DM_ChiPhi6"/>
      <sheetName val="May_TC6"/>
      <sheetName val="Phan_tich6"/>
      <sheetName val="Bang_KL6"/>
      <sheetName val="TH_Kinh_phi6"/>
      <sheetName val="NC_1"/>
      <sheetName val="EIRR&gt;_24"/>
      <sheetName val="Luong_BN1"/>
      <sheetName val="Luong_TB1"/>
      <sheetName val="Ca_may_TB1"/>
      <sheetName val="Máy_BN1"/>
      <sheetName val="C_BI_DAO1"/>
      <sheetName val="DSHD_DH3"/>
      <sheetName val="So_lieu1"/>
      <sheetName val="LTT__TT01_2015_BXD1"/>
      <sheetName val="Đơn_giá_NC_TT01_20151"/>
      <sheetName val="Đơn_giá_ca_máy_theo_TT06_20101"/>
      <sheetName val="ĐM6060_2008(Lap_dat_TBA)1"/>
      <sheetName val="ĐM228__2015(suachua)1"/>
      <sheetName val="ĐM39_2005(T_N_đien_ĐZ&amp;TBA)1"/>
      <sheetName val="ĐM01_2000(thinghiem_ĐZTTĐL)1"/>
      <sheetName val="Đon_gia_thi_nghiem_ĐZ&amp;TBA1"/>
      <sheetName val="Đon_gia_228_sua_chua1"/>
      <sheetName val="các_máy_chưa_có_trong_TT_061"/>
      <sheetName val="Cuoc_van_chuyen1"/>
      <sheetName val="GIA_VT_03-20191"/>
      <sheetName val="Tien_do_TV6"/>
      <sheetName val="CP_Du_phong6"/>
      <sheetName val="Tong_hop_kinh_phi6"/>
      <sheetName val="THDT_goi_thau_TB6"/>
      <sheetName val="PTDG_1"/>
      <sheetName val="Ca_máy1"/>
      <sheetName val="TH_khối_lượng_phải_làm1"/>
      <sheetName val="Muc_Luc1"/>
      <sheetName val="THCP_Tuyen1"/>
      <sheetName val="Du_lieu_CKN1"/>
      <sheetName val="A1_CN4"/>
      <sheetName val="Tủ_điện1"/>
      <sheetName val="CT_mong1"/>
      <sheetName val="Phu_Lg1"/>
      <sheetName val="TP_TNguyen1"/>
      <sheetName val="TP_Thái_Nguyên1"/>
      <sheetName val="Đội_1101"/>
      <sheetName val="CT_Thang_Mo4"/>
      <sheetName val="CT__PL4"/>
      <sheetName val="B3A_-_TOWER_A6"/>
      <sheetName val="UNIT_PRICE6"/>
      <sheetName val="Office_Tower6"/>
      <sheetName val="Giá_Bê_tông_2_bên6"/>
      <sheetName val="DG_duoi6"/>
      <sheetName val="6PILE__(돌출)6"/>
      <sheetName val="Đơn_Giá_6"/>
      <sheetName val="1_R18_BF6"/>
      <sheetName val="6_External_works-R186"/>
      <sheetName val="Phan_tich_tong_hop6"/>
      <sheetName val="Sàn_T16"/>
      <sheetName val="Lỗ_thông_gió6"/>
      <sheetName val="CT_DZ1"/>
      <sheetName val="Tong_hop_cpc1"/>
      <sheetName val="MeKong_-_Penetration5"/>
      <sheetName val="Dist__Perform_-_Ctns_sales_in_5"/>
      <sheetName val="Dist__Perform_-_Value_sales_in5"/>
      <sheetName val="Dist__Perform_-_Value_sales_Ou5"/>
      <sheetName val="Head_Count5"/>
      <sheetName val="Sales_Result_For_Month5"/>
      <sheetName val="DS_CHU_Phuc5"/>
      <sheetName val="DS_THI_AT5"/>
      <sheetName val="Bien_Ban5"/>
      <sheetName val="BC_Ton_Kho_New4"/>
      <sheetName val="BC_Cua_GSBH_New4"/>
      <sheetName val="ESTI_4"/>
      <sheetName val="Dgia_vat_tu4"/>
      <sheetName val="Don_gia_III4"/>
      <sheetName val="Bhyt_t14"/>
      <sheetName val="Leave_Statistic_Report5"/>
      <sheetName val="DS_CHU_Ph_x005f_x0001__x005f_x0000_4"/>
      <sheetName val="DS_CHU_Ph_x005f_x0001_?4"/>
      <sheetName val="DS_CHU_Ph_x005f_x0001_4"/>
      <sheetName val="DS_CHU_Ph_x005f_x0001__4"/>
      <sheetName val="Vat_tu_XD4"/>
      <sheetName val="DS_CHU_Ph_x005f_x005f_x005f_x0001__x005f_x005f_x4"/>
      <sheetName val="DS_CHU_Ph_x005f_x005f_x005f_x0001__4"/>
      <sheetName val="DS_CHU_Ph_x005f_x005f_x005f_x0001_4"/>
      <sheetName val="Bang_chiet_tinh_TBA2"/>
      <sheetName val="Div26_-_Elect6"/>
      <sheetName val="Hệ_số4"/>
      <sheetName val="Động_cơ4"/>
      <sheetName val="Currency_Rate4"/>
      <sheetName val="BTT_(CAT_COC)6"/>
      <sheetName val="Cash_Flow6"/>
      <sheetName val="Tho_lai_may6"/>
      <sheetName val="Don_gia_LD6"/>
      <sheetName val="Gia__vat_tu6"/>
      <sheetName val="Tong_hop5"/>
      <sheetName val="TH_Vat_tu5"/>
      <sheetName val="TH_MTC5"/>
      <sheetName val="TH_N_Cong5"/>
      <sheetName val="설치중량_6"/>
      <sheetName val="수문일위_6"/>
      <sheetName val="PTVT_(MAU)6"/>
      <sheetName val="4-Lane_bridge6"/>
      <sheetName val="아파트_6"/>
      <sheetName val="M_675"/>
      <sheetName val="Schedule_S-Curve_Revision#35"/>
      <sheetName val="KET_CAU_CT55"/>
      <sheetName val="TLg_CN&amp;Laixe5"/>
      <sheetName val="TLg_CN&amp;Laixe_(2)5"/>
      <sheetName val="TLg_Laitau5"/>
      <sheetName val="TLg_Laitau_(2)5"/>
      <sheetName val="Don_gia_(khong_in)5"/>
      <sheetName val="khung_ten_TD5"/>
      <sheetName val="Elec_LG5"/>
      <sheetName val="1_Quotation(見積決裁書）_4"/>
      <sheetName val="2_Operation(実施計画書）4"/>
      <sheetName val="3_Summary_of_Cost_4"/>
      <sheetName val="4_Ｓｐｅｃｉａｌ_Material4"/>
      <sheetName val="6_Ｃｏｍｍｏｎ_Material4"/>
      <sheetName val="9_Indirect_budget4"/>
      <sheetName val="TOP_4"/>
      <sheetName val="Detail_E4"/>
      <sheetName val="1_Requisition(E)4"/>
      <sheetName val="Chiettinh_dz0,45"/>
      <sheetName val="THEP_TAM5"/>
      <sheetName val="THEP_HÌNH5"/>
      <sheetName val="THEP_HINH5"/>
      <sheetName val="XA_GO5"/>
      <sheetName val="BANG_TRA5"/>
      <sheetName val="Bill_2_1_BOQ_ĐIỆN5"/>
      <sheetName val="BOQ_CAU_CAN5"/>
      <sheetName val="Tính_toàn_đào_đất5"/>
      <sheetName val="Khối_lượng_cốt_thép5"/>
      <sheetName val="Chi_tiết_chi_phí_chung5"/>
      <sheetName val="CP__SD_Điện5"/>
      <sheetName val="kinh_4"/>
      <sheetName val="03_Detailed4"/>
      <sheetName val="01_Bid_Price_summary4"/>
      <sheetName val="Scorp_of_work_(2)4"/>
      <sheetName val="SUM_(2)4"/>
      <sheetName val="CPC_(2)4"/>
      <sheetName val="A1_ELC_ok_4"/>
      <sheetName val="_A2_ELV_ok4"/>
      <sheetName val="A3_VAC_ok_4"/>
      <sheetName val="A4_PLB_ok4"/>
      <sheetName val="A5_FPS_ok4"/>
      <sheetName val="_B1_ELC__ok4"/>
      <sheetName val="B2_ELV_ok4"/>
      <sheetName val="B3_VAC_ok4"/>
      <sheetName val="B4_PLB_4"/>
      <sheetName val="B5_FPS_ok4"/>
      <sheetName val="C__SOFTWARE4"/>
      <sheetName val="D__OTHER4"/>
      <sheetName val="A1__ELC_PANEL4"/>
      <sheetName val="Sum_material4"/>
      <sheetName val="list_VL5"/>
      <sheetName val="Trình_mẫu_VL5"/>
      <sheetName val="Nhap_VL5"/>
      <sheetName val="LIST_VLĐV5"/>
      <sheetName val="BB_VLDV5"/>
      <sheetName val="BB_VLDV_(multi)5"/>
      <sheetName val="nghiệm_thu_hoàn_thành5"/>
      <sheetName val="Báo_cáo_hiện_trường5"/>
      <sheetName val="Kế_hoạch_nghiệm_thu5"/>
      <sheetName val="Quy_trình5"/>
      <sheetName val="List_vữa5"/>
      <sheetName val="List_NT5"/>
      <sheetName val="BBNT_thô5"/>
      <sheetName val="NVN_Hotel5"/>
      <sheetName val="Ceiling_Height-_Schedule5"/>
      <sheetName val="COC-LAP_DAT5"/>
      <sheetName val="02-Lap_dat5"/>
      <sheetName val="Ngân_sách5"/>
      <sheetName val="09-Hoan_thien_nen5"/>
      <sheetName val="Equip_4"/>
      <sheetName val="Phân_tích5"/>
      <sheetName val="Nhap_VT_oto4"/>
      <sheetName val="0__Bìa4"/>
      <sheetName val="1__THONG_TIN_TT4"/>
      <sheetName val="Tiên_Lượng4"/>
      <sheetName val="THGT_TT_PL01&amp;024"/>
      <sheetName val="1__THGT-TT4"/>
      <sheetName val="1_1_THGT_MEP4"/>
      <sheetName val="1_2_THGT_PCCC4"/>
      <sheetName val="1_3_THGT_PL4"/>
      <sheetName val="2__BBNT_KLHT4"/>
      <sheetName val="4_2_THKL_PL024"/>
      <sheetName val="5_2_DGCT_PL024"/>
      <sheetName val="3__DGCT_MEP_+_PCCC_4"/>
      <sheetName val="3_1_DGCT_PL4"/>
      <sheetName val="DBỐC_ACMV4"/>
      <sheetName val="DB_CABLE4"/>
      <sheetName val="DB_ONG_CC_&amp;_CS4"/>
      <sheetName val="DB_CABLE_FA_+_SP4"/>
      <sheetName val="DB_ONG_SP_ELC4"/>
      <sheetName val="DB_CTN4"/>
      <sheetName val="Pasir_Panjang_100J4"/>
      <sheetName val="TỔNG_HỢP_KHỐI_LƯỢNG4"/>
      <sheetName val="NƯƠC_CẤP_TRỤC_+_TAY_NHÁNH4"/>
      <sheetName val="KL_san_lap4"/>
      <sheetName val="Budget_Code4"/>
      <sheetName val="BẢNG_ÁP_GIÁ_(in)4"/>
      <sheetName val="NT_(KL)_IN4"/>
      <sheetName val="DOM_D24"/>
      <sheetName val="nhà_ăn4"/>
      <sheetName val="Công_nhật4"/>
      <sheetName val="btkt_cột4"/>
      <sheetName val="hrs_&amp;_prg4"/>
      <sheetName val="TH_thiet_bi4"/>
      <sheetName val="TH_may_TC4"/>
      <sheetName val="Bang_phan_tich4"/>
      <sheetName val="DM_Chi_phi4"/>
      <sheetName val="luong_4"/>
      <sheetName val="Bill_rekap4"/>
      <sheetName val="Cost_Report_Sum4"/>
      <sheetName val="CFA_(ME)4"/>
      <sheetName val="GOC-KO_IN4"/>
      <sheetName val="THONG_SO4"/>
      <sheetName val="Đơn_giá_chi_tiết_TN_394"/>
      <sheetName val="Thong_tin4"/>
      <sheetName val="Danh_muc_NT_cong_viec4"/>
      <sheetName val="Danh_muc_NT_Giai_doan4"/>
      <sheetName val="Danh_muc_NT_Vat_lieu4"/>
      <sheetName val="ND_Nhat_ky4"/>
      <sheetName val="NT_cong_viec4"/>
      <sheetName val="Sheet1_(2)4"/>
      <sheetName val="Dầm_14"/>
      <sheetName val="Cọc_nhồi4"/>
      <sheetName val="1__BCC_T03_20184"/>
      <sheetName val="2___BCC_T04_20184"/>
      <sheetName val="XD_nhanh_34"/>
      <sheetName val="5_2_1_Đo_bóc_KL_OLK-104"/>
      <sheetName val="4_2_1_Đo_bóc_KL_OLK-064"/>
      <sheetName val="4_1_1_CHI_TIET_OLK-064"/>
      <sheetName val="TK_SX3"/>
      <sheetName val="TINH_GIA_-_SAN_XUAT_Vertico3"/>
      <sheetName val="Lương_hưng_Yên_vùng_21"/>
      <sheetName val="Lương_Hà_Nam1"/>
      <sheetName val="Ca_máy_Hà_Nam1"/>
      <sheetName val="ca_máy_Hưng_Yên1"/>
      <sheetName val="Lương_HN1"/>
      <sheetName val="Lương_VP1"/>
      <sheetName val="Ca_máy_HN1"/>
      <sheetName val="Ca_máy_VP1"/>
      <sheetName val="Tra_cuu_791"/>
      <sheetName val="B1_CN1"/>
      <sheetName val="Maker_List3"/>
      <sheetName val="REQUEST_BUILDER3"/>
      <sheetName val="Thuc_thanh1"/>
      <sheetName val="DS_CHU_Ph_x005f_x0001__x03"/>
      <sheetName val="DS_CHU_Ph_x005f_x005f_x003"/>
      <sheetName val="Du_toan_truc_tiep_-_Bill_23"/>
      <sheetName val="DTXD-DD_(2)3"/>
      <sheetName val="HRG_BHN2"/>
      <sheetName val="MTO_REV_02"/>
      <sheetName val="Bao_cao1"/>
      <sheetName val="Dinh_nghia1"/>
      <sheetName val="DZ_351"/>
      <sheetName val="Process_(R)1"/>
      <sheetName val="Process_(T)1"/>
      <sheetName val="THCP_-_PA11"/>
      <sheetName val="THDT_goi_thau_XD1"/>
      <sheetName val="DAU_VAO1"/>
      <sheetName val="5_Khoan1"/>
      <sheetName val="1__TH1"/>
      <sheetName val="3_1_11"/>
      <sheetName val="3_1_41"/>
      <sheetName val="2_5_11"/>
      <sheetName val="4_1_11"/>
      <sheetName val="4_3_21"/>
      <sheetName val="2_3_31"/>
      <sheetName val="5_3_11"/>
      <sheetName val="2_4_31"/>
      <sheetName val="Cong_nợ3"/>
      <sheetName val="GA_153"/>
      <sheetName val="HÒA_XUÂN_II3"/>
      <sheetName val="LƯƠNG_YÊN3"/>
      <sheetName val="OCEAN_GATE3"/>
      <sheetName val="THÀNH_ĐÔ3"/>
      <sheetName val="6_11"/>
      <sheetName val="Breakdown_(B)3"/>
      <sheetName val="Thép_phần_thô3"/>
      <sheetName val="Tong_du_toan2"/>
      <sheetName val="DGchitiet_2"/>
      <sheetName val="CP_HMC2"/>
      <sheetName val="CP_Khac_cuoc_VC2"/>
      <sheetName val="BOQ_DOME_G2"/>
      <sheetName val="Phòng_4_SV2"/>
      <sheetName val="Phòng_2_SV2"/>
      <sheetName val="Phòng_bảo_vệ2"/>
      <sheetName val="Hành_lang,_cầu_thang,_phòng_đệ2"/>
      <sheetName val="Thang_máng_và_cáp_điện_tủ_tầng2"/>
      <sheetName val="Thiết_bị2"/>
      <sheetName val="Chống_sét_và_tiếp_địa2"/>
      <sheetName val="Đặt_chờ_báo_cháy2"/>
      <sheetName val="Đặt_chờ_mạng2"/>
      <sheetName val="BOQ_DOME_H2"/>
      <sheetName val="GIÁ_HĐ_30_CĂN2"/>
      <sheetName val="Luong_GT2"/>
      <sheetName val="Bảng_nhân_công2"/>
      <sheetName val="DS_CHU_Ph_x005f_x0001__x005f_x005f_x02"/>
      <sheetName val="KL_phat_sinh2"/>
      <sheetName val="Mẫu_số_21a1"/>
      <sheetName val="THCP_thiet_bi1"/>
      <sheetName val="Don_gia_tong_hop1"/>
      <sheetName val="Du_thau_LD1"/>
      <sheetName val="Du_thau_XD1"/>
      <sheetName val="Du_toan_LD1"/>
      <sheetName val="Gia_ca_may_LD1"/>
      <sheetName val="Gia_ca_may_XD1"/>
      <sheetName val="CP_mua_sam_TB1"/>
      <sheetName val="Nhan_cong_LD1"/>
      <sheetName val="Nhan_cong_XD1"/>
      <sheetName val="Gia_vua_LD1"/>
      <sheetName val="Gia_vua_XD1"/>
      <sheetName val="Thong_ke_thep1"/>
      <sheetName val="TH_vat_tu_LD1"/>
      <sheetName val="TH_vat_tu_XD1"/>
      <sheetName val="Gia_vat_lieu_HTLD1"/>
      <sheetName val="Gia_vat_lieu_HTXD1"/>
      <sheetName val="Dự_thầu_(NS1)1"/>
      <sheetName val="Doanh_thu_(Liveline_PA1)1"/>
      <sheetName val="Chiet_tinh_dz221"/>
      <sheetName val="Gia_NC_theo_QD_2207-QD-UBND1"/>
      <sheetName val="Nhan_cong_nhom_II1"/>
      <sheetName val="Don_gia_1_ngay_cong_môi_trường1"/>
      <sheetName val="Tong_hop_vat_tu1"/>
      <sheetName val="Phan_tich_ca_may1"/>
      <sheetName val="Chenh_lech_ca_may1"/>
      <sheetName val="KH_2010_PA21"/>
      <sheetName val="van_khuon1"/>
      <sheetName val="간접비_계정목록1"/>
      <sheetName val="MTO_REV_03"/>
      <sheetName val="TDTKP_(2)1"/>
      <sheetName val="CHITIET_VL-NC-DDTT3PHA_1"/>
      <sheetName val="CHITIET_VL-NC-TT1p1"/>
      <sheetName val="Du_lieu2"/>
      <sheetName val="4_3_Scope_of_work_1"/>
      <sheetName val="__QUOTATION_xlsx1"/>
      <sheetName val="Tongke_Thu_hoi1"/>
      <sheetName val="Huong_dan1"/>
      <sheetName val="KIEM_TOAN_(PC32)1"/>
      <sheetName val="Chiet_giam1"/>
      <sheetName val="DAO_DAP_CONG1"/>
      <sheetName val="Bang_chu1"/>
      <sheetName val="Lương_1900nhóm_I1"/>
      <sheetName val="1900_nhóm_II1"/>
      <sheetName val="Lương_2000nhómII1"/>
      <sheetName val="Máy_Ngân_Sơn1"/>
      <sheetName val="Giá_VL1"/>
      <sheetName val="Danh_mục_HS1"/>
      <sheetName val="LK-0_41"/>
      <sheetName val="Gia_vat_tu1"/>
      <sheetName val="6_GIA1"/>
      <sheetName val="BCVC__1"/>
      <sheetName val="May_Goc_(QD2436)1"/>
      <sheetName val="Chiet_tinh_don_gia1"/>
      <sheetName val="Cua_Phang_Tran1"/>
      <sheetName val="Don_gia_chi_tiet1"/>
      <sheetName val="BL_A1_8-1_3501"/>
      <sheetName val="THCP_TT09"/>
      <sheetName val="Giá_tháng"/>
      <sheetName val="NC_151"/>
      <sheetName val="Ca_may1"/>
      <sheetName val="Cước_VC_+_ĐM_CP_Tư_vấn1"/>
      <sheetName val="1,TMĐT_"/>
      <sheetName val="Nghỉ_lễ"/>
      <sheetName val="Tai_trong1"/>
      <sheetName val="Diện_tích_sàn_TT2-GB"/>
      <sheetName val="TH_KL_thô_"/>
      <sheetName val="KL_XÂY_TT2-GB"/>
      <sheetName val="Phan_tich_don_gia_de_xuat_-_ca1"/>
      <sheetName val="truc_tiep"/>
      <sheetName val="bill_5"/>
      <sheetName val="_SMU_Table_(2)"/>
      <sheetName val="F_A__Data_Validation_Inputs"/>
      <sheetName val="basic_data"/>
      <sheetName val="Lookup_Tables"/>
      <sheetName val="Drop_Down_Listings"/>
      <sheetName val="Div_132"/>
      <sheetName val="DANH_MỤC_HỒ_SƠ2"/>
      <sheetName val="GT_PHÁT_SINH_NGOÀI_HĐ2"/>
      <sheetName val="KL_PHÁT_SINH_2"/>
      <sheetName val="PS_NGOÀI_HĐ2"/>
      <sheetName val="GT_PHÁT_SINH_VƯỢT_HĐ2"/>
      <sheetName val="PS_TĂNG_GIẢM_TRONG_HĐ2"/>
      <sheetName val="DGCT_PHÁT_SINH2"/>
      <sheetName val="DGCT_TRẦN_NLV2"/>
      <sheetName val="DGKL_chi_tiết_NLV2"/>
      <sheetName val="DGKL_chi_tiết_NHN,NK2"/>
      <sheetName val="TG_KL2"/>
      <sheetName val="DGCT_SƠN_BẢ_TƯỜNG_NLV2"/>
      <sheetName val="DGKL_TRẦN_NHN2"/>
      <sheetName val="GV1-D13_(Casement_door)2"/>
      <sheetName val="built-up_rate2"/>
      <sheetName val="List_of_works2"/>
      <sheetName val="GEN_REQ2"/>
      <sheetName val="SD_and_START_UP2"/>
      <sheetName val="VT_NC_M2"/>
      <sheetName val="KHỐI_LƯỢNG_TB_-_newFormat2"/>
      <sheetName val="Bảng_Phân_Tích_Chi_Phí2"/>
      <sheetName val="Bang_chi_tiet-Direct_work2"/>
      <sheetName val="BOX(1_5X1_5)1"/>
      <sheetName val="Cost_annalysis1"/>
      <sheetName val="03__THGT1"/>
      <sheetName val="CFA_Sumary1"/>
      <sheetName val="List_Retention_(Contract)2"/>
      <sheetName val="List_AP_(Contract)2"/>
      <sheetName val="Progress_nstallaton_(2)2"/>
      <sheetName val="Thoat_nuoc1"/>
      <sheetName val="MEP_Building1"/>
      <sheetName val="Bang_TT1"/>
      <sheetName val="worksheet_inchican1"/>
      <sheetName val="combined_9-301"/>
      <sheetName val="DS_CHU_Ph_x002"/>
      <sheetName val="Cao_TN1"/>
      <sheetName val="ĐỔ_BT_51"/>
      <sheetName val="CPDD_II1"/>
      <sheetName val="NT_CAO_DO1"/>
      <sheetName val="Thống_kê1"/>
      <sheetName val="Quarterly_41"/>
      <sheetName val="SCADA_PRICE(WTP)1"/>
      <sheetName val="gia_vt1"/>
      <sheetName val="1_BILL_MOI_THAU_CAN_THUONG1"/>
      <sheetName val="Block_A-FlrBm(Conc&amp;Fwk)1"/>
      <sheetName val="SCOPE_OF_WORK1"/>
      <sheetName val="_견적서1"/>
      <sheetName val="1__Dashboard1"/>
      <sheetName val="CONSOIDATE_41"/>
      <sheetName val="CONSOIDATE_21"/>
      <sheetName val="Đầu_vào1"/>
      <sheetName val="kinh_phí_XD1"/>
      <sheetName val="2_O_PHAN_TICH1"/>
      <sheetName val="3_O_NGAN_SACH1"/>
      <sheetName val="TK-HA_"/>
      <sheetName val="00_TMB-Cap_thoat_nuoc"/>
      <sheetName val="BU_LONG"/>
      <sheetName val="TH_khoi_luong"/>
      <sheetName val="Chi_tiet_khoi_luong"/>
      <sheetName val="TK_thep"/>
      <sheetName val="CT_THOÁT_WC_VP"/>
      <sheetName val="CT_CẤP_WC_VP"/>
      <sheetName val="CT_THOÁT_MƯA_VP_TRỤC_LỚN"/>
      <sheetName val="CT_THOÁT_MƯA_VP_TRỤC_NHỎ"/>
      <sheetName val="1_ATGT-VL"/>
      <sheetName val="VL-NC-M_"/>
      <sheetName val="Phan_day"/>
      <sheetName val="1B_Cai_tao_PA2"/>
      <sheetName val="Thông_tin_"/>
      <sheetName val="1"/>
      <sheetName val="6. Scope of work "/>
      <sheetName val="4.6 Phân tích nhân sự "/>
      <sheetName val="4.5 Mức độ tham gia dự án"/>
      <sheetName val="Lương 2000nhóm I"/>
      <sheetName val="Máy "/>
      <sheetName val="Analysis"/>
      <sheetName val="C-C"/>
      <sheetName val="D-D"/>
      <sheetName val="Ge"/>
      <sheetName val="ComA-A"/>
      <sheetName val="A-A"/>
      <sheetName val="Solieu"/>
      <sheetName val="BAOGIATHANG"/>
      <sheetName val="DAODAT"/>
      <sheetName val="vanchuyen TC"/>
      <sheetName val="A6"/>
      <sheetName val="THCT"/>
      <sheetName val="THDZ0,4"/>
      <sheetName val="TH DZ35"/>
      <sheetName val="THTram"/>
      <sheetName val="NEW-PANEL"/>
      <sheetName val="NHẬT KÝ"/>
      <sheetName val="config (2)"/>
      <sheetName val="DGIAgoi1"/>
      <sheetName val="Xuly Data"/>
      <sheetName val="PEDESB"/>
      <sheetName val="CHITIET-DZ04"/>
      <sheetName val="BANGTRA"/>
      <sheetName val="vlxmnc"/>
      <sheetName val="th¸mo"/>
      <sheetName val="13.BANG CT"/>
      <sheetName val="14.MMUS GIUA NHIP"/>
      <sheetName val="4.HSPBngang"/>
      <sheetName val="6.Tinh tai"/>
      <sheetName val="2 NSl"/>
      <sheetName val="17.US CHU tho a_b"/>
      <sheetName val="15.MMUS GOI"/>
      <sheetName val="Bai 5.1"/>
      <sheetName val="Chi phi xay lap khac "/>
      <sheetName val="Don-gia"/>
      <sheetName val="DS_CHU_Ph_x0001__x1"/>
      <sheetName val="DS_CHU_Ph_x0001__x0000_3"/>
      <sheetName val="DS_CHU_Ph_x0001_?3"/>
      <sheetName val="DS_CHU_Ph_x0001__3"/>
      <sheetName val="DS_CHU_Ph_x005f_x0001__x3"/>
      <sheetName val="DS_CHU_Ph_x0001__x02"/>
      <sheetName val="DS_CHU_Ph_x0001__x01"/>
      <sheetName val="DS_CHU_Ph_x0001__x0000_2"/>
      <sheetName val="DS_CHU_Ph_x0001_?2"/>
      <sheetName val="DS_CHU_Ph_x0001__2"/>
      <sheetName val="DS_CHU_Ph_x005f_x0001__x2"/>
      <sheetName val="xe"/>
      <sheetName val="Book 1 Summary"/>
      <sheetName val="Pgal2004"/>
      <sheetName val="KL TRU"/>
      <sheetName val="DUONG"/>
      <sheetName val="DL"/>
      <sheetName val="Cự ly VC_k in"/>
      <sheetName val="BOQ tong"/>
      <sheetName val="list nt Khem Vuon"/>
      <sheetName val="VH"/>
      <sheetName val="BĐ."/>
      <sheetName val="工程量清单表"/>
      <sheetName val="sis.xlm"/>
      <sheetName val="材料基价"/>
      <sheetName val="机械台时"/>
      <sheetName val="P. control"/>
      <sheetName val="取费系数表"/>
      <sheetName val="チューブ仕様"/>
      <sheetName val="WELCOME"/>
      <sheetName val="1999 BUDGET"/>
      <sheetName val="Bia lot"/>
      <sheetName val="May06"/>
      <sheetName val="San BTXM"/>
      <sheetName val="THKL GD1"/>
      <sheetName val="HoThuBonCay"/>
      <sheetName val="San Nen"/>
      <sheetName val="Via He, bo via"/>
      <sheetName val="TK CONG"/>
      <sheetName val="TL CONG Tron"/>
      <sheetName val="TL CONG hop duc san"/>
      <sheetName val="Ống cống ĐTC"/>
      <sheetName val="Ban dan"/>
      <sheetName val="Đầu cống"/>
      <sheetName val="Gờ chắn"/>
      <sheetName val="TC"/>
      <sheetName val="San"/>
      <sheetName val="Dieuphoi"/>
      <sheetName val="Pile径1m･27"/>
      <sheetName val="Kluong"/>
      <sheetName val="DGKL BT-VK"/>
      <sheetName val="H.Satuan"/>
      <sheetName val="ADSL MPS"/>
      <sheetName val="시산표"/>
      <sheetName val="XT-01,02,19,20(L1)"/>
      <sheetName val="PHÂN TÍCH ver 2"/>
      <sheetName val="KINH PHI TONG HOP"/>
      <sheetName val="000000000"/>
      <sheetName val="TEN HANG MUC "/>
      <sheetName val="Eq. Mobilization"/>
      <sheetName val="Sum ELE  CAP S1-4  "/>
      <sheetName val="01. SAT TRUNG + UV"/>
      <sheetName val="du lieu du toan"/>
      <sheetName val="基本"/>
      <sheetName val="出図表"/>
      <sheetName val="Tính giá NC"/>
      <sheetName val="SL cước"/>
      <sheetName val="Duong272-287"/>
      <sheetName val="HE-73"/>
      <sheetName val="BechLab"/>
      <sheetName val="TTL"/>
      <sheetName val="Joinery works"/>
      <sheetName val="LUONG SCL"/>
      <sheetName val="Bang luong NHOM I"/>
      <sheetName val="DM1776"/>
      <sheetName val="DM4970"/>
      <sheetName val="Bangluong NHOM II "/>
      <sheetName val=" VL"/>
      <sheetName val="gia vat lieu"/>
      <sheetName val="gia ca may BXD"/>
      <sheetName val="NLĐV"/>
      <sheetName val="09-GIA nhien lieu-ko in"/>
      <sheetName val="Cpbetong"/>
      <sheetName val="날개벽수량표"/>
      <sheetName val="Div 3"/>
      <sheetName val="Preliminary"/>
      <sheetName val="INDEX HẠ TẦNG"/>
      <sheetName val="DGG HẠ TẦNG"/>
      <sheetName val="EFR30696"/>
      <sheetName val="EQT-ESTN"/>
      <sheetName val="3.Dự toán chi phí XD"/>
      <sheetName val="4.Phân tích đơn giá"/>
      <sheetName val="Buy vs. Lease Car"/>
      <sheetName val="2019 (2)"/>
      <sheetName val="2019 (3)"/>
      <sheetName val="2019 (4)"/>
      <sheetName val="2019 (5)"/>
      <sheetName val="Du lai DH"/>
      <sheetName val="2019 (01)"/>
      <sheetName val="Du lai NH"/>
      <sheetName val="Chi tiet"/>
      <sheetName val="2019(9)"/>
      <sheetName val="2019 (10)"/>
      <sheetName val="2019 (11)"/>
      <sheetName val="2019 (12)"/>
      <sheetName val="2019 (7)"/>
      <sheetName val="2019(8)"/>
      <sheetName val="2019 (6)"/>
      <sheetName val="CDchitiet"/>
      <sheetName val="l.master"/>
      <sheetName val="GENERAL REQUIREMENTS"/>
      <sheetName val="CFA"/>
      <sheetName val="BIM06"/>
      <sheetName val="BM04"/>
      <sheetName val="BIM03"/>
      <sheetName val="Annex B"/>
      <sheetName val="Rebar"/>
      <sheetName val="Bao cao tham tra"/>
      <sheetName val="THCP tu van"/>
      <sheetName val="DT man-month"/>
      <sheetName val="Cp chuyen gia"/>
      <sheetName val="CPK TV"/>
      <sheetName val="THCP khac"/>
      <sheetName val="1.LV"/>
      <sheetName val="Bia2"/>
      <sheetName val="CP dao tao"/>
      <sheetName val="HS"/>
      <sheetName val="Cash Flow bulanan"/>
      <sheetName val="DSNV"/>
      <sheetName val="ĐƠN GIÁ"/>
      <sheetName val="bang_tien_luong"/>
      <sheetName val="DMNT_NON"/>
      <sheetName val="KLDT_DIEN"/>
      <sheetName val="Dinh_muc_CP_KTCB_khac"/>
      <sheetName val="Cst_Pkg-Eden"/>
      <sheetName val="Daf_1"/>
      <sheetName val="Provisional_Sum"/>
      <sheetName val="Exe_Sum"/>
      <sheetName val="SUM_LO-BUIDING"/>
      <sheetName val="valeurs_de_base"/>
      <sheetName val="Tiến_độ_công_việc"/>
      <sheetName val="ST_Movment"/>
      <sheetName val="TEN CONG TRINH"/>
      <sheetName val="PRICE"/>
      <sheetName val="schedule nos"/>
      <sheetName val="DAF-2"/>
      <sheetName val="Material HT"/>
      <sheetName val="Chênh lệch máy thi công"/>
      <sheetName val="Chênh lệch nhân công"/>
      <sheetName val="Chênh lệch vật liệu"/>
      <sheetName val="Barem"/>
      <sheetName val="Sheet456"/>
      <sheetName val="DATABANK"/>
      <sheetName val="KVM"/>
      <sheetName val="SAP YTD TB"/>
      <sheetName val="Circle Master"/>
      <sheetName val="Actual-Circlewise"/>
      <sheetName val="Graph Data"/>
      <sheetName val="TMP"/>
      <sheetName val="Circle Details"/>
      <sheetName val="IGAAP Group"/>
      <sheetName val="Details"/>
      <sheetName val="SAP_YTD_TB"/>
      <sheetName val="Circle_Master"/>
      <sheetName val="Graph_Data"/>
      <sheetName val="Circle_Details"/>
      <sheetName val="Control_TB check"/>
      <sheetName val="workings"/>
      <sheetName val="dep pre"/>
      <sheetName val="关联交易-存款"/>
      <sheetName val="Understand the client"/>
      <sheetName val="Bokslutsprocessen"/>
      <sheetName val="Indata"/>
      <sheetName val="CRA"/>
      <sheetName val="luong06"/>
      <sheetName val="Taxes"/>
      <sheetName val="Competitors"/>
      <sheetName val="daywork- Tham khao"/>
      <sheetName val="Firm list"/>
      <sheetName val="Kl pitum"/>
      <sheetName val="Tien do"/>
      <sheetName val="Bảo hiểm thiết bị xây dựng"/>
      <sheetName val="NC&amp;M"/>
      <sheetName val="BGVL"/>
      <sheetName val="1. Cover"/>
      <sheetName val="Explanation IPR No.5"/>
      <sheetName val="5. Status of Ap, Re"/>
      <sheetName val="Tcd"/>
      <sheetName val="KT"/>
      <sheetName val="ctdg"/>
      <sheetName val="TT_35"/>
      <sheetName val="KL HT Tong The"/>
      <sheetName val="TBA Man Xa 6"/>
      <sheetName val="TBA Ngo Xa 5"/>
      <sheetName val="TBA O Cach 5"/>
      <sheetName val="TBA O Cach 6"/>
      <sheetName val="TBA Tran Xa 6"/>
      <sheetName val="TBA Yen Lang 5"/>
      <sheetName val="YCNT(ok)"/>
      <sheetName val="6-Gia TH-Khong in"/>
      <sheetName val="LAIMAY"/>
      <sheetName val="Don gia KS"/>
      <sheetName val="Du toan KS"/>
      <sheetName val="Nhan cong KS"/>
      <sheetName val="DonGiaLD"/>
      <sheetName val="Moc uon"/>
      <sheetName val="THcoc"/>
      <sheetName val="3.DGKL"/>
      <sheetName val="2.XNKL"/>
      <sheetName val="분양가표"/>
      <sheetName val="THCP xay dung ATGT"/>
      <sheetName val="Don gia XD in3"/>
      <sheetName val="Du toan XD ATGT"/>
      <sheetName val="Don gia Duong"/>
      <sheetName val="ca may "/>
      <sheetName val="Lương nhân công XD TT01-2015"/>
      <sheetName val="TH gia du thau"/>
      <sheetName val="Load1"/>
      <sheetName val="Bang nhan cong"/>
      <sheetName val="NT noi bo cong viec"/>
      <sheetName val="So lieu dieu chinh HD"/>
      <sheetName val="Danh muc cong viec"/>
      <sheetName val="Gia tri vat tu"/>
      <sheetName val="Danh muc ho so"/>
      <sheetName val="Lay mau VL"/>
      <sheetName val="Nhien lieu"/>
      <sheetName val="NT giai doan"/>
      <sheetName val="NT noi bo giai doan"/>
      <sheetName val="NT noi bo vat lieu"/>
      <sheetName val="NT vat lieu"/>
      <sheetName val="Gia vua"/>
      <sheetName val="Hao phi vat tu"/>
      <sheetName val="Phan tich vat tu"/>
      <sheetName val="Tien do thi cong"/>
      <sheetName val="Tong hop gia thau"/>
      <sheetName val="Vat lieu hien truong"/>
      <sheetName val="YCNT Giai doan"/>
      <sheetName val="YCNT cong viec"/>
      <sheetName val="YCNT vat lieu"/>
      <sheetName val="GTXL1"/>
      <sheetName val="DT"/>
      <sheetName val="VTTN"/>
      <sheetName val="DS_CHU_Ph_x0001_3"/>
      <sheetName val="DS_CHU_Ph_x0001_2"/>
      <sheetName val="Category"/>
      <sheetName val="NEN MAU"/>
      <sheetName val="TACH VL-NC-M"/>
      <sheetName val="1.LIST"/>
      <sheetName val="Công trình"/>
      <sheetName val="HaoPhiVatTu"/>
      <sheetName val="Cước VC"/>
      <sheetName val="Cước bộ"/>
      <sheetName val="QD957new"/>
      <sheetName val="DGBCVT"/>
      <sheetName val="DGSC"/>
      <sheetName val="Sheet10"/>
      <sheetName val="VTTB-DD"/>
    </sheetNames>
    <sheetDataSet>
      <sheetData sheetId="0"/>
      <sheetData sheetId="1"/>
      <sheetData sheetId="2"/>
      <sheetData sheetId="3"/>
      <sheetData sheetId="4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/>
      <sheetData sheetId="16" refreshError="1"/>
      <sheetData sheetId="17" refreshError="1"/>
      <sheetData sheetId="18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/>
      <sheetData sheetId="27" refreshError="1"/>
      <sheetData sheetId="28" refreshError="1"/>
      <sheetData sheetId="29" refreshError="1"/>
      <sheetData sheetId="30"/>
      <sheetData sheetId="31" refreshError="1"/>
      <sheetData sheetId="32" refreshError="1"/>
      <sheetData sheetId="33" refreshError="1"/>
      <sheetData sheetId="34" refreshError="1"/>
      <sheetData sheetId="35"/>
      <sheetData sheetId="36"/>
      <sheetData sheetId="37" refreshError="1"/>
      <sheetData sheetId="38" refreshError="1"/>
      <sheetData sheetId="39" refreshError="1"/>
      <sheetData sheetId="40" refreshError="1"/>
      <sheetData sheetId="41"/>
      <sheetData sheetId="42" refreshError="1"/>
      <sheetData sheetId="43" refreshError="1"/>
      <sheetData sheetId="44" refreshError="1"/>
      <sheetData sheetId="45"/>
      <sheetData sheetId="46" refreshError="1"/>
      <sheetData sheetId="47" refreshError="1"/>
      <sheetData sheetId="48" refreshError="1"/>
      <sheetData sheetId="49" refreshError="1"/>
      <sheetData sheetId="50" refreshError="1"/>
      <sheetData sheetId="51" refreshError="1"/>
      <sheetData sheetId="52" refreshError="1"/>
      <sheetData sheetId="53" refreshError="1"/>
      <sheetData sheetId="54" refreshError="1"/>
      <sheetData sheetId="55" refreshError="1"/>
      <sheetData sheetId="56" refreshError="1"/>
      <sheetData sheetId="57" refreshError="1"/>
      <sheetData sheetId="58" refreshError="1"/>
      <sheetData sheetId="59" refreshError="1"/>
      <sheetData sheetId="60" refreshError="1"/>
      <sheetData sheetId="61" refreshError="1"/>
      <sheetData sheetId="62" refreshError="1"/>
      <sheetData sheetId="63" refreshError="1"/>
      <sheetData sheetId="64" refreshError="1"/>
      <sheetData sheetId="65" refreshError="1"/>
      <sheetData sheetId="66" refreshError="1"/>
      <sheetData sheetId="67" refreshError="1"/>
      <sheetData sheetId="68" refreshError="1"/>
      <sheetData sheetId="69" refreshError="1"/>
      <sheetData sheetId="70"/>
      <sheetData sheetId="71" refreshError="1"/>
      <sheetData sheetId="72" refreshError="1"/>
      <sheetData sheetId="73" refreshError="1"/>
      <sheetData sheetId="74" refreshError="1"/>
      <sheetData sheetId="75"/>
      <sheetData sheetId="76"/>
      <sheetData sheetId="77" refreshError="1"/>
      <sheetData sheetId="78" refreshError="1"/>
      <sheetData sheetId="79" refreshError="1"/>
      <sheetData sheetId="80" refreshError="1"/>
      <sheetData sheetId="81" refreshError="1"/>
      <sheetData sheetId="82"/>
      <sheetData sheetId="83" refreshError="1"/>
      <sheetData sheetId="84" refreshError="1"/>
      <sheetData sheetId="85" refreshError="1"/>
      <sheetData sheetId="86" refreshError="1"/>
      <sheetData sheetId="87" refreshError="1"/>
      <sheetData sheetId="88" refreshError="1"/>
      <sheetData sheetId="89" refreshError="1"/>
      <sheetData sheetId="90" refreshError="1"/>
      <sheetData sheetId="91" refreshError="1"/>
      <sheetData sheetId="92" refreshError="1"/>
      <sheetData sheetId="93" refreshError="1"/>
      <sheetData sheetId="94" refreshError="1"/>
      <sheetData sheetId="95"/>
      <sheetData sheetId="96"/>
      <sheetData sheetId="97" refreshError="1"/>
      <sheetData sheetId="98" refreshError="1"/>
      <sheetData sheetId="99" refreshError="1"/>
      <sheetData sheetId="100" refreshError="1"/>
      <sheetData sheetId="101" refreshError="1"/>
      <sheetData sheetId="102" refreshError="1"/>
      <sheetData sheetId="103" refreshError="1"/>
      <sheetData sheetId="104" refreshError="1"/>
      <sheetData sheetId="105" refreshError="1"/>
      <sheetData sheetId="106" refreshError="1"/>
      <sheetData sheetId="107" refreshError="1"/>
      <sheetData sheetId="108" refreshError="1"/>
      <sheetData sheetId="109" refreshError="1"/>
      <sheetData sheetId="110" refreshError="1"/>
      <sheetData sheetId="111" refreshError="1"/>
      <sheetData sheetId="112" refreshError="1"/>
      <sheetData sheetId="113" refreshError="1"/>
      <sheetData sheetId="114" refreshError="1"/>
      <sheetData sheetId="115" refreshError="1"/>
      <sheetData sheetId="116" refreshError="1"/>
      <sheetData sheetId="117" refreshError="1"/>
      <sheetData sheetId="118" refreshError="1"/>
      <sheetData sheetId="119" refreshError="1"/>
      <sheetData sheetId="120" refreshError="1"/>
      <sheetData sheetId="121" refreshError="1"/>
      <sheetData sheetId="122" refreshError="1"/>
      <sheetData sheetId="123" refreshError="1"/>
      <sheetData sheetId="124" refreshError="1"/>
      <sheetData sheetId="125" refreshError="1"/>
      <sheetData sheetId="126" refreshError="1"/>
      <sheetData sheetId="127" refreshError="1"/>
      <sheetData sheetId="128" refreshError="1"/>
      <sheetData sheetId="129" refreshError="1"/>
      <sheetData sheetId="130" refreshError="1"/>
      <sheetData sheetId="131" refreshError="1"/>
      <sheetData sheetId="132" refreshError="1"/>
      <sheetData sheetId="133" refreshError="1"/>
      <sheetData sheetId="134" refreshError="1"/>
      <sheetData sheetId="135" refreshError="1"/>
      <sheetData sheetId="136" refreshError="1"/>
      <sheetData sheetId="137" refreshError="1"/>
      <sheetData sheetId="138" refreshError="1"/>
      <sheetData sheetId="139" refreshError="1"/>
      <sheetData sheetId="140" refreshError="1"/>
      <sheetData sheetId="141" refreshError="1"/>
      <sheetData sheetId="142" refreshError="1"/>
      <sheetData sheetId="143" refreshError="1"/>
      <sheetData sheetId="144" refreshError="1"/>
      <sheetData sheetId="145" refreshError="1"/>
      <sheetData sheetId="146" refreshError="1"/>
      <sheetData sheetId="147" refreshError="1"/>
      <sheetData sheetId="148" refreshError="1"/>
      <sheetData sheetId="149" refreshError="1"/>
      <sheetData sheetId="150" refreshError="1"/>
      <sheetData sheetId="151" refreshError="1"/>
      <sheetData sheetId="152" refreshError="1"/>
      <sheetData sheetId="153" refreshError="1"/>
      <sheetData sheetId="154" refreshError="1"/>
      <sheetData sheetId="155" refreshError="1"/>
      <sheetData sheetId="156" refreshError="1"/>
      <sheetData sheetId="157" refreshError="1"/>
      <sheetData sheetId="158" refreshError="1"/>
      <sheetData sheetId="159" refreshError="1"/>
      <sheetData sheetId="160" refreshError="1"/>
      <sheetData sheetId="161" refreshError="1"/>
      <sheetData sheetId="162" refreshError="1"/>
      <sheetData sheetId="163" refreshError="1"/>
      <sheetData sheetId="164" refreshError="1"/>
      <sheetData sheetId="165" refreshError="1"/>
      <sheetData sheetId="166" refreshError="1"/>
      <sheetData sheetId="167" refreshError="1"/>
      <sheetData sheetId="168" refreshError="1"/>
      <sheetData sheetId="169" refreshError="1"/>
      <sheetData sheetId="170" refreshError="1"/>
      <sheetData sheetId="171" refreshError="1"/>
      <sheetData sheetId="172" refreshError="1"/>
      <sheetData sheetId="173" refreshError="1"/>
      <sheetData sheetId="174" refreshError="1"/>
      <sheetData sheetId="175" refreshError="1"/>
      <sheetData sheetId="176" refreshError="1"/>
      <sheetData sheetId="177" refreshError="1"/>
      <sheetData sheetId="178" refreshError="1"/>
      <sheetData sheetId="179" refreshError="1"/>
      <sheetData sheetId="180" refreshError="1"/>
      <sheetData sheetId="181" refreshError="1"/>
      <sheetData sheetId="182" refreshError="1"/>
      <sheetData sheetId="183" refreshError="1"/>
      <sheetData sheetId="184" refreshError="1"/>
      <sheetData sheetId="185" refreshError="1"/>
      <sheetData sheetId="186" refreshError="1"/>
      <sheetData sheetId="187" refreshError="1"/>
      <sheetData sheetId="188" refreshError="1"/>
      <sheetData sheetId="189" refreshError="1"/>
      <sheetData sheetId="190" refreshError="1"/>
      <sheetData sheetId="191" refreshError="1"/>
      <sheetData sheetId="192" refreshError="1"/>
      <sheetData sheetId="193" refreshError="1"/>
      <sheetData sheetId="194" refreshError="1"/>
      <sheetData sheetId="195" refreshError="1"/>
      <sheetData sheetId="196" refreshError="1"/>
      <sheetData sheetId="197" refreshError="1"/>
      <sheetData sheetId="198" refreshError="1"/>
      <sheetData sheetId="199" refreshError="1"/>
      <sheetData sheetId="200" refreshError="1"/>
      <sheetData sheetId="201" refreshError="1"/>
      <sheetData sheetId="202" refreshError="1"/>
      <sheetData sheetId="203" refreshError="1"/>
      <sheetData sheetId="204" refreshError="1"/>
      <sheetData sheetId="205" refreshError="1"/>
      <sheetData sheetId="206" refreshError="1"/>
      <sheetData sheetId="207" refreshError="1"/>
      <sheetData sheetId="208" refreshError="1"/>
      <sheetData sheetId="209" refreshError="1"/>
      <sheetData sheetId="210" refreshError="1"/>
      <sheetData sheetId="211" refreshError="1"/>
      <sheetData sheetId="212" refreshError="1"/>
      <sheetData sheetId="213" refreshError="1"/>
      <sheetData sheetId="214" refreshError="1"/>
      <sheetData sheetId="215" refreshError="1"/>
      <sheetData sheetId="216" refreshError="1"/>
      <sheetData sheetId="217" refreshError="1"/>
      <sheetData sheetId="218" refreshError="1"/>
      <sheetData sheetId="219" refreshError="1"/>
      <sheetData sheetId="220" refreshError="1"/>
      <sheetData sheetId="221" refreshError="1"/>
      <sheetData sheetId="222" refreshError="1"/>
      <sheetData sheetId="223" refreshError="1"/>
      <sheetData sheetId="224" refreshError="1"/>
      <sheetData sheetId="225" refreshError="1"/>
      <sheetData sheetId="226"/>
      <sheetData sheetId="227"/>
      <sheetData sheetId="228" refreshError="1"/>
      <sheetData sheetId="229" refreshError="1"/>
      <sheetData sheetId="230" refreshError="1"/>
      <sheetData sheetId="231"/>
      <sheetData sheetId="232" refreshError="1"/>
      <sheetData sheetId="233" refreshError="1"/>
      <sheetData sheetId="234" refreshError="1"/>
      <sheetData sheetId="235"/>
      <sheetData sheetId="236"/>
      <sheetData sheetId="237"/>
      <sheetData sheetId="238"/>
      <sheetData sheetId="239"/>
      <sheetData sheetId="240" refreshError="1"/>
      <sheetData sheetId="241" refreshError="1"/>
      <sheetData sheetId="242" refreshError="1"/>
      <sheetData sheetId="243" refreshError="1"/>
      <sheetData sheetId="244" refreshError="1"/>
      <sheetData sheetId="245" refreshError="1"/>
      <sheetData sheetId="246" refreshError="1"/>
      <sheetData sheetId="247" refreshError="1"/>
      <sheetData sheetId="248" refreshError="1"/>
      <sheetData sheetId="249" refreshError="1"/>
      <sheetData sheetId="250" refreshError="1"/>
      <sheetData sheetId="251" refreshError="1"/>
      <sheetData sheetId="252" refreshError="1"/>
      <sheetData sheetId="253" refreshError="1"/>
      <sheetData sheetId="254" refreshError="1"/>
      <sheetData sheetId="255" refreshError="1"/>
      <sheetData sheetId="256" refreshError="1"/>
      <sheetData sheetId="257" refreshError="1"/>
      <sheetData sheetId="258" refreshError="1"/>
      <sheetData sheetId="259" refreshError="1"/>
      <sheetData sheetId="260" refreshError="1"/>
      <sheetData sheetId="261" refreshError="1"/>
      <sheetData sheetId="262" refreshError="1"/>
      <sheetData sheetId="263" refreshError="1"/>
      <sheetData sheetId="264" refreshError="1"/>
      <sheetData sheetId="265" refreshError="1"/>
      <sheetData sheetId="266" refreshError="1"/>
      <sheetData sheetId="267" refreshError="1"/>
      <sheetData sheetId="268" refreshError="1"/>
      <sheetData sheetId="269" refreshError="1"/>
      <sheetData sheetId="270" refreshError="1"/>
      <sheetData sheetId="271" refreshError="1"/>
      <sheetData sheetId="272" refreshError="1"/>
      <sheetData sheetId="273" refreshError="1"/>
      <sheetData sheetId="274" refreshError="1"/>
      <sheetData sheetId="275" refreshError="1"/>
      <sheetData sheetId="276" refreshError="1"/>
      <sheetData sheetId="277" refreshError="1"/>
      <sheetData sheetId="278" refreshError="1"/>
      <sheetData sheetId="279" refreshError="1"/>
      <sheetData sheetId="280" refreshError="1"/>
      <sheetData sheetId="281" refreshError="1"/>
      <sheetData sheetId="282" refreshError="1"/>
      <sheetData sheetId="283" refreshError="1"/>
      <sheetData sheetId="284" refreshError="1"/>
      <sheetData sheetId="285" refreshError="1"/>
      <sheetData sheetId="286" refreshError="1"/>
      <sheetData sheetId="287" refreshError="1"/>
      <sheetData sheetId="288" refreshError="1"/>
      <sheetData sheetId="289" refreshError="1"/>
      <sheetData sheetId="290" refreshError="1"/>
      <sheetData sheetId="291" refreshError="1"/>
      <sheetData sheetId="292" refreshError="1"/>
      <sheetData sheetId="293" refreshError="1"/>
      <sheetData sheetId="294" refreshError="1"/>
      <sheetData sheetId="295" refreshError="1"/>
      <sheetData sheetId="296" refreshError="1"/>
      <sheetData sheetId="297" refreshError="1"/>
      <sheetData sheetId="298" refreshError="1"/>
      <sheetData sheetId="299" refreshError="1"/>
      <sheetData sheetId="300" refreshError="1"/>
      <sheetData sheetId="301" refreshError="1"/>
      <sheetData sheetId="302" refreshError="1"/>
      <sheetData sheetId="303"/>
      <sheetData sheetId="304"/>
      <sheetData sheetId="305" refreshError="1"/>
      <sheetData sheetId="306" refreshError="1"/>
      <sheetData sheetId="307" refreshError="1"/>
      <sheetData sheetId="308" refreshError="1"/>
      <sheetData sheetId="309" refreshError="1"/>
      <sheetData sheetId="310" refreshError="1"/>
      <sheetData sheetId="311"/>
      <sheetData sheetId="312"/>
      <sheetData sheetId="313"/>
      <sheetData sheetId="314"/>
      <sheetData sheetId="315" refreshError="1"/>
      <sheetData sheetId="316" refreshError="1"/>
      <sheetData sheetId="317" refreshError="1"/>
      <sheetData sheetId="318" refreshError="1"/>
      <sheetData sheetId="319" refreshError="1"/>
      <sheetData sheetId="320" refreshError="1"/>
      <sheetData sheetId="321" refreshError="1"/>
      <sheetData sheetId="322" refreshError="1"/>
      <sheetData sheetId="323" refreshError="1"/>
      <sheetData sheetId="324" refreshError="1"/>
      <sheetData sheetId="325" refreshError="1"/>
      <sheetData sheetId="326" refreshError="1"/>
      <sheetData sheetId="327" refreshError="1"/>
      <sheetData sheetId="328" refreshError="1"/>
      <sheetData sheetId="329"/>
      <sheetData sheetId="330"/>
      <sheetData sheetId="331" refreshError="1"/>
      <sheetData sheetId="332" refreshError="1"/>
      <sheetData sheetId="333" refreshError="1"/>
      <sheetData sheetId="334" refreshError="1"/>
      <sheetData sheetId="335" refreshError="1"/>
      <sheetData sheetId="336" refreshError="1"/>
      <sheetData sheetId="337" refreshError="1"/>
      <sheetData sheetId="338" refreshError="1"/>
      <sheetData sheetId="339" refreshError="1"/>
      <sheetData sheetId="340" refreshError="1"/>
      <sheetData sheetId="341" refreshError="1"/>
      <sheetData sheetId="342" refreshError="1"/>
      <sheetData sheetId="343" refreshError="1"/>
      <sheetData sheetId="344" refreshError="1"/>
      <sheetData sheetId="345" refreshError="1"/>
      <sheetData sheetId="346" refreshError="1"/>
      <sheetData sheetId="347" refreshError="1"/>
      <sheetData sheetId="348" refreshError="1"/>
      <sheetData sheetId="349" refreshError="1"/>
      <sheetData sheetId="350" refreshError="1"/>
      <sheetData sheetId="351" refreshError="1"/>
      <sheetData sheetId="352" refreshError="1"/>
      <sheetData sheetId="353" refreshError="1"/>
      <sheetData sheetId="354" refreshError="1"/>
      <sheetData sheetId="355" refreshError="1"/>
      <sheetData sheetId="356" refreshError="1"/>
      <sheetData sheetId="357" refreshError="1"/>
      <sheetData sheetId="358" refreshError="1"/>
      <sheetData sheetId="359"/>
      <sheetData sheetId="360"/>
      <sheetData sheetId="361" refreshError="1"/>
      <sheetData sheetId="362" refreshError="1"/>
      <sheetData sheetId="363" refreshError="1"/>
      <sheetData sheetId="364" refreshError="1"/>
      <sheetData sheetId="365" refreshError="1"/>
      <sheetData sheetId="366" refreshError="1"/>
      <sheetData sheetId="367" refreshError="1"/>
      <sheetData sheetId="368" refreshError="1"/>
      <sheetData sheetId="369" refreshError="1"/>
      <sheetData sheetId="370" refreshError="1"/>
      <sheetData sheetId="371" refreshError="1"/>
      <sheetData sheetId="372" refreshError="1"/>
      <sheetData sheetId="373" refreshError="1"/>
      <sheetData sheetId="374" refreshError="1"/>
      <sheetData sheetId="375" refreshError="1"/>
      <sheetData sheetId="376" refreshError="1"/>
      <sheetData sheetId="377" refreshError="1"/>
      <sheetData sheetId="378" refreshError="1"/>
      <sheetData sheetId="379"/>
      <sheetData sheetId="380" refreshError="1"/>
      <sheetData sheetId="381" refreshError="1"/>
      <sheetData sheetId="382" refreshError="1"/>
      <sheetData sheetId="383"/>
      <sheetData sheetId="384"/>
      <sheetData sheetId="385"/>
      <sheetData sheetId="386"/>
      <sheetData sheetId="387"/>
      <sheetData sheetId="388"/>
      <sheetData sheetId="389"/>
      <sheetData sheetId="390"/>
      <sheetData sheetId="391"/>
      <sheetData sheetId="392"/>
      <sheetData sheetId="393"/>
      <sheetData sheetId="394" refreshError="1"/>
      <sheetData sheetId="395" refreshError="1"/>
      <sheetData sheetId="396" refreshError="1"/>
      <sheetData sheetId="397" refreshError="1"/>
      <sheetData sheetId="398" refreshError="1"/>
      <sheetData sheetId="399" refreshError="1"/>
      <sheetData sheetId="400" refreshError="1"/>
      <sheetData sheetId="401" refreshError="1"/>
      <sheetData sheetId="402" refreshError="1"/>
      <sheetData sheetId="403" refreshError="1"/>
      <sheetData sheetId="404"/>
      <sheetData sheetId="405"/>
      <sheetData sheetId="406"/>
      <sheetData sheetId="407" refreshError="1"/>
      <sheetData sheetId="408" refreshError="1"/>
      <sheetData sheetId="409" refreshError="1"/>
      <sheetData sheetId="410" refreshError="1"/>
      <sheetData sheetId="411" refreshError="1"/>
      <sheetData sheetId="412" refreshError="1"/>
      <sheetData sheetId="413" refreshError="1"/>
      <sheetData sheetId="414" refreshError="1"/>
      <sheetData sheetId="415"/>
      <sheetData sheetId="416"/>
      <sheetData sheetId="417"/>
      <sheetData sheetId="418"/>
      <sheetData sheetId="419"/>
      <sheetData sheetId="420"/>
      <sheetData sheetId="421"/>
      <sheetData sheetId="422"/>
      <sheetData sheetId="423"/>
      <sheetData sheetId="424"/>
      <sheetData sheetId="425" refreshError="1"/>
      <sheetData sheetId="426" refreshError="1"/>
      <sheetData sheetId="427" refreshError="1"/>
      <sheetData sheetId="428" refreshError="1"/>
      <sheetData sheetId="429" refreshError="1"/>
      <sheetData sheetId="430" refreshError="1"/>
      <sheetData sheetId="431"/>
      <sheetData sheetId="432"/>
      <sheetData sheetId="433"/>
      <sheetData sheetId="434"/>
      <sheetData sheetId="435"/>
      <sheetData sheetId="436"/>
      <sheetData sheetId="437"/>
      <sheetData sheetId="438"/>
      <sheetData sheetId="439"/>
      <sheetData sheetId="440"/>
      <sheetData sheetId="441"/>
      <sheetData sheetId="442"/>
      <sheetData sheetId="443" refreshError="1"/>
      <sheetData sheetId="444" refreshError="1"/>
      <sheetData sheetId="445" refreshError="1"/>
      <sheetData sheetId="446" refreshError="1"/>
      <sheetData sheetId="447" refreshError="1"/>
      <sheetData sheetId="448" refreshError="1"/>
      <sheetData sheetId="449" refreshError="1"/>
      <sheetData sheetId="450" refreshError="1"/>
      <sheetData sheetId="451" refreshError="1"/>
      <sheetData sheetId="452" refreshError="1"/>
      <sheetData sheetId="453" refreshError="1"/>
      <sheetData sheetId="454" refreshError="1"/>
      <sheetData sheetId="455" refreshError="1"/>
      <sheetData sheetId="456" refreshError="1"/>
      <sheetData sheetId="457" refreshError="1"/>
      <sheetData sheetId="458" refreshError="1"/>
      <sheetData sheetId="459" refreshError="1"/>
      <sheetData sheetId="460" refreshError="1"/>
      <sheetData sheetId="461" refreshError="1"/>
      <sheetData sheetId="462" refreshError="1"/>
      <sheetData sheetId="463" refreshError="1"/>
      <sheetData sheetId="464" refreshError="1"/>
      <sheetData sheetId="465" refreshError="1"/>
      <sheetData sheetId="466" refreshError="1"/>
      <sheetData sheetId="467" refreshError="1"/>
      <sheetData sheetId="468"/>
      <sheetData sheetId="469"/>
      <sheetData sheetId="470"/>
      <sheetData sheetId="471" refreshError="1"/>
      <sheetData sheetId="472" refreshError="1"/>
      <sheetData sheetId="473" refreshError="1"/>
      <sheetData sheetId="474" refreshError="1"/>
      <sheetData sheetId="475" refreshError="1"/>
      <sheetData sheetId="476" refreshError="1"/>
      <sheetData sheetId="477" refreshError="1"/>
      <sheetData sheetId="478" refreshError="1"/>
      <sheetData sheetId="479" refreshError="1"/>
      <sheetData sheetId="480" refreshError="1"/>
      <sheetData sheetId="481" refreshError="1"/>
      <sheetData sheetId="482" refreshError="1"/>
      <sheetData sheetId="483" refreshError="1"/>
      <sheetData sheetId="484" refreshError="1"/>
      <sheetData sheetId="485" refreshError="1"/>
      <sheetData sheetId="486" refreshError="1"/>
      <sheetData sheetId="487" refreshError="1"/>
      <sheetData sheetId="488" refreshError="1"/>
      <sheetData sheetId="489" refreshError="1"/>
      <sheetData sheetId="490" refreshError="1"/>
      <sheetData sheetId="491" refreshError="1"/>
      <sheetData sheetId="492" refreshError="1"/>
      <sheetData sheetId="493" refreshError="1"/>
      <sheetData sheetId="494" refreshError="1"/>
      <sheetData sheetId="495"/>
      <sheetData sheetId="496"/>
      <sheetData sheetId="497"/>
      <sheetData sheetId="498"/>
      <sheetData sheetId="499"/>
      <sheetData sheetId="500"/>
      <sheetData sheetId="501"/>
      <sheetData sheetId="502"/>
      <sheetData sheetId="503"/>
      <sheetData sheetId="504"/>
      <sheetData sheetId="505" refreshError="1"/>
      <sheetData sheetId="506" refreshError="1"/>
      <sheetData sheetId="507" refreshError="1"/>
      <sheetData sheetId="508" refreshError="1"/>
      <sheetData sheetId="509" refreshError="1"/>
      <sheetData sheetId="510" refreshError="1"/>
      <sheetData sheetId="511" refreshError="1"/>
      <sheetData sheetId="512" refreshError="1"/>
      <sheetData sheetId="513" refreshError="1"/>
      <sheetData sheetId="514" refreshError="1"/>
      <sheetData sheetId="515" refreshError="1"/>
      <sheetData sheetId="516" refreshError="1"/>
      <sheetData sheetId="517" refreshError="1"/>
      <sheetData sheetId="518" refreshError="1"/>
      <sheetData sheetId="519"/>
      <sheetData sheetId="520"/>
      <sheetData sheetId="521"/>
      <sheetData sheetId="522" refreshError="1"/>
      <sheetData sheetId="523" refreshError="1"/>
      <sheetData sheetId="524"/>
      <sheetData sheetId="525"/>
      <sheetData sheetId="526"/>
      <sheetData sheetId="527"/>
      <sheetData sheetId="528"/>
      <sheetData sheetId="529"/>
      <sheetData sheetId="530"/>
      <sheetData sheetId="531" refreshError="1"/>
      <sheetData sheetId="532" refreshError="1"/>
      <sheetData sheetId="533" refreshError="1"/>
      <sheetData sheetId="534" refreshError="1"/>
      <sheetData sheetId="535"/>
      <sheetData sheetId="536" refreshError="1"/>
      <sheetData sheetId="537" refreshError="1"/>
      <sheetData sheetId="538" refreshError="1"/>
      <sheetData sheetId="539" refreshError="1"/>
      <sheetData sheetId="540" refreshError="1"/>
      <sheetData sheetId="541"/>
      <sheetData sheetId="542"/>
      <sheetData sheetId="543"/>
      <sheetData sheetId="544"/>
      <sheetData sheetId="545"/>
      <sheetData sheetId="546"/>
      <sheetData sheetId="547"/>
      <sheetData sheetId="548"/>
      <sheetData sheetId="549"/>
      <sheetData sheetId="550"/>
      <sheetData sheetId="551"/>
      <sheetData sheetId="552"/>
      <sheetData sheetId="553"/>
      <sheetData sheetId="554"/>
      <sheetData sheetId="555"/>
      <sheetData sheetId="556"/>
      <sheetData sheetId="557"/>
      <sheetData sheetId="558"/>
      <sheetData sheetId="559"/>
      <sheetData sheetId="560"/>
      <sheetData sheetId="561"/>
      <sheetData sheetId="562"/>
      <sheetData sheetId="563"/>
      <sheetData sheetId="564"/>
      <sheetData sheetId="565"/>
      <sheetData sheetId="566"/>
      <sheetData sheetId="567"/>
      <sheetData sheetId="568"/>
      <sheetData sheetId="569"/>
      <sheetData sheetId="570"/>
      <sheetData sheetId="571"/>
      <sheetData sheetId="572"/>
      <sheetData sheetId="573"/>
      <sheetData sheetId="574"/>
      <sheetData sheetId="575" refreshError="1"/>
      <sheetData sheetId="576" refreshError="1"/>
      <sheetData sheetId="577"/>
      <sheetData sheetId="578" refreshError="1"/>
      <sheetData sheetId="579" refreshError="1"/>
      <sheetData sheetId="580" refreshError="1"/>
      <sheetData sheetId="581" refreshError="1"/>
      <sheetData sheetId="582" refreshError="1"/>
      <sheetData sheetId="583" refreshError="1"/>
      <sheetData sheetId="584" refreshError="1"/>
      <sheetData sheetId="585" refreshError="1"/>
      <sheetData sheetId="586" refreshError="1"/>
      <sheetData sheetId="587" refreshError="1"/>
      <sheetData sheetId="588" refreshError="1"/>
      <sheetData sheetId="589" refreshError="1"/>
      <sheetData sheetId="590" refreshError="1"/>
      <sheetData sheetId="591" refreshError="1"/>
      <sheetData sheetId="592" refreshError="1"/>
      <sheetData sheetId="593" refreshError="1"/>
      <sheetData sheetId="594" refreshError="1"/>
      <sheetData sheetId="595" refreshError="1"/>
      <sheetData sheetId="596" refreshError="1"/>
      <sheetData sheetId="597"/>
      <sheetData sheetId="598" refreshError="1"/>
      <sheetData sheetId="599" refreshError="1"/>
      <sheetData sheetId="600" refreshError="1"/>
      <sheetData sheetId="601" refreshError="1"/>
      <sheetData sheetId="602" refreshError="1"/>
      <sheetData sheetId="603" refreshError="1"/>
      <sheetData sheetId="604" refreshError="1"/>
      <sheetData sheetId="605" refreshError="1"/>
      <sheetData sheetId="606" refreshError="1"/>
      <sheetData sheetId="607" refreshError="1"/>
      <sheetData sheetId="608" refreshError="1"/>
      <sheetData sheetId="609" refreshError="1"/>
      <sheetData sheetId="610" refreshError="1"/>
      <sheetData sheetId="611" refreshError="1"/>
      <sheetData sheetId="612" refreshError="1"/>
      <sheetData sheetId="613" refreshError="1"/>
      <sheetData sheetId="614" refreshError="1"/>
      <sheetData sheetId="615" refreshError="1"/>
      <sheetData sheetId="616" refreshError="1"/>
      <sheetData sheetId="617" refreshError="1"/>
      <sheetData sheetId="618" refreshError="1"/>
      <sheetData sheetId="619" refreshError="1"/>
      <sheetData sheetId="620" refreshError="1"/>
      <sheetData sheetId="621" refreshError="1"/>
      <sheetData sheetId="622" refreshError="1"/>
      <sheetData sheetId="623" refreshError="1"/>
      <sheetData sheetId="624"/>
      <sheetData sheetId="625" refreshError="1"/>
      <sheetData sheetId="626"/>
      <sheetData sheetId="627"/>
      <sheetData sheetId="628"/>
      <sheetData sheetId="629"/>
      <sheetData sheetId="630"/>
      <sheetData sheetId="631"/>
      <sheetData sheetId="632"/>
      <sheetData sheetId="633"/>
      <sheetData sheetId="634"/>
      <sheetData sheetId="635"/>
      <sheetData sheetId="636"/>
      <sheetData sheetId="637"/>
      <sheetData sheetId="638"/>
      <sheetData sheetId="639"/>
      <sheetData sheetId="640"/>
      <sheetData sheetId="641"/>
      <sheetData sheetId="642"/>
      <sheetData sheetId="643"/>
      <sheetData sheetId="644"/>
      <sheetData sheetId="645"/>
      <sheetData sheetId="646"/>
      <sheetData sheetId="647"/>
      <sheetData sheetId="648"/>
      <sheetData sheetId="649"/>
      <sheetData sheetId="650"/>
      <sheetData sheetId="651"/>
      <sheetData sheetId="652"/>
      <sheetData sheetId="653"/>
      <sheetData sheetId="654"/>
      <sheetData sheetId="655"/>
      <sheetData sheetId="656"/>
      <sheetData sheetId="657"/>
      <sheetData sheetId="658"/>
      <sheetData sheetId="659"/>
      <sheetData sheetId="660"/>
      <sheetData sheetId="661"/>
      <sheetData sheetId="662"/>
      <sheetData sheetId="663"/>
      <sheetData sheetId="664"/>
      <sheetData sheetId="665"/>
      <sheetData sheetId="666"/>
      <sheetData sheetId="667"/>
      <sheetData sheetId="668"/>
      <sheetData sheetId="669"/>
      <sheetData sheetId="670"/>
      <sheetData sheetId="671"/>
      <sheetData sheetId="672"/>
      <sheetData sheetId="673"/>
      <sheetData sheetId="674"/>
      <sheetData sheetId="675"/>
      <sheetData sheetId="676"/>
      <sheetData sheetId="677"/>
      <sheetData sheetId="678"/>
      <sheetData sheetId="679"/>
      <sheetData sheetId="680"/>
      <sheetData sheetId="681"/>
      <sheetData sheetId="682"/>
      <sheetData sheetId="683"/>
      <sheetData sheetId="684"/>
      <sheetData sheetId="685"/>
      <sheetData sheetId="686"/>
      <sheetData sheetId="687"/>
      <sheetData sheetId="688"/>
      <sheetData sheetId="689"/>
      <sheetData sheetId="690"/>
      <sheetData sheetId="691"/>
      <sheetData sheetId="692"/>
      <sheetData sheetId="693"/>
      <sheetData sheetId="694"/>
      <sheetData sheetId="695"/>
      <sheetData sheetId="696"/>
      <sheetData sheetId="697"/>
      <sheetData sheetId="698"/>
      <sheetData sheetId="699"/>
      <sheetData sheetId="700"/>
      <sheetData sheetId="701"/>
      <sheetData sheetId="702"/>
      <sheetData sheetId="703"/>
      <sheetData sheetId="704"/>
      <sheetData sheetId="705"/>
      <sheetData sheetId="706"/>
      <sheetData sheetId="707"/>
      <sheetData sheetId="708"/>
      <sheetData sheetId="709"/>
      <sheetData sheetId="710"/>
      <sheetData sheetId="711" refreshError="1"/>
      <sheetData sheetId="712" refreshError="1"/>
      <sheetData sheetId="713" refreshError="1"/>
      <sheetData sheetId="714" refreshError="1"/>
      <sheetData sheetId="715" refreshError="1"/>
      <sheetData sheetId="716" refreshError="1"/>
      <sheetData sheetId="717" refreshError="1"/>
      <sheetData sheetId="718" refreshError="1"/>
      <sheetData sheetId="719" refreshError="1"/>
      <sheetData sheetId="720" refreshError="1"/>
      <sheetData sheetId="721"/>
      <sheetData sheetId="722" refreshError="1"/>
      <sheetData sheetId="723" refreshError="1"/>
      <sheetData sheetId="724" refreshError="1"/>
      <sheetData sheetId="725" refreshError="1"/>
      <sheetData sheetId="726" refreshError="1"/>
      <sheetData sheetId="727" refreshError="1"/>
      <sheetData sheetId="728" refreshError="1"/>
      <sheetData sheetId="729" refreshError="1"/>
      <sheetData sheetId="730" refreshError="1"/>
      <sheetData sheetId="731" refreshError="1"/>
      <sheetData sheetId="732" refreshError="1"/>
      <sheetData sheetId="733" refreshError="1"/>
      <sheetData sheetId="734" refreshError="1"/>
      <sheetData sheetId="735" refreshError="1"/>
      <sheetData sheetId="736" refreshError="1"/>
      <sheetData sheetId="737" refreshError="1"/>
      <sheetData sheetId="738" refreshError="1"/>
      <sheetData sheetId="739" refreshError="1"/>
      <sheetData sheetId="740" refreshError="1"/>
      <sheetData sheetId="741" refreshError="1"/>
      <sheetData sheetId="742" refreshError="1"/>
      <sheetData sheetId="743" refreshError="1"/>
      <sheetData sheetId="744" refreshError="1"/>
      <sheetData sheetId="745" refreshError="1"/>
      <sheetData sheetId="746" refreshError="1"/>
      <sheetData sheetId="747" refreshError="1"/>
      <sheetData sheetId="748" refreshError="1"/>
      <sheetData sheetId="749" refreshError="1"/>
      <sheetData sheetId="750" refreshError="1"/>
      <sheetData sheetId="751"/>
      <sheetData sheetId="752"/>
      <sheetData sheetId="753" refreshError="1"/>
      <sheetData sheetId="754" refreshError="1"/>
      <sheetData sheetId="755" refreshError="1"/>
      <sheetData sheetId="756" refreshError="1"/>
      <sheetData sheetId="757" refreshError="1"/>
      <sheetData sheetId="758" refreshError="1"/>
      <sheetData sheetId="759"/>
      <sheetData sheetId="760"/>
      <sheetData sheetId="761"/>
      <sheetData sheetId="762"/>
      <sheetData sheetId="763"/>
      <sheetData sheetId="764"/>
      <sheetData sheetId="765"/>
      <sheetData sheetId="766"/>
      <sheetData sheetId="767"/>
      <sheetData sheetId="768"/>
      <sheetData sheetId="769"/>
      <sheetData sheetId="770"/>
      <sheetData sheetId="771"/>
      <sheetData sheetId="772"/>
      <sheetData sheetId="773"/>
      <sheetData sheetId="774"/>
      <sheetData sheetId="775"/>
      <sheetData sheetId="776"/>
      <sheetData sheetId="777"/>
      <sheetData sheetId="778"/>
      <sheetData sheetId="779"/>
      <sheetData sheetId="780"/>
      <sheetData sheetId="781"/>
      <sheetData sheetId="782"/>
      <sheetData sheetId="783"/>
      <sheetData sheetId="784"/>
      <sheetData sheetId="785"/>
      <sheetData sheetId="786" refreshError="1"/>
      <sheetData sheetId="787" refreshError="1"/>
      <sheetData sheetId="788" refreshError="1"/>
      <sheetData sheetId="789" refreshError="1"/>
      <sheetData sheetId="790" refreshError="1"/>
      <sheetData sheetId="791" refreshError="1"/>
      <sheetData sheetId="792" refreshError="1"/>
      <sheetData sheetId="793" refreshError="1"/>
      <sheetData sheetId="794" refreshError="1"/>
      <sheetData sheetId="795" refreshError="1"/>
      <sheetData sheetId="796" refreshError="1"/>
      <sheetData sheetId="797" refreshError="1"/>
      <sheetData sheetId="798" refreshError="1"/>
      <sheetData sheetId="799" refreshError="1"/>
      <sheetData sheetId="800" refreshError="1"/>
      <sheetData sheetId="801" refreshError="1"/>
      <sheetData sheetId="802" refreshError="1"/>
      <sheetData sheetId="803" refreshError="1"/>
      <sheetData sheetId="804" refreshError="1"/>
      <sheetData sheetId="805" refreshError="1"/>
      <sheetData sheetId="806" refreshError="1"/>
      <sheetData sheetId="807" refreshError="1"/>
      <sheetData sheetId="808" refreshError="1"/>
      <sheetData sheetId="809" refreshError="1"/>
      <sheetData sheetId="810" refreshError="1"/>
      <sheetData sheetId="811" refreshError="1"/>
      <sheetData sheetId="812" refreshError="1"/>
      <sheetData sheetId="813" refreshError="1"/>
      <sheetData sheetId="814" refreshError="1"/>
      <sheetData sheetId="815" refreshError="1"/>
      <sheetData sheetId="816" refreshError="1"/>
      <sheetData sheetId="817" refreshError="1"/>
      <sheetData sheetId="818" refreshError="1"/>
      <sheetData sheetId="819" refreshError="1"/>
      <sheetData sheetId="820" refreshError="1"/>
      <sheetData sheetId="821"/>
      <sheetData sheetId="822"/>
      <sheetData sheetId="823"/>
      <sheetData sheetId="824"/>
      <sheetData sheetId="825"/>
      <sheetData sheetId="826"/>
      <sheetData sheetId="827"/>
      <sheetData sheetId="828"/>
      <sheetData sheetId="829"/>
      <sheetData sheetId="830"/>
      <sheetData sheetId="831"/>
      <sheetData sheetId="832"/>
      <sheetData sheetId="833"/>
      <sheetData sheetId="834"/>
      <sheetData sheetId="835"/>
      <sheetData sheetId="836"/>
      <sheetData sheetId="837"/>
      <sheetData sheetId="838"/>
      <sheetData sheetId="839"/>
      <sheetData sheetId="840"/>
      <sheetData sheetId="841"/>
      <sheetData sheetId="842"/>
      <sheetData sheetId="843"/>
      <sheetData sheetId="844"/>
      <sheetData sheetId="845"/>
      <sheetData sheetId="846"/>
      <sheetData sheetId="847"/>
      <sheetData sheetId="848"/>
      <sheetData sheetId="849"/>
      <sheetData sheetId="850"/>
      <sheetData sheetId="851"/>
      <sheetData sheetId="852"/>
      <sheetData sheetId="853"/>
      <sheetData sheetId="854"/>
      <sheetData sheetId="855"/>
      <sheetData sheetId="856"/>
      <sheetData sheetId="857"/>
      <sheetData sheetId="858"/>
      <sheetData sheetId="859"/>
      <sheetData sheetId="860"/>
      <sheetData sheetId="861"/>
      <sheetData sheetId="862"/>
      <sheetData sheetId="863"/>
      <sheetData sheetId="864"/>
      <sheetData sheetId="865"/>
      <sheetData sheetId="866"/>
      <sheetData sheetId="867"/>
      <sheetData sheetId="868"/>
      <sheetData sheetId="869"/>
      <sheetData sheetId="870"/>
      <sheetData sheetId="871"/>
      <sheetData sheetId="872"/>
      <sheetData sheetId="873"/>
      <sheetData sheetId="874"/>
      <sheetData sheetId="875"/>
      <sheetData sheetId="876"/>
      <sheetData sheetId="877"/>
      <sheetData sheetId="878"/>
      <sheetData sheetId="879"/>
      <sheetData sheetId="880"/>
      <sheetData sheetId="881"/>
      <sheetData sheetId="882"/>
      <sheetData sheetId="883"/>
      <sheetData sheetId="884"/>
      <sheetData sheetId="885"/>
      <sheetData sheetId="886"/>
      <sheetData sheetId="887"/>
      <sheetData sheetId="888"/>
      <sheetData sheetId="889"/>
      <sheetData sheetId="890"/>
      <sheetData sheetId="891"/>
      <sheetData sheetId="892"/>
      <sheetData sheetId="893"/>
      <sheetData sheetId="894"/>
      <sheetData sheetId="895"/>
      <sheetData sheetId="896"/>
      <sheetData sheetId="897"/>
      <sheetData sheetId="898"/>
      <sheetData sheetId="899"/>
      <sheetData sheetId="900"/>
      <sheetData sheetId="901"/>
      <sheetData sheetId="902"/>
      <sheetData sheetId="903"/>
      <sheetData sheetId="904"/>
      <sheetData sheetId="905"/>
      <sheetData sheetId="906"/>
      <sheetData sheetId="907"/>
      <sheetData sheetId="908"/>
      <sheetData sheetId="909"/>
      <sheetData sheetId="910"/>
      <sheetData sheetId="911"/>
      <sheetData sheetId="912"/>
      <sheetData sheetId="913"/>
      <sheetData sheetId="914"/>
      <sheetData sheetId="915"/>
      <sheetData sheetId="916"/>
      <sheetData sheetId="917"/>
      <sheetData sheetId="918"/>
      <sheetData sheetId="919"/>
      <sheetData sheetId="920"/>
      <sheetData sheetId="921"/>
      <sheetData sheetId="922"/>
      <sheetData sheetId="923"/>
      <sheetData sheetId="924"/>
      <sheetData sheetId="925"/>
      <sheetData sheetId="926"/>
      <sheetData sheetId="927"/>
      <sheetData sheetId="928"/>
      <sheetData sheetId="929"/>
      <sheetData sheetId="930"/>
      <sheetData sheetId="931"/>
      <sheetData sheetId="932"/>
      <sheetData sheetId="933"/>
      <sheetData sheetId="934"/>
      <sheetData sheetId="935"/>
      <sheetData sheetId="936"/>
      <sheetData sheetId="937"/>
      <sheetData sheetId="938"/>
      <sheetData sheetId="939"/>
      <sheetData sheetId="940"/>
      <sheetData sheetId="941"/>
      <sheetData sheetId="942"/>
      <sheetData sheetId="943"/>
      <sheetData sheetId="944"/>
      <sheetData sheetId="945"/>
      <sheetData sheetId="946"/>
      <sheetData sheetId="947"/>
      <sheetData sheetId="948"/>
      <sheetData sheetId="949"/>
      <sheetData sheetId="950"/>
      <sheetData sheetId="951" refreshError="1"/>
      <sheetData sheetId="952" refreshError="1"/>
      <sheetData sheetId="953" refreshError="1"/>
      <sheetData sheetId="954" refreshError="1"/>
      <sheetData sheetId="955" refreshError="1"/>
      <sheetData sheetId="956" refreshError="1"/>
      <sheetData sheetId="957" refreshError="1"/>
      <sheetData sheetId="958" refreshError="1"/>
      <sheetData sheetId="959" refreshError="1"/>
      <sheetData sheetId="960" refreshError="1"/>
      <sheetData sheetId="961" refreshError="1"/>
      <sheetData sheetId="962" refreshError="1"/>
      <sheetData sheetId="963" refreshError="1"/>
      <sheetData sheetId="964" refreshError="1"/>
      <sheetData sheetId="965" refreshError="1"/>
      <sheetData sheetId="966" refreshError="1"/>
      <sheetData sheetId="967" refreshError="1"/>
      <sheetData sheetId="968" refreshError="1"/>
      <sheetData sheetId="969" refreshError="1"/>
      <sheetData sheetId="970" refreshError="1"/>
      <sheetData sheetId="971" refreshError="1"/>
      <sheetData sheetId="972" refreshError="1"/>
      <sheetData sheetId="973" refreshError="1"/>
      <sheetData sheetId="974" refreshError="1"/>
      <sheetData sheetId="975" refreshError="1"/>
      <sheetData sheetId="976" refreshError="1"/>
      <sheetData sheetId="977" refreshError="1"/>
      <sheetData sheetId="978" refreshError="1"/>
      <sheetData sheetId="979" refreshError="1"/>
      <sheetData sheetId="980" refreshError="1"/>
      <sheetData sheetId="981" refreshError="1"/>
      <sheetData sheetId="982" refreshError="1"/>
      <sheetData sheetId="983" refreshError="1"/>
      <sheetData sheetId="984" refreshError="1"/>
      <sheetData sheetId="985" refreshError="1"/>
      <sheetData sheetId="986" refreshError="1"/>
      <sheetData sheetId="987" refreshError="1"/>
      <sheetData sheetId="988" refreshError="1"/>
      <sheetData sheetId="989" refreshError="1"/>
      <sheetData sheetId="990" refreshError="1"/>
      <sheetData sheetId="991" refreshError="1"/>
      <sheetData sheetId="992" refreshError="1"/>
      <sheetData sheetId="993" refreshError="1"/>
      <sheetData sheetId="994" refreshError="1"/>
      <sheetData sheetId="995" refreshError="1"/>
      <sheetData sheetId="996" refreshError="1"/>
      <sheetData sheetId="997" refreshError="1"/>
      <sheetData sheetId="998" refreshError="1"/>
      <sheetData sheetId="999" refreshError="1"/>
      <sheetData sheetId="1000" refreshError="1"/>
      <sheetData sheetId="1001" refreshError="1"/>
      <sheetData sheetId="1002" refreshError="1"/>
      <sheetData sheetId="1003" refreshError="1"/>
      <sheetData sheetId="1004" refreshError="1"/>
      <sheetData sheetId="1005" refreshError="1"/>
      <sheetData sheetId="1006" refreshError="1"/>
      <sheetData sheetId="1007" refreshError="1"/>
      <sheetData sheetId="1008" refreshError="1"/>
      <sheetData sheetId="1009" refreshError="1"/>
      <sheetData sheetId="1010" refreshError="1"/>
      <sheetData sheetId="1011" refreshError="1"/>
      <sheetData sheetId="1012" refreshError="1"/>
      <sheetData sheetId="1013" refreshError="1"/>
      <sheetData sheetId="1014" refreshError="1"/>
      <sheetData sheetId="1015" refreshError="1"/>
      <sheetData sheetId="1016" refreshError="1"/>
      <sheetData sheetId="1017" refreshError="1"/>
      <sheetData sheetId="1018" refreshError="1"/>
      <sheetData sheetId="1019" refreshError="1"/>
      <sheetData sheetId="1020" refreshError="1"/>
      <sheetData sheetId="1021" refreshError="1"/>
      <sheetData sheetId="1022" refreshError="1"/>
      <sheetData sheetId="1023" refreshError="1"/>
      <sheetData sheetId="1024" refreshError="1"/>
      <sheetData sheetId="1025" refreshError="1"/>
      <sheetData sheetId="1026" refreshError="1"/>
      <sheetData sheetId="1027" refreshError="1"/>
      <sheetData sheetId="1028" refreshError="1"/>
      <sheetData sheetId="1029" refreshError="1"/>
      <sheetData sheetId="1030" refreshError="1"/>
      <sheetData sheetId="1031" refreshError="1"/>
      <sheetData sheetId="1032" refreshError="1"/>
      <sheetData sheetId="1033" refreshError="1"/>
      <sheetData sheetId="1034" refreshError="1"/>
      <sheetData sheetId="1035" refreshError="1"/>
      <sheetData sheetId="1036" refreshError="1"/>
      <sheetData sheetId="1037" refreshError="1"/>
      <sheetData sheetId="1038" refreshError="1"/>
      <sheetData sheetId="1039" refreshError="1"/>
      <sheetData sheetId="1040" refreshError="1"/>
      <sheetData sheetId="1041" refreshError="1"/>
      <sheetData sheetId="1042" refreshError="1"/>
      <sheetData sheetId="1043" refreshError="1"/>
      <sheetData sheetId="1044" refreshError="1"/>
      <sheetData sheetId="1045" refreshError="1"/>
      <sheetData sheetId="1046" refreshError="1"/>
      <sheetData sheetId="1047" refreshError="1"/>
      <sheetData sheetId="1048" refreshError="1"/>
      <sheetData sheetId="1049" refreshError="1"/>
      <sheetData sheetId="1050" refreshError="1"/>
      <sheetData sheetId="1051" refreshError="1"/>
      <sheetData sheetId="1052" refreshError="1"/>
      <sheetData sheetId="1053" refreshError="1"/>
      <sheetData sheetId="1054" refreshError="1"/>
      <sheetData sheetId="1055" refreshError="1"/>
      <sheetData sheetId="1056" refreshError="1"/>
      <sheetData sheetId="1057" refreshError="1"/>
      <sheetData sheetId="1058" refreshError="1"/>
      <sheetData sheetId="1059" refreshError="1"/>
      <sheetData sheetId="1060" refreshError="1"/>
      <sheetData sheetId="1061" refreshError="1"/>
      <sheetData sheetId="1062" refreshError="1"/>
      <sheetData sheetId="1063" refreshError="1"/>
      <sheetData sheetId="1064" refreshError="1"/>
      <sheetData sheetId="1065" refreshError="1"/>
      <sheetData sheetId="1066" refreshError="1"/>
      <sheetData sheetId="1067" refreshError="1"/>
      <sheetData sheetId="1068" refreshError="1"/>
      <sheetData sheetId="1069" refreshError="1"/>
      <sheetData sheetId="1070" refreshError="1"/>
      <sheetData sheetId="1071" refreshError="1"/>
      <sheetData sheetId="1072" refreshError="1"/>
      <sheetData sheetId="1073" refreshError="1"/>
      <sheetData sheetId="1074" refreshError="1"/>
      <sheetData sheetId="1075" refreshError="1"/>
      <sheetData sheetId="1076" refreshError="1"/>
      <sheetData sheetId="1077" refreshError="1"/>
      <sheetData sheetId="1078" refreshError="1"/>
      <sheetData sheetId="1079" refreshError="1"/>
      <sheetData sheetId="1080" refreshError="1"/>
      <sheetData sheetId="1081" refreshError="1"/>
      <sheetData sheetId="1082" refreshError="1"/>
      <sheetData sheetId="1083" refreshError="1"/>
      <sheetData sheetId="1084" refreshError="1"/>
      <sheetData sheetId="1085" refreshError="1"/>
      <sheetData sheetId="1086" refreshError="1"/>
      <sheetData sheetId="1087" refreshError="1"/>
      <sheetData sheetId="1088" refreshError="1"/>
      <sheetData sheetId="1089" refreshError="1"/>
      <sheetData sheetId="1090" refreshError="1"/>
      <sheetData sheetId="1091" refreshError="1"/>
      <sheetData sheetId="1092" refreshError="1"/>
      <sheetData sheetId="1093" refreshError="1"/>
      <sheetData sheetId="1094" refreshError="1"/>
      <sheetData sheetId="1095" refreshError="1"/>
      <sheetData sheetId="1096" refreshError="1"/>
      <sheetData sheetId="1097" refreshError="1"/>
      <sheetData sheetId="1098" refreshError="1"/>
      <sheetData sheetId="1099" refreshError="1"/>
      <sheetData sheetId="1100" refreshError="1"/>
      <sheetData sheetId="1101" refreshError="1"/>
      <sheetData sheetId="1102" refreshError="1"/>
      <sheetData sheetId="1103" refreshError="1"/>
      <sheetData sheetId="1104" refreshError="1"/>
      <sheetData sheetId="1105" refreshError="1"/>
      <sheetData sheetId="1106" refreshError="1"/>
      <sheetData sheetId="1107" refreshError="1"/>
      <sheetData sheetId="1108" refreshError="1"/>
      <sheetData sheetId="1109" refreshError="1"/>
      <sheetData sheetId="1110" refreshError="1"/>
      <sheetData sheetId="1111" refreshError="1"/>
      <sheetData sheetId="1112" refreshError="1"/>
      <sheetData sheetId="1113" refreshError="1"/>
      <sheetData sheetId="1114" refreshError="1"/>
      <sheetData sheetId="1115" refreshError="1"/>
      <sheetData sheetId="1116" refreshError="1"/>
      <sheetData sheetId="1117" refreshError="1"/>
      <sheetData sheetId="1118" refreshError="1"/>
      <sheetData sheetId="1119" refreshError="1"/>
      <sheetData sheetId="1120" refreshError="1"/>
      <sheetData sheetId="1121" refreshError="1"/>
      <sheetData sheetId="1122" refreshError="1"/>
      <sheetData sheetId="1123" refreshError="1"/>
      <sheetData sheetId="1124" refreshError="1"/>
      <sheetData sheetId="1125" refreshError="1"/>
      <sheetData sheetId="1126" refreshError="1"/>
      <sheetData sheetId="1127" refreshError="1"/>
      <sheetData sheetId="1128" refreshError="1"/>
      <sheetData sheetId="1129" refreshError="1"/>
      <sheetData sheetId="1130" refreshError="1"/>
      <sheetData sheetId="1131" refreshError="1"/>
      <sheetData sheetId="1132" refreshError="1"/>
      <sheetData sheetId="1133" refreshError="1"/>
      <sheetData sheetId="1134" refreshError="1"/>
      <sheetData sheetId="1135" refreshError="1"/>
      <sheetData sheetId="1136" refreshError="1"/>
      <sheetData sheetId="1137" refreshError="1"/>
      <sheetData sheetId="1138" refreshError="1"/>
      <sheetData sheetId="1139" refreshError="1"/>
      <sheetData sheetId="1140" refreshError="1"/>
      <sheetData sheetId="1141" refreshError="1"/>
      <sheetData sheetId="1142" refreshError="1"/>
      <sheetData sheetId="1143" refreshError="1"/>
      <sheetData sheetId="1144" refreshError="1"/>
      <sheetData sheetId="1145" refreshError="1"/>
      <sheetData sheetId="1146" refreshError="1"/>
      <sheetData sheetId="1147" refreshError="1"/>
      <sheetData sheetId="1148" refreshError="1"/>
      <sheetData sheetId="1149" refreshError="1"/>
      <sheetData sheetId="1150" refreshError="1"/>
      <sheetData sheetId="1151" refreshError="1"/>
      <sheetData sheetId="1152" refreshError="1"/>
      <sheetData sheetId="1153" refreshError="1"/>
      <sheetData sheetId="1154" refreshError="1"/>
      <sheetData sheetId="1155" refreshError="1"/>
      <sheetData sheetId="1156" refreshError="1"/>
      <sheetData sheetId="1157" refreshError="1"/>
      <sheetData sheetId="1158" refreshError="1"/>
      <sheetData sheetId="1159" refreshError="1"/>
      <sheetData sheetId="1160" refreshError="1"/>
      <sheetData sheetId="1161" refreshError="1"/>
      <sheetData sheetId="1162" refreshError="1"/>
      <sheetData sheetId="1163" refreshError="1"/>
      <sheetData sheetId="1164" refreshError="1"/>
      <sheetData sheetId="1165" refreshError="1"/>
      <sheetData sheetId="1166" refreshError="1"/>
      <sheetData sheetId="1167" refreshError="1"/>
      <sheetData sheetId="1168" refreshError="1"/>
      <sheetData sheetId="1169" refreshError="1"/>
      <sheetData sheetId="1170" refreshError="1"/>
      <sheetData sheetId="1171" refreshError="1"/>
      <sheetData sheetId="1172" refreshError="1"/>
      <sheetData sheetId="1173" refreshError="1"/>
      <sheetData sheetId="1174" refreshError="1"/>
      <sheetData sheetId="1175" refreshError="1"/>
      <sheetData sheetId="1176" refreshError="1"/>
      <sheetData sheetId="1177" refreshError="1"/>
      <sheetData sheetId="1178" refreshError="1"/>
      <sheetData sheetId="1179" refreshError="1"/>
      <sheetData sheetId="1180" refreshError="1"/>
      <sheetData sheetId="1181" refreshError="1"/>
      <sheetData sheetId="1182" refreshError="1"/>
      <sheetData sheetId="1183" refreshError="1"/>
      <sheetData sheetId="1184" refreshError="1"/>
      <sheetData sheetId="1185" refreshError="1"/>
      <sheetData sheetId="1186" refreshError="1"/>
      <sheetData sheetId="1187" refreshError="1"/>
      <sheetData sheetId="1188" refreshError="1"/>
      <sheetData sheetId="1189" refreshError="1"/>
      <sheetData sheetId="1190" refreshError="1"/>
      <sheetData sheetId="1191" refreshError="1"/>
      <sheetData sheetId="1192" refreshError="1"/>
      <sheetData sheetId="1193" refreshError="1"/>
      <sheetData sheetId="1194" refreshError="1"/>
      <sheetData sheetId="1195" refreshError="1"/>
      <sheetData sheetId="1196" refreshError="1"/>
      <sheetData sheetId="1197" refreshError="1"/>
      <sheetData sheetId="1198" refreshError="1"/>
      <sheetData sheetId="1199" refreshError="1"/>
      <sheetData sheetId="1200" refreshError="1"/>
      <sheetData sheetId="1201" refreshError="1"/>
      <sheetData sheetId="1202" refreshError="1"/>
      <sheetData sheetId="1203" refreshError="1"/>
      <sheetData sheetId="1204" refreshError="1"/>
      <sheetData sheetId="1205" refreshError="1"/>
      <sheetData sheetId="1206" refreshError="1"/>
      <sheetData sheetId="1207" refreshError="1"/>
      <sheetData sheetId="1208" refreshError="1"/>
      <sheetData sheetId="1209" refreshError="1"/>
      <sheetData sheetId="1210" refreshError="1"/>
      <sheetData sheetId="1211" refreshError="1"/>
      <sheetData sheetId="1212" refreshError="1"/>
      <sheetData sheetId="1213" refreshError="1"/>
      <sheetData sheetId="1214" refreshError="1"/>
      <sheetData sheetId="1215" refreshError="1"/>
      <sheetData sheetId="1216" refreshError="1"/>
      <sheetData sheetId="1217" refreshError="1"/>
      <sheetData sheetId="1218" refreshError="1"/>
      <sheetData sheetId="1219" refreshError="1"/>
      <sheetData sheetId="1220" refreshError="1"/>
      <sheetData sheetId="1221" refreshError="1"/>
      <sheetData sheetId="1222" refreshError="1"/>
      <sheetData sheetId="1223" refreshError="1"/>
      <sheetData sheetId="1224" refreshError="1"/>
      <sheetData sheetId="1225" refreshError="1"/>
      <sheetData sheetId="1226" refreshError="1"/>
      <sheetData sheetId="1227" refreshError="1"/>
      <sheetData sheetId="1228" refreshError="1"/>
      <sheetData sheetId="1229" refreshError="1"/>
      <sheetData sheetId="1230" refreshError="1"/>
      <sheetData sheetId="1231" refreshError="1"/>
      <sheetData sheetId="1232" refreshError="1"/>
      <sheetData sheetId="1233" refreshError="1"/>
      <sheetData sheetId="1234" refreshError="1"/>
      <sheetData sheetId="1235" refreshError="1"/>
      <sheetData sheetId="1236" refreshError="1"/>
      <sheetData sheetId="1237" refreshError="1"/>
      <sheetData sheetId="1238" refreshError="1"/>
      <sheetData sheetId="1239" refreshError="1"/>
      <sheetData sheetId="1240" refreshError="1"/>
      <sheetData sheetId="1241" refreshError="1"/>
      <sheetData sheetId="1242" refreshError="1"/>
      <sheetData sheetId="1243" refreshError="1"/>
      <sheetData sheetId="1244" refreshError="1"/>
      <sheetData sheetId="1245" refreshError="1"/>
      <sheetData sheetId="1246"/>
      <sheetData sheetId="1247" refreshError="1"/>
      <sheetData sheetId="1248" refreshError="1"/>
      <sheetData sheetId="1249" refreshError="1"/>
      <sheetData sheetId="1250" refreshError="1"/>
      <sheetData sheetId="1251" refreshError="1"/>
      <sheetData sheetId="1252" refreshError="1"/>
      <sheetData sheetId="1253" refreshError="1"/>
      <sheetData sheetId="1254" refreshError="1"/>
      <sheetData sheetId="1255" refreshError="1"/>
      <sheetData sheetId="1256" refreshError="1"/>
      <sheetData sheetId="1257" refreshError="1"/>
      <sheetData sheetId="1258" refreshError="1"/>
      <sheetData sheetId="1259" refreshError="1"/>
      <sheetData sheetId="1260" refreshError="1"/>
      <sheetData sheetId="1261" refreshError="1"/>
      <sheetData sheetId="1262" refreshError="1"/>
      <sheetData sheetId="1263" refreshError="1"/>
      <sheetData sheetId="1264" refreshError="1"/>
      <sheetData sheetId="1265" refreshError="1"/>
      <sheetData sheetId="1266" refreshError="1"/>
      <sheetData sheetId="1267" refreshError="1"/>
      <sheetData sheetId="1268" refreshError="1"/>
      <sheetData sheetId="1269" refreshError="1"/>
      <sheetData sheetId="1270" refreshError="1"/>
      <sheetData sheetId="1271" refreshError="1"/>
      <sheetData sheetId="1272" refreshError="1"/>
      <sheetData sheetId="1273" refreshError="1"/>
      <sheetData sheetId="1274" refreshError="1"/>
      <sheetData sheetId="1275" refreshError="1"/>
      <sheetData sheetId="1276" refreshError="1"/>
      <sheetData sheetId="1277"/>
      <sheetData sheetId="1278"/>
      <sheetData sheetId="1279" refreshError="1"/>
      <sheetData sheetId="1280" refreshError="1"/>
      <sheetData sheetId="1281" refreshError="1"/>
      <sheetData sheetId="1282" refreshError="1"/>
      <sheetData sheetId="1283" refreshError="1"/>
      <sheetData sheetId="1284" refreshError="1"/>
      <sheetData sheetId="1285" refreshError="1"/>
      <sheetData sheetId="1286" refreshError="1"/>
      <sheetData sheetId="1287" refreshError="1"/>
      <sheetData sheetId="1288"/>
      <sheetData sheetId="1289"/>
      <sheetData sheetId="1290"/>
      <sheetData sheetId="1291"/>
      <sheetData sheetId="1292" refreshError="1"/>
      <sheetData sheetId="1293" refreshError="1"/>
      <sheetData sheetId="1294"/>
      <sheetData sheetId="1295"/>
      <sheetData sheetId="1296"/>
      <sheetData sheetId="1297"/>
      <sheetData sheetId="1298"/>
      <sheetData sheetId="1299" refreshError="1"/>
      <sheetData sheetId="1300" refreshError="1"/>
      <sheetData sheetId="1301" refreshError="1"/>
      <sheetData sheetId="1302" refreshError="1"/>
      <sheetData sheetId="1303" refreshError="1"/>
      <sheetData sheetId="1304" refreshError="1"/>
      <sheetData sheetId="1305" refreshError="1"/>
      <sheetData sheetId="1306" refreshError="1"/>
      <sheetData sheetId="1307" refreshError="1"/>
      <sheetData sheetId="1308" refreshError="1"/>
      <sheetData sheetId="1309" refreshError="1"/>
      <sheetData sheetId="1310" refreshError="1"/>
      <sheetData sheetId="1311" refreshError="1"/>
      <sheetData sheetId="1312" refreshError="1"/>
      <sheetData sheetId="1313" refreshError="1"/>
      <sheetData sheetId="1314" refreshError="1"/>
      <sheetData sheetId="1315" refreshError="1"/>
      <sheetData sheetId="1316" refreshError="1"/>
      <sheetData sheetId="1317" refreshError="1"/>
      <sheetData sheetId="1318" refreshError="1"/>
      <sheetData sheetId="1319" refreshError="1"/>
      <sheetData sheetId="1320" refreshError="1"/>
      <sheetData sheetId="1321" refreshError="1"/>
      <sheetData sheetId="1322"/>
      <sheetData sheetId="1323" refreshError="1"/>
      <sheetData sheetId="1324"/>
      <sheetData sheetId="1325" refreshError="1"/>
      <sheetData sheetId="1326" refreshError="1"/>
      <sheetData sheetId="1327" refreshError="1"/>
      <sheetData sheetId="1328"/>
      <sheetData sheetId="1329" refreshError="1"/>
      <sheetData sheetId="1330" refreshError="1"/>
      <sheetData sheetId="1331" refreshError="1"/>
      <sheetData sheetId="1332" refreshError="1"/>
      <sheetData sheetId="1333" refreshError="1"/>
      <sheetData sheetId="1334" refreshError="1"/>
      <sheetData sheetId="1335" refreshError="1"/>
      <sheetData sheetId="1336" refreshError="1"/>
      <sheetData sheetId="1337" refreshError="1"/>
      <sheetData sheetId="1338" refreshError="1"/>
      <sheetData sheetId="1339" refreshError="1"/>
      <sheetData sheetId="1340" refreshError="1"/>
      <sheetData sheetId="1341" refreshError="1"/>
      <sheetData sheetId="1342" refreshError="1"/>
      <sheetData sheetId="1343" refreshError="1"/>
      <sheetData sheetId="1344" refreshError="1"/>
      <sheetData sheetId="1345" refreshError="1"/>
      <sheetData sheetId="1346" refreshError="1"/>
      <sheetData sheetId="1347" refreshError="1"/>
      <sheetData sheetId="1348" refreshError="1"/>
      <sheetData sheetId="1349" refreshError="1"/>
      <sheetData sheetId="1350" refreshError="1"/>
      <sheetData sheetId="1351"/>
      <sheetData sheetId="1352"/>
      <sheetData sheetId="1353"/>
      <sheetData sheetId="1354"/>
      <sheetData sheetId="1355"/>
      <sheetData sheetId="1356"/>
      <sheetData sheetId="1357"/>
      <sheetData sheetId="1358" refreshError="1"/>
      <sheetData sheetId="1359" refreshError="1"/>
      <sheetData sheetId="1360" refreshError="1"/>
      <sheetData sheetId="1361" refreshError="1"/>
      <sheetData sheetId="1362" refreshError="1"/>
      <sheetData sheetId="1363" refreshError="1"/>
      <sheetData sheetId="1364" refreshError="1"/>
      <sheetData sheetId="1365" refreshError="1"/>
      <sheetData sheetId="1366" refreshError="1"/>
      <sheetData sheetId="1367" refreshError="1"/>
      <sheetData sheetId="1368" refreshError="1"/>
      <sheetData sheetId="1369" refreshError="1"/>
      <sheetData sheetId="1370"/>
      <sheetData sheetId="1371"/>
      <sheetData sheetId="1372"/>
      <sheetData sheetId="1373"/>
      <sheetData sheetId="1374"/>
      <sheetData sheetId="1375"/>
      <sheetData sheetId="1376"/>
      <sheetData sheetId="1377"/>
      <sheetData sheetId="1378"/>
      <sheetData sheetId="1379"/>
      <sheetData sheetId="1380"/>
      <sheetData sheetId="1381"/>
      <sheetData sheetId="1382"/>
      <sheetData sheetId="1383"/>
      <sheetData sheetId="1384"/>
      <sheetData sheetId="1385"/>
      <sheetData sheetId="1386"/>
      <sheetData sheetId="1387"/>
      <sheetData sheetId="1388"/>
      <sheetData sheetId="1389"/>
      <sheetData sheetId="1390"/>
      <sheetData sheetId="1391"/>
      <sheetData sheetId="1392"/>
      <sheetData sheetId="1393"/>
      <sheetData sheetId="1394"/>
      <sheetData sheetId="1395"/>
      <sheetData sheetId="1396"/>
      <sheetData sheetId="1397"/>
      <sheetData sheetId="1398"/>
      <sheetData sheetId="1399"/>
      <sheetData sheetId="1400"/>
      <sheetData sheetId="1401"/>
      <sheetData sheetId="1402"/>
      <sheetData sheetId="1403"/>
      <sheetData sheetId="1404"/>
      <sheetData sheetId="1405"/>
      <sheetData sheetId="1406"/>
      <sheetData sheetId="1407"/>
      <sheetData sheetId="1408"/>
      <sheetData sheetId="1409"/>
      <sheetData sheetId="1410"/>
      <sheetData sheetId="1411"/>
      <sheetData sheetId="1412"/>
      <sheetData sheetId="1413"/>
      <sheetData sheetId="1414"/>
      <sheetData sheetId="1415"/>
      <sheetData sheetId="1416"/>
      <sheetData sheetId="1417"/>
      <sheetData sheetId="1418"/>
      <sheetData sheetId="1419"/>
      <sheetData sheetId="1420"/>
      <sheetData sheetId="1421"/>
      <sheetData sheetId="1422"/>
      <sheetData sheetId="1423"/>
      <sheetData sheetId="1424"/>
      <sheetData sheetId="1425"/>
      <sheetData sheetId="1426"/>
      <sheetData sheetId="1427"/>
      <sheetData sheetId="1428"/>
      <sheetData sheetId="1429"/>
      <sheetData sheetId="1430"/>
      <sheetData sheetId="1431"/>
      <sheetData sheetId="1432"/>
      <sheetData sheetId="1433"/>
      <sheetData sheetId="1434"/>
      <sheetData sheetId="1435"/>
      <sheetData sheetId="1436"/>
      <sheetData sheetId="1437"/>
      <sheetData sheetId="1438"/>
      <sheetData sheetId="1439"/>
      <sheetData sheetId="1440"/>
      <sheetData sheetId="1441"/>
      <sheetData sheetId="1442"/>
      <sheetData sheetId="1443"/>
      <sheetData sheetId="1444"/>
      <sheetData sheetId="1445"/>
      <sheetData sheetId="1446"/>
      <sheetData sheetId="1447"/>
      <sheetData sheetId="1448"/>
      <sheetData sheetId="1449"/>
      <sheetData sheetId="1450"/>
      <sheetData sheetId="1451"/>
      <sheetData sheetId="1452"/>
      <sheetData sheetId="1453"/>
      <sheetData sheetId="1454"/>
      <sheetData sheetId="1455"/>
      <sheetData sheetId="1456"/>
      <sheetData sheetId="1457"/>
      <sheetData sheetId="1458"/>
      <sheetData sheetId="1459"/>
      <sheetData sheetId="1460"/>
      <sheetData sheetId="1461"/>
      <sheetData sheetId="1462"/>
      <sheetData sheetId="1463"/>
      <sheetData sheetId="1464"/>
      <sheetData sheetId="1465"/>
      <sheetData sheetId="1466"/>
      <sheetData sheetId="1467"/>
      <sheetData sheetId="1468"/>
      <sheetData sheetId="1469"/>
      <sheetData sheetId="1470"/>
      <sheetData sheetId="1471"/>
      <sheetData sheetId="1472"/>
      <sheetData sheetId="1473"/>
      <sheetData sheetId="1474"/>
      <sheetData sheetId="1475"/>
      <sheetData sheetId="1476"/>
      <sheetData sheetId="1477"/>
      <sheetData sheetId="1478"/>
      <sheetData sheetId="1479"/>
      <sheetData sheetId="1480"/>
      <sheetData sheetId="1481"/>
      <sheetData sheetId="1482"/>
      <sheetData sheetId="1483"/>
      <sheetData sheetId="1484"/>
      <sheetData sheetId="1485"/>
      <sheetData sheetId="1486"/>
      <sheetData sheetId="1487"/>
      <sheetData sheetId="1488"/>
      <sheetData sheetId="1489"/>
      <sheetData sheetId="1490"/>
      <sheetData sheetId="1491"/>
      <sheetData sheetId="1492"/>
      <sheetData sheetId="1493"/>
      <sheetData sheetId="1494"/>
      <sheetData sheetId="1495"/>
      <sheetData sheetId="1496"/>
      <sheetData sheetId="1497"/>
      <sheetData sheetId="1498"/>
      <sheetData sheetId="1499"/>
      <sheetData sheetId="1500"/>
      <sheetData sheetId="1501"/>
      <sheetData sheetId="1502"/>
      <sheetData sheetId="1503"/>
      <sheetData sheetId="1504"/>
      <sheetData sheetId="1505"/>
      <sheetData sheetId="1506"/>
      <sheetData sheetId="1507"/>
      <sheetData sheetId="1508"/>
      <sheetData sheetId="1509"/>
      <sheetData sheetId="1510"/>
      <sheetData sheetId="1511"/>
      <sheetData sheetId="1512"/>
      <sheetData sheetId="1513"/>
      <sheetData sheetId="1514"/>
      <sheetData sheetId="1515"/>
      <sheetData sheetId="1516"/>
      <sheetData sheetId="1517"/>
      <sheetData sheetId="1518"/>
      <sheetData sheetId="1519"/>
      <sheetData sheetId="1520"/>
      <sheetData sheetId="1521"/>
      <sheetData sheetId="1522"/>
      <sheetData sheetId="1523"/>
      <sheetData sheetId="1524"/>
      <sheetData sheetId="1525"/>
      <sheetData sheetId="1526"/>
      <sheetData sheetId="1527"/>
      <sheetData sheetId="1528"/>
      <sheetData sheetId="1529"/>
      <sheetData sheetId="1530"/>
      <sheetData sheetId="1531"/>
      <sheetData sheetId="1532"/>
      <sheetData sheetId="1533"/>
      <sheetData sheetId="1534"/>
      <sheetData sheetId="1535"/>
      <sheetData sheetId="1536"/>
      <sheetData sheetId="1537"/>
      <sheetData sheetId="1538"/>
      <sheetData sheetId="1539"/>
      <sheetData sheetId="1540"/>
      <sheetData sheetId="1541"/>
      <sheetData sheetId="1542"/>
      <sheetData sheetId="1543"/>
      <sheetData sheetId="1544"/>
      <sheetData sheetId="1545"/>
      <sheetData sheetId="1546"/>
      <sheetData sheetId="1547"/>
      <sheetData sheetId="1548"/>
      <sheetData sheetId="1549"/>
      <sheetData sheetId="1550"/>
      <sheetData sheetId="1551"/>
      <sheetData sheetId="1552"/>
      <sheetData sheetId="1553"/>
      <sheetData sheetId="1554"/>
      <sheetData sheetId="1555"/>
      <sheetData sheetId="1556"/>
      <sheetData sheetId="1557"/>
      <sheetData sheetId="1558"/>
      <sheetData sheetId="1559"/>
      <sheetData sheetId="1560"/>
      <sheetData sheetId="1561"/>
      <sheetData sheetId="1562"/>
      <sheetData sheetId="1563"/>
      <sheetData sheetId="1564"/>
      <sheetData sheetId="1565"/>
      <sheetData sheetId="1566"/>
      <sheetData sheetId="1567"/>
      <sheetData sheetId="1568"/>
      <sheetData sheetId="1569"/>
      <sheetData sheetId="1570"/>
      <sheetData sheetId="1571"/>
      <sheetData sheetId="1572"/>
      <sheetData sheetId="1573"/>
      <sheetData sheetId="1574"/>
      <sheetData sheetId="1575"/>
      <sheetData sheetId="1576"/>
      <sheetData sheetId="1577"/>
      <sheetData sheetId="1578"/>
      <sheetData sheetId="1579"/>
      <sheetData sheetId="1580"/>
      <sheetData sheetId="1581"/>
      <sheetData sheetId="1582"/>
      <sheetData sheetId="1583"/>
      <sheetData sheetId="1584"/>
      <sheetData sheetId="1585"/>
      <sheetData sheetId="1586"/>
      <sheetData sheetId="1587"/>
      <sheetData sheetId="1588"/>
      <sheetData sheetId="1589"/>
      <sheetData sheetId="1590"/>
      <sheetData sheetId="1591"/>
      <sheetData sheetId="1592"/>
      <sheetData sheetId="1593"/>
      <sheetData sheetId="1594"/>
      <sheetData sheetId="1595"/>
      <sheetData sheetId="1596"/>
      <sheetData sheetId="1597"/>
      <sheetData sheetId="1598"/>
      <sheetData sheetId="1599"/>
      <sheetData sheetId="1600"/>
      <sheetData sheetId="1601"/>
      <sheetData sheetId="1602"/>
      <sheetData sheetId="1603"/>
      <sheetData sheetId="1604"/>
      <sheetData sheetId="1605"/>
      <sheetData sheetId="1606"/>
      <sheetData sheetId="1607"/>
      <sheetData sheetId="1608"/>
      <sheetData sheetId="1609"/>
      <sheetData sheetId="1610"/>
      <sheetData sheetId="1611"/>
      <sheetData sheetId="1612"/>
      <sheetData sheetId="1613"/>
      <sheetData sheetId="1614"/>
      <sheetData sheetId="1615"/>
      <sheetData sheetId="1616"/>
      <sheetData sheetId="1617"/>
      <sheetData sheetId="1618"/>
      <sheetData sheetId="1619"/>
      <sheetData sheetId="1620"/>
      <sheetData sheetId="1621"/>
      <sheetData sheetId="1622"/>
      <sheetData sheetId="1623"/>
      <sheetData sheetId="1624"/>
      <sheetData sheetId="1625"/>
      <sheetData sheetId="1626"/>
      <sheetData sheetId="1627"/>
      <sheetData sheetId="1628"/>
      <sheetData sheetId="1629"/>
      <sheetData sheetId="1630"/>
      <sheetData sheetId="1631"/>
      <sheetData sheetId="1632"/>
      <sheetData sheetId="1633" refreshError="1"/>
      <sheetData sheetId="1634" refreshError="1"/>
      <sheetData sheetId="1635" refreshError="1"/>
      <sheetData sheetId="1636" refreshError="1"/>
      <sheetData sheetId="1637" refreshError="1"/>
      <sheetData sheetId="1638" refreshError="1"/>
      <sheetData sheetId="1639" refreshError="1"/>
      <sheetData sheetId="1640" refreshError="1"/>
      <sheetData sheetId="1641" refreshError="1"/>
      <sheetData sheetId="1642" refreshError="1"/>
      <sheetData sheetId="1643" refreshError="1"/>
      <sheetData sheetId="1644" refreshError="1"/>
      <sheetData sheetId="1645" refreshError="1"/>
      <sheetData sheetId="1646" refreshError="1"/>
      <sheetData sheetId="1647" refreshError="1"/>
      <sheetData sheetId="1648" refreshError="1"/>
      <sheetData sheetId="1649" refreshError="1"/>
      <sheetData sheetId="1650" refreshError="1"/>
      <sheetData sheetId="1651" refreshError="1"/>
      <sheetData sheetId="1652" refreshError="1"/>
      <sheetData sheetId="1653" refreshError="1"/>
      <sheetData sheetId="1654" refreshError="1"/>
      <sheetData sheetId="1655" refreshError="1"/>
      <sheetData sheetId="1656" refreshError="1"/>
      <sheetData sheetId="1657" refreshError="1"/>
      <sheetData sheetId="1658" refreshError="1"/>
      <sheetData sheetId="1659" refreshError="1"/>
      <sheetData sheetId="1660" refreshError="1"/>
      <sheetData sheetId="1661" refreshError="1"/>
      <sheetData sheetId="1662" refreshError="1"/>
      <sheetData sheetId="1663" refreshError="1"/>
      <sheetData sheetId="1664" refreshError="1"/>
      <sheetData sheetId="1665" refreshError="1"/>
      <sheetData sheetId="1666" refreshError="1"/>
      <sheetData sheetId="1667" refreshError="1"/>
      <sheetData sheetId="1668" refreshError="1"/>
      <sheetData sheetId="1669" refreshError="1"/>
      <sheetData sheetId="1670" refreshError="1"/>
      <sheetData sheetId="1671" refreshError="1"/>
      <sheetData sheetId="1672" refreshError="1"/>
      <sheetData sheetId="1673"/>
      <sheetData sheetId="1674"/>
      <sheetData sheetId="1675"/>
      <sheetData sheetId="1676"/>
      <sheetData sheetId="1677"/>
      <sheetData sheetId="1678"/>
      <sheetData sheetId="1679"/>
      <sheetData sheetId="1680" refreshError="1"/>
      <sheetData sheetId="1681" refreshError="1"/>
      <sheetData sheetId="1682" refreshError="1"/>
      <sheetData sheetId="1683" refreshError="1"/>
      <sheetData sheetId="1684"/>
      <sheetData sheetId="1685"/>
      <sheetData sheetId="1686"/>
      <sheetData sheetId="1687"/>
      <sheetData sheetId="1688"/>
      <sheetData sheetId="1689"/>
      <sheetData sheetId="1690" refreshError="1"/>
      <sheetData sheetId="1691" refreshError="1"/>
      <sheetData sheetId="1692" refreshError="1"/>
      <sheetData sheetId="1693" refreshError="1"/>
      <sheetData sheetId="1694" refreshError="1"/>
      <sheetData sheetId="1695" refreshError="1"/>
      <sheetData sheetId="1696" refreshError="1"/>
      <sheetData sheetId="1697" refreshError="1"/>
      <sheetData sheetId="1698" refreshError="1"/>
      <sheetData sheetId="1699" refreshError="1"/>
      <sheetData sheetId="1700" refreshError="1"/>
      <sheetData sheetId="1701" refreshError="1"/>
      <sheetData sheetId="1702"/>
      <sheetData sheetId="1703" refreshError="1"/>
      <sheetData sheetId="1704" refreshError="1"/>
      <sheetData sheetId="1705" refreshError="1"/>
      <sheetData sheetId="1706" refreshError="1"/>
      <sheetData sheetId="1707" refreshError="1"/>
      <sheetData sheetId="1708" refreshError="1"/>
      <sheetData sheetId="1709" refreshError="1"/>
      <sheetData sheetId="1710" refreshError="1"/>
      <sheetData sheetId="1711" refreshError="1"/>
      <sheetData sheetId="1712" refreshError="1"/>
      <sheetData sheetId="1713" refreshError="1"/>
      <sheetData sheetId="1714" refreshError="1"/>
      <sheetData sheetId="1715" refreshError="1"/>
      <sheetData sheetId="1716" refreshError="1"/>
      <sheetData sheetId="1717" refreshError="1"/>
      <sheetData sheetId="1718" refreshError="1"/>
      <sheetData sheetId="1719" refreshError="1"/>
      <sheetData sheetId="1720" refreshError="1"/>
      <sheetData sheetId="1721" refreshError="1"/>
      <sheetData sheetId="1722" refreshError="1"/>
      <sheetData sheetId="1723" refreshError="1"/>
      <sheetData sheetId="1724" refreshError="1"/>
      <sheetData sheetId="1725" refreshError="1"/>
      <sheetData sheetId="1726" refreshError="1"/>
      <sheetData sheetId="1727"/>
      <sheetData sheetId="1728" refreshError="1"/>
      <sheetData sheetId="1729"/>
      <sheetData sheetId="1730"/>
      <sheetData sheetId="1731"/>
      <sheetData sheetId="1732"/>
      <sheetData sheetId="1733"/>
      <sheetData sheetId="1734"/>
      <sheetData sheetId="1735"/>
      <sheetData sheetId="1736"/>
      <sheetData sheetId="1737"/>
      <sheetData sheetId="1738"/>
      <sheetData sheetId="1739"/>
      <sheetData sheetId="1740"/>
      <sheetData sheetId="1741"/>
      <sheetData sheetId="1742"/>
      <sheetData sheetId="1743"/>
      <sheetData sheetId="1744"/>
      <sheetData sheetId="1745"/>
      <sheetData sheetId="1746"/>
      <sheetData sheetId="1747"/>
      <sheetData sheetId="1748"/>
      <sheetData sheetId="1749"/>
      <sheetData sheetId="1750"/>
      <sheetData sheetId="1751"/>
      <sheetData sheetId="1752"/>
      <sheetData sheetId="1753"/>
      <sheetData sheetId="1754"/>
      <sheetData sheetId="1755"/>
      <sheetData sheetId="1756"/>
      <sheetData sheetId="1757"/>
      <sheetData sheetId="1758"/>
      <sheetData sheetId="1759"/>
      <sheetData sheetId="1760"/>
      <sheetData sheetId="1761"/>
      <sheetData sheetId="1762"/>
      <sheetData sheetId="1763"/>
      <sheetData sheetId="1764"/>
      <sheetData sheetId="1765"/>
      <sheetData sheetId="1766"/>
      <sheetData sheetId="1767"/>
      <sheetData sheetId="1768"/>
      <sheetData sheetId="1769"/>
      <sheetData sheetId="1770"/>
      <sheetData sheetId="1771"/>
      <sheetData sheetId="1772"/>
      <sheetData sheetId="1773"/>
      <sheetData sheetId="1774"/>
      <sheetData sheetId="1775"/>
      <sheetData sheetId="1776"/>
      <sheetData sheetId="1777"/>
      <sheetData sheetId="1778"/>
      <sheetData sheetId="1779"/>
      <sheetData sheetId="1780"/>
      <sheetData sheetId="1781"/>
      <sheetData sheetId="1782"/>
      <sheetData sheetId="1783"/>
      <sheetData sheetId="1784"/>
      <sheetData sheetId="1785"/>
      <sheetData sheetId="1786"/>
      <sheetData sheetId="1787"/>
      <sheetData sheetId="1788"/>
      <sheetData sheetId="1789"/>
      <sheetData sheetId="1790"/>
      <sheetData sheetId="1791"/>
      <sheetData sheetId="1792"/>
      <sheetData sheetId="1793"/>
      <sheetData sheetId="1794"/>
      <sheetData sheetId="1795"/>
      <sheetData sheetId="1796"/>
      <sheetData sheetId="1797"/>
      <sheetData sheetId="1798"/>
      <sheetData sheetId="1799"/>
      <sheetData sheetId="1800"/>
      <sheetData sheetId="1801"/>
      <sheetData sheetId="1802"/>
      <sheetData sheetId="1803"/>
      <sheetData sheetId="1804"/>
      <sheetData sheetId="1805"/>
      <sheetData sheetId="1806"/>
      <sheetData sheetId="1807"/>
      <sheetData sheetId="1808"/>
      <sheetData sheetId="1809"/>
      <sheetData sheetId="1810"/>
      <sheetData sheetId="1811"/>
      <sheetData sheetId="1812"/>
      <sheetData sheetId="1813"/>
      <sheetData sheetId="1814"/>
      <sheetData sheetId="1815"/>
      <sheetData sheetId="1816"/>
      <sheetData sheetId="1817"/>
      <sheetData sheetId="1818"/>
      <sheetData sheetId="1819"/>
      <sheetData sheetId="1820"/>
      <sheetData sheetId="1821"/>
      <sheetData sheetId="1822"/>
      <sheetData sheetId="1823"/>
      <sheetData sheetId="1824"/>
      <sheetData sheetId="1825"/>
      <sheetData sheetId="1826"/>
      <sheetData sheetId="1827"/>
      <sheetData sheetId="1828"/>
      <sheetData sheetId="1829"/>
      <sheetData sheetId="1830"/>
      <sheetData sheetId="1831"/>
      <sheetData sheetId="1832"/>
      <sheetData sheetId="1833"/>
      <sheetData sheetId="1834"/>
      <sheetData sheetId="1835"/>
      <sheetData sheetId="1836"/>
      <sheetData sheetId="1837"/>
      <sheetData sheetId="1838"/>
      <sheetData sheetId="1839"/>
      <sheetData sheetId="1840"/>
      <sheetData sheetId="1841"/>
      <sheetData sheetId="1842"/>
      <sheetData sheetId="1843"/>
      <sheetData sheetId="1844"/>
      <sheetData sheetId="1845"/>
      <sheetData sheetId="1846"/>
      <sheetData sheetId="1847"/>
      <sheetData sheetId="1848"/>
      <sheetData sheetId="1849"/>
      <sheetData sheetId="1850"/>
      <sheetData sheetId="1851"/>
      <sheetData sheetId="1852"/>
      <sheetData sheetId="1853"/>
      <sheetData sheetId="1854"/>
      <sheetData sheetId="1855"/>
      <sheetData sheetId="1856"/>
      <sheetData sheetId="1857"/>
      <sheetData sheetId="1858"/>
      <sheetData sheetId="1859"/>
      <sheetData sheetId="1860"/>
      <sheetData sheetId="1861"/>
      <sheetData sheetId="1862"/>
      <sheetData sheetId="1863"/>
      <sheetData sheetId="1864"/>
      <sheetData sheetId="1865"/>
      <sheetData sheetId="1866"/>
      <sheetData sheetId="1867"/>
      <sheetData sheetId="1868"/>
      <sheetData sheetId="1869"/>
      <sheetData sheetId="1870"/>
      <sheetData sheetId="1871"/>
      <sheetData sheetId="1872"/>
      <sheetData sheetId="1873"/>
      <sheetData sheetId="1874"/>
      <sheetData sheetId="1875"/>
      <sheetData sheetId="1876"/>
      <sheetData sheetId="1877"/>
      <sheetData sheetId="1878"/>
      <sheetData sheetId="1879"/>
      <sheetData sheetId="1880"/>
      <sheetData sheetId="1881"/>
      <sheetData sheetId="1882"/>
      <sheetData sheetId="1883"/>
      <sheetData sheetId="1884"/>
      <sheetData sheetId="1885"/>
      <sheetData sheetId="1886"/>
      <sheetData sheetId="1887"/>
      <sheetData sheetId="1888"/>
      <sheetData sheetId="1889"/>
      <sheetData sheetId="1890"/>
      <sheetData sheetId="1891"/>
      <sheetData sheetId="1892"/>
      <sheetData sheetId="1893"/>
      <sheetData sheetId="1894"/>
      <sheetData sheetId="1895"/>
      <sheetData sheetId="1896"/>
      <sheetData sheetId="1897"/>
      <sheetData sheetId="1898"/>
      <sheetData sheetId="1899"/>
      <sheetData sheetId="1900"/>
      <sheetData sheetId="1901"/>
      <sheetData sheetId="1902"/>
      <sheetData sheetId="1903"/>
      <sheetData sheetId="1904"/>
      <sheetData sheetId="1905"/>
      <sheetData sheetId="1906"/>
      <sheetData sheetId="1907"/>
      <sheetData sheetId="1908"/>
      <sheetData sheetId="1909"/>
      <sheetData sheetId="1910"/>
      <sheetData sheetId="1911"/>
      <sheetData sheetId="1912"/>
      <sheetData sheetId="1913"/>
      <sheetData sheetId="1914"/>
      <sheetData sheetId="1915"/>
      <sheetData sheetId="1916"/>
      <sheetData sheetId="1917"/>
      <sheetData sheetId="1918"/>
      <sheetData sheetId="1919"/>
      <sheetData sheetId="1920"/>
      <sheetData sheetId="1921"/>
      <sheetData sheetId="1922"/>
      <sheetData sheetId="1923"/>
      <sheetData sheetId="1924"/>
      <sheetData sheetId="1925"/>
      <sheetData sheetId="1926"/>
      <sheetData sheetId="1927"/>
      <sheetData sheetId="1928"/>
      <sheetData sheetId="1929"/>
      <sheetData sheetId="1930"/>
      <sheetData sheetId="1931"/>
      <sheetData sheetId="1932"/>
      <sheetData sheetId="1933"/>
      <sheetData sheetId="1934"/>
      <sheetData sheetId="1935"/>
      <sheetData sheetId="1936"/>
      <sheetData sheetId="1937"/>
      <sheetData sheetId="1938"/>
      <sheetData sheetId="1939"/>
      <sheetData sheetId="1940"/>
      <sheetData sheetId="1941"/>
      <sheetData sheetId="1942"/>
      <sheetData sheetId="1943"/>
      <sheetData sheetId="1944"/>
      <sheetData sheetId="1945"/>
      <sheetData sheetId="1946"/>
      <sheetData sheetId="1947"/>
      <sheetData sheetId="1948"/>
      <sheetData sheetId="1949"/>
      <sheetData sheetId="1950"/>
      <sheetData sheetId="1951"/>
      <sheetData sheetId="1952"/>
      <sheetData sheetId="1953"/>
      <sheetData sheetId="1954"/>
      <sheetData sheetId="1955"/>
      <sheetData sheetId="1956"/>
      <sheetData sheetId="1957"/>
      <sheetData sheetId="1958"/>
      <sheetData sheetId="1959"/>
      <sheetData sheetId="1960"/>
      <sheetData sheetId="1961"/>
      <sheetData sheetId="1962"/>
      <sheetData sheetId="1963"/>
      <sheetData sheetId="1964"/>
      <sheetData sheetId="1965"/>
      <sheetData sheetId="1966"/>
      <sheetData sheetId="1967"/>
      <sheetData sheetId="1968"/>
      <sheetData sheetId="1969"/>
      <sheetData sheetId="1970"/>
      <sheetData sheetId="1971"/>
      <sheetData sheetId="1972"/>
      <sheetData sheetId="1973"/>
      <sheetData sheetId="1974"/>
      <sheetData sheetId="1975"/>
      <sheetData sheetId="1976"/>
      <sheetData sheetId="1977"/>
      <sheetData sheetId="1978"/>
      <sheetData sheetId="1979"/>
      <sheetData sheetId="1980"/>
      <sheetData sheetId="1981"/>
      <sheetData sheetId="1982"/>
      <sheetData sheetId="1983"/>
      <sheetData sheetId="1984"/>
      <sheetData sheetId="1985"/>
      <sheetData sheetId="1986"/>
      <sheetData sheetId="1987"/>
      <sheetData sheetId="1988"/>
      <sheetData sheetId="1989"/>
      <sheetData sheetId="1990"/>
      <sheetData sheetId="1991"/>
      <sheetData sheetId="1992"/>
      <sheetData sheetId="1993"/>
      <sheetData sheetId="1994"/>
      <sheetData sheetId="1995"/>
      <sheetData sheetId="1996"/>
      <sheetData sheetId="1997"/>
      <sheetData sheetId="1998"/>
      <sheetData sheetId="1999"/>
      <sheetData sheetId="2000"/>
      <sheetData sheetId="2001"/>
      <sheetData sheetId="2002"/>
      <sheetData sheetId="2003"/>
      <sheetData sheetId="2004"/>
      <sheetData sheetId="2005"/>
      <sheetData sheetId="2006"/>
      <sheetData sheetId="2007"/>
      <sheetData sheetId="2008"/>
      <sheetData sheetId="2009"/>
      <sheetData sheetId="2010"/>
      <sheetData sheetId="2011"/>
      <sheetData sheetId="2012"/>
      <sheetData sheetId="2013"/>
      <sheetData sheetId="2014"/>
      <sheetData sheetId="2015"/>
      <sheetData sheetId="2016"/>
      <sheetData sheetId="2017"/>
      <sheetData sheetId="2018"/>
      <sheetData sheetId="2019" refreshError="1"/>
      <sheetData sheetId="2020" refreshError="1"/>
      <sheetData sheetId="2021" refreshError="1"/>
      <sheetData sheetId="2022" refreshError="1"/>
      <sheetData sheetId="2023" refreshError="1"/>
      <sheetData sheetId="2024" refreshError="1"/>
      <sheetData sheetId="2025" refreshError="1"/>
      <sheetData sheetId="2026" refreshError="1"/>
      <sheetData sheetId="2027" refreshError="1"/>
      <sheetData sheetId="2028" refreshError="1"/>
      <sheetData sheetId="2029" refreshError="1"/>
      <sheetData sheetId="2030" refreshError="1"/>
      <sheetData sheetId="2031" refreshError="1"/>
      <sheetData sheetId="2032" refreshError="1"/>
      <sheetData sheetId="2033" refreshError="1"/>
      <sheetData sheetId="2034" refreshError="1"/>
      <sheetData sheetId="2035" refreshError="1"/>
      <sheetData sheetId="2036" refreshError="1"/>
      <sheetData sheetId="2037" refreshError="1"/>
      <sheetData sheetId="2038" refreshError="1"/>
      <sheetData sheetId="2039" refreshError="1"/>
      <sheetData sheetId="2040" refreshError="1"/>
      <sheetData sheetId="2041" refreshError="1"/>
      <sheetData sheetId="2042" refreshError="1"/>
      <sheetData sheetId="2043" refreshError="1"/>
      <sheetData sheetId="2044" refreshError="1"/>
      <sheetData sheetId="2045" refreshError="1"/>
      <sheetData sheetId="2046" refreshError="1"/>
      <sheetData sheetId="2047" refreshError="1"/>
      <sheetData sheetId="2048" refreshError="1"/>
      <sheetData sheetId="2049" refreshError="1"/>
      <sheetData sheetId="2050" refreshError="1"/>
      <sheetData sheetId="2051" refreshError="1"/>
      <sheetData sheetId="2052" refreshError="1"/>
      <sheetData sheetId="2053" refreshError="1"/>
      <sheetData sheetId="2054" refreshError="1"/>
      <sheetData sheetId="2055" refreshError="1"/>
      <sheetData sheetId="2056" refreshError="1"/>
      <sheetData sheetId="2057" refreshError="1"/>
      <sheetData sheetId="2058" refreshError="1"/>
      <sheetData sheetId="2059" refreshError="1"/>
      <sheetData sheetId="2060" refreshError="1"/>
      <sheetData sheetId="2061" refreshError="1"/>
      <sheetData sheetId="2062" refreshError="1"/>
      <sheetData sheetId="2063" refreshError="1"/>
      <sheetData sheetId="2064" refreshError="1"/>
      <sheetData sheetId="2065" refreshError="1"/>
      <sheetData sheetId="2066" refreshError="1"/>
      <sheetData sheetId="2067" refreshError="1"/>
      <sheetData sheetId="2068" refreshError="1"/>
      <sheetData sheetId="2069" refreshError="1"/>
      <sheetData sheetId="2070" refreshError="1"/>
      <sheetData sheetId="2071" refreshError="1"/>
      <sheetData sheetId="2072" refreshError="1"/>
      <sheetData sheetId="2073" refreshError="1"/>
      <sheetData sheetId="2074" refreshError="1"/>
      <sheetData sheetId="2075" refreshError="1"/>
      <sheetData sheetId="2076" refreshError="1"/>
      <sheetData sheetId="2077" refreshError="1"/>
      <sheetData sheetId="2078" refreshError="1"/>
      <sheetData sheetId="2079" refreshError="1"/>
      <sheetData sheetId="2080" refreshError="1"/>
      <sheetData sheetId="2081" refreshError="1"/>
      <sheetData sheetId="2082" refreshError="1"/>
      <sheetData sheetId="2083" refreshError="1"/>
      <sheetData sheetId="2084" refreshError="1"/>
      <sheetData sheetId="2085" refreshError="1"/>
      <sheetData sheetId="2086" refreshError="1"/>
      <sheetData sheetId="2087" refreshError="1"/>
      <sheetData sheetId="2088" refreshError="1"/>
      <sheetData sheetId="2089" refreshError="1"/>
      <sheetData sheetId="2090" refreshError="1"/>
      <sheetData sheetId="2091" refreshError="1"/>
      <sheetData sheetId="2092" refreshError="1"/>
      <sheetData sheetId="2093" refreshError="1"/>
      <sheetData sheetId="2094" refreshError="1"/>
      <sheetData sheetId="2095" refreshError="1"/>
      <sheetData sheetId="2096" refreshError="1"/>
      <sheetData sheetId="2097" refreshError="1"/>
      <sheetData sheetId="2098" refreshError="1"/>
      <sheetData sheetId="2099" refreshError="1"/>
      <sheetData sheetId="2100" refreshError="1"/>
      <sheetData sheetId="2101" refreshError="1"/>
      <sheetData sheetId="2102" refreshError="1"/>
      <sheetData sheetId="2103" refreshError="1"/>
      <sheetData sheetId="2104" refreshError="1"/>
      <sheetData sheetId="2105" refreshError="1"/>
      <sheetData sheetId="2106" refreshError="1"/>
      <sheetData sheetId="2107" refreshError="1"/>
      <sheetData sheetId="2108" refreshError="1"/>
      <sheetData sheetId="2109" refreshError="1"/>
      <sheetData sheetId="2110" refreshError="1"/>
      <sheetData sheetId="2111" refreshError="1"/>
      <sheetData sheetId="2112" refreshError="1"/>
      <sheetData sheetId="2113" refreshError="1"/>
      <sheetData sheetId="2114" refreshError="1"/>
      <sheetData sheetId="2115" refreshError="1"/>
      <sheetData sheetId="2116" refreshError="1"/>
      <sheetData sheetId="2117" refreshError="1"/>
      <sheetData sheetId="2118" refreshError="1"/>
      <sheetData sheetId="2119" refreshError="1"/>
      <sheetData sheetId="2120" refreshError="1"/>
      <sheetData sheetId="2121" refreshError="1"/>
      <sheetData sheetId="2122" refreshError="1"/>
      <sheetData sheetId="2123" refreshError="1"/>
      <sheetData sheetId="2124" refreshError="1"/>
      <sheetData sheetId="2125" refreshError="1"/>
      <sheetData sheetId="2126" refreshError="1"/>
      <sheetData sheetId="2127"/>
      <sheetData sheetId="2128"/>
      <sheetData sheetId="2129"/>
      <sheetData sheetId="2130"/>
      <sheetData sheetId="2131"/>
      <sheetData sheetId="2132"/>
      <sheetData sheetId="2133"/>
      <sheetData sheetId="2134"/>
      <sheetData sheetId="2135"/>
      <sheetData sheetId="2136"/>
      <sheetData sheetId="2137"/>
      <sheetData sheetId="2138"/>
      <sheetData sheetId="2139"/>
      <sheetData sheetId="2140"/>
      <sheetData sheetId="2141"/>
      <sheetData sheetId="2142"/>
      <sheetData sheetId="2143"/>
      <sheetData sheetId="2144"/>
      <sheetData sheetId="2145"/>
      <sheetData sheetId="2146"/>
      <sheetData sheetId="2147"/>
      <sheetData sheetId="2148"/>
      <sheetData sheetId="2149"/>
      <sheetData sheetId="2150"/>
      <sheetData sheetId="2151"/>
      <sheetData sheetId="2152"/>
      <sheetData sheetId="2153"/>
      <sheetData sheetId="2154"/>
      <sheetData sheetId="2155"/>
      <sheetData sheetId="2156"/>
      <sheetData sheetId="2157"/>
      <sheetData sheetId="2158"/>
      <sheetData sheetId="2159"/>
      <sheetData sheetId="2160"/>
      <sheetData sheetId="2161"/>
      <sheetData sheetId="2162"/>
      <sheetData sheetId="2163"/>
      <sheetData sheetId="2164"/>
      <sheetData sheetId="2165"/>
      <sheetData sheetId="2166"/>
      <sheetData sheetId="2167"/>
      <sheetData sheetId="2168"/>
      <sheetData sheetId="2169"/>
      <sheetData sheetId="2170"/>
      <sheetData sheetId="2171"/>
      <sheetData sheetId="2172"/>
      <sheetData sheetId="2173"/>
      <sheetData sheetId="2174"/>
      <sheetData sheetId="2175"/>
      <sheetData sheetId="2176"/>
      <sheetData sheetId="2177"/>
      <sheetData sheetId="2178"/>
      <sheetData sheetId="2179"/>
      <sheetData sheetId="2180"/>
      <sheetData sheetId="2181"/>
      <sheetData sheetId="2182"/>
      <sheetData sheetId="2183"/>
      <sheetData sheetId="2184"/>
      <sheetData sheetId="2185"/>
      <sheetData sheetId="2186"/>
      <sheetData sheetId="2187"/>
      <sheetData sheetId="2188"/>
      <sheetData sheetId="2189"/>
      <sheetData sheetId="2190"/>
      <sheetData sheetId="2191"/>
      <sheetData sheetId="2192"/>
      <sheetData sheetId="2193"/>
      <sheetData sheetId="2194"/>
      <sheetData sheetId="2195"/>
      <sheetData sheetId="2196"/>
      <sheetData sheetId="2197"/>
      <sheetData sheetId="2198"/>
      <sheetData sheetId="2199"/>
      <sheetData sheetId="2200"/>
      <sheetData sheetId="2201"/>
      <sheetData sheetId="2202"/>
      <sheetData sheetId="2203"/>
      <sheetData sheetId="2204"/>
      <sheetData sheetId="2205"/>
      <sheetData sheetId="2206"/>
      <sheetData sheetId="2207"/>
      <sheetData sheetId="2208"/>
      <sheetData sheetId="2209"/>
      <sheetData sheetId="2210"/>
      <sheetData sheetId="2211"/>
      <sheetData sheetId="2212"/>
      <sheetData sheetId="2213"/>
      <sheetData sheetId="2214"/>
      <sheetData sheetId="2215"/>
      <sheetData sheetId="2216"/>
      <sheetData sheetId="2217"/>
      <sheetData sheetId="2218"/>
      <sheetData sheetId="2219"/>
      <sheetData sheetId="2220"/>
      <sheetData sheetId="2221"/>
      <sheetData sheetId="2222"/>
      <sheetData sheetId="2223"/>
      <sheetData sheetId="2224"/>
      <sheetData sheetId="2225"/>
      <sheetData sheetId="2226"/>
      <sheetData sheetId="2227"/>
      <sheetData sheetId="2228"/>
      <sheetData sheetId="2229"/>
      <sheetData sheetId="2230"/>
      <sheetData sheetId="2231"/>
      <sheetData sheetId="2232"/>
      <sheetData sheetId="2233"/>
      <sheetData sheetId="2234"/>
      <sheetData sheetId="2235"/>
      <sheetData sheetId="2236"/>
      <sheetData sheetId="2237"/>
      <sheetData sheetId="2238"/>
      <sheetData sheetId="2239"/>
      <sheetData sheetId="2240"/>
      <sheetData sheetId="2241"/>
      <sheetData sheetId="2242"/>
      <sheetData sheetId="2243"/>
      <sheetData sheetId="2244"/>
      <sheetData sheetId="2245"/>
      <sheetData sheetId="2246"/>
      <sheetData sheetId="2247"/>
      <sheetData sheetId="2248"/>
      <sheetData sheetId="2249"/>
      <sheetData sheetId="2250"/>
      <sheetData sheetId="2251"/>
      <sheetData sheetId="2252"/>
      <sheetData sheetId="2253"/>
      <sheetData sheetId="2254"/>
      <sheetData sheetId="2255"/>
      <sheetData sheetId="2256"/>
      <sheetData sheetId="2257"/>
      <sheetData sheetId="2258"/>
      <sheetData sheetId="2259"/>
      <sheetData sheetId="2260"/>
      <sheetData sheetId="2261"/>
      <sheetData sheetId="2262"/>
      <sheetData sheetId="2263"/>
      <sheetData sheetId="2264"/>
      <sheetData sheetId="2265"/>
      <sheetData sheetId="2266"/>
      <sheetData sheetId="2267"/>
      <sheetData sheetId="2268"/>
      <sheetData sheetId="2269"/>
      <sheetData sheetId="2270"/>
      <sheetData sheetId="2271"/>
      <sheetData sheetId="2272"/>
      <sheetData sheetId="2273"/>
      <sheetData sheetId="2274"/>
      <sheetData sheetId="2275"/>
      <sheetData sheetId="2276"/>
      <sheetData sheetId="2277"/>
      <sheetData sheetId="2278"/>
      <sheetData sheetId="2279"/>
      <sheetData sheetId="2280"/>
      <sheetData sheetId="2281"/>
      <sheetData sheetId="2282"/>
      <sheetData sheetId="2283"/>
      <sheetData sheetId="2284"/>
      <sheetData sheetId="2285"/>
      <sheetData sheetId="2286"/>
      <sheetData sheetId="2287"/>
      <sheetData sheetId="2288"/>
      <sheetData sheetId="2289"/>
      <sheetData sheetId="2290"/>
      <sheetData sheetId="2291"/>
      <sheetData sheetId="2292"/>
      <sheetData sheetId="2293"/>
      <sheetData sheetId="2294"/>
      <sheetData sheetId="2295"/>
      <sheetData sheetId="2296"/>
      <sheetData sheetId="2297"/>
      <sheetData sheetId="2298"/>
      <sheetData sheetId="2299"/>
      <sheetData sheetId="2300"/>
      <sheetData sheetId="2301"/>
      <sheetData sheetId="2302"/>
      <sheetData sheetId="2303"/>
      <sheetData sheetId="2304"/>
      <sheetData sheetId="2305"/>
      <sheetData sheetId="2306"/>
      <sheetData sheetId="2307"/>
      <sheetData sheetId="2308"/>
      <sheetData sheetId="2309"/>
      <sheetData sheetId="2310"/>
      <sheetData sheetId="2311"/>
      <sheetData sheetId="2312"/>
      <sheetData sheetId="2313"/>
      <sheetData sheetId="2314"/>
      <sheetData sheetId="2315"/>
      <sheetData sheetId="2316"/>
      <sheetData sheetId="2317"/>
      <sheetData sheetId="2318"/>
      <sheetData sheetId="2319"/>
      <sheetData sheetId="2320"/>
      <sheetData sheetId="2321"/>
      <sheetData sheetId="2322"/>
      <sheetData sheetId="2323"/>
      <sheetData sheetId="2324"/>
      <sheetData sheetId="2325"/>
      <sheetData sheetId="2326"/>
      <sheetData sheetId="2327"/>
      <sheetData sheetId="2328"/>
      <sheetData sheetId="2329"/>
      <sheetData sheetId="2330"/>
      <sheetData sheetId="2331"/>
      <sheetData sheetId="2332"/>
      <sheetData sheetId="2333"/>
      <sheetData sheetId="2334"/>
      <sheetData sheetId="2335"/>
      <sheetData sheetId="2336"/>
      <sheetData sheetId="2337"/>
      <sheetData sheetId="2338"/>
      <sheetData sheetId="2339"/>
      <sheetData sheetId="2340"/>
      <sheetData sheetId="2341"/>
      <sheetData sheetId="2342"/>
      <sheetData sheetId="2343"/>
      <sheetData sheetId="2344"/>
      <sheetData sheetId="2345"/>
      <sheetData sheetId="2346"/>
      <sheetData sheetId="2347"/>
      <sheetData sheetId="2348"/>
      <sheetData sheetId="2349"/>
      <sheetData sheetId="2350"/>
      <sheetData sheetId="2351"/>
      <sheetData sheetId="2352"/>
      <sheetData sheetId="2353"/>
      <sheetData sheetId="2354"/>
      <sheetData sheetId="2355"/>
      <sheetData sheetId="2356"/>
      <sheetData sheetId="2357"/>
      <sheetData sheetId="2358"/>
      <sheetData sheetId="2359"/>
      <sheetData sheetId="2360"/>
      <sheetData sheetId="2361"/>
      <sheetData sheetId="2362"/>
      <sheetData sheetId="2363"/>
      <sheetData sheetId="2364"/>
      <sheetData sheetId="2365"/>
      <sheetData sheetId="2366"/>
      <sheetData sheetId="2367"/>
      <sheetData sheetId="2368"/>
      <sheetData sheetId="2369"/>
      <sheetData sheetId="2370"/>
      <sheetData sheetId="2371"/>
      <sheetData sheetId="2372"/>
      <sheetData sheetId="2373"/>
      <sheetData sheetId="2374"/>
      <sheetData sheetId="2375"/>
      <sheetData sheetId="2376"/>
      <sheetData sheetId="2377"/>
      <sheetData sheetId="2378"/>
      <sheetData sheetId="2379"/>
      <sheetData sheetId="2380"/>
      <sheetData sheetId="2381"/>
      <sheetData sheetId="2382"/>
      <sheetData sheetId="2383"/>
      <sheetData sheetId="2384"/>
      <sheetData sheetId="2385"/>
      <sheetData sheetId="2386"/>
      <sheetData sheetId="2387"/>
      <sheetData sheetId="2388"/>
      <sheetData sheetId="2389"/>
      <sheetData sheetId="2390"/>
      <sheetData sheetId="2391"/>
      <sheetData sheetId="2392"/>
      <sheetData sheetId="2393"/>
      <sheetData sheetId="2394"/>
      <sheetData sheetId="2395"/>
      <sheetData sheetId="2396"/>
      <sheetData sheetId="2397"/>
      <sheetData sheetId="2398"/>
      <sheetData sheetId="2399"/>
      <sheetData sheetId="2400"/>
      <sheetData sheetId="2401"/>
      <sheetData sheetId="2402"/>
      <sheetData sheetId="2403"/>
      <sheetData sheetId="2404"/>
      <sheetData sheetId="2405"/>
      <sheetData sheetId="2406"/>
      <sheetData sheetId="2407"/>
      <sheetData sheetId="2408"/>
      <sheetData sheetId="2409"/>
      <sheetData sheetId="2410"/>
      <sheetData sheetId="2411"/>
      <sheetData sheetId="2412"/>
      <sheetData sheetId="2413"/>
      <sheetData sheetId="2414"/>
      <sheetData sheetId="2415"/>
      <sheetData sheetId="2416"/>
      <sheetData sheetId="2417"/>
      <sheetData sheetId="2418"/>
      <sheetData sheetId="2419"/>
      <sheetData sheetId="2420"/>
      <sheetData sheetId="2421"/>
      <sheetData sheetId="2422"/>
      <sheetData sheetId="2423"/>
      <sheetData sheetId="2424"/>
      <sheetData sheetId="2425"/>
      <sheetData sheetId="2426"/>
      <sheetData sheetId="2427"/>
      <sheetData sheetId="2428"/>
      <sheetData sheetId="2429"/>
      <sheetData sheetId="2430"/>
      <sheetData sheetId="2431"/>
      <sheetData sheetId="2432"/>
      <sheetData sheetId="2433"/>
      <sheetData sheetId="2434"/>
      <sheetData sheetId="2435"/>
      <sheetData sheetId="2436"/>
      <sheetData sheetId="2437"/>
      <sheetData sheetId="2438"/>
      <sheetData sheetId="2439"/>
      <sheetData sheetId="2440"/>
      <sheetData sheetId="2441"/>
      <sheetData sheetId="2442" refreshError="1"/>
      <sheetData sheetId="2443" refreshError="1"/>
      <sheetData sheetId="2444" refreshError="1"/>
      <sheetData sheetId="2445" refreshError="1"/>
      <sheetData sheetId="2446" refreshError="1"/>
      <sheetData sheetId="2447" refreshError="1"/>
      <sheetData sheetId="2448" refreshError="1"/>
      <sheetData sheetId="2449" refreshError="1"/>
      <sheetData sheetId="2450" refreshError="1"/>
      <sheetData sheetId="2451" refreshError="1"/>
      <sheetData sheetId="2452" refreshError="1"/>
      <sheetData sheetId="2453" refreshError="1"/>
      <sheetData sheetId="2454" refreshError="1"/>
      <sheetData sheetId="2455" refreshError="1"/>
      <sheetData sheetId="2456" refreshError="1"/>
      <sheetData sheetId="2457" refreshError="1"/>
      <sheetData sheetId="2458" refreshError="1"/>
      <sheetData sheetId="2459" refreshError="1"/>
      <sheetData sheetId="2460" refreshError="1"/>
      <sheetData sheetId="2461" refreshError="1"/>
      <sheetData sheetId="2462" refreshError="1"/>
      <sheetData sheetId="2463" refreshError="1"/>
      <sheetData sheetId="2464" refreshError="1"/>
      <sheetData sheetId="2465" refreshError="1"/>
      <sheetData sheetId="2466" refreshError="1"/>
      <sheetData sheetId="2467" refreshError="1"/>
      <sheetData sheetId="2468" refreshError="1"/>
      <sheetData sheetId="2469" refreshError="1"/>
      <sheetData sheetId="2470" refreshError="1"/>
      <sheetData sheetId="2471" refreshError="1"/>
      <sheetData sheetId="2472" refreshError="1"/>
      <sheetData sheetId="2473" refreshError="1"/>
      <sheetData sheetId="2474" refreshError="1"/>
      <sheetData sheetId="2475"/>
      <sheetData sheetId="2476" refreshError="1"/>
      <sheetData sheetId="2477" refreshError="1"/>
      <sheetData sheetId="2478" refreshError="1"/>
      <sheetData sheetId="2479" refreshError="1"/>
      <sheetData sheetId="2480" refreshError="1"/>
      <sheetData sheetId="2481" refreshError="1"/>
      <sheetData sheetId="2482" refreshError="1"/>
      <sheetData sheetId="2483" refreshError="1"/>
      <sheetData sheetId="2484" refreshError="1"/>
      <sheetData sheetId="2485"/>
      <sheetData sheetId="2486" refreshError="1"/>
      <sheetData sheetId="2487" refreshError="1"/>
      <sheetData sheetId="2488" refreshError="1"/>
      <sheetData sheetId="2489" refreshError="1"/>
      <sheetData sheetId="2490" refreshError="1"/>
      <sheetData sheetId="2491" refreshError="1"/>
      <sheetData sheetId="2492" refreshError="1"/>
      <sheetData sheetId="2493" refreshError="1"/>
      <sheetData sheetId="2494" refreshError="1"/>
      <sheetData sheetId="2495"/>
      <sheetData sheetId="2496" refreshError="1"/>
      <sheetData sheetId="2497" refreshError="1"/>
      <sheetData sheetId="2498" refreshError="1"/>
      <sheetData sheetId="2499" refreshError="1"/>
      <sheetData sheetId="2500" refreshError="1"/>
      <sheetData sheetId="2501" refreshError="1"/>
      <sheetData sheetId="2502" refreshError="1"/>
      <sheetData sheetId="2503" refreshError="1"/>
      <sheetData sheetId="2504" refreshError="1"/>
      <sheetData sheetId="2505" refreshError="1"/>
      <sheetData sheetId="2506" refreshError="1"/>
      <sheetData sheetId="2507" refreshError="1"/>
      <sheetData sheetId="2508" refreshError="1"/>
      <sheetData sheetId="2509" refreshError="1"/>
      <sheetData sheetId="2510" refreshError="1"/>
      <sheetData sheetId="2511" refreshError="1"/>
      <sheetData sheetId="2512" refreshError="1"/>
      <sheetData sheetId="2513" refreshError="1"/>
      <sheetData sheetId="2514" refreshError="1"/>
      <sheetData sheetId="2515" refreshError="1"/>
      <sheetData sheetId="2516" refreshError="1"/>
      <sheetData sheetId="2517" refreshError="1"/>
      <sheetData sheetId="2518"/>
      <sheetData sheetId="2519" refreshError="1"/>
      <sheetData sheetId="2520" refreshError="1"/>
      <sheetData sheetId="2521" refreshError="1"/>
      <sheetData sheetId="2522" refreshError="1"/>
      <sheetData sheetId="2523" refreshError="1"/>
      <sheetData sheetId="2524" refreshError="1"/>
      <sheetData sheetId="2525" refreshError="1"/>
      <sheetData sheetId="2526" refreshError="1"/>
      <sheetData sheetId="2527" refreshError="1"/>
      <sheetData sheetId="2528" refreshError="1"/>
      <sheetData sheetId="2529" refreshError="1"/>
      <sheetData sheetId="2530" refreshError="1"/>
      <sheetData sheetId="2531" refreshError="1"/>
      <sheetData sheetId="2532" refreshError="1"/>
      <sheetData sheetId="2533"/>
      <sheetData sheetId="2534"/>
      <sheetData sheetId="2535"/>
      <sheetData sheetId="2536"/>
      <sheetData sheetId="2537"/>
      <sheetData sheetId="2538" refreshError="1"/>
      <sheetData sheetId="2539"/>
      <sheetData sheetId="2540" refreshError="1"/>
      <sheetData sheetId="2541" refreshError="1"/>
      <sheetData sheetId="2542" refreshError="1"/>
      <sheetData sheetId="2543" refreshError="1"/>
      <sheetData sheetId="2544" refreshError="1"/>
      <sheetData sheetId="2545" refreshError="1"/>
      <sheetData sheetId="2546" refreshError="1"/>
      <sheetData sheetId="2547" refreshError="1"/>
      <sheetData sheetId="2548" refreshError="1"/>
      <sheetData sheetId="2549" refreshError="1"/>
      <sheetData sheetId="2550" refreshError="1"/>
      <sheetData sheetId="2551" refreshError="1"/>
      <sheetData sheetId="2552" refreshError="1"/>
      <sheetData sheetId="2553" refreshError="1"/>
      <sheetData sheetId="2554" refreshError="1"/>
      <sheetData sheetId="2555" refreshError="1"/>
      <sheetData sheetId="2556" refreshError="1"/>
      <sheetData sheetId="2557" refreshError="1"/>
      <sheetData sheetId="2558" refreshError="1"/>
      <sheetData sheetId="2559" refreshError="1"/>
      <sheetData sheetId="2560" refreshError="1"/>
      <sheetData sheetId="2561" refreshError="1"/>
      <sheetData sheetId="2562" refreshError="1"/>
      <sheetData sheetId="2563" refreshError="1"/>
      <sheetData sheetId="2564" refreshError="1"/>
      <sheetData sheetId="2565" refreshError="1"/>
      <sheetData sheetId="2566" refreshError="1"/>
      <sheetData sheetId="2567" refreshError="1"/>
      <sheetData sheetId="2568" refreshError="1"/>
      <sheetData sheetId="2569" refreshError="1"/>
      <sheetData sheetId="2570" refreshError="1"/>
      <sheetData sheetId="2571" refreshError="1"/>
      <sheetData sheetId="2572" refreshError="1"/>
      <sheetData sheetId="2573" refreshError="1"/>
      <sheetData sheetId="2574" refreshError="1"/>
      <sheetData sheetId="2575" refreshError="1"/>
      <sheetData sheetId="2576" refreshError="1"/>
      <sheetData sheetId="2577" refreshError="1"/>
      <sheetData sheetId="2578" refreshError="1"/>
      <sheetData sheetId="2579" refreshError="1"/>
      <sheetData sheetId="2580" refreshError="1"/>
      <sheetData sheetId="2581" refreshError="1"/>
      <sheetData sheetId="2582" refreshError="1"/>
      <sheetData sheetId="2583" refreshError="1"/>
      <sheetData sheetId="2584" refreshError="1"/>
      <sheetData sheetId="2585" refreshError="1"/>
      <sheetData sheetId="2586" refreshError="1"/>
      <sheetData sheetId="2587" refreshError="1"/>
      <sheetData sheetId="2588" refreshError="1"/>
      <sheetData sheetId="2589" refreshError="1"/>
      <sheetData sheetId="2590" refreshError="1"/>
      <sheetData sheetId="2591" refreshError="1"/>
      <sheetData sheetId="2592" refreshError="1"/>
      <sheetData sheetId="2593" refreshError="1"/>
      <sheetData sheetId="2594" refreshError="1"/>
      <sheetData sheetId="2595" refreshError="1"/>
      <sheetData sheetId="2596" refreshError="1"/>
      <sheetData sheetId="2597" refreshError="1"/>
      <sheetData sheetId="2598" refreshError="1"/>
      <sheetData sheetId="2599" refreshError="1"/>
      <sheetData sheetId="2600" refreshError="1"/>
      <sheetData sheetId="2601" refreshError="1"/>
      <sheetData sheetId="2602" refreshError="1"/>
      <sheetData sheetId="2603" refreshError="1"/>
      <sheetData sheetId="2604" refreshError="1"/>
      <sheetData sheetId="2605" refreshError="1"/>
      <sheetData sheetId="2606" refreshError="1"/>
      <sheetData sheetId="2607" refreshError="1"/>
      <sheetData sheetId="2608" refreshError="1"/>
      <sheetData sheetId="2609" refreshError="1"/>
      <sheetData sheetId="2610" refreshError="1"/>
      <sheetData sheetId="2611" refreshError="1"/>
      <sheetData sheetId="2612" refreshError="1"/>
      <sheetData sheetId="2613" refreshError="1"/>
      <sheetData sheetId="2614" refreshError="1"/>
      <sheetData sheetId="2615" refreshError="1"/>
      <sheetData sheetId="2616" refreshError="1"/>
      <sheetData sheetId="2617" refreshError="1"/>
      <sheetData sheetId="2618" refreshError="1"/>
      <sheetData sheetId="2619" refreshError="1"/>
      <sheetData sheetId="2620" refreshError="1"/>
      <sheetData sheetId="2621" refreshError="1"/>
      <sheetData sheetId="2622" refreshError="1"/>
      <sheetData sheetId="2623" refreshError="1"/>
      <sheetData sheetId="2624" refreshError="1"/>
      <sheetData sheetId="2625" refreshError="1"/>
      <sheetData sheetId="2626" refreshError="1"/>
      <sheetData sheetId="2627" refreshError="1"/>
      <sheetData sheetId="2628" refreshError="1"/>
      <sheetData sheetId="2629" refreshError="1"/>
      <sheetData sheetId="2630" refreshError="1"/>
      <sheetData sheetId="2631" refreshError="1"/>
      <sheetData sheetId="2632" refreshError="1"/>
      <sheetData sheetId="2633" refreshError="1"/>
      <sheetData sheetId="2634" refreshError="1"/>
      <sheetData sheetId="2635" refreshError="1"/>
      <sheetData sheetId="2636" refreshError="1"/>
      <sheetData sheetId="2637" refreshError="1"/>
      <sheetData sheetId="2638" refreshError="1"/>
      <sheetData sheetId="2639" refreshError="1"/>
      <sheetData sheetId="2640"/>
      <sheetData sheetId="2641"/>
      <sheetData sheetId="2642"/>
      <sheetData sheetId="2643"/>
      <sheetData sheetId="2644"/>
      <sheetData sheetId="2645"/>
      <sheetData sheetId="2646"/>
      <sheetData sheetId="2647"/>
      <sheetData sheetId="2648"/>
      <sheetData sheetId="2649"/>
      <sheetData sheetId="2650"/>
      <sheetData sheetId="2651"/>
      <sheetData sheetId="2652"/>
      <sheetData sheetId="2653"/>
      <sheetData sheetId="2654"/>
      <sheetData sheetId="2655"/>
      <sheetData sheetId="2656"/>
      <sheetData sheetId="2657"/>
      <sheetData sheetId="2658"/>
      <sheetData sheetId="2659"/>
      <sheetData sheetId="2660"/>
      <sheetData sheetId="2661"/>
      <sheetData sheetId="2662"/>
      <sheetData sheetId="2663"/>
      <sheetData sheetId="2664"/>
      <sheetData sheetId="2665"/>
      <sheetData sheetId="2666"/>
      <sheetData sheetId="2667"/>
      <sheetData sheetId="2668"/>
      <sheetData sheetId="2669"/>
      <sheetData sheetId="2670"/>
      <sheetData sheetId="2671"/>
      <sheetData sheetId="2672"/>
      <sheetData sheetId="2673"/>
      <sheetData sheetId="2674"/>
      <sheetData sheetId="2675"/>
      <sheetData sheetId="2676"/>
      <sheetData sheetId="2677"/>
      <sheetData sheetId="2678"/>
      <sheetData sheetId="2679"/>
      <sheetData sheetId="2680"/>
      <sheetData sheetId="2681"/>
      <sheetData sheetId="2682"/>
      <sheetData sheetId="2683"/>
      <sheetData sheetId="2684"/>
      <sheetData sheetId="2685"/>
      <sheetData sheetId="2686"/>
      <sheetData sheetId="2687"/>
      <sheetData sheetId="2688"/>
      <sheetData sheetId="2689"/>
      <sheetData sheetId="2690"/>
      <sheetData sheetId="2691"/>
      <sheetData sheetId="2692"/>
      <sheetData sheetId="2693"/>
      <sheetData sheetId="2694"/>
      <sheetData sheetId="2695"/>
      <sheetData sheetId="2696"/>
      <sheetData sheetId="2697"/>
      <sheetData sheetId="2698"/>
      <sheetData sheetId="2699"/>
      <sheetData sheetId="2700"/>
      <sheetData sheetId="2701"/>
      <sheetData sheetId="2702"/>
      <sheetData sheetId="2703"/>
      <sheetData sheetId="2704"/>
      <sheetData sheetId="2705"/>
      <sheetData sheetId="2706"/>
      <sheetData sheetId="2707"/>
      <sheetData sheetId="2708"/>
      <sheetData sheetId="2709"/>
      <sheetData sheetId="2710"/>
      <sheetData sheetId="2711"/>
      <sheetData sheetId="2712"/>
      <sheetData sheetId="2713"/>
      <sheetData sheetId="2714"/>
      <sheetData sheetId="2715"/>
      <sheetData sheetId="2716"/>
      <sheetData sheetId="2717"/>
      <sheetData sheetId="2718"/>
      <sheetData sheetId="2719"/>
      <sheetData sheetId="2720"/>
      <sheetData sheetId="2721"/>
      <sheetData sheetId="2722"/>
      <sheetData sheetId="2723"/>
      <sheetData sheetId="2724"/>
      <sheetData sheetId="2725"/>
      <sheetData sheetId="2726"/>
      <sheetData sheetId="2727"/>
      <sheetData sheetId="2728"/>
      <sheetData sheetId="2729"/>
      <sheetData sheetId="2730"/>
      <sheetData sheetId="2731"/>
      <sheetData sheetId="2732"/>
      <sheetData sheetId="2733"/>
      <sheetData sheetId="2734"/>
      <sheetData sheetId="2735"/>
      <sheetData sheetId="2736"/>
      <sheetData sheetId="2737"/>
      <sheetData sheetId="2738"/>
      <sheetData sheetId="2739"/>
      <sheetData sheetId="2740"/>
      <sheetData sheetId="2741"/>
      <sheetData sheetId="2742"/>
      <sheetData sheetId="2743"/>
      <sheetData sheetId="2744"/>
      <sheetData sheetId="2745"/>
      <sheetData sheetId="2746"/>
      <sheetData sheetId="2747"/>
      <sheetData sheetId="2748"/>
      <sheetData sheetId="2749"/>
      <sheetData sheetId="2750"/>
      <sheetData sheetId="2751"/>
      <sheetData sheetId="2752"/>
      <sheetData sheetId="2753"/>
      <sheetData sheetId="2754"/>
      <sheetData sheetId="2755"/>
      <sheetData sheetId="2756"/>
      <sheetData sheetId="2757"/>
      <sheetData sheetId="2758"/>
      <sheetData sheetId="2759"/>
      <sheetData sheetId="2760"/>
      <sheetData sheetId="2761"/>
      <sheetData sheetId="2762"/>
      <sheetData sheetId="2763"/>
      <sheetData sheetId="2764"/>
      <sheetData sheetId="2765"/>
      <sheetData sheetId="2766"/>
      <sheetData sheetId="2767"/>
      <sheetData sheetId="2768"/>
      <sheetData sheetId="2769"/>
      <sheetData sheetId="2770"/>
      <sheetData sheetId="2771"/>
      <sheetData sheetId="2772"/>
      <sheetData sheetId="2773"/>
      <sheetData sheetId="2774"/>
      <sheetData sheetId="2775"/>
      <sheetData sheetId="2776"/>
      <sheetData sheetId="2777"/>
      <sheetData sheetId="2778"/>
      <sheetData sheetId="2779"/>
      <sheetData sheetId="2780"/>
      <sheetData sheetId="2781"/>
      <sheetData sheetId="2782"/>
      <sheetData sheetId="2783"/>
      <sheetData sheetId="2784"/>
      <sheetData sheetId="2785"/>
      <sheetData sheetId="2786"/>
      <sheetData sheetId="2787"/>
      <sheetData sheetId="2788"/>
      <sheetData sheetId="2789"/>
      <sheetData sheetId="2790"/>
      <sheetData sheetId="2791"/>
      <sheetData sheetId="2792"/>
      <sheetData sheetId="2793"/>
      <sheetData sheetId="2794"/>
      <sheetData sheetId="2795"/>
      <sheetData sheetId="2796"/>
      <sheetData sheetId="2797"/>
      <sheetData sheetId="2798"/>
      <sheetData sheetId="2799"/>
      <sheetData sheetId="2800"/>
      <sheetData sheetId="2801"/>
      <sheetData sheetId="2802"/>
      <sheetData sheetId="2803"/>
      <sheetData sheetId="2804"/>
      <sheetData sheetId="2805"/>
      <sheetData sheetId="2806"/>
      <sheetData sheetId="2807"/>
      <sheetData sheetId="2808"/>
      <sheetData sheetId="2809"/>
      <sheetData sheetId="2810"/>
      <sheetData sheetId="2811"/>
      <sheetData sheetId="2812"/>
      <sheetData sheetId="2813"/>
      <sheetData sheetId="2814"/>
      <sheetData sheetId="2815"/>
      <sheetData sheetId="2816"/>
      <sheetData sheetId="2817"/>
      <sheetData sheetId="2818"/>
      <sheetData sheetId="2819"/>
      <sheetData sheetId="2820"/>
      <sheetData sheetId="2821"/>
      <sheetData sheetId="2822"/>
      <sheetData sheetId="2823"/>
      <sheetData sheetId="2824"/>
      <sheetData sheetId="2825"/>
      <sheetData sheetId="2826"/>
      <sheetData sheetId="2827"/>
      <sheetData sheetId="2828"/>
      <sheetData sheetId="2829"/>
      <sheetData sheetId="2830"/>
      <sheetData sheetId="2831"/>
      <sheetData sheetId="2832"/>
      <sheetData sheetId="2833"/>
      <sheetData sheetId="2834"/>
      <sheetData sheetId="2835"/>
      <sheetData sheetId="2836"/>
      <sheetData sheetId="2837"/>
      <sheetData sheetId="2838"/>
      <sheetData sheetId="2839"/>
      <sheetData sheetId="2840"/>
      <sheetData sheetId="2841"/>
      <sheetData sheetId="2842"/>
      <sheetData sheetId="2843"/>
      <sheetData sheetId="2844"/>
      <sheetData sheetId="2845"/>
      <sheetData sheetId="2846"/>
      <sheetData sheetId="2847"/>
      <sheetData sheetId="2848"/>
      <sheetData sheetId="2849"/>
      <sheetData sheetId="2850"/>
      <sheetData sheetId="2851"/>
      <sheetData sheetId="2852"/>
      <sheetData sheetId="2853"/>
      <sheetData sheetId="2854"/>
      <sheetData sheetId="2855"/>
      <sheetData sheetId="2856"/>
      <sheetData sheetId="2857"/>
      <sheetData sheetId="2858"/>
      <sheetData sheetId="2859"/>
      <sheetData sheetId="2860"/>
      <sheetData sheetId="2861"/>
      <sheetData sheetId="2862"/>
      <sheetData sheetId="2863"/>
      <sheetData sheetId="2864"/>
      <sheetData sheetId="2865"/>
      <sheetData sheetId="2866"/>
      <sheetData sheetId="2867"/>
      <sheetData sheetId="2868"/>
      <sheetData sheetId="2869"/>
      <sheetData sheetId="2870"/>
      <sheetData sheetId="2871"/>
      <sheetData sheetId="2872"/>
      <sheetData sheetId="2873"/>
      <sheetData sheetId="2874"/>
      <sheetData sheetId="2875"/>
      <sheetData sheetId="2876"/>
      <sheetData sheetId="2877"/>
      <sheetData sheetId="2878"/>
      <sheetData sheetId="2879"/>
      <sheetData sheetId="2880"/>
      <sheetData sheetId="2881"/>
      <sheetData sheetId="2882"/>
      <sheetData sheetId="2883"/>
      <sheetData sheetId="2884"/>
      <sheetData sheetId="2885"/>
      <sheetData sheetId="2886"/>
      <sheetData sheetId="2887"/>
      <sheetData sheetId="2888"/>
      <sheetData sheetId="2889"/>
      <sheetData sheetId="2890"/>
      <sheetData sheetId="2891"/>
      <sheetData sheetId="2892"/>
      <sheetData sheetId="2893"/>
      <sheetData sheetId="2894"/>
      <sheetData sheetId="2895"/>
      <sheetData sheetId="2896"/>
      <sheetData sheetId="2897"/>
      <sheetData sheetId="2898"/>
      <sheetData sheetId="2899"/>
      <sheetData sheetId="2900"/>
      <sheetData sheetId="2901"/>
      <sheetData sheetId="2902"/>
      <sheetData sheetId="2903"/>
      <sheetData sheetId="2904"/>
      <sheetData sheetId="2905"/>
      <sheetData sheetId="2906"/>
      <sheetData sheetId="2907"/>
      <sheetData sheetId="2908"/>
      <sheetData sheetId="2909"/>
      <sheetData sheetId="2910"/>
      <sheetData sheetId="2911"/>
      <sheetData sheetId="2912"/>
      <sheetData sheetId="2913"/>
      <sheetData sheetId="2914"/>
      <sheetData sheetId="2915"/>
      <sheetData sheetId="2916"/>
      <sheetData sheetId="2917"/>
      <sheetData sheetId="2918"/>
      <sheetData sheetId="2919"/>
      <sheetData sheetId="2920"/>
      <sheetData sheetId="2921"/>
      <sheetData sheetId="2922"/>
      <sheetData sheetId="2923"/>
      <sheetData sheetId="2924"/>
      <sheetData sheetId="2925"/>
      <sheetData sheetId="2926"/>
      <sheetData sheetId="2927"/>
      <sheetData sheetId="2928"/>
      <sheetData sheetId="2929"/>
      <sheetData sheetId="2930"/>
      <sheetData sheetId="2931"/>
      <sheetData sheetId="2932"/>
      <sheetData sheetId="2933"/>
      <sheetData sheetId="2934"/>
      <sheetData sheetId="2935"/>
      <sheetData sheetId="2936"/>
      <sheetData sheetId="2937"/>
      <sheetData sheetId="2938"/>
      <sheetData sheetId="2939"/>
      <sheetData sheetId="2940"/>
      <sheetData sheetId="2941"/>
      <sheetData sheetId="2942"/>
      <sheetData sheetId="2943"/>
      <sheetData sheetId="2944"/>
      <sheetData sheetId="2945"/>
      <sheetData sheetId="2946"/>
      <sheetData sheetId="2947"/>
      <sheetData sheetId="2948"/>
      <sheetData sheetId="2949"/>
      <sheetData sheetId="2950"/>
      <sheetData sheetId="2951"/>
      <sheetData sheetId="2952"/>
      <sheetData sheetId="2953"/>
      <sheetData sheetId="2954"/>
      <sheetData sheetId="2955"/>
      <sheetData sheetId="2956"/>
      <sheetData sheetId="2957"/>
      <sheetData sheetId="2958"/>
      <sheetData sheetId="2959"/>
      <sheetData sheetId="2960"/>
      <sheetData sheetId="2961"/>
      <sheetData sheetId="2962"/>
      <sheetData sheetId="2963"/>
      <sheetData sheetId="2964"/>
      <sheetData sheetId="2965"/>
      <sheetData sheetId="2966"/>
      <sheetData sheetId="2967"/>
      <sheetData sheetId="2968"/>
      <sheetData sheetId="2969"/>
      <sheetData sheetId="2970"/>
      <sheetData sheetId="2971"/>
      <sheetData sheetId="2972"/>
      <sheetData sheetId="2973"/>
      <sheetData sheetId="2974"/>
      <sheetData sheetId="2975"/>
      <sheetData sheetId="2976"/>
      <sheetData sheetId="2977"/>
      <sheetData sheetId="2978"/>
      <sheetData sheetId="2979"/>
      <sheetData sheetId="2980"/>
      <sheetData sheetId="2981"/>
      <sheetData sheetId="2982"/>
      <sheetData sheetId="2983"/>
      <sheetData sheetId="2984"/>
      <sheetData sheetId="2985"/>
      <sheetData sheetId="2986"/>
      <sheetData sheetId="2987"/>
      <sheetData sheetId="2988"/>
      <sheetData sheetId="2989"/>
      <sheetData sheetId="2990"/>
      <sheetData sheetId="2991"/>
      <sheetData sheetId="2992"/>
      <sheetData sheetId="2993"/>
      <sheetData sheetId="2994"/>
      <sheetData sheetId="2995"/>
      <sheetData sheetId="2996"/>
      <sheetData sheetId="2997"/>
      <sheetData sheetId="2998"/>
      <sheetData sheetId="2999"/>
      <sheetData sheetId="3000"/>
      <sheetData sheetId="3001"/>
      <sheetData sheetId="3002"/>
      <sheetData sheetId="3003"/>
      <sheetData sheetId="3004"/>
      <sheetData sheetId="3005"/>
      <sheetData sheetId="3006"/>
      <sheetData sheetId="3007"/>
      <sheetData sheetId="3008"/>
      <sheetData sheetId="3009"/>
      <sheetData sheetId="3010"/>
      <sheetData sheetId="3011"/>
      <sheetData sheetId="3012"/>
      <sheetData sheetId="3013"/>
      <sheetData sheetId="3014"/>
      <sheetData sheetId="3015"/>
      <sheetData sheetId="3016"/>
      <sheetData sheetId="3017"/>
      <sheetData sheetId="3018"/>
      <sheetData sheetId="3019"/>
      <sheetData sheetId="3020"/>
      <sheetData sheetId="3021"/>
      <sheetData sheetId="3022"/>
      <sheetData sheetId="3023"/>
      <sheetData sheetId="3024"/>
      <sheetData sheetId="3025"/>
      <sheetData sheetId="3026"/>
      <sheetData sheetId="3027"/>
      <sheetData sheetId="3028"/>
      <sheetData sheetId="3029"/>
      <sheetData sheetId="3030"/>
      <sheetData sheetId="3031"/>
      <sheetData sheetId="3032"/>
      <sheetData sheetId="3033"/>
      <sheetData sheetId="3034"/>
      <sheetData sheetId="3035"/>
      <sheetData sheetId="3036"/>
      <sheetData sheetId="3037"/>
      <sheetData sheetId="3038"/>
      <sheetData sheetId="3039"/>
      <sheetData sheetId="3040"/>
      <sheetData sheetId="3041"/>
      <sheetData sheetId="3042"/>
      <sheetData sheetId="3043"/>
      <sheetData sheetId="3044"/>
      <sheetData sheetId="3045"/>
      <sheetData sheetId="3046"/>
      <sheetData sheetId="3047"/>
      <sheetData sheetId="3048"/>
      <sheetData sheetId="3049"/>
      <sheetData sheetId="3050"/>
      <sheetData sheetId="3051"/>
      <sheetData sheetId="3052"/>
      <sheetData sheetId="3053"/>
      <sheetData sheetId="3054"/>
      <sheetData sheetId="3055"/>
      <sheetData sheetId="3056"/>
      <sheetData sheetId="3057"/>
      <sheetData sheetId="3058"/>
      <sheetData sheetId="3059"/>
      <sheetData sheetId="3060"/>
      <sheetData sheetId="3061"/>
      <sheetData sheetId="3062"/>
      <sheetData sheetId="3063"/>
      <sheetData sheetId="3064"/>
      <sheetData sheetId="3065"/>
      <sheetData sheetId="3066"/>
      <sheetData sheetId="3067"/>
      <sheetData sheetId="3068"/>
      <sheetData sheetId="3069"/>
      <sheetData sheetId="3070"/>
      <sheetData sheetId="3071"/>
      <sheetData sheetId="3072"/>
      <sheetData sheetId="3073"/>
      <sheetData sheetId="3074"/>
      <sheetData sheetId="3075"/>
      <sheetData sheetId="3076"/>
      <sheetData sheetId="3077"/>
      <sheetData sheetId="3078"/>
      <sheetData sheetId="3079"/>
      <sheetData sheetId="3080"/>
      <sheetData sheetId="3081"/>
      <sheetData sheetId="3082"/>
      <sheetData sheetId="3083"/>
      <sheetData sheetId="3084"/>
      <sheetData sheetId="3085"/>
      <sheetData sheetId="3086"/>
      <sheetData sheetId="3087"/>
      <sheetData sheetId="3088"/>
      <sheetData sheetId="3089"/>
      <sheetData sheetId="3090"/>
      <sheetData sheetId="3091"/>
      <sheetData sheetId="3092"/>
      <sheetData sheetId="3093"/>
      <sheetData sheetId="3094"/>
      <sheetData sheetId="3095"/>
      <sheetData sheetId="3096"/>
      <sheetData sheetId="3097"/>
      <sheetData sheetId="3098"/>
      <sheetData sheetId="3099"/>
      <sheetData sheetId="3100"/>
      <sheetData sheetId="3101"/>
      <sheetData sheetId="3102"/>
      <sheetData sheetId="3103"/>
      <sheetData sheetId="3104"/>
      <sheetData sheetId="3105"/>
      <sheetData sheetId="3106"/>
      <sheetData sheetId="3107"/>
      <sheetData sheetId="3108"/>
      <sheetData sheetId="3109"/>
      <sheetData sheetId="3110"/>
      <sheetData sheetId="3111"/>
      <sheetData sheetId="3112"/>
      <sheetData sheetId="3113"/>
      <sheetData sheetId="3114"/>
      <sheetData sheetId="3115"/>
      <sheetData sheetId="3116"/>
      <sheetData sheetId="3117"/>
      <sheetData sheetId="3118"/>
      <sheetData sheetId="3119"/>
      <sheetData sheetId="3120"/>
      <sheetData sheetId="3121"/>
      <sheetData sheetId="3122"/>
      <sheetData sheetId="3123"/>
      <sheetData sheetId="3124"/>
      <sheetData sheetId="3125"/>
      <sheetData sheetId="3126"/>
      <sheetData sheetId="3127"/>
      <sheetData sheetId="3128"/>
      <sheetData sheetId="3129"/>
      <sheetData sheetId="3130"/>
      <sheetData sheetId="3131"/>
      <sheetData sheetId="3132"/>
      <sheetData sheetId="3133"/>
      <sheetData sheetId="3134"/>
      <sheetData sheetId="3135"/>
      <sheetData sheetId="3136"/>
      <sheetData sheetId="3137"/>
      <sheetData sheetId="3138"/>
      <sheetData sheetId="3139"/>
      <sheetData sheetId="3140"/>
      <sheetData sheetId="3141"/>
      <sheetData sheetId="3142"/>
      <sheetData sheetId="3143"/>
      <sheetData sheetId="3144"/>
      <sheetData sheetId="3145"/>
      <sheetData sheetId="3146"/>
      <sheetData sheetId="3147"/>
      <sheetData sheetId="3148" refreshError="1"/>
      <sheetData sheetId="3149" refreshError="1"/>
      <sheetData sheetId="3150" refreshError="1"/>
      <sheetData sheetId="3151" refreshError="1"/>
      <sheetData sheetId="3152" refreshError="1"/>
      <sheetData sheetId="3153" refreshError="1"/>
      <sheetData sheetId="3154" refreshError="1"/>
      <sheetData sheetId="3155" refreshError="1"/>
      <sheetData sheetId="3156" refreshError="1"/>
      <sheetData sheetId="3157" refreshError="1"/>
      <sheetData sheetId="3158" refreshError="1"/>
      <sheetData sheetId="3159" refreshError="1"/>
      <sheetData sheetId="3160" refreshError="1"/>
      <sheetData sheetId="3161" refreshError="1"/>
      <sheetData sheetId="3162" refreshError="1"/>
      <sheetData sheetId="3163" refreshError="1"/>
      <sheetData sheetId="3164" refreshError="1"/>
      <sheetData sheetId="3165" refreshError="1"/>
      <sheetData sheetId="3166" refreshError="1"/>
      <sheetData sheetId="3167" refreshError="1"/>
      <sheetData sheetId="3168" refreshError="1"/>
      <sheetData sheetId="3169" refreshError="1"/>
      <sheetData sheetId="3170" refreshError="1"/>
      <sheetData sheetId="3171" refreshError="1"/>
      <sheetData sheetId="3172" refreshError="1"/>
      <sheetData sheetId="3173" refreshError="1"/>
      <sheetData sheetId="3174" refreshError="1"/>
      <sheetData sheetId="3175" refreshError="1"/>
      <sheetData sheetId="3176" refreshError="1"/>
      <sheetData sheetId="3177" refreshError="1"/>
      <sheetData sheetId="3178" refreshError="1"/>
      <sheetData sheetId="3179" refreshError="1"/>
      <sheetData sheetId="3180" refreshError="1"/>
      <sheetData sheetId="3181" refreshError="1"/>
      <sheetData sheetId="3182" refreshError="1"/>
      <sheetData sheetId="3183" refreshError="1"/>
      <sheetData sheetId="3184" refreshError="1"/>
      <sheetData sheetId="3185" refreshError="1"/>
      <sheetData sheetId="3186" refreshError="1"/>
      <sheetData sheetId="3187" refreshError="1"/>
      <sheetData sheetId="3188" refreshError="1"/>
      <sheetData sheetId="3189" refreshError="1"/>
      <sheetData sheetId="3190" refreshError="1"/>
      <sheetData sheetId="3191" refreshError="1"/>
      <sheetData sheetId="3192" refreshError="1"/>
      <sheetData sheetId="3193" refreshError="1"/>
      <sheetData sheetId="3194" refreshError="1"/>
      <sheetData sheetId="3195" refreshError="1"/>
      <sheetData sheetId="3196" refreshError="1"/>
      <sheetData sheetId="3197" refreshError="1"/>
      <sheetData sheetId="3198" refreshError="1"/>
      <sheetData sheetId="3199" refreshError="1"/>
      <sheetData sheetId="3200" refreshError="1"/>
      <sheetData sheetId="3201" refreshError="1"/>
      <sheetData sheetId="3202" refreshError="1"/>
      <sheetData sheetId="3203"/>
      <sheetData sheetId="3204"/>
      <sheetData sheetId="3205"/>
      <sheetData sheetId="3206"/>
      <sheetData sheetId="3207"/>
      <sheetData sheetId="3208" refreshError="1"/>
      <sheetData sheetId="3209"/>
      <sheetData sheetId="3210" refreshError="1"/>
      <sheetData sheetId="3211" refreshError="1"/>
      <sheetData sheetId="3212" refreshError="1"/>
      <sheetData sheetId="3213" refreshError="1"/>
      <sheetData sheetId="3214" refreshError="1"/>
      <sheetData sheetId="3215" refreshError="1"/>
      <sheetData sheetId="3216" refreshError="1"/>
      <sheetData sheetId="3217" refreshError="1"/>
      <sheetData sheetId="3218" refreshError="1"/>
      <sheetData sheetId="3219" refreshError="1"/>
      <sheetData sheetId="3220" refreshError="1"/>
      <sheetData sheetId="3221" refreshError="1"/>
      <sheetData sheetId="3222" refreshError="1"/>
      <sheetData sheetId="3223" refreshError="1"/>
      <sheetData sheetId="3224" refreshError="1"/>
      <sheetData sheetId="3225" refreshError="1"/>
      <sheetData sheetId="3226" refreshError="1"/>
      <sheetData sheetId="3227" refreshError="1"/>
      <sheetData sheetId="3228" refreshError="1"/>
      <sheetData sheetId="3229" refreshError="1"/>
      <sheetData sheetId="3230" refreshError="1"/>
      <sheetData sheetId="3231" refreshError="1"/>
      <sheetData sheetId="3232" refreshError="1"/>
      <sheetData sheetId="3233" refreshError="1"/>
      <sheetData sheetId="3234" refreshError="1"/>
      <sheetData sheetId="3235" refreshError="1"/>
      <sheetData sheetId="3236"/>
      <sheetData sheetId="3237" refreshError="1"/>
      <sheetData sheetId="3238" refreshError="1"/>
      <sheetData sheetId="3239" refreshError="1"/>
      <sheetData sheetId="3240" refreshError="1"/>
      <sheetData sheetId="3241" refreshError="1"/>
      <sheetData sheetId="3242" refreshError="1"/>
      <sheetData sheetId="3243" refreshError="1"/>
      <sheetData sheetId="3244" refreshError="1"/>
      <sheetData sheetId="3245" refreshError="1"/>
      <sheetData sheetId="3246" refreshError="1"/>
      <sheetData sheetId="3247" refreshError="1"/>
      <sheetData sheetId="3248" refreshError="1"/>
      <sheetData sheetId="3249" refreshError="1"/>
      <sheetData sheetId="3250" refreshError="1"/>
      <sheetData sheetId="3251" refreshError="1"/>
      <sheetData sheetId="3252" refreshError="1"/>
      <sheetData sheetId="3253" refreshError="1"/>
      <sheetData sheetId="3254" refreshError="1"/>
      <sheetData sheetId="3255" refreshError="1"/>
      <sheetData sheetId="3256" refreshError="1"/>
      <sheetData sheetId="3257" refreshError="1"/>
      <sheetData sheetId="3258" refreshError="1"/>
      <sheetData sheetId="3259" refreshError="1"/>
      <sheetData sheetId="3260" refreshError="1"/>
      <sheetData sheetId="3261" refreshError="1"/>
      <sheetData sheetId="3262" refreshError="1"/>
      <sheetData sheetId="3263" refreshError="1"/>
      <sheetData sheetId="3264" refreshError="1"/>
      <sheetData sheetId="3265" refreshError="1"/>
      <sheetData sheetId="3266" refreshError="1"/>
      <sheetData sheetId="3267" refreshError="1"/>
      <sheetData sheetId="3268" refreshError="1"/>
      <sheetData sheetId="3269" refreshError="1"/>
      <sheetData sheetId="3270" refreshError="1"/>
      <sheetData sheetId="3271" refreshError="1"/>
      <sheetData sheetId="3272" refreshError="1"/>
      <sheetData sheetId="3273" refreshError="1"/>
      <sheetData sheetId="3274" refreshError="1"/>
      <sheetData sheetId="3275" refreshError="1"/>
      <sheetData sheetId="3276" refreshError="1"/>
      <sheetData sheetId="3277" refreshError="1"/>
      <sheetData sheetId="3278" refreshError="1"/>
      <sheetData sheetId="3279" refreshError="1"/>
      <sheetData sheetId="3280" refreshError="1"/>
      <sheetData sheetId="3281" refreshError="1"/>
      <sheetData sheetId="3282" refreshError="1"/>
      <sheetData sheetId="3283" refreshError="1"/>
      <sheetData sheetId="3284" refreshError="1"/>
      <sheetData sheetId="3285" refreshError="1"/>
      <sheetData sheetId="3286" refreshError="1"/>
      <sheetData sheetId="3287" refreshError="1"/>
      <sheetData sheetId="3288" refreshError="1"/>
      <sheetData sheetId="3289" refreshError="1"/>
      <sheetData sheetId="3290" refreshError="1"/>
      <sheetData sheetId="3291" refreshError="1"/>
      <sheetData sheetId="3292" refreshError="1"/>
      <sheetData sheetId="3293" refreshError="1"/>
      <sheetData sheetId="3294" refreshError="1"/>
      <sheetData sheetId="3295" refreshError="1"/>
      <sheetData sheetId="3296" refreshError="1"/>
      <sheetData sheetId="3297" refreshError="1"/>
      <sheetData sheetId="3298" refreshError="1"/>
      <sheetData sheetId="3299" refreshError="1"/>
      <sheetData sheetId="3300"/>
      <sheetData sheetId="3301" refreshError="1"/>
      <sheetData sheetId="3302" refreshError="1"/>
      <sheetData sheetId="3303" refreshError="1"/>
      <sheetData sheetId="3304" refreshError="1"/>
      <sheetData sheetId="3305" refreshError="1"/>
      <sheetData sheetId="3306"/>
      <sheetData sheetId="3307"/>
      <sheetData sheetId="3308"/>
      <sheetData sheetId="3309"/>
      <sheetData sheetId="3310"/>
      <sheetData sheetId="3311"/>
      <sheetData sheetId="3312"/>
      <sheetData sheetId="3313"/>
      <sheetData sheetId="3314"/>
      <sheetData sheetId="3315" refreshError="1"/>
      <sheetData sheetId="3316" refreshError="1"/>
      <sheetData sheetId="3317" refreshError="1"/>
      <sheetData sheetId="3318" refreshError="1"/>
      <sheetData sheetId="3319"/>
      <sheetData sheetId="3320"/>
      <sheetData sheetId="3321"/>
      <sheetData sheetId="3322"/>
      <sheetData sheetId="3323"/>
      <sheetData sheetId="3324"/>
      <sheetData sheetId="3325"/>
      <sheetData sheetId="3326"/>
      <sheetData sheetId="3327"/>
      <sheetData sheetId="3328"/>
      <sheetData sheetId="3329"/>
      <sheetData sheetId="3330"/>
      <sheetData sheetId="3331" refreshError="1"/>
      <sheetData sheetId="3332" refreshError="1"/>
      <sheetData sheetId="3333" refreshError="1"/>
      <sheetData sheetId="3334" refreshError="1"/>
      <sheetData sheetId="3335" refreshError="1"/>
      <sheetData sheetId="3336"/>
      <sheetData sheetId="3337"/>
      <sheetData sheetId="3338"/>
      <sheetData sheetId="3339" refreshError="1"/>
      <sheetData sheetId="3340"/>
      <sheetData sheetId="3341" refreshError="1"/>
      <sheetData sheetId="3342" refreshError="1"/>
      <sheetData sheetId="3343" refreshError="1"/>
      <sheetData sheetId="3344" refreshError="1"/>
      <sheetData sheetId="3345" refreshError="1"/>
      <sheetData sheetId="3346" refreshError="1"/>
      <sheetData sheetId="3347" refreshError="1"/>
      <sheetData sheetId="3348" refreshError="1"/>
      <sheetData sheetId="3349" refreshError="1"/>
      <sheetData sheetId="3350" refreshError="1"/>
      <sheetData sheetId="3351" refreshError="1"/>
      <sheetData sheetId="3352" refreshError="1"/>
      <sheetData sheetId="3353" refreshError="1"/>
      <sheetData sheetId="3354"/>
      <sheetData sheetId="3355" refreshError="1"/>
      <sheetData sheetId="3356" refreshError="1"/>
      <sheetData sheetId="3357" refreshError="1"/>
      <sheetData sheetId="3358" refreshError="1"/>
      <sheetData sheetId="3359" refreshError="1"/>
      <sheetData sheetId="3360" refreshError="1"/>
      <sheetData sheetId="3361" refreshError="1"/>
      <sheetData sheetId="3362" refreshError="1"/>
      <sheetData sheetId="3363" refreshError="1"/>
      <sheetData sheetId="3364" refreshError="1"/>
      <sheetData sheetId="3365" refreshError="1"/>
      <sheetData sheetId="3366" refreshError="1"/>
      <sheetData sheetId="3367" refreshError="1"/>
      <sheetData sheetId="3368" refreshError="1"/>
      <sheetData sheetId="3369" refreshError="1"/>
      <sheetData sheetId="3370" refreshError="1"/>
      <sheetData sheetId="3371" refreshError="1"/>
      <sheetData sheetId="3372" refreshError="1"/>
      <sheetData sheetId="3373" refreshError="1"/>
      <sheetData sheetId="3374" refreshError="1"/>
      <sheetData sheetId="3375" refreshError="1"/>
      <sheetData sheetId="3376" refreshError="1"/>
      <sheetData sheetId="3377" refreshError="1"/>
      <sheetData sheetId="3378" refreshError="1"/>
      <sheetData sheetId="3379" refreshError="1"/>
      <sheetData sheetId="3380" refreshError="1"/>
      <sheetData sheetId="3381" refreshError="1"/>
      <sheetData sheetId="3382" refreshError="1"/>
      <sheetData sheetId="3383" refreshError="1"/>
      <sheetData sheetId="3384" refreshError="1"/>
      <sheetData sheetId="3385" refreshError="1"/>
      <sheetData sheetId="3386"/>
      <sheetData sheetId="3387" refreshError="1"/>
      <sheetData sheetId="3388" refreshError="1"/>
      <sheetData sheetId="3389" refreshError="1"/>
      <sheetData sheetId="3390" refreshError="1"/>
      <sheetData sheetId="3391" refreshError="1"/>
      <sheetData sheetId="3392" refreshError="1"/>
      <sheetData sheetId="3393" refreshError="1"/>
      <sheetData sheetId="3394" refreshError="1"/>
      <sheetData sheetId="3395" refreshError="1"/>
      <sheetData sheetId="3396" refreshError="1"/>
      <sheetData sheetId="3397" refreshError="1"/>
      <sheetData sheetId="3398" refreshError="1"/>
      <sheetData sheetId="3399" refreshError="1"/>
      <sheetData sheetId="3400" refreshError="1"/>
      <sheetData sheetId="3401" refreshError="1"/>
      <sheetData sheetId="3402" refreshError="1"/>
      <sheetData sheetId="3403" refreshError="1"/>
      <sheetData sheetId="3404" refreshError="1"/>
      <sheetData sheetId="3405" refreshError="1"/>
      <sheetData sheetId="3406" refreshError="1"/>
      <sheetData sheetId="3407" refreshError="1"/>
      <sheetData sheetId="3408" refreshError="1"/>
      <sheetData sheetId="3409" refreshError="1"/>
      <sheetData sheetId="3410" refreshError="1"/>
      <sheetData sheetId="3411" refreshError="1"/>
      <sheetData sheetId="3412" refreshError="1"/>
      <sheetData sheetId="3413" refreshError="1"/>
      <sheetData sheetId="3414" refreshError="1"/>
      <sheetData sheetId="3415" refreshError="1"/>
      <sheetData sheetId="3416" refreshError="1"/>
      <sheetData sheetId="3417" refreshError="1"/>
      <sheetData sheetId="3418" refreshError="1"/>
      <sheetData sheetId="3419" refreshError="1"/>
      <sheetData sheetId="3420" refreshError="1"/>
      <sheetData sheetId="3421" refreshError="1"/>
      <sheetData sheetId="3422" refreshError="1"/>
      <sheetData sheetId="3423" refreshError="1"/>
      <sheetData sheetId="3424" refreshError="1"/>
      <sheetData sheetId="3425" refreshError="1"/>
      <sheetData sheetId="3426" refreshError="1"/>
      <sheetData sheetId="3427" refreshError="1"/>
      <sheetData sheetId="3428" refreshError="1"/>
      <sheetData sheetId="3429" refreshError="1"/>
      <sheetData sheetId="3430" refreshError="1"/>
      <sheetData sheetId="3431" refreshError="1"/>
      <sheetData sheetId="3432" refreshError="1"/>
      <sheetData sheetId="3433" refreshError="1"/>
      <sheetData sheetId="3434" refreshError="1"/>
      <sheetData sheetId="3435" refreshError="1"/>
      <sheetData sheetId="3436" refreshError="1"/>
      <sheetData sheetId="3437" refreshError="1"/>
      <sheetData sheetId="3438" refreshError="1"/>
      <sheetData sheetId="3439" refreshError="1"/>
      <sheetData sheetId="3440" refreshError="1"/>
      <sheetData sheetId="3441" refreshError="1"/>
      <sheetData sheetId="3442" refreshError="1"/>
      <sheetData sheetId="3443" refreshError="1"/>
      <sheetData sheetId="3444" refreshError="1"/>
      <sheetData sheetId="3445" refreshError="1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Control"/>
      <sheetName val="TKKPHI"/>
      <sheetName val="DUTOAN"/>
      <sheetName val="DMVT"/>
      <sheetName val="THVATTU"/>
      <sheetName val="Tong hop thanh toan"/>
      <sheetName val="Bang thanh toan."/>
      <sheetName val="Bang phan tích"/>
      <sheetName val="Tong hop VT"/>
      <sheetName val="Ptich hoa don"/>
      <sheetName val="may,"/>
      <sheetName val="Hoa don,"/>
      <sheetName val="PTGTVLK"/>
      <sheetName val="GT Vl khac"/>
      <sheetName val="Van khuon va sat"/>
      <sheetName val="catdasatthep"/>
      <sheetName val="BTN"/>
      <sheetName val="May"/>
      <sheetName val="Hoa don"/>
      <sheetName val="Tong hop VT (2)"/>
      <sheetName val="Phan tich CT"/>
      <sheetName val="can doi"/>
      <sheetName val="da"/>
      <sheetName val="cat"/>
      <sheetName val="DG DUTOAN"/>
      <sheetName val="UBVG"/>
      <sheetName val="PrintDialog"/>
      <sheetName val="AboutDialog"/>
      <sheetName val="XL4Poppy"/>
      <sheetName val="Du_lieu"/>
      <sheetName val="gvl"/>
      <sheetName val="NhanCong"/>
      <sheetName val="Tien do TV"/>
      <sheetName val="Ts"/>
      <sheetName val="QD957"/>
      <sheetName val="Config"/>
      <sheetName val="CP Du phong"/>
      <sheetName val="THCP Lap dat"/>
      <sheetName val="THCP xay dung"/>
      <sheetName val="Don gia LD"/>
      <sheetName val="Don gia XD"/>
      <sheetName val="Du toan XD"/>
      <sheetName val="THDT goi thau TB"/>
      <sheetName val="Tong hop kinh phi"/>
      <sheetName val="PL2.May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  <sheetData sheetId="35" refreshError="1"/>
      <sheetData sheetId="36" refreshError="1"/>
      <sheetData sheetId="37" refreshError="1"/>
      <sheetData sheetId="38" refreshError="1"/>
      <sheetData sheetId="39" refreshError="1"/>
      <sheetData sheetId="40" refreshError="1"/>
      <sheetData sheetId="41" refreshError="1"/>
      <sheetData sheetId="42" refreshError="1"/>
      <sheetData sheetId="43" refreshError="1"/>
      <sheetData sheetId="44" refreshError="1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114+220"/>
      <sheetName val="BC.114+220"/>
      <sheetName val="SL.114+220"/>
      <sheetName val="114+320"/>
      <sheetName val="BC.114+320"/>
      <sheetName val="SL.114+320"/>
      <sheetName val="114+420"/>
      <sheetName val="BC.114+420"/>
      <sheetName val="SL.114+420"/>
      <sheetName val="114+620"/>
      <sheetName val="BC.114+620"/>
      <sheetName val="SL.114+620"/>
      <sheetName val="114+720"/>
      <sheetName val="BC.114+720"/>
      <sheetName val="SL.114+720"/>
      <sheetName val="114+840"/>
      <sheetName val="BC.114+840"/>
      <sheetName val="SL.114+840"/>
      <sheetName val="114+940"/>
      <sheetName val="BC.114+940"/>
      <sheetName val="SL.114+940"/>
      <sheetName val="115+040"/>
      <sheetName val="BC.115+040"/>
      <sheetName val="SL.115+040"/>
      <sheetName val="115+140"/>
      <sheetName val="BC.115+140"/>
      <sheetName val="SL.115+140"/>
      <sheetName val="115+260"/>
      <sheetName val="BC.115+260"/>
      <sheetName val="SL.115+260"/>
      <sheetName val="115+325"/>
      <sheetName val="BC.115+325"/>
      <sheetName val="SL.115+325"/>
      <sheetName val="115+740"/>
      <sheetName val="BC.115+740"/>
      <sheetName val="SL.115+740"/>
      <sheetName val="115+860"/>
      <sheetName val="BC.115+860"/>
      <sheetName val="SL.115+860"/>
      <sheetName val="115+960"/>
      <sheetName val="BC.115+960"/>
      <sheetName val="SL.115+960"/>
      <sheetName val="116+060"/>
      <sheetName val="BC.116+060"/>
      <sheetName val="SL.116+060"/>
      <sheetName val="116+240"/>
      <sheetName val="BC.116+240"/>
      <sheetName val="SL.116+240"/>
      <sheetName val="116+340"/>
      <sheetName val="BC.116+340"/>
      <sheetName val="SL.116+340"/>
      <sheetName val="Sheet1"/>
      <sheetName val="Sum"/>
      <sheetName val="Quantity"/>
      <sheetName val="KP_List"/>
      <sheetName val="PU_ITALY "/>
      <sheetName val="Prices"/>
      <sheetName val="Module1"/>
      <sheetName val="Module2"/>
      <sheetName val="XL4Poppy"/>
      <sheetName val="THDZ0,4"/>
      <sheetName val="TH DZ35"/>
      <sheetName val="THTram"/>
      <sheetName val="6787CWFASE2CASE2_00"/>
      <sheetName val="DON GIA CAN THO"/>
      <sheetName val="Tro giup"/>
      <sheetName val="물량표S"/>
      <sheetName val="SILICATE"/>
      <sheetName val="ptnc"/>
      <sheetName val="ptvl"/>
      <sheetName val="ptm"/>
      <sheetName val="조명시설"/>
      <sheetName val="DG"/>
      <sheetName val="RAB AR&amp;STR"/>
      <sheetName val="Earthwork"/>
      <sheetName val="Input"/>
      <sheetName val="DANHPHAP"/>
      <sheetName val="chi tiet TBA"/>
      <sheetName val="chi tiet C"/>
      <sheetName val="공통가설"/>
      <sheetName val="Don gia"/>
      <sheetName val="Don gia chi tiet"/>
      <sheetName val="TinhGiaMTC"/>
      <sheetName val="TinhGiaNC"/>
      <sheetName val="gvl"/>
      <sheetName val="PU_ITALY_"/>
      <sheetName val="TH_DZ35"/>
      <sheetName val="Tro_giup"/>
      <sheetName val="DON_GIA_CAN_THO"/>
      <sheetName val="PU_ITALY_1"/>
      <sheetName val="TH_DZ351"/>
      <sheetName val="Tro_giup1"/>
      <sheetName val="DON_GIA_CAN_THO1"/>
      <sheetName val="Control"/>
      <sheetName val="THVATTU"/>
      <sheetName val="DC"/>
      <sheetName val="NL"/>
      <sheetName val="DON GIA TRAM (3)"/>
      <sheetName val="dongia"/>
      <sheetName val="#REF"/>
      <sheetName val="내역서"/>
      <sheetName val="DATA"/>
      <sheetName val="VL,NC,MTC"/>
      <sheetName val="XT_Buoc 3"/>
      <sheetName val="PU_ITALY_2"/>
      <sheetName val="TH_DZ352"/>
      <sheetName val="Tro_giup2"/>
      <sheetName val="DON_GIA_CAN_THO2"/>
      <sheetName val="Don_gia_chi_tiet"/>
      <sheetName val="RAB_AR&amp;STR"/>
      <sheetName val="chi_tiet_TBA"/>
      <sheetName val="chi_tiet_C"/>
      <sheetName val="Customize Your Purchase Order"/>
      <sheetName val="BG"/>
      <sheetName val="FitOutConfCentre"/>
      <sheetName val="KLHT"/>
      <sheetName val="CHITIET VL-NC-TT -1p"/>
      <sheetName val="CHITIET VL-NC-TT-3p"/>
      <sheetName val="TONG HOP VL-NC TT"/>
      <sheetName val="TDTKP1"/>
      <sheetName val="KPVC-BD "/>
      <sheetName val="DGTH"/>
      <sheetName val="HĐ ngoài"/>
      <sheetName val="dongia (2)"/>
      <sheetName val="S-curve "/>
      <sheetName val="Mall"/>
      <sheetName val="CTG"/>
      <sheetName val="TONGKE-HT"/>
      <sheetName val="Commercial value"/>
      <sheetName val="Customize_Your_Purchase_Order"/>
      <sheetName val="Shdet1"/>
      <sheetName val="402"/>
      <sheetName val="7606 DZ"/>
      <sheetName val="실행철강하도"/>
      <sheetName val="BETON"/>
      <sheetName val="24-ACMV"/>
      <sheetName val="dnc4"/>
      <sheetName val="침하계"/>
      <sheetName val="P"/>
      <sheetName val="Adix A"/>
      <sheetName val="DONVIBAN"/>
      <sheetName val="NGUON"/>
      <sheetName val="project management"/>
      <sheetName val="갑지"/>
      <sheetName val="So doi chieu LC"/>
      <sheetName val="phuluc1"/>
      <sheetName val="MAIN GATE HOUSE"/>
      <sheetName val="THVT"/>
      <sheetName val="chitimc"/>
      <sheetName val="giathanh1"/>
      <sheetName val="Du_lieu"/>
      <sheetName val="VL"/>
      <sheetName val="CBKC-110"/>
      <sheetName val="NC"/>
      <sheetName val="Titles"/>
      <sheetName val="Rates 2009"/>
      <sheetName val="A1.CN"/>
      <sheetName val="PTDG"/>
      <sheetName val="Ky Lam Bridge"/>
      <sheetName val="Provisional Sums Item"/>
      <sheetName val="Gas Pressure Welding"/>
      <sheetName val="General Item&amp;General Requiremen"/>
      <sheetName val="General Items"/>
      <sheetName val="Regenral Requirements"/>
      <sheetName val="TONG HOP VL-NC"/>
      <sheetName val="lam-moi"/>
      <sheetName val="chiet tinh"/>
      <sheetName val="dg67-1"/>
      <sheetName val="Don_gia"/>
      <sheetName val="DON_GIA_TRAM_(3)"/>
      <sheetName val="7606_DZ"/>
      <sheetName val="TONG_HOP_VL-NC_TT"/>
      <sheetName val="CHITIET_VL-NC-TT_-1p"/>
      <sheetName val="KPVC-BD_"/>
      <sheetName val="Ng.hàng xà+bulong"/>
      <sheetName val="K95"/>
      <sheetName val="K98"/>
      <sheetName val="PROFILE"/>
      <sheetName val="Đầu vào"/>
      <sheetName val="KPTH-T12"/>
      <sheetName val="Thamgia-T10"/>
      <sheetName val="Ts"/>
      <sheetName val="XD"/>
      <sheetName val="Cuongricc"/>
      <sheetName val="CAT_5"/>
      <sheetName val="BQMP"/>
      <sheetName val="산근"/>
      <sheetName val="inter"/>
      <sheetName val="대비"/>
      <sheetName val="REINF."/>
      <sheetName val="SKETCH"/>
      <sheetName val="LOADS"/>
      <sheetName val="O20"/>
      <sheetName val="Du toan"/>
      <sheetName val="Keothep"/>
      <sheetName val="Re-bar"/>
      <sheetName val="SL"/>
      <sheetName val="집계표"/>
      <sheetName val="DLDTLN"/>
      <sheetName val="Dulieu"/>
      <sheetName val="차액보증"/>
      <sheetName val="SITE-E"/>
      <sheetName val="Bang KL"/>
      <sheetName val="TH_CNO"/>
      <sheetName val="NK_CHUNG"/>
      <sheetName val="ALLOWANCE"/>
      <sheetName val="MH RATE"/>
      <sheetName val="07Base Cost"/>
      <sheetName val="rate material"/>
      <sheetName val="Sheet3"/>
      <sheetName val="Config"/>
      <sheetName val="DMCP"/>
      <sheetName val="HS_TDT"/>
      <sheetName val="DG-VL"/>
      <sheetName val="PTDGCT"/>
      <sheetName val="금융비용"/>
      <sheetName val="입찰안"/>
      <sheetName val="TBA"/>
      <sheetName val="DM 6061"/>
      <sheetName val="Gia"/>
      <sheetName val="dm366"/>
      <sheetName val="DG thep ma kem"/>
      <sheetName val="May"/>
      <sheetName val="RAB_AR&amp;STR1"/>
      <sheetName val="chi_tiet_TBA1"/>
      <sheetName val="chi_tiet_C1"/>
      <sheetName val="Customize_Your_Purchase_Order1"/>
      <sheetName val="CHITIET_VL-NC-TT-3p"/>
      <sheetName val="S-curve_"/>
      <sheetName val="So_doi_chieu_LC"/>
      <sheetName val="Adix_A"/>
      <sheetName val="HĐ_ngoài"/>
      <sheetName val="XT_Buoc_3"/>
      <sheetName val="dongia_(2)"/>
      <sheetName val="BGD"/>
      <sheetName val="KCS"/>
      <sheetName val="KD"/>
      <sheetName val="KT"/>
      <sheetName val="KTNL"/>
      <sheetName val="KH"/>
      <sheetName val="PX-SX"/>
      <sheetName val="TC"/>
      <sheetName val="Lcau - Lxuc"/>
      <sheetName val="CT vat lieu"/>
      <sheetName val="vcdngan"/>
      <sheetName val="LaborPY"/>
      <sheetName val="LaborKH"/>
      <sheetName val="Equip "/>
      <sheetName val="Material"/>
      <sheetName val="Chi tiet XD TBA"/>
      <sheetName val="EXTERNAL"/>
      <sheetName val="damgiua"/>
      <sheetName val="dgct"/>
      <sheetName val="WT-LIST"/>
      <sheetName val="366"/>
      <sheetName val="Trạm biến áp"/>
      <sheetName val="Đơn Giá "/>
      <sheetName val="Giá"/>
      <sheetName val="DM1776"/>
      <sheetName val="DM228"/>
      <sheetName val="DM4970"/>
      <sheetName val="Camay_DP"/>
      <sheetName val="DM6061"/>
      <sheetName val="Luong2"/>
      <sheetName val="CT-35"/>
      <sheetName val="CT-0.4KV"/>
      <sheetName val="ironmongery"/>
      <sheetName val="Chenh lech vat tu"/>
      <sheetName val="Diện tích"/>
      <sheetName val="1_Khái toán"/>
      <sheetName val="TONG HOP T5 1998"/>
      <sheetName val="KL Chi tiết Xây tô"/>
      <sheetName val="DM"/>
      <sheetName val="DG DZ"/>
      <sheetName val="DG TBA"/>
      <sheetName val="DGXD"/>
      <sheetName val="4.PTDG"/>
      <sheetName val="bt19"/>
      <sheetName val="Btr25"/>
      <sheetName val="Data Input"/>
      <sheetName val="CANDOI"/>
      <sheetName val="MATK"/>
      <sheetName val="NHATKY"/>
      <sheetName val="DTOAN"/>
      <sheetName val="Xay lapduongR3"/>
      <sheetName val="BKBANRA"/>
      <sheetName val="BKMUAVAO"/>
      <sheetName val="Chi tiet KL"/>
      <sheetName val="Tổng hợp KL"/>
      <sheetName val="Barrem"/>
      <sheetName val="BM"/>
      <sheetName val="2.Chiet tinh"/>
      <sheetName val="Chi tiet"/>
      <sheetName val="Cp&gt;10-Ln&lt;10"/>
      <sheetName val="Ln&lt;20"/>
      <sheetName val="EIRR&gt;1&lt;1"/>
      <sheetName val="EIRR&gt; 2"/>
      <sheetName val="EIRR&lt;2"/>
      <sheetName val="Sheet2"/>
      <sheetName val="DonGiaLD"/>
      <sheetName val="????"/>
      <sheetName val="A1, May"/>
      <sheetName val="Máy"/>
      <sheetName val="Vat lieu"/>
      <sheetName val="DTXL"/>
      <sheetName val="Equipment"/>
      <sheetName val="DT_THAU"/>
      <sheetName val="말뚝지지력산정"/>
      <sheetName val="04 - XUONG DET B"/>
      <sheetName val="CTGX"/>
      <sheetName val="CTG-1"/>
      <sheetName val="BANCO (2)"/>
      <sheetName val="MT DPin (2)"/>
      <sheetName val="6787CWFASE2CASE2_00.xls"/>
      <sheetName val="T&amp;D"/>
      <sheetName val="list"/>
      <sheetName val="7606-TBA"/>
      <sheetName val="7606-ĐZ"/>
      <sheetName val="DM 67"/>
      <sheetName val="負荷集計（断熱不燃）"/>
      <sheetName val="Duc_bk"/>
      <sheetName val="CE(E)"/>
      <sheetName val="CE(M)"/>
      <sheetName val="Project Data"/>
      <sheetName val="Phan khai KLuong"/>
      <sheetName val="Duphong"/>
      <sheetName val="Bill 1_Quy dinh chung"/>
      <sheetName val="1.R18 BF"/>
      <sheetName val="A"/>
      <sheetName val="G"/>
      <sheetName val="F-B"/>
      <sheetName val="H-J"/>
      <sheetName val="6.External works-R18"/>
      <sheetName val="chiettinh"/>
      <sheetName val="INFO"/>
      <sheetName val="Summary"/>
      <sheetName val="갑지1"/>
      <sheetName val="01"/>
      <sheetName val="02"/>
      <sheetName val=" 03"/>
      <sheetName val="04"/>
      <sheetName val="05"/>
      <sheetName val="06"/>
      <sheetName val="07"/>
      <sheetName val="08"/>
      <sheetName val="09"/>
      <sheetName val="chieu day san"/>
      <sheetName val="Podium Concrete Works"/>
      <sheetName val="KLCT- TOWER"/>
      <sheetName val="KLCT- PODIUM"/>
      <sheetName val="Gia thanh chuoi su"/>
      <sheetName val="Tiep dia"/>
      <sheetName val="Don gia vung III-Can Tho"/>
      <sheetName val="Standardwerte"/>
      <sheetName val="base"/>
      <sheetName val="DGG"/>
      <sheetName val="INDEX"/>
      <sheetName val="Area Cal"/>
      <sheetName val="Elect (3)"/>
      <sheetName val="B"/>
      <sheetName val="BQMPALOC"/>
      <sheetName val="NDOCBT"/>
      <sheetName val="basis"/>
      <sheetName val="E"/>
      <sheetName val="K"/>
      <sheetName val="수입"/>
      <sheetName val="eq_data"/>
      <sheetName val="plan&amp;section of foundation"/>
      <sheetName val="design criteria"/>
      <sheetName val="Bond 수수료 계산 포맷"/>
      <sheetName val="ITB COST"/>
      <sheetName val="PAGE 1"/>
      <sheetName val="GAEYO"/>
      <sheetName val="Đầu tư"/>
      <sheetName val="DL"/>
      <sheetName val="실행"/>
      <sheetName val="BIDDING-SUM"/>
      <sheetName val="Bill 02 - Xay gach-Pou "/>
      <sheetName val="Bill 03-Chống thấm-Pou"/>
      <sheetName val="Bill 04-Kim loại-Pou"/>
      <sheetName val="Bill 05 - Hoan thien-Pou "/>
      <sheetName val="Bill 02 - Xay gach-Tower"/>
      <sheetName val="Bill 03-Chống thấm-Tower"/>
      <sheetName val="Bill 04-Kim loại-Tower"/>
      <sheetName val="Bill 05 - Hoan thien-Tower"/>
      <sheetName val="KL- KHAC"/>
      <sheetName val="BILL 3 - KẾT CẤU HẦM"/>
      <sheetName val="PTĐG"/>
      <sheetName val="RATE"/>
      <sheetName val="DTC&amp;TP&amp;NCC"/>
      <sheetName val="PTĐG LTBT"/>
      <sheetName val="CTG-PRECHEx1.4"/>
      <sheetName val="CTG-AB (2)"/>
      <sheetName val="CTG-AB (3)"/>
      <sheetName val="CTG-PLP-1.08"/>
      <sheetName val="CTG-QUYCHE"/>
      <sheetName val="CTG-AB"/>
      <sheetName val="Pre Đội nhóm"/>
      <sheetName val="Vat tu XD"/>
      <sheetName val="database"/>
      <sheetName val="inpukeoI"/>
      <sheetName val="Tower - Concrete Works"/>
      <sheetName val="Bill-04 ket cau thap- UNI"/>
      <sheetName val="DTICH"/>
      <sheetName val="Loại Vật tư"/>
      <sheetName val="tonghop"/>
      <sheetName val="DATA2"/>
      <sheetName val="PEDESB"/>
      <sheetName val="TH Vat tu"/>
      <sheetName val="Cửa"/>
      <sheetName val="dg tphcm"/>
      <sheetName val="DUCVIETPQ"/>
      <sheetName val="INFOR-ST"/>
      <sheetName val="T.KÊ K.CẤU"/>
      <sheetName val="Bill 01 - CTN"/>
      <sheetName val="Bill 2.2 Villa 2 beds"/>
      <sheetName val="D&amp;W"/>
      <sheetName val="Bang trong luong rieng thep"/>
      <sheetName val="LEGEND"/>
      <sheetName val="6PILE  (돌출)"/>
      <sheetName val="6MONTHS"/>
      <sheetName val="???S"/>
      <sheetName val="???"/>
      <sheetName val="??"/>
      <sheetName val="HÐ ngoài"/>
      <sheetName val="??????"/>
      <sheetName val="HÐ_ngoài"/>
      <sheetName val="gia cong tac"/>
      <sheetName val="____"/>
      <sheetName val="Measure 1306"/>
      <sheetName val="0"/>
      <sheetName val="NVL"/>
      <sheetName val="PU_ITALY_3"/>
      <sheetName val="Tro_giup3"/>
      <sheetName val="TH_DZ353"/>
      <sheetName val="CHITIET_VL-NC-TT_-1p1"/>
      <sheetName val="TONG_HOP_VL-NC_TT1"/>
      <sheetName val="KPVC-BD_1"/>
      <sheetName val="Don_gia1"/>
      <sheetName val="DON_GIA_TRAM_(3)1"/>
      <sheetName val="DON_GIA_CAN_THO3"/>
      <sheetName val="Don_gia_chi_tiet1"/>
      <sheetName val="7606_DZ1"/>
      <sheetName val="project_management"/>
      <sheetName val="MAIN_GATE_HOUSE"/>
      <sheetName val="REINF_"/>
      <sheetName val="Rates_2009"/>
      <sheetName val="Du_toan"/>
      <sheetName val="Commercial_value"/>
      <sheetName val="Ky_Lam_Bridge"/>
      <sheetName val="Provisional_Sums_Item"/>
      <sheetName val="Gas_Pressure_Welding"/>
      <sheetName val="General_Item&amp;General_Requiremen"/>
      <sheetName val="General_Items"/>
      <sheetName val="Regenral_Requirements"/>
      <sheetName val="chiet_tinh"/>
      <sheetName val="Ng_hàng_xà+bulong"/>
      <sheetName val="TONG_HOP_VL-NC"/>
      <sheetName val="Bang_KL"/>
      <sheetName val="MH_RATE"/>
      <sheetName val="Lcau_-_Lxuc"/>
      <sheetName val="Note"/>
      <sheetName val="DLdauvao"/>
      <sheetName val="CẤP THOÁT NƯỚC"/>
      <sheetName val="PRI-LS"/>
      <sheetName val="NKC6"/>
      <sheetName val="Cước VC + ĐM CP Tư vấn"/>
      <sheetName val="Hệ số"/>
      <sheetName val="DG-TNHC-85"/>
      <sheetName val="Dia"/>
      <sheetName val="SP10"/>
      <sheetName val="THDT goi thau TB"/>
      <sheetName val="Tien do TV"/>
      <sheetName val="QD957"/>
      <sheetName val="Harga ME "/>
      <sheetName val="토공"/>
      <sheetName val="Alat"/>
      <sheetName val="Analisa Gabungan"/>
      <sheetName val="Sub"/>
      <sheetName val="I-KAMAR"/>
      <sheetName val="TH MTC"/>
      <sheetName val="TH N.Cong"/>
      <sheetName val="Open"/>
      <sheetName val="Function"/>
      <sheetName val="Noisuy-LLL"/>
      <sheetName val="GV1-D13 (Casement door)"/>
      <sheetName val="MTL$-INTER"/>
      <sheetName val="DK"/>
      <sheetName val="Gia vat tu"/>
      <sheetName val="Ca máy"/>
      <sheetName val="Dự toán"/>
      <sheetName val="Đơn Giá TH"/>
      <sheetName val="Nhân công"/>
      <sheetName val="Phân tích"/>
      <sheetName val="C.P Thiết bị"/>
      <sheetName val="T.H Kinh phí"/>
      <sheetName val="Vật tư"/>
      <sheetName val="Trang bìa"/>
      <sheetName val="DTXD"/>
      <sheetName val="Door and window"/>
      <sheetName val="DETAIL "/>
      <sheetName val="JP_List"/>
      <sheetName val="SUBS"/>
      <sheetName val="Feeds"/>
      <sheetName val="final list 2005"/>
      <sheetName val="final_list_2005"/>
      <sheetName val="WORKINGS"/>
      <sheetName val="LV data"/>
      <sheetName val="ESTI."/>
      <sheetName val="CPDDII"/>
      <sheetName val="phan tic chi tiet"/>
      <sheetName val="dg7606"/>
      <sheetName val="DGsuyrong"/>
      <sheetName val="PhanTichVua"/>
      <sheetName val="PhanTichVT"/>
      <sheetName val="KhoiluongDT"/>
      <sheetName val="Sheet4"/>
      <sheetName val="Supplier"/>
      <sheetName val=" Bill.5-Earthing.2 - Add Works"/>
      <sheetName val="bridge # 1"/>
      <sheetName val="Isolasi Luar Dalam"/>
      <sheetName val="Isolasi Luar"/>
      <sheetName val="TK-COL"/>
      <sheetName val="02_Dulieu_Cua"/>
      <sheetName val="HMCV"/>
      <sheetName val="CauKien"/>
      <sheetName val="KL san lap"/>
      <sheetName val="DG7606DZ"/>
      <sheetName val="Chenh lech ca may"/>
      <sheetName val="TLg CN&amp;Laixe"/>
      <sheetName val="TLg CN&amp;Laixe (2)"/>
      <sheetName val="TLg Laitau"/>
      <sheetName val="TLg Laitau (2)"/>
      <sheetName val="Setting"/>
      <sheetName val="Settings"/>
      <sheetName val="PS-Labour_M"/>
      <sheetName val="CT_vat_lieu"/>
      <sheetName val="DM_6061"/>
      <sheetName val="DG_thep_ma_kem"/>
      <sheetName val="DG_DZ"/>
      <sheetName val="DG_TBA"/>
      <sheetName val="Data_Input"/>
      <sheetName val="DG1426"/>
      <sheetName val="KH-Q1,Q2,01"/>
      <sheetName val="KHOI LUONG"/>
      <sheetName val="Bang 3_Chi tiet phan Dz"/>
      <sheetName val="___S"/>
      <sheetName val="___"/>
      <sheetName val="__"/>
      <sheetName val="______"/>
      <sheetName val="DATA BASE"/>
      <sheetName val="Equipment list (PAC)"/>
      <sheetName val="Mat_Source"/>
      <sheetName val="計算条件"/>
      <sheetName val="VND"/>
      <sheetName val="Buy vs. Lease Car"/>
      <sheetName val="入力作成表"/>
      <sheetName val="TINH KHOI LUONG"/>
      <sheetName val="CPA"/>
      <sheetName val="GTTBA"/>
      <sheetName val="BẢNG KHỐI LƯỢNG TỔNG HỢP"/>
      <sheetName val="Hardware"/>
      <sheetName val="HWW"/>
      <sheetName val="TH_CPTB"/>
      <sheetName val="CP Khac cuoc VC"/>
      <sheetName val="新规"/>
      <sheetName val="Code"/>
      <sheetName val="Budget Code"/>
      <sheetName val="Master"/>
      <sheetName val="CTKL KTX HT"/>
      <sheetName val="daf-3(OK)"/>
      <sheetName val="daf-7(OK)"/>
      <sheetName val="subcon sched"/>
      <sheetName val="PRE (E)"/>
      <sheetName val="SourceData"/>
      <sheetName val="SEX"/>
      <sheetName val="HVAC.BLOCK B4"/>
      <sheetName val="NHÀ NHẬP LIỆU"/>
      <sheetName val="MÓNG SILO"/>
      <sheetName val="CT1"/>
      <sheetName val="Z"/>
      <sheetName val="Tong du toan"/>
      <sheetName val="Bill 2 - ketcau"/>
      <sheetName val="A1"/>
      <sheetName val="13-Cốt thép (10mm&lt;D≤18mm) FO16"/>
      <sheetName val="du lieu du toan"/>
      <sheetName val="IBASE"/>
      <sheetName val="DANHMUC"/>
      <sheetName val="RAB_AR&amp;STR2"/>
      <sheetName val="chi_tiet_TBA2"/>
      <sheetName val="chi_tiet_C2"/>
      <sheetName val="Customize_Your_Purchase_Order2"/>
      <sheetName val="CHITIET_VL-NC-TT-3p1"/>
      <sheetName val="HĐ_ngoài1"/>
      <sheetName val="XT_Buoc_31"/>
      <sheetName val="dongia_(2)1"/>
      <sheetName val="Adix_A1"/>
      <sheetName val="S-curve_1"/>
      <sheetName val="So_doi_chieu_LC1"/>
      <sheetName val="Equip_"/>
      <sheetName val="A1_CN"/>
      <sheetName val="Đầu_vào"/>
      <sheetName val="Trạm_biến_áp"/>
      <sheetName val="Đơn_Giá_"/>
      <sheetName val="Chenh_lech_vat_tu"/>
      <sheetName val="Diện_tích"/>
      <sheetName val="1_Khái_toán"/>
      <sheetName val="TONG_HOP_T5_1998"/>
      <sheetName val="Chi_tiet_XD_TBA"/>
      <sheetName val="CT-0_4KV"/>
      <sheetName val="Chi_tiet_KL"/>
      <sheetName val="Tổng_hợp_KL"/>
      <sheetName val="rate_material"/>
      <sheetName val="KL_Chi_tiết_Xây_tô"/>
      <sheetName val="04_-_XUONG_DET_B"/>
      <sheetName val="07Base_Cost"/>
      <sheetName val="_03"/>
      <sheetName val="chieu_day_san"/>
      <sheetName val="Podium_Concrete_Works"/>
      <sheetName val="KLCT-_TOWER"/>
      <sheetName val="KLCT-_PODIUM"/>
      <sheetName val="Gia_thanh_chuoi_su"/>
      <sheetName val="Tiep_dia"/>
      <sheetName val="Don_gia_vung_III-Can_Tho"/>
      <sheetName val="Bill_1_Quy_dinh_chung"/>
      <sheetName val="1_R18_BF"/>
      <sheetName val="6_External_works-R18"/>
      <sheetName val="Phan_khai_KLuong"/>
      <sheetName val="Area_Cal"/>
      <sheetName val="Elect_(3)"/>
      <sheetName val="plan&amp;section_of_foundation"/>
      <sheetName val="design_criteria"/>
      <sheetName val="Bond_수수료_계산_포맷"/>
      <sheetName val="ITB_COST"/>
      <sheetName val="PAGE_1"/>
      <sheetName val="Loại_Vật_tư"/>
      <sheetName val="DM_67"/>
      <sheetName val="Đầu_tư"/>
      <sheetName val="dg_tphcm"/>
      <sheetName val="T_KÊ_K_CẤU"/>
      <sheetName val="4_PTDG"/>
      <sheetName val="A1,_May"/>
      <sheetName val="Vat_lieu"/>
      <sheetName val="Door_and_window"/>
      <sheetName val="Project_Data"/>
      <sheetName val="EIRR&gt;_2"/>
      <sheetName val="6PILE__(돌출)"/>
      <sheetName val="HÐ_ngoài1"/>
      <sheetName val="Xay_lapduongR3"/>
      <sheetName val="wsLists"/>
      <sheetName val="Chi tiet lan can"/>
      <sheetName val="PU_ITALY_4"/>
      <sheetName val="Tro_giup4"/>
      <sheetName val="TH_DZ354"/>
      <sheetName val="CHITIET_VL-NC-TT_-1p2"/>
      <sheetName val="TONG_HOP_VL-NC_TT2"/>
      <sheetName val="Luong NII"/>
      <sheetName val="Cpbetong"/>
      <sheetName val="366fun"/>
      <sheetName val="DM_60606061"/>
      <sheetName val="DINH MUC THI NGHIEM"/>
      <sheetName val="CUOCVC"/>
      <sheetName val="Luong NI"/>
      <sheetName val="Vatlieu"/>
      <sheetName val="CT"/>
      <sheetName val="DTCTchung"/>
      <sheetName val="Don gia chi tiet DIEN 2"/>
      <sheetName val="NEW-PANEL"/>
      <sheetName val="Dlieu dau vao"/>
      <sheetName val="7606"/>
      <sheetName val="OT"/>
      <sheetName val="Income Statement"/>
      <sheetName val="Shareholders' Equity"/>
      <sheetName val="Don_gia2"/>
      <sheetName val="DON_GIA_TRAM_(3)2"/>
      <sheetName val="DON_GIA_CAN_THO4"/>
      <sheetName val="7606_DZ2"/>
      <sheetName val="Don_gia_chi_tiet2"/>
      <sheetName val="KPVC-BD_2"/>
      <sheetName val="Gia_vat_tu1"/>
      <sheetName val="Ky_Lam_Bridge1"/>
      <sheetName val="Provisional_Sums_Item1"/>
      <sheetName val="Gas_Pressure_Welding1"/>
      <sheetName val="General_Item&amp;General_Requireme1"/>
      <sheetName val="General_Items1"/>
      <sheetName val="Regenral_Requirements1"/>
      <sheetName val="Ng_hàng_xà+bulong1"/>
      <sheetName val="CT_vat_lieu1"/>
      <sheetName val="Income_Statement1"/>
      <sheetName val="Shareholders'_Equity1"/>
      <sheetName val="Gia_vat_tu"/>
      <sheetName val="Income_Statement"/>
      <sheetName val="Shareholders'_Equity"/>
      <sheetName val="#REF!"/>
      <sheetName val="VC.xd"/>
      <sheetName val="Gia.VLTB"/>
      <sheetName val="B.Luong"/>
      <sheetName val="C.May"/>
      <sheetName val="DG 1426"/>
      <sheetName val="don_giaQB"/>
      <sheetName val="dm 366"/>
      <sheetName val="DM 6060"/>
      <sheetName val="DM_4970"/>
      <sheetName val="TK-TUBU"/>
      <sheetName val="DGIA"/>
      <sheetName val="TT"/>
      <sheetName val="dutoan"/>
      <sheetName val="Formwork"/>
      <sheetName val="Chi tiet -tong 9 thang"/>
      <sheetName val="BangMa"/>
      <sheetName val="project_management1"/>
      <sheetName val="REINF_1"/>
      <sheetName val="Rates_20091"/>
      <sheetName val="Du_toan1"/>
      <sheetName val="MAIN_GATE_HOUSE1"/>
      <sheetName val="Commercial_value1"/>
      <sheetName val="cuocbd"/>
      <sheetName val="CUOC"/>
      <sheetName val="DM7606"/>
      <sheetName val="XDM22"/>
      <sheetName val="Gvlch"/>
      <sheetName val="DGLX"/>
      <sheetName val="DinhMuc"/>
      <sheetName val="7606(TT01)"/>
      <sheetName val="7606TBA(TT01)"/>
      <sheetName val="DG7606TBA"/>
      <sheetName val="CTTN"/>
      <sheetName val="Luong_Cnhan"/>
      <sheetName val="DMTN"/>
      <sheetName val="VatTU"/>
      <sheetName val="dgtn"/>
      <sheetName val="Phan tich"/>
      <sheetName val="Main"/>
      <sheetName val="DL ĐẦU VÀO"/>
      <sheetName val="경비2내역"/>
      <sheetName val="chiet_tinh1"/>
      <sheetName val="Bang_KL1"/>
      <sheetName val="TONG_HOP_VL-NC1"/>
      <sheetName val="MH_RATE1"/>
      <sheetName val="Lcau_-_Lxuc1"/>
      <sheetName val="6787CWFASE2CASE2_00_xls"/>
      <sheetName val="Bill_01_-_CTN"/>
      <sheetName val="Bill_2_2_Villa_2_beds"/>
      <sheetName val="CẤP_THOÁT_NƯỚC"/>
      <sheetName val="Cước_VC_+_ĐM_CP_Tư_vấn"/>
      <sheetName val="Hệ_số"/>
      <sheetName val="Vat_tu_XD"/>
      <sheetName val="Bill_02_-_Xay_gach-Pou_"/>
      <sheetName val="Bill_03-Chống_thấm-Pou"/>
      <sheetName val="Bill_04-Kim_loại-Pou"/>
      <sheetName val="Bill_05_-_Hoan_thien-Pou_"/>
      <sheetName val="Bill_02_-_Xay_gach-Tower"/>
      <sheetName val="Bill_03-Chống_thấm-Tower"/>
      <sheetName val="Bill_04-Kim_loại-Tower"/>
      <sheetName val="Bill_05_-_Hoan_thien-Tower"/>
      <sheetName val="KL-_KHAC"/>
      <sheetName val="BILL_3_-_KẾT_CẤU_HẦM"/>
      <sheetName val="PTĐG_LTBT"/>
      <sheetName val="CTG-PRECHEx1_4"/>
      <sheetName val="CTG-AB_(2)"/>
      <sheetName val="CTG-AB_(3)"/>
      <sheetName val="CTG-PLP-1_08"/>
      <sheetName val="Pre_Đội_nhóm"/>
      <sheetName val="Tower_-_Concrete_Works"/>
      <sheetName val="Bill-04_ket_cau_thap-_UNI"/>
      <sheetName val="TH_Vat_tu"/>
      <sheetName val="Bang_trong_luong_rieng_thep"/>
      <sheetName val="gia_cong_tac"/>
      <sheetName val="Measure_1306"/>
      <sheetName val="THDT_goi_thau_TB"/>
      <sheetName val="Tien_do_TV"/>
      <sheetName val="Harga_ME_"/>
      <sheetName val="Analisa_Gabungan"/>
      <sheetName val="GV1-D13_(Casement_door)"/>
      <sheetName val="Isolasi_Luar_Dalam"/>
      <sheetName val="Isolasi_Luar"/>
      <sheetName val="Buy_vs__Lease_Car"/>
      <sheetName val="bridge_#_1"/>
      <sheetName val="BOQ THAN"/>
      <sheetName val="Analisa &amp; Upah"/>
      <sheetName val="CTEMCOST"/>
      <sheetName val="Unit_Div6"/>
      <sheetName val="Purchase Order"/>
      <sheetName val="D &amp; W sizes"/>
      <sheetName val="DETAIL_"/>
      <sheetName val="BOQ건축"/>
      <sheetName val="BocXep"/>
      <sheetName val="VCBo"/>
      <sheetName val="VCThuy"/>
      <sheetName val="Active"/>
      <sheetName val="PMS"/>
      <sheetName val="DongiaVL2"/>
      <sheetName val="dghn"/>
      <sheetName val="1_MV"/>
      <sheetName val="Ktmo"/>
      <sheetName val="Du lieu"/>
      <sheetName val="Cash2"/>
      <sheetName val="Markup"/>
      <sheetName val="INPUT-STR"/>
      <sheetName val="REF"/>
      <sheetName val="CT Thang Mo"/>
      <sheetName val="CT  PL"/>
      <sheetName val="cash budget"/>
      <sheetName val="Criteria"/>
      <sheetName val="ICGSIP"/>
      <sheetName val="DM_60611"/>
      <sheetName val="DG_thep_ma_kem1"/>
      <sheetName val="DG_DZ1"/>
      <sheetName val="DG_TBA1"/>
      <sheetName val="_Bill_5-Earthing_2_-_Add_Works"/>
      <sheetName val="Data_Input1"/>
      <sheetName val="final_list_20051"/>
      <sheetName val="LV_data"/>
      <sheetName val="ESTI_"/>
      <sheetName val="KL_san_lap"/>
      <sheetName val="Equipment_list_(PAC)"/>
      <sheetName val="TINH_KHOI_LUONG"/>
      <sheetName val="DATA_BASE"/>
      <sheetName val="Chenh_lech_ca_may"/>
      <sheetName val="TLg_CN&amp;Laixe"/>
      <sheetName val="TLg_CN&amp;Laixe_(2)"/>
      <sheetName val="TLg_Laitau"/>
      <sheetName val="TLg_Laitau_(2)"/>
      <sheetName val="Bang_3_Chi_tiet_phan_Dz"/>
      <sheetName val="KHOI_LUONG"/>
      <sheetName val="TH_MTC"/>
      <sheetName val="TH_N_Cong"/>
      <sheetName val="Chi_tiet"/>
      <sheetName val="PRE_(E)"/>
      <sheetName val="subcon_sched"/>
      <sheetName val="HVAC_BLOCK_B4"/>
      <sheetName val="SORT"/>
      <sheetName val="DK1.Don gia"/>
      <sheetName val="dongia _2_"/>
      <sheetName val="FAB별"/>
      <sheetName val="Thép CKN"/>
      <sheetName val="GOC-KO IN"/>
      <sheetName val="TMinh"/>
      <sheetName val="MAU 8A"/>
      <sheetName val="MAU 8B"/>
      <sheetName val="MAU 9"/>
      <sheetName val="MAU 10"/>
      <sheetName val="TLuong"/>
      <sheetName val="Perform1"/>
      <sheetName val="Source"/>
      <sheetName val="sochitiettaikhoan "/>
      <sheetName val="DIL4"/>
      <sheetName val="Share price data"/>
      <sheetName val="Breadown-Nop"/>
      <sheetName val="B-111"/>
      <sheetName val="19.3"/>
      <sheetName val="20.3"/>
      <sheetName val="Chieu 4.3"/>
      <sheetName val="Cow req"/>
      <sheetName val="TỔNG HỢP"/>
      <sheetName val="14-LẦN 3-CHIỀU"/>
      <sheetName val="14-LẦN 1-SÁNG"/>
      <sheetName val="14-LẦN 2-TRƯA"/>
      <sheetName val="1.3+1.4-TOTAL - Ko IN"/>
      <sheetName val="2.1-LẦN 3-CHIỀU"/>
      <sheetName val="2.1-LẦN 1-SÁNG"/>
      <sheetName val="2.1-LẦN 2-TRƯA"/>
      <sheetName val="2.1-TOTAL-Ko IN"/>
      <sheetName val="1.3(TMR 4)"/>
      <sheetName val="CHO DE"/>
      <sheetName val="1.1+1.2+2.2+2.3(TMR 3)"/>
      <sheetName val="CK1+CK2"/>
      <sheetName val="CK1+CK2 (VS SAN CHOI 23)"/>
      <sheetName val="CK1+CK2 (2)"/>
      <sheetName val="CP-CK"/>
      <sheetName val="12-16 THÁNG"/>
      <sheetName val="CAN SỮA"/>
      <sheetName val="54+55+56(SAU CAI SỮA-6)"/>
      <sheetName val="BÊ 71-90 NGÀY"/>
      <sheetName val="BÊ 12-16 tháng"/>
      <sheetName val="BÊ 6-12"/>
      <sheetName val="BÊ 1-3"/>
      <sheetName val="F01-BC KHAU PHAN SANG 20.3"/>
      <sheetName val="F01-BC KHAU PHAN CHIEU 19.3"/>
      <sheetName val="dinh mưc cty"/>
      <sheetName val="Giá thành"/>
      <sheetName val="Thong ke"/>
      <sheetName val="MIFC"/>
      <sheetName val="Energy for milk prod"/>
      <sheetName val="DE NGHI XUAT "/>
      <sheetName val="phieu xuat mau"/>
      <sheetName val="PHIEU XUAT CHIEU"/>
      <sheetName val="11 rai them cỏ"/>
      <sheetName val="PHU LUC 02- HDSD CAC BIEU MAU"/>
      <sheetName val="PhU LUC 01- MA CAC NHOM BO"/>
      <sheetName val="F03-BC THUC TRON SANG 20.3"/>
      <sheetName val="F03-BC THUC TRON CHIEU 19.3"/>
      <sheetName val="F02-BC THEO DOI THUC AN DU"/>
      <sheetName val="Tham khao- Bao cao xuat thuc an"/>
      <sheetName val="外気負荷"/>
      <sheetName val="Don gia (khong in)"/>
      <sheetName val="1.MONG 1-2"/>
      <sheetName val="02. PTDG"/>
      <sheetName val="Chiết tính"/>
      <sheetName val="CTKL_KTX_HT"/>
      <sheetName val="NHÀ_NHẬP_LIỆU"/>
      <sheetName val="MÓNG_SILO"/>
      <sheetName val="CP_Khac_cuoc_VC"/>
      <sheetName val="Budget_Code"/>
      <sheetName val="BẢNG_KHỐI_LƯỢNG_TỔNG_HỢP"/>
      <sheetName val="2_Chiet_tinh"/>
      <sheetName val="M1-XL-1c"/>
      <sheetName val="THKL"/>
      <sheetName val="sort2"/>
      <sheetName val="소일위대가코드표"/>
      <sheetName val="DATA1"/>
      <sheetName val="wk prgs"/>
      <sheetName val="Dongiaxd"/>
      <sheetName val="TB NẶNG"/>
      <sheetName val="Du tru CP-Bieu 01"/>
      <sheetName val="Dự thầu"/>
      <sheetName val="Nhap VT oto"/>
      <sheetName val="MTL(AG)"/>
      <sheetName val="Hao phí"/>
      <sheetName val="Structure data"/>
      <sheetName val="Specs"/>
      <sheetName val="Data.Wall"/>
      <sheetName val="ĐNTT"/>
      <sheetName val="GTHT"/>
      <sheetName val="Chi tiet cong no"/>
      <sheetName val="BoQ"/>
      <sheetName val="PHÁT SINH TẦNG 1."/>
      <sheetName val="PHÁT SINH TẦNG 2"/>
      <sheetName val="Hầm chuyển psinh"/>
      <sheetName val="Ống thẳng"/>
      <sheetName val="Côn thu"/>
      <sheetName val="Vuông tròn"/>
      <sheetName val="Chân rẽ"/>
      <sheetName val="Cút"/>
      <sheetName val="Chạc ba"/>
      <sheetName val="Ma don vi"/>
      <sheetName val="bang cc"/>
      <sheetName val="Theo doi Doanh thu 2017"/>
      <sheetName val="Dongia7606new"/>
      <sheetName val="DGiaT"/>
      <sheetName val="DGiaTN"/>
      <sheetName val="CP HMC"/>
      <sheetName val="Thongtin"/>
      <sheetName val="Tổng hợp KPHM"/>
      <sheetName val="AG Pipe Qty Analysis"/>
      <sheetName val="Cong"/>
      <sheetName val="gtrinh"/>
      <sheetName val="đọc số"/>
      <sheetName val="PU_ITALY_5"/>
      <sheetName val="RAB_AR&amp;STR3"/>
      <sheetName val="chi_tiet_TBA3"/>
      <sheetName val="chi_tiet_C3"/>
      <sheetName val="Tro_giup5"/>
      <sheetName val="TH_DZ355"/>
      <sheetName val="Customize_Your_Purchase_Order3"/>
      <sheetName val="CHITIET_VL-NC-TT_-1p3"/>
      <sheetName val="CHITIET_VL-NC-TT-3p2"/>
      <sheetName val="TONG_HOP_VL-NC_TT3"/>
      <sheetName val="KPVC-BD_3"/>
      <sheetName val="Don_gia3"/>
      <sheetName val="DON_GIA_TRAM_(3)3"/>
      <sheetName val="DON_GIA_CAN_THO5"/>
      <sheetName val="HĐ_ngoài2"/>
      <sheetName val="XT_Buoc_32"/>
      <sheetName val="dongia_(2)2"/>
      <sheetName val="7606_DZ3"/>
      <sheetName val="project_management2"/>
      <sheetName val="Don_gia_chi_tiet3"/>
      <sheetName val="Adix_A2"/>
      <sheetName val="S-curve_2"/>
      <sheetName val="REINF_2"/>
      <sheetName val="Rates_20092"/>
      <sheetName val="So_doi_chieu_LC2"/>
      <sheetName val="MAIN_GATE_HOUSE2"/>
      <sheetName val="Du_toan2"/>
      <sheetName val="Commercial_value2"/>
      <sheetName val="Ky_Lam_Bridge2"/>
      <sheetName val="Provisional_Sums_Item2"/>
      <sheetName val="Gas_Pressure_Welding2"/>
      <sheetName val="General_Item&amp;General_Requireme2"/>
      <sheetName val="General_Items2"/>
      <sheetName val="Regenral_Requirements2"/>
      <sheetName val="TONG_HOP_VL-NC2"/>
      <sheetName val="MH_RATE2"/>
      <sheetName val="Ng_hàng_xà+bulong2"/>
      <sheetName val="chiet_tinh2"/>
      <sheetName val="Bang_KL2"/>
      <sheetName val="Equip_1"/>
      <sheetName val="A1_CN1"/>
      <sheetName val="DG_thep_ma_kem2"/>
      <sheetName val="Lcau_-_Lxuc2"/>
      <sheetName val="DM_60612"/>
      <sheetName val="Đầu_vào1"/>
      <sheetName val="CT_vat_lieu2"/>
      <sheetName val="Trạm_biến_áp1"/>
      <sheetName val="Đơn_Giá_1"/>
      <sheetName val="Chenh_lech_vat_tu1"/>
      <sheetName val="Diện_tích1"/>
      <sheetName val="1_Khái_toán1"/>
      <sheetName val="TONG_HOP_T5_19981"/>
      <sheetName val="Chi_tiet_XD_TBA1"/>
      <sheetName val="DG_DZ2"/>
      <sheetName val="DG_TBA2"/>
      <sheetName val="rate_material1"/>
      <sheetName val="CT-0_4KV1"/>
      <sheetName val="KL_Chi_tiết_Xây_tô1"/>
      <sheetName val="07Base_Cost1"/>
      <sheetName val="Chi_tiet_KL1"/>
      <sheetName val="Tổng_hợp_KL1"/>
      <sheetName val="Bill_1_Quy_dinh_chung1"/>
      <sheetName val="1_R18_BF1"/>
      <sheetName val="6_External_works-R181"/>
      <sheetName val="Phan_khai_KLuong1"/>
      <sheetName val="Measure_13061"/>
      <sheetName val="Area_Cal1"/>
      <sheetName val="gia_cong_tac1"/>
      <sheetName val="Isolasi_Luar_Dalam1"/>
      <sheetName val="Isolasi_Luar1"/>
      <sheetName val="Data_Input2"/>
      <sheetName val="Project_Data1"/>
      <sheetName val="GV1-D13_(Casement_door)1"/>
      <sheetName val="DM_671"/>
      <sheetName val="04_-_XUONG_DET_B1"/>
      <sheetName val="_031"/>
      <sheetName val="chieu_day_san1"/>
      <sheetName val="Podium_Concrete_Works1"/>
      <sheetName val="KLCT-_TOWER1"/>
      <sheetName val="KLCT-_PODIUM1"/>
      <sheetName val="Gia_thanh_chuoi_su1"/>
      <sheetName val="Tiep_dia1"/>
      <sheetName val="Don_gia_vung_III-Can_Tho1"/>
      <sheetName val="Elect_(3)1"/>
      <sheetName val="plan&amp;section_of_foundation1"/>
      <sheetName val="design_criteria1"/>
      <sheetName val="Bond_수수료_계산_포맷1"/>
      <sheetName val="ITB_COST1"/>
      <sheetName val="PAGE_11"/>
      <sheetName val="Đầu_tư1"/>
      <sheetName val="EIRR&gt;_21"/>
      <sheetName val="HÐ_ngoài2"/>
      <sheetName val="6PILE__(돌출)1"/>
      <sheetName val="Xay_lapduongR31"/>
      <sheetName val="dg_tphcm1"/>
      <sheetName val="Loại_Vật_tư1"/>
      <sheetName val="T_KÊ_K_CẤU1"/>
      <sheetName val="Analisa_Gabungan1"/>
      <sheetName val="Bill_01_-_CTN1"/>
      <sheetName val="Bill_2_2_Villa_2_beds1"/>
      <sheetName val="4_PTDG1"/>
      <sheetName val="6787CWFASE2CASE2_00_xls1"/>
      <sheetName val="Bill_02_-_Xay_gach-Pou_1"/>
      <sheetName val="Bill_03-Chống_thấm-Pou1"/>
      <sheetName val="Bill_04-Kim_loại-Pou1"/>
      <sheetName val="Bill_05_-_Hoan_thien-Pou_1"/>
      <sheetName val="Bill_02_-_Xay_gach-Tower1"/>
      <sheetName val="Bill_03-Chống_thấm-Tower1"/>
      <sheetName val="Bill_04-Kim_loại-Tower1"/>
      <sheetName val="Bill_05_-_Hoan_thien-Tower1"/>
      <sheetName val="KL-_KHAC1"/>
      <sheetName val="BILL_3_-_KẾT_CẤU_HẦM1"/>
      <sheetName val="PTĐG_LTBT1"/>
      <sheetName val="CTG-PRECHEx1_41"/>
      <sheetName val="CTG-AB_(2)1"/>
      <sheetName val="CTG-AB_(3)1"/>
      <sheetName val="CTG-PLP-1_081"/>
      <sheetName val="Pre_Đội_nhóm1"/>
      <sheetName val="Vat_tu_XD1"/>
      <sheetName val="Tower_-_Concrete_Works1"/>
      <sheetName val="Bill-04_ket_cau_thap-_UNI1"/>
      <sheetName val="A1,_May1"/>
      <sheetName val="Vat_lieu1"/>
      <sheetName val="TH_N_Cong1"/>
      <sheetName val="Harga_ME_1"/>
      <sheetName val="ESTI_1"/>
      <sheetName val="KL_san_lap1"/>
      <sheetName val="TH_Vat_tu1"/>
      <sheetName val="_Bill_5-Earthing_2_-_Add_Works1"/>
      <sheetName val="CẤP_THOÁT_NƯỚC1"/>
      <sheetName val="Cước_VC_+_ĐM_CP_Tư_vấn1"/>
      <sheetName val="Hệ_số1"/>
      <sheetName val="THDT_goi_thau_TB1"/>
      <sheetName val="Tien_do_TV1"/>
      <sheetName val="Bang_trong_luong_rieng_thep1"/>
      <sheetName val="DETAIL_1"/>
      <sheetName val="final_list_20052"/>
      <sheetName val="LV_data1"/>
      <sheetName val="TH_MTC1"/>
      <sheetName val="Chenh_lech_ca_may1"/>
      <sheetName val="TLg_CN&amp;Laixe1"/>
      <sheetName val="TLg_CN&amp;Laixe_(2)1"/>
      <sheetName val="TLg_Laitau1"/>
      <sheetName val="TLg_Laitau_(2)1"/>
      <sheetName val="Equipment_list_(PAC)1"/>
      <sheetName val="TINH_KHOI_LUONG1"/>
      <sheetName val="DATA_BASE1"/>
      <sheetName val="bridge_#_11"/>
      <sheetName val="Chi_tiet1"/>
      <sheetName val="Buy_vs__Lease_Car1"/>
      <sheetName val="subcon_sched1"/>
      <sheetName val="Bang_3_Chi_tiet_phan_Dz1"/>
      <sheetName val="KHOI_LUONG1"/>
      <sheetName val="HVAC_BLOCK_B41"/>
      <sheetName val="PRE_(E)1"/>
      <sheetName val="Tong_du_toan"/>
      <sheetName val="Bill_2_-_ketcau"/>
      <sheetName val="Chi_tiet_lan_can"/>
      <sheetName val="Analisa_&amp;_Upah"/>
      <sheetName val="13-Cốt_thép_(10mm&lt;D≤18mm)_FO16"/>
      <sheetName val="du_lieu_du_toan"/>
      <sheetName val="Purchase_Order"/>
      <sheetName val="DL_ĐẦU_VÀO"/>
      <sheetName val="BOQ_THAN"/>
      <sheetName val="D_&amp;_W_sizes"/>
      <sheetName val="Du_lieu1"/>
      <sheetName val="cash_budget"/>
      <sheetName val="Luong_NII"/>
      <sheetName val="DINH_MUC_THI_NGHIEM"/>
      <sheetName val="Luong_NI"/>
      <sheetName val="Phan_tich"/>
      <sheetName val="CT_Thang_Mo"/>
      <sheetName val="CT__PL"/>
      <sheetName val="dongia__2_"/>
      <sheetName val="Thép_CKN"/>
      <sheetName val="GOC-KO_IN"/>
      <sheetName val="MAU_8A"/>
      <sheetName val="MAU_8B"/>
      <sheetName val="MAU_9"/>
      <sheetName val="MAU_10"/>
      <sheetName val="sochitiettaikhoan_"/>
      <sheetName val="Share_price_data"/>
      <sheetName val="19_3"/>
      <sheetName val="20_3"/>
      <sheetName val="Chieu_4_3"/>
      <sheetName val="Cow_req"/>
      <sheetName val="TỔNG_HỢP"/>
      <sheetName val="14-LẦN_3-CHIỀU"/>
      <sheetName val="14-LẦN_1-SÁNG"/>
      <sheetName val="14-LẦN_2-TRƯA"/>
      <sheetName val="1_3+1_4-TOTAL_-_Ko_IN"/>
      <sheetName val="2_1-LẦN_3-CHIỀU"/>
      <sheetName val="2_1-LẦN_1-SÁNG"/>
      <sheetName val="2_1-LẦN_2-TRƯA"/>
      <sheetName val="2_1-TOTAL-Ko_IN"/>
      <sheetName val="1_3(TMR_4)"/>
      <sheetName val="CHO_DE"/>
      <sheetName val="1_1+1_2+2_2+2_3(TMR_3)"/>
      <sheetName val="CK1+CK2_(VS_SAN_CHOI_23)"/>
      <sheetName val="CK1+CK2_(2)"/>
      <sheetName val="12-16_THÁNG"/>
      <sheetName val="CAN_SỮA"/>
      <sheetName val="54+55+56(SAU_CAI_SỮA-6)"/>
      <sheetName val="BÊ_71-90_NGÀY"/>
      <sheetName val="BÊ_12-16_tháng"/>
      <sheetName val="BÊ_6-12"/>
      <sheetName val="BÊ_1-3"/>
      <sheetName val="F01-BC_KHAU_PHAN_SANG_20_3"/>
      <sheetName val="F01-BC_KHAU_PHAN_CHIEU_19_3"/>
      <sheetName val="dinh_mưc_cty"/>
      <sheetName val="Giá_thành"/>
      <sheetName val="Thong_ke"/>
      <sheetName val="Energy_for_milk_prod"/>
      <sheetName val="DE_NGHI_XUAT_"/>
      <sheetName val="phieu_xuat_mau"/>
      <sheetName val="PHIEU_XUAT_CHIEU"/>
      <sheetName val="11_rai_them_cỏ"/>
      <sheetName val="PHU_LUC_02-_HDSD_CAC_BIEU_MAU"/>
      <sheetName val="PhU_LUC_01-_MA_CAC_NHOM_BO"/>
      <sheetName val="F03-BC_THUC_TRON_SANG_20_3"/>
      <sheetName val="F03-BC_THUC_TRON_CHIEU_19_3"/>
      <sheetName val="F02-BC_THEO_DOI_THUC_AN_DU"/>
      <sheetName val="Tham_khao-_Bao_cao_xuat_thuc_an"/>
      <sheetName val="Don_gia_(khong_in)"/>
      <sheetName val="Dlieu_dau_vao"/>
      <sheetName val="DK1_Don_gia"/>
      <sheetName val="1_MONG_1-2"/>
      <sheetName val="BANCO_(2)"/>
      <sheetName val="MT_DPin_(2)"/>
      <sheetName val="02__PTDG"/>
      <sheetName val="Chiết_tính"/>
      <sheetName val="PU_ITALY_6"/>
      <sheetName val="RAB_AR&amp;STR4"/>
      <sheetName val="chi_tiet_TBA4"/>
      <sheetName val="chi_tiet_C4"/>
      <sheetName val="Tro_giup6"/>
      <sheetName val="TH_DZ356"/>
      <sheetName val="Customize_Your_Purchase_Order4"/>
      <sheetName val="CHITIET_VL-NC-TT_-1p4"/>
      <sheetName val="CHITIET_VL-NC-TT-3p3"/>
      <sheetName val="TONG_HOP_VL-NC_TT4"/>
      <sheetName val="KPVC-BD_4"/>
      <sheetName val="Don_gia4"/>
      <sheetName val="DON_GIA_TRAM_(3)4"/>
      <sheetName val="DON_GIA_CAN_THO6"/>
      <sheetName val="HĐ_ngoài3"/>
      <sheetName val="XT_Buoc_33"/>
      <sheetName val="dongia_(2)3"/>
      <sheetName val="7606_DZ4"/>
      <sheetName val="project_management3"/>
      <sheetName val="Don_gia_chi_tiet4"/>
      <sheetName val="Adix_A3"/>
      <sheetName val="S-curve_3"/>
      <sheetName val="REINF_3"/>
      <sheetName val="Rates_20093"/>
      <sheetName val="So_doi_chieu_LC3"/>
      <sheetName val="MAIN_GATE_HOUSE3"/>
      <sheetName val="Commercial_value3"/>
      <sheetName val="Du_toan3"/>
      <sheetName val="Ky_Lam_Bridge3"/>
      <sheetName val="Provisional_Sums_Item3"/>
      <sheetName val="Gas_Pressure_Welding3"/>
      <sheetName val="General_Item&amp;General_Requireme3"/>
      <sheetName val="General_Items3"/>
      <sheetName val="Regenral_Requirements3"/>
      <sheetName val="chiet_tinh3"/>
      <sheetName val="Ng_hàng_xà+bulong3"/>
      <sheetName val="Bang_KL3"/>
      <sheetName val="TONG_HOP_VL-NC3"/>
      <sheetName val="MH_RATE3"/>
      <sheetName val="Đầu_vào2"/>
      <sheetName val="Lcau_-_Lxuc3"/>
      <sheetName val="DM_60613"/>
      <sheetName val="DG_thep_ma_kem3"/>
      <sheetName val="CT_vat_lieu3"/>
      <sheetName val="Equip_2"/>
      <sheetName val="A1_CN2"/>
      <sheetName val="Trạm_biến_áp2"/>
      <sheetName val="Đơn_Giá_2"/>
      <sheetName val="Chenh_lech_vat_tu2"/>
      <sheetName val="Diện_tích2"/>
      <sheetName val="1_Khái_toán2"/>
      <sheetName val="TONG_HOP_T5_19982"/>
      <sheetName val="Chi_tiet_XD_TBA2"/>
      <sheetName val="DG_DZ3"/>
      <sheetName val="DG_TBA3"/>
      <sheetName val="CT-0_4KV2"/>
      <sheetName val="rate_material2"/>
      <sheetName val="KL_Chi_tiết_Xây_tô2"/>
      <sheetName val="07Base_Cost2"/>
      <sheetName val="GV1-D13_(Casement_door)2"/>
      <sheetName val="Bill_1_Quy_dinh_chung2"/>
      <sheetName val="1_R18_BF2"/>
      <sheetName val="6_External_works-R182"/>
      <sheetName val="Phan_khai_KLuong2"/>
      <sheetName val="Chi_tiet_KL2"/>
      <sheetName val="Tổng_hợp_KL2"/>
      <sheetName val="Measure_13062"/>
      <sheetName val="Area_Cal2"/>
      <sheetName val="gia_cong_tac2"/>
      <sheetName val="Analisa_Gabungan2"/>
      <sheetName val="Isolasi_Luar_Dalam2"/>
      <sheetName val="Isolasi_Luar2"/>
      <sheetName val="04_-_XUONG_DET_B2"/>
      <sheetName val="_032"/>
      <sheetName val="chieu_day_san2"/>
      <sheetName val="Podium_Concrete_Works2"/>
      <sheetName val="KLCT-_TOWER2"/>
      <sheetName val="KLCT-_PODIUM2"/>
      <sheetName val="Gia_thanh_chuoi_su2"/>
      <sheetName val="Tiep_dia2"/>
      <sheetName val="Don_gia_vung_III-Can_Tho2"/>
      <sheetName val="Loại_Vật_tư2"/>
      <sheetName val="Elect_(3)2"/>
      <sheetName val="plan&amp;section_of_foundation2"/>
      <sheetName val="design_criteria2"/>
      <sheetName val="Bond_수수료_계산_포맷2"/>
      <sheetName val="ITB_COST2"/>
      <sheetName val="PAGE_12"/>
      <sheetName val="Xay_lapduongR32"/>
      <sheetName val="DM_672"/>
      <sheetName val="Project_Data2"/>
      <sheetName val="6787CWFASE2CASE2_00_xls2"/>
      <sheetName val="Đầu_tư2"/>
      <sheetName val="EIRR&gt;_22"/>
      <sheetName val="Bill_02_-_Xay_gach-Pou_2"/>
      <sheetName val="Bill_03-Chống_thấm-Pou2"/>
      <sheetName val="Bill_04-Kim_loại-Pou2"/>
      <sheetName val="Bill_05_-_Hoan_thien-Pou_2"/>
      <sheetName val="Bill_02_-_Xay_gach-Tower2"/>
      <sheetName val="Bill_03-Chống_thấm-Tower2"/>
      <sheetName val="Bill_04-Kim_loại-Tower2"/>
      <sheetName val="Bill_05_-_Hoan_thien-Tower2"/>
      <sheetName val="KL-_KHAC2"/>
      <sheetName val="BILL_3_-_KẾT_CẤU_HẦM2"/>
      <sheetName val="PTĐG_LTBT2"/>
      <sheetName val="CTG-PRECHEx1_42"/>
      <sheetName val="CTG-AB_(2)2"/>
      <sheetName val="CTG-AB_(3)2"/>
      <sheetName val="CTG-PLP-1_082"/>
      <sheetName val="Pre_Đội_nhóm2"/>
      <sheetName val="Vat_tu_XD2"/>
      <sheetName val="Tower_-_Concrete_Works2"/>
      <sheetName val="Bill-04_ket_cau_thap-_UNI2"/>
      <sheetName val="dg_tphcm2"/>
      <sheetName val="T_KÊ_K_CẤU2"/>
      <sheetName val="4_PTDG2"/>
      <sheetName val="A1,_May2"/>
      <sheetName val="Vat_lieu2"/>
      <sheetName val="Data_Input3"/>
      <sheetName val="HÐ_ngoài3"/>
      <sheetName val="6PILE__(돌출)2"/>
      <sheetName val="Bill_01_-_CTN2"/>
      <sheetName val="Bill_2_2_Villa_2_beds2"/>
      <sheetName val="ESTI_2"/>
      <sheetName val="KL_san_lap2"/>
      <sheetName val="TH_Vat_tu2"/>
      <sheetName val="_Bill_5-Earthing_2_-_Add_Works2"/>
      <sheetName val="Harga_ME_2"/>
      <sheetName val="TH_N_Cong2"/>
      <sheetName val="Bang_trong_luong_rieng_thep2"/>
      <sheetName val="CẤP_THOÁT_NƯỚC2"/>
      <sheetName val="Cước_VC_+_ĐM_CP_Tư_vấn2"/>
      <sheetName val="Hệ_số2"/>
      <sheetName val="bridge_#_12"/>
      <sheetName val="THDT_goi_thau_TB2"/>
      <sheetName val="Tien_do_TV2"/>
      <sheetName val="DETAIL_2"/>
      <sheetName val="final_list_20053"/>
      <sheetName val="LV_data2"/>
      <sheetName val="Gia_vat_tu2"/>
      <sheetName val="TH_MTC2"/>
      <sheetName val="Chenh_lech_ca_may2"/>
      <sheetName val="TLg_CN&amp;Laixe2"/>
      <sheetName val="TLg_CN&amp;Laixe_(2)2"/>
      <sheetName val="TLg_Laitau2"/>
      <sheetName val="TLg_Laitau_(2)2"/>
      <sheetName val="Equipment_list_(PAC)2"/>
      <sheetName val="TINH_KHOI_LUONG2"/>
      <sheetName val="DATA_BASE2"/>
      <sheetName val="Chi_tiet2"/>
      <sheetName val="Bang_3_Chi_tiet_phan_Dz2"/>
      <sheetName val="KHOI_LUONG2"/>
      <sheetName val="HVAC_BLOCK_B42"/>
      <sheetName val="Buy_vs__Lease_Car2"/>
      <sheetName val="subcon_sched2"/>
      <sheetName val="CP_Khac_cuoc_VC1"/>
      <sheetName val="Budget_Code1"/>
      <sheetName val="BẢNG_KHỐI_LƯỢNG_TỔNG_HỢP1"/>
      <sheetName val="CTKL_KTX_HT1"/>
      <sheetName val="PRE_(E)2"/>
      <sheetName val="2_Chiet_tinh1"/>
      <sheetName val="NHÀ_NHẬP_LIỆU1"/>
      <sheetName val="MÓNG_SILO1"/>
      <sheetName val="Tong_du_toan1"/>
      <sheetName val="Bill_2_-_ketcau1"/>
      <sheetName val="Chi_tiet_lan_can1"/>
      <sheetName val="Analisa_&amp;_Upah1"/>
      <sheetName val="Purchase_Order1"/>
      <sheetName val="13-Cốt_thép_(10mm&lt;D≤18mm)_FO161"/>
      <sheetName val="du_lieu_du_toan1"/>
      <sheetName val="DL_ĐẦU_VÀO1"/>
      <sheetName val="BOQ_THAN1"/>
      <sheetName val="D_&amp;_W_sizes1"/>
      <sheetName val="Du_lieu2"/>
      <sheetName val="cash_budget1"/>
      <sheetName val="Luong_NII1"/>
      <sheetName val="DINH_MUC_THI_NGHIEM1"/>
      <sheetName val="Luong_NI1"/>
      <sheetName val="Phan_tich1"/>
      <sheetName val="CT_Thang_Mo1"/>
      <sheetName val="CT__PL1"/>
      <sheetName val="dongia__2_1"/>
      <sheetName val="Thép_CKN1"/>
      <sheetName val="GOC-KO_IN1"/>
      <sheetName val="MAU_8A1"/>
      <sheetName val="MAU_8B1"/>
      <sheetName val="MAU_91"/>
      <sheetName val="MAU_101"/>
      <sheetName val="sochitiettaikhoan_1"/>
      <sheetName val="Share_price_data1"/>
      <sheetName val="19_31"/>
      <sheetName val="20_31"/>
      <sheetName val="Chieu_4_31"/>
      <sheetName val="Cow_req1"/>
      <sheetName val="TỔNG_HỢP1"/>
      <sheetName val="14-LẦN_3-CHIỀU1"/>
      <sheetName val="14-LẦN_1-SÁNG1"/>
      <sheetName val="14-LẦN_2-TRƯA1"/>
      <sheetName val="1_3+1_4-TOTAL_-_Ko_IN1"/>
      <sheetName val="2_1-LẦN_3-CHIỀU1"/>
      <sheetName val="2_1-LẦN_1-SÁNG1"/>
      <sheetName val="2_1-LẦN_2-TRƯA1"/>
      <sheetName val="2_1-TOTAL-Ko_IN1"/>
      <sheetName val="1_3(TMR_4)1"/>
      <sheetName val="CHO_DE1"/>
      <sheetName val="1_1+1_2+2_2+2_3(TMR_3)1"/>
      <sheetName val="CK1+CK2_(VS_SAN_CHOI_23)1"/>
      <sheetName val="CK1+CK2_(2)1"/>
      <sheetName val="12-16_THÁNG1"/>
      <sheetName val="CAN_SỮA1"/>
      <sheetName val="54+55+56(SAU_CAI_SỮA-6)1"/>
      <sheetName val="BÊ_71-90_NGÀY1"/>
      <sheetName val="BÊ_12-16_tháng1"/>
      <sheetName val="BÊ_6-121"/>
      <sheetName val="BÊ_1-31"/>
      <sheetName val="F01-BC_KHAU_PHAN_SANG_20_31"/>
      <sheetName val="F01-BC_KHAU_PHAN_CHIEU_19_31"/>
      <sheetName val="dinh_mưc_cty1"/>
      <sheetName val="Giá_thành1"/>
      <sheetName val="Thong_ke1"/>
      <sheetName val="Energy_for_milk_prod1"/>
      <sheetName val="DE_NGHI_XUAT_1"/>
      <sheetName val="phieu_xuat_mau1"/>
      <sheetName val="PHIEU_XUAT_CHIEU1"/>
      <sheetName val="11_rai_them_cỏ1"/>
      <sheetName val="PHU_LUC_02-_HDSD_CAC_BIEU_MAU1"/>
      <sheetName val="PhU_LUC_01-_MA_CAC_NHOM_BO1"/>
      <sheetName val="F03-BC_THUC_TRON_SANG_20_31"/>
      <sheetName val="F03-BC_THUC_TRON_CHIEU_19_31"/>
      <sheetName val="F02-BC_THEO_DOI_THUC_AN_DU1"/>
      <sheetName val="Tham_khao-_Bao_cao_xuat_thuc_a1"/>
      <sheetName val="Dlieu_dau_vao1"/>
      <sheetName val="DK1_Don_gia1"/>
      <sheetName val="1_MONG_1-21"/>
      <sheetName val="Don_gia_(khong_in)1"/>
      <sheetName val="BANCO_(2)1"/>
      <sheetName val="MT_DPin_(2)1"/>
      <sheetName val="02__PTDG1"/>
      <sheetName val="Chiết_tính1"/>
      <sheetName val="Bill No.3 - Prov. Sum (Ph2&amp;3)"/>
      <sheetName val="TH TN"/>
      <sheetName val="Ｎｏ.13"/>
      <sheetName val="tra_vat_lieu"/>
      <sheetName val="DGchitiet "/>
      <sheetName val="CP Du phong"/>
      <sheetName val="THCP Lap dat"/>
      <sheetName val="THCP xay dung"/>
      <sheetName val="Tong hop kinh phi"/>
      <sheetName val="QD79"/>
      <sheetName val="HỆ THỐNG PHÒNG CHÁY CHỮA CHÁY"/>
      <sheetName val="HỆ THỐNG CẤP THOÁT NƯỚC"/>
      <sheetName val="HỆ THỐNG ĐHKK"/>
      <sheetName val="MÁY PHÁT ĐIỆN"/>
      <sheetName val="HỆ THỐNG ĐIỆN"/>
      <sheetName val="Thiết bị chính"/>
      <sheetName val="Tongke"/>
      <sheetName val="2.1Warehouse 1"/>
      <sheetName val="CHI PHI"/>
      <sheetName val="MDA"/>
      <sheetName val="MKH"/>
      <sheetName val="DMNV"/>
      <sheetName val="DMNCC"/>
      <sheetName val="MHH"/>
      <sheetName val="Bill 2-Road HR2"/>
      <sheetName val="Bill 3 - Softscape HR2"/>
      <sheetName val="Brick"/>
      <sheetName val="見積書"/>
      <sheetName val="TNHC"/>
      <sheetName val="TK chi tiet"/>
      <sheetName val="CĂN HỘ T16-17 "/>
      <sheetName val="TRỤC ĐỨNG THOÁT BẨN T15-17"/>
      <sheetName val="TRỤC ĐỨNG TM T15-17"/>
      <sheetName val="trialth"/>
      <sheetName val="1"/>
      <sheetName val="PCCC"/>
      <sheetName val="Tổng GT"/>
      <sheetName val="GT"/>
      <sheetName val="KL"/>
      <sheetName val="Chi tiết KL"/>
      <sheetName val="khấu trừ phạt"/>
      <sheetName val="GT  KHAU TRU"/>
      <sheetName val="HAO HUT VAT TU (2)"/>
      <sheetName val="cao độ"/>
      <sheetName val="THEP TAM"/>
      <sheetName val="THEP HÌNH"/>
      <sheetName val="THEP HINH"/>
      <sheetName val="XA GO"/>
      <sheetName val="BANG TRA"/>
      <sheetName val="CDTK"/>
      <sheetName val="물량표"/>
      <sheetName val="NHATKYC"/>
      <sheetName val="BCX_NL"/>
      <sheetName val="Est"/>
      <sheetName val="E-Breakdown"/>
      <sheetName val="CostData"/>
      <sheetName val="costingsheet"/>
      <sheetName val="Wind"/>
      <sheetName val="Main Bldg-Rev02"/>
      <sheetName val="D&amp;W def."/>
      <sheetName val="Nhan cong"/>
      <sheetName val="Thiet bi"/>
      <sheetName val="Vat tu"/>
      <sheetName val="DM.ChiPhi"/>
      <sheetName val="May TC"/>
      <sheetName val="TH Kinh phi"/>
      <sheetName val="LKVL-CK-HT-GD1"/>
      <sheetName val="NhanCong"/>
      <sheetName val="TN"/>
      <sheetName val="ND"/>
      <sheetName val="Ptvl "/>
      <sheetName val="escon"/>
      <sheetName val="INSTR"/>
      <sheetName val="GiaVL"/>
      <sheetName val="노임단가"/>
      <sheetName val="Rebar"/>
      <sheetName val="KLT"/>
      <sheetName val="nkc"/>
      <sheetName val="Móng, nền "/>
      <sheetName val="1.Requisition(E)"/>
      <sheetName val="TONG HOP"/>
      <sheetName val="VT190111"/>
      <sheetName val="DM_336cai tao"/>
      <sheetName val="KHOI LUONG15-4"/>
      <sheetName val="HS"/>
      <sheetName val="gui BKCT"/>
      <sheetName val="A6,MAY"/>
      <sheetName val="Bù giá CM"/>
      <sheetName val="Trichluc"/>
      <sheetName val="dodat"/>
      <sheetName val="Dieutra"/>
      <sheetName val="catdoc"/>
      <sheetName val="diahinh"/>
      <sheetName val="Thop Ksat"/>
      <sheetName val="Nhap"/>
      <sheetName val="bia"/>
      <sheetName val="Thu hoi "/>
      <sheetName val="tongkphi"/>
      <sheetName val="HM chung"/>
      <sheetName val="CP xd-thiet bi"/>
      <sheetName val="TH-TN LD TB"/>
      <sheetName val="CP xaydung"/>
      <sheetName val="Thao ha phu kien"/>
      <sheetName val="VL-NC-MTC ket cau"/>
      <sheetName val="CTKETCAU"/>
      <sheetName val="KHOI LUONG TONG"/>
      <sheetName val="TK 22KV"/>
      <sheetName val="TK0,4KV"/>
      <sheetName val="6061"/>
      <sheetName val="6060"/>
      <sheetName val="DM 366-1777"/>
      <sheetName val="Thi nhiem"/>
      <sheetName val="Gia goc VT-TB"/>
      <sheetName val="Gia_BTong"/>
      <sheetName val="Gia vc den chan CT"/>
      <sheetName val="culy 22"/>
      <sheetName val="Daomong"/>
      <sheetName val="Luong 2050"/>
      <sheetName val="ca may QN"/>
      <sheetName val="TNHC1246 "/>
      <sheetName val="Ca may TT06.2010"/>
      <sheetName val="Don gia VLXD dia phuong"/>
      <sheetName val="Bang luong SCL"/>
      <sheetName val="Dinhmuc366"/>
      <sheetName val="Dinh muc TN1426"/>
      <sheetName val="DongiaCamay"/>
      <sheetName val="Luong BN"/>
      <sheetName val="Luong TB"/>
      <sheetName val="Ca may TB"/>
      <sheetName val="Ca máy BN"/>
      <sheetName val="Vật liệu"/>
      <sheetName val="Gia vat lieu"/>
      <sheetName val="Precios unitarios AXH"/>
      <sheetName val=""/>
      <sheetName val="3. CNT"/>
      <sheetName val="unit price list(M)"/>
      <sheetName val="Rate1"/>
      <sheetName val="TH VL, NC, DDHT Thanhphuoc"/>
      <sheetName val="전기"/>
      <sheetName val="DMCT"/>
      <sheetName val="lam_moi"/>
      <sheetName val="So lieu chung"/>
      <sheetName val="BẢNG ÁP GIÁ (in)"/>
      <sheetName val="NT (KL) IN"/>
      <sheetName val="DOM D2"/>
      <sheetName val="nhà ăn"/>
      <sheetName val="Công nhật"/>
      <sheetName val="btkt cột"/>
      <sheetName val="THÉP"/>
      <sheetName val="Door_and_window1"/>
      <sheetName val="Ma_don_vi"/>
      <sheetName val="bang_cc"/>
      <sheetName val="유림콘도"/>
      <sheetName val="유림골조"/>
      <sheetName val="Btra"/>
      <sheetName val="Doi so"/>
      <sheetName val="Notes"/>
      <sheetName val="1.2 Staff Schedule"/>
      <sheetName val="SPEC"/>
      <sheetName val="VO-PS02-XD"/>
      <sheetName val="0. Input"/>
      <sheetName val="DANH MỤC HỒ SƠ"/>
      <sheetName val="GT PHÁT SINH NGOÀI HĐ"/>
      <sheetName val="KL PHÁT SINH "/>
      <sheetName val="PS NGOÀI HĐ"/>
      <sheetName val="GT PHÁT SINH VƯỢT HĐ"/>
      <sheetName val="PS TĂNG GIẢM TRONG HĐ"/>
      <sheetName val="DGCT PHÁT SINH"/>
      <sheetName val="DGCT TRẦN NLV"/>
      <sheetName val="DGKL chi tiết NLV"/>
      <sheetName val="DGKL chi tiết NHN,NK"/>
      <sheetName val="TG KL"/>
      <sheetName val="DGCT SƠN BẢ TƯỜNG NLV"/>
      <sheetName val="DGKL TRẦN NHN"/>
      <sheetName val="INF"/>
      <sheetName val="MTO REV.2(ARMOR)"/>
      <sheetName val="ReadFirst"/>
      <sheetName val="T2-3"/>
      <sheetName val="Pric塅䕃"/>
      <sheetName val="PNT_QUOT__3"/>
      <sheetName val="COAT_WRAP_QIOT__3"/>
      <sheetName val="TH các CC"/>
      <sheetName val="Bill Prelim-CDT"/>
      <sheetName val="Prelims"/>
      <sheetName val="Bill BPTC-CDT"/>
      <sheetName val="Chi tiết BPTC"/>
      <sheetName val="Bill BPTC-CDT (PA MCT CDT)"/>
      <sheetName val="Chi tiết BPTC (PA MCT CDT)"/>
      <sheetName val="KL THEP  GIAM DO DUNG COUPLER"/>
      <sheetName val="01.KL THÉP NHẬP VỀ"/>
      <sheetName val="BBLMHT"/>
      <sheetName val="2. NT VLDV"/>
      <sheetName val="GHI CHU"/>
      <sheetName val="1.BB LMHT"/>
      <sheetName val="Bê tông bảo vệ"/>
      <sheetName val="01. Data"/>
      <sheetName val="Neo, nối cốt thép dầm, cột"/>
      <sheetName val="Uốn móc cốt thép"/>
      <sheetName val="Tiêu chuẩn cốt thép"/>
      <sheetName val="BQ-E20-02(Rp)"/>
      <sheetName val="F4-F7"/>
      <sheetName val="날개벽수량표"/>
      <sheetName val="PERSONNELIST"/>
      <sheetName val="1. Office"/>
      <sheetName val="A6"/>
      <sheetName val="KL thep lam sat"/>
      <sheetName val="PU_ITALY_7"/>
      <sheetName val="RAB_AR&amp;STR5"/>
      <sheetName val="chi_tiet_TBA5"/>
      <sheetName val="chi_tiet_C5"/>
      <sheetName val="Tro_giup7"/>
      <sheetName val="TH_DZ357"/>
      <sheetName val="Customize_Your_Purchase_Order5"/>
      <sheetName val="CHITIET_VL-NC-TT_-1p5"/>
      <sheetName val="CHITIET_VL-NC-TT-3p4"/>
      <sheetName val="TONG_HOP_VL-NC_TT5"/>
      <sheetName val="KPVC-BD_5"/>
      <sheetName val="Don_gia5"/>
      <sheetName val="DON_GIA_TRAM_(3)5"/>
      <sheetName val="DON_GIA_CAN_THO7"/>
      <sheetName val="HĐ_ngoài4"/>
      <sheetName val="XT_Buoc_34"/>
      <sheetName val="dongia_(2)4"/>
      <sheetName val="7606_DZ5"/>
      <sheetName val="project_management4"/>
      <sheetName val="Don_gia_chi_tiet5"/>
      <sheetName val="Adix_A4"/>
      <sheetName val="S-curve_4"/>
      <sheetName val="REINF_4"/>
      <sheetName val="Rates_20094"/>
      <sheetName val="So_doi_chieu_LC4"/>
      <sheetName val="MAIN_GATE_HOUSE4"/>
      <sheetName val="Du_toan4"/>
      <sheetName val="Commercial_value4"/>
      <sheetName val="Ky_Lam_Bridge4"/>
      <sheetName val="Provisional_Sums_Item4"/>
      <sheetName val="Gas_Pressure_Welding4"/>
      <sheetName val="General_Item&amp;General_Requireme4"/>
      <sheetName val="General_Items4"/>
      <sheetName val="Regenral_Requirements4"/>
      <sheetName val="chiet_tinh4"/>
      <sheetName val="Ng_hàng_xà+bulong4"/>
      <sheetName val="Bang_KL4"/>
      <sheetName val="TONG_HOP_VL-NC4"/>
      <sheetName val="MH_RATE4"/>
      <sheetName val="DM_60614"/>
      <sheetName val="DG_thep_ma_kem4"/>
      <sheetName val="Lcau_-_Lxuc4"/>
      <sheetName val="Đầu_vào3"/>
      <sheetName val="Equip_3"/>
      <sheetName val="A1_CN3"/>
      <sheetName val="CT_vat_lieu4"/>
      <sheetName val="Trạm_biến_áp3"/>
      <sheetName val="Đơn_Giá_3"/>
      <sheetName val="Chi_tiet_XD_TBA3"/>
      <sheetName val="Chenh_lech_vat_tu3"/>
      <sheetName val="Diện_tích3"/>
      <sheetName val="1_Khái_toán3"/>
      <sheetName val="TONG_HOP_T5_19983"/>
      <sheetName val="CT-0_4KV3"/>
      <sheetName val="rate_material3"/>
      <sheetName val="KL_Chi_tiết_Xây_tô3"/>
      <sheetName val="DG_DZ4"/>
      <sheetName val="DG_TBA4"/>
      <sheetName val="04_-_XUONG_DET_B3"/>
      <sheetName val="Chi_tiet_KL3"/>
      <sheetName val="Tổng_hợp_KL3"/>
      <sheetName val="Bill_1_Quy_dinh_chung3"/>
      <sheetName val="1_R18_BF3"/>
      <sheetName val="6_External_works-R183"/>
      <sheetName val="07Base_Cost3"/>
      <sheetName val="_033"/>
      <sheetName val="chieu_day_san3"/>
      <sheetName val="Podium_Concrete_Works3"/>
      <sheetName val="KLCT-_TOWER3"/>
      <sheetName val="KLCT-_PODIUM3"/>
      <sheetName val="Gia_thanh_chuoi_su3"/>
      <sheetName val="Tiep_dia3"/>
      <sheetName val="Don_gia_vung_III-Can_Tho3"/>
      <sheetName val="Phan_khai_KLuong3"/>
      <sheetName val="Area_Cal3"/>
      <sheetName val="Elect_(3)3"/>
      <sheetName val="plan&amp;section_of_foundation3"/>
      <sheetName val="design_criteria3"/>
      <sheetName val="Bond_수수료_계산_포맷3"/>
      <sheetName val="ITB_COST3"/>
      <sheetName val="PAGE_13"/>
      <sheetName val="DM_673"/>
      <sheetName val="Đầu_tư3"/>
      <sheetName val="Loại_Vật_tư3"/>
      <sheetName val="EIRR&gt;_23"/>
      <sheetName val="Xay_lapduongR33"/>
      <sheetName val="dg_tphcm3"/>
      <sheetName val="T_KÊ_K_CẤU3"/>
      <sheetName val="Bill_01_-_CTN3"/>
      <sheetName val="Bill_2_2_Villa_2_beds3"/>
      <sheetName val="Data_Input4"/>
      <sheetName val="6787CWFASE2CASE2_00_xls3"/>
      <sheetName val="Project_Data3"/>
      <sheetName val="CẤP_THOÁT_NƯỚC3"/>
      <sheetName val="Cước_VC_+_ĐM_CP_Tư_vấn3"/>
      <sheetName val="Hệ_số3"/>
      <sheetName val="Vat_tu_XD3"/>
      <sheetName val="HÐ_ngoài4"/>
      <sheetName val="6PILE__(돌출)3"/>
      <sheetName val="THDT_goi_thau_TB3"/>
      <sheetName val="Tien_do_TV3"/>
      <sheetName val="Harga_ME_3"/>
      <sheetName val="Analisa_Gabungan3"/>
      <sheetName val="Bill_02_-_Xay_gach-Pou_3"/>
      <sheetName val="Bill_03-Chống_thấm-Pou3"/>
      <sheetName val="Bill_04-Kim_loại-Pou3"/>
      <sheetName val="Bill_05_-_Hoan_thien-Pou_3"/>
      <sheetName val="Bill_02_-_Xay_gach-Tower3"/>
      <sheetName val="Bill_03-Chống_thấm-Tower3"/>
      <sheetName val="Bill_04-Kim_loại-Tower3"/>
      <sheetName val="Bill_05_-_Hoan_thien-Tower3"/>
      <sheetName val="KL-_KHAC3"/>
      <sheetName val="BILL_3_-_KẾT_CẤU_HẦM3"/>
      <sheetName val="PTĐG_LTBT3"/>
      <sheetName val="CTG-PRECHEx1_43"/>
      <sheetName val="CTG-AB_(2)3"/>
      <sheetName val="CTG-AB_(3)3"/>
      <sheetName val="CTG-PLP-1_083"/>
      <sheetName val="Pre_Đội_nhóm3"/>
      <sheetName val="Tower_-_Concrete_Works3"/>
      <sheetName val="Bill-04_ket_cau_thap-_UNI3"/>
      <sheetName val="TH_Vat_tu3"/>
      <sheetName val="4_PTDG3"/>
      <sheetName val="A1,_May3"/>
      <sheetName val="Vat_lieu3"/>
      <sheetName val="Bang_trong_luong_rieng_thep3"/>
      <sheetName val="gia_cong_tac3"/>
      <sheetName val="Measure_13063"/>
      <sheetName val="GV1-D13_(Casement_door)3"/>
      <sheetName val="bridge_#_13"/>
      <sheetName val="final_list_20054"/>
      <sheetName val="LV_data3"/>
      <sheetName val="ESTI_3"/>
      <sheetName val="DETAIL_3"/>
      <sheetName val="Gia_vat_tu3"/>
      <sheetName val="Isolasi_Luar_Dalam3"/>
      <sheetName val="Isolasi_Luar3"/>
      <sheetName val="TH_MTC3"/>
      <sheetName val="TH_N_Cong3"/>
      <sheetName val="_Bill_5-Earthing_2_-_Add_Works3"/>
      <sheetName val="DATA_BASE3"/>
      <sheetName val="Equipment_list_(PAC)3"/>
      <sheetName val="KL_san_lap3"/>
      <sheetName val="Chenh_lech_ca_may3"/>
      <sheetName val="TLg_CN&amp;Laixe3"/>
      <sheetName val="TLg_CN&amp;Laixe_(2)3"/>
      <sheetName val="TLg_Laitau3"/>
      <sheetName val="TLg_Laitau_(2)3"/>
      <sheetName val="TINH_KHOI_LUONG3"/>
      <sheetName val="Buy_vs__Lease_Car3"/>
      <sheetName val="CP_Khac_cuoc_VC2"/>
      <sheetName val="Budget_Code2"/>
      <sheetName val="subcon_sched3"/>
      <sheetName val="Chi_tiet3"/>
      <sheetName val="Bang_3_Chi_tiet_phan_Dz3"/>
      <sheetName val="KHOI_LUONG3"/>
      <sheetName val="HVAC_BLOCK_B43"/>
      <sheetName val="PRE_(E)3"/>
      <sheetName val="BẢNG_KHỐI_LƯỢNG_TỔNG_HỢP2"/>
      <sheetName val="CTKL_KTX_HT2"/>
      <sheetName val="2_Chiet_tinh2"/>
      <sheetName val="NHÀ_NHẬP_LIỆU2"/>
      <sheetName val="MÓNG_SILO2"/>
      <sheetName val="Tong_du_toan2"/>
      <sheetName val="Bill_2_-_ketcau2"/>
      <sheetName val="Analisa_&amp;_Upah2"/>
      <sheetName val="BOQ_THAN2"/>
      <sheetName val="Chi_tiet_lan_can2"/>
      <sheetName val="13-Cốt_thép_(10mm&lt;D≤18mm)_FO162"/>
      <sheetName val="du_lieu_du_toan2"/>
      <sheetName val="Purchase_Order2"/>
      <sheetName val="D_&amp;_W_sizes2"/>
      <sheetName val="DL_ĐẦU_VÀO2"/>
      <sheetName val="Du_lieu3"/>
      <sheetName val="cash_budget2"/>
      <sheetName val="Phan_tich2"/>
      <sheetName val="Luong_NII2"/>
      <sheetName val="DINH_MUC_THI_NGHIEM2"/>
      <sheetName val="Luong_NI2"/>
      <sheetName val="CT_Thang_Mo2"/>
      <sheetName val="CT__PL2"/>
      <sheetName val="dongia__2_2"/>
      <sheetName val="Thép_CKN2"/>
      <sheetName val="GOC-KO_IN2"/>
      <sheetName val="MAU_8A2"/>
      <sheetName val="MAU_8B2"/>
      <sheetName val="MAU_92"/>
      <sheetName val="MAU_102"/>
      <sheetName val="sochitiettaikhoan_2"/>
      <sheetName val="Share_price_data2"/>
      <sheetName val="19_32"/>
      <sheetName val="20_32"/>
      <sheetName val="Chieu_4_32"/>
      <sheetName val="Cow_req2"/>
      <sheetName val="TỔNG_HỢP2"/>
      <sheetName val="14-LẦN_3-CHIỀU2"/>
      <sheetName val="14-LẦN_1-SÁNG2"/>
      <sheetName val="14-LẦN_2-TRƯA2"/>
      <sheetName val="1_3+1_4-TOTAL_-_Ko_IN2"/>
      <sheetName val="2_1-LẦN_3-CHIỀU2"/>
      <sheetName val="2_1-LẦN_1-SÁNG2"/>
      <sheetName val="2_1-LẦN_2-TRƯA2"/>
      <sheetName val="2_1-TOTAL-Ko_IN2"/>
      <sheetName val="1_3(TMR_4)2"/>
      <sheetName val="CHO_DE2"/>
      <sheetName val="1_1+1_2+2_2+2_3(TMR_3)2"/>
      <sheetName val="CK1+CK2_(VS_SAN_CHOI_23)2"/>
      <sheetName val="CK1+CK2_(2)2"/>
      <sheetName val="12-16_THÁNG2"/>
      <sheetName val="CAN_SỮA2"/>
      <sheetName val="54+55+56(SAU_CAI_SỮA-6)2"/>
      <sheetName val="BÊ_71-90_NGÀY2"/>
      <sheetName val="BÊ_12-16_tháng2"/>
      <sheetName val="BÊ_6-122"/>
      <sheetName val="BÊ_1-32"/>
      <sheetName val="F01-BC_KHAU_PHAN_SANG_20_32"/>
      <sheetName val="F01-BC_KHAU_PHAN_CHIEU_19_32"/>
      <sheetName val="dinh_mưc_cty2"/>
      <sheetName val="Giá_thành2"/>
      <sheetName val="Thong_ke2"/>
      <sheetName val="Energy_for_milk_prod2"/>
      <sheetName val="DE_NGHI_XUAT_2"/>
      <sheetName val="phieu_xuat_mau2"/>
      <sheetName val="PHIEU_XUAT_CHIEU2"/>
      <sheetName val="11_rai_them_cỏ2"/>
      <sheetName val="PHU_LUC_02-_HDSD_CAC_BIEU_MAU2"/>
      <sheetName val="PhU_LUC_01-_MA_CAC_NHOM_BO2"/>
      <sheetName val="F03-BC_THUC_TRON_SANG_20_32"/>
      <sheetName val="F03-BC_THUC_TRON_CHIEU_19_32"/>
      <sheetName val="F02-BC_THEO_DOI_THUC_AN_DU2"/>
      <sheetName val="Tham_khao-_Bao_cao_xuat_thuc_a2"/>
      <sheetName val="02__PTDG2"/>
      <sheetName val="BANCO_(2)2"/>
      <sheetName val="MT_DPin_(2)2"/>
      <sheetName val="Dlieu_dau_vao2"/>
      <sheetName val="Don_gia_(khong_in)2"/>
      <sheetName val="DK1_Don_gia2"/>
      <sheetName val="1_MONG_1-22"/>
      <sheetName val="Chiết_tính2"/>
      <sheetName val="wk_prgs"/>
      <sheetName val="TH_TN"/>
      <sheetName val="dm_366"/>
      <sheetName val="DM_6060"/>
      <sheetName val="Bill_No_3_-_Prov__Sum_(Ph2&amp;3)"/>
      <sheetName val="Du_tru_CP-Bieu_01"/>
      <sheetName val="TB_NẶNG"/>
      <sheetName val="Income_Statement2"/>
      <sheetName val="Shareholders'_Equity2"/>
      <sheetName val="VC_xd"/>
      <sheetName val="Gia_VLTB"/>
      <sheetName val="B_Luong"/>
      <sheetName val="C_May"/>
      <sheetName val="2_1Warehouse_1"/>
      <sheetName val="đọc_số"/>
      <sheetName val="Data_Wall"/>
      <sheetName val="Nhap_VT_oto"/>
      <sheetName val="AG_Pipe_Qty_Analysis"/>
      <sheetName val="Hao_phí"/>
      <sheetName val="THEP_TAM"/>
      <sheetName val="THEP_HÌNH"/>
      <sheetName val="THEP_HINH"/>
      <sheetName val="XA_GO"/>
      <sheetName val="BANG_TRA"/>
      <sheetName val="CP_HMC"/>
      <sheetName val="Ｎｏ_13"/>
      <sheetName val="DGchitiet_"/>
      <sheetName val="Bill_2-Road_HR2"/>
      <sheetName val="Bill_3_-_Softscape_HR2"/>
      <sheetName val="TK_chi_tiet"/>
      <sheetName val="CĂN_HỘ_T16-17_"/>
      <sheetName val="TRỤC_ĐỨNG_THOÁT_BẨN_T15-17"/>
      <sheetName val="TRỤC_ĐỨNG_TM_T15-17"/>
      <sheetName val="Chi_tiet_cong_no"/>
      <sheetName val="PHÁT_SINH_TẦNG_1_"/>
      <sheetName val="PHÁT_SINH_TẦNG_2"/>
      <sheetName val="Hầm_chuyển_psinh"/>
      <sheetName val="Ống_thẳng"/>
      <sheetName val="Côn_thu"/>
      <sheetName val="Vuông_tròn"/>
      <sheetName val="Chân_rẽ"/>
      <sheetName val="Chạc_ba"/>
      <sheetName val="Dự_thầu"/>
      <sheetName val="Structure_data"/>
      <sheetName val="CP_Du_phong"/>
      <sheetName val="THCP_Lap_dat"/>
      <sheetName val="THCP_xay_dung"/>
      <sheetName val="Tong_hop_kinh_phi"/>
      <sheetName val="HỆ_THỐNG_PHÒNG_CHÁY_CHỮA_CHÁY"/>
      <sheetName val="HỆ_THỐNG_CẤP_THOÁT_NƯỚC"/>
      <sheetName val="HỆ_THỐNG_ĐHKK"/>
      <sheetName val="MÁY_PHÁT_ĐIỆN"/>
      <sheetName val="HỆ_THỐNG_ĐIỆN"/>
      <sheetName val="Thiết_bị_chính"/>
      <sheetName val="CHI_PHI"/>
      <sheetName val="Main_Bldg-Rev02"/>
      <sheetName val="D&amp;W_def_"/>
      <sheetName val="Nhan_cong"/>
      <sheetName val="Thiet_bi"/>
      <sheetName val="Vat_tu"/>
      <sheetName val="DM_ChiPhi"/>
      <sheetName val="May_TC"/>
      <sheetName val="TH_Kinh_phi"/>
      <sheetName val="Ptvl_"/>
      <sheetName val="Móng,_nền_"/>
      <sheetName val="1_Requisition(E)"/>
      <sheetName val="TONG_HOP"/>
      <sheetName val="Tổng_GT"/>
      <sheetName val="Chi_tiết_KL"/>
      <sheetName val="ca_máy"/>
      <sheetName val="khấu_trừ_phạt"/>
      <sheetName val="GT__KHAU_TRU"/>
      <sheetName val="HAO_HUT_VAT_TU_(2)"/>
      <sheetName val="cao_độ"/>
      <sheetName val="Dự_toán"/>
      <sheetName val="Đơn_Giá_TH"/>
      <sheetName val="Nhân_công"/>
      <sheetName val="Phân_tích"/>
      <sheetName val="C_P_Thiết_bị"/>
      <sheetName val="T_H_Kinh_phí"/>
      <sheetName val="Vật_tư"/>
      <sheetName val="Trang_bìa"/>
      <sheetName val="phan_tic_chi_tiet"/>
      <sheetName val="Steel"/>
      <sheetName val="Order"/>
      <sheetName val="DM-VNT ko sd"/>
      <sheetName val="B3A - TOWER A"/>
      <sheetName val="Annex B"/>
      <sheetName val="Cotthep.NPT"/>
      <sheetName val="vl.nc.mtc"/>
      <sheetName val="TOSHIBA-Structure"/>
      <sheetName val="1.Civil (Org)"/>
      <sheetName val="villa"/>
      <sheetName val="Data-year2001i"/>
      <sheetName val="Tien Thuong"/>
      <sheetName val="NC XL 6T cuoi 01 CTy"/>
      <sheetName val="Data -6T dau"/>
      <sheetName val="Cong 6T"/>
      <sheetName val="125x125"/>
      <sheetName val="Bảng đo bóc KL OLK-09"/>
      <sheetName val="6.3 CHI TIET OLK-09"/>
      <sheetName val="음료실행"/>
      <sheetName val="내역서을지"/>
      <sheetName val="Assumptions"/>
      <sheetName val="Dot 4"/>
      <sheetName val="Chi phi van chuyen"/>
      <sheetName val="Tong hop vat tu"/>
      <sheetName val="XLR_NoRangeSheet"/>
      <sheetName val="工艺分类库"/>
      <sheetName val="1.San "/>
      <sheetName val="DT hợp đồng"/>
      <sheetName val="Bảng KL đợt 1"/>
      <sheetName val="DLDT"/>
      <sheetName val="Dgia vat tu"/>
      <sheetName val="Don gia_III"/>
      <sheetName val="D÷ liÖu"/>
      <sheetName val="TLG Type"/>
      <sheetName val="Duthau"/>
      <sheetName val="HRG BHN"/>
      <sheetName val="CĂN ĐH"/>
      <sheetName val="Div26 - Elect"/>
      <sheetName val="DMSC"/>
      <sheetName val="Heso DZ"/>
      <sheetName val="DGiaDZ"/>
      <sheetName val="DG_BINH THUAN"/>
      <sheetName val="CAUDIT"/>
      <sheetName val="7.Khau tru "/>
      <sheetName val="Inputs_Sens"/>
      <sheetName val="IS_Sum_CM"/>
      <sheetName val="gia vt,nc,may"/>
      <sheetName val="2.CDPS"/>
      <sheetName val="Q.A01.2-Sh"/>
      <sheetName val="개산공사비"/>
      <sheetName val="Gld"/>
      <sheetName val="Gxd"/>
      <sheetName val="4 CĂN"/>
      <sheetName val="Calculation"/>
      <sheetName val="Danh mục"/>
      <sheetName val="Financ. Overview"/>
      <sheetName val="Toolbox"/>
      <sheetName val="Dinh muc"/>
      <sheetName val="TDTKP"/>
      <sheetName val="DK-KH"/>
      <sheetName val="Bieu gia HD"/>
      <sheetName val="Summary Sheet"/>
      <sheetName val="Progress"/>
      <sheetName val="C&amp;S-sum"/>
      <sheetName val="Archi-sum"/>
      <sheetName val="MEP-sum"/>
      <sheetName val="Finishing-Tower A"/>
      <sheetName val="Finishing-Tower B"/>
      <sheetName val="Finishing-Tower C"/>
      <sheetName val="Finishing-Tower D"/>
      <sheetName val="PODIUM"/>
      <sheetName val="MEP-Tower A"/>
      <sheetName val="MEP-Tower B"/>
      <sheetName val="MEP-Tower C"/>
      <sheetName val="MEP-Tower D"/>
      <sheetName val="MEP-Podium"/>
      <sheetName val="Cost Report Sum"/>
      <sheetName val="Detail Cost Sum"/>
      <sheetName val="RVO-VO Sum"/>
      <sheetName val="Potential VOs Sum"/>
      <sheetName val="Cash Flow Sum"/>
      <sheetName val="gui_BKCT"/>
      <sheetName val="DG_1426"/>
      <sheetName val="1_2_Staff_Schedule"/>
      <sheetName val="BẢNG_ÁP_GIÁ_(in)"/>
      <sheetName val="NT_(KL)_IN"/>
      <sheetName val="DOM_D2"/>
      <sheetName val="nhà_ăn"/>
      <sheetName val="Công_nhật"/>
      <sheetName val="btkt_cột"/>
      <sheetName val="Chi_tiet_-tong_9_thang"/>
      <sheetName val="Don_gia_chi_tiet_DIEN_2"/>
      <sheetName val="0__Input"/>
      <sheetName val="Tong_hop_vat_tu"/>
      <sheetName val="Theo_doi_Doanh_thu_2017"/>
      <sheetName val="Gia_vat_lieu"/>
      <sheetName val="So_lieu_chung"/>
      <sheetName val="Precios_unitarios_AXH"/>
      <sheetName val="3__CNT"/>
      <sheetName val="unit_price_list(M)"/>
      <sheetName val="TH_VL,_NC,_DDHT_Thanhphuoc"/>
      <sheetName val="BTK-Dai Hoc Kien Giang"/>
      <sheetName val="PV Graph Data"/>
      <sheetName val="GJ_06"/>
      <sheetName val="doanh thu"/>
      <sheetName val="Dutoan KL"/>
      <sheetName val="Kyhieuloptratsonba"/>
      <sheetName val="Method_BouyancyFactor"/>
      <sheetName val="Method_PressureArea"/>
      <sheetName val="InputData"/>
      <sheetName val="B-2  (DPP)"/>
      <sheetName val="LX -TT05"/>
      <sheetName val="NC Moi TT05"/>
      <sheetName val="dulieumong"/>
      <sheetName val="Don gia NC"/>
      <sheetName val="PU_ITALY_8"/>
      <sheetName val="RAB_AR&amp;STR6"/>
      <sheetName val="chi_tiet_TBA6"/>
      <sheetName val="chi_tiet_C6"/>
      <sheetName val="Tro_giup8"/>
      <sheetName val="TH_DZ358"/>
      <sheetName val="Customize_Your_Purchase_Order6"/>
      <sheetName val="CHITIET_VL-NC-TT_-1p6"/>
      <sheetName val="CHITIET_VL-NC-TT-3p5"/>
      <sheetName val="TONG_HOP_VL-NC_TT6"/>
      <sheetName val="KPVC-BD_6"/>
      <sheetName val="Don_gia6"/>
      <sheetName val="DON_GIA_CAN_THO8"/>
      <sheetName val="DON_GIA_TRAM_(3)6"/>
      <sheetName val="HĐ_ngoài5"/>
      <sheetName val="XT_Buoc_35"/>
      <sheetName val="dongia_(2)5"/>
      <sheetName val="Don_gia_chi_tiet6"/>
      <sheetName val="7606_DZ6"/>
      <sheetName val="project_management5"/>
      <sheetName val="Adix_A5"/>
      <sheetName val="S-curve_5"/>
      <sheetName val="REINF_5"/>
      <sheetName val="Rates_20095"/>
      <sheetName val="So_doi_chieu_LC5"/>
      <sheetName val="MAIN_GATE_HOUSE5"/>
      <sheetName val="Du_toan5"/>
      <sheetName val="Commercial_value5"/>
      <sheetName val="Ky_Lam_Bridge5"/>
      <sheetName val="Provisional_Sums_Item5"/>
      <sheetName val="Gas_Pressure_Welding5"/>
      <sheetName val="General_Item&amp;General_Requireme5"/>
      <sheetName val="General_Items5"/>
      <sheetName val="Regenral_Requirements5"/>
      <sheetName val="TONG_HOP_VL-NC5"/>
      <sheetName val="MH_RATE5"/>
      <sheetName val="Ng_hàng_xà+bulong5"/>
      <sheetName val="chiet_tinh5"/>
      <sheetName val="Bang_KL5"/>
      <sheetName val="Đầu_vào4"/>
      <sheetName val="Equip_4"/>
      <sheetName val="A1_CN4"/>
      <sheetName val="DG_thep_ma_kem5"/>
      <sheetName val="Lcau_-_Lxuc5"/>
      <sheetName val="DM_60615"/>
      <sheetName val="CT_vat_lieu5"/>
      <sheetName val="Trạm_biến_áp4"/>
      <sheetName val="Đơn_Giá_4"/>
      <sheetName val="Chenh_lech_vat_tu4"/>
      <sheetName val="Diện_tích4"/>
      <sheetName val="1_Khái_toán4"/>
      <sheetName val="TONG_HOP_T5_19984"/>
      <sheetName val="Chi_tiet_XD_TBA4"/>
      <sheetName val="DG_DZ5"/>
      <sheetName val="DG_TBA5"/>
      <sheetName val="rate_material4"/>
      <sheetName val="CT-0_4KV4"/>
      <sheetName val="KL_Chi_tiết_Xây_tô4"/>
      <sheetName val="Bill_1_Quy_dinh_chung4"/>
      <sheetName val="1_R18_BF4"/>
      <sheetName val="6_External_works-R184"/>
      <sheetName val="Phan_khai_KLuong4"/>
      <sheetName val="Data_Input5"/>
      <sheetName val="Project_Data4"/>
      <sheetName val="07Base_Cost4"/>
      <sheetName val="Chi_tiet_KL4"/>
      <sheetName val="Tổng_hợp_KL4"/>
      <sheetName val="Measure_13064"/>
      <sheetName val="Area_Cal4"/>
      <sheetName val="04_-_XUONG_DET_B4"/>
      <sheetName val="dg_tphcm4"/>
      <sheetName val="_034"/>
      <sheetName val="chieu_day_san4"/>
      <sheetName val="Podium_Concrete_Works4"/>
      <sheetName val="KLCT-_TOWER4"/>
      <sheetName val="KLCT-_PODIUM4"/>
      <sheetName val="Gia_thanh_chuoi_su4"/>
      <sheetName val="Tiep_dia4"/>
      <sheetName val="Don_gia_vung_III-Can_Tho4"/>
      <sheetName val="Loại_Vật_tư4"/>
      <sheetName val="Elect_(3)4"/>
      <sheetName val="plan&amp;section_of_foundation4"/>
      <sheetName val="design_criteria4"/>
      <sheetName val="Bond_수수료_계산_포맷4"/>
      <sheetName val="ITB_COST4"/>
      <sheetName val="PAGE_14"/>
      <sheetName val="DM_674"/>
      <sheetName val="Đầu_tư4"/>
      <sheetName val="T_KÊ_K_CẤU4"/>
      <sheetName val="4_PTDG4"/>
      <sheetName val="A1,_May4"/>
      <sheetName val="Vat_lieu4"/>
      <sheetName val="ESTI_4"/>
      <sheetName val="EIRR&gt;_24"/>
      <sheetName val="KL_san_lap4"/>
      <sheetName val="Bill_01_-_CTN4"/>
      <sheetName val="Bill_2_2_Villa_2_beds4"/>
      <sheetName val="6787CWFASE2CASE2_00_xls4"/>
      <sheetName val="Xay_lapduongR34"/>
      <sheetName val="Bill_02_-_Xay_gach-Pou_4"/>
      <sheetName val="Bill_03-Chống_thấm-Pou4"/>
      <sheetName val="Bill_04-Kim_loại-Pou4"/>
      <sheetName val="Bill_05_-_Hoan_thien-Pou_4"/>
      <sheetName val="Bill_02_-_Xay_gach-Tower4"/>
      <sheetName val="Bill_03-Chống_thấm-Tower4"/>
      <sheetName val="Bill_04-Kim_loại-Tower4"/>
      <sheetName val="Bill_05_-_Hoan_thien-Tower4"/>
      <sheetName val="KL-_KHAC4"/>
      <sheetName val="BILL_3_-_KẾT_CẤU_HẦM4"/>
      <sheetName val="PTĐG_LTBT4"/>
      <sheetName val="CTG-PRECHEx1_44"/>
      <sheetName val="CTG-AB_(2)4"/>
      <sheetName val="CTG-AB_(3)4"/>
      <sheetName val="CTG-PLP-1_084"/>
      <sheetName val="Pre_Đội_nhóm4"/>
      <sheetName val="Vat_tu_XD4"/>
      <sheetName val="Tower_-_Concrete_Works4"/>
      <sheetName val="Bill-04_ket_cau_thap-_UNI4"/>
      <sheetName val="TH_Vat_tu4"/>
      <sheetName val="gia_cong_tac4"/>
      <sheetName val="_Bill_5-Earthing_2_-_Add_Works4"/>
      <sheetName val="Analisa_Gabungan4"/>
      <sheetName val="GV1-D13_(Casement_door)4"/>
      <sheetName val="Isolasi_Luar_Dalam4"/>
      <sheetName val="Isolasi_Luar4"/>
      <sheetName val="HÐ_ngoài5"/>
      <sheetName val="6PILE__(돌출)4"/>
      <sheetName val="TH_N_Cong4"/>
      <sheetName val="Bang_trong_luong_rieng_thep4"/>
      <sheetName val="Harga_ME_4"/>
      <sheetName val="Cước_VC_+_ĐM_CP_Tư_vấn4"/>
      <sheetName val="Hệ_số4"/>
      <sheetName val="DATA_BASE4"/>
      <sheetName val="Equipment_list_(PAC)4"/>
      <sheetName val="DETAIL_4"/>
      <sheetName val="TH_MTC4"/>
      <sheetName val="CẤP_THOÁT_NƯỚC4"/>
      <sheetName val="THDT_goi_thau_TB4"/>
      <sheetName val="Tien_do_TV4"/>
      <sheetName val="final_list_20055"/>
      <sheetName val="LV_data4"/>
      <sheetName val="Gia_vat_tu4"/>
      <sheetName val="TINH_KHOI_LUONG4"/>
      <sheetName val="Chenh_lech_ca_may4"/>
      <sheetName val="TLg_CN&amp;Laixe4"/>
      <sheetName val="TLg_CN&amp;Laixe_(2)4"/>
      <sheetName val="TLg_Laitau4"/>
      <sheetName val="TLg_Laitau_(2)4"/>
      <sheetName val="bridge_#_14"/>
      <sheetName val="Buy_vs__Lease_Car4"/>
      <sheetName val="CP_Khac_cuoc_VC3"/>
      <sheetName val="PRE_(E)4"/>
      <sheetName val="subcon_sched4"/>
      <sheetName val="Budget_Code3"/>
      <sheetName val="Chi_tiet4"/>
      <sheetName val="Bang_3_Chi_tiet_phan_Dz4"/>
      <sheetName val="KHOI_LUONG4"/>
      <sheetName val="HVAC_BLOCK_B44"/>
      <sheetName val="BẢNG_KHỐI_LƯỢNG_TỔNG_HỢP3"/>
      <sheetName val="CTKL_KTX_HT3"/>
      <sheetName val="2_Chiet_tinh3"/>
      <sheetName val="Tong_du_toan3"/>
      <sheetName val="Bill_2_-_ketcau3"/>
      <sheetName val="NHÀ_NHẬP_LIỆU3"/>
      <sheetName val="MÓNG_SILO3"/>
      <sheetName val="Chi_tiet_lan_can3"/>
      <sheetName val="Analisa_&amp;_Upah3"/>
      <sheetName val="Purchase_Order3"/>
      <sheetName val="13-Cốt_thép_(10mm&lt;D≤18mm)_FO163"/>
      <sheetName val="du_lieu_du_toan3"/>
      <sheetName val="DL_ĐẦU_VÀO3"/>
      <sheetName val="BOQ_THAN3"/>
      <sheetName val="D_&amp;_W_sizes3"/>
      <sheetName val="Du_lieu4"/>
      <sheetName val="cash_budget3"/>
      <sheetName val="Luong_NII3"/>
      <sheetName val="DINH_MUC_THI_NGHIEM3"/>
      <sheetName val="Luong_NI3"/>
      <sheetName val="Phan_tich3"/>
      <sheetName val="CT_Thang_Mo3"/>
      <sheetName val="CT__PL3"/>
      <sheetName val="dongia__2_3"/>
      <sheetName val="Thép_CKN3"/>
      <sheetName val="GOC-KO_IN3"/>
      <sheetName val="MAU_8A3"/>
      <sheetName val="MAU_8B3"/>
      <sheetName val="MAU_93"/>
      <sheetName val="MAU_103"/>
      <sheetName val="sochitiettaikhoan_3"/>
      <sheetName val="Share_price_data3"/>
      <sheetName val="19_33"/>
      <sheetName val="20_33"/>
      <sheetName val="Chieu_4_33"/>
      <sheetName val="Cow_req3"/>
      <sheetName val="TỔNG_HỢP3"/>
      <sheetName val="14-LẦN_3-CHIỀU3"/>
      <sheetName val="14-LẦN_1-SÁNG3"/>
      <sheetName val="14-LẦN_2-TRƯA3"/>
      <sheetName val="1_3+1_4-TOTAL_-_Ko_IN3"/>
      <sheetName val="2_1-LẦN_3-CHIỀU3"/>
      <sheetName val="2_1-LẦN_1-SÁNG3"/>
      <sheetName val="2_1-LẦN_2-TRƯA3"/>
      <sheetName val="2_1-TOTAL-Ko_IN3"/>
      <sheetName val="1_3(TMR_4)3"/>
      <sheetName val="CHO_DE3"/>
      <sheetName val="1_1+1_2+2_2+2_3(TMR_3)3"/>
      <sheetName val="CK1+CK2_(VS_SAN_CHOI_23)3"/>
      <sheetName val="CK1+CK2_(2)3"/>
      <sheetName val="12-16_THÁNG3"/>
      <sheetName val="CAN_SỮA3"/>
      <sheetName val="54+55+56(SAU_CAI_SỮA-6)3"/>
      <sheetName val="BÊ_71-90_NGÀY3"/>
      <sheetName val="BÊ_12-16_tháng3"/>
      <sheetName val="BÊ_6-123"/>
      <sheetName val="BÊ_1-33"/>
      <sheetName val="F01-BC_KHAU_PHAN_SANG_20_33"/>
      <sheetName val="F01-BC_KHAU_PHAN_CHIEU_19_33"/>
      <sheetName val="dinh_mưc_cty3"/>
      <sheetName val="Giá_thành3"/>
      <sheetName val="Thong_ke3"/>
      <sheetName val="Energy_for_milk_prod3"/>
      <sheetName val="DE_NGHI_XUAT_3"/>
      <sheetName val="phieu_xuat_mau3"/>
      <sheetName val="PHIEU_XUAT_CHIEU3"/>
      <sheetName val="11_rai_them_cỏ3"/>
      <sheetName val="PHU_LUC_02-_HDSD_CAC_BIEU_MAU3"/>
      <sheetName val="PhU_LUC_01-_MA_CAC_NHOM_BO3"/>
      <sheetName val="F03-BC_THUC_TRON_SANG_20_33"/>
      <sheetName val="F03-BC_THUC_TRON_CHIEU_19_33"/>
      <sheetName val="F02-BC_THEO_DOI_THUC_AN_DU3"/>
      <sheetName val="Tham_khao-_Bao_cao_xuat_thuc_a3"/>
      <sheetName val="Don_gia_(khong_in)3"/>
      <sheetName val="Dlieu_dau_vao3"/>
      <sheetName val="DK1_Don_gia3"/>
      <sheetName val="1_MONG_1-23"/>
      <sheetName val="BANCO_(2)3"/>
      <sheetName val="MT_DPin_(2)3"/>
      <sheetName val="02__PTDG3"/>
      <sheetName val="Chiết_tính3"/>
      <sheetName val="TK_chi_tiet1"/>
      <sheetName val="Income_Statement3"/>
      <sheetName val="Shareholders'_Equity3"/>
      <sheetName val="VC_xd1"/>
      <sheetName val="Gia_VLTB1"/>
      <sheetName val="B_Luong1"/>
      <sheetName val="C_May1"/>
      <sheetName val="TB_NẶNG1"/>
      <sheetName val="Du_tru_CP-Bieu_011"/>
      <sheetName val="dm_3661"/>
      <sheetName val="DM_60601"/>
      <sheetName val="Dự_thầu1"/>
      <sheetName val="Nhap_VT_oto1"/>
      <sheetName val="wk_prgs1"/>
      <sheetName val="Ma_don_vi1"/>
      <sheetName val="bang_cc1"/>
      <sheetName val="Bill_No_3_-_Prov__Sum_(Ph2&amp;3)1"/>
      <sheetName val="TH_TN1"/>
      <sheetName val="Bill_2-Road_HR21"/>
      <sheetName val="Bill_3_-_Softscape_HR21"/>
      <sheetName val="Ｎｏ_131"/>
      <sheetName val="DGchitiet_1"/>
      <sheetName val="AG_Pipe_Qty_Analysis1"/>
      <sheetName val="Tổng_GT1"/>
      <sheetName val="Chi_tiết_KL1"/>
      <sheetName val="ca_máy1"/>
      <sheetName val="khấu_trừ_phạt1"/>
      <sheetName val="GT__KHAU_TRU1"/>
      <sheetName val="HAO_HUT_VAT_TU_(2)1"/>
      <sheetName val="cao_độ1"/>
      <sheetName val="đọc_số1"/>
      <sheetName val="HỆ_THỐNG_PHÒNG_CHÁY_CHỮA_CHÁY1"/>
      <sheetName val="HỆ_THỐNG_CẤP_THOÁT_NƯỚC1"/>
      <sheetName val="HỆ_THỐNG_ĐHKK1"/>
      <sheetName val="MÁY_PHÁT_ĐIỆN1"/>
      <sheetName val="HỆ_THỐNG_ĐIỆN1"/>
      <sheetName val="Thiết_bị_chính1"/>
      <sheetName val="CP_HMC1"/>
      <sheetName val="2_1Warehouse_11"/>
      <sheetName val="Data_Wall1"/>
      <sheetName val="Hao_phí1"/>
      <sheetName val="THEP_TAM1"/>
      <sheetName val="THEP_HÌNH1"/>
      <sheetName val="THEP_HINH1"/>
      <sheetName val="XA_GO1"/>
      <sheetName val="BANG_TRA1"/>
      <sheetName val="CĂN_HỘ_T16-17_1"/>
      <sheetName val="TRỤC_ĐỨNG_THOÁT_BẨN_T15-171"/>
      <sheetName val="TRỤC_ĐỨNG_TM_T15-171"/>
      <sheetName val="Structure_data1"/>
      <sheetName val="Chi_tiet_cong_no1"/>
      <sheetName val="PHÁT_SINH_TẦNG_1_1"/>
      <sheetName val="PHÁT_SINH_TẦNG_21"/>
      <sheetName val="Hầm_chuyển_psinh1"/>
      <sheetName val="Ống_thẳng1"/>
      <sheetName val="Côn_thu1"/>
      <sheetName val="Vuông_tròn1"/>
      <sheetName val="Chân_rẽ1"/>
      <sheetName val="Chạc_ba1"/>
      <sheetName val="CP_Du_phong1"/>
      <sheetName val="THCP_Lap_dat1"/>
      <sheetName val="THCP_xay_dung1"/>
      <sheetName val="Tong_hop_kinh_phi1"/>
      <sheetName val="CHI_PHI1"/>
      <sheetName val="1_Requisition(E)1"/>
      <sheetName val="Móng,_nền_1"/>
      <sheetName val="Main_Bldg-Rev021"/>
      <sheetName val="D&amp;W_def_1"/>
      <sheetName val="Nhan_cong1"/>
      <sheetName val="Thiet_bi1"/>
      <sheetName val="Vat_tu1"/>
      <sheetName val="DM_ChiPhi1"/>
      <sheetName val="May_TC1"/>
      <sheetName val="TH_Kinh_phi1"/>
      <sheetName val="Ptvl_1"/>
      <sheetName val="Dự_toán1"/>
      <sheetName val="Đơn_Giá_TH1"/>
      <sheetName val="Nhân_công1"/>
      <sheetName val="Phân_tích1"/>
      <sheetName val="C_P_Thiết_bị1"/>
      <sheetName val="T_H_Kinh_phí1"/>
      <sheetName val="Vật_tư1"/>
      <sheetName val="Trang_bìa1"/>
      <sheetName val="TONG_HOP1"/>
      <sheetName val="phan_tic_chi_tiet1"/>
      <sheetName val="Bill_Prelim-CDT"/>
      <sheetName val="Bill_BPTC-CDT"/>
      <sheetName val="Chi_tiết_BPTC"/>
      <sheetName val="Bill_BPTC-CDT_(PA_MCT_CDT)"/>
      <sheetName val="Chi_tiết_BPTC_(PA_MCT_CDT)"/>
      <sheetName val="1__Office"/>
      <sheetName val="KHOI_LUONG15-4"/>
      <sheetName val="Doi_so"/>
      <sheetName val="DANH_MỤC_HỒ_SƠ"/>
      <sheetName val="GT_PHÁT_SINH_NGOÀI_HĐ"/>
      <sheetName val="KL_PHÁT_SINH_"/>
      <sheetName val="PS_NGOÀI_HĐ"/>
      <sheetName val="GT_PHÁT_SINH_VƯỢT_HĐ"/>
      <sheetName val="PS_TĂNG_GIẢM_TRONG_HĐ"/>
      <sheetName val="DGCT_PHÁT_SINH"/>
      <sheetName val="DGCT_TRẦN_NLV"/>
      <sheetName val="DGKL_chi_tiết_NLV"/>
      <sheetName val="DGKL_chi_tiết_NHN,NK"/>
      <sheetName val="TG_KL"/>
      <sheetName val="DGCT_SƠN_BẢ_TƯỜNG_NLV"/>
      <sheetName val="DGKL_TRẦN_NHN"/>
      <sheetName val="MTO_REV_2(ARMOR)"/>
      <sheetName val="KL_THEP__GIAM_DO_DUNG_COUPLER"/>
      <sheetName val="01_KL_THÉP_NHẬP_VỀ"/>
      <sheetName val="2__NT_VLDV"/>
      <sheetName val="GHI_CHU"/>
      <sheetName val="1_BB_LMHT"/>
      <sheetName val="Bê_tông_bảo_vệ"/>
      <sheetName val="01__Data"/>
      <sheetName val="Neo,_nối_cốt_thép_dầm,_cột"/>
      <sheetName val="Uốn_móc_cốt_thép"/>
      <sheetName val="Tiêu_chuẩn_cốt_thép"/>
      <sheetName val="Cotthep_NPT"/>
      <sheetName val="vl_nc_mtc"/>
      <sheetName val="DM-VNT_ko_sd"/>
      <sheetName val="Bảng_đo_bóc_KL_OLK-09"/>
      <sheetName val="6_3_CHI_TIET_OLK-09"/>
      <sheetName val="B3A_-_TOWER_A"/>
      <sheetName val="Annex_B"/>
      <sheetName val="TLG_Type"/>
      <sheetName val="1_Civil_(Org)"/>
      <sheetName val="Dot_4"/>
      <sheetName val="1_San_"/>
      <sheetName val="Thop_Ksat"/>
      <sheetName val="Thu_hoi_"/>
      <sheetName val="HM_chung"/>
      <sheetName val="CP_xd-thiet_bi"/>
      <sheetName val="TH-TN_LD_TB"/>
      <sheetName val="CP_xaydung"/>
      <sheetName val="Thao_ha_phu_kien"/>
      <sheetName val="VL-NC-MTC_ket_cau"/>
      <sheetName val="KHOI_LUONG_TONG"/>
      <sheetName val="TK_22KV"/>
      <sheetName val="DM_366-1777"/>
      <sheetName val="Thi_nhiem"/>
      <sheetName val="Gia_goc_VT-TB"/>
      <sheetName val="Gia_vc_den_chan_CT"/>
      <sheetName val="culy_22"/>
      <sheetName val="Luong_2050"/>
      <sheetName val="ca_may_QN"/>
      <sheetName val="TNHC1246_"/>
      <sheetName val="Ca_may_TT06_2010"/>
      <sheetName val="Don_gia_VLXD_dia_phuong"/>
      <sheetName val="Bang_luong_SCL"/>
      <sheetName val="Dinh_muc_TN1426"/>
      <sheetName val="KL_thep_lam_sat"/>
      <sheetName val="Tien_Thuong"/>
      <sheetName val="NC_XL_6T_cuoi_01_CTy"/>
      <sheetName val="Data_-6T_dau"/>
      <sheetName val="Cong_6T"/>
      <sheetName val="Dgia_vat_tu"/>
      <sheetName val="Don_gia_III"/>
      <sheetName val="D÷_liÖu"/>
      <sheetName val="Chi_phi_van_chuyen"/>
      <sheetName val="Div26_-_Elect"/>
      <sheetName val="Huong dan"/>
      <sheetName val="Dây"/>
      <sheetName val="Nuoc5T"/>
      <sheetName val="Dien5T"/>
      <sheetName val="CAP NUOC"/>
      <sheetName val="cấp nước trục nhà vs"/>
      <sheetName val="THOAT NUOC"/>
      <sheetName val="TB"/>
      <sheetName val="THOAT MUA"/>
      <sheetName val="Cáp phòng"/>
      <sheetName val="TMC ĐIỆN_Phi"/>
      <sheetName val="TMC Tổng"/>
      <sheetName val="TH Đèn Phòng L1"/>
      <sheetName val="TH Đèn Hầm L1"/>
      <sheetName val="TỦ MODULE T1"/>
      <sheetName val="APTOMAT"/>
      <sheetName val="TINH GIA - SAN XUAT Vertico"/>
      <sheetName val="DGIAgoi1"/>
      <sheetName val="13.BANG CT"/>
      <sheetName val="14.MMUS GIUA NHIP"/>
      <sheetName val="4.HSPBngang"/>
      <sheetName val="6.Tinh tai"/>
      <sheetName val="2 NSl"/>
      <sheetName val="17.US CHU tho a_b"/>
      <sheetName val="15.MMUS GOI"/>
      <sheetName val="Door_and_window2"/>
      <sheetName val="TH_các_CC"/>
      <sheetName val="Heso_DZ"/>
      <sheetName val="DM_336cai_tao"/>
      <sheetName val="DG_BINH_THUAN"/>
      <sheetName val="7_Khau_tru_"/>
      <sheetName val="4_CĂN"/>
      <sheetName val="2_CDPS"/>
      <sheetName val="HRG_BHN"/>
      <sheetName val="CĂN_ĐH"/>
      <sheetName val="Q_A01_2-Sh"/>
      <sheetName val="B-2__(DPP)"/>
      <sheetName val="Don_gia_NC"/>
      <sheetName val="COVER"/>
      <sheetName val="DZ 22KV"/>
      <sheetName val="5.2.1 Đo bóc KL OLK-06"/>
      <sheetName val="QUO"/>
      <sheetName val="Classification"/>
      <sheetName val="Kê 0,4"/>
      <sheetName val="TH 0,4"/>
      <sheetName val="Kê 22"/>
      <sheetName val="TH 22"/>
      <sheetName val="TBA CAI TAO"/>
      <sheetName val="TBA XDM"/>
      <sheetName val="V-N-M"/>
      <sheetName val="TONG HOP DU TOAN"/>
      <sheetName val="Thop XAY DUNG"/>
      <sheetName val="CP HANG MUC CHUNG"/>
      <sheetName val="THKS+TK"/>
      <sheetName val="CHI PHI XD"/>
      <sheetName val="CHI PHI THI NGHIEM"/>
      <sheetName val="DGVL"/>
      <sheetName val="VC"/>
      <sheetName val="VLDIEN 22"/>
      <sheetName val="Tinhvanchuyen"/>
      <sheetName val="Dao dat"/>
      <sheetName val="TH Denbu"/>
      <sheetName val="Denbu"/>
      <sheetName val="Do ve DC"/>
      <sheetName val="CMHLT"/>
      <sheetName val="TH Bommin"/>
      <sheetName val="Bommin"/>
      <sheetName val="CHI PHI THI NGHIEM-LD thiet bi"/>
      <sheetName val="VLXD"/>
      <sheetName val="Luong TT01"/>
      <sheetName val="NLĐV"/>
      <sheetName val="Đongia"/>
      <sheetName val="Camay QB"/>
      <sheetName val="gia ca may BXD"/>
      <sheetName val="BANG LUONG KY SU"/>
      <sheetName val="Bang luong NHOM I"/>
      <sheetName val="Bangluong NHOM II "/>
      <sheetName val="13-XE_MAY"/>
      <sheetName val="09-GIA nhien lieu-ko in"/>
      <sheetName val="Tinh V cot chiem cho"/>
      <sheetName val="ĐM 1354"/>
      <sheetName val="KHOAN MAU"/>
      <sheetName val="ĐO ĐỊA VẬT LÝ"/>
      <sheetName val="KSMB"/>
      <sheetName val="KSCD"/>
      <sheetName val="khoan tiep dia"/>
      <sheetName val="BANRA"/>
      <sheetName val="Annual_CFs_Asset"/>
      <sheetName val="datatt"/>
      <sheetName val="PTVT"/>
      <sheetName val="GIÁ DỰ THẦU 30 CĂN"/>
      <sheetName val="DG Chi tiet"/>
      <sheetName val=" 1710 HOINGHINLD"/>
      <sheetName val="99"/>
      <sheetName val="99 (2)"/>
      <sheetName val="134 "/>
      <sheetName val="DG-1776KV4"/>
      <sheetName val="DG 4970"/>
      <sheetName val="THCT"/>
      <sheetName val="DM-1776"/>
      <sheetName val="CTDZTA(5)"/>
      <sheetName val="THONG SO"/>
      <sheetName val="Đơn giá chi tiết TN 39"/>
      <sheetName val="DT"/>
      <sheetName val="Giathau"/>
      <sheetName val="KS tuyen"/>
      <sheetName val="THTL"/>
      <sheetName val="CP(dz)"/>
      <sheetName val="Bang chiet tinh TBA"/>
      <sheetName val="EQT-ESTN"/>
      <sheetName val="MB.DT.02"/>
      <sheetName val="01-&gt;12"/>
      <sheetName val="Article"/>
      <sheetName val="BT3"/>
      <sheetName val="DI_ESTI"/>
      <sheetName val="4.2.1 Đo bóc KL OLK-06"/>
      <sheetName val="4.1.1 CHI TIET OLK-06"/>
      <sheetName val="Hệ_qố2"/>
      <sheetName val="Electrical Works"/>
      <sheetName val="H_T_ INCOMING SYSTEM"/>
      <sheetName val="EQUIP LIST"/>
      <sheetName val="electrical"/>
      <sheetName val="So sanh"/>
      <sheetName val="HERD MOVEMENTFARM1"/>
      <sheetName val="HERD MOVEMENTFARM2"/>
      <sheetName val="A2TNTH"/>
      <sheetName val="CALVES 2-4"/>
      <sheetName val="Cavles 2-4"/>
      <sheetName val="CALVES 4-7"/>
      <sheetName val="HEIFER 7-12m"/>
      <sheetName val="HEIFER 12+"/>
      <sheetName val="FRESH COW 2017-18"/>
      <sheetName val="HP COW 2018"/>
      <sheetName val="LP COW 2017-18"/>
      <sheetName val="DRY COW"/>
      <sheetName val="TRANSITION"/>
      <sheetName val="FIELD CROPS"/>
      <sheetName val="FORAGE"/>
      <sheetName val="HERD_MOVEMENTFARM1"/>
      <sheetName val="HERD_MOVEMENTFARM2"/>
      <sheetName val="CALVES_2-4"/>
      <sheetName val="Cavles_2-4"/>
      <sheetName val="CALVES_4-7"/>
      <sheetName val="HEIFER_7-12m"/>
      <sheetName val="HEIFER_12+"/>
      <sheetName val="FRESH_COW_2017-18"/>
      <sheetName val="HP_COW_2018"/>
      <sheetName val="LP_COW_2017-18"/>
      <sheetName val="DRY_COW"/>
      <sheetName val="FIELD_CROPS"/>
      <sheetName val="HERD_MOVEMENTFARM11"/>
      <sheetName val="HERD_MOVEMENTFARM21"/>
      <sheetName val="CALVES_2-41"/>
      <sheetName val="Cavles_2-41"/>
      <sheetName val="CALVES_4-71"/>
      <sheetName val="HEIFER_7-12m1"/>
      <sheetName val="HEIFER_12+1"/>
      <sheetName val="FRESH_COW_2017-181"/>
      <sheetName val="HP_COW_20181"/>
      <sheetName val="LP_COW_2017-181"/>
      <sheetName val="DRY_COW1"/>
      <sheetName val="FIELD_CROPS1"/>
      <sheetName val="Gia VT-TB"/>
      <sheetName val="noi suy xa"/>
      <sheetName val="noi suy xa thu hoi"/>
      <sheetName val="DCQ"/>
      <sheetName val="DCS"/>
      <sheetName val="DD"/>
      <sheetName val="SUMDETAIL"/>
      <sheetName val="Factory"/>
      <sheetName val="Matchung"/>
      <sheetName val="BU LONG"/>
      <sheetName val="ĐNVT"/>
      <sheetName val="ĐNBL"/>
      <sheetName val="CTLK"/>
      <sheetName val="係数"/>
      <sheetName val="8521"/>
      <sheetName val="Package1"/>
      <sheetName val="Painting"/>
      <sheetName val="영동(D)"/>
      <sheetName val="Thuyết minh"/>
      <sheetName val="Đơn giá máy"/>
      <sheetName val="Tính giá NC"/>
      <sheetName val="SL cước"/>
      <sheetName val="DT. NHA XUONG"/>
      <sheetName val="ABUT수량-A1"/>
      <sheetName val="THKP957"/>
      <sheetName val="Tiên lượng"/>
      <sheetName val="Tong DT"/>
      <sheetName val="phan tich don gia"/>
      <sheetName val="Items"/>
      <sheetName val="Detail"/>
      <sheetName val="¥ "/>
      <sheetName val="KLall"/>
      <sheetName val="Bia lot"/>
      <sheetName val="DSKH"/>
      <sheetName val="DT san XD-So lieu cu"/>
      <sheetName val="Chu dau tu"/>
      <sheetName val="AASHTO92"/>
      <sheetName val="Cash Flow"/>
      <sheetName val="Yield"/>
      <sheetName val="Bill No.1.6"/>
      <sheetName val="Bill No.1.10"/>
      <sheetName val="Bill No.3.3"/>
      <sheetName val="Bill No.1.4"/>
      <sheetName val="Bill No.1.7"/>
      <sheetName val="Summary Bill No. 3"/>
      <sheetName val="PU_ITALY_9"/>
      <sheetName val="RAB_AR&amp;STR7"/>
      <sheetName val="chi_tiet_TBA7"/>
      <sheetName val="chi_tiet_C7"/>
      <sheetName val="Tro_giup9"/>
      <sheetName val="TH_DZ359"/>
      <sheetName val="Customize_Your_Purchase_Order7"/>
      <sheetName val="CHITIET_VL-NC-TT_-1p7"/>
      <sheetName val="CHITIET_VL-NC-TT-3p6"/>
      <sheetName val="TONG_HOP_VL-NC_TT7"/>
      <sheetName val="KPVC-BD_7"/>
      <sheetName val="Don_gia7"/>
      <sheetName val="DON_GIA_TRAM_(3)7"/>
      <sheetName val="DON_GIA_CAN_THO9"/>
      <sheetName val="HĐ_ngoài6"/>
      <sheetName val="XT_Buoc_36"/>
      <sheetName val="dongia_(2)6"/>
      <sheetName val="7606_DZ7"/>
      <sheetName val="project_management6"/>
      <sheetName val="Don_gia_chi_tiet7"/>
      <sheetName val="Adix_A6"/>
      <sheetName val="S-curve_6"/>
      <sheetName val="REINF_6"/>
      <sheetName val="Rates_20096"/>
      <sheetName val="So_doi_chieu_LC6"/>
      <sheetName val="MAIN_GATE_HOUSE6"/>
      <sheetName val="Du_toan6"/>
      <sheetName val="Commercial_value6"/>
      <sheetName val="Ky_Lam_Bridge6"/>
      <sheetName val="Provisional_Sums_Item6"/>
      <sheetName val="Gas_Pressure_Welding6"/>
      <sheetName val="General_Item&amp;General_Requireme6"/>
      <sheetName val="General_Items6"/>
      <sheetName val="Regenral_Requirements6"/>
      <sheetName val="chiet_tinh6"/>
      <sheetName val="Ng_hàng_xà+bulong6"/>
      <sheetName val="TONG_HOP_VL-NC6"/>
      <sheetName val="Bang_KL6"/>
      <sheetName val="MH_RATE6"/>
      <sheetName val="Đầu_vào5"/>
      <sheetName val="Lcau_-_Lxuc6"/>
      <sheetName val="DM_60616"/>
      <sheetName val="DG_thep_ma_kem6"/>
      <sheetName val="Equip_5"/>
      <sheetName val="A1_CN5"/>
      <sheetName val="CT_vat_lieu6"/>
      <sheetName val="Trạm_biến_áp5"/>
      <sheetName val="Đơn_Giá_5"/>
      <sheetName val="Chi_tiet_XD_TBA5"/>
      <sheetName val="CT-0_4KV5"/>
      <sheetName val="Chenh_lech_vat_tu5"/>
      <sheetName val="Diện_tích5"/>
      <sheetName val="1_Khái_toán5"/>
      <sheetName val="TONG_HOP_T5_19985"/>
      <sheetName val="rate_material5"/>
      <sheetName val="KL_Chi_tiết_Xây_tô5"/>
      <sheetName val="DG_DZ6"/>
      <sheetName val="DG_TBA6"/>
      <sheetName val="07Base_Cost5"/>
      <sheetName val="04_-_XUONG_DET_B5"/>
      <sheetName val="Bill_1_Quy_dinh_chung5"/>
      <sheetName val="1_R18_BF5"/>
      <sheetName val="6_External_works-R185"/>
      <sheetName val="Chi_tiet_KL5"/>
      <sheetName val="Tổng_hợp_KL5"/>
      <sheetName val="_035"/>
      <sheetName val="chieu_day_san5"/>
      <sheetName val="Podium_Concrete_Works5"/>
      <sheetName val="KLCT-_TOWER5"/>
      <sheetName val="KLCT-_PODIUM5"/>
      <sheetName val="Gia_thanh_chuoi_su5"/>
      <sheetName val="Tiep_dia5"/>
      <sheetName val="Don_gia_vung_III-Can_Tho5"/>
      <sheetName val="Phan_khai_KLuong5"/>
      <sheetName val="Area_Cal5"/>
      <sheetName val="Elect_(3)5"/>
      <sheetName val="plan&amp;section_of_foundation5"/>
      <sheetName val="design_criteria5"/>
      <sheetName val="Bond_수수료_계산_포맷5"/>
      <sheetName val="ITB_COST5"/>
      <sheetName val="PAGE_15"/>
      <sheetName val="Loại_Vật_tư5"/>
      <sheetName val="DM_675"/>
      <sheetName val="Đầu_tư5"/>
      <sheetName val="Xay_lapduongR35"/>
      <sheetName val="KL-_KHAC5"/>
      <sheetName val="BILL_3_-_KẾT_CẤU_HẦM5"/>
      <sheetName val="Bill_02_-_Xay_gach-Pou_5"/>
      <sheetName val="Bill_03-Chống_thấm-Pou5"/>
      <sheetName val="Bill_05_-_Hoan_thien-Pou_5"/>
      <sheetName val="Bill_02_-_Xay_gach-Tower5"/>
      <sheetName val="Bill_03-Chống_thấm-Tower5"/>
      <sheetName val="Bill_05_-_Hoan_thien-Tower5"/>
      <sheetName val="PTĐG_LTBT5"/>
      <sheetName val="CTG-PRECHEx1_45"/>
      <sheetName val="CTG-AB_(2)5"/>
      <sheetName val="CTG-AB_(3)5"/>
      <sheetName val="CTG-PLP-1_085"/>
      <sheetName val="Pre_Đội_nhóm5"/>
      <sheetName val="Bill_04-Kim_loại-Pou5"/>
      <sheetName val="Bill_04-Kim_loại-Tower5"/>
      <sheetName val="Vat_tu_XD5"/>
      <sheetName val="Tower_-_Concrete_Works5"/>
      <sheetName val="GV1-D13_(Casement_door)5"/>
      <sheetName val="gia_cong_tac5"/>
      <sheetName val="Measure_13065"/>
      <sheetName val="EIRR&gt;_25"/>
      <sheetName val="4_PTDG5"/>
      <sheetName val="Analisa_Gabungan5"/>
      <sheetName val="Isolasi_Luar_Dalam5"/>
      <sheetName val="Isolasi_Luar5"/>
      <sheetName val="Data_Input6"/>
      <sheetName val="Project_Data5"/>
      <sheetName val="dg_tphcm5"/>
      <sheetName val="Bill_01_-_CTN5"/>
      <sheetName val="Bill_2_2_Villa_2_beds5"/>
      <sheetName val="HÐ_ngoài6"/>
      <sheetName val="6PILE__(돌출)5"/>
      <sheetName val="Harga_ME_5"/>
      <sheetName val="T_KÊ_K_CẤU5"/>
      <sheetName val="A1,_May5"/>
      <sheetName val="Vat_lieu5"/>
      <sheetName val="TH_N_Cong5"/>
      <sheetName val="ESTI_5"/>
      <sheetName val="KL_san_lap5"/>
      <sheetName val="6787CWFASE2CASE2_00_xls5"/>
      <sheetName val="Bill-04_ket_cau_thap-_UNI5"/>
      <sheetName val="TH_Vat_tu5"/>
      <sheetName val="_Bill_5-Earthing_2_-_Add_Works5"/>
      <sheetName val="CẤP_THOÁT_NƯỚC5"/>
      <sheetName val="Cước_VC_+_ĐM_CP_Tư_vấn5"/>
      <sheetName val="Hệ_số5"/>
      <sheetName val="THDT_goi_thau_TB5"/>
      <sheetName val="Tien_do_TV5"/>
      <sheetName val="Bang_trong_luong_rieng_thep5"/>
      <sheetName val="DETAIL_5"/>
      <sheetName val="final_list_20056"/>
      <sheetName val="LV_data5"/>
      <sheetName val="Gia_vat_tu5"/>
      <sheetName val="TH_MTC5"/>
      <sheetName val="Chenh_lech_ca_may5"/>
      <sheetName val="TLg_CN&amp;Laixe5"/>
      <sheetName val="TLg_CN&amp;Laixe_(2)5"/>
      <sheetName val="TLg_Laitau5"/>
      <sheetName val="TLg_Laitau_(2)5"/>
      <sheetName val="Equipment_list_(PAC)5"/>
      <sheetName val="TINH_KHOI_LUONG5"/>
      <sheetName val="DATA_BASE5"/>
      <sheetName val="bridge_#_15"/>
      <sheetName val="Buy_vs__Lease_Car5"/>
      <sheetName val="Chi_tiet5"/>
      <sheetName val="Budget_Code4"/>
      <sheetName val="CP_Khac_cuoc_VC4"/>
      <sheetName val="subcon_sched5"/>
      <sheetName val="PRE_(E)5"/>
      <sheetName val="Bang_3_Chi_tiet_phan_Dz5"/>
      <sheetName val="KHOI_LUONG5"/>
      <sheetName val="HVAC_BLOCK_B45"/>
      <sheetName val="BẢNG_KHỐI_LƯỢNG_TỔNG_HỢP4"/>
      <sheetName val="CTKL_KTX_HT4"/>
      <sheetName val="2_Chiet_tinh4"/>
      <sheetName val="Tong_du_toan4"/>
      <sheetName val="Bill_2_-_ketcau4"/>
      <sheetName val="Analisa_&amp;_Upah4"/>
      <sheetName val="NHÀ_NHẬP_LIỆU4"/>
      <sheetName val="MÓNG_SILO4"/>
      <sheetName val="Chi_tiet_lan_can4"/>
      <sheetName val="13-Cốt_thép_(10mm&lt;D≤18mm)_FO164"/>
      <sheetName val="du_lieu_du_toan4"/>
      <sheetName val="Purchase_Order4"/>
      <sheetName val="DL_ĐẦU_VÀO4"/>
      <sheetName val="BOQ_THAN4"/>
      <sheetName val="D_&amp;_W_sizes4"/>
      <sheetName val="Du_lieu5"/>
      <sheetName val="cash_budget4"/>
      <sheetName val="Luong_NII4"/>
      <sheetName val="DINH_MUC_THI_NGHIEM4"/>
      <sheetName val="Luong_NI4"/>
      <sheetName val="Phan_tich4"/>
      <sheetName val="CT_Thang_Mo4"/>
      <sheetName val="CT__PL4"/>
      <sheetName val="BANCO_(2)4"/>
      <sheetName val="MT_DPin_(2)4"/>
      <sheetName val="dongia__2_4"/>
      <sheetName val="Thép_CKN4"/>
      <sheetName val="GOC-KO_IN4"/>
      <sheetName val="MAU_8A4"/>
      <sheetName val="MAU_8B4"/>
      <sheetName val="MAU_94"/>
      <sheetName val="MAU_104"/>
      <sheetName val="sochitiettaikhoan_4"/>
      <sheetName val="Share_price_data4"/>
      <sheetName val="19_34"/>
      <sheetName val="20_34"/>
      <sheetName val="Chieu_4_34"/>
      <sheetName val="Cow_req4"/>
      <sheetName val="TỔNG_HỢP4"/>
      <sheetName val="14-LẦN_3-CHIỀU4"/>
      <sheetName val="14-LẦN_1-SÁNG4"/>
      <sheetName val="14-LẦN_2-TRƯA4"/>
      <sheetName val="1_3+1_4-TOTAL_-_Ko_IN4"/>
      <sheetName val="2_1-LẦN_3-CHIỀU4"/>
      <sheetName val="2_1-LẦN_1-SÁNG4"/>
      <sheetName val="2_1-LẦN_2-TRƯA4"/>
      <sheetName val="2_1-TOTAL-Ko_IN4"/>
      <sheetName val="1_3(TMR_4)4"/>
      <sheetName val="CHO_DE4"/>
      <sheetName val="1_1+1_2+2_2+2_3(TMR_3)4"/>
      <sheetName val="CK1+CK2_(VS_SAN_CHOI_23)4"/>
      <sheetName val="CK1+CK2_(2)4"/>
      <sheetName val="12-16_THÁNG4"/>
      <sheetName val="CAN_SỮA4"/>
      <sheetName val="54+55+56(SAU_CAI_SỮA-6)4"/>
      <sheetName val="BÊ_71-90_NGÀY4"/>
      <sheetName val="BÊ_12-16_tháng4"/>
      <sheetName val="BÊ_6-124"/>
      <sheetName val="BÊ_1-34"/>
      <sheetName val="F01-BC_KHAU_PHAN_SANG_20_34"/>
      <sheetName val="F01-BC_KHAU_PHAN_CHIEU_19_34"/>
      <sheetName val="dinh_mưc_cty4"/>
      <sheetName val="Giá_thành4"/>
      <sheetName val="Thong_ke4"/>
      <sheetName val="Energy_for_milk_prod4"/>
      <sheetName val="DE_NGHI_XUAT_4"/>
      <sheetName val="phieu_xuat_mau4"/>
      <sheetName val="PHIEU_XUAT_CHIEU4"/>
      <sheetName val="11_rai_them_cỏ4"/>
      <sheetName val="PHU_LUC_02-_HDSD_CAC_BIEU_MAU4"/>
      <sheetName val="PhU_LUC_01-_MA_CAC_NHOM_BO4"/>
      <sheetName val="F03-BC_THUC_TRON_SANG_20_34"/>
      <sheetName val="F03-BC_THUC_TRON_CHIEU_19_34"/>
      <sheetName val="F02-BC_THEO_DOI_THUC_AN_DU4"/>
      <sheetName val="Tham_khao-_Bao_cao_xuat_thuc_a4"/>
      <sheetName val="Dlieu_dau_vao4"/>
      <sheetName val="DK1_Don_gia4"/>
      <sheetName val="Don_gia_(khong_in)4"/>
      <sheetName val="1_MONG_1-24"/>
      <sheetName val="02__PTDG4"/>
      <sheetName val="Chiết_tính4"/>
      <sheetName val="TK_chi_tiet2"/>
      <sheetName val="Income_Statement4"/>
      <sheetName val="Shareholders'_Equity4"/>
      <sheetName val="VC_xd2"/>
      <sheetName val="Gia_VLTB2"/>
      <sheetName val="B_Luong2"/>
      <sheetName val="C_May2"/>
      <sheetName val="wk_prgs2"/>
      <sheetName val="Ma_don_vi2"/>
      <sheetName val="bang_cc2"/>
      <sheetName val="TH_TN2"/>
      <sheetName val="dm_3662"/>
      <sheetName val="DM_60602"/>
      <sheetName val="Bill_No_3_-_Prov__Sum_(Ph2&amp;3)2"/>
      <sheetName val="Du_tru_CP-Bieu_012"/>
      <sheetName val="TB_NẶNG2"/>
      <sheetName val="CĂN_HỘ_T16-17_2"/>
      <sheetName val="TRỤC_ĐỨNG_THOÁT_BẨN_T15-172"/>
      <sheetName val="TRỤC_ĐỨNG_TM_T15-172"/>
      <sheetName val="Bill_2-Road_HR22"/>
      <sheetName val="Bill_3_-_Softscape_HR22"/>
      <sheetName val="Ｎｏ_132"/>
      <sheetName val="DGchitiet_2"/>
      <sheetName val="AG_Pipe_Qty_Analysis2"/>
      <sheetName val="Dự_thầu2"/>
      <sheetName val="Nhap_VT_oto2"/>
      <sheetName val="đọc_số2"/>
      <sheetName val="CP_HMC2"/>
      <sheetName val="2_1Warehouse_12"/>
      <sheetName val="Data_Wall2"/>
      <sheetName val="Hao_phí2"/>
      <sheetName val="THEP_TAM2"/>
      <sheetName val="THEP_HÌNH2"/>
      <sheetName val="THEP_HINH2"/>
      <sheetName val="XA_GO2"/>
      <sheetName val="BANG_TRA2"/>
      <sheetName val="Tổng_GT2"/>
      <sheetName val="Chi_tiết_KL2"/>
      <sheetName val="ca_máy2"/>
      <sheetName val="khấu_trừ_phạt2"/>
      <sheetName val="GT__KHAU_TRU2"/>
      <sheetName val="HAO_HUT_VAT_TU_(2)2"/>
      <sheetName val="cao_độ2"/>
      <sheetName val="HỆ_THỐNG_PHÒNG_CHÁY_CHỮA_CHÁY2"/>
      <sheetName val="HỆ_THỐNG_CẤP_THOÁT_NƯỚC2"/>
      <sheetName val="HỆ_THỐNG_ĐHKK2"/>
      <sheetName val="MÁY_PHÁT_ĐIỆN2"/>
      <sheetName val="HỆ_THỐNG_ĐIỆN2"/>
      <sheetName val="Thiết_bị_chính2"/>
      <sheetName val="gui_BKCT1"/>
      <sheetName val="Chi_tiet_cong_no2"/>
      <sheetName val="PHÁT_SINH_TẦNG_1_2"/>
      <sheetName val="PHÁT_SINH_TẦNG_22"/>
      <sheetName val="Hầm_chuyển_psinh2"/>
      <sheetName val="Ống_thẳng2"/>
      <sheetName val="Côn_thu2"/>
      <sheetName val="Vuông_tròn2"/>
      <sheetName val="Chân_rẽ2"/>
      <sheetName val="Chạc_ba2"/>
      <sheetName val="Structure_data2"/>
      <sheetName val="CP_Du_phong2"/>
      <sheetName val="THCP_Lap_dat2"/>
      <sheetName val="THCP_xay_dung2"/>
      <sheetName val="Tong_hop_kinh_phi2"/>
      <sheetName val="CHI_PHI2"/>
      <sheetName val="1_Requisition(E)2"/>
      <sheetName val="Móng,_nền_2"/>
      <sheetName val="Main_Bldg-Rev022"/>
      <sheetName val="D&amp;W_def_2"/>
      <sheetName val="Nhan_cong2"/>
      <sheetName val="Thiet_bi2"/>
      <sheetName val="Vat_tu2"/>
      <sheetName val="DM_ChiPhi2"/>
      <sheetName val="May_TC2"/>
      <sheetName val="TH_Kinh_phi2"/>
      <sheetName val="Ptvl_2"/>
      <sheetName val="Dự_toán2"/>
      <sheetName val="Đơn_Giá_TH2"/>
      <sheetName val="Nhân_công2"/>
      <sheetName val="Phân_tích2"/>
      <sheetName val="C_P_Thiết_bị2"/>
      <sheetName val="T_H_Kinh_phí2"/>
      <sheetName val="Vật_tư2"/>
      <sheetName val="Trang_bìa2"/>
      <sheetName val="Don_gia_chi_tiet_DIEN_21"/>
      <sheetName val="TONG_HOP2"/>
      <sheetName val="DG_14261"/>
      <sheetName val="Theo_doi_Doanh_thu_20171"/>
      <sheetName val="phan_tic_chi_tiet2"/>
      <sheetName val="1_2_Staff_Schedule1"/>
      <sheetName val="1_San_1"/>
      <sheetName val="BẢNG_ÁP_GIÁ_(in)1"/>
      <sheetName val="NT_(KL)_IN1"/>
      <sheetName val="DOM_D21"/>
      <sheetName val="nhà_ăn1"/>
      <sheetName val="Công_nhật1"/>
      <sheetName val="btkt_cột1"/>
      <sheetName val="Chi_tiet_-tong_9_thang1"/>
      <sheetName val="0__Input1"/>
      <sheetName val="Gia_vat_lieu1"/>
      <sheetName val="Precios_unitarios_AXH1"/>
      <sheetName val="3__CNT1"/>
      <sheetName val="unit_price_list(M)1"/>
      <sheetName val="TH_VL,_NC,_DDHT_Thanhphuoc1"/>
      <sheetName val="So_lieu_chung1"/>
      <sheetName val="Doi_so1"/>
      <sheetName val="MTO_REV_2(ARMOR)1"/>
      <sheetName val="DANH_MỤC_HỒ_SƠ1"/>
      <sheetName val="GT_PHÁT_SINH_NGOÀI_HĐ1"/>
      <sheetName val="KL_PHÁT_SINH_1"/>
      <sheetName val="PS_NGOÀI_HĐ1"/>
      <sheetName val="GT_PHÁT_SINH_VƯỢT_HĐ1"/>
      <sheetName val="PS_TĂNG_GIẢM_TRONG_HĐ1"/>
      <sheetName val="DGCT_PHÁT_SINH1"/>
      <sheetName val="DGCT_TRẦN_NLV1"/>
      <sheetName val="DGKL_chi_tiết_NLV1"/>
      <sheetName val="DGKL_chi_tiết_NHN,NK1"/>
      <sheetName val="TG_KL1"/>
      <sheetName val="DGCT_SƠN_BẢ_TƯỜNG_NLV1"/>
      <sheetName val="DGKL_TRẦN_NHN1"/>
      <sheetName val="Bill_Prelim-CDT1"/>
      <sheetName val="Bill_BPTC-CDT1"/>
      <sheetName val="Chi_tiết_BPTC1"/>
      <sheetName val="Bill_BPTC-CDT_(PA_MCT_CDT)1"/>
      <sheetName val="Chi_tiết_BPTC_(PA_MCT_CDT)1"/>
      <sheetName val="KL_THEP__GIAM_DO_DUNG_COUPLER1"/>
      <sheetName val="01_KL_THÉP_NHẬP_VỀ1"/>
      <sheetName val="2__NT_VLDV1"/>
      <sheetName val="GHI_CHU1"/>
      <sheetName val="1_BB_LMHT1"/>
      <sheetName val="Tong_hop_vat_tu1"/>
      <sheetName val="DM-VNT_ko_sd1"/>
      <sheetName val="Bảng_đo_bóc_KL_OLK-091"/>
      <sheetName val="6_3_CHI_TIET_OLK-091"/>
      <sheetName val="1__Office1"/>
      <sheetName val="Cotthep_NPT1"/>
      <sheetName val="vl_nc_mtc1"/>
      <sheetName val="1_Civil_(Org)1"/>
      <sheetName val="Bê_tông_bảo_vệ1"/>
      <sheetName val="01__Data1"/>
      <sheetName val="Neo,_nối_cốt_thép_dầm,_cột1"/>
      <sheetName val="Uốn_móc_cốt_thép1"/>
      <sheetName val="Tiêu_chuẩn_cốt_thép1"/>
      <sheetName val="B3A_-_TOWER_A1"/>
      <sheetName val="Annex_B1"/>
      <sheetName val="TLG_Type1"/>
      <sheetName val="Dot_41"/>
      <sheetName val="KHOI_LUONG15-41"/>
      <sheetName val="KL_thep_lam_sat1"/>
      <sheetName val="Tien_Thuong1"/>
      <sheetName val="NC_XL_6T_cuoi_01_CTy1"/>
      <sheetName val="Data_-6T_dau1"/>
      <sheetName val="Cong_6T1"/>
      <sheetName val="Thop_Ksat1"/>
      <sheetName val="Thu_hoi_1"/>
      <sheetName val="HM_chung1"/>
      <sheetName val="CP_xd-thiet_bi1"/>
      <sheetName val="TH-TN_LD_TB1"/>
      <sheetName val="CP_xaydung1"/>
      <sheetName val="Thao_ha_phu_kien1"/>
      <sheetName val="VL-NC-MTC_ket_cau1"/>
      <sheetName val="KHOI_LUONG_TONG1"/>
      <sheetName val="TK_22KV1"/>
      <sheetName val="DM_366-17771"/>
      <sheetName val="Thi_nhiem1"/>
      <sheetName val="Gia_goc_VT-TB1"/>
      <sheetName val="Gia_vc_den_chan_CT1"/>
      <sheetName val="culy_221"/>
      <sheetName val="Luong_20501"/>
      <sheetName val="ca_may_QN1"/>
      <sheetName val="TNHC1246_1"/>
      <sheetName val="Ca_may_TT06_20101"/>
      <sheetName val="Don_gia_VLXD_dia_phuong1"/>
      <sheetName val="Bang_luong_SCL1"/>
      <sheetName val="Dinh_muc_TN14261"/>
      <sheetName val="Chi_phi_van_chuyen1"/>
      <sheetName val="Dgia_vat_tu1"/>
      <sheetName val="Don_gia_III1"/>
      <sheetName val="D÷_liÖu1"/>
      <sheetName val="2_CDPS1"/>
      <sheetName val="Q_A01_2-Sh1"/>
      <sheetName val="DM_336cai_tao1"/>
      <sheetName val="TH_các_CC1"/>
      <sheetName val="Heso_DZ1"/>
      <sheetName val="Danh_mục"/>
      <sheetName val="HRG_BHN1"/>
      <sheetName val="CĂN_ĐH1"/>
      <sheetName val="4_CĂN1"/>
      <sheetName val="Div26_-_Elect1"/>
      <sheetName val="DG_BINH_THUAN1"/>
      <sheetName val="Don_gia_NC1"/>
      <sheetName val="7_Khau_tru_1"/>
      <sheetName val="DT_hợp_đồng"/>
      <sheetName val="Bảng_KL_đợt_1"/>
      <sheetName val="B-2__(DPP)1"/>
      <sheetName val="Bieu_gia_HD"/>
      <sheetName val="Summary_Sheet"/>
      <sheetName val="Finishing-Tower_A"/>
      <sheetName val="Finishing-Tower_B"/>
      <sheetName val="Finishing-Tower_C"/>
      <sheetName val="Finishing-Tower_D"/>
      <sheetName val="MEP-Tower_A"/>
      <sheetName val="MEP-Tower_B"/>
      <sheetName val="MEP-Tower_C"/>
      <sheetName val="MEP-Tower_D"/>
      <sheetName val="Cost_Report_Sum"/>
      <sheetName val="Detail_Cost_Sum"/>
      <sheetName val="RVO-VO_Sum"/>
      <sheetName val="Potential_VOs_Sum"/>
      <sheetName val="Cash_Flow_Sum"/>
      <sheetName val="CAP_NUOC"/>
      <sheetName val="cấp_nước_trục_nhà_vs"/>
      <sheetName val="THOAT_NUOC"/>
      <sheetName val="THOAT_MUA"/>
      <sheetName val="Cáp_phòng"/>
      <sheetName val="TMC_ĐIỆN_Phi"/>
      <sheetName val="TMC_Tổng"/>
      <sheetName val="TH_Đèn_Phòng_L1"/>
      <sheetName val="TH_Đèn_Hầm_L1"/>
      <sheetName val="TỦ_MODULE_T1"/>
      <sheetName val="Financ__Overview"/>
      <sheetName val="TINH_GIA_-_SAN_XUAT_Vertico"/>
      <sheetName val="Huong_dan"/>
      <sheetName val="13_BANG_CT"/>
      <sheetName val="14_MMUS_GIUA_NHIP"/>
      <sheetName val="4_HSPBngang"/>
      <sheetName val="6_Tinh_tai"/>
      <sheetName val="2_NSl"/>
      <sheetName val="17_US_CHU_tho_a_b"/>
      <sheetName val="15_MMUS_GOI"/>
      <sheetName val="gia_vt,nc,may"/>
      <sheetName val="DZ_22KV"/>
      <sheetName val="BTK-Dai_Hoc_Kien_Giang"/>
      <sheetName val="PV_Graph_Data"/>
      <sheetName val="doanh_thu"/>
      <sheetName val="Dutoan_KL"/>
      <sheetName val="Kê_0,4"/>
      <sheetName val="TH_0,4"/>
      <sheetName val="Kê_22"/>
      <sheetName val="TH_22"/>
      <sheetName val="TBA_CAI_TAO"/>
      <sheetName val="TBA_XDM"/>
      <sheetName val="TONG_HOP_DU_TOAN"/>
      <sheetName val="Thop_XAY_DUNG"/>
      <sheetName val="CP_HANG_MUC_CHUNG"/>
      <sheetName val="CHI_PHI_XD"/>
      <sheetName val="CHI_PHI_THI_NGHIEM"/>
      <sheetName val="VLDIEN_22"/>
      <sheetName val="Dao_dat"/>
      <sheetName val="TH_Denbu"/>
      <sheetName val="Do_ve_DC"/>
      <sheetName val="TH_Bommin"/>
      <sheetName val="CHI_PHI_THI_NGHIEM-LD_thiet_bi"/>
      <sheetName val="Luong_TT01"/>
      <sheetName val="Camay_QB"/>
      <sheetName val="gia_ca_may_BXD"/>
      <sheetName val="BANG_LUONG_KY_SU"/>
      <sheetName val="Bang_luong_NHOM_I"/>
      <sheetName val="Bangluong_NHOM_II_"/>
      <sheetName val="09-GIA_nhien_lieu-ko_in"/>
      <sheetName val="Tinh_V_cot_chiem_cho"/>
      <sheetName val="ĐM_1354"/>
      <sheetName val="KHOAN_MAU"/>
      <sheetName val="ĐO_ĐỊA_VẬT_LÝ"/>
      <sheetName val="khoan_tiep_dia"/>
      <sheetName val="5_2_1_Đo_bóc_KL_OLK-06"/>
      <sheetName val="Tổng_hợp_KPHM"/>
      <sheetName val="Dinh_muc"/>
      <sheetName val="GIÁ_DỰ_THẦU_30_CĂN"/>
      <sheetName val="KS_tuyen"/>
      <sheetName val="Bang_chiet_tinh_TBA"/>
      <sheetName val="MB_DT_02"/>
      <sheetName val="HERD_MOVEMENTFARM12"/>
      <sheetName val="HERD_MOVEMENTFARM22"/>
      <sheetName val="CALVES_2-42"/>
      <sheetName val="Cavles_2-42"/>
      <sheetName val="CALVES_4-72"/>
      <sheetName val="HEIFER_7-12m2"/>
      <sheetName val="HEIFER_12+2"/>
      <sheetName val="FRESH_COW_2017-182"/>
      <sheetName val="HP_COW_20182"/>
      <sheetName val="LP_COW_2017-182"/>
      <sheetName val="DRY_COW2"/>
      <sheetName val="FIELD_CROPS2"/>
      <sheetName val="4_2_1_Đo_bóc_KL_OLK-06"/>
      <sheetName val="4_1_1_CHI_TIET_OLK-06"/>
      <sheetName val="Gia_VT-TB"/>
      <sheetName val="noi_suy_xa"/>
      <sheetName val="noi_suy_xa_thu_hoi"/>
      <sheetName val="EQUIP_LIST"/>
      <sheetName val="So_sanh"/>
      <sheetName val="BU_LONG"/>
      <sheetName val="DG_Chi_tiet"/>
      <sheetName val="_1710_HOINGHINLD"/>
      <sheetName val="99_(2)"/>
      <sheetName val="134_"/>
      <sheetName val="DG_4970"/>
      <sheetName val="Electrical_Works"/>
      <sheetName val="H_T__INCOMING_SYSTEM"/>
      <sheetName val="THONG_SO"/>
      <sheetName val="Đơn_giá_chi_tiết_TN_39"/>
      <sheetName val="DT__NHA_XUONG"/>
      <sheetName val="Cash_Flow"/>
      <sheetName val="Thuyết_minh"/>
      <sheetName val="Đơn_giá_máy"/>
      <sheetName val="Tính_giá_NC"/>
      <sheetName val="SL_cước"/>
      <sheetName val="Tiên_lượng"/>
      <sheetName val="Bill_No_1_6"/>
      <sheetName val="Bill_No_1_10"/>
      <sheetName val="Bill_No_3_3"/>
      <sheetName val="Bill_No_1_4"/>
      <sheetName val="Bill_No_1_7"/>
      <sheetName val="Summary_Bill_No__3"/>
      <sheetName val="¥_"/>
      <sheetName val="Unit price"/>
      <sheetName val="현장별"/>
      <sheetName val="112016"/>
      <sheetName val="Bán đợt 1 trang"/>
      <sheetName val="DI-ESTI"/>
      <sheetName val="3. KC - PODIUM"/>
      <sheetName val="說明"/>
      <sheetName val="dg-VTu"/>
      <sheetName val="데리네이타현황"/>
      <sheetName val="BID"/>
      <sheetName val="Chiet tinh dz35"/>
      <sheetName val="DG3285"/>
      <sheetName val="Tien Luong"/>
      <sheetName val="Breakdown (B)"/>
      <sheetName val="U.P_Breakdown"/>
      <sheetName val="기안"/>
      <sheetName val="DW"/>
      <sheetName val="DWD"/>
      <sheetName val="DW1"/>
      <sheetName val="pctg"/>
      <sheetName val="M-work"/>
      <sheetName val="WORK"/>
      <sheetName val="DWi"/>
      <sheetName val="PC=FLAT"/>
      <sheetName val="Cert1"/>
      <sheetName val="설계내역서"/>
      <sheetName val="g-vl"/>
      <sheetName val="tuong"/>
      <sheetName val="dats"/>
      <sheetName val="CHITIET VL-NCHT1 (2)"/>
      <sheetName val="Links"/>
      <sheetName val="Lead"/>
      <sheetName val="Unit price(Updateting)"/>
      <sheetName val="基本"/>
      <sheetName val="149-2"/>
      <sheetName val="IMF Code"/>
      <sheetName val="Main_Mech"/>
      <sheetName val="Sub_Mech"/>
      <sheetName val="Cost List"/>
      <sheetName val="Detail Cost"/>
      <sheetName val="IC Price New"/>
      <sheetName val="QUOTE-IC"/>
      <sheetName val="Summary Table"/>
      <sheetName val="Sales Person"/>
      <sheetName val="Bidding Entity"/>
      <sheetName val="DOA"/>
      <sheetName val="Subsidiary Calculation"/>
      <sheetName val="CashFlows"/>
      <sheetName val="갑지(추정)"/>
      <sheetName val="5.2.1 Đo bóc KL OLK-10"/>
      <sheetName val="tifico"/>
      <sheetName val="CTDZ6kv (gd1) "/>
      <sheetName val="CTDZ 0.4+cto (GD1)"/>
      <sheetName val="CTTBA (gd1)"/>
      <sheetName val="선가03C"/>
      <sheetName val="03 Detailed"/>
      <sheetName val="01 Bid Price summary"/>
      <sheetName val="Home Office Manhours"/>
      <sheetName val="Field SPV Barchart"/>
      <sheetName val="95D"/>
      <sheetName val="94D"/>
      <sheetName val="COAT&amp;WRAP-QIOT-#3"/>
      <sheetName val="Abutment"/>
      <sheetName val="STATC"/>
      <sheetName val="FF-2 (1)"/>
      <sheetName val="FSA"/>
      <sheetName val="KCCP"/>
      <sheetName val="Contents"/>
      <sheetName val="Factor_sheet"/>
      <sheetName val="Labour Summary"/>
      <sheetName val="CWN_Consol"/>
      <sheetName val="Labour_Summary"/>
      <sheetName val="final_list_20059"/>
      <sheetName val="final_list_20057"/>
      <sheetName val="final_list_20058"/>
      <sheetName val="Deff_Tax_Sept01"/>
      <sheetName val="custScore"/>
      <sheetName val="corpGoalsSchedule0708"/>
      <sheetName val="1999"/>
      <sheetName val="2000"/>
      <sheetName val="2001"/>
      <sheetName val="2002"/>
      <sheetName val="YTD 12'2003"/>
      <sheetName val="YTD 06'2003"/>
      <sheetName val="YTD 03'2003"/>
      <sheetName val="YTD 09'2003"/>
      <sheetName val="PU_ITALY_10"/>
      <sheetName val="final_list_200510"/>
      <sheetName val="Labour_Summary1"/>
      <sheetName val="PU_ITALY_11"/>
      <sheetName val="final_list_200511"/>
      <sheetName val="Tro_giup10"/>
      <sheetName val="Labour_Summary2"/>
      <sheetName val="PU_ITALY_12"/>
      <sheetName val="final_list_200512"/>
      <sheetName val="Tro_giup11"/>
      <sheetName val="Labour_Summary3"/>
      <sheetName val="PU_ITALY_13"/>
      <sheetName val="final_list_200513"/>
      <sheetName val="Tro_giup12"/>
      <sheetName val="Labour_Summary4"/>
      <sheetName val="PU_ITALY_14"/>
      <sheetName val="final_list_200514"/>
      <sheetName val="Tro_giup13"/>
      <sheetName val="Labour_Summary5"/>
      <sheetName val="PU_ITALY_15"/>
      <sheetName val="final_list_200515"/>
      <sheetName val="Tro_giup14"/>
      <sheetName val="Labour_Summary6"/>
      <sheetName val="PU_ITALY_21"/>
      <sheetName val="final_list_200521"/>
      <sheetName val="Tro_giup20"/>
      <sheetName val="Labour_Summary12"/>
      <sheetName val="PU_ITALY_16"/>
      <sheetName val="final_list_200516"/>
      <sheetName val="Tro_giup15"/>
      <sheetName val="Labour_Summary7"/>
      <sheetName val="PU_ITALY_17"/>
      <sheetName val="final_list_200517"/>
      <sheetName val="Tro_giup16"/>
      <sheetName val="Labour_Summary8"/>
      <sheetName val="PU_ITALY_18"/>
      <sheetName val="final_list_200518"/>
      <sheetName val="Tro_giup17"/>
      <sheetName val="Labour_Summary9"/>
      <sheetName val="PU_ITALY_19"/>
      <sheetName val="final_list_200519"/>
      <sheetName val="Tro_giup18"/>
      <sheetName val="Labour_Summary10"/>
      <sheetName val="PU_ITALY_20"/>
      <sheetName val="final_list_200520"/>
      <sheetName val="Tro_giup19"/>
      <sheetName val="Labour_Summary11"/>
      <sheetName val="deferred taxes"/>
      <sheetName val="Macrow"/>
      <sheetName val="console"/>
      <sheetName val="Ratios"/>
      <sheetName val="_Parameters"/>
      <sheetName val="Eqpmnt Plng"/>
      <sheetName val="TRIAL BALANCE"/>
      <sheetName val="DPR 31st march"/>
      <sheetName val="current month"/>
      <sheetName val="Blng. Vs Coll."/>
      <sheetName val="GRN"/>
      <sheetName val="CRITERIA1"/>
      <sheetName val="Design"/>
      <sheetName val="Blore"/>
      <sheetName val="Chnai"/>
      <sheetName val="Pune"/>
      <sheetName val="CoverSheet"/>
      <sheetName val="H"/>
      <sheetName val="DSUM2004"/>
      <sheetName val="dwbulk"/>
      <sheetName val="NTCV1"/>
      <sheetName val="THÔNG TIN"/>
      <sheetName val="SGC RATE"/>
      <sheetName val="DSNV"/>
      <sheetName val="ThongtinDN"/>
      <sheetName val="DM DU AN"/>
      <sheetName val="DM TP."/>
      <sheetName val="File Chi tiet"/>
      <sheetName val="Bangia"/>
      <sheetName val="D+W"/>
      <sheetName val="Cau tao gia xay to"/>
      <sheetName val="inputcua"/>
      <sheetName val="Phu Bai Bridge"/>
      <sheetName val="beam"/>
      <sheetName val="Gia-VL"/>
      <sheetName val="chitiet"/>
      <sheetName val="chitietCS"/>
      <sheetName val="chitietTD"/>
      <sheetName val="CauHinh"/>
      <sheetName val="PL02"/>
      <sheetName val="don gia 1426"/>
      <sheetName val="TM"/>
      <sheetName val="Bordereau"/>
      <sheetName val="Y-WORK"/>
      <sheetName val="Khai toan"/>
      <sheetName val="Phu luc 01.1 EPC P11-14"/>
      <sheetName val="Bìa"/>
      <sheetName val="TH"/>
      <sheetName val="TDT P11-P14"/>
      <sheetName val="CPXD"/>
      <sheetName val="Chi phi khac "/>
      <sheetName val="Hang muc Chung"/>
      <sheetName val="ĐGNC"/>
      <sheetName val="DGMTC"/>
      <sheetName val="Bia Phu Luc"/>
      <sheetName val="DATA.1 CHUNG"/>
      <sheetName val="Muc luc"/>
      <sheetName val="Tra cuu 957"/>
      <sheetName val="DG "/>
      <sheetName val="NTKL"/>
      <sheetName val="HSTV"/>
      <sheetName val="GCM"/>
      <sheetName val="GVT"/>
      <sheetName val="NC CU"/>
      <sheetName val="PLV"/>
      <sheetName val="Luong (TP Việt Trì)"/>
      <sheetName val="DNDN"/>
      <sheetName val="toyota"/>
      <sheetName val="Solieu"/>
      <sheetName val="주식"/>
      <sheetName val="Tru TT"/>
      <sheetName val="Thg 04"/>
      <sheetName val="Thg 05"/>
      <sheetName val="Thg 06"/>
      <sheetName val="Thg 07"/>
      <sheetName val="Thg 08"/>
      <sheetName val="Thg 09"/>
      <sheetName val="Thg 10"/>
      <sheetName val="Thg 11"/>
      <sheetName val="Thg 12"/>
      <sheetName val="CTGS"/>
      <sheetName val="Dashboard - BQL - VHL"/>
      <sheetName val="kl3p"/>
      <sheetName val="kl3pct"/>
      <sheetName val="kl3pcto"/>
      <sheetName val="ERECIN"/>
      <sheetName val="DG05new"/>
      <sheetName val="DLTA"/>
      <sheetName val="BẢNG DIỄN GIẢI KL (7)"/>
      <sheetName val="THPDMoi  (2)"/>
      <sheetName val="thao-go"/>
      <sheetName val="t-h HA THE"/>
      <sheetName val="TH XL"/>
      <sheetName val="Tiepdia"/>
      <sheetName val="CHITIET VL-NC"/>
      <sheetName val="Breakdown"/>
      <sheetName val="DTCT"/>
      <sheetName val="TKXM"/>
      <sheetName val="변경내역"/>
      <sheetName val="Takeoff"/>
      <sheetName val="Bán_đợt_1_trang"/>
      <sheetName val="Tong_DT"/>
      <sheetName val="phan_tich_don_gia"/>
      <sheetName val="Cost_List"/>
      <sheetName val="Detail_Cost"/>
      <sheetName val="IC_Price_New"/>
      <sheetName val="Summary_Table"/>
      <sheetName val="Sales_Person"/>
      <sheetName val="Bidding_Entity"/>
      <sheetName val="Tcd"/>
      <sheetName val="Cuoc "/>
      <sheetName val="gia chao"/>
      <sheetName val="Vat lieu BTN"/>
      <sheetName val="TCVN 1651-2008"/>
      <sheetName val="Da xay dung"/>
      <sheetName val="MTO REV.0"/>
      <sheetName val="TH khoi luong"/>
      <sheetName val="Chi tiet khoi luong"/>
      <sheetName val="TK thep"/>
      <sheetName val="CT THOÁT WC VP"/>
      <sheetName val="CT CẤP WC VP"/>
      <sheetName val="CT THOÁT MƯA VP TRỤC LỚN"/>
      <sheetName val="CT THOÁT MƯA VP TRỤC NHỎ"/>
      <sheetName val="Menu"/>
      <sheetName val="Chênh lệch máy thi công"/>
      <sheetName val="Chênh lệch nhân công"/>
      <sheetName val="Chênh lệch vật liệu"/>
      <sheetName val="DO AM DT"/>
      <sheetName val="BANGTRA"/>
      <sheetName val="COST_ACC"/>
      <sheetName val="Probbl - Production"/>
      <sheetName val="Backup"/>
      <sheetName val="내역"/>
      <sheetName val="CHI PHÍ NHÔM"/>
      <sheetName val="TABLE-A"/>
      <sheetName val="w't table"/>
      <sheetName val="Danh mục khối"/>
      <sheetName val="Danh mục đơn vị -phòng chức năn"/>
      <sheetName val="Door_and_window3"/>
      <sheetName val="RAB_AR&amp;STR8"/>
      <sheetName val="chi_tiet_TBA8"/>
      <sheetName val="chi_tiet_C8"/>
      <sheetName val="TH_DZ3510"/>
      <sheetName val="Customize_Your_Purchase_Order8"/>
      <sheetName val="CHITIET_VL-NC-TT_-1p8"/>
      <sheetName val="CHITIET_VL-NC-TT-3p7"/>
      <sheetName val="TONG_HOP_VL-NC_TT8"/>
      <sheetName val="KPVC-BD_8"/>
      <sheetName val="Don_gia8"/>
      <sheetName val="DON_GIA_TRAM_(3)8"/>
      <sheetName val="DON_GIA_CAN_THO10"/>
      <sheetName val="HĐ_ngoài7"/>
      <sheetName val="XT_Buoc_37"/>
      <sheetName val="dongia_(2)7"/>
      <sheetName val="Don_gia_chi_tiet8"/>
      <sheetName val="7606_DZ8"/>
      <sheetName val="project_management7"/>
      <sheetName val="Adix_A7"/>
      <sheetName val="S-curve_7"/>
      <sheetName val="REINF_7"/>
      <sheetName val="Rates_20097"/>
      <sheetName val="Commercial_value7"/>
      <sheetName val="So_doi_chieu_LC7"/>
      <sheetName val="MAIN_GATE_HOUSE7"/>
      <sheetName val="Du_toan7"/>
      <sheetName val="Ky_Lam_Bridge7"/>
      <sheetName val="Provisional_Sums_Item7"/>
      <sheetName val="Gas_Pressure_Welding7"/>
      <sheetName val="General_Item&amp;General_Requireme7"/>
      <sheetName val="General_Items7"/>
      <sheetName val="Regenral_Requirements7"/>
      <sheetName val="TONG_HOP_VL-NC7"/>
      <sheetName val="MH_RATE7"/>
      <sheetName val="Ng_hàng_xà+bulong7"/>
      <sheetName val="chiet_tinh7"/>
      <sheetName val="Bang_KL7"/>
      <sheetName val="Lcau_-_Lxuc7"/>
      <sheetName val="Equip_6"/>
      <sheetName val="A1_CN6"/>
      <sheetName val="DG_thep_ma_kem7"/>
      <sheetName val="Đầu_vào6"/>
      <sheetName val="Chi_tiet_XD_TBA6"/>
      <sheetName val="DM_60617"/>
      <sheetName val="CT_vat_lieu7"/>
      <sheetName val="Trạm_biến_áp6"/>
      <sheetName val="Đơn_Giá_6"/>
      <sheetName val="TONG_HOP_T5_19986"/>
      <sheetName val="Chenh_lech_vat_tu6"/>
      <sheetName val="Diện_tích6"/>
      <sheetName val="1_Khái_toán6"/>
      <sheetName val="CT-0_4KV6"/>
      <sheetName val="rate_material6"/>
      <sheetName val="DG_DZ7"/>
      <sheetName val="DG_TBA7"/>
      <sheetName val="KL_Chi_tiết_Xây_tô6"/>
      <sheetName val="Bill_01_-_CTN6"/>
      <sheetName val="Bill_1_Quy_dinh_chung6"/>
      <sheetName val="1_R18_BF6"/>
      <sheetName val="6_External_works-R186"/>
      <sheetName val="Chi_tiet_KL6"/>
      <sheetName val="Tổng_hợp_KL6"/>
      <sheetName val="04_-_XUONG_DET_B6"/>
      <sheetName val="07Base_Cost6"/>
      <sheetName val="_036"/>
      <sheetName val="chieu_day_san6"/>
      <sheetName val="Podium_Concrete_Works6"/>
      <sheetName val="KLCT-_TOWER6"/>
      <sheetName val="KLCT-_PODIUM6"/>
      <sheetName val="Gia_thanh_chuoi_su6"/>
      <sheetName val="Tiep_dia6"/>
      <sheetName val="Don_gia_vung_III-Can_Tho6"/>
      <sheetName val="Bill_2_2_Villa_2_beds6"/>
      <sheetName val="Elect_(3)6"/>
      <sheetName val="plan&amp;section_of_foundation6"/>
      <sheetName val="design_criteria6"/>
      <sheetName val="Bond_수수료_계산_포맷6"/>
      <sheetName val="ITB_COST6"/>
      <sheetName val="PAGE_16"/>
      <sheetName val="Phan_khai_KLuong6"/>
      <sheetName val="Loại_Vật_tư6"/>
      <sheetName val="Area_Cal6"/>
      <sheetName val="gia_cong_tac6"/>
      <sheetName val="EIRR&gt;_26"/>
      <sheetName val="dg_tphcm6"/>
      <sheetName val="Xay_lapduongR36"/>
      <sheetName val="DM_676"/>
      <sheetName val="Đầu_tư6"/>
      <sheetName val="6787CWFASE2CASE2_00_xls6"/>
      <sheetName val="Project_Data6"/>
      <sheetName val="Harga_ME_6"/>
      <sheetName val="Analisa_Gabungan6"/>
      <sheetName val="Data_Input7"/>
      <sheetName val="T_KÊ_K_CẤU6"/>
      <sheetName val="CẤP_THOÁT_NƯỚC6"/>
      <sheetName val="Cước_VC_+_ĐM_CP_Tư_vấn6"/>
      <sheetName val="Hệ_số6"/>
      <sheetName val="Vat_tu_XD6"/>
      <sheetName val="HÐ_ngoài7"/>
      <sheetName val="6PILE__(돌출)6"/>
      <sheetName val="THDT_goi_thau_TB6"/>
      <sheetName val="Tien_do_TV6"/>
      <sheetName val="Bill_02_-_Xay_gach-Pou_6"/>
      <sheetName val="Bill_03-Chống_thấm-Pou6"/>
      <sheetName val="Bill_04-Kim_loại-Pou6"/>
      <sheetName val="Bill_05_-_Hoan_thien-Pou_6"/>
      <sheetName val="Bill_02_-_Xay_gach-Tower6"/>
      <sheetName val="Bill_03-Chống_thấm-Tower6"/>
      <sheetName val="Bill_04-Kim_loại-Tower6"/>
      <sheetName val="Bill_05_-_Hoan_thien-Tower6"/>
      <sheetName val="KL-_KHAC6"/>
      <sheetName val="BILL_3_-_KẾT_CẤU_HẦM6"/>
      <sheetName val="PTĐG_LTBT6"/>
      <sheetName val="CTG-PRECHEx1_46"/>
      <sheetName val="CTG-AB_(2)6"/>
      <sheetName val="CTG-AB_(3)6"/>
      <sheetName val="CTG-PLP-1_086"/>
      <sheetName val="Pre_Đội_nhóm6"/>
      <sheetName val="Tower_-_Concrete_Works6"/>
      <sheetName val="Bill-04_ket_cau_thap-_UNI6"/>
      <sheetName val="TH_Vat_tu6"/>
      <sheetName val="4_PTDG6"/>
      <sheetName val="A1,_May6"/>
      <sheetName val="Vat_lieu6"/>
      <sheetName val="Bang_trong_luong_rieng_thep6"/>
      <sheetName val="Measure_13066"/>
      <sheetName val="Door_and_window4"/>
      <sheetName val="DETAIL_6"/>
      <sheetName val="GV1-D13_(Casement_door)6"/>
      <sheetName val="Gia_vat_tu6"/>
      <sheetName val="TH_MTC6"/>
      <sheetName val="TH_N_Cong6"/>
      <sheetName val="Isolasi_Luar_Dalam6"/>
      <sheetName val="Isolasi_Luar6"/>
      <sheetName val="LV_data6"/>
      <sheetName val="ESTI_6"/>
      <sheetName val="_Bill_5-Earthing_2_-_Add_Works6"/>
      <sheetName val="bridge_#_16"/>
      <sheetName val="Buy_vs__Lease_Car6"/>
      <sheetName val="PRE_(E)6"/>
      <sheetName val="Equipment_list_(PAC)6"/>
      <sheetName val="TINH_KHOI_LUONG6"/>
      <sheetName val="DATA_BASE6"/>
      <sheetName val="KL_san_lap6"/>
      <sheetName val="Chenh_lech_ca_may6"/>
      <sheetName val="TLg_CN&amp;Laixe6"/>
      <sheetName val="TLg_CN&amp;Laixe_(2)6"/>
      <sheetName val="TLg_Laitau6"/>
      <sheetName val="TLg_Laitau_(2)6"/>
      <sheetName val="CTKL_KTX_HT5"/>
      <sheetName val="Chi_tiet6"/>
      <sheetName val="Bang_3_Chi_tiet_phan_Dz6"/>
      <sheetName val="KHOI_LUONG6"/>
      <sheetName val="subcon_sched6"/>
      <sheetName val="NHÀ_NHẬP_LIỆU5"/>
      <sheetName val="MÓNG_SILO5"/>
      <sheetName val="HVAC_BLOCK_B46"/>
      <sheetName val="2_Chiet_tinh5"/>
      <sheetName val="BẢNG_KHỐI_LƯỢNG_TỔNG_HỢP5"/>
      <sheetName val="CP_Khac_cuoc_VC5"/>
      <sheetName val="Budget_Code5"/>
      <sheetName val="Tong_du_toan5"/>
      <sheetName val="Bill_2_-_ketcau5"/>
      <sheetName val="13-Cốt_thép_(10mm&lt;D≤18mm)_FO165"/>
      <sheetName val="du_lieu_du_toan5"/>
      <sheetName val="Chi_tiet_lan_can5"/>
      <sheetName val="D_&amp;_W_sizes5"/>
      <sheetName val="BOQ_THAN5"/>
      <sheetName val="Purchase_Order5"/>
      <sheetName val="Analisa_&amp;_Upah5"/>
      <sheetName val="DL_ĐẦU_VÀO5"/>
      <sheetName val="Du_lieu6"/>
      <sheetName val="cash_budget5"/>
      <sheetName val="1_MONG_1-25"/>
      <sheetName val="Luong_NII5"/>
      <sheetName val="DINH_MUC_THI_NGHIEM5"/>
      <sheetName val="Luong_NI5"/>
      <sheetName val="Phan_tich5"/>
      <sheetName val="CT_Thang_Mo5"/>
      <sheetName val="CT__PL5"/>
      <sheetName val="dongia__2_5"/>
      <sheetName val="Thép_CKN5"/>
      <sheetName val="GOC-KO_IN5"/>
      <sheetName val="MAU_8A5"/>
      <sheetName val="MAU_8B5"/>
      <sheetName val="MAU_95"/>
      <sheetName val="MAU_105"/>
      <sheetName val="sochitiettaikhoan_5"/>
      <sheetName val="Share_price_data5"/>
      <sheetName val="19_35"/>
      <sheetName val="20_35"/>
      <sheetName val="Chieu_4_35"/>
      <sheetName val="Cow_req5"/>
      <sheetName val="TỔNG_HỢP5"/>
      <sheetName val="14-LẦN_3-CHIỀU5"/>
      <sheetName val="14-LẦN_1-SÁNG5"/>
      <sheetName val="14-LẦN_2-TRƯA5"/>
      <sheetName val="1_3+1_4-TOTAL_-_Ko_IN5"/>
      <sheetName val="2_1-LẦN_3-CHIỀU5"/>
      <sheetName val="2_1-LẦN_1-SÁNG5"/>
      <sheetName val="2_1-LẦN_2-TRƯA5"/>
      <sheetName val="2_1-TOTAL-Ko_IN5"/>
      <sheetName val="1_3(TMR_4)5"/>
      <sheetName val="CHO_DE5"/>
      <sheetName val="1_1+1_2+2_2+2_3(TMR_3)5"/>
      <sheetName val="CK1+CK2_(VS_SAN_CHOI_23)5"/>
      <sheetName val="CK1+CK2_(2)5"/>
      <sheetName val="12-16_THÁNG5"/>
      <sheetName val="CAN_SỮA5"/>
      <sheetName val="54+55+56(SAU_CAI_SỮA-6)5"/>
      <sheetName val="BÊ_71-90_NGÀY5"/>
      <sheetName val="BÊ_12-16_tháng5"/>
      <sheetName val="BÊ_6-125"/>
      <sheetName val="BÊ_1-35"/>
      <sheetName val="F01-BC_KHAU_PHAN_SANG_20_35"/>
      <sheetName val="F01-BC_KHAU_PHAN_CHIEU_19_35"/>
      <sheetName val="dinh_mưc_cty5"/>
      <sheetName val="Giá_thành5"/>
      <sheetName val="Thong_ke5"/>
      <sheetName val="Energy_for_milk_prod5"/>
      <sheetName val="DE_NGHI_XUAT_5"/>
      <sheetName val="phieu_xuat_mau5"/>
      <sheetName val="PHIEU_XUAT_CHIEU5"/>
      <sheetName val="11_rai_them_cỏ5"/>
      <sheetName val="PHU_LUC_02-_HDSD_CAC_BIEU_MAU5"/>
      <sheetName val="PhU_LUC_01-_MA_CAC_NHOM_BO5"/>
      <sheetName val="F03-BC_THUC_TRON_SANG_20_35"/>
      <sheetName val="F03-BC_THUC_TRON_CHIEU_19_35"/>
      <sheetName val="F02-BC_THEO_DOI_THUC_AN_DU5"/>
      <sheetName val="Tham_khao-_Bao_cao_xuat_thuc_a5"/>
      <sheetName val="02__PTDG5"/>
      <sheetName val="Bill_2-Road_HR23"/>
      <sheetName val="Bill_3_-_Softscape_HR23"/>
      <sheetName val="Nhap_VT_oto3"/>
      <sheetName val="dm_3663"/>
      <sheetName val="DM_60603"/>
      <sheetName val="Dự_thầu3"/>
      <sheetName val="DK1_Don_gia5"/>
      <sheetName val="Don_gia_(khong_in)5"/>
      <sheetName val="Dlieu_dau_vao5"/>
      <sheetName val="BANCO_(2)5"/>
      <sheetName val="MT_DPin_(2)5"/>
      <sheetName val="Chiết_tính5"/>
      <sheetName val="Du_tru_CP-Bieu_013"/>
      <sheetName val="TB_NẶNG3"/>
      <sheetName val="Bill_No_3_-_Prov__Sum_(Ph2&amp;3)3"/>
      <sheetName val="TH_TN3"/>
      <sheetName val="Income_Statement5"/>
      <sheetName val="Shareholders'_Equity5"/>
      <sheetName val="VC_xd3"/>
      <sheetName val="Gia_VLTB3"/>
      <sheetName val="B_Luong3"/>
      <sheetName val="C_May3"/>
      <sheetName val="AG_Pipe_Qty_Analysis3"/>
      <sheetName val="TK_chi_tiet3"/>
      <sheetName val="wk_prgs3"/>
      <sheetName val="Ma_don_vi3"/>
      <sheetName val="bang_cc3"/>
      <sheetName val="DG_14262"/>
      <sheetName val="Hao_phí3"/>
      <sheetName val="BẢNG_ÁP_GIÁ_(in)2"/>
      <sheetName val="NT_(KL)_IN2"/>
      <sheetName val="DOM_D22"/>
      <sheetName val="nhà_ăn2"/>
      <sheetName val="Công_nhật2"/>
      <sheetName val="btkt_cột2"/>
      <sheetName val="Ｎｏ_133"/>
      <sheetName val="DGchitiet_3"/>
      <sheetName val="CP_HMC3"/>
      <sheetName val="gui_BKCT2"/>
      <sheetName val="đọc_số3"/>
      <sheetName val="TH_các_CC2"/>
      <sheetName val="HỆ_THỐNG_PHÒNG_CHÁY_CHỮA_CHÁY3"/>
      <sheetName val="HỆ_THỐNG_CẤP_THOÁT_NƯỚC3"/>
      <sheetName val="HỆ_THỐNG_ĐHKK3"/>
      <sheetName val="MÁY_PHÁT_ĐIỆN3"/>
      <sheetName val="HỆ_THỐNG_ĐIỆN3"/>
      <sheetName val="Thiết_bị_chính3"/>
      <sheetName val="Structure_data3"/>
      <sheetName val="CP_Du_phong3"/>
      <sheetName val="THCP_Lap_dat3"/>
      <sheetName val="THCP_xay_dung3"/>
      <sheetName val="Tong_hop_kinh_phi3"/>
      <sheetName val="2_1Warehouse_13"/>
      <sheetName val="CHI_PHI3"/>
      <sheetName val="THEP_TAM3"/>
      <sheetName val="THEP_HÌNH3"/>
      <sheetName val="THEP_HINH3"/>
      <sheetName val="XA_GO3"/>
      <sheetName val="BANG_TRA3"/>
      <sheetName val="CĂN_HỘ_T16-17_3"/>
      <sheetName val="TRỤC_ĐỨNG_THOÁT_BẨN_T15-173"/>
      <sheetName val="TRỤC_ĐỨNG_TM_T15-173"/>
      <sheetName val="Móng,_nền_3"/>
      <sheetName val="Main_Bldg-Rev023"/>
      <sheetName val="D&amp;W_def_3"/>
      <sheetName val="Nhan_cong3"/>
      <sheetName val="Thiet_bi3"/>
      <sheetName val="Vat_tu3"/>
      <sheetName val="DM_ChiPhi3"/>
      <sheetName val="May_TC3"/>
      <sheetName val="TH_Kinh_phi3"/>
      <sheetName val="Ptvl_3"/>
      <sheetName val="1_Requisition(E)3"/>
      <sheetName val="TONG_HOP3"/>
      <sheetName val="Tổng_GT3"/>
      <sheetName val="Chi_tiết_KL3"/>
      <sheetName val="ca_máy3"/>
      <sheetName val="khấu_trừ_phạt3"/>
      <sheetName val="GT__KHAU_TRU3"/>
      <sheetName val="HAO_HUT_VAT_TU_(2)3"/>
      <sheetName val="cao_độ3"/>
      <sheetName val="Data_Wall3"/>
      <sheetName val="Dự_toán3"/>
      <sheetName val="Đơn_Giá_TH3"/>
      <sheetName val="Nhân_công3"/>
      <sheetName val="Phân_tích3"/>
      <sheetName val="C_P_Thiết_bị3"/>
      <sheetName val="T_H_Kinh_phí3"/>
      <sheetName val="Vật_tư3"/>
      <sheetName val="Trang_bìa3"/>
      <sheetName val="phan_tic_chi_tiet3"/>
      <sheetName val="Chi_tiet_cong_no3"/>
      <sheetName val="PHÁT_SINH_TẦNG_1_3"/>
      <sheetName val="PHÁT_SINH_TẦNG_23"/>
      <sheetName val="Hầm_chuyển_psinh3"/>
      <sheetName val="Ống_thẳng3"/>
      <sheetName val="Côn_thu3"/>
      <sheetName val="Vuông_tròn3"/>
      <sheetName val="Chân_rẽ3"/>
      <sheetName val="Chạc_ba3"/>
      <sheetName val="Don_gia_chi_tiet_DIEN_22"/>
      <sheetName val="0__Input2"/>
      <sheetName val="3__CNT2"/>
      <sheetName val="unit_price_list(M)2"/>
      <sheetName val="Theo_doi_Doanh_thu_20172"/>
      <sheetName val="Gia_vat_lieu2"/>
      <sheetName val="Chi_tiet_-tong_9_thang2"/>
      <sheetName val="1_2_Staff_Schedule2"/>
      <sheetName val="TH_VL,_NC,_DDHT_Thanhphuoc2"/>
      <sheetName val="1__Office2"/>
      <sheetName val="KL_THEP__GIAM_DO_DUNG_COUPLER2"/>
      <sheetName val="01_KL_THÉP_NHẬP_VỀ2"/>
      <sheetName val="2__NT_VLDV2"/>
      <sheetName val="GHI_CHU2"/>
      <sheetName val="1_BB_LMHT2"/>
      <sheetName val="Bê_tông_bảo_vệ2"/>
      <sheetName val="01__Data2"/>
      <sheetName val="Neo,_nối_cốt_thép_dầm,_cột2"/>
      <sheetName val="Uốn_móc_cốt_thép2"/>
      <sheetName val="Tiêu_chuẩn_cốt_thép2"/>
      <sheetName val="Doi_so2"/>
      <sheetName val="1_Civil_(Org)2"/>
      <sheetName val="Precios_unitarios_AXH2"/>
      <sheetName val="So_lieu_chung2"/>
      <sheetName val="Bill_Prelim-CDT2"/>
      <sheetName val="Bill_BPTC-CDT2"/>
      <sheetName val="Chi_tiết_BPTC2"/>
      <sheetName val="Bill_BPTC-CDT_(PA_MCT_CDT)2"/>
      <sheetName val="Chi_tiết_BPTC_(PA_MCT_CDT)2"/>
      <sheetName val="Thop_Ksat2"/>
      <sheetName val="Thu_hoi_2"/>
      <sheetName val="HM_chung2"/>
      <sheetName val="CP_xd-thiet_bi2"/>
      <sheetName val="TH-TN_LD_TB2"/>
      <sheetName val="CP_xaydung2"/>
      <sheetName val="Thao_ha_phu_kien2"/>
      <sheetName val="VL-NC-MTC_ket_cau2"/>
      <sheetName val="KHOI_LUONG_TONG2"/>
      <sheetName val="TK_22KV2"/>
      <sheetName val="DM_366-17772"/>
      <sheetName val="Thi_nhiem2"/>
      <sheetName val="Gia_goc_VT-TB2"/>
      <sheetName val="Gia_vc_den_chan_CT2"/>
      <sheetName val="culy_222"/>
      <sheetName val="Luong_20502"/>
      <sheetName val="ca_may_QN2"/>
      <sheetName val="TNHC1246_2"/>
      <sheetName val="Ca_may_TT06_20102"/>
      <sheetName val="Don_gia_VLXD_dia_phuong2"/>
      <sheetName val="Bang_luong_SCL2"/>
      <sheetName val="Dinh_muc_TN14262"/>
      <sheetName val="DM_336cai_tao2"/>
      <sheetName val="DANH_MỤC_HỒ_SƠ2"/>
      <sheetName val="GT_PHÁT_SINH_NGOÀI_HĐ2"/>
      <sheetName val="KL_PHÁT_SINH_2"/>
      <sheetName val="PS_NGOÀI_HĐ2"/>
      <sheetName val="GT_PHÁT_SINH_VƯỢT_HĐ2"/>
      <sheetName val="PS_TĂNG_GIẢM_TRONG_HĐ2"/>
      <sheetName val="DGCT_PHÁT_SINH2"/>
      <sheetName val="DGCT_TRẦN_NLV2"/>
      <sheetName val="DGKL_chi_tiết_NLV2"/>
      <sheetName val="DGKL_chi_tiết_NHN,NK2"/>
      <sheetName val="TG_KL2"/>
      <sheetName val="DGCT_SƠN_BẢ_TƯỜNG_NLV2"/>
      <sheetName val="DGKL_TRẦN_NHN2"/>
      <sheetName val="MTO_REV_2(ARMOR)2"/>
      <sheetName val="Cotthep_NPT2"/>
      <sheetName val="vl_nc_mtc2"/>
      <sheetName val="KL_thep_lam_sat2"/>
      <sheetName val="Tien_Thuong2"/>
      <sheetName val="NC_XL_6T_cuoi_01_CTy2"/>
      <sheetName val="Data_-6T_dau2"/>
      <sheetName val="Cong_6T2"/>
      <sheetName val="DM-VNT_ko_sd2"/>
      <sheetName val="Bảng_đo_bóc_KL_OLK-092"/>
      <sheetName val="6_3_CHI_TIET_OLK-092"/>
      <sheetName val="Tong_hop_vat_tu2"/>
      <sheetName val="PV_Graph_Data1"/>
      <sheetName val="Danh_mục1"/>
      <sheetName val="Q_A01_2-Sh2"/>
      <sheetName val="Dutoan_KL1"/>
      <sheetName val="doanh_thu1"/>
      <sheetName val="BTK-Dai_Hoc_Kien_Giang1"/>
      <sheetName val="1_San_2"/>
      <sheetName val="Chi_phi_van_chuyen2"/>
      <sheetName val="TLG_Type2"/>
      <sheetName val="KHOI_LUONG15-42"/>
      <sheetName val="B3A_-_TOWER_A2"/>
      <sheetName val="Annex_B2"/>
      <sheetName val="Dot_42"/>
      <sheetName val="4_CĂN2"/>
      <sheetName val="Dgia_vat_tu2"/>
      <sheetName val="Don_gia_III2"/>
      <sheetName val="D÷_liÖu2"/>
      <sheetName val="GIÁ_DỰ_THẦU_30_CĂN1"/>
      <sheetName val="Div26_-_Elect2"/>
      <sheetName val="2_CDPS2"/>
      <sheetName val="Heso_DZ2"/>
      <sheetName val="HRG_BHN2"/>
      <sheetName val="CĂN_ĐH2"/>
      <sheetName val="Don_gia_NC2"/>
      <sheetName val="DG_BINH_THUAN2"/>
      <sheetName val="7_Khau_tru_2"/>
      <sheetName val="DT_hợp_đồng1"/>
      <sheetName val="Bảng_KL_đợt_11"/>
      <sheetName val="DG_Chi_tiet1"/>
      <sheetName val="Kê_0,41"/>
      <sheetName val="TH_0,41"/>
      <sheetName val="Kê_221"/>
      <sheetName val="TH_221"/>
      <sheetName val="TBA_CAI_TAO1"/>
      <sheetName val="TBA_XDM1"/>
      <sheetName val="TONG_HOP_DU_TOAN1"/>
      <sheetName val="Thop_XAY_DUNG1"/>
      <sheetName val="CP_HANG_MUC_CHUNG1"/>
      <sheetName val="CHI_PHI_XD1"/>
      <sheetName val="CHI_PHI_THI_NGHIEM1"/>
      <sheetName val="VLDIEN_221"/>
      <sheetName val="Dao_dat1"/>
      <sheetName val="TH_Denbu1"/>
      <sheetName val="Do_ve_DC1"/>
      <sheetName val="TH_Bommin1"/>
      <sheetName val="CHI_PHI_THI_NGHIEM-LD_thiet_bi1"/>
      <sheetName val="Luong_TT011"/>
      <sheetName val="Camay_QB1"/>
      <sheetName val="gia_ca_may_BXD1"/>
      <sheetName val="BANG_LUONG_KY_SU1"/>
      <sheetName val="Bang_luong_NHOM_I1"/>
      <sheetName val="Bangluong_NHOM_II_1"/>
      <sheetName val="09-GIA_nhien_lieu-ko_in1"/>
      <sheetName val="Tinh_V_cot_chiem_cho1"/>
      <sheetName val="ĐM_13541"/>
      <sheetName val="KHOAN_MAU1"/>
      <sheetName val="ĐO_ĐỊA_VẬT_LÝ1"/>
      <sheetName val="khoan_tiep_dia1"/>
      <sheetName val="DZ_22KV1"/>
      <sheetName val="_1710_HOINGHINLD1"/>
      <sheetName val="99_(2)1"/>
      <sheetName val="134_1"/>
      <sheetName val="DG_49701"/>
      <sheetName val="Financ__Overview1"/>
      <sheetName val="TINH_GIA_-_SAN_XUAT_Vertico1"/>
      <sheetName val="13_BANG_CT1"/>
      <sheetName val="14_MMUS_GIUA_NHIP1"/>
      <sheetName val="4_HSPBngang1"/>
      <sheetName val="6_Tinh_tai1"/>
      <sheetName val="2_NSl1"/>
      <sheetName val="17_US_CHU_tho_a_b1"/>
      <sheetName val="15_MMUS_GOI1"/>
      <sheetName val="Summary_Sheet1"/>
      <sheetName val="Finishing-Tower_A1"/>
      <sheetName val="Finishing-Tower_B1"/>
      <sheetName val="Finishing-Tower_C1"/>
      <sheetName val="Finishing-Tower_D1"/>
      <sheetName val="MEP-Tower_A1"/>
      <sheetName val="MEP-Tower_B1"/>
      <sheetName val="MEP-Tower_C1"/>
      <sheetName val="MEP-Tower_D1"/>
      <sheetName val="Cost_Report_Sum1"/>
      <sheetName val="Detail_Cost_Sum1"/>
      <sheetName val="RVO-VO_Sum1"/>
      <sheetName val="Potential_VOs_Sum1"/>
      <sheetName val="Cash_Flow_Sum1"/>
      <sheetName val="B-2__(DPP)2"/>
      <sheetName val="CAP_NUOC1"/>
      <sheetName val="cấp_nước_trục_nhà_vs1"/>
      <sheetName val="THOAT_NUOC1"/>
      <sheetName val="THOAT_MUA1"/>
      <sheetName val="Cáp_phòng1"/>
      <sheetName val="TMC_ĐIỆN_Phi1"/>
      <sheetName val="TMC_Tổng1"/>
      <sheetName val="TH_Đèn_Phòng_L11"/>
      <sheetName val="TH_Đèn_Hầm_L11"/>
      <sheetName val="TỦ_MODULE_T11"/>
      <sheetName val="Huong_dan1"/>
      <sheetName val="gia_vt,nc,may1"/>
      <sheetName val="Bieu_gia_HD1"/>
      <sheetName val="Tổng_hợp_KPHM1"/>
      <sheetName val="5_2_1_Đo_bóc_KL_OLK-061"/>
      <sheetName val="Dinh_muc1"/>
      <sheetName val="KS_tuyen1"/>
      <sheetName val="Bang_chiet_tinh_TBA1"/>
      <sheetName val="MB_DT_021"/>
      <sheetName val="So_sanh1"/>
      <sheetName val="EQUIP_LIST1"/>
      <sheetName val="Electrical_Works1"/>
      <sheetName val="H_T__INCOMING_SYSTEM1"/>
      <sheetName val="THONG_SO1"/>
      <sheetName val="Đơn_giá_chi_tiết_TN_391"/>
      <sheetName val="DT__NHA_XUONG1"/>
      <sheetName val="4_2_1_Đo_bóc_KL_OLK-061"/>
      <sheetName val="4_1_1_CHI_TIET_OLK-061"/>
      <sheetName val="BU_LONG1"/>
      <sheetName val="Cash_Flow1"/>
      <sheetName val="Thuyết_minh1"/>
      <sheetName val="Đơn_giá_máy1"/>
      <sheetName val="Tính_giá_NC1"/>
      <sheetName val="SL_cước1"/>
      <sheetName val="Currency Rate"/>
      <sheetName val="BQ"/>
      <sheetName val="KEILA TP 2020-07"/>
      <sheetName val="lookups"/>
      <sheetName val="BILL 34Āᐁë"/>
      <sheetName val="BILL 34Āᐁë_x0000__x0000__x0001__x0000__x0000__x0000_ HẦM"/>
      <sheetName val="CFA (ME)"/>
      <sheetName val="MEP Building"/>
      <sheetName val="Cot"/>
      <sheetName val="2. BBNT KLHT"/>
      <sheetName val="QSUM"/>
      <sheetName val="SucChiuTaiCuaCoc"/>
      <sheetName val="CHITIET VL-NC-TT1p"/>
      <sheetName val="CFA"/>
      <sheetName val="TKLD"/>
      <sheetName val="NHOM KINH"/>
      <sheetName val="Share Price 2002"/>
      <sheetName val="Case"/>
      <sheetName val="SumVal"/>
      <sheetName val="LUONG SCL"/>
      <sheetName val="HERD_MOVEMENTFARM13"/>
      <sheetName val="HERD_MOVEMENTFARM23"/>
      <sheetName val="CALVES_2-43"/>
      <sheetName val="Cavles_2-43"/>
      <sheetName val="CALVES_4-73"/>
      <sheetName val="HEIFER_7-12m3"/>
      <sheetName val="HEIFER_12+3"/>
      <sheetName val="FRESH_COW_2017-183"/>
      <sheetName val="HP_COW_20183"/>
      <sheetName val="LP_COW_2017-183"/>
      <sheetName val="DRY_COW3"/>
      <sheetName val="FIELD_CROPS3"/>
      <sheetName val="Gia_VT-TB1"/>
      <sheetName val="noi_suy_xa1"/>
      <sheetName val="noi_suy_xa_thu_hoi1"/>
      <sheetName val="¥_1"/>
      <sheetName val="CHITIET_VL-NCHT1_(2)"/>
      <sheetName val="Unit_price"/>
      <sheetName val="Bill_No_1_61"/>
      <sheetName val="Bill_No_1_101"/>
      <sheetName val="Bill_No_3_31"/>
      <sheetName val="Bill_No_1_41"/>
      <sheetName val="Bill_No_1_71"/>
      <sheetName val="Summary_Bill_No__31"/>
      <sheetName val="3__KC_-_PODIUM"/>
      <sheetName val="Tien_Luong"/>
      <sheetName val="Chiet_tinh_dz35"/>
      <sheetName val="Bù_giá_CM"/>
      <sheetName val="B3A-APARTMENT"/>
      <sheetName val="Auto Monthly Inputs "/>
      <sheetName val="CFS3"/>
      <sheetName val="재료비단가(VALVE)"/>
      <sheetName val="BOM-13.11-Other(PS1+PS2)"/>
      <sheetName val="Tra_thep"/>
      <sheetName val="PAINT_SPEC"/>
      <sheetName val="SCHEDULE"/>
      <sheetName val="MSB-DB"/>
      <sheetName val="BP"/>
      <sheetName val="Tiên_lượng1"/>
      <sheetName val="Breakdown_(B)"/>
      <sheetName val="U_P_Breakdown"/>
      <sheetName val="Unit_price(Updateting)"/>
      <sheetName val="CTDZ6kv_(gd1)_"/>
      <sheetName val="CTDZ_0_4+cto_(GD1)"/>
      <sheetName val="CTTBA_(gd1)"/>
      <sheetName val="03_Detailed"/>
      <sheetName val="01_Bid_Price_summary"/>
      <sheetName val="Home_Office_Manhours"/>
      <sheetName val="Field_SPV_Barchart"/>
      <sheetName val="IMF_Code"/>
      <sheetName val="Subsidiary_Calculation"/>
      <sheetName val="DEF"/>
      <sheetName val="QMCT"/>
      <sheetName val="ChiTietDZ"/>
      <sheetName val="VuaBT"/>
      <sheetName val="01. Nha xuong"/>
      <sheetName val="Nhập liệu"/>
      <sheetName val="Dinh Muc Vat Tu"/>
      <sheetName val="mã "/>
      <sheetName val="Chao gia T12_RE"/>
      <sheetName val="Tabela1"/>
      <sheetName val="Bech_Lab"/>
      <sheetName val="Service Cost "/>
      <sheetName val="Don gia Tay Ninh"/>
      <sheetName val="Don gia Dak Lak"/>
      <sheetName val="做法表"/>
      <sheetName val="진주방향"/>
      <sheetName val="2BOX본체"/>
      <sheetName val="마산방향"/>
      <sheetName val="MB-D2"/>
      <sheetName val="Bearing"/>
      <sheetName val="MB-D3"/>
      <sheetName val="MB-D8"/>
      <sheetName val="MB-D9"/>
      <sheetName val="Manhole"/>
      <sheetName val="MB-D4"/>
      <sheetName val="MB-D12"/>
      <sheetName val="streeta and cacth pit"/>
      <sheetName val="MB-D7"/>
      <sheetName val="Pipe"/>
      <sheetName val="MB-D6"/>
      <sheetName val="Daf 1"/>
      <sheetName val="SLabs"/>
      <sheetName val="CTtr"/>
      <sheetName val="Gia NC theo TT05"/>
      <sheetName val="KUNGDEVI"/>
      <sheetName val="기본DATA"/>
      <sheetName val="caocot"/>
      <sheetName val="Bia1"/>
      <sheetName val="Don gia XD"/>
      <sheetName val="DSV6 Summ"/>
      <sheetName val="Luong_BN"/>
      <sheetName val="Luong_TB"/>
      <sheetName val="Ca_may_TB"/>
      <sheetName val="Ca_máy_BN"/>
      <sheetName val="Vật_liệu"/>
      <sheetName val="DS_GioiTinh"/>
      <sheetName val="DS_LoaiNhanVien"/>
      <sheetName val="DS_QuocTich"/>
      <sheetName val="DS_TinhTrangGiaDinh"/>
      <sheetName val="DS_TonGiao"/>
      <sheetName val="Currency"/>
      <sheetName val="Land Dev't. Ph-1"/>
      <sheetName val="Hac.Lots"/>
      <sheetName val="4-Lane bridge"/>
      <sheetName val="Res.Lots"/>
      <sheetName val="Spine Road"/>
      <sheetName val="tra-vat-lieu"/>
      <sheetName val="BAG-2"/>
      <sheetName val="COPING"/>
      <sheetName val="datta"/>
      <sheetName val="GIAVLIEU"/>
      <sheetName val="BTH"/>
      <sheetName val="264"/>
      <sheetName val="TienLuong"/>
      <sheetName val="Para"/>
      <sheetName val="PNTEXT"/>
      <sheetName val="DFA"/>
      <sheetName val="sortÔ"/>
      <sheetName val="BangQuiDoi"/>
      <sheetName val="5.2.1 Đo bóc KL OLK-07"/>
      <sheetName val="Boc KL DAT+CAT+BT"/>
      <sheetName val="Boc KL thép"/>
      <sheetName val="Bieu do nhan luc"/>
      <sheetName val="B1_HT"/>
      <sheetName val="PU_ITALY_22"/>
      <sheetName val="TH_DZ3511"/>
      <sheetName val="Tro_giup21"/>
      <sheetName val="RAB_AR&amp;STR9"/>
      <sheetName val="chi_tiet_TBA9"/>
      <sheetName val="chi_tiet_C9"/>
      <sheetName val="Customize_Your_Purchase_Order9"/>
      <sheetName val="Don_gia9"/>
      <sheetName val="CHITIET_VL-NC-TT_-1p9"/>
      <sheetName val="CHITIET_VL-NC-TT-3p8"/>
      <sheetName val="TONG_HOP_VL-NC_TT9"/>
      <sheetName val="KPVC-BD_9"/>
      <sheetName val="DON_GIA_TRAM_(3)9"/>
      <sheetName val="DON_GIA_CAN_THO11"/>
      <sheetName val="HĐ_ngoài8"/>
      <sheetName val="XT_Buoc_38"/>
      <sheetName val="dongia_(2)8"/>
      <sheetName val="Don_gia_chi_tiet9"/>
      <sheetName val="7606_DZ9"/>
      <sheetName val="project_management8"/>
      <sheetName val="Adix_A8"/>
      <sheetName val="REINF_8"/>
      <sheetName val="Rates_20098"/>
      <sheetName val="S-curve_8"/>
      <sheetName val="Du_toan8"/>
      <sheetName val="So_doi_chieu_LC8"/>
      <sheetName val="MAIN_GATE_HOUSE8"/>
      <sheetName val="Commercial_value8"/>
      <sheetName val="Ky_Lam_Bridge8"/>
      <sheetName val="Provisional_Sums_Item8"/>
      <sheetName val="Gas_Pressure_Welding8"/>
      <sheetName val="General_Item&amp;General_Requireme8"/>
      <sheetName val="General_Items8"/>
      <sheetName val="Regenral_Requirements8"/>
      <sheetName val="chiet_tinh8"/>
      <sheetName val="Ng_hàng_xà+bulong8"/>
      <sheetName val="TONG_HOP_VL-NC8"/>
      <sheetName val="MH_RATE8"/>
      <sheetName val="Bang_KL8"/>
      <sheetName val="Đầu_vào7"/>
      <sheetName val="Equip_7"/>
      <sheetName val="A1_CN7"/>
      <sheetName val="DG_thep_ma_kem8"/>
      <sheetName val="Lcau_-_Lxuc8"/>
      <sheetName val="CT_vat_lieu8"/>
      <sheetName val="Trạm_biến_áp7"/>
      <sheetName val="Đơn_Giá_7"/>
      <sheetName val="DM_60618"/>
      <sheetName val="TONG_HOP_T5_19987"/>
      <sheetName val="Chenh_lech_vat_tu7"/>
      <sheetName val="Diện_tích7"/>
      <sheetName val="1_Khái_toán7"/>
      <sheetName val="Chi_tiet_XD_TBA7"/>
      <sheetName val="DG_DZ8"/>
      <sheetName val="DG_TBA8"/>
      <sheetName val="CT-0_4KV7"/>
      <sheetName val="rate_material7"/>
      <sheetName val="KL_Chi_tiết_Xây_tô7"/>
      <sheetName val="04_-_XUONG_DET_B7"/>
      <sheetName val="Loại_Vật_tư7"/>
      <sheetName val="Bill_1_Quy_dinh_chung7"/>
      <sheetName val="1_R18_BF7"/>
      <sheetName val="6_External_works-R187"/>
      <sheetName val="07Base_Cost7"/>
      <sheetName val="Chi_tiet_KL7"/>
      <sheetName val="Tổng_hợp_KL7"/>
      <sheetName val="_037"/>
      <sheetName val="chieu_day_san7"/>
      <sheetName val="Podium_Concrete_Works7"/>
      <sheetName val="KLCT-_TOWER7"/>
      <sheetName val="KLCT-_PODIUM7"/>
      <sheetName val="Gia_thanh_chuoi_su7"/>
      <sheetName val="Tiep_dia7"/>
      <sheetName val="Don_gia_vung_III-Can_Tho7"/>
      <sheetName val="Phan_khai_KLuong7"/>
      <sheetName val="Area_Cal7"/>
      <sheetName val="Bill_01_-_CTN7"/>
      <sheetName val="Bill_2_2_Villa_2_beds7"/>
      <sheetName val="Elect_(3)7"/>
      <sheetName val="plan&amp;section_of_foundation7"/>
      <sheetName val="design_criteria7"/>
      <sheetName val="Bond_수수료_계산_포맷7"/>
      <sheetName val="ITB_COST7"/>
      <sheetName val="PAGE_17"/>
      <sheetName val="DM_677"/>
      <sheetName val="Project_Data7"/>
      <sheetName val="6787CWFASE2CASE2_00_xls7"/>
      <sheetName val="Xay_lapduongR37"/>
      <sheetName val="Đầu_tư7"/>
      <sheetName val="gia_cong_tac7"/>
      <sheetName val="EIRR&gt;_27"/>
      <sheetName val="dg_tphcm7"/>
      <sheetName val="T_KÊ_K_CẤU7"/>
      <sheetName val="4_PTDG7"/>
      <sheetName val="A1,_May7"/>
      <sheetName val="Vat_lieu7"/>
      <sheetName val="Data_Input8"/>
      <sheetName val="Measure_13067"/>
      <sheetName val="Bill_02_-_Xay_gach-Pou_7"/>
      <sheetName val="Bill_03-Chống_thấm-Pou7"/>
      <sheetName val="Bill_04-Kim_loại-Pou7"/>
      <sheetName val="Bill_05_-_Hoan_thien-Pou_7"/>
      <sheetName val="Bill_02_-_Xay_gach-Tower7"/>
      <sheetName val="Bill_03-Chống_thấm-Tower7"/>
      <sheetName val="Bill_04-Kim_loại-Tower7"/>
      <sheetName val="Bill_05_-_Hoan_thien-Tower7"/>
      <sheetName val="KL-_KHAC7"/>
      <sheetName val="BILL_3_-_KẾT_CẤU_HẦM7"/>
      <sheetName val="PTĐG_LTBT7"/>
      <sheetName val="CTG-PRECHEx1_47"/>
      <sheetName val="CTG-AB_(2)7"/>
      <sheetName val="CTG-AB_(3)7"/>
      <sheetName val="CTG-PLP-1_087"/>
      <sheetName val="Pre_Đội_nhóm7"/>
      <sheetName val="Vat_tu_XD7"/>
      <sheetName val="Tower_-_Concrete_Works7"/>
      <sheetName val="Bill-04_ket_cau_thap-_UNI7"/>
      <sheetName val="TH_Vat_tu7"/>
      <sheetName val="HÐ_ngoài8"/>
      <sheetName val="6PILE__(돌출)7"/>
      <sheetName val="DETAIL_7"/>
      <sheetName val="GV1-D13_(Casement_door)7"/>
      <sheetName val="Harga_ME_7"/>
      <sheetName val="Analisa_Gabungan7"/>
      <sheetName val="_Bill_5-Earthing_2_-_Add_Works7"/>
      <sheetName val="Isolasi_Luar_Dalam7"/>
      <sheetName val="Isolasi_Luar7"/>
      <sheetName val="Bang_trong_luong_rieng_thep7"/>
      <sheetName val="final_list_200522"/>
      <sheetName val="LV_data7"/>
      <sheetName val="CẤP_THOÁT_NƯỚC7"/>
      <sheetName val="Cước_VC_+_ĐM_CP_Tư_vấn7"/>
      <sheetName val="Hệ_số7"/>
      <sheetName val="ESTI_7"/>
      <sheetName val="Gia_vat_tu7"/>
      <sheetName val="bridge_#_17"/>
      <sheetName val="THDT_goi_thau_TB7"/>
      <sheetName val="Tien_do_TV7"/>
      <sheetName val="Chenh_lech_ca_may7"/>
      <sheetName val="TLg_CN&amp;Laixe7"/>
      <sheetName val="TLg_CN&amp;Laixe_(2)7"/>
      <sheetName val="TLg_Laitau7"/>
      <sheetName val="TLg_Laitau_(2)7"/>
      <sheetName val="KHOI_LUONG7"/>
      <sheetName val="Bang_3_Chi_tiet_phan_Dz7"/>
      <sheetName val="DATA_BASE7"/>
      <sheetName val="Equipment_list_(PAC)7"/>
      <sheetName val="KL_san_lap7"/>
      <sheetName val="TH_N_Cong7"/>
      <sheetName val="TH_MTC7"/>
      <sheetName val="TINH_KHOI_LUONG7"/>
      <sheetName val="Chi_tiet7"/>
      <sheetName val="Buy_vs__Lease_Car7"/>
      <sheetName val="PRE_(E)7"/>
      <sheetName val="CTKL_KTX_HT6"/>
      <sheetName val="subcon_sched7"/>
      <sheetName val="Tong_du_toan6"/>
      <sheetName val="Bill_2_-_ketcau6"/>
      <sheetName val="Budget_Code6"/>
      <sheetName val="CP_Khac_cuoc_VC6"/>
      <sheetName val="NHÀ_NHẬP_LIỆU6"/>
      <sheetName val="MÓNG_SILO6"/>
      <sheetName val="HVAC_BLOCK_B47"/>
      <sheetName val="2_Chiet_tinh6"/>
      <sheetName val="BẢNG_KHỐI_LƯỢNG_TỔNG_HỢP6"/>
      <sheetName val="Chi_tiet_lan_can6"/>
      <sheetName val="13-Cốt_thép_(10mm&lt;D≤18mm)_FO166"/>
      <sheetName val="du_lieu_du_toan6"/>
      <sheetName val="BOQ_THAN6"/>
      <sheetName val="DL_ĐẦU_VÀO6"/>
      <sheetName val="Analisa_&amp;_Upah6"/>
      <sheetName val="Purchase_Order6"/>
      <sheetName val="D_&amp;_W_sizes6"/>
      <sheetName val="Du_lieu7"/>
      <sheetName val="cash_budget6"/>
      <sheetName val="Luong_NII6"/>
      <sheetName val="DINH_MUC_THI_NGHIEM6"/>
      <sheetName val="Luong_NI6"/>
      <sheetName val="Phan_tich6"/>
      <sheetName val="CT_Thang_Mo6"/>
      <sheetName val="CT__PL6"/>
      <sheetName val="dongia__2_6"/>
      <sheetName val="Thép_CKN6"/>
      <sheetName val="GOC-KO_IN6"/>
      <sheetName val="MAU_8A6"/>
      <sheetName val="MAU_8B6"/>
      <sheetName val="MAU_96"/>
      <sheetName val="MAU_106"/>
      <sheetName val="sochitiettaikhoan_6"/>
      <sheetName val="Share_price_data6"/>
      <sheetName val="19_36"/>
      <sheetName val="20_36"/>
      <sheetName val="Chieu_4_36"/>
      <sheetName val="Cow_req6"/>
      <sheetName val="TỔNG_HỢP6"/>
      <sheetName val="14-LẦN_3-CHIỀU6"/>
      <sheetName val="14-LẦN_1-SÁNG6"/>
      <sheetName val="14-LẦN_2-TRƯA6"/>
      <sheetName val="1_3+1_4-TOTAL_-_Ko_IN6"/>
      <sheetName val="2_1-LẦN_3-CHIỀU6"/>
      <sheetName val="2_1-LẦN_1-SÁNG6"/>
      <sheetName val="2_1-LẦN_2-TRƯA6"/>
      <sheetName val="2_1-TOTAL-Ko_IN6"/>
      <sheetName val="1_3(TMR_4)6"/>
      <sheetName val="CHO_DE6"/>
      <sheetName val="1_1+1_2+2_2+2_3(TMR_3)6"/>
      <sheetName val="CK1+CK2_(VS_SAN_CHOI_23)6"/>
      <sheetName val="CK1+CK2_(2)6"/>
      <sheetName val="12-16_THÁNG6"/>
      <sheetName val="CAN_SỮA6"/>
      <sheetName val="54+55+56(SAU_CAI_SỮA-6)6"/>
      <sheetName val="BÊ_71-90_NGÀY6"/>
      <sheetName val="BÊ_12-16_tháng6"/>
      <sheetName val="BÊ_6-126"/>
      <sheetName val="BÊ_1-36"/>
      <sheetName val="F01-BC_KHAU_PHAN_SANG_20_36"/>
      <sheetName val="F01-BC_KHAU_PHAN_CHIEU_19_36"/>
      <sheetName val="dinh_mưc_cty6"/>
      <sheetName val="Giá_thành6"/>
      <sheetName val="Thong_ke6"/>
      <sheetName val="Energy_for_milk_prod6"/>
      <sheetName val="DE_NGHI_XUAT_6"/>
      <sheetName val="phieu_xuat_mau6"/>
      <sheetName val="PHIEU_XUAT_CHIEU6"/>
      <sheetName val="11_rai_them_cỏ6"/>
      <sheetName val="PHU_LUC_02-_HDSD_CAC_BIEU_MAU6"/>
      <sheetName val="PhU_LUC_01-_MA_CAC_NHOM_BO6"/>
      <sheetName val="F03-BC_THUC_TRON_SANG_20_36"/>
      <sheetName val="F03-BC_THUC_TRON_CHIEU_19_36"/>
      <sheetName val="F02-BC_THEO_DOI_THUC_AN_DU6"/>
      <sheetName val="Tham_khao-_Bao_cao_xuat_thuc_a6"/>
      <sheetName val="Don_gia_(khong_in)6"/>
      <sheetName val="Dlieu_dau_vao6"/>
      <sheetName val="DK1_Don_gia6"/>
      <sheetName val="1_MONG_1-26"/>
      <sheetName val="BANCO_(2)6"/>
      <sheetName val="MT_DPin_(2)6"/>
      <sheetName val="dm_3664"/>
      <sheetName val="DM_60604"/>
      <sheetName val="02__PTDG6"/>
      <sheetName val="Chiết_tính6"/>
      <sheetName val="2_1Warehouse_14"/>
      <sheetName val="Income_Statement6"/>
      <sheetName val="Shareholders'_Equity6"/>
      <sheetName val="VC_xd4"/>
      <sheetName val="Gia_VLTB4"/>
      <sheetName val="B_Luong4"/>
      <sheetName val="C_May4"/>
      <sheetName val="TB_NẶNG4"/>
      <sheetName val="Du_tru_CP-Bieu_014"/>
      <sheetName val="Dự_thầu4"/>
      <sheetName val="Nhap_VT_oto4"/>
      <sheetName val="TH_TN4"/>
      <sheetName val="Bill_No_3_-_Prov__Sum_(Ph2&amp;3)4"/>
      <sheetName val="Hao_phí4"/>
      <sheetName val="Structure_data4"/>
      <sheetName val="đọc_số4"/>
      <sheetName val="Ma_don_vi4"/>
      <sheetName val="bang_cc4"/>
      <sheetName val="CP_Du_phong4"/>
      <sheetName val="THCP_Lap_dat4"/>
      <sheetName val="THCP_xay_dung4"/>
      <sheetName val="Tong_hop_kinh_phi4"/>
      <sheetName val="CP_HMC4"/>
      <sheetName val="HỆ_THỐNG_PHÒNG_CHÁY_CHỮA_CHÁY4"/>
      <sheetName val="HỆ_THỐNG_CẤP_THOÁT_NƯỚC4"/>
      <sheetName val="HỆ_THỐNG_ĐHKK4"/>
      <sheetName val="MÁY_PHÁT_ĐIỆN4"/>
      <sheetName val="HỆ_THỐNG_ĐIỆN4"/>
      <sheetName val="Thiết_bị_chính4"/>
      <sheetName val="Ｎｏ_134"/>
      <sheetName val="DGchitiet_4"/>
      <sheetName val="wk_prgs4"/>
      <sheetName val="AG_Pipe_Qty_Analysis4"/>
      <sheetName val="CHI_PHI4"/>
      <sheetName val="TK_chi_tiet4"/>
      <sheetName val="Bill_2-Road_HR24"/>
      <sheetName val="Bill_3_-_Softscape_HR24"/>
      <sheetName val="THEP_TAM4"/>
      <sheetName val="THEP_HÌNH4"/>
      <sheetName val="THEP_HINH4"/>
      <sheetName val="XA_GO4"/>
      <sheetName val="BANG_TRA4"/>
      <sheetName val="CĂN_HỘ_T16-17_4"/>
      <sheetName val="TRỤC_ĐỨNG_THOÁT_BẨN_T15-174"/>
      <sheetName val="TRỤC_ĐỨNG_TM_T15-174"/>
      <sheetName val="Móng,_nền_4"/>
      <sheetName val="Main_Bldg-Rev024"/>
      <sheetName val="D&amp;W_def_4"/>
      <sheetName val="Nhan_cong4"/>
      <sheetName val="Thiet_bi4"/>
      <sheetName val="Vat_tu4"/>
      <sheetName val="DM_ChiPhi4"/>
      <sheetName val="May_TC4"/>
      <sheetName val="TH_Kinh_phi4"/>
      <sheetName val="Ptvl_4"/>
      <sheetName val="1_Requisition(E)4"/>
      <sheetName val="TONG_HOP4"/>
      <sheetName val="Tổng_GT4"/>
      <sheetName val="Chi_tiết_KL4"/>
      <sheetName val="ca_máy4"/>
      <sheetName val="khấu_trừ_phạt4"/>
      <sheetName val="GT__KHAU_TRU4"/>
      <sheetName val="HAO_HUT_VAT_TU_(2)4"/>
      <sheetName val="cao_độ4"/>
      <sheetName val="Data_Wall4"/>
      <sheetName val="Dự_toán4"/>
      <sheetName val="Đơn_Giá_TH4"/>
      <sheetName val="Nhân_công4"/>
      <sheetName val="Phân_tích4"/>
      <sheetName val="C_P_Thiết_bị4"/>
      <sheetName val="T_H_Kinh_phí4"/>
      <sheetName val="Vật_tư4"/>
      <sheetName val="Trang_bìa4"/>
      <sheetName val="phan_tic_chi_tiet4"/>
      <sheetName val="Gia_vat_lieu3"/>
      <sheetName val="DG_14263"/>
      <sheetName val="Theo_doi_Doanh_thu_20173"/>
      <sheetName val="gui_BKCT3"/>
      <sheetName val="Precios_unitarios_AXH3"/>
      <sheetName val="Chi_tiet_cong_no4"/>
      <sheetName val="PHÁT_SINH_TẦNG_1_4"/>
      <sheetName val="PHÁT_SINH_TẦNG_24"/>
      <sheetName val="Hầm_chuyển_psinh4"/>
      <sheetName val="Ống_thẳng4"/>
      <sheetName val="Côn_thu4"/>
      <sheetName val="Vuông_tròn4"/>
      <sheetName val="Chân_rẽ4"/>
      <sheetName val="Chạc_ba4"/>
      <sheetName val="3__CNT3"/>
      <sheetName val="unit_price_list(M)3"/>
      <sheetName val="TH_VL,_NC,_DDHT_Thanhphuoc3"/>
      <sheetName val="Don_gia_chi_tiet_DIEN_23"/>
      <sheetName val="So_lieu_chung3"/>
      <sheetName val="BẢNG_ÁP_GIÁ_(in)3"/>
      <sheetName val="NT_(KL)_IN3"/>
      <sheetName val="DOM_D23"/>
      <sheetName val="nhà_ăn3"/>
      <sheetName val="Công_nhật3"/>
      <sheetName val="btkt_cột3"/>
      <sheetName val="1_2_Staff_Schedule3"/>
      <sheetName val="Chi_tiet_-tong_9_thang3"/>
      <sheetName val="0__Input3"/>
      <sheetName val="Doi_so3"/>
      <sheetName val="MTO_REV_2(ARMOR)3"/>
      <sheetName val="DANH_MỤC_HỒ_SƠ3"/>
      <sheetName val="GT_PHÁT_SINH_NGOÀI_HĐ3"/>
      <sheetName val="KL_PHÁT_SINH_3"/>
      <sheetName val="PS_NGOÀI_HĐ3"/>
      <sheetName val="GT_PHÁT_SINH_VƯỢT_HĐ3"/>
      <sheetName val="PS_TĂNG_GIẢM_TRONG_HĐ3"/>
      <sheetName val="DGCT_PHÁT_SINH3"/>
      <sheetName val="DGCT_TRẦN_NLV3"/>
      <sheetName val="DGKL_chi_tiết_NLV3"/>
      <sheetName val="DGKL_chi_tiết_NHN,NK3"/>
      <sheetName val="TG_KL3"/>
      <sheetName val="DGCT_SƠN_BẢ_TƯỜNG_NLV3"/>
      <sheetName val="DGKL_TRẦN_NHN3"/>
      <sheetName val="Cotthep_NPT3"/>
      <sheetName val="vl_nc_mtc3"/>
      <sheetName val="KL_THEP__GIAM_DO_DUNG_COUPLER3"/>
      <sheetName val="01_KL_THÉP_NHẬP_VỀ3"/>
      <sheetName val="2__NT_VLDV3"/>
      <sheetName val="GHI_CHU3"/>
      <sheetName val="1_BB_LMHT3"/>
      <sheetName val="Bê_tông_bảo_vệ3"/>
      <sheetName val="01__Data3"/>
      <sheetName val="Neo,_nối_cốt_thép_dầm,_cột3"/>
      <sheetName val="Uốn_móc_cốt_thép3"/>
      <sheetName val="Tiêu_chuẩn_cốt_thép3"/>
      <sheetName val="Bill_Prelim-CDT3"/>
      <sheetName val="Bill_BPTC-CDT3"/>
      <sheetName val="Chi_tiết_BPTC3"/>
      <sheetName val="Bill_BPTC-CDT_(PA_MCT_CDT)3"/>
      <sheetName val="Chi_tiết_BPTC_(PA_MCT_CDT)3"/>
      <sheetName val="Tong_hop_vat_tu3"/>
      <sheetName val="TLG_Type3"/>
      <sheetName val="B3A_-_TOWER_A3"/>
      <sheetName val="Annex_B3"/>
      <sheetName val="DM-VNT_ko_sd3"/>
      <sheetName val="Bảng_đo_bóc_KL_OLK-093"/>
      <sheetName val="6_3_CHI_TIET_OLK-093"/>
      <sheetName val="1_Civil_(Org)3"/>
      <sheetName val="1__Office3"/>
      <sheetName val="KHOI_LUONG15-43"/>
      <sheetName val="Dgia_vat_tu3"/>
      <sheetName val="Don_gia_III3"/>
      <sheetName val="D÷_liÖu3"/>
      <sheetName val="Dot_43"/>
      <sheetName val="1_San_3"/>
      <sheetName val="Thop_Ksat3"/>
      <sheetName val="Thu_hoi_3"/>
      <sheetName val="HM_chung3"/>
      <sheetName val="CP_xd-thiet_bi3"/>
      <sheetName val="TH-TN_LD_TB3"/>
      <sheetName val="CP_xaydung3"/>
      <sheetName val="Thao_ha_phu_kien3"/>
      <sheetName val="VL-NC-MTC_ket_cau3"/>
      <sheetName val="KHOI_LUONG_TONG3"/>
      <sheetName val="TK_22KV3"/>
      <sheetName val="DM_366-17773"/>
      <sheetName val="Thi_nhiem3"/>
      <sheetName val="Gia_goc_VT-TB3"/>
      <sheetName val="Gia_vc_den_chan_CT3"/>
      <sheetName val="culy_223"/>
      <sheetName val="Luong_20503"/>
      <sheetName val="ca_may_QN3"/>
      <sheetName val="TNHC1246_3"/>
      <sheetName val="Ca_may_TT06_20103"/>
      <sheetName val="Don_gia_VLXD_dia_phuong3"/>
      <sheetName val="Bang_luong_SCL3"/>
      <sheetName val="Dinh_muc_TN14263"/>
      <sheetName val="KL_thep_lam_sat3"/>
      <sheetName val="Tien_Thuong3"/>
      <sheetName val="NC_XL_6T_cuoi_01_CTy3"/>
      <sheetName val="Data_-6T_dau3"/>
      <sheetName val="Cong_6T3"/>
      <sheetName val="Chi_phi_van_chuyen3"/>
      <sheetName val="2_CDPS3"/>
      <sheetName val="TH_các_CC3"/>
      <sheetName val="DT_hợp_đồng2"/>
      <sheetName val="Bảng_KL_đợt_12"/>
      <sheetName val="HRG_BHN3"/>
      <sheetName val="CĂN_ĐH3"/>
      <sheetName val="Q_A01_2-Sh3"/>
      <sheetName val="7_Khau_tru_3"/>
      <sheetName val="Heso_DZ3"/>
      <sheetName val="DM_336cai_tao3"/>
      <sheetName val="DG_BINH_THUAN3"/>
      <sheetName val="Div26_-_Elect3"/>
      <sheetName val="Danh_mục2"/>
      <sheetName val="4_CĂN3"/>
      <sheetName val="Financ__Overview2"/>
      <sheetName val="Don_gia_NC3"/>
      <sheetName val="B-2__(DPP)3"/>
      <sheetName val="Summary_Sheet2"/>
      <sheetName val="Finishing-Tower_A2"/>
      <sheetName val="Finishing-Tower_B2"/>
      <sheetName val="Finishing-Tower_C2"/>
      <sheetName val="Finishing-Tower_D2"/>
      <sheetName val="MEP-Tower_A2"/>
      <sheetName val="MEP-Tower_B2"/>
      <sheetName val="MEP-Tower_C2"/>
      <sheetName val="MEP-Tower_D2"/>
      <sheetName val="Cost_Report_Sum2"/>
      <sheetName val="Detail_Cost_Sum2"/>
      <sheetName val="RVO-VO_Sum2"/>
      <sheetName val="Potential_VOs_Sum2"/>
      <sheetName val="Cash_Flow_Sum2"/>
      <sheetName val="CAP_NUOC2"/>
      <sheetName val="cấp_nước_trục_nhà_vs2"/>
      <sheetName val="THOAT_NUOC2"/>
      <sheetName val="THOAT_MUA2"/>
      <sheetName val="Cáp_phòng2"/>
      <sheetName val="TMC_ĐIỆN_Phi2"/>
      <sheetName val="TMC_Tổng2"/>
      <sheetName val="TH_Đèn_Phòng_L12"/>
      <sheetName val="TH_Đèn_Hầm_L12"/>
      <sheetName val="TỦ_MODULE_T12"/>
      <sheetName val="TINH_GIA_-_SAN_XUAT_Vertico2"/>
      <sheetName val="Huong_dan2"/>
      <sheetName val="Bieu_gia_HD2"/>
      <sheetName val="13_BANG_CT2"/>
      <sheetName val="14_MMUS_GIUA_NHIP2"/>
      <sheetName val="4_HSPBngang2"/>
      <sheetName val="6_Tinh_tai2"/>
      <sheetName val="2_NSl2"/>
      <sheetName val="17_US_CHU_tho_a_b2"/>
      <sheetName val="15_MMUS_GOI2"/>
      <sheetName val="gia_vt,nc,may2"/>
      <sheetName val="BTK-Dai_Hoc_Kien_Giang2"/>
      <sheetName val="PV_Graph_Data2"/>
      <sheetName val="doanh_thu2"/>
      <sheetName val="Dutoan_KL2"/>
      <sheetName val="Kê_0,42"/>
      <sheetName val="TH_0,42"/>
      <sheetName val="Kê_222"/>
      <sheetName val="TH_222"/>
      <sheetName val="TBA_CAI_TAO2"/>
      <sheetName val="TBA_XDM2"/>
      <sheetName val="TONG_HOP_DU_TOAN2"/>
      <sheetName val="Thop_XAY_DUNG2"/>
      <sheetName val="CP_HANG_MUC_CHUNG2"/>
      <sheetName val="CHI_PHI_XD2"/>
      <sheetName val="CHI_PHI_THI_NGHIEM2"/>
      <sheetName val="VLDIEN_222"/>
      <sheetName val="Dao_dat2"/>
      <sheetName val="TH_Denbu2"/>
      <sheetName val="Do_ve_DC2"/>
      <sheetName val="TH_Bommin2"/>
      <sheetName val="CHI_PHI_THI_NGHIEM-LD_thiet_bi2"/>
      <sheetName val="Luong_TT012"/>
      <sheetName val="Camay_QB2"/>
      <sheetName val="gia_ca_may_BXD2"/>
      <sheetName val="BANG_LUONG_KY_SU2"/>
      <sheetName val="Bang_luong_NHOM_I2"/>
      <sheetName val="Bangluong_NHOM_II_2"/>
      <sheetName val="09-GIA_nhien_lieu-ko_in2"/>
      <sheetName val="Tinh_V_cot_chiem_cho2"/>
      <sheetName val="ĐM_13542"/>
      <sheetName val="KHOAN_MAU2"/>
      <sheetName val="ĐO_ĐỊA_VẬT_LÝ2"/>
      <sheetName val="khoan_tiep_dia2"/>
      <sheetName val="Tổng_hợp_KPHM2"/>
      <sheetName val="Dinh_muc2"/>
      <sheetName val="DZ_22KV2"/>
      <sheetName val="5_2_1_Đo_bóc_KL_OLK-062"/>
      <sheetName val="GIÁ_DỰ_THẦU_30_CĂN2"/>
      <sheetName val="MB_DT_022"/>
      <sheetName val="BU_LONG2"/>
      <sheetName val="KS_tuyen2"/>
      <sheetName val="Bang_chiet_tinh_TBA2"/>
      <sheetName val="HERD_MOVEMENTFARM14"/>
      <sheetName val="HERD_MOVEMENTFARM24"/>
      <sheetName val="CALVES_2-44"/>
      <sheetName val="Cavles_2-44"/>
      <sheetName val="CALVES_4-74"/>
      <sheetName val="HEIFER_7-12m4"/>
      <sheetName val="HEIFER_12+4"/>
      <sheetName val="FRESH_COW_2017-184"/>
      <sheetName val="HP_COW_20184"/>
      <sheetName val="LP_COW_2017-184"/>
      <sheetName val="DRY_COW4"/>
      <sheetName val="FIELD_CROPS4"/>
      <sheetName val="EQUIP_LIST2"/>
      <sheetName val="So_sanh2"/>
      <sheetName val="4_2_1_Đo_bóc_KL_OLK-062"/>
      <sheetName val="4_1_1_CHI_TIET_OLK-062"/>
      <sheetName val="Gia_VT-TB2"/>
      <sheetName val="noi_suy_xa2"/>
      <sheetName val="noi_suy_xa_thu_hoi2"/>
      <sheetName val="DT__NHA_XUONG2"/>
      <sheetName val="THONG_SO2"/>
      <sheetName val="Đơn_giá_chi_tiết_TN_392"/>
      <sheetName val="Tính_giá_NC2"/>
      <sheetName val="Tiên_lượng2"/>
      <sheetName val="SL_cước2"/>
      <sheetName val="DG_Chi_tiet2"/>
      <sheetName val="_1710_HOINGHINLD2"/>
      <sheetName val="99_(2)2"/>
      <sheetName val="134_2"/>
      <sheetName val="DG_49702"/>
      <sheetName val="Electrical_Works2"/>
      <sheetName val="H_T__INCOMING_SYSTEM2"/>
      <sheetName val="Cash_Flow2"/>
      <sheetName val="Thuyết_minh2"/>
      <sheetName val="Đơn_giá_máy2"/>
      <sheetName val="Bill_No_1_62"/>
      <sheetName val="Bill_No_1_102"/>
      <sheetName val="Bill_No_3_32"/>
      <sheetName val="Bill_No_1_42"/>
      <sheetName val="Bill_No_1_72"/>
      <sheetName val="Summary_Bill_No__32"/>
      <sheetName val="¥_2"/>
      <sheetName val="Unit_price1"/>
      <sheetName val="Tong_DT1"/>
      <sheetName val="phan_tich_don_gia1"/>
      <sheetName val="Bán_đợt_1_trang1"/>
      <sheetName val="3__KC_-_PODIUM1"/>
      <sheetName val="Breakdown_(B)1"/>
      <sheetName val="U_P_Breakdown1"/>
      <sheetName val="Chiet_tinh_dz351"/>
      <sheetName val="Tien_Luong1"/>
      <sheetName val="Unit_price(Updateting)1"/>
      <sheetName val="CTDZ6kv_(gd1)_1"/>
      <sheetName val="CTDZ_0_4+cto_(GD1)1"/>
      <sheetName val="CTTBA_(gd1)1"/>
      <sheetName val="03_Detailed1"/>
      <sheetName val="01_Bid_Price_summary1"/>
      <sheetName val="Home_Office_Manhours1"/>
      <sheetName val="Field_SPV_Barchart1"/>
      <sheetName val="Bù_giá_CM1"/>
      <sheetName val="Cost_List1"/>
      <sheetName val="Detail_Cost1"/>
      <sheetName val="IC_Price_New1"/>
      <sheetName val="Summary_Table1"/>
      <sheetName val="Sales_Person1"/>
      <sheetName val="Bidding_Entity1"/>
      <sheetName val="LX_-TT05"/>
      <sheetName val="NC_Moi_TT05"/>
      <sheetName val="IMF_Code1"/>
      <sheetName val="CHITIET_VL-NCHT1_(2)1"/>
      <sheetName val="Subsidiary_Calculation1"/>
      <sheetName val="don_gia_1426"/>
      <sheetName val="SGC_RATE"/>
      <sheetName val="Cau_tao_gia_xay_to"/>
      <sheetName val="Phu_Bai_Bridge"/>
      <sheetName val="5_2_1_Đo_bóc_KL_OLK-10"/>
      <sheetName val="Chu_dau_tu"/>
      <sheetName val="Khai_toan"/>
      <sheetName val="Phu_luc_01_1_EPC_P11-14"/>
      <sheetName val="TDT_P11-P14"/>
      <sheetName val="Chi_phi_khac_"/>
      <sheetName val="Hang_muc_Chung"/>
      <sheetName val="Bia_Phu_Luc"/>
      <sheetName val="DATA_1_CHUNG"/>
      <sheetName val="Muc_luc"/>
      <sheetName val="Tra_cuu_957"/>
      <sheetName val="Tru_TT"/>
      <sheetName val="Thg_04"/>
      <sheetName val="Thg_05"/>
      <sheetName val="Thg_06"/>
      <sheetName val="Thg_07"/>
      <sheetName val="Thg_08"/>
      <sheetName val="Thg_09"/>
      <sheetName val="Thg_10"/>
      <sheetName val="Thg_11"/>
      <sheetName val="Thg_12"/>
      <sheetName val="Bia_lot"/>
      <sheetName val="DT_san_XD-So_lieu_cu"/>
      <sheetName val="DM_DU_AN"/>
      <sheetName val="DM_TP_"/>
      <sheetName val="File_Chi_tiet"/>
      <sheetName val="THPDMoi__(2)"/>
      <sheetName val="t-h_HA_THE"/>
      <sheetName val="TH_XL"/>
      <sheetName val="CHITIET_VL-NC"/>
      <sheetName val="FF-2_(1)"/>
      <sheetName val="Labour_Summary13"/>
      <sheetName val="YTD_12'2003"/>
      <sheetName val="YTD_06'2003"/>
      <sheetName val="YTD_03'2003"/>
      <sheetName val="YTD_09'2003"/>
      <sheetName val="deferred_taxes"/>
      <sheetName val="Eqpmnt_Plng"/>
      <sheetName val="TRIAL_BALANCE"/>
      <sheetName val="DPR_31st_march"/>
      <sheetName val="current_month"/>
      <sheetName val="Blng__Vs_Coll_"/>
      <sheetName val="Currency_Rate"/>
      <sheetName val="BILL_34Āᐁë_HẦM"/>
      <sheetName val="THÔNG_TIN"/>
      <sheetName val="Danh_mục_khối"/>
      <sheetName val="Danh_mục_đơn_vị_-phòng_chức_năn"/>
      <sheetName val="BẢNG_DIỄN_GIẢI_KL_(7)"/>
      <sheetName val="Probbl_-_Production"/>
      <sheetName val="w't_table"/>
      <sheetName val="CHI_PHÍ_NHÔM"/>
      <sheetName val="BILL_34Āᐁë"/>
      <sheetName val="NHOM_KINH"/>
      <sheetName val="CHITIET_VL-NC-TT1p"/>
      <sheetName val="2__BBNT_KLHT"/>
      <sheetName val="Dashboard_-_BQL_-_VHL"/>
      <sheetName val="KEILA_TP_2020-07"/>
      <sheetName val="TH_khoi_luong"/>
      <sheetName val="Chi_tiet_khoi_luong"/>
      <sheetName val="TK_thep"/>
      <sheetName val="CT_THOÁT_WC_VP"/>
      <sheetName val="CT_CẤP_WC_VP"/>
      <sheetName val="CT_THOÁT_MƯA_VP_TRỤC_LỚN"/>
      <sheetName val="CT_THOÁT_MƯA_VP_TRỤC_NHỎ"/>
      <sheetName val="CFA_(ME)"/>
      <sheetName val="MEP_Building"/>
      <sheetName val="Share_Price_2002"/>
      <sheetName val="LUONG_SCL"/>
      <sheetName val="BOM-13_11-Other(PS1+PS2)"/>
      <sheetName val="Don_gia_XD"/>
      <sheetName val="Dinh_Muc_Vat_Tu"/>
      <sheetName val="mã_"/>
      <sheetName val="Chênh_lệch_máy_thi_công"/>
      <sheetName val="Chênh_lệch_nhân_công"/>
      <sheetName val="Chênh_lệch_vật_liệu"/>
      <sheetName val="Chao_gia_T12_RE"/>
      <sheetName val="Service_Cost_"/>
      <sheetName val="Don_gia_Tay_Ninh"/>
      <sheetName val="Don_gia_Dak_Lak"/>
      <sheetName val="streeta_and_cacth_pit"/>
      <sheetName val="Daf_1"/>
      <sheetName val="rc"/>
      <sheetName val="L-Mechanical"/>
      <sheetName val="Committed Items"/>
      <sheetName val="HT"/>
      <sheetName val="Corner Arch"/>
      <sheetName val="End Arch"/>
      <sheetName val="Intermediate Arch"/>
      <sheetName val="DrgList"/>
      <sheetName val="reinforcement 675"/>
      <sheetName val="SHG"/>
      <sheetName val="ext wall fin qty"/>
      <sheetName val="SL Plum."/>
      <sheetName val="1C2A&amp;3"/>
      <sheetName val="Physical Schedule 3D"/>
      <sheetName val="TPI"/>
      <sheetName val="ELKP"/>
      <sheetName val="harga"/>
      <sheetName val="Tabel Berat"/>
      <sheetName val="DETAILED_P&amp;L"/>
      <sheetName val="REKAP_MEKANIKAL"/>
      <sheetName val="basic"/>
      <sheetName val="Data Umum Penawaran"/>
      <sheetName val="UPAH"/>
      <sheetName val="Real Cost"/>
      <sheetName val="bill qty"/>
      <sheetName val="Peralatan"/>
      <sheetName val="REKAP_ARSITEKTUR."/>
      <sheetName val="RAB.ADMINISTRASI PUSAT (1)"/>
      <sheetName val="dwa-01"/>
      <sheetName val="Umum"/>
      <sheetName val="TJ1Q47"/>
      <sheetName val="BQ-Tenis"/>
      <sheetName val="Arsitektur"/>
      <sheetName val="BOQ_Aula"/>
      <sheetName val="Prelim"/>
      <sheetName val="Rekapitulasi"/>
      <sheetName val="SatDas"/>
      <sheetName val="Div2"/>
      <sheetName val="NAME"/>
      <sheetName val="Hrg Readymix"/>
      <sheetName val="노임이"/>
      <sheetName val="Elemental Breakdown+20%"/>
      <sheetName val="CaiDat"/>
      <sheetName val="CPK"/>
      <sheetName val="PHẦN KIẾN TRÚC"/>
      <sheetName val="DGKL_TRỤC NGOAI NHA"/>
      <sheetName val="Sum ELE  CAP S1-4  "/>
      <sheetName val="PHG"/>
      <sheetName val="Utilities"/>
      <sheetName val="Civil_B1"/>
      <sheetName val="Civil_B4"/>
      <sheetName val="THKP"/>
      <sheetName val="CT_trtreo"/>
      <sheetName val="pphtAV"/>
      <sheetName val="Form"/>
      <sheetName val="Bill 2"/>
      <sheetName val="Bill 3"/>
      <sheetName val="Bill 4a - 1A"/>
      <sheetName val="Bill 4a (Fiber) - 1A"/>
      <sheetName val="Bill 4b"/>
      <sheetName val="Bill 4c"/>
      <sheetName val="Bill 5"/>
      <sheetName val="Bill 4a - 1B"/>
      <sheetName val="Bill 4a (Fiber) - 1B"/>
      <sheetName val="표지"/>
      <sheetName val="직종인원"/>
      <sheetName val="총원dB"/>
      <sheetName val="Bank Rev"/>
      <sheetName val="dlvoid"/>
      <sheetName val="STAX"/>
      <sheetName val="PU_ITALY_23"/>
      <sheetName val="final_list_200523"/>
      <sheetName val="Tro_giup22"/>
      <sheetName val="Labour_Summary14"/>
      <sheetName val="PU_ITALY_24"/>
      <sheetName val="final_list_200524"/>
      <sheetName val="Tro_giup23"/>
      <sheetName val="Labour_Summary15"/>
      <sheetName val="DATAENTRY"/>
      <sheetName val="Merit &amp; Market Grid"/>
      <sheetName val="BP DECLINE IT"/>
      <sheetName val="Input List"/>
      <sheetName val="SYSTEMS"/>
      <sheetName val="DBASE"/>
      <sheetName val="Valid data revised"/>
      <sheetName val="BUDGET"/>
      <sheetName val="EXPENSES"/>
      <sheetName val="DETAIL MIX % REPORT"/>
      <sheetName val="LBO"/>
      <sheetName val="BS-DET"/>
      <sheetName val="Table"/>
      <sheetName val="Fill this out first..."/>
      <sheetName val="BC chi tiết TT"/>
      <sheetName val="seido_BS"/>
      <sheetName val="Cước CG"/>
      <sheetName val="ctiet-KVThanhTri-YUR"/>
      <sheetName val="242_3 summaryOPC"/>
      <sheetName val="afis"/>
      <sheetName val="TAKE-OFF"/>
      <sheetName val="1.1General"/>
      <sheetName val="0.Data"/>
      <sheetName val="0.Data_new"/>
      <sheetName val="WEIGHT"/>
      <sheetName val="Aging Sept"/>
      <sheetName val="Invoice"/>
      <sheetName val="Aging_Sept"/>
      <sheetName val="Overview"/>
      <sheetName val="調整項目マスタ"/>
      <sheetName val="DoanhNghiệp"/>
      <sheetName val="ThôngTin"/>
      <sheetName val="sales current month"/>
      <sheetName val="View Variance"/>
      <sheetName val="CTG-PRECHEx1_4ꀋ"/>
      <sheetName val="Gia giao VL den HT"/>
      <sheetName val="Charts"/>
      <sheetName val="XREF"/>
      <sheetName val="Fixed asset register"/>
      <sheetName val="YTD"/>
      <sheetName val="repeatative rejection"/>
      <sheetName val="ﾃﾞ-ﾀ"/>
      <sheetName val="Dec-18"/>
      <sheetName val="Lists"/>
      <sheetName val="General Info"/>
      <sheetName val="Setup"/>
      <sheetName val="Full PBD"/>
      <sheetName val="BOM"/>
      <sheetName val="Dep"/>
      <sheetName val="Non-Statistical Sampling"/>
      <sheetName val="98FORECAST (1)"/>
      <sheetName val="Sch 18 Bank"/>
      <sheetName val="Stock details"/>
      <sheetName val="Part A General"/>
      <sheetName val="DDT_TDS_TCS"/>
      <sheetName val="FRINGE_BENEFIT_INFO"/>
      <sheetName val="OTHER_INFORMATION"/>
      <sheetName val="GENERAL2"/>
      <sheetName val="80G"/>
      <sheetName val="QUANTITATIVE_DETAILS"/>
      <sheetName val="IT_FBT_DDTP"/>
      <sheetName val="PART_C"/>
      <sheetName val=" "/>
      <sheetName val="行动跟踪"/>
      <sheetName val="De11A"/>
      <sheetName val="6. Scope of work "/>
      <sheetName val="4.6 Phân tích nhân sự "/>
      <sheetName val="4.5 Mức độ tham gia dự án"/>
      <sheetName val="RAB_AR&amp;STR10"/>
      <sheetName val="chi_tiet_TBA10"/>
      <sheetName val="chi_tiet_C10"/>
      <sheetName val="TH_DZ3512"/>
      <sheetName val="Customize_Your_Purchase_Order10"/>
      <sheetName val="Don_gia10"/>
      <sheetName val="DON_GIA_TRAM_(3)10"/>
      <sheetName val="DON_GIA_CAN_THO12"/>
      <sheetName val="7606_DZ10"/>
      <sheetName val="CHITIET_VL-NC-TT_-1p10"/>
      <sheetName val="CHITIET_VL-NC-TT-3p9"/>
      <sheetName val="TONG_HOP_VL-NC_TT10"/>
      <sheetName val="KPVC-BD_10"/>
      <sheetName val="Don_gia_chi_tiet10"/>
      <sheetName val="HĐ_ngoài9"/>
      <sheetName val="XT_Buoc_39"/>
      <sheetName val="dongia_(2)9"/>
      <sheetName val="S-curve_9"/>
      <sheetName val="So_doi_chieu_LC9"/>
      <sheetName val="Adix_A9"/>
      <sheetName val="project_management9"/>
      <sheetName val="MAIN_GATE_HOUSE9"/>
      <sheetName val="REINF_9"/>
      <sheetName val="Rates_20099"/>
      <sheetName val="Commercial_value9"/>
      <sheetName val="MH_RATE9"/>
      <sheetName val="Ky_Lam_Bridge9"/>
      <sheetName val="Provisional_Sums_Item9"/>
      <sheetName val="Gas_Pressure_Welding9"/>
      <sheetName val="General_Item&amp;General_Requireme9"/>
      <sheetName val="General_Items9"/>
      <sheetName val="Regenral_Requirements9"/>
      <sheetName val="TONG_HOP_VL-NC9"/>
      <sheetName val="Du_toan9"/>
      <sheetName val="chiet_tinh9"/>
      <sheetName val="Ng_hàng_xà+bulong9"/>
      <sheetName val="CT_vat_lieu9"/>
      <sheetName val="Bang_KL9"/>
      <sheetName val="Lcau_-_Lxuc9"/>
      <sheetName val="Đầu_vào8"/>
      <sheetName val="Equip_8"/>
      <sheetName val="A1_CN8"/>
      <sheetName val="DG_thep_ma_kem9"/>
      <sheetName val="DM_60619"/>
      <sheetName val="Trạm_biến_áp8"/>
      <sheetName val="Đơn_Giá_8"/>
      <sheetName val="Chenh_lech_vat_tu8"/>
      <sheetName val="Diện_tích8"/>
      <sheetName val="1_Khái_toán8"/>
      <sheetName val="TONG_HOP_T5_19988"/>
      <sheetName val="Chi_tiet_XD_TBA8"/>
      <sheetName val="DG_DZ9"/>
      <sheetName val="DG_TBA9"/>
      <sheetName val="CT-0_4KV8"/>
      <sheetName val="Data_Input9"/>
      <sheetName val="KL_Chi_tiết_Xây_tô8"/>
      <sheetName val="rate_material8"/>
      <sheetName val="04_-_XUONG_DET_B8"/>
      <sheetName val="Chi_tiet_KL8"/>
      <sheetName val="Tổng_hợp_KL8"/>
      <sheetName val="Bill_1_Quy_dinh_chung8"/>
      <sheetName val="1_R18_BF8"/>
      <sheetName val="6_External_works-R188"/>
      <sheetName val="07Base_Cost8"/>
      <sheetName val="_038"/>
      <sheetName val="chieu_day_san8"/>
      <sheetName val="Podium_Concrete_Works8"/>
      <sheetName val="KLCT-_TOWER8"/>
      <sheetName val="KLCT-_PODIUM8"/>
      <sheetName val="Gia_thanh_chuoi_su8"/>
      <sheetName val="Tiep_dia8"/>
      <sheetName val="Don_gia_vung_III-Can_Tho8"/>
      <sheetName val="HÐ_ngoài9"/>
      <sheetName val="6PILE__(돌출)8"/>
      <sheetName val="DETAIL_8"/>
      <sheetName val="EIRR&gt;_28"/>
      <sheetName val="Phan_khai_KLuong8"/>
      <sheetName val="Project_Data8"/>
      <sheetName val="Area_Cal8"/>
      <sheetName val="Elect_(3)8"/>
      <sheetName val="plan&amp;section_of_foundation8"/>
      <sheetName val="design_criteria8"/>
      <sheetName val="Bond_수수료_계산_포맷8"/>
      <sheetName val="ITB_COST8"/>
      <sheetName val="PAGE_18"/>
      <sheetName val="DM_678"/>
      <sheetName val="Xay_lapduongR38"/>
      <sheetName val="Đầu_tư8"/>
      <sheetName val="6787CWFASE2CASE2_00_xls8"/>
      <sheetName val="Bill_02_-_Xay_gach-Pou_8"/>
      <sheetName val="Bill_03-Chống_thấm-Pou8"/>
      <sheetName val="Bill_04-Kim_loại-Pou8"/>
      <sheetName val="Bill_05_-_Hoan_thien-Pou_8"/>
      <sheetName val="Bill_02_-_Xay_gach-Tower8"/>
      <sheetName val="Bill_03-Chống_thấm-Tower8"/>
      <sheetName val="Bill_04-Kim_loại-Tower8"/>
      <sheetName val="Bill_05_-_Hoan_thien-Tower8"/>
      <sheetName val="KL-_KHAC8"/>
      <sheetName val="BILL_3_-_KẾT_CẤU_HẦM8"/>
      <sheetName val="PTĐG_LTBT8"/>
      <sheetName val="CTG-PRECHEx1_48"/>
      <sheetName val="CTG-AB_(2)8"/>
      <sheetName val="CTG-AB_(3)8"/>
      <sheetName val="CTG-PLP-1_088"/>
      <sheetName val="Pre_Đội_nhóm8"/>
      <sheetName val="Vat_tu_XD8"/>
      <sheetName val="Tower_-_Concrete_Works8"/>
      <sheetName val="Bill-04_ket_cau_thap-_UNI8"/>
      <sheetName val="Loại_Vật_tư8"/>
      <sheetName val="TH_Vat_tu8"/>
      <sheetName val="dg_tphcm8"/>
      <sheetName val="T_KÊ_K_CẤU8"/>
      <sheetName val="Bill_01_-_CTN8"/>
      <sheetName val="Bill_2_2_Villa_2_beds8"/>
      <sheetName val="4_PTDG8"/>
      <sheetName val="A1,_May8"/>
      <sheetName val="Vat_lieu8"/>
      <sheetName val="Bang_trong_luong_rieng_thep8"/>
      <sheetName val="gia_cong_tac8"/>
      <sheetName val="Measure_13068"/>
      <sheetName val="CẤP_THOÁT_NƯỚC8"/>
      <sheetName val="Cước_VC_+_ĐM_CP_Tư_vấn8"/>
      <sheetName val="Hệ_số8"/>
      <sheetName val="THDT_goi_thau_TB8"/>
      <sheetName val="Tien_do_TV8"/>
      <sheetName val="Harga_ME_8"/>
      <sheetName val="Analisa_Gabungan8"/>
      <sheetName val="ESTI_8"/>
      <sheetName val="KL_san_lap8"/>
      <sheetName val="GV1-D13_(Casement_door)8"/>
      <sheetName val="Isolasi_Luar_Dalam8"/>
      <sheetName val="Isolasi_Luar8"/>
      <sheetName val="bridge_#_18"/>
      <sheetName val="DATA_BASE8"/>
      <sheetName val="Equipment_list_(PAC)8"/>
      <sheetName val="TH_MTC8"/>
      <sheetName val="TH_N_Cong8"/>
      <sheetName val="_Bill_5-Earthing_2_-_Add_Works8"/>
      <sheetName val="LV_data8"/>
      <sheetName val="Gia_vat_tu8"/>
      <sheetName val="Buy_vs__Lease_Car8"/>
      <sheetName val="TINH_KHOI_LUONG8"/>
      <sheetName val="Chenh_lech_ca_may8"/>
      <sheetName val="TLg_CN&amp;Laixe8"/>
      <sheetName val="TLg_CN&amp;Laixe_(2)8"/>
      <sheetName val="TLg_Laitau8"/>
      <sheetName val="TLg_Laitau_(2)8"/>
      <sheetName val="Chi_tiet8"/>
      <sheetName val="NHÀ_NHẬP_LIỆU7"/>
      <sheetName val="MÓNG_SILO7"/>
      <sheetName val="CTKL_KTX_HT7"/>
      <sheetName val="HVAC_BLOCK_B48"/>
      <sheetName val="KHOI_LUONG8"/>
      <sheetName val="13-Cốt_thép_(10mm&lt;D≤18mm)_FO167"/>
      <sheetName val="du_lieu_du_toan7"/>
      <sheetName val="Bang_3_Chi_tiet_phan_Dz8"/>
      <sheetName val="BẢNG_KHỐI_LƯỢNG_TỔNG_HỢP7"/>
      <sheetName val="CP_Khac_cuoc_VC7"/>
      <sheetName val="Budget_Code7"/>
      <sheetName val="2_Chiet_tinh7"/>
      <sheetName val="subcon_sched8"/>
      <sheetName val="PRE_(E)8"/>
      <sheetName val="D_&amp;_W_sizes7"/>
      <sheetName val="Purchase_Order7"/>
      <sheetName val="Tong_du_toan7"/>
      <sheetName val="Bill_2_-_ketcau7"/>
      <sheetName val="Chi_tiet_lan_can7"/>
      <sheetName val="BOQ_THAN7"/>
      <sheetName val="DL_ĐẦU_VÀO7"/>
      <sheetName val="Analisa_&amp;_Upah7"/>
      <sheetName val="Du_lieu8"/>
      <sheetName val="Phan_tich7"/>
      <sheetName val="Luong_NII7"/>
      <sheetName val="DINH_MUC_THI_NGHIEM7"/>
      <sheetName val="Luong_NI7"/>
      <sheetName val="CT_Thang_Mo7"/>
      <sheetName val="CT__PL7"/>
      <sheetName val="dongia__2_7"/>
      <sheetName val="Thép_CKN7"/>
      <sheetName val="GOC-KO_IN7"/>
      <sheetName val="wk_prgs5"/>
      <sheetName val="cash_budget7"/>
      <sheetName val="Don_gia_(khong_in)7"/>
      <sheetName val="DK1_Don_gia7"/>
      <sheetName val="Ma_don_vi5"/>
      <sheetName val="bang_cc5"/>
      <sheetName val="MAU_8A7"/>
      <sheetName val="MAU_8B7"/>
      <sheetName val="MAU_97"/>
      <sheetName val="MAU_107"/>
      <sheetName val="sochitiettaikhoan_7"/>
      <sheetName val="Share_price_data7"/>
      <sheetName val="19_37"/>
      <sheetName val="20_37"/>
      <sheetName val="Chieu_4_37"/>
      <sheetName val="Cow_req7"/>
      <sheetName val="TỔNG_HỢP7"/>
      <sheetName val="14-LẦN_3-CHIỀU7"/>
      <sheetName val="14-LẦN_1-SÁNG7"/>
      <sheetName val="14-LẦN_2-TRƯA7"/>
      <sheetName val="1_3+1_4-TOTAL_-_Ko_IN7"/>
      <sheetName val="2_1-LẦN_3-CHIỀU7"/>
      <sheetName val="2_1-LẦN_1-SÁNG7"/>
      <sheetName val="2_1-LẦN_2-TRƯA7"/>
      <sheetName val="2_1-TOTAL-Ko_IN7"/>
      <sheetName val="1_3(TMR_4)7"/>
      <sheetName val="CHO_DE7"/>
      <sheetName val="1_1+1_2+2_2+2_3(TMR_3)7"/>
      <sheetName val="CK1+CK2_(VS_SAN_CHOI_23)7"/>
      <sheetName val="CK1+CK2_(2)7"/>
      <sheetName val="12-16_THÁNG7"/>
      <sheetName val="CAN_SỮA7"/>
      <sheetName val="54+55+56(SAU_CAI_SỮA-6)7"/>
      <sheetName val="BÊ_71-90_NGÀY7"/>
      <sheetName val="BÊ_12-16_tháng7"/>
      <sheetName val="BÊ_6-127"/>
      <sheetName val="BÊ_1-37"/>
      <sheetName val="F01-BC_KHAU_PHAN_SANG_20_37"/>
      <sheetName val="F01-BC_KHAU_PHAN_CHIEU_19_37"/>
      <sheetName val="dinh_mưc_cty7"/>
      <sheetName val="Giá_thành7"/>
      <sheetName val="Thong_ke7"/>
      <sheetName val="Energy_for_milk_prod7"/>
      <sheetName val="DE_NGHI_XUAT_7"/>
      <sheetName val="phieu_xuat_mau7"/>
      <sheetName val="PHIEU_XUAT_CHIEU7"/>
      <sheetName val="11_rai_them_cỏ7"/>
      <sheetName val="PHU_LUC_02-_HDSD_CAC_BIEU_MAU7"/>
      <sheetName val="PhU_LUC_01-_MA_CAC_NHOM_BO7"/>
      <sheetName val="F03-BC_THUC_TRON_SANG_20_37"/>
      <sheetName val="F03-BC_THUC_TRON_CHIEU_19_37"/>
      <sheetName val="F02-BC_THEO_DOI_THUC_AN_DU7"/>
      <sheetName val="Tham_khao-_Bao_cao_xuat_thuc_a7"/>
      <sheetName val="Dlieu_dau_vao7"/>
      <sheetName val="Nhap_VT_oto5"/>
      <sheetName val="dm_3665"/>
      <sheetName val="DM_60605"/>
      <sheetName val="TB_NẶNG5"/>
      <sheetName val="Du_tru_CP-Bieu_015"/>
      <sheetName val="Dự_thầu5"/>
      <sheetName val="BANCO_(2)7"/>
      <sheetName val="MT_DPin_(2)7"/>
      <sheetName val="02__PTDG7"/>
      <sheetName val="Chiết_tính7"/>
      <sheetName val="Income_Statement7"/>
      <sheetName val="Shareholders'_Equity7"/>
      <sheetName val="VC_xd5"/>
      <sheetName val="Gia_VLTB5"/>
      <sheetName val="B_Luong5"/>
      <sheetName val="C_May5"/>
      <sheetName val="1_MONG_1-27"/>
      <sheetName val="Hao_phí5"/>
      <sheetName val="AG_Pipe_Qty_Analysis5"/>
      <sheetName val="Chi_tiet_-tong_9_thang4"/>
      <sheetName val="Don_gia_chi_tiet_DIEN_24"/>
      <sheetName val="TH_TN5"/>
      <sheetName val="Bill_No_3_-_Prov__Sum_(Ph2&amp;3)5"/>
      <sheetName val="TK_chi_tiet5"/>
      <sheetName val="Bill_2-Road_HR25"/>
      <sheetName val="Bill_3_-_Softscape_HR25"/>
      <sheetName val="Ｎｏ_135"/>
      <sheetName val="DGchitiet_5"/>
      <sheetName val="Tổng_GT5"/>
      <sheetName val="Chi_tiết_KL5"/>
      <sheetName val="ca_máy5"/>
      <sheetName val="khấu_trừ_phạt5"/>
      <sheetName val="GT__KHAU_TRU5"/>
      <sheetName val="HAO_HUT_VAT_TU_(2)5"/>
      <sheetName val="cao_độ5"/>
      <sheetName val="THEP_TAM5"/>
      <sheetName val="THEP_HÌNH5"/>
      <sheetName val="THEP_HINH5"/>
      <sheetName val="XA_GO5"/>
      <sheetName val="BANG_TRA5"/>
      <sheetName val="2_1Warehouse_15"/>
      <sheetName val="đọc_số5"/>
      <sheetName val="Data_Wall5"/>
      <sheetName val="CĂN_HỘ_T16-17_5"/>
      <sheetName val="TRỤC_ĐỨNG_THOÁT_BẨN_T15-175"/>
      <sheetName val="TRỤC_ĐỨNG_TM_T15-175"/>
      <sheetName val="CP_HMC5"/>
      <sheetName val="Structure_data5"/>
      <sheetName val="CP_Du_phong5"/>
      <sheetName val="THCP_Lap_dat5"/>
      <sheetName val="THCP_xay_dung5"/>
      <sheetName val="Tong_hop_kinh_phi5"/>
      <sheetName val="HỆ_THỐNG_PHÒNG_CHÁY_CHỮA_CHÁY5"/>
      <sheetName val="HỆ_THỐNG_CẤP_THOÁT_NƯỚC5"/>
      <sheetName val="HỆ_THỐNG_ĐHKK5"/>
      <sheetName val="MÁY_PHÁT_ĐIỆN5"/>
      <sheetName val="HỆ_THỐNG_ĐIỆN5"/>
      <sheetName val="Thiết_bị_chính5"/>
      <sheetName val="CHI_PHI5"/>
      <sheetName val="DG_14264"/>
      <sheetName val="Main_Bldg-Rev025"/>
      <sheetName val="D&amp;W_def_5"/>
      <sheetName val="Nhan_cong5"/>
      <sheetName val="Thiet_bi5"/>
      <sheetName val="Vat_tu5"/>
      <sheetName val="DM_ChiPhi5"/>
      <sheetName val="May_TC5"/>
      <sheetName val="TH_Kinh_phi5"/>
      <sheetName val="Ptvl_5"/>
      <sheetName val="Móng,_nền_5"/>
      <sheetName val="Chi_tiet_cong_no5"/>
      <sheetName val="PHÁT_SINH_TẦNG_1_5"/>
      <sheetName val="PHÁT_SINH_TẦNG_25"/>
      <sheetName val="Hầm_chuyển_psinh5"/>
      <sheetName val="Ống_thẳng5"/>
      <sheetName val="Côn_thu5"/>
      <sheetName val="Vuông_tròn5"/>
      <sheetName val="Chân_rẽ5"/>
      <sheetName val="Chạc_ba5"/>
      <sheetName val="1_Requisition(E)5"/>
      <sheetName val="Dự_toán5"/>
      <sheetName val="Đơn_Giá_TH5"/>
      <sheetName val="Nhân_công5"/>
      <sheetName val="Phân_tích5"/>
      <sheetName val="C_P_Thiết_bị5"/>
      <sheetName val="T_H_Kinh_phí5"/>
      <sheetName val="Vật_tư5"/>
      <sheetName val="Trang_bìa5"/>
      <sheetName val="gui_BKCT4"/>
      <sheetName val="1_2_Staff_Schedule4"/>
      <sheetName val="TONG_HOP5"/>
      <sheetName val="phan_tic_chi_tiet5"/>
      <sheetName val="BẢNG_ÁP_GIÁ_(in)4"/>
      <sheetName val="NT_(KL)_IN4"/>
      <sheetName val="DOM_D24"/>
      <sheetName val="nhà_ăn4"/>
      <sheetName val="Công_nhật4"/>
      <sheetName val="btkt_cột4"/>
      <sheetName val="Precios_unitarios_AXH4"/>
      <sheetName val="0__Input4"/>
      <sheetName val="Theo_doi_Doanh_thu_20174"/>
      <sheetName val="3__CNT4"/>
      <sheetName val="unit_price_list(M)4"/>
      <sheetName val="TLG_Type4"/>
      <sheetName val="TH_VL,_NC,_DDHT_Thanhphuoc4"/>
      <sheetName val="Gia_vat_lieu4"/>
      <sheetName val="Bê_tông_bảo_vệ4"/>
      <sheetName val="01__Data4"/>
      <sheetName val="Neo,_nối_cốt_thép_dầm,_cột4"/>
      <sheetName val="Uốn_móc_cốt_thép4"/>
      <sheetName val="Tiêu_chuẩn_cốt_thép4"/>
      <sheetName val="KL_THEP__GIAM_DO_DUNG_COUPLER4"/>
      <sheetName val="01_KL_THÉP_NHẬP_VỀ4"/>
      <sheetName val="2__NT_VLDV4"/>
      <sheetName val="GHI_CHU4"/>
      <sheetName val="1_BB_LMHT4"/>
      <sheetName val="So_lieu_chung4"/>
      <sheetName val="Bill_Prelim-CDT4"/>
      <sheetName val="Bill_BPTC-CDT4"/>
      <sheetName val="Chi_tiết_BPTC4"/>
      <sheetName val="Bill_BPTC-CDT_(PA_MCT_CDT)4"/>
      <sheetName val="Chi_tiết_BPTC_(PA_MCT_CDT)4"/>
      <sheetName val="1__Office4"/>
      <sheetName val="Doi_so4"/>
      <sheetName val="MTO_REV_2(ARMOR)4"/>
      <sheetName val="DANH_MỤC_HỒ_SƠ4"/>
      <sheetName val="GT_PHÁT_SINH_NGOÀI_HĐ4"/>
      <sheetName val="KL_PHÁT_SINH_4"/>
      <sheetName val="PS_NGOÀI_HĐ4"/>
      <sheetName val="GT_PHÁT_SINH_VƯỢT_HĐ4"/>
      <sheetName val="PS_TĂNG_GIẢM_TRONG_HĐ4"/>
      <sheetName val="DGCT_PHÁT_SINH4"/>
      <sheetName val="DGCT_TRẦN_NLV4"/>
      <sheetName val="DGKL_chi_tiết_NLV4"/>
      <sheetName val="DGKL_chi_tiết_NHN,NK4"/>
      <sheetName val="TG_KL4"/>
      <sheetName val="DGCT_SƠN_BẢ_TƯỜNG_NLV4"/>
      <sheetName val="DGKL_TRẦN_NHN4"/>
      <sheetName val="KHOI_LUONG15-44"/>
      <sheetName val="DM-VNT_ko_sd4"/>
      <sheetName val="Dgia_vat_tu4"/>
      <sheetName val="Don_gia_III4"/>
      <sheetName val="D÷_liÖu4"/>
      <sheetName val="B3A_-_TOWER_A4"/>
      <sheetName val="Annex_B4"/>
      <sheetName val="1_Civil_(Org)4"/>
      <sheetName val="Cotthep_NPT4"/>
      <sheetName val="vl_nc_mtc4"/>
      <sheetName val="Bảng_đo_bóc_KL_OLK-094"/>
      <sheetName val="6_3_CHI_TIET_OLK-094"/>
      <sheetName val="KL_thep_lam_sat4"/>
      <sheetName val="HRG_BHN4"/>
      <sheetName val="CĂN_ĐH4"/>
      <sheetName val="Tien_Thuong4"/>
      <sheetName val="NC_XL_6T_cuoi_01_CTy4"/>
      <sheetName val="Data_-6T_dau4"/>
      <sheetName val="Cong_6T4"/>
      <sheetName val="1_San_4"/>
      <sheetName val="Tong_hop_vat_tu4"/>
      <sheetName val="Dot_44"/>
      <sheetName val="Q_A01_2-Sh4"/>
      <sheetName val="DM_336cai_tao4"/>
      <sheetName val="Thop_Ksat4"/>
      <sheetName val="Thu_hoi_4"/>
      <sheetName val="HM_chung4"/>
      <sheetName val="CP_xd-thiet_bi4"/>
      <sheetName val="TH-TN_LD_TB4"/>
      <sheetName val="CP_xaydung4"/>
      <sheetName val="Thao_ha_phu_kien4"/>
      <sheetName val="VL-NC-MTC_ket_cau4"/>
      <sheetName val="KHOI_LUONG_TONG4"/>
      <sheetName val="TK_22KV4"/>
      <sheetName val="DM_366-17774"/>
      <sheetName val="Thi_nhiem4"/>
      <sheetName val="Gia_goc_VT-TB4"/>
      <sheetName val="Gia_vc_den_chan_CT4"/>
      <sheetName val="culy_224"/>
      <sheetName val="Luong_20504"/>
      <sheetName val="ca_may_QN4"/>
      <sheetName val="TNHC1246_4"/>
      <sheetName val="Ca_may_TT06_20104"/>
      <sheetName val="Don_gia_VLXD_dia_phuong4"/>
      <sheetName val="Bang_luong_SCL4"/>
      <sheetName val="Dinh_muc_TN14264"/>
      <sheetName val="TH_các_CC4"/>
      <sheetName val="Chi_phi_van_chuyen4"/>
      <sheetName val="Dinh_muc3"/>
      <sheetName val="2_CDPS4"/>
      <sheetName val="B-2__(DPP)4"/>
      <sheetName val="Div26_-_Elect4"/>
      <sheetName val="Heso_DZ4"/>
      <sheetName val="DG_BINH_THUAN4"/>
      <sheetName val="7_Khau_tru_4"/>
      <sheetName val="4_CĂN4"/>
      <sheetName val="DT_hợp_đồng3"/>
      <sheetName val="Bảng_KL_đợt_13"/>
      <sheetName val="Bieu_gia_HD3"/>
      <sheetName val="So_sanh3"/>
      <sheetName val="Huong_dan3"/>
      <sheetName val="Danh_mục3"/>
      <sheetName val="Summary_Sheet3"/>
      <sheetName val="Finishing-Tower_A3"/>
      <sheetName val="Finishing-Tower_B3"/>
      <sheetName val="Finishing-Tower_C3"/>
      <sheetName val="Finishing-Tower_D3"/>
      <sheetName val="MEP-Tower_A3"/>
      <sheetName val="MEP-Tower_B3"/>
      <sheetName val="MEP-Tower_C3"/>
      <sheetName val="MEP-Tower_D3"/>
      <sheetName val="Cost_Report_Sum3"/>
      <sheetName val="Detail_Cost_Sum3"/>
      <sheetName val="RVO-VO_Sum3"/>
      <sheetName val="Potential_VOs_Sum3"/>
      <sheetName val="Cash_Flow_Sum3"/>
      <sheetName val="CAP_NUOC3"/>
      <sheetName val="cấp_nước_trục_nhà_vs3"/>
      <sheetName val="THOAT_NUOC3"/>
      <sheetName val="THOAT_MUA3"/>
      <sheetName val="Cáp_phòng3"/>
      <sheetName val="TMC_ĐIỆN_Phi3"/>
      <sheetName val="TMC_Tổng3"/>
      <sheetName val="TH_Đèn_Phòng_L13"/>
      <sheetName val="TH_Đèn_Hầm_L13"/>
      <sheetName val="TỦ_MODULE_T13"/>
      <sheetName val="Financ__Overview3"/>
      <sheetName val="Don_gia_NC4"/>
      <sheetName val="gia_vt,nc,may3"/>
      <sheetName val="TINH_GIA_-_SAN_XUAT_Vertico3"/>
      <sheetName val="EQUIP_LIST3"/>
      <sheetName val="DZ_22KV3"/>
      <sheetName val="13_BANG_CT3"/>
      <sheetName val="14_MMUS_GIUA_NHIP3"/>
      <sheetName val="4_HSPBngang3"/>
      <sheetName val="6_Tinh_tai3"/>
      <sheetName val="2_NSl3"/>
      <sheetName val="17_US_CHU_tho_a_b3"/>
      <sheetName val="15_MMUS_GOI3"/>
      <sheetName val="BTK-Dai_Hoc_Kien_Giang3"/>
      <sheetName val="PV_Graph_Data3"/>
      <sheetName val="doanh_thu3"/>
      <sheetName val="Dutoan_KL3"/>
      <sheetName val="BU_LONG3"/>
      <sheetName val="5_2_1_Đo_bóc_KL_OLK-063"/>
      <sheetName val="Tổng_hợp_KPHM3"/>
      <sheetName val="GIÁ_DỰ_THẦU_30_CĂN3"/>
      <sheetName val="Kê_0,43"/>
      <sheetName val="TH_0,43"/>
      <sheetName val="Kê_223"/>
      <sheetName val="TH_223"/>
      <sheetName val="TBA_CAI_TAO3"/>
      <sheetName val="TBA_XDM3"/>
      <sheetName val="TONG_HOP_DU_TOAN3"/>
      <sheetName val="Thop_XAY_DUNG3"/>
      <sheetName val="CP_HANG_MUC_CHUNG3"/>
      <sheetName val="CHI_PHI_XD3"/>
      <sheetName val="CHI_PHI_THI_NGHIEM3"/>
      <sheetName val="VLDIEN_223"/>
      <sheetName val="Dao_dat3"/>
      <sheetName val="TH_Denbu3"/>
      <sheetName val="Do_ve_DC3"/>
      <sheetName val="TH_Bommin3"/>
      <sheetName val="CHI_PHI_THI_NGHIEM-LD_thiet_bi3"/>
      <sheetName val="Luong_TT013"/>
      <sheetName val="Camay_QB3"/>
      <sheetName val="gia_ca_may_BXD3"/>
      <sheetName val="BANG_LUONG_KY_SU3"/>
      <sheetName val="Bang_luong_NHOM_I3"/>
      <sheetName val="Bangluong_NHOM_II_3"/>
      <sheetName val="09-GIA_nhien_lieu-ko_in3"/>
      <sheetName val="Tinh_V_cot_chiem_cho3"/>
      <sheetName val="ĐM_13543"/>
      <sheetName val="KHOAN_MAU3"/>
      <sheetName val="ĐO_ĐỊA_VẬT_LÝ3"/>
      <sheetName val="khoan_tiep_dia3"/>
      <sheetName val="MB_DT_023"/>
      <sheetName val="KS_tuyen3"/>
      <sheetName val="Bang_chiet_tinh_TBA3"/>
      <sheetName val="HERD_MOVEMENTFARM15"/>
      <sheetName val="HERD_MOVEMENTFARM25"/>
      <sheetName val="CALVES_2-45"/>
      <sheetName val="Cavles_2-45"/>
      <sheetName val="CALVES_4-75"/>
      <sheetName val="HEIFER_7-12m5"/>
      <sheetName val="HEIFER_12+5"/>
      <sheetName val="FRESH_COW_2017-185"/>
      <sheetName val="HP_COW_20185"/>
      <sheetName val="LP_COW_2017-185"/>
      <sheetName val="DRY_COW5"/>
      <sheetName val="FIELD_CROPS5"/>
      <sheetName val="DG_Chi_tiet3"/>
      <sheetName val="_1710_HOINGHINLD3"/>
      <sheetName val="99_(2)3"/>
      <sheetName val="134_3"/>
      <sheetName val="DG_49703"/>
      <sheetName val="Electrical_Works3"/>
      <sheetName val="H_T__INCOMING_SYSTEM3"/>
      <sheetName val="THONG_SO3"/>
      <sheetName val="Đơn_giá_chi_tiết_TN_393"/>
      <sheetName val="DT__NHA_XUONG3"/>
      <sheetName val="4_2_1_Đo_bóc_KL_OLK-063"/>
      <sheetName val="4_1_1_CHI_TIET_OLK-063"/>
      <sheetName val="Gia_VT-TB3"/>
      <sheetName val="noi_suy_xa3"/>
      <sheetName val="noi_suy_xa_thu_hoi3"/>
      <sheetName val="Cash_Flow3"/>
      <sheetName val="Thuyết_minh3"/>
      <sheetName val="Đơn_giá_máy3"/>
      <sheetName val="Tính_giá_NC3"/>
      <sheetName val="SL_cước3"/>
      <sheetName val="¥_3"/>
      <sheetName val="Tong_DT2"/>
      <sheetName val="phan_tich_don_gia2"/>
      <sheetName val="Bán_đợt_1_trang2"/>
      <sheetName val="Tien_Luong2"/>
      <sheetName val="Bill_No_1_63"/>
      <sheetName val="Bill_No_1_103"/>
      <sheetName val="Bill_No_3_33"/>
      <sheetName val="Bill_No_1_43"/>
      <sheetName val="Bill_No_1_73"/>
      <sheetName val="Summary_Bill_No__33"/>
      <sheetName val="Unit_price2"/>
      <sheetName val="3__KC_-_PODIUM2"/>
      <sheetName val="Chiet_tinh_dz352"/>
      <sheetName val="Bù_giá_CM2"/>
      <sheetName val="Cost_List2"/>
      <sheetName val="Detail_Cost2"/>
      <sheetName val="IC_Price_New2"/>
      <sheetName val="Summary_Table2"/>
      <sheetName val="Sales_Person2"/>
      <sheetName val="Bidding_Entity2"/>
      <sheetName val="Luong_BN1"/>
      <sheetName val="Luong_TB1"/>
      <sheetName val="Ca_may_TB1"/>
      <sheetName val="Ca_máy_BN1"/>
      <sheetName val="Vật_liệu1"/>
      <sheetName val="LX_-TT051"/>
      <sheetName val="NC_Moi_TT051"/>
      <sheetName val="CHITIET_VL-NCHT1_(2)2"/>
      <sheetName val="don_gia_14261"/>
      <sheetName val="Phu_Bai_Bridge1"/>
      <sheetName val="Cau_tao_gia_xay_to1"/>
      <sheetName val="SGC_RATE1"/>
      <sheetName val="DM_DU_AN1"/>
      <sheetName val="DM_TP_1"/>
      <sheetName val="File_Chi_tiet1"/>
      <sheetName val="w't_table1"/>
      <sheetName val="Khai_toan1"/>
      <sheetName val="Phu_luc_01_1_EPC_P11-141"/>
      <sheetName val="TDT_P11-P141"/>
      <sheetName val="Chi_phi_khac_1"/>
      <sheetName val="Hang_muc_Chung1"/>
      <sheetName val="Bia_Phu_Luc1"/>
      <sheetName val="DATA_1_CHUNG1"/>
      <sheetName val="Muc_luc1"/>
      <sheetName val="Tra_cuu_9571"/>
      <sheetName val="Tru_TT1"/>
      <sheetName val="Thg_041"/>
      <sheetName val="Thg_051"/>
      <sheetName val="Thg_061"/>
      <sheetName val="Thg_071"/>
      <sheetName val="Thg_081"/>
      <sheetName val="Thg_091"/>
      <sheetName val="Thg_101"/>
      <sheetName val="Thg_111"/>
      <sheetName val="Thg_121"/>
      <sheetName val="5_2_1_Đo_bóc_KL_OLK-101"/>
      <sheetName val="DT_san_XD-So_lieu_cu1"/>
      <sheetName val="FF-2_(1)1"/>
      <sheetName val="YTD_12'20031"/>
      <sheetName val="YTD_06'20031"/>
      <sheetName val="YTD_03'20031"/>
      <sheetName val="YTD_09'20031"/>
      <sheetName val="deferred_taxes1"/>
      <sheetName val="Eqpmnt_Plng1"/>
      <sheetName val="TRIAL_BALANCE1"/>
      <sheetName val="DPR_31st_march1"/>
      <sheetName val="current_month1"/>
      <sheetName val="Blng__Vs_Coll_1"/>
      <sheetName val="THPDMoi__(2)1"/>
      <sheetName val="t-h_HA_THE1"/>
      <sheetName val="TH_XL1"/>
      <sheetName val="CHITIET_VL-NC1"/>
      <sheetName val="Chu_dau_tu1"/>
      <sheetName val="Bia_lot1"/>
      <sheetName val="THÔNG_TIN1"/>
      <sheetName val="Probbl_-_Production1"/>
      <sheetName val="BẢNG_DIỄN_GIẢI_KL_(7)1"/>
      <sheetName val="Danh_mục_khối1"/>
      <sheetName val="Danh_mục_đơn_vị_-phòng_chức_nă1"/>
      <sheetName val="Currency_Rate1"/>
      <sheetName val="Dashboard_-_BQL_-_VHL1"/>
      <sheetName val="Dinh_Muc_Vat_Tu1"/>
      <sheetName val="mã_1"/>
      <sheetName val="CHI_PHÍ_NHÔM1"/>
      <sheetName val="BILL_34Āᐁë1"/>
      <sheetName val="2__BBNT_KLHT1"/>
      <sheetName val="KEILA_TP_2020-071"/>
      <sheetName val="CFA_(ME)1"/>
      <sheetName val="MEP_Building1"/>
      <sheetName val="CHITIET_VL-NC-TT1p1"/>
      <sheetName val="LUONG_SCL1"/>
      <sheetName val="TH_khoi_luong1"/>
      <sheetName val="Chi_tiet_khoi_luong1"/>
      <sheetName val="TK_thep1"/>
      <sheetName val="CT_THOÁT_WC_VP1"/>
      <sheetName val="CT_CẤP_WC_VP1"/>
      <sheetName val="CT_THOÁT_MƯA_VP_TRỤC_LỚN1"/>
      <sheetName val="CT_THOÁT_MƯA_VP_TRỤC_NHỎ1"/>
      <sheetName val="BOM-13_11-Other(PS1+PS2)1"/>
      <sheetName val="CONSOIDATE 4"/>
      <sheetName val="CONSOIDATE 2"/>
      <sheetName val="1CT-CAUTHANG-TT-T13(TRIU)&lt;16&gt;16"/>
      <sheetName val="3,CT-CAUTHANG-T23-24&gt;50"/>
      <sheetName val="공사개요-C"/>
      <sheetName val="PTdam"/>
      <sheetName val="CAU"/>
      <sheetName val="DT_san_XD-So_lieu_cu2"/>
      <sheetName val="Tiên_lượng3"/>
      <sheetName val="FF-2_(1)2"/>
      <sheetName val="YTD_12'20032"/>
      <sheetName val="YTD_06'20032"/>
      <sheetName val="YTD_03'20032"/>
      <sheetName val="YTD_09'20032"/>
      <sheetName val="deferred_taxes2"/>
      <sheetName val="Eqpmnt_Plng2"/>
      <sheetName val="TRIAL_BALANCE2"/>
      <sheetName val="DPR_31st_march2"/>
      <sheetName val="current_month2"/>
      <sheetName val="Blng__Vs_Coll_2"/>
      <sheetName val="CTDZ6kv_(gd1)_2"/>
      <sheetName val="CTDZ_0_4+cto_(GD1)2"/>
      <sheetName val="CTTBA_(gd1)2"/>
      <sheetName val="03_Detailed2"/>
      <sheetName val="01_Bid_Price_summary2"/>
      <sheetName val="Home_Office_Manhours2"/>
      <sheetName val="Field_SPV_Barchart2"/>
      <sheetName val="Unit_price(Updateting)2"/>
      <sheetName val="Breakdown_(B)2"/>
      <sheetName val="U_P_Breakdown2"/>
      <sheetName val="IMF_Code2"/>
      <sheetName val="Subsidiary_Calculation2"/>
      <sheetName val="Phu_Bai_Bridge2"/>
      <sheetName val="5_2_1_Đo_bóc_KL_OLK-102"/>
      <sheetName val="BẢNG_DIỄN_GIẢI_KL_(7)2"/>
      <sheetName val="don_gia_14262"/>
      <sheetName val="Luong_BN2"/>
      <sheetName val="Luong_TB2"/>
      <sheetName val="Ca_may_TB2"/>
      <sheetName val="Ca_máy_BN2"/>
      <sheetName val="Vật_liệu2"/>
      <sheetName val="LX_-TT052"/>
      <sheetName val="NC_Moi_TT052"/>
      <sheetName val="Bia_lot2"/>
      <sheetName val="PU_ITALY_25"/>
      <sheetName val="TH_DZ3513"/>
      <sheetName val="Tro_giup24"/>
      <sheetName val="RAB_AR&amp;STR11"/>
      <sheetName val="chi_tiet_TBA11"/>
      <sheetName val="chi_tiet_C11"/>
      <sheetName val="Don_gia11"/>
      <sheetName val="DON_GIA_TRAM_(3)11"/>
      <sheetName val="XT_Buoc_310"/>
      <sheetName val="DON_GIA_CAN_THO13"/>
      <sheetName val="7606_DZ11"/>
      <sheetName val="Don_gia_chi_tiet11"/>
      <sheetName val="Customize_Your_Purchase_Order11"/>
      <sheetName val="CHITIET_VL-NC-TT_-1p11"/>
      <sheetName val="CHITIET_VL-NC-TT-3p10"/>
      <sheetName val="TONG_HOP_VL-NC_TT11"/>
      <sheetName val="KPVC-BD_11"/>
      <sheetName val="dongia_(2)10"/>
      <sheetName val="Adix_A10"/>
      <sheetName val="Ky_Lam_Bridge10"/>
      <sheetName val="Provisional_Sums_Item10"/>
      <sheetName val="Gas_Pressure_Welding10"/>
      <sheetName val="General_Item&amp;General_Requirem10"/>
      <sheetName val="General_Items10"/>
      <sheetName val="Regenral_Requirements10"/>
      <sheetName val="HĐ_ngoài10"/>
      <sheetName val="Ng_hàng_xà+bulong10"/>
      <sheetName val="chiet_tinh10"/>
      <sheetName val="S-curve_10"/>
      <sheetName val="DM_606110"/>
      <sheetName val="CT_vat_lieu10"/>
      <sheetName val="So_doi_chieu_LC10"/>
      <sheetName val="Bang_3_Chi_tiet_phan_Dz9"/>
      <sheetName val="Commercial_value10"/>
      <sheetName val="project_management10"/>
      <sheetName val="REINF_10"/>
      <sheetName val="Rates_200910"/>
      <sheetName val="Du_toan10"/>
      <sheetName val="MAIN_GATE_HOUSE10"/>
      <sheetName val="TONG_HOP_VL-NC10"/>
      <sheetName val="Bang_KL10"/>
      <sheetName val="MH_RATE10"/>
      <sheetName val="07Base_Cost9"/>
      <sheetName val="rate_material9"/>
      <sheetName val="DG_thep_ma_kem10"/>
      <sheetName val="Lcau_-_Lxuc10"/>
      <sheetName val="Equip_9"/>
      <sheetName val="A1_CN9"/>
      <sheetName val="Đầu_vào9"/>
      <sheetName val="Chi_tiet_XD_TBA9"/>
      <sheetName val="Trạm_biến_áp9"/>
      <sheetName val="Đơn_Giá_9"/>
      <sheetName val="CT-0_4KV9"/>
      <sheetName val="Chenh_lech_vat_tu9"/>
      <sheetName val="Diện_tích9"/>
      <sheetName val="1_Khái_toán9"/>
      <sheetName val="TONG_HOP_T5_19989"/>
      <sheetName val="KL_Chi_tiết_Xây_tô9"/>
      <sheetName val="DG_DZ10"/>
      <sheetName val="DG_TBA10"/>
      <sheetName val="Xay_lapduongR39"/>
      <sheetName val="HÐ_ngoài10"/>
      <sheetName val="DM_679"/>
      <sheetName val="Data_Input10"/>
      <sheetName val="Bill_1_Quy_dinh_chung9"/>
      <sheetName val="1_R18_BF9"/>
      <sheetName val="6_External_works-R189"/>
      <sheetName val="Gia_vat_tu9"/>
      <sheetName val="Elect_(3)9"/>
      <sheetName val="plan&amp;section_of_foundation9"/>
      <sheetName val="design_criteria9"/>
      <sheetName val="Bond_수수료_계산_포맷9"/>
      <sheetName val="ITB_COST9"/>
      <sheetName val="4_PTDG9"/>
      <sheetName val="final_list_200525"/>
      <sheetName val="LV_data9"/>
      <sheetName val="Chi_tiet_KL9"/>
      <sheetName val="Tổng_hợp_KL9"/>
      <sheetName val="04_-_XUONG_DET_B9"/>
      <sheetName val="Phan_khai_KLuong9"/>
      <sheetName val="_039"/>
      <sheetName val="chieu_day_san9"/>
      <sheetName val="Podium_Concrete_Works9"/>
      <sheetName val="KLCT-_TOWER9"/>
      <sheetName val="KLCT-_PODIUM9"/>
      <sheetName val="Gia_thanh_chuoi_su9"/>
      <sheetName val="Tiep_dia9"/>
      <sheetName val="Don_gia_vung_III-Can_Tho9"/>
      <sheetName val="Area_Cal9"/>
      <sheetName val="PAGE_19"/>
      <sheetName val="EIRR&gt;_29"/>
      <sheetName val="Đầu_tư9"/>
      <sheetName val="Project_Data9"/>
      <sheetName val="6787CWFASE2CASE2_00_xls9"/>
      <sheetName val="Bill_02_-_Xay_gach-Pou_9"/>
      <sheetName val="Bill_03-Chống_thấm-Pou9"/>
      <sheetName val="Bill_04-Kim_loại-Pou9"/>
      <sheetName val="Bill_05_-_Hoan_thien-Pou_9"/>
      <sheetName val="Bill_02_-_Xay_gach-Tower9"/>
      <sheetName val="Bill_03-Chống_thấm-Tower9"/>
      <sheetName val="Bill_04-Kim_loại-Tower9"/>
      <sheetName val="Bill_05_-_Hoan_thien-Tower9"/>
      <sheetName val="KL-_KHAC9"/>
      <sheetName val="BILL_3_-_KẾT_CẤU_HẦM9"/>
      <sheetName val="PTĐG_LTBT9"/>
      <sheetName val="CTG-PRECHEx1_49"/>
      <sheetName val="CTG-AB_(2)9"/>
      <sheetName val="CTG-AB_(3)9"/>
      <sheetName val="CTG-PLP-1_089"/>
      <sheetName val="Pre_Đội_nhóm9"/>
      <sheetName val="Vat_tu_XD9"/>
      <sheetName val="Tower_-_Concrete_Works9"/>
      <sheetName val="Bill-04_ket_cau_thap-_UNI9"/>
      <sheetName val="Loại_Vật_tư9"/>
      <sheetName val="TH_Vat_tu9"/>
      <sheetName val="dg_tphcm9"/>
      <sheetName val="T_KÊ_K_CẤU9"/>
      <sheetName val="Bill_01_-_CTN9"/>
      <sheetName val="Bill_2_2_Villa_2_beds9"/>
      <sheetName val="A1,_May9"/>
      <sheetName val="Vat_lieu9"/>
      <sheetName val="Bang_trong_luong_rieng_thep9"/>
      <sheetName val="6PILE__(돌출)9"/>
      <sheetName val="gia_cong_tac9"/>
      <sheetName val="Measure_13069"/>
      <sheetName val="_Bill_5-Earthing_2_-_Add_Works9"/>
      <sheetName val="Cước_VC_+_ĐM_CP_Tư_vấn9"/>
      <sheetName val="Hệ_số9"/>
      <sheetName val="Door_and_window5"/>
      <sheetName val="DETAIL_9"/>
      <sheetName val="GV1-D13_(Casement_door)9"/>
      <sheetName val="ESTI_9"/>
      <sheetName val="CẤP_THOÁT_NƯỚC9"/>
      <sheetName val="TH_MTC9"/>
      <sheetName val="TH_N_Cong9"/>
      <sheetName val="THDT_goi_thau_TB9"/>
      <sheetName val="Tien_do_TV9"/>
      <sheetName val="Harga_ME_9"/>
      <sheetName val="Analisa_Gabungan9"/>
      <sheetName val="bridge_#_19"/>
      <sheetName val="Isolasi_Luar_Dalam9"/>
      <sheetName val="Isolasi_Luar9"/>
      <sheetName val="KL_san_lap9"/>
      <sheetName val="Chi_tiet9"/>
      <sheetName val="sochitiettaikhoan_8"/>
      <sheetName val="Share_price_data8"/>
      <sheetName val="19_38"/>
      <sheetName val="20_38"/>
      <sheetName val="Chieu_4_38"/>
      <sheetName val="Cow_req8"/>
      <sheetName val="TỔNG_HỢP8"/>
      <sheetName val="14-LẦN_3-CHIỀU8"/>
      <sheetName val="14-LẦN_1-SÁNG8"/>
      <sheetName val="14-LẦN_2-TRƯA8"/>
      <sheetName val="1_3+1_4-TOTAL_-_Ko_IN8"/>
      <sheetName val="2_1-LẦN_3-CHIỀU8"/>
      <sheetName val="2_1-LẦN_1-SÁNG8"/>
      <sheetName val="2_1-LẦN_2-TRƯA8"/>
      <sheetName val="2_1-TOTAL-Ko_IN8"/>
      <sheetName val="1_3(TMR_4)8"/>
      <sheetName val="CHO_DE8"/>
      <sheetName val="1_1+1_2+2_2+2_3(TMR_3)8"/>
      <sheetName val="CK1+CK2_(VS_SAN_CHOI_23)8"/>
      <sheetName val="CK1+CK2_(2)8"/>
      <sheetName val="12-16_THÁNG8"/>
      <sheetName val="CAN_SỮA8"/>
      <sheetName val="54+55+56(SAU_CAI_SỮA-6)8"/>
      <sheetName val="BÊ_71-90_NGÀY8"/>
      <sheetName val="BÊ_12-16_tháng8"/>
      <sheetName val="BÊ_6-128"/>
      <sheetName val="BÊ_1-38"/>
      <sheetName val="F01-BC_KHAU_PHAN_SANG_20_38"/>
      <sheetName val="F01-BC_KHAU_PHAN_CHIEU_19_38"/>
      <sheetName val="dinh_mưc_cty8"/>
      <sheetName val="Giá_thành8"/>
      <sheetName val="Thong_ke8"/>
      <sheetName val="Energy_for_milk_prod8"/>
      <sheetName val="DE_NGHI_XUAT_8"/>
      <sheetName val="phieu_xuat_mau8"/>
      <sheetName val="PHIEU_XUAT_CHIEU8"/>
      <sheetName val="11_rai_them_cỏ8"/>
      <sheetName val="PHU_LUC_02-_HDSD_CAC_BIEU_MAU8"/>
      <sheetName val="PhU_LUC_01-_MA_CAC_NHOM_BO8"/>
      <sheetName val="F03-BC_THUC_TRON_SANG_20_38"/>
      <sheetName val="F03-BC_THUC_TRON_CHIEU_19_38"/>
      <sheetName val="F02-BC_THEO_DOI_THUC_AN_DU8"/>
      <sheetName val="Tham_khao-_Bao_cao_xuat_thuc_a8"/>
      <sheetName val="Chenh_lech_ca_may9"/>
      <sheetName val="TLg_CN&amp;Laixe9"/>
      <sheetName val="TLg_CN&amp;Laixe_(2)9"/>
      <sheetName val="TLg_Laitau9"/>
      <sheetName val="TLg_Laitau_(2)9"/>
      <sheetName val="KHOI_LUONG9"/>
      <sheetName val="Equipment_list_(PAC)9"/>
      <sheetName val="TINH_KHOI_LUONG9"/>
      <sheetName val="DATA_BASE9"/>
      <sheetName val="BẢNG_KHỐI_LƯỢNG_TỔNG_HỢP8"/>
      <sheetName val="Buy_vs__Lease_Car9"/>
      <sheetName val="CP_Khac_cuoc_VC8"/>
      <sheetName val="Budget_Code8"/>
      <sheetName val="CTKL_KTX_HT8"/>
      <sheetName val="2_Chiet_tinh8"/>
      <sheetName val="subcon_sched9"/>
      <sheetName val="NHÀ_NHẬP_LIỆU8"/>
      <sheetName val="MÓNG_SILO8"/>
      <sheetName val="PRE_(E)9"/>
      <sheetName val="HVAC_BLOCK_B49"/>
      <sheetName val="Tong_du_toan8"/>
      <sheetName val="Bill_2_-_ketcau8"/>
      <sheetName val="13-Cốt_thép_(10mm&lt;D≤18mm)_FO168"/>
      <sheetName val="du_lieu_du_toan8"/>
      <sheetName val="BANCO_(2)8"/>
      <sheetName val="MT_DPin_(2)8"/>
      <sheetName val="Chi_tiet_lan_can8"/>
      <sheetName val="BOQ_THAN8"/>
      <sheetName val="DL_ĐẦU_VÀO8"/>
      <sheetName val="D_&amp;_W_sizes8"/>
      <sheetName val="Analisa_&amp;_Upah8"/>
      <sheetName val="Purchase_Order8"/>
      <sheetName val="Du_lieu9"/>
      <sheetName val="Phan_tich8"/>
      <sheetName val="Luong_NII8"/>
      <sheetName val="DINH_MUC_THI_NGHIEM8"/>
      <sheetName val="Luong_NI8"/>
      <sheetName val="CT_Thang_Mo8"/>
      <sheetName val="CT__PL8"/>
      <sheetName val="dongia__2_8"/>
      <sheetName val="Thép_CKN8"/>
      <sheetName val="GOC-KO_IN8"/>
      <sheetName val="MAU_8A8"/>
      <sheetName val="MAU_8B8"/>
      <sheetName val="MAU_98"/>
      <sheetName val="MAU_108"/>
      <sheetName val="cash_budget8"/>
      <sheetName val="Dlieu_dau_vao8"/>
      <sheetName val="CHI_PHI6"/>
      <sheetName val="02__PTDG8"/>
      <sheetName val="Chiết_tính8"/>
      <sheetName val="DK1_Don_gia8"/>
      <sheetName val="Income_Statement8"/>
      <sheetName val="Shareholders'_Equity8"/>
      <sheetName val="VC_xd6"/>
      <sheetName val="Gia_VLTB6"/>
      <sheetName val="B_Luong6"/>
      <sheetName val="C_May6"/>
      <sheetName val="Don_gia_(khong_in)8"/>
      <sheetName val="1_MONG_1-28"/>
      <sheetName val="TB_NẶNG6"/>
      <sheetName val="Du_tru_CP-Bieu_016"/>
      <sheetName val="dm_3666"/>
      <sheetName val="DM_60606"/>
      <sheetName val="Dự_thầu6"/>
      <sheetName val="Nhap_VT_oto6"/>
      <sheetName val="Hao_phí6"/>
      <sheetName val="Ma_don_vi6"/>
      <sheetName val="bang_cc6"/>
      <sheetName val="Structure_data6"/>
      <sheetName val="TH_TN6"/>
      <sheetName val="Bill_No_3_-_Prov__Sum_(Ph2&amp;3)6"/>
      <sheetName val="đọc_số6"/>
      <sheetName val="CP_Du_phong6"/>
      <sheetName val="THCP_Lap_dat6"/>
      <sheetName val="THCP_xay_dung6"/>
      <sheetName val="Tong_hop_kinh_phi6"/>
      <sheetName val="CP_HMC6"/>
      <sheetName val="HỆ_THỐNG_PHÒNG_CHÁY_CHỮA_CHÁY6"/>
      <sheetName val="HỆ_THỐNG_CẤP_THOÁT_NƯỚC6"/>
      <sheetName val="HỆ_THỐNG_ĐHKK6"/>
      <sheetName val="MÁY_PHÁT_ĐIỆN6"/>
      <sheetName val="HỆ_THỐNG_ĐIỆN6"/>
      <sheetName val="Thiết_bị_chính6"/>
      <sheetName val="Ｎｏ_136"/>
      <sheetName val="DGchitiet_6"/>
      <sheetName val="wk_prgs6"/>
      <sheetName val="AG_Pipe_Qty_Analysis6"/>
      <sheetName val="2_1Warehouse_16"/>
      <sheetName val="CĂN_HỘ_T16-17_6"/>
      <sheetName val="TRỤC_ĐỨNG_THOÁT_BẨN_T15-176"/>
      <sheetName val="TRỤC_ĐỨNG_TM_T15-176"/>
      <sheetName val="TK_chi_tiet6"/>
      <sheetName val="Bill_2-Road_HR26"/>
      <sheetName val="Bill_3_-_Softscape_HR26"/>
      <sheetName val="THEP_TAM6"/>
      <sheetName val="THEP_HÌNH6"/>
      <sheetName val="THEP_HINH6"/>
      <sheetName val="XA_GO6"/>
      <sheetName val="BANG_TRA6"/>
      <sheetName val="Main_Bldg-Rev026"/>
      <sheetName val="D&amp;W_def_6"/>
      <sheetName val="Nhan_cong6"/>
      <sheetName val="Thiet_bi6"/>
      <sheetName val="Vat_tu6"/>
      <sheetName val="DM_ChiPhi6"/>
      <sheetName val="May_TC6"/>
      <sheetName val="TH_Kinh_phi6"/>
      <sheetName val="Ptvl_6"/>
      <sheetName val="Móng,_nền_6"/>
      <sheetName val="1_Requisition(E)6"/>
      <sheetName val="So_lieu_chung5"/>
      <sheetName val="Q_A01_2-Sh5"/>
      <sheetName val="DG_14265"/>
      <sheetName val="Dự_toán6"/>
      <sheetName val="Đơn_Giá_TH6"/>
      <sheetName val="Nhân_công6"/>
      <sheetName val="Phân_tích6"/>
      <sheetName val="C_P_Thiết_bị6"/>
      <sheetName val="T_H_Kinh_phí6"/>
      <sheetName val="Vật_tư6"/>
      <sheetName val="Trang_bìa6"/>
      <sheetName val="phan_tic_chi_tiet6"/>
      <sheetName val="TONG_HOP6"/>
      <sheetName val="Tổng_GT6"/>
      <sheetName val="Chi_tiết_KL6"/>
      <sheetName val="khấu_trừ_phạt6"/>
      <sheetName val="GT__KHAU_TRU6"/>
      <sheetName val="HAO_HUT_VAT_TU_(2)6"/>
      <sheetName val="cao_độ6"/>
      <sheetName val="Data_Wall6"/>
      <sheetName val="3__CNT5"/>
      <sheetName val="unit_price_list(M)5"/>
      <sheetName val="Theo_doi_Doanh_thu_20175"/>
      <sheetName val="Gia_vat_lieu5"/>
      <sheetName val="gui_BKCT5"/>
      <sheetName val="Precios_unitarios_AXH5"/>
      <sheetName val="Chi_tiet_cong_no6"/>
      <sheetName val="PHÁT_SINH_TẦNG_1_6"/>
      <sheetName val="PHÁT_SINH_TẦNG_26"/>
      <sheetName val="Hầm_chuyển_psinh6"/>
      <sheetName val="Ống_thẳng6"/>
      <sheetName val="Côn_thu6"/>
      <sheetName val="Vuông_tròn6"/>
      <sheetName val="Chân_rẽ6"/>
      <sheetName val="Chạc_ba6"/>
      <sheetName val="Danh_mục4"/>
      <sheetName val="PV_Graph_Data4"/>
      <sheetName val="1_2_Staff_Schedule5"/>
      <sheetName val="BẢNG_ÁP_GIÁ_(in)5"/>
      <sheetName val="NT_(KL)_IN5"/>
      <sheetName val="DOM_D25"/>
      <sheetName val="nhà_ăn5"/>
      <sheetName val="Công_nhật5"/>
      <sheetName val="btkt_cột5"/>
      <sheetName val="Bảng_đo_bóc_KL_OLK-095"/>
      <sheetName val="6_3_CHI_TIET_OLK-095"/>
      <sheetName val="BTK-Dai_Hoc_Kien_Giang4"/>
      <sheetName val="0__Input5"/>
      <sheetName val="TH_các_CC5"/>
      <sheetName val="Don_gia_chi_tiet_DIEN_25"/>
      <sheetName val="Chi_tiet_-tong_9_thang5"/>
      <sheetName val="TH_VL,_NC,_DDHT_Thanhphuoc5"/>
      <sheetName val="1__Office5"/>
      <sheetName val="KL_THEP__GIAM_DO_DUNG_COUPLER5"/>
      <sheetName val="01_KL_THÉP_NHẬP_VỀ5"/>
      <sheetName val="2__NT_VLDV5"/>
      <sheetName val="GHI_CHU5"/>
      <sheetName val="1_BB_LMHT5"/>
      <sheetName val="Bê_tông_bảo_vệ5"/>
      <sheetName val="01__Data5"/>
      <sheetName val="Neo,_nối_cốt_thép_dầm,_cột5"/>
      <sheetName val="Uốn_móc_cốt_thép5"/>
      <sheetName val="Tiêu_chuẩn_cốt_thép5"/>
      <sheetName val="Doi_so5"/>
      <sheetName val="1_Civil_(Org)5"/>
      <sheetName val="Bill_Prelim-CDT5"/>
      <sheetName val="Bill_BPTC-CDT5"/>
      <sheetName val="Chi_tiết_BPTC5"/>
      <sheetName val="Bill_BPTC-CDT_(PA_MCT_CDT)5"/>
      <sheetName val="Chi_tiết_BPTC_(PA_MCT_CDT)5"/>
      <sheetName val="Thop_Ksat5"/>
      <sheetName val="Thu_hoi_5"/>
      <sheetName val="HM_chung5"/>
      <sheetName val="CP_xd-thiet_bi5"/>
      <sheetName val="TH-TN_LD_TB5"/>
      <sheetName val="CP_xaydung5"/>
      <sheetName val="Thao_ha_phu_kien5"/>
      <sheetName val="VL-NC-MTC_ket_cau5"/>
      <sheetName val="KHOI_LUONG_TONG5"/>
      <sheetName val="TK_22KV5"/>
      <sheetName val="DM_366-17775"/>
      <sheetName val="Thi_nhiem5"/>
      <sheetName val="Gia_goc_VT-TB5"/>
      <sheetName val="Gia_vc_den_chan_CT5"/>
      <sheetName val="culy_225"/>
      <sheetName val="Luong_20505"/>
      <sheetName val="ca_may_QN5"/>
      <sheetName val="TNHC1246_5"/>
      <sheetName val="Ca_may_TT06_20105"/>
      <sheetName val="Don_gia_VLXD_dia_phuong5"/>
      <sheetName val="Bang_luong_SCL5"/>
      <sheetName val="Dinh_muc_TN14265"/>
      <sheetName val="DM_336cai_tao5"/>
      <sheetName val="MTO_REV_2(ARMOR)5"/>
      <sheetName val="Dutoan_KL4"/>
      <sheetName val="doanh_thu4"/>
      <sheetName val="KHOI_LUONG15-45"/>
      <sheetName val="DANH_MỤC_HỒ_SƠ5"/>
      <sheetName val="GT_PHÁT_SINH_NGOÀI_HĐ5"/>
      <sheetName val="KL_PHÁT_SINH_5"/>
      <sheetName val="PS_NGOÀI_HĐ5"/>
      <sheetName val="GT_PHÁT_SINH_VƯỢT_HĐ5"/>
      <sheetName val="PS_TĂNG_GIẢM_TRONG_HĐ5"/>
      <sheetName val="DGCT_PHÁT_SINH5"/>
      <sheetName val="DGCT_TRẦN_NLV5"/>
      <sheetName val="DGKL_chi_tiết_NLV5"/>
      <sheetName val="DGKL_chi_tiết_NHN,NK5"/>
      <sheetName val="TG_KL5"/>
      <sheetName val="DGCT_SƠN_BẢ_TƯỜNG_NLV5"/>
      <sheetName val="DGKL_TRẦN_NHN5"/>
      <sheetName val="KL_thep_lam_sat5"/>
      <sheetName val="DM-VNT_ko_sd5"/>
      <sheetName val="B3A_-_TOWER_A5"/>
      <sheetName val="Annex_B5"/>
      <sheetName val="Cotthep_NPT5"/>
      <sheetName val="vl_nc_mtc5"/>
      <sheetName val="Tien_Thuong5"/>
      <sheetName val="NC_XL_6T_cuoi_01_CTy5"/>
      <sheetName val="Data_-6T_dau5"/>
      <sheetName val="Cong_6T5"/>
      <sheetName val="TLG_Type5"/>
      <sheetName val="Tong_hop_vat_tu5"/>
      <sheetName val="1_San_5"/>
      <sheetName val="Dot_45"/>
      <sheetName val="HRG_BHN5"/>
      <sheetName val="CĂN_ĐH5"/>
      <sheetName val="Chi_phi_van_chuyen5"/>
      <sheetName val="Dgia_vat_tu5"/>
      <sheetName val="Don_gia_III5"/>
      <sheetName val="D÷_liÖu5"/>
      <sheetName val="DT_hợp_đồng4"/>
      <sheetName val="Bảng_KL_đợt_14"/>
      <sheetName val="2_CDPS5"/>
      <sheetName val="Summary_Sheet4"/>
      <sheetName val="Finishing-Tower_A4"/>
      <sheetName val="Finishing-Tower_B4"/>
      <sheetName val="Finishing-Tower_C4"/>
      <sheetName val="Finishing-Tower_D4"/>
      <sheetName val="MEP-Tower_A4"/>
      <sheetName val="MEP-Tower_B4"/>
      <sheetName val="MEP-Tower_C4"/>
      <sheetName val="MEP-Tower_D4"/>
      <sheetName val="Cost_Report_Sum4"/>
      <sheetName val="Detail_Cost_Sum4"/>
      <sheetName val="RVO-VO_Sum4"/>
      <sheetName val="Potential_VOs_Sum4"/>
      <sheetName val="Cash_Flow_Sum4"/>
      <sheetName val="Heso_DZ5"/>
      <sheetName val="Bieu_gia_HD4"/>
      <sheetName val="Div26_-_Elect5"/>
      <sheetName val="7_Khau_tru_5"/>
      <sheetName val="4_CĂN5"/>
      <sheetName val="DG_BINH_THUAN5"/>
      <sheetName val="GIÁ_DỰ_THẦU_30_CĂN4"/>
      <sheetName val="DG_Chi_tiet4"/>
      <sheetName val="Kê_0,44"/>
      <sheetName val="TH_0,44"/>
      <sheetName val="Kê_224"/>
      <sheetName val="TH_224"/>
      <sheetName val="TBA_CAI_TAO4"/>
      <sheetName val="TBA_XDM4"/>
      <sheetName val="TONG_HOP_DU_TOAN4"/>
      <sheetName val="Thop_XAY_DUNG4"/>
      <sheetName val="CP_HANG_MUC_CHUNG4"/>
      <sheetName val="CHI_PHI_XD4"/>
      <sheetName val="CHI_PHI_THI_NGHIEM4"/>
      <sheetName val="VLDIEN_224"/>
      <sheetName val="Dao_dat4"/>
      <sheetName val="TH_Denbu4"/>
      <sheetName val="Do_ve_DC4"/>
      <sheetName val="TH_Bommin4"/>
      <sheetName val="CHI_PHI_THI_NGHIEM-LD_thiet_bi4"/>
      <sheetName val="Luong_TT014"/>
      <sheetName val="Camay_QB4"/>
      <sheetName val="gia_ca_may_BXD4"/>
      <sheetName val="BANG_LUONG_KY_SU4"/>
      <sheetName val="Bang_luong_NHOM_I4"/>
      <sheetName val="Bangluong_NHOM_II_4"/>
      <sheetName val="09-GIA_nhien_lieu-ko_in4"/>
      <sheetName val="Tinh_V_cot_chiem_cho4"/>
      <sheetName val="ĐM_13544"/>
      <sheetName val="KHOAN_MAU4"/>
      <sheetName val="ĐO_ĐỊA_VẬT_LÝ4"/>
      <sheetName val="khoan_tiep_dia4"/>
      <sheetName val="DZ_22KV4"/>
      <sheetName val="_1710_HOINGHINLD4"/>
      <sheetName val="99_(2)4"/>
      <sheetName val="134_4"/>
      <sheetName val="DG_49704"/>
      <sheetName val="Don_gia_NC5"/>
      <sheetName val="B-2__(DPP)5"/>
      <sheetName val="CAP_NUOC4"/>
      <sheetName val="cấp_nước_trục_nhà_vs4"/>
      <sheetName val="THOAT_NUOC4"/>
      <sheetName val="THOAT_MUA4"/>
      <sheetName val="Cáp_phòng4"/>
      <sheetName val="TMC_ĐIỆN_Phi4"/>
      <sheetName val="TMC_Tổng4"/>
      <sheetName val="TH_Đèn_Phòng_L14"/>
      <sheetName val="TH_Đèn_Hầm_L14"/>
      <sheetName val="TỦ_MODULE_T14"/>
      <sheetName val="Financ__Overview4"/>
      <sheetName val="13_BANG_CT4"/>
      <sheetName val="14_MMUS_GIUA_NHIP4"/>
      <sheetName val="4_HSPBngang4"/>
      <sheetName val="6_Tinh_tai4"/>
      <sheetName val="2_NSl4"/>
      <sheetName val="17_US_CHU_tho_a_b4"/>
      <sheetName val="15_MMUS_GOI4"/>
      <sheetName val="TINH_GIA_-_SAN_XUAT_Vertico4"/>
      <sheetName val="gia_vt,nc,may4"/>
      <sheetName val="Huong_dan4"/>
      <sheetName val="Tổng_hợp_KPHM4"/>
      <sheetName val="5_2_1_Đo_bóc_KL_OLK-064"/>
      <sheetName val="MB_DT_024"/>
      <sheetName val="Dinh_muc4"/>
      <sheetName val="KS_tuyen4"/>
      <sheetName val="Bang_chiet_tinh_TBA4"/>
      <sheetName val="4_2_1_Đo_bóc_KL_OLK-064"/>
      <sheetName val="4_1_1_CHI_TIET_OLK-064"/>
      <sheetName val="Cash_Flow4"/>
      <sheetName val="So_sanh4"/>
      <sheetName val="HERD_MOVEMENTFARM16"/>
      <sheetName val="HERD_MOVEMENTFARM26"/>
      <sheetName val="CALVES_2-46"/>
      <sheetName val="Cavles_2-46"/>
      <sheetName val="CALVES_4-76"/>
      <sheetName val="HEIFER_7-12m6"/>
      <sheetName val="HEIFER_12+6"/>
      <sheetName val="FRESH_COW_2017-186"/>
      <sheetName val="HP_COW_20186"/>
      <sheetName val="LP_COW_2017-186"/>
      <sheetName val="DRY_COW6"/>
      <sheetName val="FIELD_CROPS6"/>
      <sheetName val="Tong_DT3"/>
      <sheetName val="phan_tich_don_gia3"/>
      <sheetName val="DT_san_XD-So_lieu_cu3"/>
      <sheetName val="EQUIP_LIST4"/>
      <sheetName val="Electrical_Works4"/>
      <sheetName val="H_T__INCOMING_SYSTEM4"/>
      <sheetName val="BU_LONG4"/>
      <sheetName val="THONG_SO4"/>
      <sheetName val="Đơn_giá_chi_tiết_TN_394"/>
      <sheetName val="DT__NHA_XUONG4"/>
      <sheetName val="Gia_VT-TB4"/>
      <sheetName val="noi_suy_xa4"/>
      <sheetName val="noi_suy_xa_thu_hoi4"/>
      <sheetName val="Tính_giá_NC4"/>
      <sheetName val="Tiên_lượng4"/>
      <sheetName val="SL_cước4"/>
      <sheetName val="Thuyết_minh4"/>
      <sheetName val="Đơn_giá_máy4"/>
      <sheetName val="¥_4"/>
      <sheetName val="FF-2_(1)3"/>
      <sheetName val="Labour_Summary16"/>
      <sheetName val="YTD_12'20033"/>
      <sheetName val="YTD_06'20033"/>
      <sheetName val="YTD_03'20033"/>
      <sheetName val="YTD_09'20033"/>
      <sheetName val="deferred_taxes3"/>
      <sheetName val="Eqpmnt_Plng3"/>
      <sheetName val="TRIAL_BALANCE3"/>
      <sheetName val="DPR_31st_march3"/>
      <sheetName val="current_month3"/>
      <sheetName val="Blng__Vs_Coll_3"/>
      <sheetName val="Unit_price3"/>
      <sheetName val="Bill_No_1_64"/>
      <sheetName val="Bill_No_1_104"/>
      <sheetName val="Bill_No_3_34"/>
      <sheetName val="Bill_No_1_44"/>
      <sheetName val="Bill_No_1_74"/>
      <sheetName val="Summary_Bill_No__34"/>
      <sheetName val="Bán_đợt_1_trang3"/>
      <sheetName val="Chiet_tinh_dz353"/>
      <sheetName val="3__KC_-_PODIUM3"/>
      <sheetName val="CTDZ6kv_(gd1)_3"/>
      <sheetName val="CTDZ_0_4+cto_(GD1)3"/>
      <sheetName val="CTTBA_(gd1)3"/>
      <sheetName val="03_Detailed3"/>
      <sheetName val="01_Bid_Price_summary3"/>
      <sheetName val="Home_Office_Manhours3"/>
      <sheetName val="Field_SPV_Barchart3"/>
      <sheetName val="Tien_Luong3"/>
      <sheetName val="Unit_price(Updateting)3"/>
      <sheetName val="Cost_List3"/>
      <sheetName val="Detail_Cost3"/>
      <sheetName val="IC_Price_New3"/>
      <sheetName val="Summary_Table3"/>
      <sheetName val="Sales_Person3"/>
      <sheetName val="Bidding_Entity3"/>
      <sheetName val="CHITIET_VL-NCHT1_(2)3"/>
      <sheetName val="Bù_giá_CM3"/>
      <sheetName val="Breakdown_(B)3"/>
      <sheetName val="U_P_Breakdown3"/>
      <sheetName val="IMF_Code3"/>
      <sheetName val="Subsidiary_Calculation3"/>
      <sheetName val="Phu_Bai_Bridge3"/>
      <sheetName val="5_2_1_Đo_bóc_KL_OLK-103"/>
      <sheetName val="BẢNG_DIỄN_GIẢI_KL_(7)3"/>
      <sheetName val="don_gia_14263"/>
      <sheetName val="Luong_BN3"/>
      <sheetName val="Luong_TB3"/>
      <sheetName val="Ca_may_TB3"/>
      <sheetName val="Ca_máy_BN3"/>
      <sheetName val="Vật_liệu3"/>
      <sheetName val="LX_-TT053"/>
      <sheetName val="NC_Moi_TT053"/>
      <sheetName val="Bia_lot3"/>
      <sheetName val="PU_ITALY_26"/>
      <sheetName val="TH_DZ3514"/>
      <sheetName val="Tro_giup25"/>
      <sheetName val="RAB_AR&amp;STR12"/>
      <sheetName val="chi_tiet_TBA12"/>
      <sheetName val="chi_tiet_C12"/>
      <sheetName val="Customize_Your_Purchase_Order12"/>
      <sheetName val="CHITIET_VL-NC-TT_-1p12"/>
      <sheetName val="CHITIET_VL-NC-TT-3p11"/>
      <sheetName val="TONG_HOP_VL-NC_TT12"/>
      <sheetName val="KPVC-BD_12"/>
      <sheetName val="Don_gia12"/>
      <sheetName val="DON_GIA_TRAM_(3)12"/>
      <sheetName val="DON_GIA_CAN_THO14"/>
      <sheetName val="Don_gia_chi_tiet12"/>
      <sheetName val="HĐ_ngoài11"/>
      <sheetName val="XT_Buoc_311"/>
      <sheetName val="dongia_(2)11"/>
      <sheetName val="7606_DZ12"/>
      <sheetName val="project_management11"/>
      <sheetName val="Adix_A11"/>
      <sheetName val="S-curve_11"/>
      <sheetName val="REINF_11"/>
      <sheetName val="Rates_200911"/>
      <sheetName val="So_doi_chieu_LC11"/>
      <sheetName val="MAIN_GATE_HOUSE11"/>
      <sheetName val="Commercial_value11"/>
      <sheetName val="Du_toan11"/>
      <sheetName val="Ky_Lam_Bridge11"/>
      <sheetName val="Provisional_Sums_Item11"/>
      <sheetName val="Gas_Pressure_Welding11"/>
      <sheetName val="General_Item&amp;General_Requirem11"/>
      <sheetName val="General_Items11"/>
      <sheetName val="Regenral_Requirements11"/>
      <sheetName val="chiet_tinh11"/>
      <sheetName val="Ng_hàng_xà+bulong11"/>
      <sheetName val="MH_RATE11"/>
      <sheetName val="TONG_HOP_VL-NC11"/>
      <sheetName val="Bang_KL11"/>
      <sheetName val="Đầu_vào10"/>
      <sheetName val="Lcau_-_Lxuc11"/>
      <sheetName val="Chi_tiet_XD_TBA10"/>
      <sheetName val="DM_606111"/>
      <sheetName val="DG_thep_ma_kem11"/>
      <sheetName val="CT_vat_lieu11"/>
      <sheetName val="Equip_10"/>
      <sheetName val="A1_CN10"/>
      <sheetName val="TONG_HOP_T5_199810"/>
      <sheetName val="Chenh_lech_vat_tu10"/>
      <sheetName val="Trạm_biến_áp10"/>
      <sheetName val="Đơn_Giá_10"/>
      <sheetName val="Diện_tích10"/>
      <sheetName val="1_Khái_toán10"/>
      <sheetName val="CT-0_4KV10"/>
      <sheetName val="DG_DZ11"/>
      <sheetName val="DG_TBA11"/>
      <sheetName val="rate_material10"/>
      <sheetName val="KL_Chi_tiết_Xây_tô10"/>
      <sheetName val="07Base_Cost10"/>
      <sheetName val="GV1-D13_(Casement_door)10"/>
      <sheetName val="Bill_1_Quy_dinh_chung10"/>
      <sheetName val="1_R18_BF10"/>
      <sheetName val="6_External_works-R1810"/>
      <sheetName val="Phan_khai_KLuong10"/>
      <sheetName val="Chi_tiet_KL10"/>
      <sheetName val="Tổng_hợp_KL10"/>
      <sheetName val="04_-_XUONG_DET_B10"/>
      <sheetName val="_0310"/>
      <sheetName val="chieu_day_san10"/>
      <sheetName val="Podium_Concrete_Works10"/>
      <sheetName val="KLCT-_TOWER10"/>
      <sheetName val="KLCT-_PODIUM10"/>
      <sheetName val="Area_Cal10"/>
      <sheetName val="Gia_thanh_chuoi_su10"/>
      <sheetName val="Tiep_dia10"/>
      <sheetName val="Don_gia_vung_III-Can_Tho10"/>
      <sheetName val="Loại_Vật_tư10"/>
      <sheetName val="Elect_(3)10"/>
      <sheetName val="plan&amp;section_of_foundation10"/>
      <sheetName val="design_criteria10"/>
      <sheetName val="Bond_수수료_계산_포맷10"/>
      <sheetName val="ITB_COST10"/>
      <sheetName val="PAGE_110"/>
      <sheetName val="Xay_lapduongR310"/>
      <sheetName val="DM_6710"/>
      <sheetName val="Project_Data10"/>
      <sheetName val="6787CWFASE2CASE2_00_xls10"/>
      <sheetName val="Đầu_tư10"/>
      <sheetName val="EIRR&gt;_210"/>
      <sheetName val="Bill_02_-_Xay_gach-Pou_10"/>
      <sheetName val="Bill_03-Chống_thấm-Pou10"/>
      <sheetName val="Bill_04-Kim_loại-Pou10"/>
      <sheetName val="Bill_05_-_Hoan_thien-Pou_10"/>
      <sheetName val="Bill_02_-_Xay_gach-Tower10"/>
      <sheetName val="Bill_03-Chống_thấm-Tower10"/>
      <sheetName val="Bill_04-Kim_loại-Tower10"/>
      <sheetName val="Bill_05_-_Hoan_thien-Tower10"/>
      <sheetName val="KL-_KHAC10"/>
      <sheetName val="BILL_3_-_KẾT_CẤU_HẦM10"/>
      <sheetName val="PTĐG_LTBT10"/>
      <sheetName val="CTG-PRECHEx1_410"/>
      <sheetName val="CTG-AB_(2)10"/>
      <sheetName val="CTG-AB_(3)10"/>
      <sheetName val="CTG-PLP-1_0810"/>
      <sheetName val="Pre_Đội_nhóm10"/>
      <sheetName val="Vat_tu_XD10"/>
      <sheetName val="Tower_-_Concrete_Works10"/>
      <sheetName val="Bill-04_ket_cau_thap-_UNI10"/>
      <sheetName val="dg_tphcm10"/>
      <sheetName val="T_KÊ_K_CẤU10"/>
      <sheetName val="gia_cong_tac10"/>
      <sheetName val="4_PTDG10"/>
      <sheetName val="A1,_May10"/>
      <sheetName val="Vat_lieu10"/>
      <sheetName val="Data_Input11"/>
      <sheetName val="Measure_130610"/>
      <sheetName val="HÐ_ngoài11"/>
      <sheetName val="6PILE__(돌출)10"/>
      <sheetName val="Bill_01_-_CTN10"/>
      <sheetName val="Bill_2_2_Villa_2_beds10"/>
      <sheetName val="Analisa_Gabungan10"/>
      <sheetName val="Isolasi_Luar_Dalam10"/>
      <sheetName val="Isolasi_Luar10"/>
      <sheetName val="Harga_ME_10"/>
      <sheetName val="TH_N_Cong10"/>
      <sheetName val="ESTI_10"/>
      <sheetName val="KL_san_lap10"/>
      <sheetName val="TH_Vat_tu10"/>
      <sheetName val="_Bill_5-Earthing_2_-_Add_Work10"/>
      <sheetName val="Chenh_lech_ca_may10"/>
      <sheetName val="TLg_CN&amp;Laixe10"/>
      <sheetName val="TLg_CN&amp;Laixe_(2)10"/>
      <sheetName val="TLg_Laitau10"/>
      <sheetName val="TLg_Laitau_(2)10"/>
      <sheetName val="Bang_trong_luong_rieng_thep10"/>
      <sheetName val="Cước_VC_+_ĐM_CP_Tư_vấn10"/>
      <sheetName val="Hệ_số10"/>
      <sheetName val="DETAIL_10"/>
      <sheetName val="final_list_200526"/>
      <sheetName val="LV_data10"/>
      <sheetName val="Gia_vat_tu10"/>
      <sheetName val="CẤP_THOÁT_NƯỚC10"/>
      <sheetName val="THDT_goi_thau_TB10"/>
      <sheetName val="Tien_do_TV10"/>
      <sheetName val="bridge_#_110"/>
      <sheetName val="Bang_3_Chi_tiet_phan_Dz10"/>
      <sheetName val="KHOI_LUONG10"/>
      <sheetName val="TH_MTC10"/>
      <sheetName val="CTKL_KTX_HT9"/>
      <sheetName val="Buy_vs__Lease_Car10"/>
      <sheetName val="DATA_BASE10"/>
      <sheetName val="Equipment_list_(PAC)10"/>
      <sheetName val="TINH_KHOI_LUONG10"/>
      <sheetName val="Chi_tiet10"/>
      <sheetName val="subcon_sched10"/>
      <sheetName val="NHÀ_NHẬP_LIỆU9"/>
      <sheetName val="MÓNG_SILO9"/>
      <sheetName val="PRE_(E)10"/>
      <sheetName val="HVAC_BLOCK_B410"/>
      <sheetName val="2_Chiet_tinh9"/>
      <sheetName val="BẢNG_KHỐI_LƯỢNG_TỔNG_HỢP9"/>
      <sheetName val="CP_Khac_cuoc_VC9"/>
      <sheetName val="Budget_Code9"/>
      <sheetName val="Tong_du_toan9"/>
      <sheetName val="Bill_2_-_ketcau9"/>
      <sheetName val="Chi_tiet_lan_can9"/>
      <sheetName val="13-Cốt_thép_(10mm&lt;D≤18mm)_FO169"/>
      <sheetName val="du_lieu_du_toan9"/>
      <sheetName val="BOQ_THAN9"/>
      <sheetName val="DL_ĐẦU_VÀO9"/>
      <sheetName val="Purchase_Order9"/>
      <sheetName val="D_&amp;_W_sizes9"/>
      <sheetName val="Analisa_&amp;_Upah9"/>
      <sheetName val="Du_lieu10"/>
      <sheetName val="Phan_tich9"/>
      <sheetName val="Luong_NII9"/>
      <sheetName val="DINH_MUC_THI_NGHIEM9"/>
      <sheetName val="Luong_NI9"/>
      <sheetName val="CT_Thang_Mo9"/>
      <sheetName val="CT__PL9"/>
      <sheetName val="cash_budget9"/>
      <sheetName val="dongia__2_9"/>
      <sheetName val="GOC-KO_IN9"/>
      <sheetName val="MAU_8A9"/>
      <sheetName val="MAU_8B9"/>
      <sheetName val="MAU_99"/>
      <sheetName val="MAU_109"/>
      <sheetName val="Thép_CKN9"/>
      <sheetName val="sochitiettaikhoan_9"/>
      <sheetName val="Share_price_data9"/>
      <sheetName val="19_39"/>
      <sheetName val="20_39"/>
      <sheetName val="Chieu_4_39"/>
      <sheetName val="Cow_req9"/>
      <sheetName val="TỔNG_HỢP9"/>
      <sheetName val="14-LẦN_3-CHIỀU9"/>
      <sheetName val="14-LẦN_1-SÁNG9"/>
      <sheetName val="14-LẦN_2-TRƯA9"/>
      <sheetName val="1_3+1_4-TOTAL_-_Ko_IN9"/>
      <sheetName val="2_1-LẦN_3-CHIỀU9"/>
      <sheetName val="2_1-LẦN_1-SÁNG9"/>
      <sheetName val="2_1-LẦN_2-TRƯA9"/>
      <sheetName val="2_1-TOTAL-Ko_IN9"/>
      <sheetName val="1_3(TMR_4)9"/>
      <sheetName val="CHO_DE9"/>
      <sheetName val="1_1+1_2+2_2+2_3(TMR_3)9"/>
      <sheetName val="CK1+CK2_(VS_SAN_CHOI_23)9"/>
      <sheetName val="CK1+CK2_(2)9"/>
      <sheetName val="12-16_THÁNG9"/>
      <sheetName val="CAN_SỮA9"/>
      <sheetName val="54+55+56(SAU_CAI_SỮA-6)9"/>
      <sheetName val="BÊ_71-90_NGÀY9"/>
      <sheetName val="BÊ_12-16_tháng9"/>
      <sheetName val="BÊ_6-129"/>
      <sheetName val="BÊ_1-39"/>
      <sheetName val="F01-BC_KHAU_PHAN_SANG_20_39"/>
      <sheetName val="F01-BC_KHAU_PHAN_CHIEU_19_39"/>
      <sheetName val="dinh_mưc_cty9"/>
      <sheetName val="Giá_thành9"/>
      <sheetName val="Thong_ke9"/>
      <sheetName val="Energy_for_milk_prod9"/>
      <sheetName val="DE_NGHI_XUAT_9"/>
      <sheetName val="phieu_xuat_mau9"/>
      <sheetName val="PHIEU_XUAT_CHIEU9"/>
      <sheetName val="11_rai_them_cỏ9"/>
      <sheetName val="PHU_LUC_02-_HDSD_CAC_BIEU_MAU9"/>
      <sheetName val="PhU_LUC_01-_MA_CAC_NHOM_BO9"/>
      <sheetName val="F03-BC_THUC_TRON_SANG_20_39"/>
      <sheetName val="F03-BC_THUC_TRON_CHIEU_19_39"/>
      <sheetName val="F02-BC_THEO_DOI_THUC_AN_DU9"/>
      <sheetName val="Tham_khao-_Bao_cao_xuat_thuc_a9"/>
      <sheetName val="VC_xd7"/>
      <sheetName val="Gia_VLTB7"/>
      <sheetName val="B_Luong7"/>
      <sheetName val="C_May7"/>
      <sheetName val="Dlieu_dau_vao9"/>
      <sheetName val="Income_Statement9"/>
      <sheetName val="Shareholders'_Equity9"/>
      <sheetName val="BANCO_(2)9"/>
      <sheetName val="MT_DPin_(2)9"/>
      <sheetName val="02__PTDG9"/>
      <sheetName val="Chiết_tính9"/>
      <sheetName val="TB_NẶNG7"/>
      <sheetName val="Du_tru_CP-Bieu_017"/>
      <sheetName val="Don_gia_(khong_in)9"/>
      <sheetName val="DK1_Don_gia9"/>
      <sheetName val="1_MONG_1-29"/>
      <sheetName val="THEP_TAM7"/>
      <sheetName val="THEP_HÌNH7"/>
      <sheetName val="THEP_HINH7"/>
      <sheetName val="XA_GO7"/>
      <sheetName val="BANG_TRA7"/>
      <sheetName val="wk_prgs7"/>
      <sheetName val="Ma_don_vi7"/>
      <sheetName val="bang_cc7"/>
      <sheetName val="dm_3667"/>
      <sheetName val="DM_60607"/>
      <sheetName val="Dự_thầu7"/>
      <sheetName val="Nhap_VT_oto7"/>
      <sheetName val="Hao_phí7"/>
      <sheetName val="Structure_data7"/>
      <sheetName val="đọc_số7"/>
      <sheetName val="Bill_No_3_-_Prov__Sum_(Ph2&amp;3)7"/>
      <sheetName val="TH_TN7"/>
      <sheetName val="CP_Du_phong7"/>
      <sheetName val="THCP_Lap_dat7"/>
      <sheetName val="THCP_xay_dung7"/>
      <sheetName val="Tong_hop_kinh_phi7"/>
      <sheetName val="Dự_toán7"/>
      <sheetName val="Đơn_Giá_TH7"/>
      <sheetName val="Nhân_công7"/>
      <sheetName val="Phân_tích7"/>
      <sheetName val="C_P_Thiết_bị7"/>
      <sheetName val="T_H_Kinh_phí7"/>
      <sheetName val="Vật_tư7"/>
      <sheetName val="Trang_bìa7"/>
      <sheetName val="Don_gia_chi_tiet_DIEN_26"/>
      <sheetName val="Data_Wall7"/>
      <sheetName val="2_1Warehouse_17"/>
      <sheetName val="AG_Pipe_Qty_Analysis7"/>
      <sheetName val="Main_Bldg-Rev027"/>
      <sheetName val="D&amp;W_def_7"/>
      <sheetName val="Nhan_cong7"/>
      <sheetName val="Thiet_bi7"/>
      <sheetName val="Vat_tu7"/>
      <sheetName val="DM_ChiPhi7"/>
      <sheetName val="May_TC7"/>
      <sheetName val="TH_Kinh_phi7"/>
      <sheetName val="Ptvl_7"/>
      <sheetName val="Ｎｏ_137"/>
      <sheetName val="DGchitiet_7"/>
      <sheetName val="CP_HMC7"/>
      <sheetName val="HỆ_THỐNG_PHÒNG_CHÁY_CHỮA_CHÁY7"/>
      <sheetName val="HỆ_THỐNG_CẤP_THOÁT_NƯỚC7"/>
      <sheetName val="HỆ_THỐNG_ĐHKK7"/>
      <sheetName val="MÁY_PHÁT_ĐIỆN7"/>
      <sheetName val="HỆ_THỐNG_ĐIỆN7"/>
      <sheetName val="Thiết_bị_chính7"/>
      <sheetName val="CHI_PHI7"/>
      <sheetName val="TK_chi_tiet7"/>
      <sheetName val="Bill_2-Road_HR27"/>
      <sheetName val="Bill_3_-_Softscape_HR27"/>
      <sheetName val="CĂN_HỘ_T16-17_7"/>
      <sheetName val="TRỤC_ĐỨNG_THOÁT_BẨN_T15-177"/>
      <sheetName val="TRỤC_ĐỨNG_TM_T15-177"/>
      <sheetName val="Móng,_nền_7"/>
      <sheetName val="1_Requisition(E)7"/>
      <sheetName val="TONG_HOP7"/>
      <sheetName val="Tổng_GT7"/>
      <sheetName val="Chi_tiết_KL7"/>
      <sheetName val="khấu_trừ_phạt7"/>
      <sheetName val="GT__KHAU_TRU7"/>
      <sheetName val="HAO_HUT_VAT_TU_(2)7"/>
      <sheetName val="cao_độ7"/>
      <sheetName val="phan_tic_chi_tiet7"/>
      <sheetName val="DG_14266"/>
      <sheetName val="Theo_doi_Doanh_thu_20176"/>
      <sheetName val="KL_THEP__GIAM_DO_DUNG_COUPLER6"/>
      <sheetName val="01_KL_THÉP_NHẬP_VỀ6"/>
      <sheetName val="2__NT_VLDV6"/>
      <sheetName val="GHI_CHU6"/>
      <sheetName val="1_BB_LMHT6"/>
      <sheetName val="gui_BKCT6"/>
      <sheetName val="Gia_vat_lieu6"/>
      <sheetName val="Precios_unitarios_AXH6"/>
      <sheetName val="Chi_tiet_cong_no7"/>
      <sheetName val="PHÁT_SINH_TẦNG_1_7"/>
      <sheetName val="PHÁT_SINH_TẦNG_27"/>
      <sheetName val="Hầm_chuyển_psinh7"/>
      <sheetName val="Ống_thẳng7"/>
      <sheetName val="Côn_thu7"/>
      <sheetName val="Vuông_tròn7"/>
      <sheetName val="Chân_rẽ7"/>
      <sheetName val="Chạc_ba7"/>
      <sheetName val="MB_DT_025"/>
      <sheetName val="3__CNT6"/>
      <sheetName val="unit_price_list(M)6"/>
      <sheetName val="So_lieu_chung6"/>
      <sheetName val="TH_VL,_NC,_DDHT_Thanhphuoc6"/>
      <sheetName val="Chi_tiet_-tong_9_thang6"/>
      <sheetName val="BẢNG_ÁP_GIÁ_(in)6"/>
      <sheetName val="NT_(KL)_IN6"/>
      <sheetName val="DOM_D26"/>
      <sheetName val="nhà_ăn6"/>
      <sheetName val="Công_nhật6"/>
      <sheetName val="btkt_cột6"/>
      <sheetName val="Bê_tông_bảo_vệ6"/>
      <sheetName val="01__Data6"/>
      <sheetName val="Neo,_nối_cốt_thép_dầm,_cột6"/>
      <sheetName val="Uốn_móc_cốt_thép6"/>
      <sheetName val="Tiêu_chuẩn_cốt_thép6"/>
      <sheetName val="Doi_so6"/>
      <sheetName val="1_2_Staff_Schedule6"/>
      <sheetName val="0__Input6"/>
      <sheetName val="DANH_MỤC_HỒ_SƠ6"/>
      <sheetName val="GT_PHÁT_SINH_NGOÀI_HĐ6"/>
      <sheetName val="KL_PHÁT_SINH_6"/>
      <sheetName val="PS_NGOÀI_HĐ6"/>
      <sheetName val="GT_PHÁT_SINH_VƯỢT_HĐ6"/>
      <sheetName val="PS_TĂNG_GIẢM_TRONG_HĐ6"/>
      <sheetName val="DGCT_PHÁT_SINH6"/>
      <sheetName val="DGCT_TRẦN_NLV6"/>
      <sheetName val="DGKL_chi_tiết_NLV6"/>
      <sheetName val="DGKL_chi_tiết_NHN,NK6"/>
      <sheetName val="TG_KL6"/>
      <sheetName val="DGCT_SƠN_BẢ_TƯỜNG_NLV6"/>
      <sheetName val="DGKL_TRẦN_NHN6"/>
      <sheetName val="MTO_REV_2(ARMOR)6"/>
      <sheetName val="Cotthep_NPT6"/>
      <sheetName val="vl_nc_mtc6"/>
      <sheetName val="Heso_DZ6"/>
      <sheetName val="DM_336cai_tao6"/>
      <sheetName val="DG_BINH_THUAN6"/>
      <sheetName val="Tien_Thuong6"/>
      <sheetName val="NC_XL_6T_cuoi_01_CTy6"/>
      <sheetName val="Data_-6T_dau6"/>
      <sheetName val="Cong_6T6"/>
      <sheetName val="KL_thep_lam_sat6"/>
      <sheetName val="B3A_-_TOWER_A6"/>
      <sheetName val="Annex_B6"/>
      <sheetName val="Bill_Prelim-CDT6"/>
      <sheetName val="Bill_BPTC-CDT6"/>
      <sheetName val="Chi_tiết_BPTC6"/>
      <sheetName val="Bill_BPTC-CDT_(PA_MCT_CDT)6"/>
      <sheetName val="Chi_tiết_BPTC_(PA_MCT_CDT)6"/>
      <sheetName val="1_Civil_(Org)6"/>
      <sheetName val="DM-VNT_ko_sd6"/>
      <sheetName val="Bảng_đo_bóc_KL_OLK-096"/>
      <sheetName val="6_3_CHI_TIET_OLK-096"/>
      <sheetName val="1__Office6"/>
      <sheetName val="KHOI_LUONG15-46"/>
      <sheetName val="Tong_hop_vat_tu6"/>
      <sheetName val="1_San_6"/>
      <sheetName val="TLG_Type6"/>
      <sheetName val="Dgia_vat_tu6"/>
      <sheetName val="Don_gia_III6"/>
      <sheetName val="D÷_liÖu6"/>
      <sheetName val="Dot_46"/>
      <sheetName val="Thop_Ksat6"/>
      <sheetName val="Thu_hoi_6"/>
      <sheetName val="HM_chung6"/>
      <sheetName val="CP_xd-thiet_bi6"/>
      <sheetName val="TH-TN_LD_TB6"/>
      <sheetName val="CP_xaydung6"/>
      <sheetName val="Thao_ha_phu_kien6"/>
      <sheetName val="VL-NC-MTC_ket_cau6"/>
      <sheetName val="KHOI_LUONG_TONG6"/>
      <sheetName val="TK_22KV6"/>
      <sheetName val="DM_366-17776"/>
      <sheetName val="Thi_nhiem6"/>
      <sheetName val="Gia_goc_VT-TB6"/>
      <sheetName val="Gia_vc_den_chan_CT6"/>
      <sheetName val="culy_226"/>
      <sheetName val="Luong_20506"/>
      <sheetName val="ca_may_QN6"/>
      <sheetName val="TNHC1246_6"/>
      <sheetName val="Ca_may_TT06_20106"/>
      <sheetName val="Don_gia_VLXD_dia_phuong6"/>
      <sheetName val="Bang_luong_SCL6"/>
      <sheetName val="Dinh_muc_TN14266"/>
      <sheetName val="HRG_BHN6"/>
      <sheetName val="CĂN_ĐH6"/>
      <sheetName val="Chi_phi_van_chuyen6"/>
      <sheetName val="TH_các_CC6"/>
      <sheetName val="Div26_-_Elect6"/>
      <sheetName val="7_Khau_tru_6"/>
      <sheetName val="Q_A01_2-Sh6"/>
      <sheetName val="4_CĂN6"/>
      <sheetName val="2_CDPS6"/>
      <sheetName val="Don_gia_NC6"/>
      <sheetName val="DT_hợp_đồng5"/>
      <sheetName val="Bảng_KL_đợt_15"/>
      <sheetName val="Danh_mục5"/>
      <sheetName val="Bieu_gia_HD5"/>
      <sheetName val="Summary_Sheet5"/>
      <sheetName val="Finishing-Tower_A5"/>
      <sheetName val="Finishing-Tower_B5"/>
      <sheetName val="Finishing-Tower_C5"/>
      <sheetName val="Finishing-Tower_D5"/>
      <sheetName val="MEP-Tower_A5"/>
      <sheetName val="MEP-Tower_B5"/>
      <sheetName val="MEP-Tower_C5"/>
      <sheetName val="MEP-Tower_D5"/>
      <sheetName val="Cost_Report_Sum5"/>
      <sheetName val="Detail_Cost_Sum5"/>
      <sheetName val="RVO-VO_Sum5"/>
      <sheetName val="Potential_VOs_Sum5"/>
      <sheetName val="Cash_Flow_Sum5"/>
      <sheetName val="BTK-Dai_Hoc_Kien_Giang5"/>
      <sheetName val="PV_Graph_Data5"/>
      <sheetName val="doanh_thu5"/>
      <sheetName val="Dutoan_KL5"/>
      <sheetName val="CAP_NUOC5"/>
      <sheetName val="cấp_nước_trục_nhà_vs5"/>
      <sheetName val="THOAT_NUOC5"/>
      <sheetName val="THOAT_MUA5"/>
      <sheetName val="Cáp_phòng5"/>
      <sheetName val="TMC_ĐIỆN_Phi5"/>
      <sheetName val="TMC_Tổng5"/>
      <sheetName val="TH_Đèn_Phòng_L15"/>
      <sheetName val="TH_Đèn_Hầm_L15"/>
      <sheetName val="TỦ_MODULE_T15"/>
      <sheetName val="B-2__(DPP)6"/>
      <sheetName val="Huong_dan5"/>
      <sheetName val="gia_vt,nc,may5"/>
      <sheetName val="Financ__Overview5"/>
      <sheetName val="TINH_GIA_-_SAN_XUAT_Vertico5"/>
      <sheetName val="13_BANG_CT5"/>
      <sheetName val="14_MMUS_GIUA_NHIP5"/>
      <sheetName val="4_HSPBngang5"/>
      <sheetName val="6_Tinh_tai5"/>
      <sheetName val="2_NSl5"/>
      <sheetName val="17_US_CHU_tho_a_b5"/>
      <sheetName val="15_MMUS_GOI5"/>
      <sheetName val="DZ_22KV5"/>
      <sheetName val="Kê_0,45"/>
      <sheetName val="TH_0,45"/>
      <sheetName val="Kê_225"/>
      <sheetName val="TH_225"/>
      <sheetName val="TBA_CAI_TAO5"/>
      <sheetName val="TBA_XDM5"/>
      <sheetName val="TONG_HOP_DU_TOAN5"/>
      <sheetName val="Thop_XAY_DUNG5"/>
      <sheetName val="CP_HANG_MUC_CHUNG5"/>
      <sheetName val="CHI_PHI_XD5"/>
      <sheetName val="CHI_PHI_THI_NGHIEM5"/>
      <sheetName val="VLDIEN_225"/>
      <sheetName val="Dao_dat5"/>
      <sheetName val="TH_Denbu5"/>
      <sheetName val="Do_ve_DC5"/>
      <sheetName val="TH_Bommin5"/>
      <sheetName val="CHI_PHI_THI_NGHIEM-LD_thiet_bi5"/>
      <sheetName val="Luong_TT015"/>
      <sheetName val="Camay_QB5"/>
      <sheetName val="gia_ca_may_BXD5"/>
      <sheetName val="BANG_LUONG_KY_SU5"/>
      <sheetName val="Bang_luong_NHOM_I5"/>
      <sheetName val="Bangluong_NHOM_II_5"/>
      <sheetName val="09-GIA_nhien_lieu-ko_in5"/>
      <sheetName val="Tinh_V_cot_chiem_cho5"/>
      <sheetName val="ĐM_13545"/>
      <sheetName val="KHOAN_MAU5"/>
      <sheetName val="ĐO_ĐỊA_VẬT_LÝ5"/>
      <sheetName val="khoan_tiep_dia5"/>
      <sheetName val="Tổng_hợp_KPHM5"/>
      <sheetName val="Dinh_muc5"/>
      <sheetName val="GIÁ_DỰ_THẦU_30_CĂN5"/>
      <sheetName val="5_2_1_Đo_bóc_KL_OLK-065"/>
      <sheetName val="KS_tuyen5"/>
      <sheetName val="Bang_chiet_tinh_TBA5"/>
      <sheetName val="4_2_1_Đo_bóc_KL_OLK-065"/>
      <sheetName val="4_1_1_CHI_TIET_OLK-065"/>
      <sheetName val="DG_Chi_tiet5"/>
      <sheetName val="_1710_HOINGHINLD5"/>
      <sheetName val="99_(2)5"/>
      <sheetName val="134_5"/>
      <sheetName val="DG_49705"/>
      <sheetName val="Cash_Flow5"/>
      <sheetName val="BU_LONG5"/>
      <sheetName val="DT__NHA_XUONG5"/>
      <sheetName val="EQUIP_LIST5"/>
      <sheetName val="THONG_SO5"/>
      <sheetName val="Đơn_giá_chi_tiết_TN_395"/>
      <sheetName val="HERD_MOVEMENTFARM17"/>
      <sheetName val="HERD_MOVEMENTFARM27"/>
      <sheetName val="CALVES_2-47"/>
      <sheetName val="Cavles_2-47"/>
      <sheetName val="CALVES_4-77"/>
      <sheetName val="HEIFER_7-12m7"/>
      <sheetName val="HEIFER_12+7"/>
      <sheetName val="FRESH_COW_2017-187"/>
      <sheetName val="HP_COW_20187"/>
      <sheetName val="LP_COW_2017-187"/>
      <sheetName val="DRY_COW7"/>
      <sheetName val="FIELD_CROPS7"/>
      <sheetName val="So_sanh5"/>
      <sheetName val="Electrical_Works5"/>
      <sheetName val="H_T__INCOMING_SYSTEM5"/>
      <sheetName val="Tính_giá_NC5"/>
      <sheetName val="Tiên_lượng5"/>
      <sheetName val="SL_cước5"/>
      <sheetName val="¥_5"/>
      <sheetName val="Gia_VT-TB5"/>
      <sheetName val="noi_suy_xa5"/>
      <sheetName val="noi_suy_xa_thu_hoi5"/>
      <sheetName val="Thuyết_minh5"/>
      <sheetName val="Đơn_giá_máy5"/>
      <sheetName val="Tong_DT4"/>
      <sheetName val="phan_tich_don_gia4"/>
      <sheetName val="Bill_No_1_65"/>
      <sheetName val="Bill_No_1_105"/>
      <sheetName val="Bill_No_3_35"/>
      <sheetName val="Bill_No_1_45"/>
      <sheetName val="Bill_No_1_75"/>
      <sheetName val="Summary_Bill_No__35"/>
      <sheetName val="DT_san_XD-So_lieu_cu4"/>
      <sheetName val="FF-2_(1)4"/>
      <sheetName val="Labour_Summary17"/>
      <sheetName val="YTD_12'20034"/>
      <sheetName val="YTD_06'20034"/>
      <sheetName val="YTD_03'20034"/>
      <sheetName val="YTD_09'20034"/>
      <sheetName val="deferred_taxes4"/>
      <sheetName val="Eqpmnt_Plng4"/>
      <sheetName val="TRIAL_BALANCE4"/>
      <sheetName val="DPR_31st_march4"/>
      <sheetName val="current_month4"/>
      <sheetName val="Blng__Vs_Coll_4"/>
      <sheetName val="Unit_price4"/>
      <sheetName val="Bán_đợt_1_trang4"/>
      <sheetName val="Chiet_tinh_dz354"/>
      <sheetName val="3__KC_-_PODIUM4"/>
      <sheetName val="CTDZ6kv_(gd1)_4"/>
      <sheetName val="CTDZ_0_4+cto_(GD1)4"/>
      <sheetName val="CTTBA_(gd1)4"/>
      <sheetName val="03_Detailed4"/>
      <sheetName val="01_Bid_Price_summary4"/>
      <sheetName val="Home_Office_Manhours4"/>
      <sheetName val="Field_SPV_Barchart4"/>
      <sheetName val="Tien_Luong4"/>
      <sheetName val="Unit_price(Updateting)4"/>
      <sheetName val="Cost_List4"/>
      <sheetName val="Detail_Cost4"/>
      <sheetName val="IC_Price_New4"/>
      <sheetName val="Summary_Table4"/>
      <sheetName val="Sales_Person4"/>
      <sheetName val="Bidding_Entity4"/>
      <sheetName val="CHITIET_VL-NCHT1_(2)4"/>
      <sheetName val="Bù_giá_CM4"/>
      <sheetName val="Breakdown_(B)4"/>
      <sheetName val="U_P_Breakdown4"/>
      <sheetName val="IMF_Code4"/>
      <sheetName val="Subsidiary_Calculation4"/>
      <sheetName val="Phu_Bai_Bridge4"/>
      <sheetName val="5_2_1_Đo_bóc_KL_OLK-104"/>
      <sheetName val="BẢNG_DIỄN_GIẢI_KL_(7)4"/>
      <sheetName val="don_gia_14264"/>
      <sheetName val="Luong_BN4"/>
      <sheetName val="Luong_TB4"/>
      <sheetName val="Ca_may_TB4"/>
      <sheetName val="Ca_máy_BN4"/>
      <sheetName val="Vật_liệu4"/>
      <sheetName val="LX_-TT054"/>
      <sheetName val="NC_Moi_TT054"/>
      <sheetName val="Bia_lot4"/>
      <sheetName val="PU_ITALY_27"/>
      <sheetName val="TH_DZ3515"/>
      <sheetName val="Tro_giup26"/>
      <sheetName val="RAB_AR&amp;STR13"/>
      <sheetName val="chi_tiet_TBA13"/>
      <sheetName val="chi_tiet_C13"/>
      <sheetName val="Customize_Your_Purchase_Order13"/>
      <sheetName val="CHITIET_VL-NC-TT_-1p13"/>
      <sheetName val="CHITIET_VL-NC-TT-3p12"/>
      <sheetName val="TONG_HOP_VL-NC_TT13"/>
      <sheetName val="KPVC-BD_13"/>
      <sheetName val="Don_gia13"/>
      <sheetName val="DON_GIA_TRAM_(3)13"/>
      <sheetName val="DON_GIA_CAN_THO15"/>
      <sheetName val="Don_gia_chi_tiet13"/>
      <sheetName val="HĐ_ngoài12"/>
      <sheetName val="XT_Buoc_312"/>
      <sheetName val="dongia_(2)12"/>
      <sheetName val="7606_DZ13"/>
      <sheetName val="project_management12"/>
      <sheetName val="Adix_A12"/>
      <sheetName val="S-curve_12"/>
      <sheetName val="REINF_12"/>
      <sheetName val="Rates_200912"/>
      <sheetName val="So_doi_chieu_LC12"/>
      <sheetName val="MAIN_GATE_HOUSE12"/>
      <sheetName val="Commercial_value12"/>
      <sheetName val="Du_toan12"/>
      <sheetName val="Ky_Lam_Bridge12"/>
      <sheetName val="Provisional_Sums_Item12"/>
      <sheetName val="Gas_Pressure_Welding12"/>
      <sheetName val="General_Item&amp;General_Requirem12"/>
      <sheetName val="General_Items12"/>
      <sheetName val="Regenral_Requirements12"/>
      <sheetName val="chiet_tinh12"/>
      <sheetName val="Ng_hàng_xà+bulong12"/>
      <sheetName val="MH_RATE12"/>
      <sheetName val="TONG_HOP_VL-NC12"/>
      <sheetName val="Bang_KL12"/>
      <sheetName val="Đầu_vào11"/>
      <sheetName val="Lcau_-_Lxuc12"/>
      <sheetName val="Chi_tiet_XD_TBA11"/>
      <sheetName val="DM_606112"/>
      <sheetName val="DG_thep_ma_kem12"/>
      <sheetName val="CT_vat_lieu12"/>
      <sheetName val="Equip_11"/>
      <sheetName val="A1_CN11"/>
      <sheetName val="TONG_HOP_T5_199811"/>
      <sheetName val="Chenh_lech_vat_tu11"/>
      <sheetName val="Trạm_biến_áp11"/>
      <sheetName val="Đơn_Giá_11"/>
      <sheetName val="Diện_tích11"/>
      <sheetName val="1_Khái_toán11"/>
      <sheetName val="CT-0_4KV11"/>
      <sheetName val="DG_DZ12"/>
      <sheetName val="DG_TBA12"/>
      <sheetName val="rate_material11"/>
      <sheetName val="KL_Chi_tiết_Xây_tô11"/>
      <sheetName val="07Base_Cost11"/>
      <sheetName val="GV1-D13_(Casement_door)11"/>
      <sheetName val="Bill_1_Quy_dinh_chung11"/>
      <sheetName val="1_R18_BF11"/>
      <sheetName val="6_External_works-R1811"/>
      <sheetName val="Phan_khai_KLuong11"/>
      <sheetName val="Chi_tiet_KL11"/>
      <sheetName val="Tổng_hợp_KL11"/>
      <sheetName val="04_-_XUONG_DET_B11"/>
      <sheetName val="_0311"/>
      <sheetName val="chieu_day_san11"/>
      <sheetName val="Podium_Concrete_Works11"/>
      <sheetName val="KLCT-_TOWER11"/>
      <sheetName val="KLCT-_PODIUM11"/>
      <sheetName val="Area_Cal11"/>
      <sheetName val="Gia_thanh_chuoi_su11"/>
      <sheetName val="Tiep_dia11"/>
      <sheetName val="Don_gia_vung_III-Can_Tho11"/>
      <sheetName val="Loại_Vật_tư11"/>
      <sheetName val="Elect_(3)11"/>
      <sheetName val="plan&amp;section_of_foundation11"/>
      <sheetName val="design_criteria11"/>
      <sheetName val="Bond_수수료_계산_포맷11"/>
      <sheetName val="ITB_COST11"/>
      <sheetName val="PAGE_111"/>
      <sheetName val="Xay_lapduongR311"/>
      <sheetName val="DM_6711"/>
      <sheetName val="Project_Data11"/>
      <sheetName val="6787CWFASE2CASE2_00_xls11"/>
      <sheetName val="Đầu_tư11"/>
      <sheetName val="EIRR&gt;_211"/>
      <sheetName val="Bill_02_-_Xay_gach-Pou_11"/>
      <sheetName val="Bill_03-Chống_thấm-Pou11"/>
      <sheetName val="Bill_04-Kim_loại-Pou11"/>
      <sheetName val="Bill_05_-_Hoan_thien-Pou_11"/>
      <sheetName val="Bill_02_-_Xay_gach-Tower11"/>
      <sheetName val="Bill_03-Chống_thấm-Tower11"/>
      <sheetName val="Bill_04-Kim_loại-Tower11"/>
      <sheetName val="Bill_05_-_Hoan_thien-Tower11"/>
      <sheetName val="KL-_KHAC11"/>
      <sheetName val="BILL_3_-_KẾT_CẤU_HẦM11"/>
      <sheetName val="PTĐG_LTBT11"/>
      <sheetName val="CTG-PRECHEx1_411"/>
      <sheetName val="CTG-AB_(2)11"/>
      <sheetName val="CTG-AB_(3)11"/>
      <sheetName val="CTG-PLP-1_0811"/>
      <sheetName val="Pre_Đội_nhóm11"/>
      <sheetName val="Vat_tu_XD11"/>
      <sheetName val="Tower_-_Concrete_Works11"/>
      <sheetName val="Bill-04_ket_cau_thap-_UNI11"/>
      <sheetName val="dg_tphcm11"/>
      <sheetName val="T_KÊ_K_CẤU11"/>
      <sheetName val="gia_cong_tac11"/>
      <sheetName val="4_PTDG11"/>
      <sheetName val="A1,_May11"/>
      <sheetName val="Vat_lieu11"/>
      <sheetName val="Data_Input12"/>
      <sheetName val="Measure_130611"/>
      <sheetName val="HÐ_ngoài12"/>
      <sheetName val="6PILE__(돌출)11"/>
      <sheetName val="Door_and_window6"/>
      <sheetName val="Bill_01_-_CTN11"/>
      <sheetName val="Bill_2_2_Villa_2_beds11"/>
      <sheetName val="Analisa_Gabungan11"/>
      <sheetName val="Isolasi_Luar_Dalam11"/>
      <sheetName val="Isolasi_Luar11"/>
      <sheetName val="Harga_ME_11"/>
      <sheetName val="TH_N_Cong11"/>
      <sheetName val="ESTI_11"/>
      <sheetName val="KL_san_lap11"/>
      <sheetName val="TH_Vat_tu11"/>
      <sheetName val="_Bill_5-Earthing_2_-_Add_Work11"/>
      <sheetName val="Chenh_lech_ca_may11"/>
      <sheetName val="TLg_CN&amp;Laixe11"/>
      <sheetName val="TLg_CN&amp;Laixe_(2)11"/>
      <sheetName val="TLg_Laitau11"/>
      <sheetName val="TLg_Laitau_(2)11"/>
      <sheetName val="Bang_trong_luong_rieng_thep11"/>
      <sheetName val="Cước_VC_+_ĐM_CP_Tư_vấn11"/>
      <sheetName val="Hệ_số11"/>
      <sheetName val="DETAIL_11"/>
      <sheetName val="final_list_200527"/>
      <sheetName val="LV_data11"/>
      <sheetName val="Gia_vat_tu11"/>
      <sheetName val="CẤP_THOÁT_NƯỚC11"/>
      <sheetName val="THDT_goi_thau_TB11"/>
      <sheetName val="Tien_do_TV11"/>
      <sheetName val="bridge_#_111"/>
      <sheetName val="Bang_3_Chi_tiet_phan_Dz11"/>
      <sheetName val="KHOI_LUONG11"/>
      <sheetName val="TH_MTC11"/>
      <sheetName val="CTKL_KTX_HT10"/>
      <sheetName val="Buy_vs__Lease_Car11"/>
      <sheetName val="DATA_BASE11"/>
      <sheetName val="Equipment_list_(PAC)11"/>
      <sheetName val="TINH_KHOI_LUONG11"/>
      <sheetName val="Chi_tiet11"/>
      <sheetName val="subcon_sched11"/>
      <sheetName val="NHÀ_NHẬP_LIỆU10"/>
      <sheetName val="MÓNG_SILO10"/>
      <sheetName val="PRE_(E)11"/>
      <sheetName val="HVAC_BLOCK_B411"/>
      <sheetName val="2_Chiet_tinh10"/>
      <sheetName val="BẢNG_KHỐI_LƯỢNG_TỔNG_HỢP10"/>
      <sheetName val="CP_Khac_cuoc_VC10"/>
      <sheetName val="Budget_Code10"/>
      <sheetName val="Tong_du_toan10"/>
      <sheetName val="Bill_2_-_ketcau10"/>
      <sheetName val="Chi_tiet_lan_can10"/>
      <sheetName val="sochitiettaikhoan_10"/>
      <sheetName val="Share_price_data10"/>
      <sheetName val="19_310"/>
      <sheetName val="20_310"/>
      <sheetName val="Chieu_4_310"/>
      <sheetName val="Cow_req10"/>
      <sheetName val="TỔNG_HỢP10"/>
      <sheetName val="14-LẦN_3-CHIỀU10"/>
      <sheetName val="14-LẦN_1-SÁNG10"/>
      <sheetName val="14-LẦN_2-TRƯA10"/>
      <sheetName val="1_3+1_4-TOTAL_-_Ko_IN10"/>
      <sheetName val="2_1-LẦN_3-CHIỀU10"/>
      <sheetName val="2_1-LẦN_1-SÁNG10"/>
      <sheetName val="2_1-LẦN_2-TRƯA10"/>
      <sheetName val="2_1-TOTAL-Ko_IN10"/>
      <sheetName val="1_3(TMR_4)10"/>
      <sheetName val="CHO_DE10"/>
      <sheetName val="1_1+1_2+2_2+2_3(TMR_3)10"/>
      <sheetName val="CK1+CK2_(VS_SAN_CHOI_23)10"/>
      <sheetName val="CK1+CK2_(2)10"/>
      <sheetName val="12-16_THÁNG10"/>
      <sheetName val="CAN_SỮA10"/>
      <sheetName val="54+55+56(SAU_CAI_SỮA-6)10"/>
      <sheetName val="BÊ_71-90_NGÀY10"/>
      <sheetName val="BÊ_12-16_tháng10"/>
      <sheetName val="BÊ_6-1210"/>
      <sheetName val="BÊ_1-310"/>
      <sheetName val="F01-BC_KHAU_PHAN_SANG_20_310"/>
      <sheetName val="F01-BC_KHAU_PHAN_CHIEU_19_310"/>
      <sheetName val="dinh_mưc_cty10"/>
      <sheetName val="Giá_thành10"/>
      <sheetName val="Thong_ke10"/>
      <sheetName val="Energy_for_milk_prod10"/>
      <sheetName val="DE_NGHI_XUAT_10"/>
      <sheetName val="phieu_xuat_mau10"/>
      <sheetName val="PHIEU_XUAT_CHIEU10"/>
      <sheetName val="11_rai_them_cỏ10"/>
      <sheetName val="PHU_LUC_02-_HDSD_CAC_BIEU_MAU10"/>
      <sheetName val="PhU_LUC_01-_MA_CAC_NHOM_BO10"/>
      <sheetName val="F03-BC_THUC_TRON_SANG_20_310"/>
      <sheetName val="F03-BC_THUC_TRON_CHIEU_19_310"/>
      <sheetName val="F02-BC_THEO_DOI_THUC_AN_DU10"/>
      <sheetName val="Tham_khao-_Bao_cao_xuat_thuc_10"/>
      <sheetName val="13-Cốt_thép_(10mm&lt;D≤18mm)_FO110"/>
      <sheetName val="du_lieu_du_toan10"/>
      <sheetName val="BANCO_(2)10"/>
      <sheetName val="MT_DPin_(2)10"/>
      <sheetName val="BOQ_THAN10"/>
      <sheetName val="DL_ĐẦU_VÀO10"/>
      <sheetName val="D_&amp;_W_sizes10"/>
      <sheetName val="Analisa_&amp;_Upah10"/>
      <sheetName val="Purchase_Order10"/>
      <sheetName val="Du_lieu11"/>
      <sheetName val="Phan_tich10"/>
      <sheetName val="Luong_NII10"/>
      <sheetName val="DINH_MUC_THI_NGHIEM10"/>
      <sheetName val="Luong_NI10"/>
      <sheetName val="CT_Thang_Mo10"/>
      <sheetName val="CT__PL10"/>
      <sheetName val="dongia__2_10"/>
      <sheetName val="Thép_CKN10"/>
      <sheetName val="GOC-KO_IN10"/>
      <sheetName val="MAU_8A10"/>
      <sheetName val="MAU_8B10"/>
      <sheetName val="MAU_910"/>
      <sheetName val="MAU_1010"/>
      <sheetName val="cash_budget10"/>
      <sheetName val="Dlieu_dau_vao10"/>
      <sheetName val="CHI_PHI8"/>
      <sheetName val="02__PTDG10"/>
      <sheetName val="Chiết_tính10"/>
      <sheetName val="DK1_Don_gia10"/>
      <sheetName val="Income_Statement10"/>
      <sheetName val="Shareholders'_Equity10"/>
      <sheetName val="VC_xd8"/>
      <sheetName val="Gia_VLTB8"/>
      <sheetName val="B_Luong8"/>
      <sheetName val="C_May8"/>
      <sheetName val="Don_gia_(khong_in)10"/>
      <sheetName val="1_MONG_1-210"/>
      <sheetName val="TB_NẶNG8"/>
      <sheetName val="Du_tru_CP-Bieu_018"/>
      <sheetName val="dm_3668"/>
      <sheetName val="DM_60608"/>
      <sheetName val="Dự_thầu8"/>
      <sheetName val="Nhap_VT_oto8"/>
      <sheetName val="Hao_phí8"/>
      <sheetName val="Ma_don_vi8"/>
      <sheetName val="bang_cc8"/>
      <sheetName val="Structure_data8"/>
      <sheetName val="TH_TN8"/>
      <sheetName val="Bill_No_3_-_Prov__Sum_(Ph2&amp;3)8"/>
      <sheetName val="đọc_số8"/>
      <sheetName val="CP_Du_phong8"/>
      <sheetName val="THCP_Lap_dat8"/>
      <sheetName val="THCP_xay_dung8"/>
      <sheetName val="Tong_hop_kinh_phi8"/>
      <sheetName val="CP_HMC8"/>
      <sheetName val="HỆ_THỐNG_PHÒNG_CHÁY_CHỮA_CHÁY8"/>
      <sheetName val="HỆ_THỐNG_CẤP_THOÁT_NƯỚC8"/>
      <sheetName val="HỆ_THỐNG_ĐHKK8"/>
      <sheetName val="MÁY_PHÁT_ĐIỆN8"/>
      <sheetName val="HỆ_THỐNG_ĐIỆN8"/>
      <sheetName val="Thiết_bị_chính8"/>
      <sheetName val="Ｎｏ_138"/>
      <sheetName val="DGchitiet_8"/>
      <sheetName val="wk_prgs8"/>
      <sheetName val="AG_Pipe_Qty_Analysis8"/>
      <sheetName val="2_1Warehouse_18"/>
      <sheetName val="CĂN_HỘ_T16-17_8"/>
      <sheetName val="TRỤC_ĐỨNG_THOÁT_BẨN_T15-178"/>
      <sheetName val="TRỤC_ĐỨNG_TM_T15-178"/>
      <sheetName val="TK_chi_tiet8"/>
      <sheetName val="Bill_2-Road_HR28"/>
      <sheetName val="Bill_3_-_Softscape_HR28"/>
      <sheetName val="THEP_TAM8"/>
      <sheetName val="THEP_HÌNH8"/>
      <sheetName val="THEP_HINH8"/>
      <sheetName val="XA_GO8"/>
      <sheetName val="BANG_TRA8"/>
      <sheetName val="Main_Bldg-Rev028"/>
      <sheetName val="D&amp;W_def_8"/>
      <sheetName val="Nhan_cong8"/>
      <sheetName val="Thiet_bi8"/>
      <sheetName val="Vat_tu8"/>
      <sheetName val="DM_ChiPhi8"/>
      <sheetName val="May_TC8"/>
      <sheetName val="TH_Kinh_phi8"/>
      <sheetName val="Ptvl_8"/>
      <sheetName val="Móng,_nền_8"/>
      <sheetName val="1_Requisition(E)8"/>
      <sheetName val="So_lieu_chung7"/>
      <sheetName val="Q_A01_2-Sh7"/>
      <sheetName val="DG_14267"/>
      <sheetName val="Dự_toán8"/>
      <sheetName val="Đơn_Giá_TH8"/>
      <sheetName val="Nhân_công8"/>
      <sheetName val="Phân_tích8"/>
      <sheetName val="C_P_Thiết_bị8"/>
      <sheetName val="T_H_Kinh_phí8"/>
      <sheetName val="Vật_tư8"/>
      <sheetName val="Trang_bìa8"/>
      <sheetName val="phan_tic_chi_tiet8"/>
      <sheetName val="TONG_HOP8"/>
      <sheetName val="Tổng_GT8"/>
      <sheetName val="Chi_tiết_KL8"/>
      <sheetName val="khấu_trừ_phạt8"/>
      <sheetName val="GT__KHAU_TRU8"/>
      <sheetName val="HAO_HUT_VAT_TU_(2)8"/>
      <sheetName val="cao_độ8"/>
      <sheetName val="Data_Wall8"/>
      <sheetName val="3__CNT7"/>
      <sheetName val="unit_price_list(M)7"/>
      <sheetName val="Theo_doi_Doanh_thu_20177"/>
      <sheetName val="Gia_vat_lieu7"/>
      <sheetName val="gui_BKCT7"/>
      <sheetName val="Precios_unitarios_AXH7"/>
      <sheetName val="Chi_tiet_cong_no8"/>
      <sheetName val="PHÁT_SINH_TẦNG_1_8"/>
      <sheetName val="PHÁT_SINH_TẦNG_28"/>
      <sheetName val="Hầm_chuyển_psinh8"/>
      <sheetName val="Ống_thẳng8"/>
      <sheetName val="Côn_thu8"/>
      <sheetName val="Vuông_tròn8"/>
      <sheetName val="Chân_rẽ8"/>
      <sheetName val="Chạc_ba8"/>
      <sheetName val="Danh_mục6"/>
      <sheetName val="PV_Graph_Data6"/>
      <sheetName val="1_2_Staff_Schedule7"/>
      <sheetName val="BẢNG_ÁP_GIÁ_(in)7"/>
      <sheetName val="NT_(KL)_IN7"/>
      <sheetName val="DOM_D27"/>
      <sheetName val="nhà_ăn7"/>
      <sheetName val="Công_nhật7"/>
      <sheetName val="btkt_cột7"/>
      <sheetName val="Bảng_đo_bóc_KL_OLK-097"/>
      <sheetName val="6_3_CHI_TIET_OLK-097"/>
      <sheetName val="BTK-Dai_Hoc_Kien_Giang6"/>
      <sheetName val="0__Input7"/>
      <sheetName val="TH_các_CC7"/>
      <sheetName val="Don_gia_chi_tiet_DIEN_27"/>
      <sheetName val="Chi_tiet_-tong_9_thang7"/>
      <sheetName val="TH_VL,_NC,_DDHT_Thanhphuoc7"/>
      <sheetName val="1__Office7"/>
      <sheetName val="KL_THEP__GIAM_DO_DUNG_COUPLER7"/>
      <sheetName val="01_KL_THÉP_NHẬP_VỀ7"/>
      <sheetName val="2__NT_VLDV7"/>
      <sheetName val="GHI_CHU7"/>
      <sheetName val="1_BB_LMHT7"/>
      <sheetName val="Bê_tông_bảo_vệ7"/>
      <sheetName val="01__Data7"/>
      <sheetName val="Neo,_nối_cốt_thép_dầm,_cột7"/>
      <sheetName val="Uốn_móc_cốt_thép7"/>
      <sheetName val="Tiêu_chuẩn_cốt_thép7"/>
      <sheetName val="Doi_so7"/>
      <sheetName val="1_Civil_(Org)7"/>
      <sheetName val="Bill_Prelim-CDT7"/>
      <sheetName val="Bill_BPTC-CDT7"/>
      <sheetName val="Chi_tiết_BPTC7"/>
      <sheetName val="Bill_BPTC-CDT_(PA_MCT_CDT)7"/>
      <sheetName val="Chi_tiết_BPTC_(PA_MCT_CDT)7"/>
      <sheetName val="Thop_Ksat7"/>
      <sheetName val="Thu_hoi_7"/>
      <sheetName val="HM_chung7"/>
      <sheetName val="CP_xd-thiet_bi7"/>
      <sheetName val="TH-TN_LD_TB7"/>
      <sheetName val="CP_xaydung7"/>
      <sheetName val="Thao_ha_phu_kien7"/>
      <sheetName val="VL-NC-MTC_ket_cau7"/>
      <sheetName val="KHOI_LUONG_TONG7"/>
      <sheetName val="TK_22KV7"/>
      <sheetName val="DM_366-17777"/>
      <sheetName val="Thi_nhiem7"/>
      <sheetName val="Gia_goc_VT-TB7"/>
      <sheetName val="Gia_vc_den_chan_CT7"/>
      <sheetName val="culy_227"/>
      <sheetName val="Luong_20507"/>
      <sheetName val="ca_may_QN7"/>
      <sheetName val="TNHC1246_7"/>
      <sheetName val="Ca_may_TT06_20107"/>
      <sheetName val="Don_gia_VLXD_dia_phuong7"/>
      <sheetName val="Bang_luong_SCL7"/>
      <sheetName val="Dinh_muc_TN14267"/>
      <sheetName val="DM_336cai_tao7"/>
      <sheetName val="MTO_REV_2(ARMOR)7"/>
      <sheetName val="Dutoan_KL6"/>
      <sheetName val="doanh_thu6"/>
      <sheetName val="KHOI_LUONG15-47"/>
      <sheetName val="DANH_MỤC_HỒ_SƠ7"/>
      <sheetName val="GT_PHÁT_SINH_NGOÀI_HĐ7"/>
      <sheetName val="KL_PHÁT_SINH_7"/>
      <sheetName val="PS_NGOÀI_HĐ7"/>
      <sheetName val="GT_PHÁT_SINH_VƯỢT_HĐ7"/>
      <sheetName val="PS_TĂNG_GIẢM_TRONG_HĐ7"/>
      <sheetName val="DGCT_PHÁT_SINH7"/>
      <sheetName val="DGCT_TRẦN_NLV7"/>
      <sheetName val="DGKL_chi_tiết_NLV7"/>
      <sheetName val="DGKL_chi_tiết_NHN,NK7"/>
      <sheetName val="TG_KL7"/>
      <sheetName val="DGCT_SƠN_BẢ_TƯỜNG_NLV7"/>
      <sheetName val="DGKL_TRẦN_NHN7"/>
      <sheetName val="KL_thep_lam_sat7"/>
      <sheetName val="DM-VNT_ko_sd7"/>
      <sheetName val="B3A_-_TOWER_A7"/>
      <sheetName val="Annex_B7"/>
      <sheetName val="Cotthep_NPT7"/>
      <sheetName val="vl_nc_mtc7"/>
      <sheetName val="Tien_Thuong7"/>
      <sheetName val="NC_XL_6T_cuoi_01_CTy7"/>
      <sheetName val="Data_-6T_dau7"/>
      <sheetName val="Cong_6T7"/>
      <sheetName val="TLG_Type7"/>
      <sheetName val="Tong_hop_vat_tu7"/>
      <sheetName val="1_San_7"/>
      <sheetName val="Dot_47"/>
      <sheetName val="HRG_BHN7"/>
      <sheetName val="CĂN_ĐH7"/>
      <sheetName val="Chi_phi_van_chuyen7"/>
      <sheetName val="Dgia_vat_tu7"/>
      <sheetName val="Don_gia_III7"/>
      <sheetName val="D÷_liÖu7"/>
      <sheetName val="DT_hợp_đồng6"/>
      <sheetName val="Bảng_KL_đợt_16"/>
      <sheetName val="2_CDPS7"/>
      <sheetName val="Summary_Sheet6"/>
      <sheetName val="Finishing-Tower_A6"/>
      <sheetName val="Finishing-Tower_B6"/>
      <sheetName val="Finishing-Tower_C6"/>
      <sheetName val="Finishing-Tower_D6"/>
      <sheetName val="MEP-Tower_A6"/>
      <sheetName val="MEP-Tower_B6"/>
      <sheetName val="MEP-Tower_C6"/>
      <sheetName val="MEP-Tower_D6"/>
      <sheetName val="Cost_Report_Sum6"/>
      <sheetName val="Detail_Cost_Sum6"/>
      <sheetName val="RVO-VO_Sum6"/>
      <sheetName val="Potential_VOs_Sum6"/>
      <sheetName val="Cash_Flow_Sum6"/>
      <sheetName val="Heso_DZ7"/>
      <sheetName val="Bieu_gia_HD6"/>
      <sheetName val="Div26_-_Elect7"/>
      <sheetName val="7_Khau_tru_7"/>
      <sheetName val="4_CĂN7"/>
      <sheetName val="DG_BINH_THUAN7"/>
      <sheetName val="GIÁ_DỰ_THẦU_30_CĂN6"/>
      <sheetName val="DG_Chi_tiet6"/>
      <sheetName val="Kê_0,46"/>
      <sheetName val="TH_0,46"/>
      <sheetName val="Kê_226"/>
      <sheetName val="TH_226"/>
      <sheetName val="TBA_CAI_TAO6"/>
      <sheetName val="TBA_XDM6"/>
      <sheetName val="TONG_HOP_DU_TOAN6"/>
      <sheetName val="Thop_XAY_DUNG6"/>
      <sheetName val="CP_HANG_MUC_CHUNG6"/>
      <sheetName val="CHI_PHI_XD6"/>
      <sheetName val="CHI_PHI_THI_NGHIEM6"/>
      <sheetName val="VLDIEN_226"/>
      <sheetName val="Dao_dat6"/>
      <sheetName val="TH_Denbu6"/>
      <sheetName val="Do_ve_DC6"/>
      <sheetName val="TH_Bommin6"/>
      <sheetName val="CHI_PHI_THI_NGHIEM-LD_thiet_bi6"/>
      <sheetName val="Luong_TT016"/>
      <sheetName val="Camay_QB6"/>
      <sheetName val="gia_ca_may_BXD6"/>
      <sheetName val="BANG_LUONG_KY_SU6"/>
      <sheetName val="Bang_luong_NHOM_I6"/>
      <sheetName val="Bangluong_NHOM_II_6"/>
      <sheetName val="09-GIA_nhien_lieu-ko_in6"/>
      <sheetName val="Tinh_V_cot_chiem_cho6"/>
      <sheetName val="ĐM_13546"/>
      <sheetName val="KHOAN_MAU6"/>
      <sheetName val="ĐO_ĐỊA_VẬT_LÝ6"/>
      <sheetName val="khoan_tiep_dia6"/>
      <sheetName val="DZ_22KV6"/>
      <sheetName val="_1710_HOINGHINLD6"/>
      <sheetName val="99_(2)6"/>
      <sheetName val="134_6"/>
      <sheetName val="DG_49706"/>
      <sheetName val="Don_gia_NC7"/>
      <sheetName val="B-2__(DPP)7"/>
      <sheetName val="CAP_NUOC6"/>
      <sheetName val="cấp_nước_trục_nhà_vs6"/>
      <sheetName val="THOAT_NUOC6"/>
      <sheetName val="THOAT_MUA6"/>
      <sheetName val="Cáp_phòng6"/>
      <sheetName val="TMC_ĐIỆN_Phi6"/>
      <sheetName val="TMC_Tổng6"/>
      <sheetName val="TH_Đèn_Phòng_L16"/>
      <sheetName val="TH_Đèn_Hầm_L16"/>
      <sheetName val="TỦ_MODULE_T16"/>
      <sheetName val="Financ__Overview6"/>
      <sheetName val="13_BANG_CT6"/>
      <sheetName val="14_MMUS_GIUA_NHIP6"/>
      <sheetName val="4_HSPBngang6"/>
      <sheetName val="6_Tinh_tai6"/>
      <sheetName val="2_NSl6"/>
      <sheetName val="17_US_CHU_tho_a_b6"/>
      <sheetName val="15_MMUS_GOI6"/>
      <sheetName val="TINH_GIA_-_SAN_XUAT_Vertico6"/>
      <sheetName val="gia_vt,nc,may6"/>
      <sheetName val="Huong_dan6"/>
      <sheetName val="Tổng_hợp_KPHM6"/>
      <sheetName val="5_2_1_Đo_bóc_KL_OLK-066"/>
      <sheetName val="MB_DT_026"/>
      <sheetName val="Dinh_muc6"/>
      <sheetName val="KS_tuyen6"/>
      <sheetName val="Bang_chiet_tinh_TBA6"/>
      <sheetName val="4_2_1_Đo_bóc_KL_OLK-066"/>
      <sheetName val="4_1_1_CHI_TIET_OLK-066"/>
      <sheetName val="Cash_Flow6"/>
      <sheetName val="So_sanh6"/>
      <sheetName val="HERD_MOVEMENTFARM18"/>
      <sheetName val="HERD_MOVEMENTFARM28"/>
      <sheetName val="CALVES_2-48"/>
      <sheetName val="Cavles_2-48"/>
      <sheetName val="CALVES_4-78"/>
      <sheetName val="HEIFER_7-12m8"/>
      <sheetName val="HEIFER_12+8"/>
      <sheetName val="FRESH_COW_2017-188"/>
      <sheetName val="HP_COW_20188"/>
      <sheetName val="LP_COW_2017-188"/>
      <sheetName val="DRY_COW8"/>
      <sheetName val="FIELD_CROPS8"/>
      <sheetName val="Tong_DT5"/>
      <sheetName val="phan_tich_don_gia5"/>
      <sheetName val="DT_san_XD-So_lieu_cu5"/>
      <sheetName val="EQUIP_LIST6"/>
      <sheetName val="Electrical_Works6"/>
      <sheetName val="H_T__INCOMING_SYSTEM6"/>
      <sheetName val="BU_LONG6"/>
      <sheetName val="THONG_SO6"/>
      <sheetName val="Đơn_giá_chi_tiết_TN_396"/>
      <sheetName val="DT__NHA_XUONG6"/>
      <sheetName val="Gia_VT-TB6"/>
      <sheetName val="noi_suy_xa6"/>
      <sheetName val="noi_suy_xa_thu_hoi6"/>
      <sheetName val="Tính_giá_NC6"/>
      <sheetName val="Tiên_lượng6"/>
      <sheetName val="SL_cước6"/>
      <sheetName val="Thuyết_minh6"/>
      <sheetName val="Đơn_giá_máy6"/>
      <sheetName val="¥_6"/>
      <sheetName val="FF-2_(1)5"/>
      <sheetName val="Labour_Summary18"/>
      <sheetName val="YTD_12'20035"/>
      <sheetName val="YTD_06'20035"/>
      <sheetName val="YTD_03'20035"/>
      <sheetName val="YTD_09'20035"/>
      <sheetName val="deferred_taxes5"/>
      <sheetName val="Eqpmnt_Plng5"/>
      <sheetName val="TRIAL_BALANCE5"/>
      <sheetName val="DPR_31st_march5"/>
      <sheetName val="current_month5"/>
      <sheetName val="Blng__Vs_Coll_5"/>
      <sheetName val="Unit_price5"/>
      <sheetName val="Bill_No_1_66"/>
      <sheetName val="Bill_No_1_106"/>
      <sheetName val="Bill_No_3_36"/>
      <sheetName val="Bill_No_1_46"/>
      <sheetName val="Bill_No_1_76"/>
      <sheetName val="Summary_Bill_No__36"/>
      <sheetName val="Bán_đợt_1_trang5"/>
      <sheetName val="Chiet_tinh_dz355"/>
      <sheetName val="3__KC_-_PODIUM5"/>
      <sheetName val="CTDZ6kv_(gd1)_5"/>
      <sheetName val="CTDZ_0_4+cto_(GD1)5"/>
      <sheetName val="CTTBA_(gd1)5"/>
      <sheetName val="03_Detailed5"/>
      <sheetName val="01_Bid_Price_summary5"/>
      <sheetName val="Home_Office_Manhours5"/>
      <sheetName val="Field_SPV_Barchart5"/>
      <sheetName val="Tien_Luong5"/>
      <sheetName val="Unit_price(Updateting)5"/>
      <sheetName val="Cost_List5"/>
      <sheetName val="Detail_Cost5"/>
      <sheetName val="IC_Price_New5"/>
      <sheetName val="Summary_Table5"/>
      <sheetName val="Sales_Person5"/>
      <sheetName val="Bidding_Entity5"/>
      <sheetName val="CHITIET_VL-NCHT1_(2)5"/>
      <sheetName val="Bù_giá_CM5"/>
      <sheetName val="Breakdown_(B)5"/>
      <sheetName val="U_P_Breakdown5"/>
      <sheetName val="IMF_Code5"/>
      <sheetName val="Subsidiary_Calculation5"/>
      <sheetName val="Phu_Bai_Bridge5"/>
      <sheetName val="5_2_1_Đo_bóc_KL_OLK-105"/>
      <sheetName val="BẢNG_DIỄN_GIẢI_KL_(7)5"/>
      <sheetName val="don_gia_14265"/>
      <sheetName val="Luong_BN5"/>
      <sheetName val="Luong_TB5"/>
      <sheetName val="Ca_may_TB5"/>
      <sheetName val="Ca_máy_BN5"/>
      <sheetName val="Vật_liệu5"/>
      <sheetName val="LX_-TT055"/>
      <sheetName val="NC_Moi_TT055"/>
      <sheetName val="Bia_lot5"/>
      <sheetName val="PU_ITALY_28"/>
      <sheetName val="TH_DZ3516"/>
      <sheetName val="Tro_giup27"/>
      <sheetName val="RAB_AR&amp;STR14"/>
      <sheetName val="chi_tiet_TBA14"/>
      <sheetName val="chi_tiet_C14"/>
      <sheetName val="Customize_Your_Purchase_Order14"/>
      <sheetName val="CHITIET_VL-NC-TT_-1p14"/>
      <sheetName val="CHITIET_VL-NC-TT-3p13"/>
      <sheetName val="TONG_HOP_VL-NC_TT14"/>
      <sheetName val="KPVC-BD_14"/>
      <sheetName val="Don_gia14"/>
      <sheetName val="DON_GIA_TRAM_(3)14"/>
      <sheetName val="DON_GIA_CAN_THO16"/>
      <sheetName val="Don_gia_chi_tiet14"/>
      <sheetName val="HĐ_ngoài13"/>
      <sheetName val="XT_Buoc_313"/>
      <sheetName val="dongia_(2)13"/>
      <sheetName val="7606_DZ14"/>
      <sheetName val="project_management13"/>
      <sheetName val="Adix_A13"/>
      <sheetName val="S-curve_13"/>
      <sheetName val="REINF_13"/>
      <sheetName val="Rates_200913"/>
      <sheetName val="So_doi_chieu_LC13"/>
      <sheetName val="MAIN_GATE_HOUSE13"/>
      <sheetName val="Commercial_value13"/>
      <sheetName val="Du_toan13"/>
      <sheetName val="Ky_Lam_Bridge13"/>
      <sheetName val="Provisional_Sums_Item13"/>
      <sheetName val="Gas_Pressure_Welding13"/>
      <sheetName val="General_Item&amp;General_Requirem13"/>
      <sheetName val="General_Items13"/>
      <sheetName val="Regenral_Requirements13"/>
      <sheetName val="chiet_tinh13"/>
      <sheetName val="Ng_hàng_xà+bulong13"/>
      <sheetName val="MH_RATE13"/>
      <sheetName val="TONG_HOP_VL-NC13"/>
      <sheetName val="Bang_KL13"/>
      <sheetName val="Đầu_vào12"/>
      <sheetName val="Lcau_-_Lxuc13"/>
      <sheetName val="Chi_tiet_XD_TBA12"/>
      <sheetName val="DM_606113"/>
      <sheetName val="DG_thep_ma_kem13"/>
      <sheetName val="CT_vat_lieu13"/>
      <sheetName val="Equip_12"/>
      <sheetName val="A1_CN12"/>
      <sheetName val="TONG_HOP_T5_199812"/>
      <sheetName val="Chenh_lech_vat_tu12"/>
      <sheetName val="Trạm_biến_áp12"/>
      <sheetName val="Đơn_Giá_12"/>
      <sheetName val="Diện_tích12"/>
      <sheetName val="1_Khái_toán12"/>
      <sheetName val="CT-0_4KV12"/>
      <sheetName val="DG_DZ13"/>
      <sheetName val="DG_TBA13"/>
      <sheetName val="rate_material12"/>
      <sheetName val="KL_Chi_tiết_Xây_tô12"/>
      <sheetName val="07Base_Cost12"/>
      <sheetName val="GV1-D13_(Casement_door)12"/>
      <sheetName val="Bill_1_Quy_dinh_chung12"/>
      <sheetName val="1_R18_BF12"/>
      <sheetName val="6_External_works-R1812"/>
      <sheetName val="Phan_khai_KLuong12"/>
      <sheetName val="Chi_tiet_KL12"/>
      <sheetName val="Tổng_hợp_KL12"/>
      <sheetName val="04_-_XUONG_DET_B12"/>
      <sheetName val="_0312"/>
      <sheetName val="chieu_day_san12"/>
      <sheetName val="Podium_Concrete_Works12"/>
      <sheetName val="KLCT-_TOWER12"/>
      <sheetName val="KLCT-_PODIUM12"/>
      <sheetName val="Area_Cal12"/>
      <sheetName val="Gia_thanh_chuoi_su12"/>
      <sheetName val="Tiep_dia12"/>
      <sheetName val="Don_gia_vung_III-Can_Tho12"/>
      <sheetName val="Loại_Vật_tư12"/>
      <sheetName val="Elect_(3)12"/>
      <sheetName val="plan&amp;section_of_foundation12"/>
      <sheetName val="design_criteria12"/>
      <sheetName val="Bond_수수료_계산_포맷12"/>
      <sheetName val="ITB_COST12"/>
      <sheetName val="PAGE_112"/>
      <sheetName val="Xay_lapduongR312"/>
      <sheetName val="DM_6712"/>
      <sheetName val="Project_Data12"/>
      <sheetName val="6787CWFASE2CASE2_00_xls12"/>
      <sheetName val="Đầu_tư12"/>
      <sheetName val="EIRR&gt;_212"/>
      <sheetName val="Bill_02_-_Xay_gach-Pou_12"/>
      <sheetName val="Bill_03-Chống_thấm-Pou12"/>
      <sheetName val="Bill_04-Kim_loại-Pou12"/>
      <sheetName val="Bill_05_-_Hoan_thien-Pou_12"/>
      <sheetName val="Bill_02_-_Xay_gach-Tower12"/>
      <sheetName val="Bill_03-Chống_thấm-Tower12"/>
      <sheetName val="Bill_04-Kim_loại-Tower12"/>
      <sheetName val="Bill_05_-_Hoan_thien-Tower12"/>
      <sheetName val="KL-_KHAC12"/>
      <sheetName val="BILL_3_-_KẾT_CẤU_HẦM12"/>
      <sheetName val="PTĐG_LTBT12"/>
      <sheetName val="CTG-PRECHEx1_412"/>
      <sheetName val="CTG-AB_(2)12"/>
      <sheetName val="CTG-AB_(3)12"/>
      <sheetName val="CTG-PLP-1_0812"/>
      <sheetName val="Pre_Đội_nhóm12"/>
      <sheetName val="Vat_tu_XD12"/>
      <sheetName val="Tower_-_Concrete_Works12"/>
      <sheetName val="Bill-04_ket_cau_thap-_UNI12"/>
      <sheetName val="dg_tphcm12"/>
      <sheetName val="T_KÊ_K_CẤU12"/>
      <sheetName val="gia_cong_tac12"/>
      <sheetName val="4_PTDG12"/>
      <sheetName val="A1,_May12"/>
      <sheetName val="Vat_lieu12"/>
      <sheetName val="Data_Input13"/>
      <sheetName val="Measure_130612"/>
      <sheetName val="HÐ_ngoài13"/>
      <sheetName val="6PILE__(돌출)12"/>
      <sheetName val="Bill_01_-_CTN12"/>
      <sheetName val="Bill_2_2_Villa_2_beds12"/>
      <sheetName val="Analisa_Gabungan12"/>
      <sheetName val="Isolasi_Luar_Dalam12"/>
      <sheetName val="Isolasi_Luar12"/>
      <sheetName val="Harga_ME_12"/>
      <sheetName val="TH_N_Cong12"/>
      <sheetName val="ESTI_12"/>
      <sheetName val="KL_san_lap12"/>
      <sheetName val="TH_Vat_tu12"/>
      <sheetName val="_Bill_5-Earthing_2_-_Add_Work12"/>
      <sheetName val="Chenh_lech_ca_may12"/>
      <sheetName val="TLg_CN&amp;Laixe12"/>
      <sheetName val="TLg_CN&amp;Laixe_(2)12"/>
      <sheetName val="TLg_Laitau12"/>
      <sheetName val="TLg_Laitau_(2)12"/>
      <sheetName val="Bang_trong_luong_rieng_thep12"/>
      <sheetName val="Cước_VC_+_ĐM_CP_Tư_vấn12"/>
      <sheetName val="Hệ_số12"/>
      <sheetName val="DETAIL_12"/>
      <sheetName val="final_list_200528"/>
      <sheetName val="LV_data12"/>
      <sheetName val="Gia_vat_tu12"/>
      <sheetName val="CẤP_THOÁT_NƯỚC12"/>
      <sheetName val="THDT_goi_thau_TB12"/>
      <sheetName val="Tien_do_TV12"/>
      <sheetName val="bridge_#_112"/>
      <sheetName val="Bang_3_Chi_tiet_phan_Dz12"/>
      <sheetName val="KHOI_LUONG12"/>
      <sheetName val="TH_MTC12"/>
      <sheetName val="CTKL_KTX_HT11"/>
      <sheetName val="Buy_vs__Lease_Car12"/>
      <sheetName val="DATA_BASE12"/>
      <sheetName val="Equipment_list_(PAC)12"/>
      <sheetName val="TINH_KHOI_LUONG12"/>
      <sheetName val="Chi_tiet12"/>
      <sheetName val="subcon_sched12"/>
      <sheetName val="NHÀ_NHẬP_LIỆU11"/>
      <sheetName val="MÓNG_SILO11"/>
      <sheetName val="PRE_(E)12"/>
      <sheetName val="HVAC_BLOCK_B412"/>
      <sheetName val="2_Chiet_tinh11"/>
      <sheetName val="BẢNG_KHỐI_LƯỢNG_TỔNG_HỢP11"/>
      <sheetName val="CP_Khac_cuoc_VC11"/>
      <sheetName val="Budget_Code11"/>
      <sheetName val="Tong_du_toan11"/>
      <sheetName val="Bill_2_-_ketcau11"/>
      <sheetName val="Chi_tiet_lan_can11"/>
      <sheetName val="13-Cốt_thép_(10mm&lt;D≤18mm)_FO111"/>
      <sheetName val="du_lieu_du_toan11"/>
      <sheetName val="BOQ_THAN11"/>
      <sheetName val="DL_ĐẦU_VÀO11"/>
      <sheetName val="Purchase_Order11"/>
      <sheetName val="D_&amp;_W_sizes11"/>
      <sheetName val="Analisa_&amp;_Upah11"/>
      <sheetName val="Du_lieu12"/>
      <sheetName val="Phan_tich11"/>
      <sheetName val="Luong_NII11"/>
      <sheetName val="DINH_MUC_THI_NGHIEM11"/>
      <sheetName val="Luong_NI11"/>
      <sheetName val="CT_Thang_Mo11"/>
      <sheetName val="CT__PL11"/>
      <sheetName val="cash_budget11"/>
      <sheetName val="dongia__2_11"/>
      <sheetName val="GOC-KO_IN11"/>
      <sheetName val="MAU_8A11"/>
      <sheetName val="MAU_8B11"/>
      <sheetName val="MAU_911"/>
      <sheetName val="MAU_1011"/>
      <sheetName val="Thép_CKN11"/>
      <sheetName val="sochitiettaikhoan_11"/>
      <sheetName val="Share_price_data11"/>
      <sheetName val="19_311"/>
      <sheetName val="20_311"/>
      <sheetName val="Chieu_4_311"/>
      <sheetName val="Cow_req11"/>
      <sheetName val="TỔNG_HỢP11"/>
      <sheetName val="14-LẦN_3-CHIỀU11"/>
      <sheetName val="14-LẦN_1-SÁNG11"/>
      <sheetName val="14-LẦN_2-TRƯA11"/>
      <sheetName val="1_3+1_4-TOTAL_-_Ko_IN11"/>
      <sheetName val="2_1-LẦN_3-CHIỀU11"/>
      <sheetName val="2_1-LẦN_1-SÁNG11"/>
      <sheetName val="2_1-LẦN_2-TRƯA11"/>
      <sheetName val="2_1-TOTAL-Ko_IN11"/>
      <sheetName val="1_3(TMR_4)11"/>
      <sheetName val="CHO_DE11"/>
      <sheetName val="1_1+1_2+2_2+2_3(TMR_3)11"/>
      <sheetName val="CK1+CK2_(VS_SAN_CHOI_23)11"/>
      <sheetName val="CK1+CK2_(2)11"/>
      <sheetName val="12-16_THÁNG11"/>
      <sheetName val="CAN_SỮA11"/>
      <sheetName val="54+55+56(SAU_CAI_SỮA-6)11"/>
      <sheetName val="BÊ_71-90_NGÀY11"/>
      <sheetName val="BÊ_12-16_tháng11"/>
      <sheetName val="BÊ_6-1211"/>
      <sheetName val="BÊ_1-311"/>
      <sheetName val="F01-BC_KHAU_PHAN_SANG_20_311"/>
      <sheetName val="F01-BC_KHAU_PHAN_CHIEU_19_311"/>
      <sheetName val="dinh_mưc_cty11"/>
      <sheetName val="Giá_thành11"/>
      <sheetName val="Thong_ke11"/>
      <sheetName val="Energy_for_milk_prod11"/>
      <sheetName val="DE_NGHI_XUAT_11"/>
      <sheetName val="phieu_xuat_mau11"/>
      <sheetName val="PHIEU_XUAT_CHIEU11"/>
      <sheetName val="11_rai_them_cỏ11"/>
      <sheetName val="PHU_LUC_02-_HDSD_CAC_BIEU_MAU11"/>
      <sheetName val="PhU_LUC_01-_MA_CAC_NHOM_BO11"/>
      <sheetName val="F03-BC_THUC_TRON_SANG_20_311"/>
      <sheetName val="F03-BC_THUC_TRON_CHIEU_19_311"/>
      <sheetName val="F02-BC_THEO_DOI_THUC_AN_DU11"/>
      <sheetName val="Tham_khao-_Bao_cao_xuat_thuc_11"/>
      <sheetName val="VC_xd9"/>
      <sheetName val="Gia_VLTB9"/>
      <sheetName val="B_Luong9"/>
      <sheetName val="C_May9"/>
      <sheetName val="Dlieu_dau_vao11"/>
      <sheetName val="Income_Statement11"/>
      <sheetName val="Shareholders'_Equity11"/>
      <sheetName val="BANCO_(2)11"/>
      <sheetName val="MT_DPin_(2)11"/>
      <sheetName val="02__PTDG11"/>
      <sheetName val="Chiết_tính11"/>
      <sheetName val="TB_NẶNG9"/>
      <sheetName val="Du_tru_CP-Bieu_019"/>
      <sheetName val="Don_gia_(khong_in)11"/>
      <sheetName val="DK1_Don_gia11"/>
      <sheetName val="1_MONG_1-211"/>
      <sheetName val="THEP_TAM9"/>
      <sheetName val="THEP_HÌNH9"/>
      <sheetName val="THEP_HINH9"/>
      <sheetName val="XA_GO9"/>
      <sheetName val="BANG_TRA9"/>
      <sheetName val="wk_prgs9"/>
      <sheetName val="Ma_don_vi9"/>
      <sheetName val="bang_cc9"/>
      <sheetName val="dm_3669"/>
      <sheetName val="DM_60609"/>
      <sheetName val="Dự_thầu9"/>
      <sheetName val="Nhap_VT_oto9"/>
      <sheetName val="Hao_phí9"/>
      <sheetName val="Structure_data9"/>
      <sheetName val="đọc_số9"/>
      <sheetName val="Bill_No_3_-_Prov__Sum_(Ph2&amp;3)9"/>
      <sheetName val="TH_TN9"/>
      <sheetName val="CP_Du_phong9"/>
      <sheetName val="THCP_Lap_dat9"/>
      <sheetName val="THCP_xay_dung9"/>
      <sheetName val="Tong_hop_kinh_phi9"/>
      <sheetName val="Dự_toán9"/>
      <sheetName val="Đơn_Giá_TH9"/>
      <sheetName val="Nhân_công9"/>
      <sheetName val="Phân_tích9"/>
      <sheetName val="C_P_Thiết_bị9"/>
      <sheetName val="T_H_Kinh_phí9"/>
      <sheetName val="Vật_tư9"/>
      <sheetName val="Trang_bìa9"/>
      <sheetName val="Don_gia_chi_tiet_DIEN_28"/>
      <sheetName val="Data_Wall9"/>
      <sheetName val="2_1Warehouse_19"/>
      <sheetName val="AG_Pipe_Qty_Analysis9"/>
      <sheetName val="Main_Bldg-Rev029"/>
      <sheetName val="D&amp;W_def_9"/>
      <sheetName val="Nhan_cong9"/>
      <sheetName val="Thiet_bi9"/>
      <sheetName val="Vat_tu9"/>
      <sheetName val="DM_ChiPhi9"/>
      <sheetName val="May_TC9"/>
      <sheetName val="TH_Kinh_phi9"/>
      <sheetName val="Ptvl_9"/>
      <sheetName val="Ｎｏ_139"/>
      <sheetName val="DGchitiet_9"/>
      <sheetName val="CP_HMC9"/>
      <sheetName val="HỆ_THỐNG_PHÒNG_CHÁY_CHỮA_CHÁY9"/>
      <sheetName val="HỆ_THỐNG_CẤP_THOÁT_NƯỚC9"/>
      <sheetName val="HỆ_THỐNG_ĐHKK9"/>
      <sheetName val="MÁY_PHÁT_ĐIỆN9"/>
      <sheetName val="HỆ_THỐNG_ĐIỆN9"/>
      <sheetName val="Thiết_bị_chính9"/>
      <sheetName val="CHI_PHI9"/>
      <sheetName val="TK_chi_tiet9"/>
      <sheetName val="Bill_2-Road_HR29"/>
      <sheetName val="Bill_3_-_Softscape_HR29"/>
      <sheetName val="CĂN_HỘ_T16-17_9"/>
      <sheetName val="TRỤC_ĐỨNG_THOÁT_BẨN_T15-179"/>
      <sheetName val="TRỤC_ĐỨNG_TM_T15-179"/>
      <sheetName val="Móng,_nền_9"/>
      <sheetName val="1_Requisition(E)9"/>
      <sheetName val="TONG_HOP9"/>
      <sheetName val="Tổng_GT9"/>
      <sheetName val="Chi_tiết_KL9"/>
      <sheetName val="khấu_trừ_phạt9"/>
      <sheetName val="GT__KHAU_TRU9"/>
      <sheetName val="HAO_HUT_VAT_TU_(2)9"/>
      <sheetName val="cao_độ9"/>
      <sheetName val="phan_tic_chi_tiet9"/>
      <sheetName val="DG_14268"/>
      <sheetName val="Theo_doi_Doanh_thu_20178"/>
      <sheetName val="KL_THEP__GIAM_DO_DUNG_COUPLER8"/>
      <sheetName val="01_KL_THÉP_NHẬP_VỀ8"/>
      <sheetName val="2__NT_VLDV8"/>
      <sheetName val="GHI_CHU8"/>
      <sheetName val="1_BB_LMHT8"/>
      <sheetName val="gui_BKCT8"/>
      <sheetName val="Gia_vat_lieu8"/>
      <sheetName val="Precios_unitarios_AXH8"/>
      <sheetName val="Chi_tiet_cong_no9"/>
      <sheetName val="PHÁT_SINH_TẦNG_1_9"/>
      <sheetName val="PHÁT_SINH_TẦNG_29"/>
      <sheetName val="Hầm_chuyển_psinh9"/>
      <sheetName val="Ống_thẳng9"/>
      <sheetName val="Côn_thu9"/>
      <sheetName val="Vuông_tròn9"/>
      <sheetName val="Chân_rẽ9"/>
      <sheetName val="Chạc_ba9"/>
      <sheetName val="MB_DT_027"/>
      <sheetName val="3__CNT8"/>
      <sheetName val="unit_price_list(M)8"/>
      <sheetName val="So_lieu_chung8"/>
      <sheetName val="TH_VL,_NC,_DDHT_Thanhphuoc8"/>
      <sheetName val="Chi_tiet_-tong_9_thang8"/>
      <sheetName val="BẢNG_ÁP_GIÁ_(in)8"/>
      <sheetName val="NT_(KL)_IN8"/>
      <sheetName val="DOM_D28"/>
      <sheetName val="nhà_ăn8"/>
      <sheetName val="Công_nhật8"/>
      <sheetName val="btkt_cột8"/>
      <sheetName val="Bê_tông_bảo_vệ8"/>
      <sheetName val="01__Data8"/>
      <sheetName val="Neo,_nối_cốt_thép_dầm,_cột8"/>
      <sheetName val="Uốn_móc_cốt_thép8"/>
      <sheetName val="Tiêu_chuẩn_cốt_thép8"/>
      <sheetName val="Doi_so8"/>
      <sheetName val="1_2_Staff_Schedule8"/>
      <sheetName val="0__Input8"/>
      <sheetName val="DANH_MỤC_HỒ_SƠ8"/>
      <sheetName val="GT_PHÁT_SINH_NGOÀI_HĐ8"/>
      <sheetName val="KL_PHÁT_SINH_8"/>
      <sheetName val="PS_NGOÀI_HĐ8"/>
      <sheetName val="GT_PHÁT_SINH_VƯỢT_HĐ8"/>
      <sheetName val="PS_TĂNG_GIẢM_TRONG_HĐ8"/>
      <sheetName val="DGCT_PHÁT_SINH8"/>
      <sheetName val="DGCT_TRẦN_NLV8"/>
      <sheetName val="DGKL_chi_tiết_NLV8"/>
      <sheetName val="DGKL_chi_tiết_NHN,NK8"/>
      <sheetName val="TG_KL8"/>
      <sheetName val="DGCT_SƠN_BẢ_TƯỜNG_NLV8"/>
      <sheetName val="DGKL_TRẦN_NHN8"/>
      <sheetName val="MTO_REV_2(ARMOR)8"/>
      <sheetName val="Cotthep_NPT8"/>
      <sheetName val="vl_nc_mtc8"/>
      <sheetName val="Heso_DZ8"/>
      <sheetName val="DM_336cai_tao8"/>
      <sheetName val="DG_BINH_THUAN8"/>
      <sheetName val="Tien_Thuong8"/>
      <sheetName val="NC_XL_6T_cuoi_01_CTy8"/>
      <sheetName val="Data_-6T_dau8"/>
      <sheetName val="Cong_6T8"/>
      <sheetName val="KL_thep_lam_sat8"/>
      <sheetName val="B3A_-_TOWER_A8"/>
      <sheetName val="Annex_B8"/>
      <sheetName val="Bill_Prelim-CDT8"/>
      <sheetName val="Bill_BPTC-CDT8"/>
      <sheetName val="Chi_tiết_BPTC8"/>
      <sheetName val="Bill_BPTC-CDT_(PA_MCT_CDT)8"/>
      <sheetName val="Chi_tiết_BPTC_(PA_MCT_CDT)8"/>
      <sheetName val="1_Civil_(Org)8"/>
      <sheetName val="DM-VNT_ko_sd8"/>
      <sheetName val="Bảng_đo_bóc_KL_OLK-098"/>
      <sheetName val="6_3_CHI_TIET_OLK-098"/>
      <sheetName val="1__Office8"/>
      <sheetName val="KHOI_LUONG15-48"/>
      <sheetName val="Tong_hop_vat_tu8"/>
      <sheetName val="1_San_8"/>
      <sheetName val="TLG_Type8"/>
      <sheetName val="Dgia_vat_tu8"/>
      <sheetName val="Don_gia_III8"/>
      <sheetName val="D÷_liÖu8"/>
      <sheetName val="Dot_48"/>
      <sheetName val="Thop_Ksat8"/>
      <sheetName val="Thu_hoi_8"/>
      <sheetName val="HM_chung8"/>
      <sheetName val="CP_xd-thiet_bi8"/>
      <sheetName val="TH-TN_LD_TB8"/>
      <sheetName val="CP_xaydung8"/>
      <sheetName val="Thao_ha_phu_kien8"/>
      <sheetName val="VL-NC-MTC_ket_cau8"/>
      <sheetName val="KHOI_LUONG_TONG8"/>
      <sheetName val="TK_22KV8"/>
      <sheetName val="DM_366-17778"/>
      <sheetName val="Thi_nhiem8"/>
      <sheetName val="Gia_goc_VT-TB8"/>
      <sheetName val="Gia_vc_den_chan_CT8"/>
      <sheetName val="culy_228"/>
      <sheetName val="Luong_20508"/>
      <sheetName val="ca_may_QN8"/>
      <sheetName val="TNHC1246_8"/>
      <sheetName val="Ca_may_TT06_20108"/>
      <sheetName val="Don_gia_VLXD_dia_phuong8"/>
      <sheetName val="Bang_luong_SCL8"/>
      <sheetName val="Dinh_muc_TN14268"/>
      <sheetName val="HRG_BHN8"/>
      <sheetName val="CĂN_ĐH8"/>
      <sheetName val="Chi_phi_van_chuyen8"/>
      <sheetName val="TH_các_CC8"/>
      <sheetName val="Div26_-_Elect8"/>
      <sheetName val="7_Khau_tru_8"/>
      <sheetName val="Q_A01_2-Sh8"/>
      <sheetName val="4_CĂN8"/>
      <sheetName val="2_CDPS8"/>
      <sheetName val="Don_gia_NC8"/>
      <sheetName val="DT_hợp_đồng7"/>
      <sheetName val="Bảng_KL_đợt_17"/>
      <sheetName val="Danh_mục7"/>
      <sheetName val="Bieu_gia_HD7"/>
      <sheetName val="Summary_Sheet7"/>
      <sheetName val="Finishing-Tower_A7"/>
      <sheetName val="Finishing-Tower_B7"/>
      <sheetName val="Finishing-Tower_C7"/>
      <sheetName val="Finishing-Tower_D7"/>
      <sheetName val="MEP-Tower_A7"/>
      <sheetName val="MEP-Tower_B7"/>
      <sheetName val="MEP-Tower_C7"/>
      <sheetName val="MEP-Tower_D7"/>
      <sheetName val="Cost_Report_Sum7"/>
      <sheetName val="Detail_Cost_Sum7"/>
      <sheetName val="RVO-VO_Sum7"/>
      <sheetName val="Potential_VOs_Sum7"/>
      <sheetName val="Cash_Flow_Sum7"/>
      <sheetName val="BTK-Dai_Hoc_Kien_Giang7"/>
      <sheetName val="PV_Graph_Data7"/>
      <sheetName val="doanh_thu7"/>
      <sheetName val="Dutoan_KL7"/>
      <sheetName val="CAP_NUOC7"/>
      <sheetName val="cấp_nước_trục_nhà_vs7"/>
      <sheetName val="THOAT_NUOC7"/>
      <sheetName val="THOAT_MUA7"/>
      <sheetName val="Cáp_phòng7"/>
      <sheetName val="TMC_ĐIỆN_Phi7"/>
      <sheetName val="TMC_Tổng7"/>
      <sheetName val="TH_Đèn_Phòng_L17"/>
      <sheetName val="TH_Đèn_Hầm_L17"/>
      <sheetName val="TỦ_MODULE_T17"/>
      <sheetName val="B-2__(DPP)8"/>
      <sheetName val="Huong_dan7"/>
      <sheetName val="gia_vt,nc,may7"/>
      <sheetName val="Financ__Overview7"/>
      <sheetName val="TINH_GIA_-_SAN_XUAT_Vertico7"/>
      <sheetName val="13_BANG_CT7"/>
      <sheetName val="14_MMUS_GIUA_NHIP7"/>
      <sheetName val="4_HSPBngang7"/>
      <sheetName val="6_Tinh_tai7"/>
      <sheetName val="2_NSl7"/>
      <sheetName val="17_US_CHU_tho_a_b7"/>
      <sheetName val="15_MMUS_GOI7"/>
      <sheetName val="DZ_22KV7"/>
      <sheetName val="Kê_0,47"/>
      <sheetName val="TH_0,47"/>
      <sheetName val="Kê_227"/>
      <sheetName val="TH_227"/>
      <sheetName val="TBA_CAI_TAO7"/>
      <sheetName val="TBA_XDM7"/>
      <sheetName val="TONG_HOP_DU_TOAN7"/>
      <sheetName val="Thop_XAY_DUNG7"/>
      <sheetName val="CP_HANG_MUC_CHUNG7"/>
      <sheetName val="CHI_PHI_XD7"/>
      <sheetName val="CHI_PHI_THI_NGHIEM7"/>
      <sheetName val="VLDIEN_227"/>
      <sheetName val="Dao_dat7"/>
      <sheetName val="TH_Denbu7"/>
      <sheetName val="Do_ve_DC7"/>
      <sheetName val="TH_Bommin7"/>
      <sheetName val="CHI_PHI_THI_NGHIEM-LD_thiet_bi7"/>
      <sheetName val="Luong_TT017"/>
      <sheetName val="Camay_QB7"/>
      <sheetName val="gia_ca_may_BXD7"/>
      <sheetName val="BANG_LUONG_KY_SU7"/>
      <sheetName val="Bang_luong_NHOM_I7"/>
      <sheetName val="Bangluong_NHOM_II_7"/>
      <sheetName val="09-GIA_nhien_lieu-ko_in7"/>
      <sheetName val="Tinh_V_cot_chiem_cho7"/>
      <sheetName val="ĐM_13547"/>
      <sheetName val="KHOAN_MAU7"/>
      <sheetName val="ĐO_ĐỊA_VẬT_LÝ7"/>
      <sheetName val="khoan_tiep_dia7"/>
      <sheetName val="Tổng_hợp_KPHM7"/>
      <sheetName val="Dinh_muc7"/>
      <sheetName val="GIÁ_DỰ_THẦU_30_CĂN7"/>
      <sheetName val="5_2_1_Đo_bóc_KL_OLK-067"/>
      <sheetName val="KS_tuyen7"/>
      <sheetName val="Bang_chiet_tinh_TBA7"/>
      <sheetName val="4_2_1_Đo_bóc_KL_OLK-067"/>
      <sheetName val="4_1_1_CHI_TIET_OLK-067"/>
      <sheetName val="DG_Chi_tiet7"/>
      <sheetName val="_1710_HOINGHINLD7"/>
      <sheetName val="99_(2)7"/>
      <sheetName val="134_7"/>
      <sheetName val="DG_49707"/>
      <sheetName val="Cash_Flow7"/>
      <sheetName val="BU_LONG7"/>
      <sheetName val="DT__NHA_XUONG7"/>
      <sheetName val="EQUIP_LIST7"/>
      <sheetName val="THONG_SO7"/>
      <sheetName val="Đơn_giá_chi_tiết_TN_397"/>
      <sheetName val="HERD_MOVEMENTFARM19"/>
      <sheetName val="HERD_MOVEMENTFARM29"/>
      <sheetName val="CALVES_2-49"/>
      <sheetName val="Cavles_2-49"/>
      <sheetName val="CALVES_4-79"/>
      <sheetName val="HEIFER_7-12m9"/>
      <sheetName val="HEIFER_12+9"/>
      <sheetName val="FRESH_COW_2017-189"/>
      <sheetName val="HP_COW_20189"/>
      <sheetName val="LP_COW_2017-189"/>
      <sheetName val="DRY_COW9"/>
      <sheetName val="FIELD_CROPS9"/>
      <sheetName val="So_sanh7"/>
      <sheetName val="Electrical_Works7"/>
      <sheetName val="H_T__INCOMING_SYSTEM7"/>
      <sheetName val="Tính_giá_NC7"/>
      <sheetName val="Tiên_lượng7"/>
      <sheetName val="SL_cước7"/>
      <sheetName val="¥_7"/>
      <sheetName val="Gia_VT-TB7"/>
      <sheetName val="noi_suy_xa7"/>
      <sheetName val="noi_suy_xa_thu_hoi7"/>
      <sheetName val="Thuyết_minh7"/>
      <sheetName val="Đơn_giá_máy7"/>
      <sheetName val="Tong_DT6"/>
      <sheetName val="phan_tich_don_gia6"/>
      <sheetName val="Bill_No_1_67"/>
      <sheetName val="Bill_No_1_107"/>
      <sheetName val="Bill_No_3_37"/>
      <sheetName val="Bill_No_1_47"/>
      <sheetName val="Bill_No_1_77"/>
      <sheetName val="Summary_Bill_No__37"/>
      <sheetName val="DT_san_XD-So_lieu_cu6"/>
      <sheetName val="FF-2_(1)6"/>
      <sheetName val="Labour_Summary19"/>
      <sheetName val="YTD_12'20036"/>
      <sheetName val="YTD_06'20036"/>
      <sheetName val="YTD_03'20036"/>
      <sheetName val="YTD_09'20036"/>
      <sheetName val="deferred_taxes6"/>
      <sheetName val="Eqpmnt_Plng6"/>
      <sheetName val="TRIAL_BALANCE6"/>
      <sheetName val="DPR_31st_march6"/>
      <sheetName val="current_month6"/>
      <sheetName val="Blng__Vs_Coll_6"/>
      <sheetName val="Unit_price6"/>
      <sheetName val="Bán_đợt_1_trang6"/>
      <sheetName val="Chiet_tinh_dz356"/>
      <sheetName val="3__KC_-_PODIUM6"/>
      <sheetName val="CTDZ6kv_(gd1)_6"/>
      <sheetName val="CTDZ_0_4+cto_(GD1)6"/>
      <sheetName val="CTTBA_(gd1)6"/>
      <sheetName val="03_Detailed6"/>
      <sheetName val="01_Bid_Price_summary6"/>
      <sheetName val="Home_Office_Manhours6"/>
      <sheetName val="Field_SPV_Barchart6"/>
      <sheetName val="Tien_Luong6"/>
      <sheetName val="Unit_price(Updateting)6"/>
      <sheetName val="Cost_List6"/>
      <sheetName val="Detail_Cost6"/>
      <sheetName val="IC_Price_New6"/>
      <sheetName val="Summary_Table6"/>
      <sheetName val="Sales_Person6"/>
      <sheetName val="Bidding_Entity6"/>
      <sheetName val="CHITIET_VL-NCHT1_(2)6"/>
      <sheetName val="Bù_giá_CM6"/>
      <sheetName val="Breakdown_(B)6"/>
      <sheetName val="U_P_Breakdown6"/>
      <sheetName val="IMF_Code6"/>
      <sheetName val="Subsidiary_Calculation6"/>
      <sheetName val="Phu_Bai_Bridge6"/>
      <sheetName val="5_2_1_Đo_bóc_KL_OLK-106"/>
      <sheetName val="BẢNG_DIỄN_GIẢI_KL_(7)6"/>
      <sheetName val="don_gia_14266"/>
      <sheetName val="Luong_BN6"/>
      <sheetName val="Luong_TB6"/>
      <sheetName val="Ca_may_TB6"/>
      <sheetName val="Ca_máy_BN6"/>
      <sheetName val="Vật_liệu6"/>
      <sheetName val="LX_-TT056"/>
      <sheetName val="NC_Moi_TT056"/>
      <sheetName val="Bia_lot6"/>
      <sheetName val="Chu_dau_tu2"/>
      <sheetName val="Cau_tao_gia_xay_to2"/>
      <sheetName val="THÔNG_TIN2"/>
      <sheetName val="THPDMoi__(2)2"/>
      <sheetName val="t-h_HA_THE2"/>
      <sheetName val="TH_XL2"/>
      <sheetName val="CHITIET_VL-NC2"/>
      <sheetName val="Dai tu"/>
      <sheetName val="Khoi luong kenh dan"/>
      <sheetName val="Thep_Be TN(tai_C10)"/>
      <sheetName val="GGBC"/>
      <sheetName val="Luong 2622EVN"/>
      <sheetName val="data-ma2"/>
      <sheetName val="PTDG-CL"/>
      <sheetName val="GVL-tuyến"/>
      <sheetName val="GVL-BTN"/>
      <sheetName val="0,SO LIEU DAU VAO"/>
      <sheetName val="So sanh gia"/>
      <sheetName val="PhaDoMong"/>
      <sheetName val="bdkdt"/>
      <sheetName val="begin"/>
      <sheetName val="BXLDL"/>
      <sheetName val="TONGKE3p "/>
      <sheetName val="TNHCHINH"/>
      <sheetName val="VCV-BE-TONG"/>
      <sheetName val="Bill rekap"/>
      <sheetName val="Cash Flow bulanan"/>
      <sheetName val="DG VL KS"/>
      <sheetName val="DTXL( 270)"/>
      <sheetName val="cable, lighting, switch"/>
      <sheetName val="DNTT_2"/>
      <sheetName val="DNTT_3"/>
      <sheetName val="DNTT_4"/>
      <sheetName val="ĐỢT 1"/>
      <sheetName val="Define finishing"/>
      <sheetName val="CươcVC tinh"/>
      <sheetName val="Dot_1"/>
      <sheetName val="Dot_2"/>
      <sheetName val="Dot_3"/>
      <sheetName val="KL_Tke"/>
      <sheetName val="Dot_1&gt;4"/>
      <sheetName val="INNOVA"/>
      <sheetName val="ALL"/>
      <sheetName val="QG"/>
      <sheetName val="Don vi"/>
      <sheetName val="PTDM"/>
      <sheetName val="TH khối lượng phải làm"/>
      <sheetName val="Giá VL, NC, M"/>
      <sheetName val="Lương 2135 nhóm I"/>
      <sheetName val="Luong 2050 hà NAm"/>
      <sheetName val="Lương2045 nhóm I"/>
      <sheetName val="May 3 huyện"/>
      <sheetName val="May yên mô"/>
      <sheetName val="Phân tich ĐG"/>
      <sheetName val="PLV mới"/>
      <sheetName val="May TT11(TB)"/>
      <sheetName val="May TT11 (HP)"/>
      <sheetName val="May TT11(NB)"/>
      <sheetName val="May TT11(NĐ)"/>
      <sheetName val="Lương theo TT17(Thái Bình)"/>
      <sheetName val="Lương theo TT17 (HP)"/>
      <sheetName val="Lương theo TT17 (Ninh Bình)"/>
      <sheetName val="Lương theo TT17 (Nam Định)"/>
      <sheetName val="pt10Èn"/>
      <sheetName val="he so dong thoi"/>
      <sheetName val="NPCPP-70-DS-017"/>
      <sheetName val="Input - Facilities"/>
      <sheetName val="Norms"/>
      <sheetName val="BP CAPEX MoD-100% Area 4 USD"/>
      <sheetName val="02. PHAN TICH"/>
      <sheetName val="03. NGAN SACH"/>
      <sheetName val="PU_ITALY_29"/>
      <sheetName val="Tro_giup28"/>
      <sheetName val="TH_DZ3517"/>
      <sheetName val="DON_GIA_CAN_THO17"/>
      <sheetName val="RAB_AR&amp;STR15"/>
      <sheetName val="chi_tiet_TBA15"/>
      <sheetName val="chi_tiet_C15"/>
      <sheetName val="Don_gia_chi_tiet15"/>
      <sheetName val="Don_gia15"/>
      <sheetName val="DON_GIA_TRAM_(3)15"/>
      <sheetName val="S-curve_14"/>
      <sheetName val="Customize_Your_Purchase_Order15"/>
      <sheetName val="CHITIET_VL-NC-TT_-1p15"/>
      <sheetName val="CHITIET_VL-NC-TT-3p14"/>
      <sheetName val="TONG_HOP_VL-NC_TT15"/>
      <sheetName val="KPVC-BD_15"/>
      <sheetName val="HĐ_ngoài14"/>
      <sheetName val="XT_Buoc_314"/>
      <sheetName val="dongia_(2)14"/>
      <sheetName val="Commercial_value14"/>
      <sheetName val="7606_DZ15"/>
      <sheetName val="Ky_Lam_Bridge14"/>
      <sheetName val="Provisional_Sums_Item14"/>
      <sheetName val="Gas_Pressure_Welding14"/>
      <sheetName val="General_Item&amp;General_Requirem14"/>
      <sheetName val="General_Items14"/>
      <sheetName val="Regenral_Requirements14"/>
      <sheetName val="TONG_HOP_VL-NC14"/>
      <sheetName val="So_doi_chieu_LC14"/>
      <sheetName val="project_management14"/>
      <sheetName val="Adix_A14"/>
      <sheetName val="MAIN_GATE_HOUSE14"/>
      <sheetName val="REINF_14"/>
      <sheetName val="Rates_200914"/>
      <sheetName val="Đầu_vào13"/>
      <sheetName val="MH_RATE14"/>
      <sheetName val="A1_CN13"/>
      <sheetName val="Data_Input14"/>
      <sheetName val="Du_toan14"/>
      <sheetName val="chiet_tinh14"/>
      <sheetName val="Ng_hàng_xà+bulong14"/>
      <sheetName val="Bang_KL14"/>
      <sheetName val="DM_606114"/>
      <sheetName val="Equip_13"/>
      <sheetName val="DG_thep_ma_kem14"/>
      <sheetName val="Lcau_-_Lxuc14"/>
      <sheetName val="Chi_tiet_XD_TBA13"/>
      <sheetName val="EIRR&gt;_213"/>
      <sheetName val="TONG_HOP_T5_199813"/>
      <sheetName val="CT_vat_lieu14"/>
      <sheetName val="Trạm_biến_áp13"/>
      <sheetName val="Đơn_Giá_13"/>
      <sheetName val="Chenh_lech_vat_tu13"/>
      <sheetName val="Diện_tích13"/>
      <sheetName val="1_Khái_toán13"/>
      <sheetName val="13-Cốt_thép_(10mm&lt;D≤18mm)_FO112"/>
      <sheetName val="6787CWFASE2CASE2_00_xls13"/>
      <sheetName val="CT-0_4KV13"/>
      <sheetName val="rate_material13"/>
      <sheetName val="4_PTDG13"/>
      <sheetName val="DG_DZ14"/>
      <sheetName val="DG_TBA14"/>
      <sheetName val="Chi_tiet_KL13"/>
      <sheetName val="Tổng_hợp_KL13"/>
      <sheetName val="KL_Chi_tiết_Xây_tô13"/>
      <sheetName val="07Base_Cost13"/>
      <sheetName val="Bill_1_Quy_dinh_chung13"/>
      <sheetName val="1_R18_BF13"/>
      <sheetName val="6_External_works-R1813"/>
      <sheetName val="Phan_khai_KLuong13"/>
      <sheetName val="04_-_XUONG_DET_B13"/>
      <sheetName val="Area_Cal13"/>
      <sheetName val="_0313"/>
      <sheetName val="chieu_day_san13"/>
      <sheetName val="Podium_Concrete_Works13"/>
      <sheetName val="KLCT-_TOWER13"/>
      <sheetName val="KLCT-_PODIUM13"/>
      <sheetName val="Xay_lapduongR313"/>
      <sheetName val="Gia_thanh_chuoi_su13"/>
      <sheetName val="Tiep_dia13"/>
      <sheetName val="Don_gia_vung_III-Can_Tho13"/>
      <sheetName val="Loại_Vật_tư13"/>
      <sheetName val="Measure_130613"/>
      <sheetName val="gia_cong_tac13"/>
      <sheetName val="Isolasi_Luar_Dalam13"/>
      <sheetName val="Isolasi_Luar13"/>
      <sheetName val="Analisa_Gabungan13"/>
      <sheetName val="GV1-D13_(Casement_door)13"/>
      <sheetName val="Project_Data13"/>
      <sheetName val="Elect_(3)13"/>
      <sheetName val="plan&amp;section_of_foundation13"/>
      <sheetName val="design_criteria13"/>
      <sheetName val="Bond_수수료_계산_포맷13"/>
      <sheetName val="ITB_COST13"/>
      <sheetName val="PAGE_113"/>
      <sheetName val="6PILE__(돌출)13"/>
      <sheetName val="HÐ_ngoài14"/>
      <sheetName val="DM_6713"/>
      <sheetName val="Đầu_tư13"/>
      <sheetName val="Chenh_lech_ca_may13"/>
      <sheetName val="TLg_CN&amp;Laixe13"/>
      <sheetName val="TLg_CN&amp;Laixe_(2)13"/>
      <sheetName val="TLg_Laitau13"/>
      <sheetName val="TLg_Laitau_(2)13"/>
      <sheetName val="ESTI_13"/>
      <sheetName val="KL_san_lap13"/>
      <sheetName val="Bill_01_-_CTN13"/>
      <sheetName val="Bill_2_2_Villa_2_beds13"/>
      <sheetName val="DETAIL_13"/>
      <sheetName val="dg_tphcm13"/>
      <sheetName val="T_KÊ_K_CẤU13"/>
      <sheetName val="A1,_May13"/>
      <sheetName val="Vat_lieu13"/>
      <sheetName val="Door_and_window7"/>
      <sheetName val="Harga_ME_13"/>
      <sheetName val="_Bill_5-Earthing_2_-_Add_Work13"/>
      <sheetName val="Bill_02_-_Xay_gach-Pou_13"/>
      <sheetName val="Bill_03-Chống_thấm-Pou13"/>
      <sheetName val="Bill_04-Kim_loại-Pou13"/>
      <sheetName val="Bill_05_-_Hoan_thien-Pou_13"/>
      <sheetName val="Bill_02_-_Xay_gach-Tower13"/>
      <sheetName val="Bill_03-Chống_thấm-Tower13"/>
      <sheetName val="Bill_04-Kim_loại-Tower13"/>
      <sheetName val="Bill_05_-_Hoan_thien-Tower13"/>
      <sheetName val="KL-_KHAC13"/>
      <sheetName val="BILL_3_-_KẾT_CẤU_HẦM13"/>
      <sheetName val="PTĐG_LTBT13"/>
      <sheetName val="CTG-PRECHEx1_413"/>
      <sheetName val="CTG-AB_(2)13"/>
      <sheetName val="CTG-AB_(3)13"/>
      <sheetName val="CTG-PLP-1_0813"/>
      <sheetName val="Pre_Đội_nhóm13"/>
      <sheetName val="Vat_tu_XD13"/>
      <sheetName val="CẤP_THOÁT_NƯỚC13"/>
      <sheetName val="Cước_VC_+_ĐM_CP_Tư_vấn13"/>
      <sheetName val="Hệ_số13"/>
      <sheetName val="THDT_goi_thau_TB13"/>
      <sheetName val="Tien_do_TV13"/>
      <sheetName val="Tower_-_Concrete_Works13"/>
      <sheetName val="Bill-04_ket_cau_thap-_UNI13"/>
      <sheetName val="TH_Vat_tu13"/>
      <sheetName val="Bang_trong_luong_rieng_thep13"/>
      <sheetName val="final_list_200529"/>
      <sheetName val="LV_data13"/>
      <sheetName val="Gia_vat_tu13"/>
      <sheetName val="TH_MTC13"/>
      <sheetName val="TH_N_Cong13"/>
      <sheetName val="Equipment_list_(PAC)13"/>
      <sheetName val="TINH_KHOI_LUONG13"/>
      <sheetName val="DATA_BASE13"/>
      <sheetName val="bridge_#_113"/>
      <sheetName val="Bang_3_Chi_tiet_phan_Dz13"/>
      <sheetName val="KHOI_LUONG13"/>
      <sheetName val="HVAC_BLOCK_B413"/>
      <sheetName val="subcon_sched13"/>
      <sheetName val="Chi_tiet13"/>
      <sheetName val="Buy_vs__Lease_Car13"/>
      <sheetName val="BẢNG_KHỐI_LƯỢNG_TỔNG_HỢP12"/>
      <sheetName val="CTKL_KTX_HT12"/>
      <sheetName val="CP_Khac_cuoc_VC12"/>
      <sheetName val="Budget_Code12"/>
      <sheetName val="2_Chiet_tinh12"/>
      <sheetName val="du_lieu_du_toan12"/>
      <sheetName val="PRE_(E)13"/>
      <sheetName val="Luong_NII12"/>
      <sheetName val="DINH_MUC_THI_NGHIEM12"/>
      <sheetName val="Luong_NI12"/>
      <sheetName val="NHÀ_NHẬP_LIỆU12"/>
      <sheetName val="MÓNG_SILO12"/>
      <sheetName val="BOQ_THAN12"/>
      <sheetName val="Tong_du_toan12"/>
      <sheetName val="Bill_2_-_ketcau12"/>
      <sheetName val="D_&amp;_W_sizes12"/>
      <sheetName val="DL_ĐẦU_VÀO12"/>
      <sheetName val="Chi_tiet_lan_can12"/>
      <sheetName val="Analisa_&amp;_Upah12"/>
      <sheetName val="Purchase_Order12"/>
      <sheetName val="Du_lieu13"/>
      <sheetName val="Phan_tich12"/>
      <sheetName val="CT_Thang_Mo12"/>
      <sheetName val="CT__PL12"/>
      <sheetName val="dongia__2_12"/>
      <sheetName val="Thép_CKN12"/>
      <sheetName val="GOC-KO_IN12"/>
      <sheetName val="MAU_8A12"/>
      <sheetName val="MAU_8B12"/>
      <sheetName val="MAU_912"/>
      <sheetName val="MAU_1012"/>
      <sheetName val="cash_budget12"/>
      <sheetName val="sochitiettaikhoan_12"/>
      <sheetName val="Share_price_data12"/>
      <sheetName val="19_312"/>
      <sheetName val="20_312"/>
      <sheetName val="Chieu_4_312"/>
      <sheetName val="Cow_req12"/>
      <sheetName val="TỔNG_HỢP12"/>
      <sheetName val="14-LẦN_3-CHIỀU12"/>
      <sheetName val="14-LẦN_1-SÁNG12"/>
      <sheetName val="14-LẦN_2-TRƯA12"/>
      <sheetName val="1_3+1_4-TOTAL_-_Ko_IN12"/>
      <sheetName val="2_1-LẦN_3-CHIỀU12"/>
      <sheetName val="2_1-LẦN_1-SÁNG12"/>
      <sheetName val="2_1-LẦN_2-TRƯA12"/>
      <sheetName val="2_1-TOTAL-Ko_IN12"/>
      <sheetName val="1_3(TMR_4)12"/>
      <sheetName val="CHO_DE12"/>
      <sheetName val="1_1+1_2+2_2+2_3(TMR_3)12"/>
      <sheetName val="CK1+CK2_(VS_SAN_CHOI_23)12"/>
      <sheetName val="CK1+CK2_(2)12"/>
      <sheetName val="12-16_THÁNG12"/>
      <sheetName val="CAN_SỮA12"/>
      <sheetName val="54+55+56(SAU_CAI_SỮA-6)12"/>
      <sheetName val="BÊ_71-90_NGÀY12"/>
      <sheetName val="BÊ_12-16_tháng12"/>
      <sheetName val="BÊ_6-1212"/>
      <sheetName val="BÊ_1-312"/>
      <sheetName val="F01-BC_KHAU_PHAN_SANG_20_312"/>
      <sheetName val="F01-BC_KHAU_PHAN_CHIEU_19_312"/>
      <sheetName val="dinh_mưc_cty12"/>
      <sheetName val="Giá_thành12"/>
      <sheetName val="Thong_ke12"/>
      <sheetName val="Energy_for_milk_prod12"/>
      <sheetName val="DE_NGHI_XUAT_12"/>
      <sheetName val="phieu_xuat_mau12"/>
      <sheetName val="PHIEU_XUAT_CHIEU12"/>
      <sheetName val="11_rai_them_cỏ12"/>
      <sheetName val="PHU_LUC_02-_HDSD_CAC_BIEU_MAU12"/>
      <sheetName val="PhU_LUC_01-_MA_CAC_NHOM_BO12"/>
      <sheetName val="F03-BC_THUC_TRON_SANG_20_312"/>
      <sheetName val="F03-BC_THUC_TRON_CHIEU_19_312"/>
      <sheetName val="F02-BC_THEO_DOI_THUC_AN_DU12"/>
      <sheetName val="Tham_khao-_Bao_cao_xuat_thuc_12"/>
      <sheetName val="Nhap_VT_oto10"/>
      <sheetName val="dm_36610"/>
      <sheetName val="DM_606010"/>
      <sheetName val="Dự_thầu10"/>
      <sheetName val="DK1_Don_gia12"/>
      <sheetName val="Dlieu_dau_vao12"/>
      <sheetName val="BANCO_(2)12"/>
      <sheetName val="MT_DPin_(2)12"/>
      <sheetName val="02__PTDG12"/>
      <sheetName val="Chiết_tính12"/>
      <sheetName val="Income_Statement12"/>
      <sheetName val="Shareholders'_Equity12"/>
      <sheetName val="VC_xd10"/>
      <sheetName val="Gia_VLTB10"/>
      <sheetName val="B_Luong10"/>
      <sheetName val="C_May10"/>
      <sheetName val="Don_gia_chi_tiet_DIEN_29"/>
      <sheetName val="Dự_toán10"/>
      <sheetName val="Đơn_Giá_TH10"/>
      <sheetName val="Nhân_công10"/>
      <sheetName val="Phân_tích10"/>
      <sheetName val="C_P_Thiết_bị10"/>
      <sheetName val="T_H_Kinh_phí10"/>
      <sheetName val="Vật_tư10"/>
      <sheetName val="Trang_bìa10"/>
      <sheetName val="DG_14269"/>
      <sheetName val="Don_gia_(khong_in)12"/>
      <sheetName val="1_MONG_1-212"/>
      <sheetName val="AG_Pipe_Qty_Analysis10"/>
      <sheetName val="TB_NẶNG10"/>
      <sheetName val="Du_tru_CP-Bieu_0110"/>
      <sheetName val="wk_prgs10"/>
      <sheetName val="đọc_số10"/>
      <sheetName val="Bill_No_3_-_Prov__Sum_(Ph2&amp;3)10"/>
      <sheetName val="TH_TN10"/>
      <sheetName val="HỆ_THỐNG_PHÒNG_CHÁY_CHỮA_CHÁY10"/>
      <sheetName val="HỆ_THỐNG_CẤP_THOÁT_NƯỚC10"/>
      <sheetName val="HỆ_THỐNG_ĐHKK10"/>
      <sheetName val="MÁY_PHÁT_ĐIỆN10"/>
      <sheetName val="HỆ_THỐNG_ĐIỆN10"/>
      <sheetName val="Thiết_bị_chính10"/>
      <sheetName val="TK_chi_tiet10"/>
      <sheetName val="Bill_2-Road_HR210"/>
      <sheetName val="Bill_3_-_Softscape_HR210"/>
      <sheetName val="Ma_don_vi10"/>
      <sheetName val="bang_cc10"/>
      <sheetName val="Ｎｏ_1310"/>
      <sheetName val="DGchitiet_10"/>
      <sheetName val="2_1Warehouse_110"/>
      <sheetName val="Hao_phí10"/>
      <sheetName val="Structure_data10"/>
      <sheetName val="Main_Bldg-Rev0210"/>
      <sheetName val="D&amp;W_def_10"/>
      <sheetName val="Nhan_cong10"/>
      <sheetName val="Thiet_bi10"/>
      <sheetName val="Vat_tu10"/>
      <sheetName val="DM_ChiPhi10"/>
      <sheetName val="May_TC10"/>
      <sheetName val="TH_Kinh_phi10"/>
      <sheetName val="THCP_Lap_dat10"/>
      <sheetName val="THCP_xay_dung10"/>
      <sheetName val="Ptvl_10"/>
      <sheetName val="1_2_Staff_Schedule9"/>
      <sheetName val="Data_Wall10"/>
      <sheetName val="THEP_TAM10"/>
      <sheetName val="THEP_HÌNH10"/>
      <sheetName val="THEP_HINH10"/>
      <sheetName val="XA_GO10"/>
      <sheetName val="BANG_TRA10"/>
      <sheetName val="CP_HMC10"/>
      <sheetName val="CĂN_HỘ_T16-17_10"/>
      <sheetName val="TRỤC_ĐỨNG_THOÁT_BẨN_T15-1710"/>
      <sheetName val="TRỤC_ĐỨNG_TM_T15-1710"/>
      <sheetName val="CP_Du_phong10"/>
      <sheetName val="Tong_hop_kinh_phi10"/>
      <sheetName val="CHI_PHI10"/>
      <sheetName val="gui_BKCT9"/>
      <sheetName val="Tổng_GT10"/>
      <sheetName val="Chi_tiết_KL10"/>
      <sheetName val="khấu_trừ_phạt10"/>
      <sheetName val="GT__KHAU_TRU10"/>
      <sheetName val="HAO_HUT_VAT_TU_(2)10"/>
      <sheetName val="cao_độ10"/>
      <sheetName val="Chi_tiet_cong_no10"/>
      <sheetName val="PHÁT_SINH_TẦNG_1_10"/>
      <sheetName val="PHÁT_SINH_TẦNG_210"/>
      <sheetName val="Hầm_chuyển_psinh10"/>
      <sheetName val="Ống_thẳng10"/>
      <sheetName val="Côn_thu10"/>
      <sheetName val="Vuông_tròn10"/>
      <sheetName val="Chân_rẽ10"/>
      <sheetName val="Chạc_ba10"/>
      <sheetName val="Chi_tiet_-tong_9_thang9"/>
      <sheetName val="Móng,_nền_10"/>
      <sheetName val="1_Requisition(E)10"/>
      <sheetName val="Theo_doi_Doanh_thu_20179"/>
      <sheetName val="TONG_HOP10"/>
      <sheetName val="phan_tic_chi_tiet10"/>
      <sheetName val="0__Input9"/>
      <sheetName val="BẢNG_ÁP_GIÁ_(in)9"/>
      <sheetName val="NT_(KL)_IN9"/>
      <sheetName val="DOM_D29"/>
      <sheetName val="nhà_ăn9"/>
      <sheetName val="Công_nhật9"/>
      <sheetName val="btkt_cột9"/>
      <sheetName val="Bill_Prelim-CDT9"/>
      <sheetName val="Bill_BPTC-CDT9"/>
      <sheetName val="Chi_tiết_BPTC9"/>
      <sheetName val="Bill_BPTC-CDT_(PA_MCT_CDT)9"/>
      <sheetName val="Chi_tiết_BPTC_(PA_MCT_CDT)9"/>
      <sheetName val="KHOI_LUONG15-49"/>
      <sheetName val="TH_các_CC9"/>
      <sheetName val="Tổng_hợp_KPHM8"/>
      <sheetName val="DM_336cai_tao9"/>
      <sheetName val="3__CNT9"/>
      <sheetName val="unit_price_list(M)9"/>
      <sheetName val="Gia_vat_lieu9"/>
      <sheetName val="Precios_unitarios_AXH9"/>
      <sheetName val="KL_THEP__GIAM_DO_DUNG_COUPLER9"/>
      <sheetName val="01_KL_THÉP_NHẬP_VỀ9"/>
      <sheetName val="2__NT_VLDV9"/>
      <sheetName val="GHI_CHU9"/>
      <sheetName val="1_BB_LMHT9"/>
      <sheetName val="Bê_tông_bảo_vệ9"/>
      <sheetName val="01__Data9"/>
      <sheetName val="Neo,_nối_cốt_thép_dầm,_cột9"/>
      <sheetName val="Uốn_móc_cốt_thép9"/>
      <sheetName val="Tiêu_chuẩn_cốt_thép9"/>
      <sheetName val="So_lieu_chung9"/>
      <sheetName val="TH_VL,_NC,_DDHT_Thanhphuoc9"/>
      <sheetName val="1__Office9"/>
      <sheetName val="Doi_so9"/>
      <sheetName val="DANH_MỤC_HỒ_SƠ9"/>
      <sheetName val="GT_PHÁT_SINH_NGOÀI_HĐ9"/>
      <sheetName val="KL_PHÁT_SINH_9"/>
      <sheetName val="PS_NGOÀI_HĐ9"/>
      <sheetName val="GT_PHÁT_SINH_VƯỢT_HĐ9"/>
      <sheetName val="PS_TĂNG_GIẢM_TRONG_HĐ9"/>
      <sheetName val="DGCT_PHÁT_SINH9"/>
      <sheetName val="DGCT_TRẦN_NLV9"/>
      <sheetName val="DGKL_chi_tiết_NLV9"/>
      <sheetName val="DGKL_chi_tiết_NHN,NK9"/>
      <sheetName val="TG_KL9"/>
      <sheetName val="DGCT_SƠN_BẢ_TƯỜNG_NLV9"/>
      <sheetName val="DGKL_TRẦN_NHN9"/>
      <sheetName val="MTO_REV_2(ARMOR)9"/>
      <sheetName val="KL_thep_lam_sat9"/>
      <sheetName val="DM-VNT_ko_sd9"/>
      <sheetName val="B3A_-_TOWER_A9"/>
      <sheetName val="Annex_B9"/>
      <sheetName val="Cotthep_NPT9"/>
      <sheetName val="vl_nc_mtc9"/>
      <sheetName val="1_Civil_(Org)9"/>
      <sheetName val="Tien_Thuong9"/>
      <sheetName val="NC_XL_6T_cuoi_01_CTy9"/>
      <sheetName val="Data_-6T_dau9"/>
      <sheetName val="Cong_6T9"/>
      <sheetName val="Bảng_đo_bóc_KL_OLK-099"/>
      <sheetName val="6_3_CHI_TIET_OLK-099"/>
      <sheetName val="Dot_49"/>
      <sheetName val="Chi_phi_van_chuyen9"/>
      <sheetName val="Tong_hop_vat_tu9"/>
      <sheetName val="1_San_9"/>
      <sheetName val="DT_hợp_đồng8"/>
      <sheetName val="Bảng_KL_đợt_18"/>
      <sheetName val="Dgia_vat_tu9"/>
      <sheetName val="Don_gia_III9"/>
      <sheetName val="D÷_liÖu9"/>
      <sheetName val="TLG_Type9"/>
      <sheetName val="Thop_Ksat9"/>
      <sheetName val="Thu_hoi_9"/>
      <sheetName val="HM_chung9"/>
      <sheetName val="CP_xd-thiet_bi9"/>
      <sheetName val="TH-TN_LD_TB9"/>
      <sheetName val="CP_xaydung9"/>
      <sheetName val="Thao_ha_phu_kien9"/>
      <sheetName val="VL-NC-MTC_ket_cau9"/>
      <sheetName val="KHOI_LUONG_TONG9"/>
      <sheetName val="TK_22KV9"/>
      <sheetName val="DM_366-17779"/>
      <sheetName val="Thi_nhiem9"/>
      <sheetName val="Gia_goc_VT-TB9"/>
      <sheetName val="Gia_vc_den_chan_CT9"/>
      <sheetName val="culy_229"/>
      <sheetName val="Luong_20509"/>
      <sheetName val="ca_may_QN9"/>
      <sheetName val="TNHC1246_9"/>
      <sheetName val="Ca_may_TT06_20109"/>
      <sheetName val="Don_gia_VLXD_dia_phuong9"/>
      <sheetName val="Bang_luong_SCL9"/>
      <sheetName val="Dinh_muc_TN14269"/>
      <sheetName val="HRG_BHN9"/>
      <sheetName val="CĂN_ĐH9"/>
      <sheetName val="Div26_-_Elect9"/>
      <sheetName val="Q_A01_2-Sh9"/>
      <sheetName val="2_CDPS9"/>
      <sheetName val="4_CĂN9"/>
      <sheetName val="Bieu_gia_HD8"/>
      <sheetName val="Danh_mục8"/>
      <sheetName val="7_Khau_tru_9"/>
      <sheetName val="Summary_Sheet8"/>
      <sheetName val="Finishing-Tower_A8"/>
      <sheetName val="Finishing-Tower_B8"/>
      <sheetName val="Finishing-Tower_C8"/>
      <sheetName val="Finishing-Tower_D8"/>
      <sheetName val="MEP-Tower_A8"/>
      <sheetName val="MEP-Tower_B8"/>
      <sheetName val="MEP-Tower_C8"/>
      <sheetName val="MEP-Tower_D8"/>
      <sheetName val="Cost_Report_Sum8"/>
      <sheetName val="Detail_Cost_Sum8"/>
      <sheetName val="RVO-VO_Sum8"/>
      <sheetName val="Potential_VOs_Sum8"/>
      <sheetName val="Cash_Flow_Sum8"/>
      <sheetName val="Heso_DZ9"/>
      <sheetName val="DG_BINH_THUAN9"/>
      <sheetName val="BTK-Dai_Hoc_Kien_Giang8"/>
      <sheetName val="PV_Graph_Data8"/>
      <sheetName val="doanh_thu8"/>
      <sheetName val="Dutoan_KL8"/>
      <sheetName val="B-2__(DPP)9"/>
      <sheetName val="Don_gia_NC9"/>
      <sheetName val="gia_vt,nc,may8"/>
      <sheetName val="Huong_dan8"/>
      <sheetName val="Financ__Overview8"/>
      <sheetName val="TINH_GIA_-_SAN_XUAT_Vertico8"/>
      <sheetName val="Dinh_muc8"/>
      <sheetName val="CAP_NUOC8"/>
      <sheetName val="cấp_nước_trục_nhà_vs8"/>
      <sheetName val="THOAT_NUOC8"/>
      <sheetName val="THOAT_MUA8"/>
      <sheetName val="Cáp_phòng8"/>
      <sheetName val="TMC_ĐIỆN_Phi8"/>
      <sheetName val="TMC_Tổng8"/>
      <sheetName val="TH_Đèn_Phòng_L18"/>
      <sheetName val="TH_Đèn_Hầm_L18"/>
      <sheetName val="TỦ_MODULE_T18"/>
      <sheetName val="13_BANG_CT8"/>
      <sheetName val="14_MMUS_GIUA_NHIP8"/>
      <sheetName val="4_HSPBngang8"/>
      <sheetName val="6_Tinh_tai8"/>
      <sheetName val="2_NSl8"/>
      <sheetName val="17_US_CHU_tho_a_b8"/>
      <sheetName val="15_MMUS_GOI8"/>
      <sheetName val="DZ_22KV8"/>
      <sheetName val="5_2_1_Đo_bóc_KL_OLK-068"/>
      <sheetName val="Kê_0,48"/>
      <sheetName val="TH_0,48"/>
      <sheetName val="Kê_228"/>
      <sheetName val="TH_228"/>
      <sheetName val="TBA_CAI_TAO8"/>
      <sheetName val="TBA_XDM8"/>
      <sheetName val="TONG_HOP_DU_TOAN8"/>
      <sheetName val="Thop_XAY_DUNG8"/>
      <sheetName val="CP_HANG_MUC_CHUNG8"/>
      <sheetName val="CHI_PHI_XD8"/>
      <sheetName val="CHI_PHI_THI_NGHIEM8"/>
      <sheetName val="VLDIEN_228"/>
      <sheetName val="Dao_dat8"/>
      <sheetName val="TH_Denbu8"/>
      <sheetName val="Do_ve_DC8"/>
      <sheetName val="TH_Bommin8"/>
      <sheetName val="CHI_PHI_THI_NGHIEM-LD_thiet_bi8"/>
      <sheetName val="Luong_TT018"/>
      <sheetName val="Camay_QB8"/>
      <sheetName val="gia_ca_may_BXD8"/>
      <sheetName val="BANG_LUONG_KY_SU8"/>
      <sheetName val="Bang_luong_NHOM_I8"/>
      <sheetName val="Bangluong_NHOM_II_8"/>
      <sheetName val="09-GIA_nhien_lieu-ko_in8"/>
      <sheetName val="Tinh_V_cot_chiem_cho8"/>
      <sheetName val="ĐM_13548"/>
      <sheetName val="KHOAN_MAU8"/>
      <sheetName val="ĐO_ĐỊA_VẬT_LÝ8"/>
      <sheetName val="khoan_tiep_dia8"/>
      <sheetName val="GIÁ_DỰ_THẦU_30_CĂN8"/>
      <sheetName val="KS_tuyen8"/>
      <sheetName val="Bang_chiet_tinh_TBA8"/>
      <sheetName val="MB_DT_028"/>
      <sheetName val="4_2_1_Đo_bóc_KL_OLK-068"/>
      <sheetName val="4_1_1_CHI_TIET_OLK-068"/>
      <sheetName val="DG_Chi_tiet8"/>
      <sheetName val="_1710_HOINGHINLD8"/>
      <sheetName val="99_(2)8"/>
      <sheetName val="134_8"/>
      <sheetName val="DG_49708"/>
      <sheetName val="Electrical_Works8"/>
      <sheetName val="H_T__INCOMING_SYSTEM8"/>
      <sheetName val="EQUIP_LIST8"/>
      <sheetName val="So_sanh8"/>
      <sheetName val="THONG_SO8"/>
      <sheetName val="Đơn_giá_chi_tiết_TN_398"/>
      <sheetName val="HERD_MOVEMENTFARM110"/>
      <sheetName val="HERD_MOVEMENTFARM210"/>
      <sheetName val="CALVES_2-410"/>
      <sheetName val="Cavles_2-410"/>
      <sheetName val="CALVES_4-710"/>
      <sheetName val="HEIFER_7-12m10"/>
      <sheetName val="HEIFER_12+10"/>
      <sheetName val="FRESH_COW_2017-1810"/>
      <sheetName val="HP_COW_201810"/>
      <sheetName val="LP_COW_2017-1810"/>
      <sheetName val="DRY_COW10"/>
      <sheetName val="FIELD_CROPS10"/>
      <sheetName val="Gia_VT-TB8"/>
      <sheetName val="noi_suy_xa8"/>
      <sheetName val="noi_suy_xa_thu_hoi8"/>
      <sheetName val="BU_LONG8"/>
      <sheetName val="Thuyết_minh8"/>
      <sheetName val="Đơn_giá_máy8"/>
      <sheetName val="Tính_giá_NC8"/>
      <sheetName val="SL_cước8"/>
      <sheetName val="DT__NHA_XUONG8"/>
      <sheetName val="Tiên_lượng8"/>
      <sheetName val="Tong_DT7"/>
      <sheetName val="phan_tich_don_gia7"/>
      <sheetName val="¥_8"/>
      <sheetName val="Bù_giá_CM7"/>
      <sheetName val="Luong_BN7"/>
      <sheetName val="Luong_TB7"/>
      <sheetName val="Ca_may_TB7"/>
      <sheetName val="Ca_máy_BN7"/>
      <sheetName val="Vật_liệu7"/>
      <sheetName val="LX_-TT057"/>
      <sheetName val="NC_Moi_TT057"/>
      <sheetName val="Cash_Flow8"/>
      <sheetName val="Bill_No_1_68"/>
      <sheetName val="Bill_No_1_108"/>
      <sheetName val="Bill_No_3_38"/>
      <sheetName val="Bill_No_1_48"/>
      <sheetName val="Bill_No_1_78"/>
      <sheetName val="Summary_Bill_No__38"/>
      <sheetName val="Tien_Luong7"/>
      <sheetName val="Bán_đợt_1_trang7"/>
      <sheetName val="Unit_price7"/>
      <sheetName val="Khai_toan2"/>
      <sheetName val="Phu_luc_01_1_EPC_P11-142"/>
      <sheetName val="TDT_P11-P142"/>
      <sheetName val="Chi_phi_khac_2"/>
      <sheetName val="Hang_muc_Chung2"/>
      <sheetName val="Bia_Phu_Luc2"/>
      <sheetName val="DATA_1_CHUNG2"/>
      <sheetName val="Muc_luc2"/>
      <sheetName val="Tra_cuu_9572"/>
      <sheetName val="CHITIET_VL-NCHT1_(2)7"/>
      <sheetName val="Chu_dau_tu3"/>
      <sheetName val="3__KC_-_PODIUM7"/>
      <sheetName val="Breakdown_(B)7"/>
      <sheetName val="U_P_Breakdown7"/>
      <sheetName val="CTDZ6kv_(gd1)_7"/>
      <sheetName val="CTDZ_0_4+cto_(GD1)7"/>
      <sheetName val="CTTBA_(gd1)7"/>
      <sheetName val="03_Detailed7"/>
      <sheetName val="01_Bid_Price_summary7"/>
      <sheetName val="Home_Office_Manhours7"/>
      <sheetName val="Field_SPV_Barchart7"/>
      <sheetName val="Unit_price(Updateting)7"/>
      <sheetName val="Chiet_tinh_dz357"/>
      <sheetName val="Cost_List7"/>
      <sheetName val="Detail_Cost7"/>
      <sheetName val="IC_Price_New7"/>
      <sheetName val="Summary_Table7"/>
      <sheetName val="Sales_Person7"/>
      <sheetName val="Bidding_Entity7"/>
      <sheetName val="IMF_Code7"/>
      <sheetName val="Subsidiary_Calculation7"/>
      <sheetName val="Cau_tao_gia_xay_to3"/>
      <sheetName val="SGC_RATE2"/>
      <sheetName val="don_gia_14267"/>
      <sheetName val="DT_san_XD-So_lieu_cu7"/>
      <sheetName val="Bia_lot7"/>
      <sheetName val="5_2_1_Đo_bóc_KL_OLK-107"/>
      <sheetName val="Tru_TT2"/>
      <sheetName val="Thg_042"/>
      <sheetName val="Thg_052"/>
      <sheetName val="Thg_062"/>
      <sheetName val="Thg_072"/>
      <sheetName val="Thg_082"/>
      <sheetName val="Thg_092"/>
      <sheetName val="Thg_102"/>
      <sheetName val="Thg_112"/>
      <sheetName val="Thg_122"/>
      <sheetName val="FF-2_(1)7"/>
      <sheetName val="Labour_Summary20"/>
      <sheetName val="YTD_12'20037"/>
      <sheetName val="YTD_06'20037"/>
      <sheetName val="YTD_03'20037"/>
      <sheetName val="YTD_09'20037"/>
      <sheetName val="deferred_taxes7"/>
      <sheetName val="Eqpmnt_Plng7"/>
      <sheetName val="TRIAL_BALANCE7"/>
      <sheetName val="DPR_31st_march7"/>
      <sheetName val="current_month7"/>
      <sheetName val="Blng__Vs_Coll_7"/>
      <sheetName val="Dashboard_-_BQL_-_VHL2"/>
      <sheetName val="Phu_Bai_Bridge7"/>
      <sheetName val="BẢNG_DIỄN_GIẢI_KL_(7)7"/>
      <sheetName val="DM_DU_AN2"/>
      <sheetName val="DM_TP_2"/>
      <sheetName val="File_Chi_tiet2"/>
      <sheetName val="THÔNG_TIN3"/>
      <sheetName val="THPDMoi__(2)3"/>
      <sheetName val="t-h_HA_THE3"/>
      <sheetName val="TH_XL3"/>
      <sheetName val="CHITIET_VL-NC3"/>
      <sheetName val="Luong_(TP_Việt_Trì)"/>
      <sheetName val="w't_table2"/>
      <sheetName val="Danh_mục_khối2"/>
      <sheetName val="Danh_mục_đơn_vị_-phòng_chức_nă2"/>
      <sheetName val="Probbl_-_Production2"/>
      <sheetName val="KEILA_TP_2020-072"/>
      <sheetName val="Currency_Rate2"/>
      <sheetName val="CHI_PHÍ_NHÔM2"/>
      <sheetName val="BILL_34Āᐁë2"/>
      <sheetName val="2__BBNT_KLHT2"/>
      <sheetName val="CFA_(ME)2"/>
      <sheetName val="MEP_Building2"/>
      <sheetName val="CHITIET_VL-NC-TT1p2"/>
      <sheetName val="BOM-13_11-Other(PS1+PS2)2"/>
      <sheetName val="Dinh_Muc_Vat_Tu2"/>
      <sheetName val="mã_2"/>
      <sheetName val="DG_"/>
      <sheetName val="Nhập_liệu"/>
      <sheetName val="LUONG_SCL2"/>
      <sheetName val="DO_AM_DT"/>
      <sheetName val="01__Nha_xuong"/>
      <sheetName val="Boc_KL_DAT+CAT+BT"/>
      <sheetName val="Boc_KL_thép"/>
      <sheetName val="Bieu_do_nhan_luc"/>
      <sheetName val="TH_khoi_luong2"/>
      <sheetName val="Chi_tiet_khoi_luong2"/>
      <sheetName val="TK_thep2"/>
      <sheetName val="CT_THOÁT_WC_VP2"/>
      <sheetName val="CT_CẤP_WC_VP2"/>
      <sheetName val="CT_THOÁT_MƯA_VP_TRỤC_LỚN2"/>
      <sheetName val="CT_THOÁT_MƯA_VP_TRỤC_NHỎ2"/>
      <sheetName val="Chênh_lệch_máy_thi_công1"/>
      <sheetName val="Chênh_lệch_nhân_công1"/>
      <sheetName val="Chênh_lệch_vật_liệu1"/>
      <sheetName val="NHOM_KINH1"/>
      <sheetName val="Chao_gia_T12_RE1"/>
      <sheetName val="DSV6_Summ"/>
      <sheetName val="Don_gia_XD1"/>
      <sheetName val="Share_Price_20021"/>
      <sheetName val="Aging_Sept1"/>
      <sheetName val="0_Data"/>
      <sheetName val="0_Data_new"/>
      <sheetName val="Service_Cost_1"/>
      <sheetName val="Don_gia_Tay_Ninh1"/>
      <sheetName val="Don_gia_Dak_Lak1"/>
      <sheetName val="streeta_and_cacth_pit1"/>
      <sheetName val="Daf_11"/>
      <sheetName val="Gia_NC_theo_TT05"/>
      <sheetName val="Auto_Monthly_Inputs_"/>
      <sheetName val="Input_-_Facilities"/>
      <sheetName val="BP_CAPEX_MoD-100%_Area_4_USD"/>
      <sheetName val="Committed_Items"/>
      <sheetName val="Corner_Arch"/>
      <sheetName val="End_Arch"/>
      <sheetName val="Intermediate_Arch"/>
      <sheetName val="reinforcement_675"/>
      <sheetName val="ext_wall_fin_qty"/>
      <sheetName val="SL_Plum_"/>
      <sheetName val="Physical_Schedule_3D"/>
      <sheetName val="Tabel_Berat"/>
      <sheetName val="Data_Umum_Penawaran"/>
      <sheetName val="Real_Cost"/>
      <sheetName val="bill_qty"/>
      <sheetName val="REKAP_ARSITEKTUR_"/>
      <sheetName val="RAB_ADMINISTRASI_PUSAT_(1)"/>
      <sheetName val="Hrg_Readymix"/>
      <sheetName val="Land_Dev't__Ph-1"/>
      <sheetName val="Hac_Lots"/>
      <sheetName val="4-Lane_bridge"/>
      <sheetName val="Res_Lots"/>
      <sheetName val="Spine_Road"/>
      <sheetName val="PHẦN_KIẾN_TRÚC"/>
      <sheetName val="DGKL_TRỤC_NGOAI_NHA"/>
      <sheetName val="Sum_ELE__CAP_S1-4__"/>
      <sheetName val="5_2_1_Đo_bóc_KL_OLK-07"/>
      <sheetName val="Elemental_Breakdown+20%"/>
      <sheetName val="Bank_Rev"/>
      <sheetName val="Merit_&amp;_Market_Grid"/>
      <sheetName val="BP_DECLINE_IT"/>
      <sheetName val="Input_List"/>
      <sheetName val="Valid_data_revised"/>
      <sheetName val="DETAIL_MIX_%_REPORT"/>
      <sheetName val="Fill_this_out_first___"/>
      <sheetName val="BC_chi_tiết_TT"/>
      <sheetName val="Bill_2"/>
      <sheetName val="Bill_3"/>
      <sheetName val="Bill_4a_-_1A"/>
      <sheetName val="Bill_4a_(Fiber)_-_1A"/>
      <sheetName val="Bill_4b"/>
      <sheetName val="Bill_4c"/>
      <sheetName val="Bill_5"/>
      <sheetName val="Bill_4a_-_1B"/>
      <sheetName val="Bill_4a_(Fiber)_-_1B"/>
      <sheetName val="242_3_summaryOPC"/>
      <sheetName val="1_1General"/>
      <sheetName val="CONSOIDATE_4"/>
      <sheetName val="CONSOIDATE_2"/>
      <sheetName val="Cước_CG"/>
      <sheetName val="02__PHAN_TICH"/>
      <sheetName val="03__NGAN_SACH"/>
      <sheetName val="Dai_tu"/>
      <sheetName val="6__Scope_of_work_"/>
      <sheetName val="4_6_Phân_tích_nhân_sự_"/>
      <sheetName val="4_5_Mức_độ_tham_gia_dự_án"/>
      <sheetName val="So_sanh_gia"/>
      <sheetName val="Luong_2622EVN"/>
      <sheetName val="Cuoc_"/>
      <sheetName val="gia_chao"/>
      <sheetName val="Vat_lieu_BTN"/>
      <sheetName val="Define_finishing"/>
      <sheetName val="NC_CU"/>
      <sheetName val="0,SO_LIEU_DAU_VAO"/>
      <sheetName val="Da_xay_dung"/>
      <sheetName val="MTO_REV_0"/>
      <sheetName val="DMKH"/>
      <sheetName val="Dynamic Ranges"/>
      <sheetName val="THCP thiet bi"/>
      <sheetName val="Cal"/>
      <sheetName val="ADJ 2011"/>
      <sheetName val="NOVA MEDIC"/>
      <sheetName val="DGKL MEDIC"/>
      <sheetName val="B15"/>
      <sheetName val="B16"/>
      <sheetName val="B17"/>
      <sheetName val="B4-D3"/>
      <sheetName val="B8"/>
      <sheetName val="CSDL"/>
      <sheetName val="THONG SO KICH THUOC"/>
      <sheetName val="MD"/>
      <sheetName val="CT -THVLNC"/>
      <sheetName val="Hs_TMDT"/>
      <sheetName val="TMDT"/>
      <sheetName val="DWA"/>
      <sheetName val="Pile-RT2B"/>
      <sheetName val="ippd1B_old"/>
      <sheetName val="plywood"/>
      <sheetName val="Listes Caractéristiques"/>
      <sheetName val="Liste Référentiel"/>
      <sheetName val="STF-SDL"/>
      <sheetName val="GI"/>
      <sheetName val="salary"/>
      <sheetName val="Bond"/>
      <sheetName val="Exchange"/>
      <sheetName val="Column"/>
      <sheetName val="Bill 4_1a___"/>
      <sheetName val="XL4Poppy (2)"/>
      <sheetName val="XL4Poppy_(2)"/>
      <sheetName val="Bldg Brkdown"/>
      <sheetName val="Price"/>
      <sheetName val="Thang 01"/>
      <sheetName val="Thống kê"/>
      <sheetName val="BAN IN"/>
      <sheetName val="NKCT"/>
      <sheetName val="Data (2)"/>
      <sheetName val="Char"/>
      <sheetName val="Book 1 Summary"/>
      <sheetName val="BCC_4054-05"/>
      <sheetName val="Tra1"/>
      <sheetName val="SLTh.ke"/>
      <sheetName val="토목주소"/>
      <sheetName val="프랜트면허"/>
      <sheetName val="4)유동표"/>
      <sheetName val="Product"/>
      <sheetName val="DIEN TICH"/>
      <sheetName val="1.설계조건"/>
      <sheetName val="Wood Mckenzie"/>
      <sheetName val="Đầu ra sản phẩm"/>
      <sheetName val="Tổng quan và Input"/>
      <sheetName val="Đầu vào sản xuất"/>
      <sheetName val="Tính toán doanh thu"/>
      <sheetName val="Phân tích độ nhạy"/>
      <sheetName val="Khấu hao TSCĐ"/>
      <sheetName val="Nguồn vốn"/>
      <sheetName val="Giải ngân nguồn vốn"/>
      <sheetName val="Tính toán thuế"/>
      <sheetName val="Tính toán chi phí SX"/>
      <sheetName val="TH ĐƠN GIÁ"/>
      <sheetName val="ca_máy6"/>
      <sheetName val="KL T16 BÀN GIAO 19.4"/>
      <sheetName val="proj"/>
      <sheetName val="5.Gia"/>
      <sheetName val="ThiNghiemDZ04"/>
      <sheetName val="OVER VIEW"/>
      <sheetName val="比率"/>
      <sheetName val="数据库"/>
      <sheetName val="SCOPE OF WORK"/>
      <sheetName val="THDT_goi_thauџTB2"/>
      <sheetName val="dsnt"/>
      <sheetName val="dat"/>
      <sheetName val="TonDau"/>
      <sheetName val="CBR"/>
      <sheetName val="NHOM KINH "/>
      <sheetName val="KL CHI TIẾT (2)"/>
      <sheetName val="Loại cọc P2"/>
      <sheetName val="TT04"/>
      <sheetName val="Shape"/>
      <sheetName val="Danh sach KV2"/>
      <sheetName val="Danh sach doan KT"/>
      <sheetName val="CP NC-MTC XD"/>
      <sheetName val="SDDK"/>
      <sheetName val="DNTT"/>
      <sheetName val="List of Staff"/>
      <sheetName val="_ QUOTATION.xlsx"/>
      <sheetName val="2.5.Ducts (2)"/>
      <sheetName val="S N"/>
      <sheetName val="H.Satuan"/>
      <sheetName val="4.3 Scope of work "/>
      <sheetName val="List Danh mục nghiệm thu"/>
      <sheetName val="Request"/>
      <sheetName val="struktur"/>
      <sheetName val="THÁNG 05"/>
      <sheetName val="DMTL"/>
      <sheetName val="Piano Montaggio PO-02 bozza2"/>
      <sheetName val="Work-Condition"/>
      <sheetName val="PTcphoi"/>
      <sheetName val="Giahientruong"/>
      <sheetName val="Ten"/>
      <sheetName val="GIA NC, CM"/>
      <sheetName val="GIA VL"/>
      <sheetName val="13.Luong"/>
      <sheetName val="Luong TT05"/>
      <sheetName val="Gia HĐ"/>
      <sheetName val="도로경계단위"/>
      <sheetName val="2. Tổng hợp"/>
      <sheetName val="List Equip"/>
      <sheetName val="LabCost"/>
      <sheetName val="MatCost"/>
      <sheetName val="Concrete"/>
      <sheetName val="Process C (1-166)"/>
      <sheetName val="CF -Update 31Jul06"/>
      <sheetName val="Executive Summary"/>
      <sheetName val="mahang"/>
      <sheetName val="MAHANG BHLD"/>
      <sheetName val="LUONGKHOAN"/>
      <sheetName val="CHITIETHOADON.TT"/>
      <sheetName val="mahang chinh sua moi nhat"/>
      <sheetName val="Technal"/>
      <sheetName val="Noise insl"/>
      <sheetName val="Hot-Piping"/>
      <sheetName val="DG_1"/>
      <sheetName val="Ca may"/>
      <sheetName val="DS Cty"/>
      <sheetName val="Civil"/>
      <sheetName val="1-Backfilling"/>
      <sheetName val="공문"/>
      <sheetName val="Eq. Mobilization"/>
      <sheetName val="Link HG"/>
      <sheetName val="DINH_MUCџTHI_NGHIEM3"/>
      <sheetName val="chi tiet TS theo so lieu ktoan"/>
      <sheetName val="LinerWt"/>
      <sheetName val="CẤP_THO_x0000__x0000__x0000__x0000__x0000__x0000__x0000_"/>
      <sheetName val="unit weight"/>
      <sheetName val="TTL"/>
      <sheetName val="02. THONG_TIN_CHUNG"/>
      <sheetName val="07. DINH_MUC HBC"/>
      <sheetName val="TK SX"/>
      <sheetName val="ma-pt"/>
      <sheetName val="TT35"/>
      <sheetName val="Temp"/>
      <sheetName val="VL-NC-M"/>
      <sheetName val="May Goc (QD2436)"/>
      <sheetName val="VC theo cuoc tinh"/>
      <sheetName val="BCVC ."/>
      <sheetName val="PTCT"/>
      <sheetName val="bang 1 NCXD"/>
      <sheetName val="bang 1 NCXD (V.I)"/>
      <sheetName val="DG-VLIEU"/>
      <sheetName val="DG THIET BI"/>
      <sheetName val="DG vat lieu"/>
      <sheetName val="model"/>
      <sheetName val="Loại 2"/>
      <sheetName val="Don gia III"/>
      <sheetName val="Don gia CT"/>
      <sheetName val="Tu dien"/>
      <sheetName val="T.kê"/>
      <sheetName val="sat"/>
      <sheetName val="dm7606tba"/>
      <sheetName val="Chi tiet VL-NC-MTC"/>
      <sheetName val="Dongia7606_8001_4167"/>
      <sheetName val="ĐM4970_2016(lapdatĐZ)"/>
      <sheetName val="ĐM4970_2016(Lap dat TBA)"/>
      <sheetName val="Gia Nhan công"/>
      <sheetName val="Đon gia 228 sua chua"/>
      <sheetName val="ĐM01_2000(thinghiem ĐZTTĐL)"/>
      <sheetName val="ĐM1781_2007(T.N đien ĐZ&amp;TBA)"/>
      <sheetName val="Cuoc van chuyen"/>
      <sheetName val="DSCTEMP"/>
      <sheetName val="3.공통공사대비"/>
      <sheetName val="Rate Analysis"/>
      <sheetName val="입찰내역 발주처 양식"/>
      <sheetName val="SPS"/>
      <sheetName val="sht1"/>
      <sheetName val="sht2"/>
      <sheetName val="sht3"/>
      <sheetName val="bar nor"/>
      <sheetName val="table1"/>
      <sheetName val="conc nor"/>
      <sheetName val="conc frus"/>
      <sheetName val="conc trap"/>
      <sheetName val="bar frus"/>
      <sheetName val="bar trap"/>
      <sheetName val="DPVT"/>
      <sheetName val="TLR"/>
      <sheetName val="CDSPS"/>
      <sheetName val="NH-KY"/>
      <sheetName val="SLA cost distr FEB 2020"/>
      <sheetName val="Legal entities details"/>
      <sheetName val="Invoice base FEB 2020"/>
      <sheetName val="Le317 into 8050"/>
      <sheetName val="Changelog"/>
      <sheetName val="Basic principles to the distr."/>
      <sheetName val="Cost elements"/>
      <sheetName val="Ref rate change"/>
      <sheetName val="Synergi life credit"/>
      <sheetName val="Change in NH"/>
      <sheetName val="NPS to O&amp;G"/>
      <sheetName val="Adj entries "/>
      <sheetName val="Annexure 1"/>
      <sheetName val="Annexure 2"/>
      <sheetName val="Updated 2018 COA"/>
      <sheetName val="IC Listing"/>
      <sheetName val="Vadislines"/>
      <sheetName val="Other"/>
      <sheetName val="Vendor"/>
      <sheetName val="2. Summary-cash"/>
      <sheetName val="토공분석표"/>
      <sheetName val="PNT-QUOT-#3"/>
      <sheetName val="Tonghop theo Vendor"/>
      <sheetName val="Du thau dau noi"/>
      <sheetName val="Du Thau"/>
      <sheetName val="Du thau PSBS"/>
      <sheetName val="DG theo HD PSBS"/>
      <sheetName val="Du thau TC11"/>
      <sheetName val="TongHopKL"/>
      <sheetName val="Don gia vung III"/>
      <sheetName val="Tra_bang"/>
      <sheetName val="DanhSach11"/>
      <sheetName val="Danhsach 12"/>
      <sheetName val="VL+NC+M"/>
      <sheetName val="VL.NC.M"/>
      <sheetName val="BK04"/>
      <sheetName val="BQD"/>
      <sheetName val="luong"/>
      <sheetName val="DP TRUOT GIA"/>
      <sheetName val="VL-NC-M."/>
      <sheetName val="Chuong I"/>
      <sheetName val="Be tong"/>
      <sheetName val="BILL 34Āᐁë_x0000__x0000__x0001_"/>
      <sheetName val="Assignment Schedule"/>
      <sheetName val="共機計算"/>
      <sheetName val="共機J"/>
      <sheetName val="H11-01-change"/>
      <sheetName val="H11-02"/>
      <sheetName val="H11-03-change"/>
      <sheetName val="H12-01"/>
      <sheetName val="H12-02"/>
      <sheetName val="H12-03-change"/>
      <sheetName val="H12-04"/>
      <sheetName val="H13-01-change"/>
      <sheetName val="H13-02"/>
      <sheetName val="H13-03"/>
      <sheetName val="H13-04"/>
      <sheetName val="PLHD doi cot ham 0101-04"/>
      <sheetName val="dg_tonghop"/>
      <sheetName val="Dgia_vat_tŵ7"/>
      <sheetName val="U0030S03"/>
      <sheetName val="EQFRM2"/>
      <sheetName val="Beam reinfocement schedule"/>
      <sheetName val="Thong so dam"/>
      <sheetName val="Wall Block C"/>
      <sheetName val="General Schedule"/>
      <sheetName val="금액내역서"/>
      <sheetName val="Factor F Data"/>
      <sheetName val="M"/>
      <sheetName val="NC HY"/>
      <sheetName val="NC HN"/>
      <sheetName val="Chung"/>
      <sheetName val="cPanel"/>
      <sheetName val="GC"/>
      <sheetName val="HG_Info"/>
      <sheetName val="Nghỉ lễ"/>
      <sheetName val="Mác"/>
      <sheetName val="QC"/>
      <sheetName val="CO"/>
      <sheetName val="6.9 DM CTP"/>
      <sheetName val="DA01.HD-List"/>
      <sheetName val="DM01.CDT"/>
      <sheetName val="DM02.NT"/>
      <sheetName val="NT01.HD-List"/>
      <sheetName val="MTP"/>
      <sheetName val="Bearing Capacity"/>
      <sheetName val="Bảng dung trọng"/>
      <sheetName val="Giacuoc"/>
      <sheetName val="TTTram"/>
      <sheetName val="TTPTai"/>
      <sheetName val="_SYSTEM_CODE"/>
      <sheetName val="Project Info."/>
      <sheetName val="_COST_DATA_LOOKUP"/>
      <sheetName val="Cost Summary"/>
      <sheetName val="Cost Summary - USD"/>
      <sheetName val="_DISCOUNT_DATA_LOOKUP"/>
      <sheetName val="Price Summary - Offshore"/>
      <sheetName val="Factory &amp; Import Material"/>
      <sheetName val="_FOREX"/>
      <sheetName val="Labour Hours Upload"/>
      <sheetName val="_LEEGOO_COST"/>
      <sheetName val="_LEEGOO_TECH_SPEC"/>
      <sheetName val="_OC_SETTINGS"/>
      <sheetName val="_SHAPE_SALES_COST"/>
      <sheetName val="_SHAPE_SALES_TECH_SPEC"/>
      <sheetName val="_SYSTEM_COST_LOOKUP"/>
      <sheetName val="_TECH_DATA_LOOKUP"/>
      <sheetName val="Technical Info."/>
      <sheetName val="PM Cost"/>
      <sheetName val="_UPLOAD_TABLE"/>
      <sheetName val="SED INPUT"/>
      <sheetName val="Du lieu ban dau"/>
      <sheetName val="GZ.TP"/>
      <sheetName val="GZ.VT"/>
      <sheetName val="DLC DIEN AP"/>
      <sheetName val="SL dau tien"/>
      <sheetName val="HSKVUC"/>
      <sheetName val="Kien truc"/>
      <sheetName val="Chiet tinh dz22"/>
      <sheetName val="GOC"/>
      <sheetName val="DZ 35"/>
      <sheetName val="Cto"/>
      <sheetName val="KL Chi tiết BV dự thầu"/>
      <sheetName val="KL chi tiết BV thi công"/>
      <sheetName val="3.NGAN_SACH"/>
      <sheetName val="2.PHAN_TICH"/>
      <sheetName val="1651-2008"/>
      <sheetName val="PTCM"/>
      <sheetName val="A1.8"/>
      <sheetName val="VH"/>
      <sheetName val="PHÁT_SINH_TẦNG_290"/>
      <sheetName val="TOT"/>
      <sheetName val="Tra Cứu"/>
      <sheetName val="IV.1.Lkdt"/>
      <sheetName val="III.2.dah"/>
      <sheetName val="II.2.dn"/>
      <sheetName val="IV.2.Lkdd"/>
      <sheetName val="III.1.tai"/>
      <sheetName val="TÍNH TOÁN KHỐI LƯỢNG P6"/>
      <sheetName val="INDEX HẠ TẦNG"/>
      <sheetName val="CTG HẠ TẦNG"/>
      <sheetName val="DGG HẠ TẦNG"/>
      <sheetName val="DGG_LB CỌC"/>
      <sheetName val="DGG_MT CỌC"/>
      <sheetName val="INFO CỌC"/>
      <sheetName val="INDEX CỌC"/>
      <sheetName val="Ntt_Form"/>
      <sheetName val="DTCT -XL.4"/>
      <sheetName val="DGChung"/>
      <sheetName val="TT 16-2019"/>
      <sheetName val="DVao"/>
      <sheetName val="dssoi_dieutra"/>
      <sheetName val="Ban Qua do"/>
      <sheetName val="Dự kiến SL-NT 2013"/>
      <sheetName val="SL.HM-T1.2014"/>
      <sheetName val="DG CANTHO"/>
      <sheetName val="dulieu cot"/>
      <sheetName val="Đường dây"/>
      <sheetName val="Vị trí"/>
      <sheetName val="DM_1781"/>
      <sheetName val="DM_228"/>
      <sheetName val="datamong"/>
      <sheetName val="DG_VL_KS"/>
      <sheetName val="GIA_NC,_CM"/>
      <sheetName val="GIA_VL"/>
      <sheetName val="13_Luong"/>
      <sheetName val="MVT"/>
      <sheetName val="MTL__INTER"/>
      <sheetName val="Kich thuoc mo M1-nam lay"/>
      <sheetName val="MayTC"/>
      <sheetName val="Xuly Data"/>
      <sheetName val="DAH-2"/>
      <sheetName val="Cst Pkg-Eden"/>
      <sheetName val="Gen"/>
      <sheetName val="Thong tin"/>
      <sheetName val="BTDC B360"/>
      <sheetName val="HN"/>
      <sheetName val="Danh muc LIST"/>
      <sheetName val="TTC"/>
      <sheetName val="KTV"/>
      <sheetName val="BS_IN"/>
      <sheetName val="PL_IN"/>
      <sheetName val="LCGT"/>
      <sheetName val="CF (DR)_IN"/>
      <sheetName val="CSKT"/>
      <sheetName val="TM01-TM"/>
      <sheetName val="Vay"/>
      <sheetName val="PL 02 - Vay"/>
      <sheetName val="PL 03 - Von"/>
      <sheetName val="BS_B341"/>
      <sheetName val="CP yếu tố"/>
      <sheetName val="BS_A510"/>
      <sheetName val="PL_A510"/>
      <sheetName val="RT_A510"/>
      <sheetName val="PL_B342"/>
      <sheetName val="BTKDC_B370"/>
      <sheetName val="TB_B350"/>
      <sheetName val="00000000"/>
      <sheetName val="BS 420"/>
      <sheetName val="PL 420"/>
      <sheetName val="RT 420"/>
      <sheetName val="A710"/>
      <sheetName val="BTDC_B360 "/>
      <sheetName val="Table of contents"/>
      <sheetName val="BOD"/>
      <sheetName val="11. Loans"/>
      <sheetName val="413-Vay"/>
      <sheetName val="Khaibao"/>
      <sheetName val="DIV INC"/>
      <sheetName val="DropZone"/>
      <sheetName val="A1 - Income Statement"/>
      <sheetName val="s"/>
      <sheetName val="SCB - Annexure A"/>
      <sheetName val="PL6-Revenue Bridge"/>
      <sheetName val="APR-MAR-03-04"/>
      <sheetName val="KEYFIG"/>
      <sheetName val="Inventory data"/>
      <sheetName val="sales_current_month"/>
      <sheetName val="View_Variance"/>
      <sheetName val="Inventory_data"/>
      <sheetName val="sales_current_month1"/>
      <sheetName val="View_Variance1"/>
      <sheetName val="Inventory_data1"/>
      <sheetName val="F-200"/>
      <sheetName val="F-300"/>
      <sheetName val="FORECAST x FAMILIA"/>
      <sheetName val="RIMEAbyBU"/>
      <sheetName val="sales_current_month2"/>
      <sheetName val="View_Variance2"/>
      <sheetName val="Inventory_data2"/>
      <sheetName val="Space Analysis"/>
      <sheetName val="sales_current_month3"/>
      <sheetName val="View_Variance3"/>
      <sheetName val="Inventory_data3"/>
      <sheetName val="FORECAST_x_FAMILIA"/>
      <sheetName val="Space_Analysis"/>
      <sheetName val="sales_current_month4"/>
      <sheetName val="View_Variance4"/>
      <sheetName val="Inventory_data4"/>
      <sheetName val="FORECAST_x_FAMILIA1"/>
      <sheetName val="Space_Analysis1"/>
      <sheetName val="sales_current_month5"/>
      <sheetName val="View_Variance5"/>
      <sheetName val="Inventory_data5"/>
      <sheetName val="FORECAST_x_FAMILIA2"/>
      <sheetName val="Space_Analysis2"/>
      <sheetName val="sales_current_month6"/>
      <sheetName val="View_Variance6"/>
      <sheetName val="Inventory_data6"/>
      <sheetName val="FORECAST_x_FAMILIA3"/>
      <sheetName val="Space_Analysis3"/>
      <sheetName val="sales_current_month7"/>
      <sheetName val="View_Variance7"/>
      <sheetName val="Inventory_data7"/>
      <sheetName val="FORECAST_x_FAMILIA4"/>
      <sheetName val="Space_Analysis4"/>
      <sheetName val="sales_current_month8"/>
      <sheetName val="View_Variance8"/>
      <sheetName val="Inventory_data8"/>
      <sheetName val="FORECAST_x_FAMILIA5"/>
      <sheetName val="Space_Analysis5"/>
      <sheetName val="sales_current_month9"/>
      <sheetName val="View_Variance9"/>
      <sheetName val="Inventory_data9"/>
      <sheetName val="FORECAST_x_FAMILIA6"/>
      <sheetName val="Space_Analysis6"/>
      <sheetName val="sales_current_month11"/>
      <sheetName val="View_Variance11"/>
      <sheetName val="Inventory_data11"/>
      <sheetName val="FORECAST_x_FAMILIA8"/>
      <sheetName val="Space_Analysis8"/>
      <sheetName val="sales_current_month10"/>
      <sheetName val="View_Variance10"/>
      <sheetName val="Inventory_data10"/>
      <sheetName val="FORECAST_x_FAMILIA7"/>
      <sheetName val="Space_Analysis7"/>
      <sheetName val="sales_current_month12"/>
      <sheetName val="View_Variance12"/>
      <sheetName val="Inventory_data12"/>
      <sheetName val="FORECAST_x_FAMILIA9"/>
      <sheetName val="Space_Analysis9"/>
      <sheetName val="sales_current_month13"/>
      <sheetName val="View_Variance13"/>
      <sheetName val="Inventory_data13"/>
      <sheetName val="FORECAST_x_FAMILIA10"/>
      <sheetName val="Space_Analysis10"/>
      <sheetName val="sales_current_month14"/>
      <sheetName val="View_Variance14"/>
      <sheetName val="Inventory_data14"/>
      <sheetName val="FORECAST_x_FAMILIA11"/>
      <sheetName val="Space_Analysis11"/>
      <sheetName val="sales_current_month15"/>
      <sheetName val="View_Variance15"/>
      <sheetName val="Inventory_data15"/>
      <sheetName val="FORECAST_x_FAMILIA12"/>
      <sheetName val="Space_Analysis12"/>
      <sheetName val="sales_current_month16"/>
      <sheetName val="View_Variance16"/>
      <sheetName val="Inventory_data16"/>
      <sheetName val="FORECAST_x_FAMILIA13"/>
      <sheetName val="Space_Analysis13"/>
      <sheetName val="sales_current_month17"/>
      <sheetName val="View_Variance17"/>
      <sheetName val="Inventory_data17"/>
      <sheetName val="FORECAST_x_FAMILIA14"/>
      <sheetName val="Space_Analysis14"/>
      <sheetName val="A-16"/>
      <sheetName val="A-15"/>
      <sheetName val="sales_current_month18"/>
      <sheetName val="View_Variance18"/>
      <sheetName val="Inventory_data18"/>
      <sheetName val="FORECAST_x_FAMILIA15"/>
      <sheetName val="Space_Analysis15"/>
      <sheetName val="sales_current_month19"/>
      <sheetName val="View_Variance19"/>
      <sheetName val="Inventory_data19"/>
      <sheetName val="FORECAST_x_FAMILIA16"/>
      <sheetName val="Space_Analysis16"/>
      <sheetName val="sales_current_month20"/>
      <sheetName val="View_Variance20"/>
      <sheetName val="Inventory_data20"/>
      <sheetName val="FORECAST_x_FAMILIA17"/>
      <sheetName val="Space_Analysis17"/>
      <sheetName val="sales_current_month21"/>
      <sheetName val="View_Variance21"/>
      <sheetName val="Inventory_data21"/>
      <sheetName val="FORECAST_x_FAMILIA18"/>
      <sheetName val="Space_Analysis18"/>
      <sheetName val="sales_current_month22"/>
      <sheetName val="View_Variance22"/>
      <sheetName val="Inventory_data22"/>
      <sheetName val="FORECAST_x_FAMILIA19"/>
      <sheetName val="Space_Analysis19"/>
      <sheetName val="sales_current_month23"/>
      <sheetName val="View_Variance23"/>
      <sheetName val="Inventory_data23"/>
      <sheetName val="FORECAST_x_FAMILIA20"/>
      <sheetName val="Space_Analysis20"/>
      <sheetName val="sales_current_month24"/>
      <sheetName val="View_Variance24"/>
      <sheetName val="Inventory_data24"/>
      <sheetName val="FORECAST_x_FAMILIA21"/>
      <sheetName val="Space_Analysis21"/>
      <sheetName val="Dropdown"/>
      <sheetName val="Family"/>
      <sheetName val="CADE DETAIL"/>
      <sheetName val="sales_current_month25"/>
      <sheetName val="View_Variance25"/>
      <sheetName val="Inventory_data25"/>
      <sheetName val="FORECAST_x_FAMILIA22"/>
      <sheetName val="Space_Analysis22"/>
      <sheetName val="sales_current_month26"/>
      <sheetName val="View_Variance26"/>
      <sheetName val="Inventory_data26"/>
      <sheetName val="FORECAST_x_FAMILIA23"/>
      <sheetName val="Space_Analysis23"/>
      <sheetName val="Validation"/>
      <sheetName val="유통망계획"/>
      <sheetName val="OC5-Push Diag"/>
      <sheetName val="Franchise Input"/>
      <sheetName val="Results"/>
      <sheetName val="PLGroupings"/>
      <sheetName val="Project ODC_NDEU"/>
      <sheetName val="Opening"/>
      <sheetName val="DepRate"/>
      <sheetName val="Quote-ExtMG-Y1"/>
      <sheetName val="Inter connect Revenue"/>
      <sheetName val="Process"/>
      <sheetName val="2020 RFS Summary"/>
      <sheetName val="Well Construction Summary"/>
      <sheetName val="Subsurface"/>
      <sheetName val="Offshore"/>
      <sheetName val="Logistics"/>
      <sheetName val="RFS 2020 - Details and Notes"/>
      <sheetName val="FORM-16"/>
      <sheetName val="CONSTANTES"/>
      <sheetName val="Scraps"/>
      <sheetName val="Mth-Vana"/>
      <sheetName val="DUMP"/>
      <sheetName val="AN 2000"/>
      <sheetName val="Utilization"/>
      <sheetName val="PREV_RICAVI"/>
      <sheetName val="Ban QD"/>
      <sheetName val="SPL4"/>
      <sheetName val="COG"/>
      <sheetName val="D.Trong"/>
      <sheetName val="PPT"/>
      <sheetName val="Du lieu TKT"/>
      <sheetName val="merger"/>
      <sheetName val="27850"/>
      <sheetName val="CDPS SAU KC"/>
      <sheetName val="VINYL"/>
      <sheetName val="Đơn trọng"/>
      <sheetName val="Gia "/>
      <sheetName val="ADJ - RATE"/>
      <sheetName val="sales_current_month27"/>
      <sheetName val="View_Variance27"/>
      <sheetName val="Inventory_data27"/>
      <sheetName val="FORECAST_x_FAMILIA24"/>
      <sheetName val="Space_Analysis24"/>
      <sheetName val="CADE_DETAIL"/>
      <sheetName val="sales_current_month28"/>
      <sheetName val="View_Variance28"/>
      <sheetName val="Inventory_data28"/>
      <sheetName val="FORECAST_x_FAMILIA25"/>
      <sheetName val="Space_Analysis25"/>
      <sheetName val="CADE_DETAIL1"/>
      <sheetName val="PRB Expense Q4 2013"/>
      <sheetName val="sales_current_month29"/>
      <sheetName val="View_Variance29"/>
      <sheetName val="Inventory_data29"/>
      <sheetName val="FORECAST_x_FAMILIA26"/>
      <sheetName val="Space_Analysis26"/>
      <sheetName val="CADE_DETAIL2"/>
      <sheetName val="PU_ITALY_30"/>
      <sheetName val="sales_current_month30"/>
      <sheetName val="View_Variance30"/>
      <sheetName val="Inventory_data30"/>
      <sheetName val="FORECAST_x_FAMILIA27"/>
      <sheetName val="Space_Analysis27"/>
      <sheetName val="CADE_DETAIL3"/>
      <sheetName val="PRB_Expense_Q4_2013"/>
      <sheetName val="PU_ITALY_32"/>
      <sheetName val="sales_current_month32"/>
      <sheetName val="View_Variance32"/>
      <sheetName val="Inventory_data32"/>
      <sheetName val="FORECAST_x_FAMILIA29"/>
      <sheetName val="Space_Analysis29"/>
      <sheetName val="CADE_DETAIL5"/>
      <sheetName val="PRB_Expense_Q4_20132"/>
      <sheetName val="PU_ITALY_31"/>
      <sheetName val="sales_current_month31"/>
      <sheetName val="View_Variance31"/>
      <sheetName val="Inventory_data31"/>
      <sheetName val="FORECAST_x_FAMILIA28"/>
      <sheetName val="Space_Analysis28"/>
      <sheetName val="CADE_DETAIL4"/>
      <sheetName val="PRB_Expense_Q4_20131"/>
      <sheetName val="PU_ITALY_33"/>
      <sheetName val="sales_current_month33"/>
      <sheetName val="View_Variance33"/>
      <sheetName val="Inventory_data33"/>
      <sheetName val="FORECAST_x_FAMILIA30"/>
      <sheetName val="Space_Analysis30"/>
      <sheetName val="CADE_DETAIL6"/>
      <sheetName val="PRB_Expense_Q4_20133"/>
      <sheetName val="PU_ITALY_34"/>
      <sheetName val="sales_current_month34"/>
      <sheetName val="View_Variance34"/>
      <sheetName val="Inventory_data34"/>
      <sheetName val="FORECAST_x_FAMILIA31"/>
      <sheetName val="Space_Analysis31"/>
      <sheetName val="CADE_DETAIL7"/>
      <sheetName val="PRB_Expense_Q4_20134"/>
      <sheetName val="PU_ITALY_35"/>
      <sheetName val="sales_current_month35"/>
      <sheetName val="View_Variance35"/>
      <sheetName val="Inventory_data35"/>
      <sheetName val="FORECAST_x_FAMILIA32"/>
      <sheetName val="Space_Analysis32"/>
      <sheetName val="CADE_DETAIL8"/>
      <sheetName val="PRB_Expense_Q4_20135"/>
      <sheetName val="PU_ITALY_36"/>
      <sheetName val="sales_current_month36"/>
      <sheetName val="View_Variance36"/>
      <sheetName val="Inventory_data36"/>
      <sheetName val="FORECAST_x_FAMILIA33"/>
      <sheetName val="Space_Analysis33"/>
      <sheetName val="CADE_DETAIL9"/>
      <sheetName val="PRB_Expense_Q4_20136"/>
      <sheetName val="PU_ITALY_37"/>
      <sheetName val="sales_current_month37"/>
      <sheetName val="View_Variance37"/>
      <sheetName val="Inventory_data37"/>
      <sheetName val="FORECAST_x_FAMILIA34"/>
      <sheetName val="Space_Analysis34"/>
      <sheetName val="CADE_DETAIL10"/>
      <sheetName val="PRB_Expense_Q4_20137"/>
      <sheetName val="PU_ITALY_38"/>
      <sheetName val="sales_current_month38"/>
      <sheetName val="View_Variance38"/>
      <sheetName val="Inventory_data38"/>
      <sheetName val="FORECAST_x_FAMILIA35"/>
      <sheetName val="Space_Analysis35"/>
      <sheetName val="CADE_DETAIL11"/>
      <sheetName val="PRB_Expense_Q4_20138"/>
      <sheetName val="PU_ITALY_39"/>
      <sheetName val="sales_current_month39"/>
      <sheetName val="View_Variance39"/>
      <sheetName val="Inventory_data39"/>
      <sheetName val="FORECAST_x_FAMILIA36"/>
      <sheetName val="Space_Analysis36"/>
      <sheetName val="CADE_DETAIL12"/>
      <sheetName val="PRB_Expense_Q4_20139"/>
      <sheetName val="PU_ITALY_40"/>
      <sheetName val="sales_current_month40"/>
      <sheetName val="View_Variance40"/>
      <sheetName val="Inventory_data40"/>
      <sheetName val="FORECAST_x_FAMILIA37"/>
      <sheetName val="Space_Analysis37"/>
      <sheetName val="CADE_DETAIL13"/>
      <sheetName val="PRB_Expense_Q4_201310"/>
      <sheetName val="PU_ITALY_41"/>
      <sheetName val="sales_current_month41"/>
      <sheetName val="View_Variance41"/>
      <sheetName val="Inventory_data41"/>
      <sheetName val="FORECAST_x_FAMILIA38"/>
      <sheetName val="Space_Analysis38"/>
      <sheetName val="CADE_DETAIL14"/>
      <sheetName val="PRB_Expense_Q4_201311"/>
      <sheetName val="XPRODUCT"/>
      <sheetName val="REVENUE_405C"/>
      <sheetName val="MTD_DSD"/>
      <sheetName val="QTD_DSD"/>
      <sheetName val="CentralAreaCategories"/>
      <sheetName val="PU_ITALY_42"/>
      <sheetName val="sales_current_month42"/>
      <sheetName val="View_Variance42"/>
      <sheetName val="Inventory_data42"/>
      <sheetName val="FORECAST_x_FAMILIA39"/>
      <sheetName val="Space_Analysis39"/>
      <sheetName val="CADE_DETAIL15"/>
      <sheetName val="PRB_Expense_Q4_201312"/>
      <sheetName val="P&amp;L by Month"/>
      <sheetName val="PU_ITALY_43"/>
      <sheetName val="sales_current_month43"/>
      <sheetName val="View_Variance43"/>
      <sheetName val="Inventory_data43"/>
      <sheetName val="FORECAST_x_FAMILIA40"/>
      <sheetName val="Space_Analysis40"/>
      <sheetName val="CADE_DETAIL16"/>
      <sheetName val="PRB_Expense_Q4_201313"/>
      <sheetName val="PU_ITALY_44"/>
      <sheetName val="sales_current_month44"/>
      <sheetName val="View_Variance44"/>
      <sheetName val="Inventory_data44"/>
      <sheetName val="FORECAST_x_FAMILIA41"/>
      <sheetName val="Space_Analysis41"/>
      <sheetName val="CADE_DETAIL17"/>
      <sheetName val="PRB_Expense_Q4_201314"/>
      <sheetName val="PU_ITALY_45"/>
      <sheetName val="sales_current_month45"/>
      <sheetName val="View_Variance45"/>
      <sheetName val="Inventory_data45"/>
      <sheetName val="FORECAST_x_FAMILIA42"/>
      <sheetName val="Space_Analysis42"/>
      <sheetName val="CADE_DETAIL18"/>
      <sheetName val="PRB_Expense_Q4_201315"/>
      <sheetName val="P&amp;L_by_Month"/>
      <sheetName val="synthese"/>
      <sheetName val="DistiSwamp"/>
      <sheetName val="Total"/>
      <sheetName val="Bangtrachieudaicoc"/>
      <sheetName val="Bar"/>
      <sheetName val="간접비 총괄표"/>
      <sheetName val="Summary - Budget"/>
      <sheetName val="HidePriceList"/>
      <sheetName val="Norm"/>
      <sheetName val="Bang khoi luong"/>
      <sheetName val="Cognos_Office_Connection_Cache"/>
      <sheetName val="RENCERT"/>
      <sheetName val="RC Revenue"/>
      <sheetName val="AOP 2020"/>
      <sheetName val="START"/>
      <sheetName val="LE0030"/>
      <sheetName val="LE1000"/>
      <sheetName val="LE8530"/>
      <sheetName val="LE1330"/>
      <sheetName val="LE2030"/>
      <sheetName val="LE8030+8050"/>
      <sheetName val="LE6610"/>
      <sheetName val="LE8680"/>
      <sheetName val="LE5090"/>
      <sheetName val="LE2130"/>
      <sheetName val="END"/>
      <sheetName val="DATA LE"/>
      <sheetName val="DATA LE (LY)"/>
      <sheetName val="DATA RC"/>
      <sheetName val="DATA RC (LY)"/>
      <sheetName val="LE Test"/>
      <sheetName val="DATA (RC ORG)"/>
      <sheetName val="DATA (TESTING 1)"/>
      <sheetName val="DATA (TESTING CHRSPR)"/>
      <sheetName val="LE0041"/>
      <sheetName val="2018 VADIS"/>
      <sheetName val="Division"/>
      <sheetName val="Criteri"/>
      <sheetName val="Income Statement1"/>
      <sheetName val="FINANCIAL (FLR)"/>
      <sheetName val="Tong Luong Thep"/>
      <sheetName val="D"/>
      <sheetName val="Du thau 03xd"/>
      <sheetName val="mep"/>
      <sheetName val="CTG (GIAM)"/>
      <sheetName val="Phan tich don gia de xuat - cau"/>
      <sheetName val="1.INPUT"/>
      <sheetName val="Phan tich vat tu"/>
      <sheetName val="Ap"/>
      <sheetName val="Code HT CB -OT"/>
      <sheetName val="Code HT CB - PO"/>
      <sheetName val="DOOR A (4-roof)"/>
      <sheetName val="Door HT"/>
      <sheetName val="DOOR B1 (4-roof)"/>
      <sheetName val="DOOR B2 (4-roof)"/>
      <sheetName val="Door-Podium"/>
      <sheetName val="rate code"/>
      <sheetName val="Xuất DL AP"/>
      <sheetName val="Xuất DL OT"/>
      <sheetName val="Xuat DL PO"/>
      <sheetName val="Window Door schedule"/>
      <sheetName val="을"/>
      <sheetName val="bang tien luong"/>
      <sheetName val="nhat ky "/>
      <sheetName val="cot_xa"/>
      <sheetName val="BASE GRAPHE"/>
      <sheetName val="DL1"/>
      <sheetName val="DL2"/>
      <sheetName val="MHSCT"/>
      <sheetName val="Tabel_Berat1"/>
      <sheetName val="Real_Cost1"/>
      <sheetName val="bill_qty1"/>
      <sheetName val="REKAP_ARSITEKTUR_1"/>
      <sheetName val="RAB_ADMINISTRASI_PUSAT_(1)1"/>
      <sheetName val="Data_Umum_Penawaran1"/>
      <sheetName val="EE-PROP"/>
      <sheetName val="PaintBreak"/>
      <sheetName val="INSSUBCON"/>
      <sheetName val="DWTables"/>
      <sheetName val="PCV"/>
      <sheetName val="Eng_Hrs"/>
      <sheetName val="B.1 Engineering"/>
      <sheetName val="29"/>
      <sheetName val="RAB"/>
      <sheetName val="Mobilisasi &amp; Demob"/>
      <sheetName val="B.2.5 Proc &amp; Constr Civil1"/>
      <sheetName val="B.2.3 Proc &amp; Constr Electrical"/>
      <sheetName val="B.2.4 Proc &amp; Constr Instru"/>
      <sheetName val="B.2.1 Proc &amp; Constr Mech "/>
      <sheetName val="B.2.2 Proc &amp; Constr Pipe "/>
      <sheetName val="Work Permit"/>
      <sheetName val="Agregat Halus &amp; Kasar"/>
      <sheetName val="Data Tower"/>
      <sheetName val="물량표(신)"/>
      <sheetName val="BANG TONGHOP"/>
      <sheetName val="Check C"/>
      <sheetName val="CPTNo"/>
      <sheetName val="V.c noi bo"/>
      <sheetName val="Tổng kê"/>
      <sheetName val="Thông tin chung"/>
      <sheetName val="Vat lieu cat song rac"/>
      <sheetName val="Summary of My Chanh Bridge"/>
      <sheetName val="My Chanh Bridge"/>
      <sheetName val="Summary of Phu Bai Bridge"/>
      <sheetName val="Summary of Nong Bridge"/>
      <sheetName val="Nong Bridge"/>
      <sheetName val="Summary of Phong Le Bridge"/>
      <sheetName val="Phong Le Bridge"/>
      <sheetName val="Summary of Ky Lam Bridge"/>
      <sheetName val="B1.CN"/>
      <sheetName val="Analysis"/>
      <sheetName val="C-C"/>
      <sheetName val="D-D"/>
      <sheetName val="M 67"/>
      <sheetName val="Formula_Code"/>
      <sheetName val="UnitWeight"/>
      <sheetName val="NKSC"/>
      <sheetName val="10.PL1 "/>
      <sheetName val="15.PL1  "/>
      <sheetName val="20,PL1   "/>
      <sheetName val="25.PL1"/>
      <sheetName val="24,PL1"/>
      <sheetName val="35.PL1"/>
      <sheetName val="Du lieu bang phang"/>
      <sheetName val="Bang ngay thang"/>
      <sheetName val="KL1"/>
      <sheetName val="KL10"/>
      <sheetName val="KL2"/>
      <sheetName val="KL3"/>
      <sheetName val="KL4"/>
      <sheetName val="KL5"/>
      <sheetName val="KL6"/>
      <sheetName val="KL7"/>
      <sheetName val="KL8"/>
      <sheetName val="KL9"/>
      <sheetName val="Tong KL lop"/>
      <sheetName val="FD"/>
      <sheetName val="EE (3)"/>
      <sheetName val="PAVEMENT"/>
      <sheetName val="TRAFFIC"/>
      <sheetName val="Beam _2_"/>
      <sheetName val="TS_Rep"/>
      <sheetName val="CMS"/>
      <sheetName val="CuttingList"/>
      <sheetName val="Expediting"/>
      <sheetName val="INVENTORY"/>
      <sheetName val="MIR"/>
      <sheetName val="MIRStatus"/>
      <sheetName val="REM"/>
      <sheetName val="RevLog"/>
      <sheetName val="SUM_MIR"/>
      <sheetName val="Dau vào"/>
      <sheetName val="Main Model"/>
      <sheetName val="新᐀"/>
      <sheetName val="Đơn giá-NC"/>
      <sheetName val="Đơn giá-VL-CM"/>
      <sheetName val="MD4970"/>
      <sheetName val="Tke"/>
      <sheetName val="DB FEE"/>
      <sheetName val="BHYT Tự Nguyện - Vinschool-Mau "/>
      <sheetName val="Bank Bal. Dec 22"/>
      <sheetName val="Competitors"/>
      <sheetName val="MES"/>
      <sheetName val="CAN DOI - KET QUA"/>
      <sheetName val="Duties"/>
      <sheetName val="GSR"/>
      <sheetName val="GR"/>
      <sheetName val="Pivot Financials"/>
      <sheetName val="Instructions"/>
      <sheetName val="Review 2015"/>
      <sheetName val="Content"/>
      <sheetName val="ScoreCard"/>
      <sheetName val="People "/>
      <sheetName val="Production volumes"/>
      <sheetName val="KPIs"/>
      <sheetName val="Salary increase budget assump."/>
      <sheetName val="Production initiative"/>
      <sheetName val="Quality"/>
      <sheetName val="Prod. KPI - OEE%"/>
      <sheetName val="B&amp;P.KPI"/>
      <sheetName val="Customer SC"/>
      <sheetName val="Production KPIs"/>
      <sheetName val="Total losses"/>
      <sheetName val="Savings overview"/>
      <sheetName val="Prod FTE Dev."/>
      <sheetName val="Log FTE Dev."/>
      <sheetName val="Loss tree"/>
      <sheetName val="Inventory development"/>
      <sheetName val="DPO"/>
      <sheetName val="CAPEX"/>
      <sheetName val="Capex Phasing"/>
      <sheetName val="Std to Std MC only"/>
      <sheetName val="Top 20 BOM"/>
      <sheetName val="MC Development OLD"/>
      <sheetName val="PVM"/>
      <sheetName val="NMC &amp; Log Ass."/>
      <sheetName val=" Material Ass."/>
      <sheetName val="GtN"/>
      <sheetName val="COGS Dev."/>
      <sheetName val="MC Dev."/>
      <sheetName val="NMC Dev."/>
      <sheetName val="NMC Development OLD"/>
      <sheetName val="Log Dev."/>
      <sheetName val="Prod. capex overview"/>
      <sheetName val="Production - Risks &amp; Opport."/>
      <sheetName val="AOCM Overview"/>
      <sheetName val="AOCM Cost Group Summary"/>
      <sheetName val="Sievo Saving"/>
      <sheetName val="AOCM Sub-group"/>
      <sheetName val="Quality RFT"/>
      <sheetName val="Back-up "/>
      <sheetName val="Absorption Phasing"/>
      <sheetName val="One off"/>
      <sheetName val="Reporting changes"/>
      <sheetName val="Prod. KPI - OEE% by line"/>
      <sheetName val="Key dependencies"/>
      <sheetName val="Orgex and restructuring"/>
      <sheetName val="OCM"/>
      <sheetName val="ROIC"/>
      <sheetName val="COGS movement"/>
      <sheetName val="Back-up HR"/>
      <sheetName val="2016 FTE Variability"/>
      <sheetName val="Tables"/>
      <sheetName val="2.Sievo saving recon. vs bridge"/>
      <sheetName val="1. PPV recon. T04 vs bridges"/>
      <sheetName val="INPUT &amp; Guidance"/>
      <sheetName val="data for deck, thinkcell"/>
      <sheetName val="Flash call deck"/>
      <sheetName val="Supply chain bridge"/>
      <sheetName val="COS bridge"/>
      <sheetName val="3.Gross &amp; Net efficiency report"/>
      <sheetName val="PVM report"/>
      <sheetName val="Capex comments"/>
      <sheetName val="Log bridge"/>
      <sheetName val="One pager"/>
      <sheetName val="Option 1,Data(from HFM) "/>
      <sheetName val="Option 2, Data( Manual Input)"/>
      <sheetName val="FX &amp; HIERARCHY"/>
      <sheetName val="CAN_DOI_-_KET_QUA"/>
      <sheetName val="Bihar Plant FAR"/>
      <sheetName val="Verification Report"/>
      <sheetName val="SETUP1"/>
      <sheetName val="Sch2 - BalSht Summary"/>
      <sheetName val="Sch1 - P&amp;L Summary"/>
      <sheetName val="Cost of DM Water"/>
      <sheetName val="Imports-dataload"/>
      <sheetName val="Other assumptions"/>
      <sheetName val="Names"/>
      <sheetName val="Field Lists"/>
      <sheetName val="CUSTOMER GROUP WISE"/>
      <sheetName val="Other_assumptions"/>
      <sheetName val="Field_Lists"/>
      <sheetName val="Control_Panel"/>
      <sheetName val="Q4 2009 History"/>
      <sheetName val="Dashboard"/>
      <sheetName val="repeatative_rejection"/>
      <sheetName val="General_Info"/>
      <sheetName val="Full_PBD"/>
      <sheetName val="Non-Statistical_Sampling"/>
      <sheetName val="98FORECAST_(1)"/>
      <sheetName val="Fixed_asset_register"/>
      <sheetName val="Merit_&amp;_Market_Grid1"/>
      <sheetName val="OC5-Push_Diag"/>
      <sheetName val="Franchise_Input"/>
      <sheetName val="DIV_INC"/>
      <sheetName val="A1_-_Income_Statement"/>
      <sheetName val="SCB_-_Annexure_A"/>
      <sheetName val="PL6-Revenue_Bridge"/>
      <sheetName val="2020_RFS_Summary"/>
      <sheetName val="Well_Construction_Summary"/>
      <sheetName val="RFS_2020_-_Details_and_Notes"/>
      <sheetName val=" Final Balance Sheet"/>
      <sheetName val="summery-FINAL"/>
      <sheetName val="APR'02BS"/>
      <sheetName val="monthly"/>
      <sheetName val="FLASH"/>
      <sheetName val="Interest on WC"/>
      <sheetName val="Grouping"/>
      <sheetName val="Segment"/>
      <sheetName val="Month"/>
      <sheetName val="Giai trinh"/>
      <sheetName val="Sch_18_Bank"/>
      <sheetName val="Stock_details"/>
      <sheetName val="Part_A_General"/>
      <sheetName val="_"/>
      <sheetName val="Project_ODC_NDEU"/>
      <sheetName val="Inter_connect_Revenue"/>
      <sheetName val="AN_2000"/>
      <sheetName val="CAN_DOI_-_KET_QUA1"/>
      <sheetName val="Pivot_Financials"/>
      <sheetName val="Review_2015"/>
      <sheetName val="People_"/>
      <sheetName val="Production_volumes"/>
      <sheetName val="Salary_increase_budget_assump_"/>
      <sheetName val="Production_initiative"/>
      <sheetName val="Prod__KPI_-_OEE%"/>
      <sheetName val="B&amp;P_KPI"/>
      <sheetName val="Customer_SC"/>
      <sheetName val="Production_KPIs"/>
      <sheetName val="Total_losses"/>
      <sheetName val="Savings_overview"/>
      <sheetName val="Prod_FTE_Dev_"/>
      <sheetName val="Log_FTE_Dev_"/>
      <sheetName val="Loss_tree"/>
      <sheetName val="Inventory_development"/>
      <sheetName val="Capex_Phasing"/>
      <sheetName val="Std_to_Std_MC_only"/>
      <sheetName val="Top_20_BOM"/>
      <sheetName val="MC_Development_OLD"/>
      <sheetName val="NMC_&amp;_Log_Ass_"/>
      <sheetName val="_Material_Ass_"/>
      <sheetName val="COGS_Dev_"/>
      <sheetName val="MC_Dev_"/>
      <sheetName val="NMC_Dev_"/>
      <sheetName val="NMC_Development_OLD"/>
      <sheetName val="Log_Dev_"/>
      <sheetName val="Prod__capex_overview"/>
      <sheetName val="Production_-_Risks_&amp;_Opport_"/>
      <sheetName val="AOCM_Overview"/>
      <sheetName val="AOCM_Cost_Group_Summary"/>
      <sheetName val="Sievo_Saving"/>
      <sheetName val="AOCM_Sub-group"/>
      <sheetName val="Quality_RFT"/>
      <sheetName val="Back-up_"/>
      <sheetName val="Absorption_Phasing"/>
      <sheetName val="One_off"/>
      <sheetName val="Reporting_changes"/>
      <sheetName val="Prod__KPI_-_OEE%_by_line"/>
      <sheetName val="Key_dependencies"/>
      <sheetName val="Orgex_and_restructuring"/>
      <sheetName val="COGS_movement"/>
      <sheetName val="Back-up_HR"/>
      <sheetName val="2016_FTE_Variability"/>
      <sheetName val="2_Sievo_saving_recon__vs_bridge"/>
      <sheetName val="1__PPV_recon__T04_vs_bridges"/>
      <sheetName val="INPUT_&amp;_Guidance"/>
      <sheetName val="data_for_deck,_thinkcell"/>
      <sheetName val="Flash_call_deck"/>
      <sheetName val="Supply_chain_bridge"/>
      <sheetName val="COS_bridge"/>
      <sheetName val="3_Gross_&amp;_Net_efficiency_report"/>
      <sheetName val="PVM_report"/>
      <sheetName val="Capex_comments"/>
      <sheetName val="Log_bridge"/>
      <sheetName val="One_pager"/>
      <sheetName val="Option_1,Data(from_HFM)_"/>
      <sheetName val="Option_2,_Data(_Manual_Input)"/>
      <sheetName val="FX_&amp;_HIERARCHY"/>
      <sheetName val="Rebate"/>
      <sheetName val="项目计划表"/>
      <sheetName val="零购计划表"/>
      <sheetName val="KLR-GAS"/>
      <sheetName val="DG4970"/>
      <sheetName val="4. Đo bóc KL"/>
      <sheetName val="TBGIA"/>
      <sheetName val="01-BM"/>
      <sheetName val="NK"/>
      <sheetName val="SLTh_ke"/>
      <sheetName val="he_so_dong_thoi"/>
      <sheetName val="Thang_01"/>
      <sheetName val="Thống_kê"/>
      <sheetName val="BAN_IN"/>
      <sheetName val="Khoi_luong_kenh_dan"/>
      <sheetName val="Thep_Be_TN(tai_C10)"/>
      <sheetName val="Gia_giao_VL_den_HT"/>
      <sheetName val="THONG_SO_KICH_THUOC"/>
      <sheetName val="Varible"/>
      <sheetName val="DETAIL PROGRESS CLAIM"/>
      <sheetName val="finishing"/>
      <sheetName val="KL CHI TIET"/>
      <sheetName val="INPUT1_THONG_TIN_HD"/>
      <sheetName val="DATA_WBS"/>
      <sheetName val="CTDG"/>
      <sheetName val="HDLD"/>
      <sheetName val="bdm"/>
      <sheetName val="TraBienbao"/>
      <sheetName val="Totals"/>
      <sheetName val="FInput"/>
      <sheetName val="extruder"/>
      <sheetName val="Sheet10"/>
      <sheetName val="Sheet19"/>
      <sheetName val="Sheet16"/>
      <sheetName val="Sheet6"/>
      <sheetName val="Sheet5"/>
      <sheetName val="Sheet11"/>
      <sheetName val="Sheet12"/>
      <sheetName val="Sheet1 (2)"/>
      <sheetName val="Chi Thao"/>
      <sheetName val="Bang phan tich"/>
      <sheetName val="dgctqn"/>
      <sheetName val="1111"/>
      <sheetName val="AnalisaSIPIL RIIL"/>
      <sheetName val="XZLC003_PART1"/>
      <sheetName val="B-B"/>
      <sheetName val="Ctiet Cthe"/>
      <sheetName val="khongin"/>
      <sheetName val="TK22kV"/>
      <sheetName val="RAB_AR&amp;STR16"/>
      <sheetName val="chi_tiet_TBA16"/>
      <sheetName val="chi_tiet_C16"/>
      <sheetName val="Tro_giup29"/>
      <sheetName val="TH_DZ3518"/>
      <sheetName val="Customize_Your_Purchase_Order16"/>
      <sheetName val="CHITIET_VL-NC-TT_-1p16"/>
      <sheetName val="CHITIET_VL-NC-TT-3p15"/>
      <sheetName val="TONG_HOP_VL-NC_TT16"/>
      <sheetName val="KPVC-BD_16"/>
      <sheetName val="Don_gia16"/>
      <sheetName val="DON_GIA_TRAM_(3)16"/>
      <sheetName val="DON_GIA_CAN_THO18"/>
      <sheetName val="7606_DZ16"/>
      <sheetName val="Adix_A15"/>
      <sheetName val="S-curve_15"/>
      <sheetName val="Don_gia_chi_tiet16"/>
      <sheetName val="HĐ_ngoài15"/>
      <sheetName val="XT_Buoc_315"/>
      <sheetName val="dongia_(2)15"/>
      <sheetName val="project_management15"/>
      <sheetName val="Commercial_value15"/>
      <sheetName val="Ky_Lam_Bridge15"/>
      <sheetName val="Provisional_Sums_Item15"/>
      <sheetName val="Gas_Pressure_Welding15"/>
      <sheetName val="General_Item&amp;General_Requirem15"/>
      <sheetName val="General_Items15"/>
      <sheetName val="Regenral_Requirements15"/>
      <sheetName val="TONG_HOP_VL-NC15"/>
      <sheetName val="Rates_200915"/>
      <sheetName val="REINF_15"/>
      <sheetName val="MH_RATE15"/>
      <sheetName val="So_doi_chieu_LC15"/>
      <sheetName val="MAIN_GATE_HOUSE15"/>
      <sheetName val="Du_toan15"/>
      <sheetName val="chiet_tinh15"/>
      <sheetName val="Ng_hàng_xà+bulong15"/>
      <sheetName val="Bang_KL15"/>
      <sheetName val="DM_606115"/>
      <sheetName val="DG_thep_ma_kem15"/>
      <sheetName val="Lcau_-_Lxuc15"/>
      <sheetName val="CT_vat_lieu15"/>
      <sheetName val="Equip_14"/>
      <sheetName val="A1_CN14"/>
      <sheetName val="Đầu_vào14"/>
      <sheetName val="Chi_tiet_XD_TBA14"/>
      <sheetName val="Trạm_biến_áp14"/>
      <sheetName val="Đơn_Giá_14"/>
      <sheetName val="CT-0_4KV14"/>
      <sheetName val="Chenh_lech_vat_tu14"/>
      <sheetName val="Diện_tích14"/>
      <sheetName val="1_Khái_toán14"/>
      <sheetName val="TONG_HOP_T5_199814"/>
      <sheetName val="KL_Chi_tiết_Xây_tô14"/>
      <sheetName val="DG_DZ15"/>
      <sheetName val="DG_TBA15"/>
      <sheetName val="07Base_Cost14"/>
      <sheetName val="rate_material14"/>
      <sheetName val="Chi_tiet_KL14"/>
      <sheetName val="Tổng_hợp_KL14"/>
      <sheetName val="Xay_lapduongR314"/>
      <sheetName val="04_-_XUONG_DET_B14"/>
      <sheetName val="Bill_1_Quy_dinh_chung14"/>
      <sheetName val="1_R18_BF14"/>
      <sheetName val="6_External_works-R1814"/>
      <sheetName val="Phan_khai_KLuong14"/>
      <sheetName val="_0314"/>
      <sheetName val="chieu_day_san14"/>
      <sheetName val="Podium_Concrete_Works14"/>
      <sheetName val="KLCT-_TOWER14"/>
      <sheetName val="KLCT-_PODIUM14"/>
      <sheetName val="Gia_thanh_chuoi_su14"/>
      <sheetName val="Tiep_dia14"/>
      <sheetName val="Don_gia_vung_III-Can_Tho14"/>
      <sheetName val="Area_Cal14"/>
      <sheetName val="Elect_(3)14"/>
      <sheetName val="plan&amp;section_of_foundation14"/>
      <sheetName val="design_criteria14"/>
      <sheetName val="Bond_수수료_계산_포맷14"/>
      <sheetName val="ITB_COST14"/>
      <sheetName val="PAGE_114"/>
      <sheetName val="EIRR&gt;_214"/>
      <sheetName val="DM_6714"/>
      <sheetName val="Đầu_tư14"/>
      <sheetName val="Project_Data14"/>
      <sheetName val="Data_Input15"/>
      <sheetName val="6787CWFASE2CASE2_00_xls14"/>
      <sheetName val="Bill_02_-_Xay_gach-Pou_14"/>
      <sheetName val="Bill_03-Chống_thấm-Pou14"/>
      <sheetName val="Bill_04-Kim_loại-Pou14"/>
      <sheetName val="Bill_05_-_Hoan_thien-Pou_14"/>
      <sheetName val="Bill_02_-_Xay_gach-Tower14"/>
      <sheetName val="Bill_03-Chống_thấm-Tower14"/>
      <sheetName val="Bill_04-Kim_loại-Tower14"/>
      <sheetName val="Bill_05_-_Hoan_thien-Tower14"/>
      <sheetName val="KL-_KHAC14"/>
      <sheetName val="BILL_3_-_KẾT_CẤU_HẦM14"/>
      <sheetName val="PTĐG_LTBT14"/>
      <sheetName val="CTG-PRECHEx1_414"/>
      <sheetName val="CTG-AB_(2)14"/>
      <sheetName val="CTG-AB_(3)14"/>
      <sheetName val="CTG-PLP-1_0814"/>
      <sheetName val="Pre_Đội_nhóm14"/>
      <sheetName val="Vat_tu_XD14"/>
      <sheetName val="Tower_-_Concrete_Works14"/>
      <sheetName val="Bill-04_ket_cau_thap-_UNI14"/>
      <sheetName val="Loại_Vật_tư14"/>
      <sheetName val="TH_Vat_tu14"/>
      <sheetName val="dg_tphcm14"/>
      <sheetName val="T_KÊ_K_CẤU14"/>
      <sheetName val="Bill_01_-_CTN14"/>
      <sheetName val="Bill_2_2_Villa_2_beds14"/>
      <sheetName val="4_PTDG14"/>
      <sheetName val="A1,_May14"/>
      <sheetName val="Vat_lieu14"/>
      <sheetName val="Bang_trong_luong_rieng_thep14"/>
      <sheetName val="6PILE__(돌출)14"/>
      <sheetName val="HÐ_ngoài15"/>
      <sheetName val="gia_cong_tac14"/>
      <sheetName val="Measure_130614"/>
      <sheetName val="Cước_VC_+_ĐM_CP_Tư_vấn14"/>
      <sheetName val="Hệ_số14"/>
      <sheetName val="DETAIL_14"/>
      <sheetName val="GV1-D13_(Casement_door)14"/>
      <sheetName val="final_list_200530"/>
      <sheetName val="LV_data14"/>
      <sheetName val="ESTI_14"/>
      <sheetName val="Gia_vat_tu14"/>
      <sheetName val="CẤP_THOÁT_NƯỚC14"/>
      <sheetName val="TH_MTC14"/>
      <sheetName val="TH_N_Cong14"/>
      <sheetName val="THDT_goi_thau_TB14"/>
      <sheetName val="Tien_do_TV14"/>
      <sheetName val="Harga_ME_14"/>
      <sheetName val="Analisa_Gabungan14"/>
      <sheetName val="_Bill_5-Earthing_2_-_Add_Work14"/>
      <sheetName val="bridge_#_114"/>
      <sheetName val="Isolasi_Luar_Dalam14"/>
      <sheetName val="Isolasi_Luar14"/>
      <sheetName val="Chenh_lech_ca_may14"/>
      <sheetName val="TLg_CN&amp;Laixe14"/>
      <sheetName val="TLg_CN&amp;Laixe_(2)14"/>
      <sheetName val="TLg_Laitau14"/>
      <sheetName val="TLg_Laitau_(2)14"/>
      <sheetName val="KL_san_lap14"/>
      <sheetName val="Chi_tiet14"/>
      <sheetName val="2_Chiet_tinh13"/>
      <sheetName val="Bang_3_Chi_tiet_phan_Dz14"/>
      <sheetName val="KHOI_LUONG14"/>
      <sheetName val="Equipment_list_(PAC)14"/>
      <sheetName val="TINH_KHOI_LUONG14"/>
      <sheetName val="DATA_BASE14"/>
      <sheetName val="BẢNG_KHỐI_LƯỢNG_TỔNG_HỢP13"/>
      <sheetName val="Buy_vs__Lease_Car14"/>
      <sheetName val="CP_Khac_cuoc_VC13"/>
      <sheetName val="Budget_Code13"/>
      <sheetName val="CTKL_KTX_HT13"/>
      <sheetName val="subcon_sched14"/>
      <sheetName val="HVAC_BLOCK_B414"/>
      <sheetName val="NHÀ_NHẬP_LIỆU13"/>
      <sheetName val="MÓNG_SILO13"/>
      <sheetName val="PRE_(E)14"/>
      <sheetName val="Tong_du_toan13"/>
      <sheetName val="Bill_2_-_ketcau13"/>
      <sheetName val="13-Cốt_thép_(10mm&lt;D≤18mm)_FO113"/>
      <sheetName val="du_lieu_du_toan13"/>
      <sheetName val="Chi_tiet_lan_can13"/>
      <sheetName val="Luong_NII13"/>
      <sheetName val="BOQ_THAN13"/>
      <sheetName val="DL_ĐẦU_VÀO13"/>
      <sheetName val="D_&amp;_W_sizes13"/>
      <sheetName val="Analisa_&amp;_Upah13"/>
      <sheetName val="Purchase_Order13"/>
      <sheetName val="Du_lieu14"/>
      <sheetName val="Phan_tich13"/>
      <sheetName val="DINH_MUC_THI_NGHIEM13"/>
      <sheetName val="Luong_NI13"/>
      <sheetName val="CT_Thang_Mo13"/>
      <sheetName val="CT__PL13"/>
      <sheetName val="dongia__2_13"/>
      <sheetName val="Thép_CKN13"/>
      <sheetName val="GOC-KO_IN13"/>
      <sheetName val="MAU_8A13"/>
      <sheetName val="MAU_8B13"/>
      <sheetName val="MAU_913"/>
      <sheetName val="MAU_1013"/>
      <sheetName val="cash_budget13"/>
      <sheetName val="sochitiettaikhoan_13"/>
      <sheetName val="Share_price_data13"/>
      <sheetName val="19_313"/>
      <sheetName val="20_313"/>
      <sheetName val="Chieu_4_313"/>
      <sheetName val="Cow_req13"/>
      <sheetName val="TỔNG_HỢP13"/>
      <sheetName val="14-LẦN_3-CHIỀU13"/>
      <sheetName val="14-LẦN_1-SÁNG13"/>
      <sheetName val="14-LẦN_2-TRƯA13"/>
      <sheetName val="1_3+1_4-TOTAL_-_Ko_IN13"/>
      <sheetName val="2_1-LẦN_3-CHIỀU13"/>
      <sheetName val="2_1-LẦN_1-SÁNG13"/>
      <sheetName val="2_1-LẦN_2-TRƯA13"/>
      <sheetName val="2_1-TOTAL-Ko_IN13"/>
      <sheetName val="1_3(TMR_4)13"/>
      <sheetName val="CHO_DE13"/>
      <sheetName val="1_1+1_2+2_2+2_3(TMR_3)13"/>
      <sheetName val="CK1+CK2_(VS_SAN_CHOI_23)13"/>
      <sheetName val="CK1+CK2_(2)13"/>
      <sheetName val="12-16_THÁNG13"/>
      <sheetName val="CAN_SỮA13"/>
      <sheetName val="54+55+56(SAU_CAI_SỮA-6)13"/>
      <sheetName val="BÊ_71-90_NGÀY13"/>
      <sheetName val="BÊ_12-16_tháng13"/>
      <sheetName val="BÊ_6-1213"/>
      <sheetName val="BÊ_1-313"/>
      <sheetName val="F01-BC_KHAU_PHAN_SANG_20_313"/>
      <sheetName val="F01-BC_KHAU_PHAN_CHIEU_19_313"/>
      <sheetName val="dinh_mưc_cty13"/>
      <sheetName val="Giá_thành13"/>
      <sheetName val="Thong_ke13"/>
      <sheetName val="Energy_for_milk_prod13"/>
      <sheetName val="DE_NGHI_XUAT_13"/>
      <sheetName val="phieu_xuat_mau13"/>
      <sheetName val="PHIEU_XUAT_CHIEU13"/>
      <sheetName val="11_rai_them_cỏ13"/>
      <sheetName val="PHU_LUC_02-_HDSD_CAC_BIEU_MAU13"/>
      <sheetName val="PhU_LUC_01-_MA_CAC_NHOM_BO13"/>
      <sheetName val="F03-BC_THUC_TRON_SANG_20_313"/>
      <sheetName val="F03-BC_THUC_TRON_CHIEU_19_313"/>
      <sheetName val="F02-BC_THEO_DOI_THUC_AN_DU13"/>
      <sheetName val="Tham_khao-_Bao_cao_xuat_thuc_13"/>
      <sheetName val="Dlieu_dau_vao13"/>
      <sheetName val="BANCO_(2)13"/>
      <sheetName val="MT_DPin_(2)13"/>
      <sheetName val="02__PTDG13"/>
      <sheetName val="DK1_Don_gia13"/>
      <sheetName val="Chiết_tính13"/>
      <sheetName val="Don_gia_(khong_in)13"/>
      <sheetName val="Income_Statement13"/>
      <sheetName val="Shareholders'_Equity13"/>
      <sheetName val="VC_xd11"/>
      <sheetName val="Gia_VLTB11"/>
      <sheetName val="B_Luong11"/>
      <sheetName val="C_May11"/>
      <sheetName val="TB_NẶNG11"/>
      <sheetName val="Du_tru_CP-Bieu_0111"/>
      <sheetName val="1_MONG_1-213"/>
      <sheetName val="wk_prgs11"/>
      <sheetName val="TH_TN11"/>
      <sheetName val="dm_36611"/>
      <sheetName val="DM_606011"/>
      <sheetName val="Bill_No_3_-_Prov__Sum_(Ph2&amp;3)11"/>
      <sheetName val="Ma_don_vi11"/>
      <sheetName val="bang_cc11"/>
      <sheetName val="2_1Warehouse_111"/>
      <sheetName val="đọc_số11"/>
      <sheetName val="HỆ_THỐNG_PHÒNG_CHÁY_CHỮA_CHÁY11"/>
      <sheetName val="HỆ_THỐNG_CẤP_THOÁT_NƯỚC11"/>
      <sheetName val="HỆ_THỐNG_ĐHKK11"/>
      <sheetName val="MÁY_PHÁT_ĐIỆN11"/>
      <sheetName val="HỆ_THỐNG_ĐIỆN11"/>
      <sheetName val="Thiết_bị_chính11"/>
      <sheetName val="Dự_thầu11"/>
      <sheetName val="Nhap_VT_oto11"/>
      <sheetName val="TK_chi_tiet11"/>
      <sheetName val="Bill_2-Road_HR211"/>
      <sheetName val="Bill_3_-_Softscape_HR211"/>
      <sheetName val="Hao_phí11"/>
      <sheetName val="Structure_data11"/>
      <sheetName val="THEP_TAM11"/>
      <sheetName val="THEP_HÌNH11"/>
      <sheetName val="THEP_HINH11"/>
      <sheetName val="XA_GO11"/>
      <sheetName val="BANG_TRA11"/>
      <sheetName val="AG_Pipe_Qty_Analysis11"/>
      <sheetName val="CP_Du_phong11"/>
      <sheetName val="THCP_Lap_dat11"/>
      <sheetName val="THCP_xay_dung11"/>
      <sheetName val="Tong_hop_kinh_phi11"/>
      <sheetName val="CP_HMC11"/>
      <sheetName val="Ｎｏ_1311"/>
      <sheetName val="DGchitiet_11"/>
      <sheetName val="CHI_PHI11"/>
      <sheetName val="Data_Wall11"/>
      <sheetName val="CĂN_HỘ_T16-17_11"/>
      <sheetName val="TRỤC_ĐỨNG_THOÁT_BẨN_T15-1711"/>
      <sheetName val="TRỤC_ĐỨNG_TM_T15-1711"/>
      <sheetName val="Móng,_nền_11"/>
      <sheetName val="Main_Bldg-Rev0211"/>
      <sheetName val="D&amp;W_def_11"/>
      <sheetName val="Nhan_cong11"/>
      <sheetName val="Thiet_bi11"/>
      <sheetName val="Vat_tu11"/>
      <sheetName val="DM_ChiPhi11"/>
      <sheetName val="May_TC11"/>
      <sheetName val="TH_Kinh_phi11"/>
      <sheetName val="Ptvl_11"/>
      <sheetName val="1_Requisition(E)11"/>
      <sheetName val="DG_142610"/>
      <sheetName val="Tổng_GT11"/>
      <sheetName val="Chi_tiết_KL11"/>
      <sheetName val="ca_máy7"/>
      <sheetName val="khấu_trừ_phạt11"/>
      <sheetName val="GT__KHAU_TRU11"/>
      <sheetName val="HAO_HUT_VAT_TU_(2)11"/>
      <sheetName val="cao_độ11"/>
      <sheetName val="TONG_HOP11"/>
      <sheetName val="Dự_toán11"/>
      <sheetName val="Đơn_Giá_TH11"/>
      <sheetName val="Nhân_công11"/>
      <sheetName val="Phân_tích11"/>
      <sheetName val="C_P_Thiết_bị11"/>
      <sheetName val="T_H_Kinh_phí11"/>
      <sheetName val="Vật_tư11"/>
      <sheetName val="Trang_bìa11"/>
      <sheetName val="phan_tic_chi_tiet11"/>
      <sheetName val="gui_BKCT10"/>
      <sheetName val="Theo_doi_Doanh_thu_201710"/>
      <sheetName val="Don_gia_chi_tiet_DIEN_210"/>
      <sheetName val="Chi_tiet_cong_no11"/>
      <sheetName val="PHÁT_SINH_TẦNG_1_11"/>
      <sheetName val="PHÁT_SINH_TẦNG_211"/>
      <sheetName val="Hầm_chuyển_psinh11"/>
      <sheetName val="Ống_thẳng11"/>
      <sheetName val="Côn_thu11"/>
      <sheetName val="Vuông_tròn11"/>
      <sheetName val="Chân_rẽ11"/>
      <sheetName val="Chạc_ba11"/>
      <sheetName val="Chi_tiet_-tong_9_thang10"/>
      <sheetName val="KL_THEP__GIAM_DO_DUNG_COUPLER10"/>
      <sheetName val="01_KL_THÉP_NHẬP_VỀ10"/>
      <sheetName val="2__NT_VLDV10"/>
      <sheetName val="GHI_CHU10"/>
      <sheetName val="1_BB_LMHT10"/>
      <sheetName val="Gia_vat_lieu10"/>
      <sheetName val="Precios_unitarios_AXH10"/>
      <sheetName val="0__Input10"/>
      <sheetName val="3__CNT10"/>
      <sheetName val="unit_price_list(M)10"/>
      <sheetName val="B3A_-_TOWER_A10"/>
      <sheetName val="Annex_B10"/>
      <sheetName val="1_2_Staff_Schedule10"/>
      <sheetName val="BẢNG_ÁP_GIÁ_(in)10"/>
      <sheetName val="NT_(KL)_IN10"/>
      <sheetName val="DOM_D210"/>
      <sheetName val="nhà_ăn10"/>
      <sheetName val="Công_nhật10"/>
      <sheetName val="btkt_cột10"/>
      <sheetName val="Dgia_vat_tu10"/>
      <sheetName val="Don_gia_III10"/>
      <sheetName val="D÷_liÖu10"/>
      <sheetName val="TH_VL,_NC,_DDHT_Thanhphuoc10"/>
      <sheetName val="So_lieu_chung10"/>
      <sheetName val="1_San_10"/>
      <sheetName val="Doi_so10"/>
      <sheetName val="MTO_REV_2(ARMOR)10"/>
      <sheetName val="DANH_MỤC_HỒ_SƠ10"/>
      <sheetName val="GT_PHÁT_SINH_NGOÀI_HĐ10"/>
      <sheetName val="KL_PHÁT_SINH_10"/>
      <sheetName val="PS_NGOÀI_HĐ10"/>
      <sheetName val="GT_PHÁT_SINH_VƯỢT_HĐ10"/>
      <sheetName val="PS_TĂNG_GIẢM_TRONG_HĐ10"/>
      <sheetName val="DGCT_PHÁT_SINH10"/>
      <sheetName val="DGCT_TRẦN_NLV10"/>
      <sheetName val="DGKL_chi_tiết_NLV10"/>
      <sheetName val="DGKL_chi_tiết_NHN,NK10"/>
      <sheetName val="TG_KL10"/>
      <sheetName val="DGCT_SƠN_BẢ_TƯỜNG_NLV10"/>
      <sheetName val="DGKL_TRẦN_NHN10"/>
      <sheetName val="Bill_Prelim-CDT10"/>
      <sheetName val="Bill_BPTC-CDT10"/>
      <sheetName val="Chi_tiết_BPTC10"/>
      <sheetName val="Bill_BPTC-CDT_(PA_MCT_CDT)10"/>
      <sheetName val="Chi_tiết_BPTC_(PA_MCT_CDT)10"/>
      <sheetName val="Tong_hop_vat_tu10"/>
      <sheetName val="DM-VNT_ko_sd10"/>
      <sheetName val="Bảng_đo_bóc_KL_OLK-0910"/>
      <sheetName val="6_3_CHI_TIET_OLK-0910"/>
      <sheetName val="1__Office10"/>
      <sheetName val="Cotthep_NPT10"/>
      <sheetName val="vl_nc_mtc10"/>
      <sheetName val="1_Civil_(Org)10"/>
      <sheetName val="Bê_tông_bảo_vệ10"/>
      <sheetName val="01__Data10"/>
      <sheetName val="Neo,_nối_cốt_thép_dầm,_cột10"/>
      <sheetName val="Uốn_móc_cốt_thép10"/>
      <sheetName val="Tiêu_chuẩn_cốt_thép10"/>
      <sheetName val="KL_thep_lam_sat10"/>
      <sheetName val="Tien_Thuong10"/>
      <sheetName val="NC_XL_6T_cuoi_01_CTy10"/>
      <sheetName val="Data_-6T_dau10"/>
      <sheetName val="Cong_6T10"/>
      <sheetName val="KHOI_LUONG15-410"/>
      <sheetName val="Dot_410"/>
      <sheetName val="TLG_Type10"/>
      <sheetName val="Thop_Ksat10"/>
      <sheetName val="Thu_hoi_10"/>
      <sheetName val="HM_chung10"/>
      <sheetName val="CP_xd-thiet_bi10"/>
      <sheetName val="TH-TN_LD_TB10"/>
      <sheetName val="CP_xaydung10"/>
      <sheetName val="Thao_ha_phu_kien10"/>
      <sheetName val="VL-NC-MTC_ket_cau10"/>
      <sheetName val="KHOI_LUONG_TONG10"/>
      <sheetName val="TK_22KV10"/>
      <sheetName val="DM_366-177710"/>
      <sheetName val="Thi_nhiem10"/>
      <sheetName val="Gia_goc_VT-TB10"/>
      <sheetName val="Gia_vc_den_chan_CT10"/>
      <sheetName val="culy_2210"/>
      <sheetName val="Luong_205010"/>
      <sheetName val="ca_may_QN10"/>
      <sheetName val="TNHC1246_10"/>
      <sheetName val="Ca_may_TT06_201010"/>
      <sheetName val="Don_gia_VLXD_dia_phuong10"/>
      <sheetName val="Bang_luong_SCL10"/>
      <sheetName val="Dinh_muc_TN142610"/>
      <sheetName val="Chi_phi_van_chuyen10"/>
      <sheetName val="Div26_-_Elect10"/>
      <sheetName val="TH_các_CC10"/>
      <sheetName val="DT_hợp_đồng9"/>
      <sheetName val="Bảng_KL_đợt_19"/>
      <sheetName val="2_CDPS10"/>
      <sheetName val="Danh_mục9"/>
      <sheetName val="Q_A01_2-Sh10"/>
      <sheetName val="DM_336cai_tao10"/>
      <sheetName val="HRG_BHN10"/>
      <sheetName val="CĂN_ĐH10"/>
      <sheetName val="7_Khau_tru_10"/>
      <sheetName val="4_CĂN10"/>
      <sheetName val="Heso_DZ10"/>
      <sheetName val="CAP_NUOC9"/>
      <sheetName val="cấp_nước_trục_nhà_vs9"/>
      <sheetName val="THOAT_NUOC9"/>
      <sheetName val="THOAT_MUA9"/>
      <sheetName val="Cáp_phòng9"/>
      <sheetName val="TMC_ĐIỆN_Phi9"/>
      <sheetName val="TMC_Tổng9"/>
      <sheetName val="TH_Đèn_Phòng_L19"/>
      <sheetName val="TH_Đèn_Hầm_L19"/>
      <sheetName val="TỦ_MODULE_T19"/>
      <sheetName val="DG_BINH_THUAN10"/>
      <sheetName val="Don_gia_NC10"/>
      <sheetName val="B-2__(DPP)10"/>
      <sheetName val="Summary_Sheet9"/>
      <sheetName val="Finishing-Tower_A9"/>
      <sheetName val="Finishing-Tower_B9"/>
      <sheetName val="Finishing-Tower_C9"/>
      <sheetName val="Finishing-Tower_D9"/>
      <sheetName val="MEP-Tower_A9"/>
      <sheetName val="MEP-Tower_B9"/>
      <sheetName val="MEP-Tower_C9"/>
      <sheetName val="MEP-Tower_D9"/>
      <sheetName val="Cost_Report_Sum9"/>
      <sheetName val="Detail_Cost_Sum9"/>
      <sheetName val="RVO-VO_Sum9"/>
      <sheetName val="Potential_VOs_Sum9"/>
      <sheetName val="Cash_Flow_Sum9"/>
      <sheetName val="Financ__Overview9"/>
      <sheetName val="Bieu_gia_HD9"/>
      <sheetName val="TINH_GIA_-_SAN_XUAT_Vertico9"/>
      <sheetName val="Huong_dan9"/>
      <sheetName val="gia_vt,nc,may9"/>
      <sheetName val="13_BANG_CT9"/>
      <sheetName val="14_MMUS_GIUA_NHIP9"/>
      <sheetName val="4_HSPBngang9"/>
      <sheetName val="6_Tinh_tai9"/>
      <sheetName val="2_NSl9"/>
      <sheetName val="17_US_CHU_tho_a_b9"/>
      <sheetName val="15_MMUS_GOI9"/>
      <sheetName val="KS_tuyen9"/>
      <sheetName val="Bang_chiet_tinh_TBA9"/>
      <sheetName val="Gia_VT-TB9"/>
      <sheetName val="noi_suy_xa9"/>
      <sheetName val="noi_suy_xa_thu_hoi9"/>
      <sheetName val="5_2_1_Đo_bóc_KL_OLK-069"/>
      <sheetName val="DZ_22KV9"/>
      <sheetName val="BTK-Dai_Hoc_Kien_Giang9"/>
      <sheetName val="PV_Graph_Data9"/>
      <sheetName val="doanh_thu9"/>
      <sheetName val="Dutoan_KL9"/>
      <sheetName val="Kê_0,49"/>
      <sheetName val="TH_0,49"/>
      <sheetName val="Kê_229"/>
      <sheetName val="TH_229"/>
      <sheetName val="TBA_CAI_TAO9"/>
      <sheetName val="TBA_XDM9"/>
      <sheetName val="TONG_HOP_DU_TOAN9"/>
      <sheetName val="Thop_XAY_DUNG9"/>
      <sheetName val="CP_HANG_MUC_CHUNG9"/>
      <sheetName val="CHI_PHI_XD9"/>
      <sheetName val="CHI_PHI_THI_NGHIEM9"/>
      <sheetName val="VLDIEN_229"/>
      <sheetName val="Dao_dat9"/>
      <sheetName val="TH_Denbu9"/>
      <sheetName val="Do_ve_DC9"/>
      <sheetName val="TH_Bommin9"/>
      <sheetName val="CHI_PHI_THI_NGHIEM-LD_thiet_bi9"/>
      <sheetName val="Luong_TT019"/>
      <sheetName val="Camay_QB9"/>
      <sheetName val="gia_ca_may_BXD9"/>
      <sheetName val="BANG_LUONG_KY_SU9"/>
      <sheetName val="Bang_luong_NHOM_I9"/>
      <sheetName val="Bangluong_NHOM_II_9"/>
      <sheetName val="09-GIA_nhien_lieu-ko_in9"/>
      <sheetName val="Tinh_V_cot_chiem_cho9"/>
      <sheetName val="ĐM_13549"/>
      <sheetName val="KHOAN_MAU9"/>
      <sheetName val="ĐO_ĐỊA_VẬT_LÝ9"/>
      <sheetName val="khoan_tiep_dia9"/>
      <sheetName val="Tổng_hợp_KPHM9"/>
      <sheetName val="Dinh_muc9"/>
      <sheetName val="GIÁ_DỰ_THẦU_30_CĂN9"/>
      <sheetName val="MB_DT_029"/>
      <sheetName val="Electrical_Works9"/>
      <sheetName val="H_T__INCOMING_SYSTEM9"/>
      <sheetName val="BU_LONG9"/>
      <sheetName val="HERD_MOVEMENTFARM111"/>
      <sheetName val="HERD_MOVEMENTFARM211"/>
      <sheetName val="CALVES_2-411"/>
      <sheetName val="Cavles_2-411"/>
      <sheetName val="CALVES_4-711"/>
      <sheetName val="HEIFER_7-12m11"/>
      <sheetName val="HEIFER_12+11"/>
      <sheetName val="FRESH_COW_2017-1811"/>
      <sheetName val="HP_COW_201811"/>
      <sheetName val="LP_COW_2017-1811"/>
      <sheetName val="DRY_COW11"/>
      <sheetName val="FIELD_CROPS11"/>
      <sheetName val="So_sanh9"/>
      <sheetName val="DT__NHA_XUONG9"/>
      <sheetName val="THONG_SO9"/>
      <sheetName val="Đơn_giá_chi_tiết_TN_399"/>
      <sheetName val="Tính_giá_NC9"/>
      <sheetName val="Tiên_lượng9"/>
      <sheetName val="SL_cước9"/>
      <sheetName val="¥_9"/>
      <sheetName val="EQUIP_LIST9"/>
      <sheetName val="DG_Chi_tiet9"/>
      <sheetName val="_1710_HOINGHINLD9"/>
      <sheetName val="99_(2)9"/>
      <sheetName val="134_9"/>
      <sheetName val="DG_49709"/>
      <sheetName val="4_2_1_Đo_bóc_KL_OLK-069"/>
      <sheetName val="4_1_1_CHI_TIET_OLK-069"/>
      <sheetName val="Thuyết_minh9"/>
      <sheetName val="Đơn_giá_máy9"/>
      <sheetName val="Bán_đợt_1_trang8"/>
      <sheetName val="Cash_Flow9"/>
      <sheetName val="Tong_DT8"/>
      <sheetName val="phan_tich_don_gia8"/>
      <sheetName val="Bill_No_1_69"/>
      <sheetName val="Bill_No_1_109"/>
      <sheetName val="Bill_No_3_39"/>
      <sheetName val="Bill_No_1_49"/>
      <sheetName val="Bill_No_1_79"/>
      <sheetName val="Summary_Bill_No__39"/>
      <sheetName val="Unit_price8"/>
      <sheetName val="3__KC_-_PODIUM8"/>
      <sheetName val="Unit_price(Updateting)8"/>
      <sheetName val="IMF_Code8"/>
      <sheetName val="Chiet_tinh_dz358"/>
      <sheetName val="Tien_Luong8"/>
      <sheetName val="Bù_giá_CM8"/>
      <sheetName val="Cost_List8"/>
      <sheetName val="Detail_Cost8"/>
      <sheetName val="IC_Price_New8"/>
      <sheetName val="Summary_Table8"/>
      <sheetName val="Sales_Person8"/>
      <sheetName val="Bidding_Entity8"/>
      <sheetName val="Breakdown_(B)8"/>
      <sheetName val="U_P_Breakdown8"/>
      <sheetName val="CHITIET_VL-NCHT1_(2)8"/>
      <sheetName val="CTDZ6kv_(gd1)_8"/>
      <sheetName val="CTDZ_0_4+cto_(GD1)8"/>
      <sheetName val="CTTBA_(gd1)8"/>
      <sheetName val="03_Detailed8"/>
      <sheetName val="01_Bid_Price_summary8"/>
      <sheetName val="Home_Office_Manhours8"/>
      <sheetName val="Field_SPV_Barchart8"/>
      <sheetName val="Luong_BN8"/>
      <sheetName val="Luong_TB8"/>
      <sheetName val="Ca_may_TB8"/>
      <sheetName val="Ca_máy_BN8"/>
      <sheetName val="Vật_liệu8"/>
      <sheetName val="LX_-TT058"/>
      <sheetName val="NC_Moi_TT058"/>
      <sheetName val="THPDMoi__(2)4"/>
      <sheetName val="t-h_HA_THE4"/>
      <sheetName val="TH_XL4"/>
      <sheetName val="CHITIET_VL-NC4"/>
      <sheetName val="Subsidiary_Calculation8"/>
      <sheetName val="5_2_1_Đo_bóc_KL_OLK-108"/>
      <sheetName val="Chu_dau_tu4"/>
      <sheetName val="Bia_lot8"/>
      <sheetName val="DT_san_XD-So_lieu_cu8"/>
      <sheetName val="Cau_tao_gia_xay_to4"/>
      <sheetName val="don_gia_14268"/>
      <sheetName val="Phu_Bai_Bridge8"/>
      <sheetName val="FF-2_(1)8"/>
      <sheetName val="Labour_Summary21"/>
      <sheetName val="YTD_12'20038"/>
      <sheetName val="YTD_06'20038"/>
      <sheetName val="YTD_03'20038"/>
      <sheetName val="YTD_09'20038"/>
      <sheetName val="deferred_taxes8"/>
      <sheetName val="Eqpmnt_Plng8"/>
      <sheetName val="TRIAL_BALANCE8"/>
      <sheetName val="DPR_31st_march8"/>
      <sheetName val="current_month8"/>
      <sheetName val="Blng__Vs_Coll_8"/>
      <sheetName val="BẢNG_DIỄN_GIẢI_KL_(7)8"/>
      <sheetName val="THÔNG_TIN4"/>
      <sheetName val="DG_2"/>
      <sheetName val="CT_-THVLNC"/>
      <sheetName val="ADJ_2011"/>
      <sheetName val="NOVA_MEDIC"/>
      <sheetName val="DGKL_MEDIC"/>
      <sheetName val="cable,_lighting,_switch"/>
      <sheetName val="ĐỢT_1"/>
      <sheetName val="TCVN_1651-2008"/>
      <sheetName val="Listes_Caractéristiques"/>
      <sheetName val="Liste_Référentiel"/>
      <sheetName val="Bill_4_1a___"/>
      <sheetName val="XL4Poppy_(2)1"/>
      <sheetName val="OVER_VIEW"/>
      <sheetName val="1_설계조건"/>
      <sheetName val="Wood_Mckenzie"/>
      <sheetName val="Đầu_ra_sản_phẩm"/>
      <sheetName val="Tổng_quan_và_Input"/>
      <sheetName val="Đầu_vào_sản_xuất"/>
      <sheetName val="Tính_toán_doanh_thu"/>
      <sheetName val="Phân_tích_độ_nhạy"/>
      <sheetName val="Khấu_hao_TSCĐ"/>
      <sheetName val="Nguồn_vốn"/>
      <sheetName val="Giải_ngân_nguồn_vốn"/>
      <sheetName val="Tính_toán_thuế"/>
      <sheetName val="Tính_toán_chi_phí_SX"/>
      <sheetName val="TH_ĐƠN_GIÁ"/>
      <sheetName val="02__THONG_TIN_CHUNG"/>
      <sheetName val="07__DINH_MUC_HBC"/>
      <sheetName val="Dynamic_Ranges"/>
      <sheetName val="NHOM_KINH_"/>
      <sheetName val="DS_Cty"/>
      <sheetName val="Bldg_Brkdown"/>
      <sheetName val="MAHANG_BHLD"/>
      <sheetName val="CHITIETHOADON_TT"/>
      <sheetName val="mahang_chinh_sua_moi_nhat"/>
      <sheetName val="KL_T16_BÀN_GIAO_19_4"/>
      <sheetName val="DTXL(_270)"/>
      <sheetName val="SCOPE_OF_WORK"/>
      <sheetName val="Data_(2)"/>
      <sheetName val="Book_1_Summary"/>
      <sheetName val="THÁNG_05"/>
      <sheetName val="TONGKE3p_"/>
      <sheetName val="List_of_Staff"/>
      <sheetName val="__QUOTATION_xlsx"/>
      <sheetName val="chi_tiet_TS_theo_so_lieu_ktoan"/>
      <sheetName val="2_5_Ducts_(2)"/>
      <sheetName val="S_N"/>
      <sheetName val="CF_-Update_31Jul06"/>
      <sheetName val="Executive_Summary"/>
      <sheetName val="Rate_Analysis"/>
      <sheetName val="Noise_insl"/>
      <sheetName val="DIEN_TICH"/>
      <sheetName val="H_Satuan"/>
      <sheetName val="4_3_Scope_of_work_"/>
      <sheetName val="THCP_thiet_bi"/>
      <sheetName val="Be_tong"/>
      <sheetName val="Eq__Mobilization"/>
      <sheetName val="2__Tổng_hợp"/>
      <sheetName val="List_Equip"/>
      <sheetName val="Process_C_(1-166)"/>
      <sheetName val="Link_HG"/>
      <sheetName val="TK_SX"/>
      <sheetName val="EQ_an"/>
      <sheetName val="TinhToan"/>
      <sheetName val="Data-SỔ KHO"/>
      <sheetName val="SỔ KHO"/>
      <sheetName val="p2-1"/>
      <sheetName val="DGCT_TRẦN_NLW7"/>
      <sheetName val="Girder"/>
      <sheetName val="CSG SXD"/>
      <sheetName val="CTDZ0,4"/>
      <sheetName val="DGVT"/>
      <sheetName val="DG vua BT 269"/>
      <sheetName val="ctdz35"/>
      <sheetName val="DGXDCB_DD"/>
      <sheetName val="Gia_GC_Satthep"/>
      <sheetName val="btraR,f"/>
      <sheetName val="Loading"/>
      <sheetName val="DT "/>
      <sheetName val="SELISIH HARGA"/>
      <sheetName val="BBM-03"/>
      <sheetName val="(40)G&amp;A"/>
      <sheetName val="Assumption"/>
      <sheetName val="Chart"/>
      <sheetName val="SNMOI"/>
      <sheetName val="NDK16X20"/>
      <sheetName val="OPY"/>
      <sheetName val="PT-OPY"/>
      <sheetName val="TAIKHOAN"/>
      <sheetName val="GIA THEP"/>
      <sheetName val="Hoi gia"/>
      <sheetName val="SUMMARY QUANTITIES"/>
      <sheetName val="BUSPLAN"/>
      <sheetName val="NP"/>
      <sheetName val="대비표"/>
      <sheetName val="PNT"/>
      <sheetName val="Progress measurement Procedure"/>
      <sheetName val="STAF"/>
      <sheetName val="rekapan"/>
      <sheetName val="DataTeknis"/>
      <sheetName val="AC"/>
      <sheetName val="Bahan "/>
      <sheetName val="Aggr"/>
      <sheetName val="4_MVAC"/>
      <sheetName val="bhn FINAL"/>
      <sheetName val="Ana. PU"/>
      <sheetName val="AHSP"/>
      <sheetName val="B - Norelec"/>
      <sheetName val="Total-Mem"/>
      <sheetName val="BM DATA SHEET"/>
      <sheetName val="Agg Halus &amp; Kasar"/>
      <sheetName val="Cashflow Analysis"/>
      <sheetName val="R2564AHDTS"/>
      <sheetName val="Labor Sum"/>
      <sheetName val="石炭性状"/>
      <sheetName val="2.1 NonVessel"/>
      <sheetName val="Modification Cost"/>
      <sheetName val="Fuel"/>
      <sheetName val="1 Max Base - Cost_rep_base"/>
      <sheetName val="Rates2011"/>
      <sheetName val="2 NonVessel"/>
      <sheetName val="MWBSpread"/>
      <sheetName val="Cable Data"/>
      <sheetName val="CBL01"/>
      <sheetName val="Thong tin DA"/>
      <sheetName val="Wall Pier"/>
      <sheetName val="BSD (2)"/>
      <sheetName val="AUTOMATIC SELECT"/>
      <sheetName val="U.P List"/>
      <sheetName val="단면가정"/>
      <sheetName val="accom cash"/>
      <sheetName val="Du toan XD"/>
      <sheetName val="정부노임단가"/>
      <sheetName val="General_Item&amp;General_Requireme@"/>
      <sheetName val="6. Pig walk way (have roof GOC)"/>
      <sheetName val="Cốt thép"/>
      <sheetName val="MBW"/>
      <sheetName val="Description of Beam"/>
      <sheetName val="KL11"/>
      <sheetName val="KL12"/>
      <sheetName val="Gia khoan chi tiet"/>
      <sheetName val="1,TMĐT "/>
      <sheetName val="DmChitiet"/>
      <sheetName val="Cost center"/>
      <sheetName val="DSR"/>
      <sheetName val="FX"/>
      <sheetName val="Details Sales (local)"/>
      <sheetName val="Details_Sales_(local)"/>
      <sheetName val="ReservePayout"/>
      <sheetName val="Ã«ÀûÂÊ·ÖÎö±í"/>
      <sheetName val="JUly97"/>
      <sheetName val="P301"/>
      <sheetName val="R"/>
      <sheetName val="FA list"/>
      <sheetName val="Enc 3A"/>
      <sheetName val="ING"/>
      <sheetName val="DPT-PW"/>
      <sheetName val="712"/>
      <sheetName val="Resort1"/>
      <sheetName val="Anx-IV"/>
      <sheetName val="Fixed Prof Fees"/>
      <sheetName val="PDN"/>
      <sheetName val="BS, PL, Sch 5 to 9"/>
      <sheetName val="301 RTI"/>
      <sheetName val="1. Questionnaire"/>
      <sheetName val="YOEMAGUM"/>
      <sheetName val="MAT"/>
      <sheetName val="DataValidation"/>
      <sheetName val="Excise on RM"/>
      <sheetName val=" Payroll Empl (Wkng)"/>
      <sheetName val="Insight 28-6-00"/>
      <sheetName val="DL codes"/>
      <sheetName val="Simulator Detail"/>
      <sheetName val="Trnf to Reimb."/>
      <sheetName val="Power &amp; Fuel (S)"/>
      <sheetName val="43B"/>
      <sheetName val="Book details"/>
      <sheetName val="July 06-Mar 07"/>
      <sheetName val="DCF"/>
      <sheetName val="drs"/>
      <sheetName val="RscList"/>
      <sheetName val="inputs"/>
      <sheetName val="NC2"/>
      <sheetName val="DLCoso"/>
      <sheetName val="06b-Cau_Lap_Thach-_DGTH"/>
      <sheetName val="Lương nhân công"/>
      <sheetName val="Quotation"/>
      <sheetName val="List NT"/>
      <sheetName val="home"/>
      <sheetName val="Traituyen"/>
      <sheetName val="THPT"/>
      <sheetName val="K30-K31"/>
      <sheetName val="K31-K32"/>
      <sheetName val="K32-K33"/>
      <sheetName val="K33-K34"/>
      <sheetName val="K34-K35"/>
      <sheetName val="K35-K36"/>
      <sheetName val="K36-K37"/>
      <sheetName val="K37-K38"/>
      <sheetName val="K38-K39"/>
      <sheetName val="K39-K40"/>
      <sheetName val="K40-K41"/>
      <sheetName val="CIM"/>
      <sheetName val="4.0 unit cost-ko in"/>
      <sheetName val="4.DGCT"/>
      <sheetName val="PL08"/>
      <sheetName val="HG"/>
      <sheetName val="Jobs"/>
      <sheetName val="Mốc"/>
      <sheetName val="Weather"/>
      <sheetName val="KLdon vi"/>
      <sheetName val="template"/>
      <sheetName val="FUC-01"/>
      <sheetName val="KB"/>
      <sheetName val="DZ 0.4"/>
      <sheetName val="Ngay"/>
      <sheetName val="NC THEO QĐ 1396 QĐ-SXD"/>
      <sheetName val="PU_ITALY_46"/>
      <sheetName val="Door_and_window8"/>
      <sheetName val="Luong_(TP_Việt_Trì)1"/>
      <sheetName val="Khai_toan3"/>
      <sheetName val="Phu_luc_01_1_EPC_P11-143"/>
      <sheetName val="TDT_P11-P143"/>
      <sheetName val="Chi_phi_khac_3"/>
      <sheetName val="Hang_muc_Chung3"/>
      <sheetName val="Bia_Phu_Luc3"/>
      <sheetName val="DATA_1_CHUNG3"/>
      <sheetName val="Muc_luc3"/>
      <sheetName val="Tra_cuu_9573"/>
      <sheetName val="SGC_RATE3"/>
      <sheetName val="DM_DU_AN3"/>
      <sheetName val="DM_TP_3"/>
      <sheetName val="File_Chi_tiet3"/>
      <sheetName val="NC_CU1"/>
      <sheetName val="Da_xay_dung1"/>
      <sheetName val="Cuoc_1"/>
      <sheetName val="gia_chao1"/>
      <sheetName val="Vat_lieu_BTN1"/>
      <sheetName val="Tru_TT3"/>
      <sheetName val="Thg_043"/>
      <sheetName val="Thg_053"/>
      <sheetName val="Thg_063"/>
      <sheetName val="Thg_073"/>
      <sheetName val="Thg_083"/>
      <sheetName val="Thg_093"/>
      <sheetName val="Thg_103"/>
      <sheetName val="Thg_113"/>
      <sheetName val="Thg_123"/>
      <sheetName val="Dashboard_-_BQL_-_VHL3"/>
      <sheetName val="MTO_REV_01"/>
      <sheetName val="TH_khoi_luong3"/>
      <sheetName val="Chi_tiet_khoi_luong3"/>
      <sheetName val="TK_thep3"/>
      <sheetName val="CT_THOÁT_WC_VP3"/>
      <sheetName val="CT_CẤP_WC_VP3"/>
      <sheetName val="CT_THOÁT_MƯA_VP_TRỤC_LỚN3"/>
      <sheetName val="CT_THOÁT_MƯA_VP_TRỤC_NHỎ3"/>
      <sheetName val="Chênh_lệch_máy_thi_công2"/>
      <sheetName val="Chênh_lệch_nhân_công2"/>
      <sheetName val="Chênh_lệch_vật_liệu2"/>
      <sheetName val="DO_AM_DT1"/>
      <sheetName val="Probbl_-_Production3"/>
      <sheetName val="CHI_PHÍ_NHÔM3"/>
      <sheetName val="w't_table3"/>
      <sheetName val="Danh_mục_khối3"/>
      <sheetName val="Danh_mục_đơn_vị_-phòng_chức_nă3"/>
      <sheetName val="Currency_Rate3"/>
      <sheetName val="KEILA_TP_2020-073"/>
      <sheetName val="BILL_34Āᐁë3"/>
      <sheetName val="CFA_(ME)3"/>
      <sheetName val="MEP_Building3"/>
      <sheetName val="2__BBNT_KLHT3"/>
      <sheetName val="CHITIET_VL-NC-TT1p3"/>
      <sheetName val="NHOM_KINH2"/>
      <sheetName val="Share_Price_20022"/>
      <sheetName val="LUONG_SCL3"/>
      <sheetName val="Auto_Monthly_Inputs_1"/>
      <sheetName val="BOM-13_11-Other(PS1+PS2)3"/>
      <sheetName val="01__Nha_xuong1"/>
      <sheetName val="Nhập_liệu1"/>
      <sheetName val="Dinh_Muc_Vat_Tu3"/>
      <sheetName val="mã_3"/>
      <sheetName val="Service_Cost_2"/>
      <sheetName val="Don_gia_Tay_Ninh2"/>
      <sheetName val="Don_gia_Dak_Lak2"/>
      <sheetName val="streeta_and_cacth_pit2"/>
      <sheetName val="Daf_12"/>
      <sheetName val="Luong_2622EVN1"/>
      <sheetName val="Don_gia_XD2"/>
      <sheetName val="Gia_NC_theo_TT051"/>
      <sheetName val="Land_Dev't__Ph-11"/>
      <sheetName val="Hac_Lots1"/>
      <sheetName val="4-Lane_bridge1"/>
      <sheetName val="Res_Lots1"/>
      <sheetName val="Spine_Road1"/>
      <sheetName val="Chao_gia_T12_RE2"/>
      <sheetName val="DSV6_Summ1"/>
      <sheetName val="Sum_ELE__CAP_S1-4__1"/>
      <sheetName val="Boc_KL_DAT+CAT+BT1"/>
      <sheetName val="Boc_KL_thép1"/>
      <sheetName val="Bieu_do_nhan_luc1"/>
      <sheetName val="Elemental_Breakdown+20%1"/>
      <sheetName val="DGKL_TRỤC_NGOAI_NHA1"/>
      <sheetName val="PHẦN_KIẾN_TRÚC1"/>
      <sheetName val="0,SO_LIEU_DAU_VAO1"/>
      <sheetName val="So_sanh_gia1"/>
      <sheetName val="Bill_21"/>
      <sheetName val="Bill_31"/>
      <sheetName val="Bill_4a_-_1A1"/>
      <sheetName val="Bill_4a_(Fiber)_-_1A1"/>
      <sheetName val="Bill_4b1"/>
      <sheetName val="Bill_4c1"/>
      <sheetName val="Bill_51"/>
      <sheetName val="Bill_4a_-_1B1"/>
      <sheetName val="Bill_4a_(Fiber)_-_1B1"/>
      <sheetName val="5_2_1_Đo_bóc_KL_OLK-071"/>
      <sheetName val="Committed_Items1"/>
      <sheetName val="Corner_Arch1"/>
      <sheetName val="End_Arch1"/>
      <sheetName val="Intermediate_Arch1"/>
      <sheetName val="reinforcement_6751"/>
      <sheetName val="ext_wall_fin_qty1"/>
      <sheetName val="SL_Plum_1"/>
      <sheetName val="Physical_Schedule_3D1"/>
      <sheetName val="Tabel_Berat2"/>
      <sheetName val="Data_Umum_Penawaran2"/>
      <sheetName val="Real_Cost2"/>
      <sheetName val="bill_qty2"/>
      <sheetName val="REKAP_ARSITEKTUR_2"/>
      <sheetName val="RAB_ADMINISTRASI_PUSAT_(1)2"/>
      <sheetName val="Hrg_Readymix1"/>
      <sheetName val="Bill_rekap"/>
      <sheetName val="Cash_Flow_bulanan"/>
      <sheetName val="Dai_tu1"/>
      <sheetName val="Aging_Sept2"/>
      <sheetName val="0_Data1"/>
      <sheetName val="0_Data_new1"/>
      <sheetName val="Define_finishing1"/>
      <sheetName val="CươcVC_tinh"/>
      <sheetName val="Bank_Rev1"/>
      <sheetName val="Merit_&amp;_Market_Grid2"/>
      <sheetName val="BP_DECLINE_IT1"/>
      <sheetName val="Input_List1"/>
      <sheetName val="Valid_data_revised1"/>
      <sheetName val="DETAIL_MIX_%_REPORT1"/>
      <sheetName val="Fill_this_out_first___1"/>
      <sheetName val="BC_chi_tiết_TT1"/>
      <sheetName val="Cước_CG1"/>
      <sheetName val="242_3_summaryOPC1"/>
      <sheetName val="1_1General1"/>
      <sheetName val="sales_current_month46"/>
      <sheetName val="View_Variance46"/>
      <sheetName val="Fixed_asset_register1"/>
      <sheetName val="repeatative_rejection1"/>
      <sheetName val="General_Info1"/>
      <sheetName val="Full_PBD1"/>
      <sheetName val="Non-Statistical_Sampling1"/>
      <sheetName val="98FORECAST_(1)1"/>
      <sheetName val="Sch_18_Bank1"/>
      <sheetName val="Stock_details1"/>
      <sheetName val="Part_A_General1"/>
      <sheetName val="_1"/>
      <sheetName val="6__Scope_of_work_1"/>
      <sheetName val="4_6_Phân_tích_nhân_sự_1"/>
      <sheetName val="4_5_Mức_độ_tham_gia_dự_án1"/>
      <sheetName val="CONSOIDATE_41"/>
      <sheetName val="CONSOIDATE_21"/>
      <sheetName val="TH_khối_lượng_phải_làm"/>
      <sheetName val="Giá_VL,_NC,_M"/>
      <sheetName val="Lương_2135_nhóm_I"/>
      <sheetName val="Luong_2050_hà_NAm"/>
      <sheetName val="Lương2045_nhóm_I"/>
      <sheetName val="May_3_huyện"/>
      <sheetName val="May_yên_mô"/>
      <sheetName val="Phân_tich_ĐG"/>
      <sheetName val="PLV_mới"/>
      <sheetName val="May_TT11(TB)"/>
      <sheetName val="May_TT11_(HP)"/>
      <sheetName val="May_TT11(NB)"/>
      <sheetName val="May_TT11(NĐ)"/>
      <sheetName val="Lương_theo_TT17(Thái_Bình)"/>
      <sheetName val="Lương_theo_TT17_(HP)"/>
      <sheetName val="Lương_theo_TT17_(Ninh_Bình)"/>
      <sheetName val="Lương_theo_TT17_(Nam_Định)"/>
      <sheetName val="Don_vi"/>
      <sheetName val="Input_-_Facilities1"/>
      <sheetName val="BP_CAPEX_MoD-100%_Area_4_USD1"/>
      <sheetName val="02__PHAN_TICH1"/>
      <sheetName val="03__NGAN_SACH1"/>
      <sheetName val="KL_CHI_TIẾT_(2)"/>
      <sheetName val="5_Gia"/>
      <sheetName val="Danh_sach_KV2"/>
      <sheetName val="Danh_sach_doan_KT"/>
      <sheetName val="CP_NC-MTC_XD"/>
      <sheetName val="Loại_cọc_P2"/>
      <sheetName val="Luong_TT05"/>
      <sheetName val="unit_weight"/>
      <sheetName val="Gia_HĐ"/>
      <sheetName val="Ca_may"/>
      <sheetName val="Piano_Montaggio_PO-02_bozza2"/>
      <sheetName val="List_Danh_mục_nghiệm_thu"/>
      <sheetName val="May_Goc_(QD2436)"/>
      <sheetName val="VC_theo_cuoc_tinh"/>
      <sheetName val="BCVC__"/>
      <sheetName val="Chuong_I"/>
      <sheetName val="PLHD_doi_cot_ham_0101-04"/>
      <sheetName val="Don_gia_vung_III"/>
      <sheetName val="Don_gia_III11"/>
      <sheetName val="Don_gia_CT"/>
      <sheetName val="Danhsach_12"/>
      <sheetName val="Kien_truc"/>
      <sheetName val="NC_HY"/>
      <sheetName val="NC_HN"/>
      <sheetName val="DZ_35"/>
      <sheetName val="bang_1_NCXD"/>
      <sheetName val="bang_1_NCXD_(V_I)"/>
      <sheetName val="Chiet_tinh_dz22"/>
      <sheetName val="ĐM4970_2016(Lap_dat_TBA)"/>
      <sheetName val="Gia_Nhan_công"/>
      <sheetName val="Đon_gia_228_sua_chua"/>
      <sheetName val="ĐM01_2000(thinghiem_ĐZTTĐL)"/>
      <sheetName val="ĐM1781_2007(T_N_đien_ĐZ&amp;TBA)"/>
      <sheetName val="Cuoc_van_chuyen"/>
      <sheetName val="3_공통공사대비"/>
      <sheetName val="입찰내역_발주처_양식"/>
      <sheetName val="bar_nor"/>
      <sheetName val="conc_nor"/>
      <sheetName val="conc_frus"/>
      <sheetName val="conc_trap"/>
      <sheetName val="bar_frus"/>
      <sheetName val="bar_trap"/>
      <sheetName val="SLA_cost_distr_FEB_2020"/>
      <sheetName val="Legal_entities_details"/>
      <sheetName val="Invoice_base_FEB_2020"/>
      <sheetName val="Le317_into_8050"/>
      <sheetName val="Basic_principles_to_the_distr_"/>
      <sheetName val="Cost_elements"/>
      <sheetName val="Ref_rate_change"/>
      <sheetName val="Synergi_life_credit"/>
      <sheetName val="Change_in_NH"/>
      <sheetName val="NPS_to_O&amp;G"/>
      <sheetName val="Adj_entries_"/>
      <sheetName val="Annexure_1"/>
      <sheetName val="Annexure_2"/>
      <sheetName val="Updated_2018_COA"/>
      <sheetName val="IC_Listing"/>
      <sheetName val="2__Summary-cash"/>
      <sheetName val="DG_THIET_BI"/>
      <sheetName val="DG_vat_lieu"/>
      <sheetName val="Loại_2"/>
      <sheetName val="Tu_dien"/>
      <sheetName val="T_kê"/>
      <sheetName val="Chi_tiet_VL-NC-MTC"/>
      <sheetName val="Project_Info_"/>
      <sheetName val="Cost_Summary"/>
      <sheetName val="Cost_Summary_-_USD"/>
      <sheetName val="Price_Summary_-_Offshore"/>
      <sheetName val="Factory_&amp;_Import_Material"/>
      <sheetName val="Labour_Hours_Upload"/>
      <sheetName val="Technical_Info_"/>
      <sheetName val="PM_Cost"/>
      <sheetName val="SED_INPUT"/>
      <sheetName val="TÍNH_TOÁN_KHỐI_LƯỢNG_P6"/>
      <sheetName val="INDEX_HẠ_TẦNG"/>
      <sheetName val="CTG_HẠ_TẦNG"/>
      <sheetName val="DGG_HẠ_TẦNG"/>
      <sheetName val="DGG_LB_CỌC"/>
      <sheetName val="DGG_MT_CỌC"/>
      <sheetName val="INFO_CỌC"/>
      <sheetName val="INDEX_CỌC"/>
      <sheetName val="A1_8"/>
      <sheetName val="DLC_DIEN_AP"/>
      <sheetName val="SL_dau_tien"/>
      <sheetName val="Bảng_dung_trọng"/>
      <sheetName val="Tra_Cứu"/>
      <sheetName val="DP_TRUOT_GIA"/>
      <sheetName val="VL-NC-M_"/>
      <sheetName val="Assignment_Schedule"/>
      <sheetName val="DTCT_-XL_4"/>
      <sheetName val="Tonghop_theo_Vendor"/>
      <sheetName val="Du_thau_dau_noi"/>
      <sheetName val="Du_Thau"/>
      <sheetName val="Du_thau_PSBS"/>
      <sheetName val="DG_theo_HD_PSBS"/>
      <sheetName val="Du_thau_TC11"/>
      <sheetName val="VL_NC_M"/>
      <sheetName val="TT_16-2019"/>
      <sheetName val="Du_lieu_ban_dau"/>
      <sheetName val="GZ_TP"/>
      <sheetName val="GZ_VT"/>
      <sheetName val="Đơn_trọng"/>
      <sheetName val="6_9_DM_CTP"/>
      <sheetName val="ADJ_-_RATE"/>
      <sheetName val="Inventory_data46"/>
      <sheetName val="FORECAST_x_FAMILIA43"/>
      <sheetName val="Space_Analysis43"/>
      <sheetName val="CADE_DETAIL19"/>
      <sheetName val="PRB_Expense_Q4_201316"/>
      <sheetName val="P&amp;L_by_Month1"/>
      <sheetName val="DIV_INC1"/>
      <sheetName val="A1_-_Income_Statement1"/>
      <sheetName val="SCB_-_Annexure_A1"/>
      <sheetName val="PL6-Revenue_Bridge1"/>
      <sheetName val="OC5-Push_Diag1"/>
      <sheetName val="Franchise_Input1"/>
      <sheetName val="Project_ODC_NDEU1"/>
      <sheetName val="Inter_connect_Revenue1"/>
      <sheetName val="2020_RFS_Summary1"/>
      <sheetName val="Well_Construction_Summary1"/>
      <sheetName val="RFS_2020_-_Details_and_Notes1"/>
      <sheetName val="AN_20001"/>
      <sheetName val="Thong_tin"/>
      <sheetName val="BTDC_B360"/>
      <sheetName val="Danh_muc_LIST"/>
      <sheetName val="CF_(DR)_IN"/>
      <sheetName val="PL_02_-_Vay"/>
      <sheetName val="PL_03_-_Von"/>
      <sheetName val="CP_yếu_tố"/>
      <sheetName val="BS_420"/>
      <sheetName val="PL_420"/>
      <sheetName val="RT_420"/>
      <sheetName val="BTDC_B360_"/>
      <sheetName val="Table_of_contents"/>
      <sheetName val="11__Loans"/>
      <sheetName val="BASE_GRAPHE"/>
      <sheetName val="Beam_reinfocement_schedule"/>
      <sheetName val="Thong_so_dam"/>
      <sheetName val="Wall_Block_C"/>
      <sheetName val="General_Schedule"/>
      <sheetName val="KL_Chi_tiết_BV_dự_thầu"/>
      <sheetName val="KL_chi_tiết_BV_thi_công"/>
      <sheetName val="3_NGAN_SACH"/>
      <sheetName val="2_PHAN_TICH"/>
      <sheetName val="D_Trong"/>
      <sheetName val="Factor_F_Data"/>
      <sheetName val="B_1_Engineering"/>
      <sheetName val="Mobilisasi_&amp;_Demob"/>
      <sheetName val="B_2_5_Proc_&amp;_Constr_Civil1"/>
      <sheetName val="B_2_3_Proc_&amp;_Constr_Electrical"/>
      <sheetName val="B_2_4_Proc_&amp;_Constr_Instru"/>
      <sheetName val="B_2_1_Proc_&amp;_Constr_Mech_"/>
      <sheetName val="B_2_2_Proc_&amp;_Constr_Pipe_"/>
      <sheetName val="Work_Permit"/>
      <sheetName val="Agregat_Halus_&amp;_Kasar"/>
      <sheetName val="Data_Tower"/>
      <sheetName val="CTG_(GIAM)"/>
      <sheetName val="IV_1_Lkdt"/>
      <sheetName val="III_2_dah"/>
      <sheetName val="II_2_dn"/>
      <sheetName val="IV_2_Lkdd"/>
      <sheetName val="III_1_tai"/>
      <sheetName val="Summary_-_Budget"/>
      <sheetName val="Gia_"/>
      <sheetName val="Bearing_Capacity"/>
      <sheetName val="CDPS_SAU_KC"/>
      <sheetName val="RC_Revenue"/>
      <sheetName val="AOP_2020"/>
      <sheetName val="DATA_LE"/>
      <sheetName val="DATA_LE_(LY)"/>
      <sheetName val="DATA_RC"/>
      <sheetName val="DATA_RC_(LY)"/>
      <sheetName val="LE_Test"/>
      <sheetName val="DATA_(RC_ORG)"/>
      <sheetName val="DATA_(TESTING_1)"/>
      <sheetName val="DATA_(TESTING_CHRSPR)"/>
      <sheetName val="2018_VADIS"/>
      <sheetName val="Income_Statement14"/>
      <sheetName val="DB_FEE"/>
      <sheetName val="BHYT_Tự_Nguyện_-_Vinschool-Mau_"/>
      <sheetName val="dulieu_cot"/>
      <sheetName val="Bank_Bal__Dec_22"/>
      <sheetName val="CAN_DOI_-_KET_QUA2"/>
      <sheetName val="Pivot_Financials1"/>
      <sheetName val="Review_20151"/>
      <sheetName val="People_1"/>
      <sheetName val="Production_volumes1"/>
      <sheetName val="Salary_increase_budget_assump_1"/>
      <sheetName val="Production_initiative1"/>
      <sheetName val="Prod__KPI_-_OEE%1"/>
      <sheetName val="B&amp;P_KPI1"/>
      <sheetName val="Customer_SC1"/>
      <sheetName val="Production_KPIs1"/>
      <sheetName val="Total_losses1"/>
      <sheetName val="Savings_overview1"/>
      <sheetName val="Prod_FTE_Dev_1"/>
      <sheetName val="Log_FTE_Dev_1"/>
      <sheetName val="Loss_tree1"/>
      <sheetName val="Inventory_development1"/>
      <sheetName val="Capex_Phasing1"/>
      <sheetName val="Std_to_Std_MC_only1"/>
      <sheetName val="Top_20_BOM1"/>
      <sheetName val="MC_Development_OLD1"/>
      <sheetName val="NMC_&amp;_Log_Ass_1"/>
      <sheetName val="_Material_Ass_1"/>
      <sheetName val="COGS_Dev_1"/>
      <sheetName val="MC_Dev_1"/>
      <sheetName val="NMC_Dev_1"/>
      <sheetName val="NMC_Development_OLD1"/>
      <sheetName val="Log_Dev_1"/>
      <sheetName val="Prod__capex_overview1"/>
      <sheetName val="Production_-_Risks_&amp;_Opport_1"/>
      <sheetName val="AOCM_Overview1"/>
      <sheetName val="AOCM_Cost_Group_Summary1"/>
      <sheetName val="Sievo_Saving1"/>
      <sheetName val="AOCM_Sub-group1"/>
      <sheetName val="Quality_RFT1"/>
      <sheetName val="Back-up_1"/>
      <sheetName val="Absorption_Phasing1"/>
      <sheetName val="One_off1"/>
      <sheetName val="Reporting_changes1"/>
      <sheetName val="Prod__KPI_-_OEE%_by_line1"/>
      <sheetName val="Key_dependencies1"/>
      <sheetName val="Orgex_and_restructuring1"/>
      <sheetName val="COGS_movement1"/>
      <sheetName val="Back-up_HR1"/>
      <sheetName val="2016_FTE_Variability1"/>
      <sheetName val="2_Sievo_saving_recon__vs_bridg1"/>
      <sheetName val="1__PPV_recon__T04_vs_bridges1"/>
      <sheetName val="INPUT_&amp;_Guidance1"/>
      <sheetName val="data_for_deck,_thinkcell1"/>
      <sheetName val="Flash_call_deck1"/>
      <sheetName val="Supply_chain_bridge1"/>
      <sheetName val="COS_bridge1"/>
      <sheetName val="3_Gross_&amp;_Net_efficiency_repor1"/>
      <sheetName val="PVM_report1"/>
      <sheetName val="Capex_comments1"/>
      <sheetName val="Log_bridge1"/>
      <sheetName val="One_pager1"/>
      <sheetName val="Option_1,Data(from_HFM)_1"/>
      <sheetName val="Option_2,_Data(_Manual_Input)1"/>
      <sheetName val="FX_&amp;_HIERARCHY1"/>
      <sheetName val="Bihar_Plant_FAR"/>
      <sheetName val="Verification_Report"/>
      <sheetName val="Sch2_-_BalSht_Summary"/>
      <sheetName val="Sch1_-_P&amp;L_Summary"/>
      <sheetName val="Cost_of_DM_Water"/>
      <sheetName val="Other_assumptions1"/>
      <sheetName val="Vat_lieu_cat_song_rac"/>
      <sheetName val="Field_Lists1"/>
      <sheetName val="CUSTOMER_GROUP_WISE"/>
      <sheetName val="Q4_2009_History"/>
      <sheetName val="_Final_Balance_Sheet"/>
      <sheetName val="Interest_on_WC"/>
      <sheetName val="Giai_trinh"/>
      <sheetName val="PU_ITALY_47"/>
      <sheetName val="TH_DZ3519"/>
      <sheetName val="Tro_giup30"/>
      <sheetName val="DON_GIA_CAN_THO19"/>
      <sheetName val="Don_gia_chi_tiet17"/>
      <sheetName val="RAB_AR&amp;STR17"/>
      <sheetName val="chi_tiet_TBA17"/>
      <sheetName val="chi_tiet_C17"/>
      <sheetName val="Don_gia17"/>
      <sheetName val="S-curve_16"/>
      <sheetName val="HĐ_ngoài16"/>
      <sheetName val="XT_Buoc_316"/>
      <sheetName val="Commercial_value16"/>
      <sheetName val="DON_GIA_TRAM_(3)17"/>
      <sheetName val="Customize_Your_Purchase_Order17"/>
      <sheetName val="Ky_Lam_Bridge16"/>
      <sheetName val="Provisional_Sums_Item16"/>
      <sheetName val="Gas_Pressure_Welding16"/>
      <sheetName val="General_Item&amp;General_Requirem16"/>
      <sheetName val="General_Items16"/>
      <sheetName val="Regenral_Requirements16"/>
      <sheetName val="7606_DZ17"/>
      <sheetName val="TONG_HOP_VL-NC_TT17"/>
      <sheetName val="CHITIET_VL-NC-TT_-1p17"/>
      <sheetName val="KPVC-BD_17"/>
      <sheetName val="CHITIET_VL-NC-TT-3p16"/>
      <sheetName val="Adix_A16"/>
      <sheetName val="TONG_HOP_VL-NC16"/>
      <sheetName val="Đầu_vào15"/>
      <sheetName val="dongia_(2)16"/>
      <sheetName val="So_doi_chieu_LC16"/>
      <sheetName val="CT-0_4KV15"/>
      <sheetName val="A1_CN15"/>
      <sheetName val="Equip_15"/>
      <sheetName val="project_management16"/>
      <sheetName val="DG_thep_ma_kem16"/>
      <sheetName val="EIRR&gt;_215"/>
      <sheetName val="MAIN_GATE_HOUSE16"/>
      <sheetName val="REINF_16"/>
      <sheetName val="Rates_200916"/>
      <sheetName val="Du_toan16"/>
      <sheetName val="chiet_tinh16"/>
      <sheetName val="Ng_hàng_xà+bulong16"/>
      <sheetName val="Bang_KL16"/>
      <sheetName val="MH_RATE16"/>
      <sheetName val="Lcau_-_Lxuc16"/>
      <sheetName val="CT_vat_lieu16"/>
      <sheetName val="DM_606116"/>
      <sheetName val="Trạm_biến_áp15"/>
      <sheetName val="Đơn_Giá_15"/>
      <sheetName val="Chi_tiet_XD_TBA15"/>
      <sheetName val="Chenh_lech_vat_tu15"/>
      <sheetName val="Diện_tích15"/>
      <sheetName val="1_Khái_toán15"/>
      <sheetName val="TONG_HOP_T5_199815"/>
      <sheetName val="4_PTDG15"/>
      <sheetName val="rate_material15"/>
      <sheetName val="DG_DZ16"/>
      <sheetName val="DG_TBA16"/>
      <sheetName val="KL_Chi_tiết_Xây_tô15"/>
      <sheetName val="GV1-D13_(Casement_door)15"/>
      <sheetName val="07Base_Cost15"/>
      <sheetName val="Bill_1_Quy_dinh_chung15"/>
      <sheetName val="1_R18_BF15"/>
      <sheetName val="6_External_works-R1815"/>
      <sheetName val="Phan_khai_KLuong15"/>
      <sheetName val="Chi_tiet_KL15"/>
      <sheetName val="Tổng_hợp_KL15"/>
      <sheetName val="A1,_May15"/>
      <sheetName val="Vat_lieu15"/>
      <sheetName val="Gia_vat_tu15"/>
      <sheetName val="Data_Input16"/>
      <sheetName val="DM_6715"/>
      <sheetName val="Luong_NII14"/>
      <sheetName val="DINH_MUC_THI_NGHIEM14"/>
      <sheetName val="Luong_NI14"/>
      <sheetName val="04_-_XUONG_DET_B15"/>
      <sheetName val="Area_Cal15"/>
      <sheetName val="_0315"/>
      <sheetName val="chieu_day_san15"/>
      <sheetName val="Podium_Concrete_Works15"/>
      <sheetName val="KLCT-_TOWER15"/>
      <sheetName val="KLCT-_PODIUM15"/>
      <sheetName val="Gia_thanh_chuoi_su15"/>
      <sheetName val="Tiep_dia15"/>
      <sheetName val="Don_gia_vung_III-Can_Tho15"/>
      <sheetName val="Elect_(3)15"/>
      <sheetName val="plan&amp;section_of_foundation15"/>
      <sheetName val="design_criteria15"/>
      <sheetName val="Bond_수수료_계산_포맷15"/>
      <sheetName val="ITB_COST15"/>
      <sheetName val="PAGE_115"/>
      <sheetName val="Đầu_tư15"/>
      <sheetName val="Loại_Vật_tư15"/>
      <sheetName val="dg_tphcm15"/>
      <sheetName val="T_KÊ_K_CẤU15"/>
      <sheetName val="Xay_lapduongR315"/>
      <sheetName val="6787CWFASE2CASE2_00_xls15"/>
      <sheetName val="Measure_130615"/>
      <sheetName val="Project_Data15"/>
      <sheetName val="gia_cong_tac15"/>
      <sheetName val="Bill_02_-_Xay_gach-Pou_15"/>
      <sheetName val="Bill_03-Chống_thấm-Pou15"/>
      <sheetName val="Bill_04-Kim_loại-Pou15"/>
      <sheetName val="Bill_05_-_Hoan_thien-Pou_15"/>
      <sheetName val="Bill_02_-_Xay_gach-Tower15"/>
      <sheetName val="Bill_03-Chống_thấm-Tower15"/>
      <sheetName val="Bill_04-Kim_loại-Tower15"/>
      <sheetName val="Bill_05_-_Hoan_thien-Tower15"/>
      <sheetName val="KL-_KHAC15"/>
      <sheetName val="BILL_3_-_KẾT_CẤU_HẦM15"/>
      <sheetName val="PTĐG_LTBT15"/>
      <sheetName val="CTG-PRECHEx1_415"/>
      <sheetName val="CTG-AB_(2)15"/>
      <sheetName val="CTG-AB_(3)15"/>
      <sheetName val="CTG-PLP-1_0815"/>
      <sheetName val="Pre_Đội_nhóm15"/>
      <sheetName val="Vat_tu_XD15"/>
      <sheetName val="Tower_-_Concrete_Works15"/>
      <sheetName val="Bill-04_ket_cau_thap-_UNI15"/>
      <sheetName val="Door_and_window9"/>
      <sheetName val="HÐ_ngoài16"/>
      <sheetName val="6PILE__(돌출)15"/>
      <sheetName val="DETAIL_15"/>
      <sheetName val="Bill_01_-_CTN15"/>
      <sheetName val="Bill_2_2_Villa_2_beds15"/>
      <sheetName val="Harga_ME_15"/>
      <sheetName val="Analisa_Gabungan15"/>
      <sheetName val="Chi_tiet15"/>
      <sheetName val="BANCO_(2)14"/>
      <sheetName val="MT_DPin_(2)14"/>
      <sheetName val="Isolasi_Luar_Dalam15"/>
      <sheetName val="Isolasi_Luar15"/>
      <sheetName val="Cước_VC_+_ĐM_CP_Tư_vấn15"/>
      <sheetName val="Dự_toán12"/>
      <sheetName val="Đơn_Giá_TH12"/>
      <sheetName val="Nhân_công12"/>
      <sheetName val="Phân_tích12"/>
      <sheetName val="Hệ_số15"/>
      <sheetName val="C_P_Thiết_bị12"/>
      <sheetName val="T_H_Kinh_phí12"/>
      <sheetName val="Vật_tư12"/>
      <sheetName val="Trang_bìa12"/>
      <sheetName val="Don_gia_chi_tiet_DIEN_211"/>
      <sheetName val="Dlieu_dau_vao14"/>
      <sheetName val="Income_Statement15"/>
      <sheetName val="Shareholders'_Equity14"/>
      <sheetName val="Chenh_lech_ca_may15"/>
      <sheetName val="TLg_CN&amp;Laixe15"/>
      <sheetName val="TLg_CN&amp;Laixe_(2)15"/>
      <sheetName val="TLg_Laitau15"/>
      <sheetName val="TLg_Laitau_(2)15"/>
      <sheetName val="Equipment_list_(PAC)15"/>
      <sheetName val="TINH_KHOI_LUONG15"/>
      <sheetName val="DATA_BASE15"/>
      <sheetName val="_Bill_5-Earthing_2_-_Add_Work15"/>
      <sheetName val="TH_Vat_tu15"/>
      <sheetName val="Bang_trong_luong_rieng_thep15"/>
      <sheetName val="final_list_200531"/>
      <sheetName val="LV_data15"/>
      <sheetName val="ESTI_15"/>
      <sheetName val="CẤP_THOÁT_NƯỚC15"/>
      <sheetName val="TH_MTC15"/>
      <sheetName val="TH_N_Cong15"/>
      <sheetName val="THDT_goi_thau_TB15"/>
      <sheetName val="Tien_do_TV15"/>
      <sheetName val="KHOI_LUONG15"/>
      <sheetName val="bridge_#_115"/>
      <sheetName val="KL_san_lap15"/>
      <sheetName val="Bang_3_Chi_tiet_phan_Dz15"/>
      <sheetName val="HVAC_BLOCK_B415"/>
      <sheetName val="subcon_sched15"/>
      <sheetName val="Buy_vs__Lease_Car15"/>
      <sheetName val="BẢNG_KHỐI_LƯỢNG_TỔNG_HỢP14"/>
      <sheetName val="CP_Khac_cuoc_VC14"/>
      <sheetName val="Budget_Code14"/>
      <sheetName val="CTKL_KTX_HT14"/>
      <sheetName val="PRE_(E)15"/>
      <sheetName val="2_Chiet_tinh14"/>
      <sheetName val="NHÀ_NHẬP_LIỆU14"/>
      <sheetName val="MÓNG_SILO14"/>
      <sheetName val="Tong_du_toan14"/>
      <sheetName val="Bill_2_-_ketcau14"/>
      <sheetName val="13-Cốt_thép_(10mm&lt;D≤18mm)_FO114"/>
      <sheetName val="du_lieu_du_toan14"/>
      <sheetName val="Chi_tiet_lan_can14"/>
      <sheetName val="VC_xd12"/>
      <sheetName val="Gia_VLTB12"/>
      <sheetName val="B_Luong12"/>
      <sheetName val="C_May12"/>
      <sheetName val="DG_142611"/>
      <sheetName val="dm_36612"/>
      <sheetName val="DM_606012"/>
      <sheetName val="Chi_tiet_-tong_9_thang11"/>
      <sheetName val="Analisa_&amp;_Upah14"/>
      <sheetName val="Theo_doi_Doanh_thu_201711"/>
      <sheetName val="Phan_tich14"/>
      <sheetName val="DL_ĐẦU_VÀO14"/>
      <sheetName val="BOQ_THAN14"/>
      <sheetName val="Purchase_Order14"/>
      <sheetName val="D_&amp;_W_sizes14"/>
      <sheetName val="Du_lieu15"/>
      <sheetName val="CT_Thang_Mo14"/>
      <sheetName val="CT__PL14"/>
      <sheetName val="cash_budget14"/>
      <sheetName val="DK1_Don_gia14"/>
      <sheetName val="dongia__2_14"/>
      <sheetName val="Thép_CKN14"/>
      <sheetName val="GOC-KO_IN14"/>
      <sheetName val="MAU_8A14"/>
      <sheetName val="MAU_8B14"/>
      <sheetName val="MAU_914"/>
      <sheetName val="MAU_1014"/>
      <sheetName val="sochitiettaikhoan_14"/>
      <sheetName val="Share_price_data14"/>
      <sheetName val="19_314"/>
      <sheetName val="20_314"/>
      <sheetName val="Chieu_4_314"/>
      <sheetName val="Cow_req14"/>
      <sheetName val="TỔNG_HỢP14"/>
      <sheetName val="14-LẦN_3-CHIỀU14"/>
      <sheetName val="14-LẦN_1-SÁNG14"/>
      <sheetName val="14-LẦN_2-TRƯA14"/>
      <sheetName val="1_3+1_4-TOTAL_-_Ko_IN14"/>
      <sheetName val="2_1-LẦN_3-CHIỀU14"/>
      <sheetName val="2_1-LẦN_1-SÁNG14"/>
      <sheetName val="2_1-LẦN_2-TRƯA14"/>
      <sheetName val="2_1-TOTAL-Ko_IN14"/>
      <sheetName val="1_3(TMR_4)14"/>
      <sheetName val="CHO_DE14"/>
      <sheetName val="1_1+1_2+2_2+2_3(TMR_3)14"/>
      <sheetName val="CK1+CK2_(VS_SAN_CHOI_23)14"/>
      <sheetName val="CK1+CK2_(2)14"/>
      <sheetName val="12-16_THÁNG14"/>
      <sheetName val="CAN_SỮA14"/>
      <sheetName val="54+55+56(SAU_CAI_SỮA-6)14"/>
      <sheetName val="BÊ_71-90_NGÀY14"/>
      <sheetName val="BÊ_12-16_tháng14"/>
      <sheetName val="BÊ_6-1214"/>
      <sheetName val="BÊ_1-314"/>
      <sheetName val="F01-BC_KHAU_PHAN_SANG_20_314"/>
      <sheetName val="F01-BC_KHAU_PHAN_CHIEU_19_314"/>
      <sheetName val="dinh_mưc_cty14"/>
      <sheetName val="Giá_thành14"/>
      <sheetName val="Thong_ke14"/>
      <sheetName val="Energy_for_milk_prod14"/>
      <sheetName val="DE_NGHI_XUAT_14"/>
      <sheetName val="phieu_xuat_mau14"/>
      <sheetName val="PHIEU_XUAT_CHIEU14"/>
      <sheetName val="11_rai_them_cỏ14"/>
      <sheetName val="PHU_LUC_02-_HDSD_CAC_BIEU_MAU14"/>
      <sheetName val="PhU_LUC_01-_MA_CAC_NHOM_BO14"/>
      <sheetName val="F03-BC_THUC_TRON_SANG_20_314"/>
      <sheetName val="F03-BC_THUC_TRON_CHIEU_19_314"/>
      <sheetName val="F02-BC_THEO_DOI_THUC_AN_DU14"/>
      <sheetName val="Tham_khao-_Bao_cao_xuat_thuc_14"/>
      <sheetName val="Don_gia_(khong_in)14"/>
      <sheetName val="1_MONG_1-214"/>
      <sheetName val="02__PTDG14"/>
      <sheetName val="Chiết_tính14"/>
      <sheetName val="wk_prgs12"/>
      <sheetName val="TB_NẶNG12"/>
      <sheetName val="Du_tru_CP-Bieu_0112"/>
      <sheetName val="Dự_thầu12"/>
      <sheetName val="Nhap_VT_oto12"/>
      <sheetName val="Hao_phí12"/>
      <sheetName val="Structure_data12"/>
      <sheetName val="Data_Wall12"/>
      <sheetName val="Chi_tiet_cong_no12"/>
      <sheetName val="PHÁT_SINH_TẦNG_1_12"/>
      <sheetName val="PHÁT_SINH_TẦNG_212"/>
      <sheetName val="Hầm_chuyển_psinh12"/>
      <sheetName val="Ống_thẳng12"/>
      <sheetName val="Côn_thu12"/>
      <sheetName val="Vuông_tròn12"/>
      <sheetName val="Chân_rẽ12"/>
      <sheetName val="Chạc_ba12"/>
      <sheetName val="Ma_don_vi12"/>
      <sheetName val="bang_cc12"/>
      <sheetName val="KHOI_LUONG15-411"/>
      <sheetName val="Bill_2-Road_HR212"/>
      <sheetName val="Bill_3_-_Softscape_HR212"/>
      <sheetName val="Ｎｏ_1312"/>
      <sheetName val="DGchitiet_12"/>
      <sheetName val="Bill_No_3_-_Prov__Sum_(Ph2&amp;3)12"/>
      <sheetName val="TH_TN12"/>
      <sheetName val="TK_chi_tiet12"/>
      <sheetName val="đọc_số12"/>
      <sheetName val="HỆ_THỐNG_PHÒNG_CHÁY_CHỮA_CHÁY12"/>
      <sheetName val="HỆ_THỐNG_CẤP_THOÁT_NƯỚC12"/>
      <sheetName val="HỆ_THỐNG_ĐHKK12"/>
      <sheetName val="MÁY_PHÁT_ĐIỆN12"/>
      <sheetName val="HỆ_THỐNG_ĐIỆN12"/>
      <sheetName val="Thiết_bị_chính12"/>
      <sheetName val="gui_BKCT11"/>
      <sheetName val="AG_Pipe_Qty_Analysis12"/>
      <sheetName val="Tổng_GT12"/>
      <sheetName val="Chi_tiết_KL12"/>
      <sheetName val="khấu_trừ_phạt12"/>
      <sheetName val="GT__KHAU_TRU12"/>
      <sheetName val="HAO_HUT_VAT_TU_(2)12"/>
      <sheetName val="cao_độ12"/>
      <sheetName val="CP_HMC12"/>
      <sheetName val="2_1Warehouse_112"/>
      <sheetName val="THEP_TAM12"/>
      <sheetName val="THEP_HÌNH12"/>
      <sheetName val="THEP_HINH12"/>
      <sheetName val="XA_GO12"/>
      <sheetName val="BANG_TRA12"/>
      <sheetName val="CĂN_HỘ_T16-17_12"/>
      <sheetName val="TRỤC_ĐỨNG_THOÁT_BẨN_T15-1712"/>
      <sheetName val="TRỤC_ĐỨNG_TM_T15-1712"/>
      <sheetName val="CP_Du_phong12"/>
      <sheetName val="THCP_Lap_dat12"/>
      <sheetName val="THCP_xay_dung12"/>
      <sheetName val="Tong_hop_kinh_phi12"/>
      <sheetName val="CHI_PHI12"/>
      <sheetName val="1_Requisition(E)12"/>
      <sheetName val="Móng,_nền_12"/>
      <sheetName val="Main_Bldg-Rev0212"/>
      <sheetName val="D&amp;W_def_12"/>
      <sheetName val="Nhan_cong12"/>
      <sheetName val="Thiet_bi12"/>
      <sheetName val="Vat_tu12"/>
      <sheetName val="DM_ChiPhi12"/>
      <sheetName val="May_TC12"/>
      <sheetName val="TH_Kinh_phi12"/>
      <sheetName val="Ptvl_12"/>
      <sheetName val="DM_336cai_tao11"/>
      <sheetName val="phan_tic_chi_tiet12"/>
      <sheetName val="Tổng_hợp_KPHM10"/>
      <sheetName val="Cotthep_NPT11"/>
      <sheetName val="vl_nc_mtc11"/>
      <sheetName val="Heso_DZ11"/>
      <sheetName val="DG_BINH_THUAN11"/>
      <sheetName val="3__CNT11"/>
      <sheetName val="unit_price_list(M)11"/>
      <sheetName val="TONG_HOP12"/>
      <sheetName val="Gia_vat_lieu11"/>
      <sheetName val="Precios_unitarios_AXH11"/>
      <sheetName val="TH_VL,_NC,_DDHT_Thanhphuoc11"/>
      <sheetName val="So_lieu_chung11"/>
      <sheetName val="BẢNG_ÁP_GIÁ_(in)11"/>
      <sheetName val="NT_(KL)_IN11"/>
      <sheetName val="DOM_D211"/>
      <sheetName val="nhà_ăn11"/>
      <sheetName val="Công_nhật11"/>
      <sheetName val="btkt_cột11"/>
      <sheetName val="0__Input11"/>
      <sheetName val="1_2_Staff_Schedule11"/>
      <sheetName val="Bill_Prelim-CDT11"/>
      <sheetName val="Bill_BPTC-CDT11"/>
      <sheetName val="Chi_tiết_BPTC11"/>
      <sheetName val="Bill_BPTC-CDT_(PA_MCT_CDT)11"/>
      <sheetName val="Chi_tiết_BPTC_(PA_MCT_CDT)11"/>
      <sheetName val="TH_các_CC11"/>
      <sheetName val="KL_THEP__GIAM_DO_DUNG_COUPLER11"/>
      <sheetName val="01_KL_THÉP_NHẬP_VỀ11"/>
      <sheetName val="2__NT_VLDV11"/>
      <sheetName val="GHI_CHU11"/>
      <sheetName val="1_BB_LMHT11"/>
      <sheetName val="Bê_tông_bảo_vệ11"/>
      <sheetName val="01__Data11"/>
      <sheetName val="Neo,_nối_cốt_thép_dầm,_cột11"/>
      <sheetName val="Uốn_móc_cốt_thép11"/>
      <sheetName val="Tiêu_chuẩn_cốt_thép11"/>
      <sheetName val="1__Office11"/>
      <sheetName val="Doi_so11"/>
      <sheetName val="DANH_MỤC_HỒ_SƠ11"/>
      <sheetName val="GT_PHÁT_SINH_NGOÀI_HĐ11"/>
      <sheetName val="KL_PHÁT_SINH_11"/>
      <sheetName val="PS_NGOÀI_HĐ11"/>
      <sheetName val="GT_PHÁT_SINH_VƯỢT_HĐ11"/>
      <sheetName val="PS_TĂNG_GIẢM_TRONG_HĐ11"/>
      <sheetName val="DGCT_PHÁT_SINH11"/>
      <sheetName val="DGCT_TRẦN_NLV11"/>
      <sheetName val="DGKL_chi_tiết_NLV11"/>
      <sheetName val="DGKL_chi_tiết_NHN,NK11"/>
      <sheetName val="TG_KL11"/>
      <sheetName val="DGCT_SƠN_BẢ_TƯỜNG_NLV11"/>
      <sheetName val="DGKL_TRẦN_NHN11"/>
      <sheetName val="MTO_REV_2(ARMOR)11"/>
      <sheetName val="1_Civil_(Org)11"/>
      <sheetName val="KL_thep_lam_sat11"/>
      <sheetName val="Tien_Thuong11"/>
      <sheetName val="NC_XL_6T_cuoi_01_CTy11"/>
      <sheetName val="Data_-6T_dau11"/>
      <sheetName val="Cong_6T11"/>
      <sheetName val="DM-VNT_ko_sd11"/>
      <sheetName val="Bảng_đo_bóc_KL_OLK-0911"/>
      <sheetName val="6_3_CHI_TIET_OLK-0911"/>
      <sheetName val="B3A_-_TOWER_A11"/>
      <sheetName val="Annex_B11"/>
      <sheetName val="TLG_Type11"/>
      <sheetName val="1_San_11"/>
      <sheetName val="Tong_hop_vat_tu11"/>
      <sheetName val="Dot_411"/>
      <sheetName val="Chi_phi_van_chuyen11"/>
      <sheetName val="DT_hợp_đồng10"/>
      <sheetName val="Bảng_KL_đợt_110"/>
      <sheetName val="Dgia_vat_tu11"/>
      <sheetName val="Don_gia_III12"/>
      <sheetName val="D÷_liÖu11"/>
      <sheetName val="Thop_Ksat11"/>
      <sheetName val="Thu_hoi_11"/>
      <sheetName val="HM_chung11"/>
      <sheetName val="CP_xd-thiet_bi11"/>
      <sheetName val="TH-TN_LD_TB11"/>
      <sheetName val="CP_xaydung11"/>
      <sheetName val="Thao_ha_phu_kien11"/>
      <sheetName val="VL-NC-MTC_ket_cau11"/>
      <sheetName val="KHOI_LUONG_TONG11"/>
      <sheetName val="TK_22KV11"/>
      <sheetName val="DM_366-177711"/>
      <sheetName val="Thi_nhiem11"/>
      <sheetName val="Gia_goc_VT-TB11"/>
      <sheetName val="Gia_vc_den_chan_CT11"/>
      <sheetName val="culy_2211"/>
      <sheetName val="Luong_205011"/>
      <sheetName val="ca_may_QN11"/>
      <sheetName val="TNHC1246_11"/>
      <sheetName val="Ca_may_TT06_201011"/>
      <sheetName val="Don_gia_VLXD_dia_phuong11"/>
      <sheetName val="Bang_luong_SCL11"/>
      <sheetName val="Dinh_muc_TN142611"/>
      <sheetName val="HRG_BHN11"/>
      <sheetName val="CĂN_ĐH11"/>
      <sheetName val="Div26_-_Elect11"/>
      <sheetName val="Bù_giá_CM9"/>
      <sheetName val="Luong_BN9"/>
      <sheetName val="Luong_TB9"/>
      <sheetName val="Ca_may_TB9"/>
      <sheetName val="Ca_máy_BN9"/>
      <sheetName val="Vật_liệu9"/>
      <sheetName val="7_Khau_tru_11"/>
      <sheetName val="gia_vt,nc,may10"/>
      <sheetName val="2_CDPS11"/>
      <sheetName val="Q_A01_2-Sh11"/>
      <sheetName val="4_CĂN11"/>
      <sheetName val="Danh_mục10"/>
      <sheetName val="Financ__Overview10"/>
      <sheetName val="LX_-TT059"/>
      <sheetName val="NC_Moi_TT059"/>
      <sheetName val="Bia_lot9"/>
      <sheetName val="MB_DT_0210"/>
      <sheetName val="PV_Graph_Data10"/>
      <sheetName val="5_2_1_Đo_bóc_KL_OLK-0610"/>
      <sheetName val="Don_gia_NC11"/>
      <sheetName val="B-2__(DPP)11"/>
      <sheetName val="CAP_NUOC10"/>
      <sheetName val="cấp_nước_trục_nhà_vs10"/>
      <sheetName val="THOAT_NUOC10"/>
      <sheetName val="THOAT_MUA10"/>
      <sheetName val="Cáp_phòng10"/>
      <sheetName val="TMC_ĐIỆN_Phi10"/>
      <sheetName val="TMC_Tổng10"/>
      <sheetName val="TH_Đèn_Phòng_L110"/>
      <sheetName val="TH_Đèn_Hầm_L110"/>
      <sheetName val="TỦ_MODULE_T110"/>
      <sheetName val="Summary_Sheet10"/>
      <sheetName val="Finishing-Tower_A10"/>
      <sheetName val="Finishing-Tower_B10"/>
      <sheetName val="Finishing-Tower_C10"/>
      <sheetName val="Finishing-Tower_D10"/>
      <sheetName val="MEP-Tower_A10"/>
      <sheetName val="MEP-Tower_B10"/>
      <sheetName val="MEP-Tower_C10"/>
      <sheetName val="MEP-Tower_D10"/>
      <sheetName val="Cost_Report_Sum10"/>
      <sheetName val="Detail_Cost_Sum10"/>
      <sheetName val="RVO-VO_Sum10"/>
      <sheetName val="Potential_VOs_Sum10"/>
      <sheetName val="Cash_Flow_Sum10"/>
      <sheetName val="TINH_GIA_-_SAN_XUAT_Vertico10"/>
      <sheetName val="Huong_dan10"/>
      <sheetName val="13_BANG_CT10"/>
      <sheetName val="14_MMUS_GIUA_NHIP10"/>
      <sheetName val="4_HSPBngang10"/>
      <sheetName val="6_Tinh_tai10"/>
      <sheetName val="2_NSl10"/>
      <sheetName val="17_US_CHU_tho_a_b10"/>
      <sheetName val="15_MMUS_GOI10"/>
      <sheetName val="Bieu_gia_HD10"/>
      <sheetName val="DZ_22KV10"/>
      <sheetName val="BTK-Dai_Hoc_Kien_Giang10"/>
      <sheetName val="doanh_thu10"/>
      <sheetName val="Dutoan_KL10"/>
      <sheetName val="Kê_0,410"/>
      <sheetName val="TH_0,410"/>
      <sheetName val="Kê_2210"/>
      <sheetName val="TH_2210"/>
      <sheetName val="TBA_CAI_TAO10"/>
      <sheetName val="TBA_XDM10"/>
      <sheetName val="TONG_HOP_DU_TOAN10"/>
      <sheetName val="Thop_XAY_DUNG10"/>
      <sheetName val="CP_HANG_MUC_CHUNG10"/>
      <sheetName val="CHI_PHI_XD10"/>
      <sheetName val="CHI_PHI_THI_NGHIEM10"/>
      <sheetName val="VLDIEN_2210"/>
      <sheetName val="Dao_dat10"/>
      <sheetName val="TH_Denbu10"/>
      <sheetName val="Do_ve_DC10"/>
      <sheetName val="TH_Bommin10"/>
      <sheetName val="CHI_PHI_THI_NGHIEM-LD_thiet_b10"/>
      <sheetName val="Luong_TT0110"/>
      <sheetName val="Camay_QB10"/>
      <sheetName val="gia_ca_may_BXD10"/>
      <sheetName val="BANG_LUONG_KY_SU10"/>
      <sheetName val="Bang_luong_NHOM_I10"/>
      <sheetName val="Bangluong_NHOM_II_10"/>
      <sheetName val="09-GIA_nhien_lieu-ko_in10"/>
      <sheetName val="Tinh_V_cot_chiem_cho10"/>
      <sheetName val="ĐM_135410"/>
      <sheetName val="KHOAN_MAU10"/>
      <sheetName val="ĐO_ĐỊA_VẬT_LÝ10"/>
      <sheetName val="khoan_tiep_dia10"/>
      <sheetName val="Tính_giá_NC10"/>
      <sheetName val="Tiên_lượng10"/>
      <sheetName val="SL_cước10"/>
      <sheetName val="Dinh_muc10"/>
      <sheetName val="DT_san_XD-So_lieu_cu9"/>
      <sheetName val="GIÁ_DỰ_THẦU_30_CĂN10"/>
      <sheetName val="DG_Chi_tiet10"/>
      <sheetName val="_1710_HOINGHINLD10"/>
      <sheetName val="99_(2)10"/>
      <sheetName val="134_10"/>
      <sheetName val="DG_497010"/>
      <sheetName val="THONG_SO10"/>
      <sheetName val="Đơn_giá_chi_tiết_TN_3910"/>
      <sheetName val="KS_tuyen10"/>
      <sheetName val="Bang_chiet_tinh_TBA10"/>
      <sheetName val="4_2_1_Đo_bóc_KL_OLK-0610"/>
      <sheetName val="4_1_1_CHI_TIET_OLK-0610"/>
      <sheetName val="Electrical_Works10"/>
      <sheetName val="H_T__INCOMING_SYSTEM10"/>
      <sheetName val="EQUIP_LIST10"/>
      <sheetName val="So_sanh10"/>
      <sheetName val="HERD_MOVEMENTFARM112"/>
      <sheetName val="HERD_MOVEMENTFARM212"/>
      <sheetName val="CALVES_2-412"/>
      <sheetName val="Cavles_2-412"/>
      <sheetName val="CALVES_4-712"/>
      <sheetName val="HEIFER_7-12m12"/>
      <sheetName val="HEIFER_12+12"/>
      <sheetName val="FRESH_COW_2017-1812"/>
      <sheetName val="HP_COW_201812"/>
      <sheetName val="LP_COW_2017-1812"/>
      <sheetName val="DRY_COW12"/>
      <sheetName val="FIELD_CROPS12"/>
      <sheetName val="Gia_VT-TB10"/>
      <sheetName val="noi_suy_xa10"/>
      <sheetName val="noi_suy_xa_thu_hoi10"/>
      <sheetName val="BU_LONG10"/>
      <sheetName val="Thuyết_minh10"/>
      <sheetName val="Đơn_giá_máy10"/>
      <sheetName val="DT__NHA_XUONG10"/>
      <sheetName val="Tong_DT9"/>
      <sheetName val="phan_tich_don_gia9"/>
      <sheetName val="¥_10"/>
      <sheetName val="Chu_dau_tu5"/>
      <sheetName val="Cash_Flow10"/>
      <sheetName val="Bill_No_1_610"/>
      <sheetName val="Bill_No_1_1010"/>
      <sheetName val="Bill_No_3_310"/>
      <sheetName val="Bill_No_1_410"/>
      <sheetName val="Bill_No_1_710"/>
      <sheetName val="Summary_Bill_No__310"/>
      <sheetName val="Unit_price9"/>
      <sheetName val="Bán_đợt_1_trang9"/>
      <sheetName val="3__KC_-_PODIUM9"/>
      <sheetName val="Chiet_tinh_dz359"/>
      <sheetName val="Tien_Luong9"/>
      <sheetName val="Breakdown_(B)9"/>
      <sheetName val="U_P_Breakdown9"/>
      <sheetName val="DG_3"/>
      <sheetName val="Unit_price(Updateting)9"/>
      <sheetName val="Cost_List9"/>
      <sheetName val="Detail_Cost9"/>
      <sheetName val="IC_Price_New9"/>
      <sheetName val="Summary_Table9"/>
      <sheetName val="Sales_Person9"/>
      <sheetName val="Bidding_Entity9"/>
      <sheetName val="CTDZ6kv_(gd1)_9"/>
      <sheetName val="CTDZ_0_4+cto_(GD1)9"/>
      <sheetName val="CTTBA_(gd1)9"/>
      <sheetName val="03_Detailed9"/>
      <sheetName val="01_Bid_Price_summary9"/>
      <sheetName val="Home_Office_Manhours9"/>
      <sheetName val="Field_SPV_Barchart9"/>
      <sheetName val="don_gia_14269"/>
      <sheetName val="Luong_(TP_Việt_Trì)2"/>
      <sheetName val="Khai_toan4"/>
      <sheetName val="Phu_luc_01_1_EPC_P11-144"/>
      <sheetName val="TDT_P11-P144"/>
      <sheetName val="Chi_phi_khac_4"/>
      <sheetName val="Hang_muc_Chung4"/>
      <sheetName val="Bia_Phu_Luc4"/>
      <sheetName val="DATA_1_CHUNG4"/>
      <sheetName val="Muc_luc4"/>
      <sheetName val="Tra_cuu_9574"/>
      <sheetName val="CHITIET_VL-NCHT1_(2)9"/>
      <sheetName val="IMF_Code9"/>
      <sheetName val="Subsidiary_Calculation9"/>
      <sheetName val="5_2_1_Đo_bóc_KL_OLK-109"/>
      <sheetName val="FF-2_(1)9"/>
      <sheetName val="Labour_Summary22"/>
      <sheetName val="YTD_12'20039"/>
      <sheetName val="YTD_06'20039"/>
      <sheetName val="YTD_03'20039"/>
      <sheetName val="YTD_09'20039"/>
      <sheetName val="deferred_taxes9"/>
      <sheetName val="Eqpmnt_Plng9"/>
      <sheetName val="TRIAL_BALANCE9"/>
      <sheetName val="DPR_31st_march9"/>
      <sheetName val="current_month9"/>
      <sheetName val="Blng__Vs_Coll_9"/>
      <sheetName val="THÔNG_TIN5"/>
      <sheetName val="SGC_RATE4"/>
      <sheetName val="DM_DU_AN4"/>
      <sheetName val="DM_TP_4"/>
      <sheetName val="File_Chi_tiet4"/>
      <sheetName val="Cau_tao_gia_xay_to5"/>
      <sheetName val="Phu_Bai_Bridge9"/>
      <sheetName val="Cuoc_2"/>
      <sheetName val="gia_chao2"/>
      <sheetName val="Vat_lieu_BTN2"/>
      <sheetName val="NC_CU2"/>
      <sheetName val="Da_xay_dung2"/>
      <sheetName val="Tru_TT4"/>
      <sheetName val="Thg_044"/>
      <sheetName val="Thg_054"/>
      <sheetName val="Thg_064"/>
      <sheetName val="Thg_074"/>
      <sheetName val="Thg_084"/>
      <sheetName val="Thg_094"/>
      <sheetName val="Thg_104"/>
      <sheetName val="Thg_114"/>
      <sheetName val="Thg_124"/>
      <sheetName val="Dashboard_-_BQL_-_VHL4"/>
      <sheetName val="BẢNG_DIỄN_GIẢI_KL_(7)9"/>
      <sheetName val="THPDMoi__(2)5"/>
      <sheetName val="t-h_HA_THE5"/>
      <sheetName val="TH_XL5"/>
      <sheetName val="CHITIET_VL-NC5"/>
      <sheetName val="MTO_REV_02"/>
      <sheetName val="TH_khoi_luong4"/>
      <sheetName val="Chi_tiet_khoi_luong4"/>
      <sheetName val="TK_thep4"/>
      <sheetName val="CT_THOÁT_WC_VP4"/>
      <sheetName val="CT_CẤP_WC_VP4"/>
      <sheetName val="CT_THOÁT_MƯA_VP_TRỤC_LỚN4"/>
      <sheetName val="CT_THOÁT_MƯA_VP_TRỤC_NHỎ4"/>
      <sheetName val="Chênh_lệch_máy_thi_công3"/>
      <sheetName val="Chênh_lệch_nhân_công3"/>
      <sheetName val="Chênh_lệch_vật_liệu3"/>
      <sheetName val="DO_AM_DT2"/>
      <sheetName val="TCVN_1651-20081"/>
      <sheetName val="w't_table4"/>
      <sheetName val="Probbl_-_Production4"/>
      <sheetName val="Danh_mục_khối4"/>
      <sheetName val="Danh_mục_đơn_vị_-phòng_chức_nă4"/>
      <sheetName val="Currency_Rate4"/>
      <sheetName val="KEILA_TP_2020-074"/>
      <sheetName val="CHI_PHÍ_NHÔM4"/>
      <sheetName val="BILL_34Āᐁë4"/>
      <sheetName val="CFA_(ME)4"/>
      <sheetName val="MEP_Building4"/>
      <sheetName val="2__BBNT_KLHT4"/>
      <sheetName val="CHITIET_VL-NC-TT1p4"/>
      <sheetName val="NHOM_KINH3"/>
      <sheetName val="Share_Price_20023"/>
      <sheetName val="LUONG_SCL4"/>
      <sheetName val="Auto_Monthly_Inputs_2"/>
      <sheetName val="BOM-13_11-Other(PS1+PS2)4"/>
      <sheetName val="01__Nha_xuong2"/>
      <sheetName val="Nhập_liệu2"/>
      <sheetName val="Service_Cost_3"/>
      <sheetName val="Don_gia_Tay_Ninh3"/>
      <sheetName val="Don_gia_Dak_Lak3"/>
      <sheetName val="streeta_and_cacth_pit3"/>
      <sheetName val="Daf_13"/>
      <sheetName val="Luong_2622EVN2"/>
      <sheetName val="Dinh_Muc_Vat_Tu4"/>
      <sheetName val="mã_4"/>
      <sheetName val="Don_gia_XD3"/>
      <sheetName val="Gia_NC_theo_TT052"/>
      <sheetName val="Land_Dev't__Ph-12"/>
      <sheetName val="Hac_Lots2"/>
      <sheetName val="4-Lane_bridge2"/>
      <sheetName val="Res_Lots2"/>
      <sheetName val="Spine_Road2"/>
      <sheetName val="Chao_gia_T12_RE3"/>
      <sheetName val="DSV6_Summ2"/>
      <sheetName val="Sum_ELE__CAP_S1-4__2"/>
      <sheetName val="Boc_KL_DAT+CAT+BT2"/>
      <sheetName val="Boc_KL_thép2"/>
      <sheetName val="Bieu_do_nhan_luc2"/>
      <sheetName val="Elemental_Breakdown+20%2"/>
      <sheetName val="DGKL_TRỤC_NGOAI_NHA2"/>
      <sheetName val="PHẦN_KIẾN_TRÚC2"/>
      <sheetName val="0,SO_LIEU_DAU_VAO2"/>
      <sheetName val="So_sanh_gia2"/>
      <sheetName val="Bill_22"/>
      <sheetName val="Bill_32"/>
      <sheetName val="Bill_4a_-_1A2"/>
      <sheetName val="Bill_4a_(Fiber)_-_1A2"/>
      <sheetName val="Bill_4b2"/>
      <sheetName val="Bill_4c2"/>
      <sheetName val="Bill_52"/>
      <sheetName val="Bill_4a_-_1B2"/>
      <sheetName val="Bill_4a_(Fiber)_-_1B2"/>
      <sheetName val="5_2_1_Đo_bóc_KL_OLK-072"/>
      <sheetName val="Committed_Items2"/>
      <sheetName val="Corner_Arch2"/>
      <sheetName val="End_Arch2"/>
      <sheetName val="Intermediate_Arch2"/>
      <sheetName val="reinforcement_6752"/>
      <sheetName val="ext_wall_fin_qty2"/>
      <sheetName val="SL_Plum_2"/>
      <sheetName val="Physical_Schedule_3D2"/>
      <sheetName val="Tabel_Berat3"/>
      <sheetName val="Data_Umum_Penawaran3"/>
      <sheetName val="Real_Cost3"/>
      <sheetName val="bill_qty3"/>
      <sheetName val="REKAP_ARSITEKTUR_3"/>
      <sheetName val="RAB_ADMINISTRASI_PUSAT_(1)3"/>
      <sheetName val="Hrg_Readymix2"/>
      <sheetName val="TONGKE3p_1"/>
      <sheetName val="Bill_rekap1"/>
      <sheetName val="Cash_Flow_bulanan1"/>
      <sheetName val="DG_VL_KS1"/>
      <sheetName val="DTXL(_270)1"/>
      <sheetName val="cable,_lighting,_switch1"/>
      <sheetName val="ĐỢT_11"/>
      <sheetName val="Dai_tu2"/>
      <sheetName val="Aging_Sept3"/>
      <sheetName val="0_Data2"/>
      <sheetName val="0_Data_new2"/>
      <sheetName val="Define_finishing2"/>
      <sheetName val="CươcVC_tinh1"/>
      <sheetName val="Bank_Rev2"/>
      <sheetName val="Merit_&amp;_Market_Grid3"/>
      <sheetName val="BP_DECLINE_IT2"/>
      <sheetName val="Input_List2"/>
      <sheetName val="Valid_data_revised2"/>
      <sheetName val="DETAIL_MIX_%_REPORT2"/>
      <sheetName val="Fill_this_out_first___2"/>
      <sheetName val="sales_current_month47"/>
      <sheetName val="View_Variance47"/>
      <sheetName val="CONSOIDATE_42"/>
      <sheetName val="CONSOIDATE_22"/>
      <sheetName val="BC_chi_tiết_TT2"/>
      <sheetName val="Cước_CG2"/>
      <sheetName val="Fixed_asset_register2"/>
      <sheetName val="repeatative_rejection2"/>
      <sheetName val="General_Info2"/>
      <sheetName val="Full_PBD2"/>
      <sheetName val="Non-Statistical_Sampling2"/>
      <sheetName val="98FORECAST_(1)2"/>
      <sheetName val="Sch_18_Bank2"/>
      <sheetName val="Stock_details2"/>
      <sheetName val="Part_A_General2"/>
      <sheetName val="_2"/>
      <sheetName val="242_3_summaryOPC2"/>
      <sheetName val="1_1General2"/>
      <sheetName val="Gia_giao_VL_den_HT1"/>
      <sheetName val="KL_CHI_TIẾT_(2)1"/>
      <sheetName val="6__Scope_of_work_2"/>
      <sheetName val="4_6_Phân_tích_nhân_sự_2"/>
      <sheetName val="4_5_Mức_độ_tham_gia_dự_án2"/>
      <sheetName val="Khoi_luong_kenh_dan1"/>
      <sheetName val="Thep_Be_TN(tai_C10)1"/>
      <sheetName val="Don_vi1"/>
      <sheetName val="TH_khối_lượng_phải_làm1"/>
      <sheetName val="Giá_VL,_NC,_M1"/>
      <sheetName val="Lương_2135_nhóm_I1"/>
      <sheetName val="Luong_2050_hà_NAm1"/>
      <sheetName val="Lương2045_nhóm_I1"/>
      <sheetName val="May_3_huyện1"/>
      <sheetName val="May_yên_mô1"/>
      <sheetName val="Phân_tich_ĐG1"/>
      <sheetName val="PLV_mới1"/>
      <sheetName val="May_TT11(TB)1"/>
      <sheetName val="May_TT11_(HP)1"/>
      <sheetName val="May_TT11(NB)1"/>
      <sheetName val="May_TT11(NĐ)1"/>
      <sheetName val="Lương_theo_TT17(Thái_Bình)1"/>
      <sheetName val="Lương_theo_TT17_(HP)1"/>
      <sheetName val="Lương_theo_TT17_(Ninh_Bình)1"/>
      <sheetName val="Lương_theo_TT17_(Nam_Định)1"/>
      <sheetName val="he_so_dong_thoi1"/>
      <sheetName val="Input_-_Facilities2"/>
      <sheetName val="BP_CAPEX_MoD-100%_Area_4_USD2"/>
      <sheetName val="02__PHAN_TICH2"/>
      <sheetName val="03__NGAN_SACH2"/>
      <sheetName val="Dynamic_Ranges1"/>
      <sheetName val="THCP_thiet_bi1"/>
      <sheetName val="ADJ_20111"/>
      <sheetName val="NOVA_MEDIC1"/>
      <sheetName val="DGKL_MEDIC1"/>
      <sheetName val="THONG_SO_KICH_THUOC1"/>
      <sheetName val="CT_-THVLNC1"/>
      <sheetName val="Listes_Caractéristiques1"/>
      <sheetName val="Liste_Référentiel1"/>
      <sheetName val="Bill_4_1a___1"/>
      <sheetName val="XL4Poppy_(2)2"/>
      <sheetName val="Bldg_Brkdown1"/>
      <sheetName val="Thang_011"/>
      <sheetName val="Thống_kê1"/>
      <sheetName val="BAN_IN1"/>
      <sheetName val="Data_(2)1"/>
      <sheetName val="Book_1_Summary1"/>
      <sheetName val="SLTh_ke1"/>
      <sheetName val="DIEN_TICH1"/>
      <sheetName val="1_설계조건1"/>
      <sheetName val="Wood_Mckenzie1"/>
      <sheetName val="Đầu_ra_sản_phẩm1"/>
      <sheetName val="Tổng_quan_và_Input1"/>
      <sheetName val="Đầu_vào_sản_xuất1"/>
      <sheetName val="Tính_toán_doanh_thu1"/>
      <sheetName val="Phân_tích_độ_nhạy1"/>
      <sheetName val="Khấu_hao_TSCĐ1"/>
      <sheetName val="Nguồn_vốn1"/>
      <sheetName val="Giải_ngân_nguồn_vốn1"/>
      <sheetName val="Tính_toán_thuế1"/>
      <sheetName val="Tính_toán_chi_phí_SX1"/>
      <sheetName val="TH_ĐƠN_GIÁ1"/>
      <sheetName val="KL_T16_BÀN_GIAO_19_41"/>
      <sheetName val="5_Gia1"/>
      <sheetName val="Loại_cọc_P21"/>
      <sheetName val="Danh_sach_KV21"/>
      <sheetName val="Danh_sach_doan_KT1"/>
      <sheetName val="CP_NC-MTC_XD1"/>
      <sheetName val="bang_1_NCXD1"/>
      <sheetName val="bang_1_NCXD_(V_I)1"/>
      <sheetName val="List_of_Staff1"/>
      <sheetName val="__QUOTATION_xlsx1"/>
      <sheetName val="2_5_Ducts_(2)1"/>
      <sheetName val="S_N1"/>
      <sheetName val="H_Satuan1"/>
      <sheetName val="4_3_Scope_of_work_1"/>
      <sheetName val="OVER_VIEW1"/>
      <sheetName val="GIA_NC,_CM1"/>
      <sheetName val="GIA_VL1"/>
      <sheetName val="13_Luong1"/>
      <sheetName val="Luong_TT051"/>
      <sheetName val="Gia_HĐ1"/>
      <sheetName val="Ca_may1"/>
      <sheetName val="unit_weight1"/>
      <sheetName val="NHOM_KINH_1"/>
      <sheetName val="2__Tổng_hợp1"/>
      <sheetName val="List_Equip1"/>
      <sheetName val="Process_C_(1-166)1"/>
      <sheetName val="THÁNG_051"/>
      <sheetName val="CF_-Update_31Jul061"/>
      <sheetName val="Executive_Summary1"/>
      <sheetName val="MAHANG_BHLD1"/>
      <sheetName val="CHITIETHOADON_TT1"/>
      <sheetName val="mahang_chinh_sua_moi_nhat1"/>
      <sheetName val="Noise_insl1"/>
      <sheetName val="SCOPE_OF_WORK1"/>
      <sheetName val="DS_Cty1"/>
      <sheetName val="Eq__Mobilization1"/>
      <sheetName val="Link_HG1"/>
      <sheetName val="chi_tiet_TS_theo_so_lieu_ktoan1"/>
      <sheetName val="Piano_Montaggio_PO-02_bozza21"/>
      <sheetName val="List_Danh_mục_nghiệm_thu1"/>
      <sheetName val="May_Goc_(QD2436)1"/>
      <sheetName val="VC_theo_cuoc_tinh1"/>
      <sheetName val="BCVC__1"/>
      <sheetName val="ĐM4970_2016(Lap_dat_TBA)1"/>
      <sheetName val="Gia_Nhan_công1"/>
      <sheetName val="Đon_gia_228_sua_chua1"/>
      <sheetName val="ĐM01_2000(thinghiem_ĐZTTĐL)1"/>
      <sheetName val="ĐM1781_2007(T_N_đien_ĐZ&amp;TBA)1"/>
      <sheetName val="Cuoc_van_chuyen1"/>
      <sheetName val="02__THONG_TIN_CHUNG1"/>
      <sheetName val="07__DINH_MUC_HBC1"/>
      <sheetName val="3_공통공사대비1"/>
      <sheetName val="Rate_Analysis1"/>
      <sheetName val="입찰내역_발주처_양식1"/>
      <sheetName val="bar_nor1"/>
      <sheetName val="conc_nor1"/>
      <sheetName val="conc_frus1"/>
      <sheetName val="conc_trap1"/>
      <sheetName val="bar_frus1"/>
      <sheetName val="bar_trap1"/>
      <sheetName val="SLA_cost_distr_FEB_20201"/>
      <sheetName val="Legal_entities_details1"/>
      <sheetName val="Invoice_base_FEB_20201"/>
      <sheetName val="Le317_into_80501"/>
      <sheetName val="Basic_principles_to_the_distr_1"/>
      <sheetName val="Cost_elements1"/>
      <sheetName val="Ref_rate_change1"/>
      <sheetName val="Synergi_life_credit1"/>
      <sheetName val="Change_in_NH1"/>
      <sheetName val="NPS_to_O&amp;G1"/>
      <sheetName val="Adj_entries_1"/>
      <sheetName val="Annexure_11"/>
      <sheetName val="Annexure_21"/>
      <sheetName val="Updated_2018_COA1"/>
      <sheetName val="IC_Listing1"/>
      <sheetName val="2__Summary-cash1"/>
      <sheetName val="DG_THIET_BI1"/>
      <sheetName val="DG_vat_lieu1"/>
      <sheetName val="Loại_21"/>
      <sheetName val="Don_gia_III13"/>
      <sheetName val="Don_gia_CT1"/>
      <sheetName val="Tu_dien1"/>
      <sheetName val="T_kê1"/>
      <sheetName val="Chi_tiet_VL-NC-MTC1"/>
      <sheetName val="Kien_truc1"/>
      <sheetName val="Chiet_tinh_dz221"/>
      <sheetName val="Chuong_I1"/>
      <sheetName val="TK_SX1"/>
      <sheetName val="DLC_DIEN_AP1"/>
      <sheetName val="SL_dau_tien1"/>
      <sheetName val="Danhsach_121"/>
      <sheetName val="NC_HY1"/>
      <sheetName val="NC_HN1"/>
      <sheetName val="A1_81"/>
      <sheetName val="PLHD_doi_cot_ham_0101-041"/>
      <sheetName val="VL_NC_M1"/>
      <sheetName val="Don_gia_vung_III1"/>
      <sheetName val="DZ_351"/>
      <sheetName val="Tonghop_theo_Vendor1"/>
      <sheetName val="Du_thau_dau_noi1"/>
      <sheetName val="Du_Thau1"/>
      <sheetName val="Du_thau_PSBS1"/>
      <sheetName val="DG_theo_HD_PSBS1"/>
      <sheetName val="Du_thau_TC111"/>
      <sheetName val="Beam_reinfocement_schedule1"/>
      <sheetName val="Thong_so_dam1"/>
      <sheetName val="Wall_Block_C1"/>
      <sheetName val="General_Schedule1"/>
      <sheetName val="Factor_F_Data1"/>
      <sheetName val="Tra_Cứu1"/>
      <sheetName val="IV_1_Lkdt1"/>
      <sheetName val="III_2_dah1"/>
      <sheetName val="II_2_dn1"/>
      <sheetName val="IV_2_Lkdd1"/>
      <sheetName val="III_1_tai1"/>
      <sheetName val="DP_TRUOT_GIA1"/>
      <sheetName val="VL-NC-M_1"/>
      <sheetName val="Project_Info_1"/>
      <sheetName val="Cost_Summary1"/>
      <sheetName val="Cost_Summary_-_USD1"/>
      <sheetName val="Price_Summary_-_Offshore1"/>
      <sheetName val="Factory_&amp;_Import_Material1"/>
      <sheetName val="Labour_Hours_Upload1"/>
      <sheetName val="Technical_Info_1"/>
      <sheetName val="PM_Cost1"/>
      <sheetName val="SED_INPUT1"/>
      <sheetName val="Be_tong1"/>
      <sheetName val="TÍNH_TOÁN_KHỐI_LƯỢNG_P61"/>
      <sheetName val="INDEX_HẠ_TẦNG1"/>
      <sheetName val="CTG_HẠ_TẦNG1"/>
      <sheetName val="DGG_HẠ_TẦNG1"/>
      <sheetName val="DGG_LB_CỌC1"/>
      <sheetName val="DGG_MT_CỌC1"/>
      <sheetName val="INFO_CỌC1"/>
      <sheetName val="INDEX_CỌC1"/>
      <sheetName val="Bảng_dung_trọng1"/>
      <sheetName val="Summary_-_Budget1"/>
      <sheetName val="Gia_1"/>
      <sheetName val="DIV_INC2"/>
      <sheetName val="A1_-_Income_Statement2"/>
      <sheetName val="SCB_-_Annexure_A2"/>
      <sheetName val="PL6-Revenue_Bridge2"/>
      <sheetName val="Inventory_data47"/>
      <sheetName val="FORECAST_x_FAMILIA44"/>
      <sheetName val="Space_Analysis44"/>
      <sheetName val="CADE_DETAIL20"/>
      <sheetName val="OC5-Push_Diag2"/>
      <sheetName val="Franchise_Input2"/>
      <sheetName val="Project_ODC_NDEU2"/>
      <sheetName val="Inter_connect_Revenue2"/>
      <sheetName val="2020_RFS_Summary2"/>
      <sheetName val="Well_Construction_Summary2"/>
      <sheetName val="RFS_2020_-_Details_and_Notes2"/>
      <sheetName val="AN_20002"/>
      <sheetName val="Du_lieu_ban_dau1"/>
      <sheetName val="GZ_TP1"/>
      <sheetName val="GZ_VT1"/>
      <sheetName val="Bearing_Capacity1"/>
      <sheetName val="Thong_tin1"/>
      <sheetName val="BTDC_B3601"/>
      <sheetName val="Danh_muc_LIST1"/>
      <sheetName val="CF_(DR)_IN1"/>
      <sheetName val="PL_02_-_Vay1"/>
      <sheetName val="PL_03_-_Von1"/>
      <sheetName val="CP_yếu_tố1"/>
      <sheetName val="BS_4201"/>
      <sheetName val="PL_4201"/>
      <sheetName val="RT_4201"/>
      <sheetName val="BTDC_B360_1"/>
      <sheetName val="Table_of_contents1"/>
      <sheetName val="11__Loans1"/>
      <sheetName val="6_9_DM_CTP1"/>
      <sheetName val="ADJ_-_RATE1"/>
      <sheetName val="CDPS_SAU_KC1"/>
      <sheetName val="RC_Revenue1"/>
      <sheetName val="AOP_20201"/>
      <sheetName val="DATA_LE1"/>
      <sheetName val="DATA_LE_(LY)1"/>
      <sheetName val="DATA_RC1"/>
      <sheetName val="DATA_RC_(LY)1"/>
      <sheetName val="LE_Test1"/>
      <sheetName val="DATA_(RC_ORG)1"/>
      <sheetName val="DATA_(TESTING_1)1"/>
      <sheetName val="DATA_(TESTING_CHRSPR)1"/>
      <sheetName val="2018_VADIS1"/>
      <sheetName val="Income_Statement16"/>
      <sheetName val="DB_FEE1"/>
      <sheetName val="BHYT_Tự_Nguyện_-_Vinschool-Mau1"/>
      <sheetName val="dulieu_cot1"/>
      <sheetName val="PRB_Expense_Q4_201317"/>
      <sheetName val="P&amp;L_by_Month2"/>
      <sheetName val="Bank_Bal__Dec_221"/>
      <sheetName val="CAN_DOI_-_KET_QUA3"/>
      <sheetName val="Pivot_Financials2"/>
      <sheetName val="Review_20152"/>
      <sheetName val="People_2"/>
      <sheetName val="Production_volumes2"/>
      <sheetName val="Salary_increase_budget_assump_2"/>
      <sheetName val="Production_initiative2"/>
      <sheetName val="Prod__KPI_-_OEE%2"/>
      <sheetName val="B&amp;P_KPI2"/>
      <sheetName val="Customer_SC2"/>
      <sheetName val="Production_KPIs2"/>
      <sheetName val="Total_losses2"/>
      <sheetName val="Savings_overview2"/>
      <sheetName val="Prod_FTE_Dev_2"/>
      <sheetName val="Log_FTE_Dev_2"/>
      <sheetName val="Loss_tree2"/>
      <sheetName val="Inventory_development2"/>
      <sheetName val="Capex_Phasing2"/>
      <sheetName val="Std_to_Std_MC_only2"/>
      <sheetName val="Top_20_BOM2"/>
      <sheetName val="MC_Development_OLD2"/>
      <sheetName val="NMC_&amp;_Log_Ass_2"/>
      <sheetName val="_Material_Ass_2"/>
      <sheetName val="COGS_Dev_2"/>
      <sheetName val="MC_Dev_2"/>
      <sheetName val="NMC_Dev_2"/>
      <sheetName val="NMC_Development_OLD2"/>
      <sheetName val="Log_Dev_2"/>
      <sheetName val="Prod__capex_overview2"/>
      <sheetName val="Production_-_Risks_&amp;_Opport_2"/>
      <sheetName val="AOCM_Overview2"/>
      <sheetName val="AOCM_Cost_Group_Summary2"/>
      <sheetName val="Sievo_Saving2"/>
      <sheetName val="AOCM_Sub-group2"/>
      <sheetName val="Quality_RFT2"/>
      <sheetName val="Back-up_2"/>
      <sheetName val="Absorption_Phasing2"/>
      <sheetName val="One_off2"/>
      <sheetName val="Reporting_changes2"/>
      <sheetName val="Prod__KPI_-_OEE%_by_line2"/>
      <sheetName val="Key_dependencies2"/>
      <sheetName val="Orgex_and_restructuring2"/>
      <sheetName val="COGS_movement2"/>
      <sheetName val="Back-up_HR2"/>
      <sheetName val="2016_FTE_Variability2"/>
      <sheetName val="2_Sievo_saving_recon__vs_bridg2"/>
      <sheetName val="1__PPV_recon__T04_vs_bridges2"/>
      <sheetName val="INPUT_&amp;_Guidance2"/>
      <sheetName val="data_for_deck,_thinkcell2"/>
      <sheetName val="Flash_call_deck2"/>
      <sheetName val="Supply_chain_bridge2"/>
      <sheetName val="COS_bridge2"/>
      <sheetName val="3_Gross_&amp;_Net_efficiency_repor2"/>
      <sheetName val="PVM_report2"/>
      <sheetName val="Capex_comments2"/>
      <sheetName val="Log_bridge2"/>
      <sheetName val="One_pager2"/>
      <sheetName val="Option_1,Data(from_HFM)_2"/>
      <sheetName val="Option_2,_Data(_Manual_Input)2"/>
      <sheetName val="FX_&amp;_HIERARCHY2"/>
      <sheetName val="Bihar_Plant_FAR1"/>
      <sheetName val="Verification_Report1"/>
      <sheetName val="Sch2_-_BalSht_Summary1"/>
      <sheetName val="Sch1_-_P&amp;L_Summary1"/>
      <sheetName val="Cost_of_DM_Water1"/>
      <sheetName val="Other_assumptions2"/>
      <sheetName val="Vat_lieu_cat_song_rac1"/>
      <sheetName val="Field_Lists2"/>
      <sheetName val="CUSTOMER_GROUP_WISE1"/>
      <sheetName val="Q4_2009_History1"/>
      <sheetName val="_Final_Balance_Sheet1"/>
      <sheetName val="Interest_on_WC1"/>
      <sheetName val="Giai_trinh1"/>
      <sheetName val="BASE_GRAPHE1"/>
      <sheetName val="Assignment_Schedule1"/>
      <sheetName val="DTCT_-XL_41"/>
      <sheetName val="KL_CHI_TIET"/>
      <sheetName val="Phan_tich_don_gia_de_xuat_-_cau"/>
      <sheetName val="FINANCIAL_(FLR)"/>
      <sheetName val="CTG_(GIAM)1"/>
      <sheetName val="Beam__2_"/>
      <sheetName val="Du_thau_03xd"/>
      <sheetName val="TT_16-20191"/>
      <sheetName val="Đơn_trọng1"/>
      <sheetName val="KL_Chi_tiết_BV_dự_thầu1"/>
      <sheetName val="KL_chi_tiết_BV_thi_công1"/>
      <sheetName val="3_NGAN_SACH1"/>
      <sheetName val="2_PHAN_TICH1"/>
      <sheetName val="D_Trong1"/>
      <sheetName val="B_1_Engineering1"/>
      <sheetName val="Mobilisasi_&amp;_Demob1"/>
      <sheetName val="B_2_5_Proc_&amp;_Constr_Civil11"/>
      <sheetName val="B_2_3_Proc_&amp;_Constr_Electrical1"/>
      <sheetName val="B_2_4_Proc_&amp;_Constr_Instru1"/>
      <sheetName val="B_2_1_Proc_&amp;_Constr_Mech_1"/>
      <sheetName val="B_2_2_Proc_&amp;_Constr_Pipe_1"/>
      <sheetName val="Work_Permit1"/>
      <sheetName val="Agregat_Halus_&amp;_Kasar1"/>
      <sheetName val="Data_Tower1"/>
      <sheetName val="BANG_TONGHOP"/>
      <sheetName val="bang_tien_luong"/>
      <sheetName val="Thông_tin_chung"/>
      <sheetName val="1_INPUT"/>
      <sheetName val="Phan_tich_vat_tu"/>
      <sheetName val="Tong_Luong_Thep"/>
      <sheetName val="Đường_dây"/>
      <sheetName val="Vị_trí"/>
      <sheetName val="V_c_noi_bo"/>
      <sheetName val="Tổng_kê"/>
      <sheetName val="Main_Model"/>
      <sheetName val="Đơn_giá-NC"/>
      <sheetName val="Đơn_giá-VL-CM"/>
      <sheetName val="Dau_vào"/>
      <sheetName val="Summary_of_My_Chanh_Bridge"/>
      <sheetName val="My_Chanh_Bridge"/>
      <sheetName val="Summary_of_Phu_Bai_Bridge"/>
      <sheetName val="Summary_of_Nong_Bridge"/>
      <sheetName val="Nong_Bridge"/>
      <sheetName val="Summary_of_Phong_Le_Bridge"/>
      <sheetName val="Phong_Le_Bridge"/>
      <sheetName val="Summary_of_Ky_Lam_Bridge"/>
      <sheetName val="Ban_Qua_do"/>
      <sheetName val="Dự_kiến_SL-NT_2013"/>
      <sheetName val="SL_HM-T1_2014"/>
      <sheetName val="Du_lieu_TKT"/>
      <sheetName val="간접비_총괄표"/>
      <sheetName val="Nghỉ_lễ"/>
      <sheetName val="Check_C"/>
      <sheetName val="Kich_thuoc_mo_M1-nam_lay"/>
      <sheetName val="Gia_khoan_chi_tiet"/>
      <sheetName val="DA01_HD-List"/>
      <sheetName val="DM01_CDT"/>
      <sheetName val="DM02_NT"/>
      <sheetName val="NT01_HD-List"/>
      <sheetName val="1,TMĐT_"/>
      <sheetName val="DG_CANTHO"/>
      <sheetName val="ĐBGT"/>
      <sheetName val="PTKS"/>
      <sheetName val="Bảng GCM (TT13) HD"/>
      <sheetName val="May Goc (QD2438)"/>
      <sheetName val="Bảng lương M"/>
      <sheetName val="KL-HoThu"/>
      <sheetName val="Phân khai"/>
      <sheetName val="Luong-BT"/>
      <sheetName val="Luong-NT"/>
      <sheetName val="CẤP_THO"/>
      <sheetName val="BILL 34Āᐁë_x0001_ HẦM"/>
      <sheetName val="BILL 34Āᐁë_x0001_"/>
      <sheetName val="NC3"/>
      <sheetName val="Breech_Duct"/>
      <sheetName val="DGKL L2 THÉP MÓNG"/>
      <sheetName val="Bieu chi tiet gia du thau"/>
      <sheetName val="Gia vat lieu trong gia du thau"/>
      <sheetName val="Bang phan tich don gia du thau"/>
      <sheetName val="00.List"/>
      <sheetName val="HDTU"/>
      <sheetName val="KTTX"/>
      <sheetName val="工程量清单表"/>
      <sheetName val="FoW"/>
      <sheetName val="电气费用"/>
      <sheetName val="CuadroIyII"/>
      <sheetName val="Hoja1"/>
      <sheetName val="Costos Alt2"/>
      <sheetName val="AnexoVI"/>
      <sheetName val="B-10 otros activos 2003"/>
      <sheetName val="B-10 otros activos 2004"/>
      <sheetName val="Condicion"/>
      <sheetName val="GSChartLabels"/>
      <sheetName val="WELCOME"/>
      <sheetName val="liste ANDI"/>
      <sheetName val="Daily Forwards"/>
      <sheetName val="Unadjusted"/>
      <sheetName val="LTM"/>
      <sheetName val="CREDIT STATS"/>
      <sheetName val="basic inputs"/>
      <sheetName val="公式代码"/>
      <sheetName val="报价说明"/>
      <sheetName val="INSTRUCTION_Read me"/>
      <sheetName val="LIMA-CANTA"/>
      <sheetName val="EVAL"/>
      <sheetName val="EPC"/>
      <sheetName val="TechInputs"/>
      <sheetName val="附表1"/>
      <sheetName val="附表2"/>
      <sheetName val="DATOS DE CAMPO"/>
      <sheetName val="机械台时"/>
      <sheetName val="材料基价"/>
      <sheetName val="取费系数表"/>
      <sheetName val="分组报价组成表"/>
      <sheetName val="基价库"/>
      <sheetName val="General"/>
      <sheetName val="Basic Data Inputs"/>
      <sheetName val="CG02"/>
      <sheetName val="Du lieu dau vao"/>
      <sheetName val="DG1426NEW"/>
      <sheetName val="Đắp đất K95"/>
      <sheetName val="T.Tinh"/>
      <sheetName val="Lç khoan LK1"/>
      <sheetName val="MMTB"/>
      <sheetName val="DGNC"/>
      <sheetName val="F04-CPNC"/>
      <sheetName val="F05-CFVT"/>
      <sheetName val="VLP"/>
      <sheetName val="DAO DAP CONG"/>
      <sheetName val="KL-CHITIET"/>
      <sheetName val="son ke duong"/>
      <sheetName val="DGKL_L2_THÉP_MÓNG"/>
      <sheetName val="Bieu_chi_tiet_gia_du_thau"/>
      <sheetName val="Gia_vat_lieu_trong_gia_du_thau"/>
      <sheetName val="Bang_phan_tich_don_gia_du_thau"/>
      <sheetName val="May Hue"/>
      <sheetName val="DM TN"/>
      <sheetName val="Danh muc"/>
      <sheetName val="DGIAVLXD"/>
      <sheetName val="DM6060TBA"/>
      <sheetName val="DM6061DZ"/>
      <sheetName val="CTdongia"/>
      <sheetName val="for Summary"/>
      <sheetName val="Trường Sơn"/>
      <sheetName val="CT bê tông"/>
      <sheetName val="CT trát. láng. sơn bả"/>
      <sheetName val="CT Ván khuôn, cốt thép"/>
      <sheetName val="Dinh Muc VT"/>
      <sheetName val="consilidate"/>
      <sheetName val="Building"/>
      <sheetName val="Floor area"/>
      <sheetName val="Bang gia 2011.10.12"/>
      <sheetName val="COST"/>
      <sheetName val="Equipment List Guideline"/>
      <sheetName val="Model List"/>
      <sheetName val="Anx 10"/>
      <sheetName val="concil"/>
      <sheetName val="Full 2012"/>
      <sheetName val="PL"/>
      <sheetName val="SL.DT 2011so sanh"/>
      <sheetName val="DMUC"/>
      <sheetName val="客户(基本资料)"/>
      <sheetName val="银行(基本资料)"/>
      <sheetName val="Summary Page_VDF"/>
      <sheetName val="Invested capital_VDF"/>
      <sheetName val="BB(ACT08)"/>
      <sheetName val="BB Contribution by store_T  "/>
      <sheetName val="BB(ACT09)"/>
      <sheetName val="AU_BS"/>
      <sheetName val="PetroConsultants"/>
      <sheetName val="SPC-OC"/>
      <sheetName val="DSQL"/>
      <sheetName val="DG SUA CHUA"/>
      <sheetName val="DGTBA"/>
      <sheetName val="TAM TINH"/>
      <sheetName val="080 (2)"/>
      <sheetName val="080_(2)"/>
      <sheetName val="BTO Dept."/>
      <sheetName val="minors"/>
      <sheetName val="Input &amp; Instruct"/>
      <sheetName val="Controls"/>
      <sheetName val="Signings"/>
      <sheetName val="Departments"/>
      <sheetName val="Inputs-Tables"/>
      <sheetName val="Purchase Calc."/>
      <sheetName val="Break-Even"/>
      <sheetName val="Balance Sheet"/>
      <sheetName val="Report Summary"/>
      <sheetName val="Monthly Notes"/>
      <sheetName val="EurotoolsXRates"/>
      <sheetName val="Purchase_Calc_"/>
      <sheetName val="Balance_Sheet"/>
      <sheetName val="Report_Summary"/>
      <sheetName val="Monthly_Notes"/>
      <sheetName val="Trial Bal"/>
      <sheetName val="CC Inventory Assumption"/>
      <sheetName val="entitlements"/>
      <sheetName val="33002001"/>
      <sheetName val="A91_97"/>
      <sheetName val="外勤汇总表3"/>
      <sheetName val="Director"/>
      <sheetName val="AC_CODE99"/>
      <sheetName val="BTO_Dept_"/>
      <sheetName val="Input_&amp;_Instruct"/>
      <sheetName val="BTO_Dept_1"/>
      <sheetName val="Input_&amp;_Instruct1"/>
      <sheetName val="Validation and Lookup tables"/>
      <sheetName val="Dec. 08 RDD"/>
      <sheetName val="Int Others"/>
      <sheetName val="Sub Lead"/>
      <sheetName val="Deposits"/>
      <sheetName val="KeyMultInputs"/>
      <sheetName val="O1"/>
      <sheetName val="M1"/>
      <sheetName val="H1"/>
      <sheetName val="DM 1781"/>
      <sheetName val="DM203"/>
      <sheetName val="Giá đến hiện trường"/>
      <sheetName val="DG 285"/>
      <sheetName val="DG  286"/>
      <sheetName val="DG 85"/>
      <sheetName val="DG 89"/>
      <sheetName val="DGVCTC 285"/>
      <sheetName val="M6A-208 Steering dust"/>
      <sheetName val="JT3.0견적-구1"/>
      <sheetName val="CPKS_TK"/>
      <sheetName val="PhÇnCK"/>
      <sheetName val="PL3a dot1"/>
      <sheetName val="KL thanh toan-Xuan Dao"/>
      <sheetName val="Gia tri vat tu"/>
      <sheetName val="Don gia LD"/>
      <sheetName val="BB 00"/>
      <sheetName val="Lương_nhân_công"/>
      <sheetName val="DETAIL_PROGRESS_CLAIM"/>
      <sheetName val="SELISIH_HARGA"/>
      <sheetName val="B1_CN"/>
      <sheetName val="M_67"/>
      <sheetName val="Bang_khoi_luong"/>
      <sheetName val="EE_(3)"/>
      <sheetName val="Code_HT_CB_-OT"/>
      <sheetName val="Code_HT_CB_-_PO"/>
      <sheetName val="DOOR_A_(4-roof)"/>
      <sheetName val="Door_HT"/>
      <sheetName val="DOOR_B1_(4-roof)"/>
      <sheetName val="DOOR_B2_(4-roof)"/>
      <sheetName val="rate_code"/>
      <sheetName val="Xuất_DL_AP"/>
      <sheetName val="Xuất_DL_OT"/>
      <sheetName val="Xuat_DL_PO"/>
      <sheetName val="Ctiet_Cthe"/>
      <sheetName val="Data-SỔ_KHO"/>
      <sheetName val="SỔ_KHO"/>
      <sheetName val="Window_Door_schedule"/>
      <sheetName val="Ban_QD"/>
      <sheetName val="Xuly_Data"/>
      <sheetName val="Cst_Pkg-Eden"/>
      <sheetName val="4__Đo_bóc_KL"/>
      <sheetName val="List_NT"/>
      <sheetName val="SUMMARY_QUANTITIES"/>
      <sheetName val="Phân_khai"/>
      <sheetName val="Đắp_đất_K95"/>
      <sheetName val="DM_TN"/>
      <sheetName val="Danh_muc"/>
      <sheetName val="nhat_ky_"/>
      <sheetName val="T_Tinh"/>
      <sheetName val="Lç_khoan_LK1"/>
      <sheetName val="Costos_Alt2"/>
      <sheetName val="B-10_otros_activos_2003"/>
      <sheetName val="B-10_otros_activos_2004"/>
      <sheetName val="liste_ANDI"/>
      <sheetName val="Daily_Forwards"/>
      <sheetName val="CREDIT_STATS"/>
      <sheetName val="basic_inputs"/>
      <sheetName val="INSTRUCTION_Read_me"/>
      <sheetName val="DATOS_DE_CAMPO"/>
      <sheetName val="Basic_Data_Inputs"/>
      <sheetName val="Du_lieu_dau_vao"/>
      <sheetName val="DAO_DAP_CONG"/>
      <sheetName val="son_ke_duong"/>
      <sheetName val="DGTH (3 cau"/>
      <sheetName val="M+MC"/>
      <sheetName val="UP1"/>
      <sheetName val="97 사업추정(WEKI)"/>
      <sheetName val="Data NT"/>
      <sheetName val="F01-BC_KHAU_PHAN_SANG_2_x0000__31"/>
      <sheetName val="Bill_05_-_Hoan_thien-To_x0003_er3"/>
      <sheetName val="Bang gia tong hop"/>
      <sheetName val="XÁC  NHẬN THANH TOÁN"/>
      <sheetName val="XÁC NHẬN GIÁ TRỊ"/>
      <sheetName val="XÁC NHẬN KL"/>
      <sheetName val="HAO_HUP_VAT_TU_(2)5"/>
      <sheetName val="BM.07.DCCCVT"/>
      <sheetName val="TN_M"/>
      <sheetName val="Nhân_cô_x0000_g6"/>
      <sheetName val="DG vat tu"/>
      <sheetName val="Nhân_cô"/>
      <sheetName val="hinhhoc"/>
      <sheetName val="EstData"/>
      <sheetName val="DW ok"/>
      <sheetName val="calc_menu_déroulant"/>
      <sheetName val="DS"/>
      <sheetName val="Record CR"/>
      <sheetName val="Binderies"/>
      <sheetName val="Risk Assessment"/>
      <sheetName val="Exhibit 2"/>
      <sheetName val="FINALPHP"/>
      <sheetName val="CY17"/>
      <sheetName val="Risk_Assessment"/>
      <sheetName val="foumula"/>
      <sheetName val="Form 23"/>
      <sheetName val="Mapping"/>
      <sheetName val="Fx Rates"/>
      <sheetName val="Data 6,7,9"/>
      <sheetName val="Data 8"/>
      <sheetName val="Risk_Assessment1"/>
      <sheetName val="Exhibit_2"/>
      <sheetName val="Form_23"/>
      <sheetName val="Fx_Rates"/>
      <sheetName val="NOVCOS"/>
      <sheetName val="PU_ITALY_48"/>
      <sheetName val="sales_current_month48"/>
      <sheetName val="View_Variance48"/>
      <sheetName val="Inventory_data48"/>
      <sheetName val="FORECAST_x_FAMILIA45"/>
      <sheetName val="Space_Analysis45"/>
      <sheetName val="CADE_DETAIL21"/>
      <sheetName val="PRB_Expense_Q4_201318"/>
      <sheetName val="P&amp;L_by_Month3"/>
      <sheetName val="Committed_Items3"/>
      <sheetName val="Risk_Assessment2"/>
      <sheetName val="Exhibit_21"/>
      <sheetName val="Form_231"/>
      <sheetName val="Fx_Rates1"/>
      <sheetName val="Data_6,7,9"/>
      <sheetName val="Data_8"/>
      <sheetName val="PU_ITALY_49"/>
      <sheetName val="sales_current_month49"/>
      <sheetName val="View_Variance49"/>
      <sheetName val="Inventory_data49"/>
      <sheetName val="FORECAST_x_FAMILIA46"/>
      <sheetName val="Space_Analysis46"/>
      <sheetName val="final_list_200532"/>
      <sheetName val="Tro_giup31"/>
      <sheetName val="Labour_Summary23"/>
      <sheetName val="CADE_DETAIL22"/>
      <sheetName val="PRB_Expense_Q4_201319"/>
      <sheetName val="P&amp;L_by_Month4"/>
      <sheetName val="Committed_Items4"/>
      <sheetName val="Risk_Assessment3"/>
      <sheetName val="Exhibit_22"/>
      <sheetName val="Form_232"/>
      <sheetName val="Fx_Rates2"/>
      <sheetName val="Data_6,7,91"/>
      <sheetName val="Data_81"/>
      <sheetName val="PU_ITALY_50"/>
      <sheetName val="sales_current_month50"/>
      <sheetName val="View_Variance50"/>
      <sheetName val="Inventory_data50"/>
      <sheetName val="FORECAST_x_FAMILIA47"/>
      <sheetName val="Space_Analysis47"/>
      <sheetName val="final_list_200533"/>
      <sheetName val="Tro_giup32"/>
      <sheetName val="Labour_Summary24"/>
      <sheetName val="CADE_DETAIL23"/>
      <sheetName val="PRB_Expense_Q4_201320"/>
      <sheetName val="P&amp;L_by_Month5"/>
      <sheetName val="Committed_Items5"/>
      <sheetName val="Risk_Assessment4"/>
      <sheetName val="Exhibit_23"/>
      <sheetName val="Form_233"/>
      <sheetName val="Fx_Rates3"/>
      <sheetName val="Data_6,7,92"/>
      <sheetName val="Data_82"/>
      <sheetName val="ListSource"/>
      <sheetName val="PU_ITALY_51"/>
      <sheetName val="sales_current_month51"/>
      <sheetName val="View_Variance51"/>
      <sheetName val="Inventory_data51"/>
      <sheetName val="FORECAST_x_FAMILIA48"/>
      <sheetName val="Space_Analysis48"/>
      <sheetName val="final_list_200534"/>
      <sheetName val="Tro_giup33"/>
      <sheetName val="Labour_Summary25"/>
      <sheetName val="CADE_DETAIL24"/>
      <sheetName val="PRB_Expense_Q4_201321"/>
      <sheetName val="P&amp;L_by_Month6"/>
      <sheetName val="Committed_Items6"/>
      <sheetName val="Risk_Assessment5"/>
      <sheetName val="Exhibit_24"/>
      <sheetName val="Share_Price_20024"/>
      <sheetName val="Form_234"/>
      <sheetName val="Fx_Rates4"/>
      <sheetName val="Data_6,7,93"/>
      <sheetName val="Data_83"/>
      <sheetName val="PU_ITALY_52"/>
      <sheetName val="sales_current_month52"/>
      <sheetName val="View_Variance52"/>
      <sheetName val="Inventory_data52"/>
      <sheetName val="FORECAST_x_FAMILIA49"/>
      <sheetName val="Space_Analysis49"/>
      <sheetName val="final_list_200535"/>
      <sheetName val="Tro_giup34"/>
      <sheetName val="Labour_Summary26"/>
      <sheetName val="CADE_DETAIL25"/>
      <sheetName val="PRB_Expense_Q4_201322"/>
      <sheetName val="P&amp;L_by_Month7"/>
      <sheetName val="Committed_Items7"/>
      <sheetName val="Risk_Assessment6"/>
      <sheetName val="Exhibit_25"/>
      <sheetName val="Share_Price_20025"/>
      <sheetName val="Form_235"/>
      <sheetName val="Fx_Rates5"/>
      <sheetName val="Data_6,7,94"/>
      <sheetName val="Data_84"/>
      <sheetName val="ProdType"/>
      <sheetName val="View BS"/>
      <sheetName val="View IS"/>
      <sheetName val="USAllexclNatlCenterSumm"/>
      <sheetName val="Company"/>
      <sheetName val="1.Staffing"/>
      <sheetName val="TEST1"/>
      <sheetName val="실행기성 갑지"/>
      <sheetName val="242-3 summaryOPC"/>
      <sheetName val="Bang luong"/>
      <sheetName val="Sheet1_(2)"/>
      <sheetName val="Chi_Thao"/>
      <sheetName val="Bang_luong"/>
      <sheetName val="TB Worksheet"/>
      <sheetName val="營業額"/>
      <sheetName val="factory area"/>
      <sheetName val="주주명부&lt;끝&gt;"/>
      <sheetName val="GDLQ"/>
      <sheetName val="2. A&amp;C Database"/>
      <sheetName val="CMT retrive"/>
      <sheetName val="TOWN"/>
      <sheetName val="Floor area "/>
      <sheetName val="CDPS"/>
      <sheetName val="Tổng hợp Z"/>
      <sheetName val="HDnhap"/>
      <sheetName val="Currency Codes"/>
      <sheetName val="Scoping"/>
      <sheetName val="Expectation"/>
      <sheetName val="Variance threshold"/>
      <sheetName val="VIKAR"/>
      <sheetName val="S - Sugar production"/>
      <sheetName val="KWK"/>
      <sheetName val="pile cap"/>
      <sheetName val="FA-LISTING"/>
      <sheetName val="T&amp;P-Exist"/>
      <sheetName val="4B2 "/>
      <sheetName val="RT2-A"/>
      <sheetName val="FLOOR FINISH-B"/>
      <sheetName val="Rate ( RC )"/>
      <sheetName val="Fnl-Smry"/>
      <sheetName val="CERT"/>
      <sheetName val="Référentiel"/>
      <sheetName val="Smry Wk _P I_"/>
      <sheetName val="RFF"/>
      <sheetName val="RT2S-F"/>
      <sheetName val="M &amp; E"/>
      <sheetName val="MP"/>
      <sheetName val="CMQS"/>
      <sheetName val="Out"/>
      <sheetName val="NT VK ckds"/>
      <sheetName val="PYC"/>
      <sheetName val="ﾄﾞﾊﾞｲFUEL GAS追見"/>
      <sheetName val="분양가표"/>
      <sheetName val="valeurs de base"/>
      <sheetName val="Categories"/>
      <sheetName val="Ctinh 10kV"/>
      <sheetName val="TCS"/>
      <sheetName val="khung ten TD"/>
      <sheetName val="DGSR"/>
      <sheetName val="HOLE PILE"/>
      <sheetName val="L45M"/>
      <sheetName val="L50M"/>
      <sheetName val="T,L45M"/>
      <sheetName val="T,L50M"/>
      <sheetName val="분석"/>
      <sheetName val="wall"/>
      <sheetName val="BLUONG_DANCU"/>
      <sheetName val="BLUONG_CU"/>
      <sheetName val="BLUONG_MOI"/>
      <sheetName val="kich thuoc chung"/>
      <sheetName val="KL13"/>
      <sheetName val="KL14"/>
      <sheetName val="KL15"/>
      <sheetName val="Tong hop1"/>
      <sheetName val="KLTK"/>
      <sheetName val="LISTNT"/>
      <sheetName val="TKLT"/>
      <sheetName val="TONG"/>
      <sheetName val="BILL 34Āᐁë??_x0001_??? HẦM"/>
      <sheetName val="Tinh toan"/>
      <sheetName val="bo tri ngày"/>
      <sheetName val="khoiphong"/>
      <sheetName val="PHU_LUC"/>
      <sheetName val="TONGHOPCHIPHIXAYLAP"/>
      <sheetName val="FF"/>
      <sheetName val="Sales Seasonality by Month"/>
      <sheetName val="THAM CHIẾU"/>
      <sheetName val="2012"/>
      <sheetName val="B30"/>
      <sheetName val="Areas"/>
      <sheetName val="M02 TH SP XKGC"/>
      <sheetName val="dgia2"/>
      <sheetName val="Bang TH"/>
      <sheetName val="O3 VL-NC-MTC - ĐLPC"/>
      <sheetName val="124+090"/>
      <sheetName val="BC.124+090"/>
      <sheetName val="DATA 124+090"/>
      <sheetName val="124+425"/>
      <sheetName val="BC.124+425"/>
      <sheetName val="DATA 124+425"/>
      <sheetName val="124+500"/>
      <sheetName val="BC.124+500"/>
      <sheetName val="SL.124+500"/>
      <sheetName val="124+600"/>
      <sheetName val="BC.124+600"/>
      <sheetName val="SL.124+600"/>
      <sheetName val="124+700 "/>
      <sheetName val="BC.124+700 "/>
      <sheetName val="SL.124+700 "/>
      <sheetName val="Km124+783.5"/>
      <sheetName val="BC.Km124+783.5"/>
      <sheetName val="SL.Km124+783.5"/>
      <sheetName val="124+900 "/>
      <sheetName val="BC.124+900 "/>
      <sheetName val="SL.124+900 "/>
      <sheetName val="125+000"/>
      <sheetName val="BC.125+000"/>
      <sheetName val="SL.125+000"/>
      <sheetName val="125+100"/>
      <sheetName val="BC.125+100"/>
      <sheetName val="SL.125+100"/>
      <sheetName val="125+200"/>
      <sheetName val="BC.125+200"/>
      <sheetName val="SL.125+200"/>
      <sheetName val="125+300"/>
      <sheetName val="BC.125+300 "/>
      <sheetName val="SL.125+300"/>
      <sheetName val="125+400"/>
      <sheetName val="BC.125+400 "/>
      <sheetName val="SL.125+400"/>
      <sheetName val="125+500"/>
      <sheetName val="BC.125+500"/>
      <sheetName val="SL.125+500 "/>
      <sheetName val="125+565"/>
      <sheetName val="BC.125+565"/>
      <sheetName val="SL.125+565"/>
      <sheetName val="125+645"/>
      <sheetName val="BC.125+645"/>
      <sheetName val="SL.125+645"/>
      <sheetName val="125+660"/>
      <sheetName val="BC.125+660"/>
      <sheetName val="SL.125+660"/>
      <sheetName val="125+740"/>
      <sheetName val="BC.125+740"/>
      <sheetName val="SL.125+740"/>
      <sheetName val="125+840 "/>
      <sheetName val="BC.125+840 "/>
      <sheetName val="SL.125+840 "/>
      <sheetName val="125+890 "/>
      <sheetName val="BC.125+890  "/>
      <sheetName val="SL.125+890 "/>
      <sheetName val="126+040 "/>
      <sheetName val="BC.126+040  "/>
      <sheetName val="SL.126+040  "/>
      <sheetName val="126+140  "/>
      <sheetName val="BC.126+140   "/>
      <sheetName val="SL.126+140   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  <sheetData sheetId="44"/>
      <sheetData sheetId="45"/>
      <sheetData sheetId="46"/>
      <sheetData sheetId="47"/>
      <sheetData sheetId="48"/>
      <sheetData sheetId="49"/>
      <sheetData sheetId="50"/>
      <sheetData sheetId="51" refreshError="1"/>
      <sheetData sheetId="52" refreshError="1"/>
      <sheetData sheetId="53" refreshError="1"/>
      <sheetData sheetId="54" refreshError="1"/>
      <sheetData sheetId="55" refreshError="1"/>
      <sheetData sheetId="56" refreshError="1"/>
      <sheetData sheetId="57" refreshError="1"/>
      <sheetData sheetId="58" refreshError="1"/>
      <sheetData sheetId="59" refreshError="1"/>
      <sheetData sheetId="60" refreshError="1"/>
      <sheetData sheetId="61" refreshError="1"/>
      <sheetData sheetId="62" refreshError="1"/>
      <sheetData sheetId="63" refreshError="1"/>
      <sheetData sheetId="64" refreshError="1"/>
      <sheetData sheetId="65" refreshError="1"/>
      <sheetData sheetId="66" refreshError="1"/>
      <sheetData sheetId="67" refreshError="1"/>
      <sheetData sheetId="68" refreshError="1"/>
      <sheetData sheetId="69" refreshError="1"/>
      <sheetData sheetId="70" refreshError="1"/>
      <sheetData sheetId="71" refreshError="1"/>
      <sheetData sheetId="72" refreshError="1"/>
      <sheetData sheetId="73" refreshError="1"/>
      <sheetData sheetId="74" refreshError="1"/>
      <sheetData sheetId="75" refreshError="1"/>
      <sheetData sheetId="76" refreshError="1"/>
      <sheetData sheetId="77" refreshError="1"/>
      <sheetData sheetId="78" refreshError="1"/>
      <sheetData sheetId="79" refreshError="1"/>
      <sheetData sheetId="80" refreshError="1"/>
      <sheetData sheetId="81" refreshError="1"/>
      <sheetData sheetId="82" refreshError="1"/>
      <sheetData sheetId="83" refreshError="1"/>
      <sheetData sheetId="84" refreshError="1"/>
      <sheetData sheetId="85" refreshError="1"/>
      <sheetData sheetId="86" refreshError="1"/>
      <sheetData sheetId="87" refreshError="1"/>
      <sheetData sheetId="88" refreshError="1"/>
      <sheetData sheetId="89" refreshError="1"/>
      <sheetData sheetId="90" refreshError="1"/>
      <sheetData sheetId="91" refreshError="1"/>
      <sheetData sheetId="92" refreshError="1"/>
      <sheetData sheetId="93" refreshError="1"/>
      <sheetData sheetId="94" refreshError="1"/>
      <sheetData sheetId="95" refreshError="1"/>
      <sheetData sheetId="96" refreshError="1"/>
      <sheetData sheetId="97" refreshError="1"/>
      <sheetData sheetId="98" refreshError="1"/>
      <sheetData sheetId="99" refreshError="1"/>
      <sheetData sheetId="100" refreshError="1"/>
      <sheetData sheetId="101" refreshError="1"/>
      <sheetData sheetId="102" refreshError="1"/>
      <sheetData sheetId="103" refreshError="1"/>
      <sheetData sheetId="104" refreshError="1"/>
      <sheetData sheetId="105" refreshError="1"/>
      <sheetData sheetId="106" refreshError="1"/>
      <sheetData sheetId="107" refreshError="1"/>
      <sheetData sheetId="108" refreshError="1"/>
      <sheetData sheetId="109" refreshError="1"/>
      <sheetData sheetId="110" refreshError="1"/>
      <sheetData sheetId="111" refreshError="1"/>
      <sheetData sheetId="112" refreshError="1"/>
      <sheetData sheetId="113" refreshError="1"/>
      <sheetData sheetId="114" refreshError="1"/>
      <sheetData sheetId="115" refreshError="1"/>
      <sheetData sheetId="116" refreshError="1"/>
      <sheetData sheetId="117" refreshError="1"/>
      <sheetData sheetId="118" refreshError="1"/>
      <sheetData sheetId="119" refreshError="1"/>
      <sheetData sheetId="120" refreshError="1"/>
      <sheetData sheetId="121" refreshError="1"/>
      <sheetData sheetId="122" refreshError="1"/>
      <sheetData sheetId="123" refreshError="1"/>
      <sheetData sheetId="124" refreshError="1"/>
      <sheetData sheetId="125" refreshError="1"/>
      <sheetData sheetId="126" refreshError="1"/>
      <sheetData sheetId="127" refreshError="1"/>
      <sheetData sheetId="128" refreshError="1"/>
      <sheetData sheetId="129" refreshError="1"/>
      <sheetData sheetId="130" refreshError="1"/>
      <sheetData sheetId="131" refreshError="1"/>
      <sheetData sheetId="132" refreshError="1"/>
      <sheetData sheetId="133" refreshError="1"/>
      <sheetData sheetId="134" refreshError="1"/>
      <sheetData sheetId="135" refreshError="1"/>
      <sheetData sheetId="136" refreshError="1"/>
      <sheetData sheetId="137" refreshError="1"/>
      <sheetData sheetId="138" refreshError="1"/>
      <sheetData sheetId="139" refreshError="1"/>
      <sheetData sheetId="140" refreshError="1"/>
      <sheetData sheetId="141" refreshError="1"/>
      <sheetData sheetId="142" refreshError="1"/>
      <sheetData sheetId="143" refreshError="1"/>
      <sheetData sheetId="144" refreshError="1"/>
      <sheetData sheetId="145" refreshError="1"/>
      <sheetData sheetId="146" refreshError="1"/>
      <sheetData sheetId="147" refreshError="1"/>
      <sheetData sheetId="148" refreshError="1"/>
      <sheetData sheetId="149" refreshError="1"/>
      <sheetData sheetId="150" refreshError="1"/>
      <sheetData sheetId="151" refreshError="1"/>
      <sheetData sheetId="152" refreshError="1"/>
      <sheetData sheetId="153" refreshError="1"/>
      <sheetData sheetId="154" refreshError="1"/>
      <sheetData sheetId="155" refreshError="1"/>
      <sheetData sheetId="156" refreshError="1"/>
      <sheetData sheetId="157" refreshError="1"/>
      <sheetData sheetId="158" refreshError="1"/>
      <sheetData sheetId="159" refreshError="1"/>
      <sheetData sheetId="160" refreshError="1"/>
      <sheetData sheetId="161" refreshError="1"/>
      <sheetData sheetId="162" refreshError="1"/>
      <sheetData sheetId="163" refreshError="1"/>
      <sheetData sheetId="164" refreshError="1"/>
      <sheetData sheetId="165" refreshError="1"/>
      <sheetData sheetId="166" refreshError="1"/>
      <sheetData sheetId="167" refreshError="1"/>
      <sheetData sheetId="168" refreshError="1"/>
      <sheetData sheetId="169" refreshError="1"/>
      <sheetData sheetId="170" refreshError="1"/>
      <sheetData sheetId="171" refreshError="1"/>
      <sheetData sheetId="172" refreshError="1"/>
      <sheetData sheetId="173" refreshError="1"/>
      <sheetData sheetId="174" refreshError="1"/>
      <sheetData sheetId="175" refreshError="1"/>
      <sheetData sheetId="176" refreshError="1"/>
      <sheetData sheetId="177" refreshError="1"/>
      <sheetData sheetId="178" refreshError="1"/>
      <sheetData sheetId="179" refreshError="1"/>
      <sheetData sheetId="180" refreshError="1"/>
      <sheetData sheetId="181" refreshError="1"/>
      <sheetData sheetId="182" refreshError="1"/>
      <sheetData sheetId="183" refreshError="1"/>
      <sheetData sheetId="184" refreshError="1"/>
      <sheetData sheetId="185" refreshError="1"/>
      <sheetData sheetId="186" refreshError="1"/>
      <sheetData sheetId="187" refreshError="1"/>
      <sheetData sheetId="188" refreshError="1"/>
      <sheetData sheetId="189" refreshError="1"/>
      <sheetData sheetId="190" refreshError="1"/>
      <sheetData sheetId="191" refreshError="1"/>
      <sheetData sheetId="192" refreshError="1"/>
      <sheetData sheetId="193" refreshError="1"/>
      <sheetData sheetId="194" refreshError="1"/>
      <sheetData sheetId="195" refreshError="1"/>
      <sheetData sheetId="196" refreshError="1"/>
      <sheetData sheetId="197" refreshError="1"/>
      <sheetData sheetId="198" refreshError="1"/>
      <sheetData sheetId="199" refreshError="1"/>
      <sheetData sheetId="200" refreshError="1"/>
      <sheetData sheetId="201" refreshError="1"/>
      <sheetData sheetId="202" refreshError="1"/>
      <sheetData sheetId="203" refreshError="1"/>
      <sheetData sheetId="204" refreshError="1"/>
      <sheetData sheetId="205" refreshError="1"/>
      <sheetData sheetId="206" refreshError="1"/>
      <sheetData sheetId="207" refreshError="1"/>
      <sheetData sheetId="208" refreshError="1"/>
      <sheetData sheetId="209" refreshError="1"/>
      <sheetData sheetId="210" refreshError="1"/>
      <sheetData sheetId="211" refreshError="1"/>
      <sheetData sheetId="212" refreshError="1"/>
      <sheetData sheetId="213" refreshError="1"/>
      <sheetData sheetId="214" refreshError="1"/>
      <sheetData sheetId="215" refreshError="1"/>
      <sheetData sheetId="216" refreshError="1"/>
      <sheetData sheetId="217" refreshError="1"/>
      <sheetData sheetId="218" refreshError="1"/>
      <sheetData sheetId="219" refreshError="1"/>
      <sheetData sheetId="220" refreshError="1"/>
      <sheetData sheetId="221" refreshError="1"/>
      <sheetData sheetId="222" refreshError="1"/>
      <sheetData sheetId="223" refreshError="1"/>
      <sheetData sheetId="224" refreshError="1"/>
      <sheetData sheetId="225" refreshError="1"/>
      <sheetData sheetId="226" refreshError="1"/>
      <sheetData sheetId="227" refreshError="1"/>
      <sheetData sheetId="228" refreshError="1"/>
      <sheetData sheetId="229" refreshError="1"/>
      <sheetData sheetId="230" refreshError="1"/>
      <sheetData sheetId="231" refreshError="1"/>
      <sheetData sheetId="232" refreshError="1"/>
      <sheetData sheetId="233" refreshError="1"/>
      <sheetData sheetId="234" refreshError="1"/>
      <sheetData sheetId="235" refreshError="1"/>
      <sheetData sheetId="236" refreshError="1"/>
      <sheetData sheetId="237" refreshError="1"/>
      <sheetData sheetId="238" refreshError="1"/>
      <sheetData sheetId="239" refreshError="1"/>
      <sheetData sheetId="240" refreshError="1"/>
      <sheetData sheetId="241" refreshError="1"/>
      <sheetData sheetId="242" refreshError="1"/>
      <sheetData sheetId="243" refreshError="1"/>
      <sheetData sheetId="244" refreshError="1"/>
      <sheetData sheetId="245" refreshError="1"/>
      <sheetData sheetId="246" refreshError="1"/>
      <sheetData sheetId="247" refreshError="1"/>
      <sheetData sheetId="248" refreshError="1"/>
      <sheetData sheetId="249" refreshError="1"/>
      <sheetData sheetId="250" refreshError="1"/>
      <sheetData sheetId="251" refreshError="1"/>
      <sheetData sheetId="252" refreshError="1"/>
      <sheetData sheetId="253" refreshError="1"/>
      <sheetData sheetId="254" refreshError="1"/>
      <sheetData sheetId="255" refreshError="1"/>
      <sheetData sheetId="256" refreshError="1"/>
      <sheetData sheetId="257" refreshError="1"/>
      <sheetData sheetId="258" refreshError="1"/>
      <sheetData sheetId="259" refreshError="1"/>
      <sheetData sheetId="260" refreshError="1"/>
      <sheetData sheetId="261" refreshError="1"/>
      <sheetData sheetId="262" refreshError="1"/>
      <sheetData sheetId="263" refreshError="1"/>
      <sheetData sheetId="264" refreshError="1"/>
      <sheetData sheetId="265" refreshError="1"/>
      <sheetData sheetId="266" refreshError="1"/>
      <sheetData sheetId="267" refreshError="1"/>
      <sheetData sheetId="268" refreshError="1"/>
      <sheetData sheetId="269" refreshError="1"/>
      <sheetData sheetId="270" refreshError="1"/>
      <sheetData sheetId="271" refreshError="1"/>
      <sheetData sheetId="272" refreshError="1"/>
      <sheetData sheetId="273" refreshError="1"/>
      <sheetData sheetId="274" refreshError="1"/>
      <sheetData sheetId="275" refreshError="1"/>
      <sheetData sheetId="276" refreshError="1"/>
      <sheetData sheetId="277" refreshError="1"/>
      <sheetData sheetId="278" refreshError="1"/>
      <sheetData sheetId="279" refreshError="1"/>
      <sheetData sheetId="280" refreshError="1"/>
      <sheetData sheetId="281" refreshError="1"/>
      <sheetData sheetId="282" refreshError="1"/>
      <sheetData sheetId="283" refreshError="1"/>
      <sheetData sheetId="284" refreshError="1"/>
      <sheetData sheetId="285" refreshError="1"/>
      <sheetData sheetId="286" refreshError="1"/>
      <sheetData sheetId="287" refreshError="1"/>
      <sheetData sheetId="288" refreshError="1"/>
      <sheetData sheetId="289" refreshError="1"/>
      <sheetData sheetId="290" refreshError="1"/>
      <sheetData sheetId="291" refreshError="1"/>
      <sheetData sheetId="292" refreshError="1"/>
      <sheetData sheetId="293" refreshError="1"/>
      <sheetData sheetId="294" refreshError="1"/>
      <sheetData sheetId="295" refreshError="1"/>
      <sheetData sheetId="296" refreshError="1"/>
      <sheetData sheetId="297" refreshError="1"/>
      <sheetData sheetId="298" refreshError="1"/>
      <sheetData sheetId="299" refreshError="1"/>
      <sheetData sheetId="300" refreshError="1"/>
      <sheetData sheetId="301" refreshError="1"/>
      <sheetData sheetId="302" refreshError="1"/>
      <sheetData sheetId="303" refreshError="1"/>
      <sheetData sheetId="304" refreshError="1"/>
      <sheetData sheetId="305" refreshError="1"/>
      <sheetData sheetId="306" refreshError="1"/>
      <sheetData sheetId="307" refreshError="1"/>
      <sheetData sheetId="308" refreshError="1"/>
      <sheetData sheetId="309" refreshError="1"/>
      <sheetData sheetId="310" refreshError="1"/>
      <sheetData sheetId="311" refreshError="1"/>
      <sheetData sheetId="312" refreshError="1"/>
      <sheetData sheetId="313" refreshError="1"/>
      <sheetData sheetId="314" refreshError="1"/>
      <sheetData sheetId="315" refreshError="1"/>
      <sheetData sheetId="316" refreshError="1"/>
      <sheetData sheetId="317" refreshError="1"/>
      <sheetData sheetId="318" refreshError="1"/>
      <sheetData sheetId="319" refreshError="1"/>
      <sheetData sheetId="320" refreshError="1"/>
      <sheetData sheetId="321" refreshError="1"/>
      <sheetData sheetId="322" refreshError="1"/>
      <sheetData sheetId="323" refreshError="1"/>
      <sheetData sheetId="324" refreshError="1"/>
      <sheetData sheetId="325" refreshError="1"/>
      <sheetData sheetId="326" refreshError="1"/>
      <sheetData sheetId="327" refreshError="1"/>
      <sheetData sheetId="328" refreshError="1"/>
      <sheetData sheetId="329" refreshError="1"/>
      <sheetData sheetId="330" refreshError="1"/>
      <sheetData sheetId="331" refreshError="1"/>
      <sheetData sheetId="332" refreshError="1"/>
      <sheetData sheetId="333" refreshError="1"/>
      <sheetData sheetId="334" refreshError="1"/>
      <sheetData sheetId="335" refreshError="1"/>
      <sheetData sheetId="336" refreshError="1"/>
      <sheetData sheetId="337" refreshError="1"/>
      <sheetData sheetId="338" refreshError="1"/>
      <sheetData sheetId="339" refreshError="1"/>
      <sheetData sheetId="340" refreshError="1"/>
      <sheetData sheetId="341" refreshError="1"/>
      <sheetData sheetId="342" refreshError="1"/>
      <sheetData sheetId="343" refreshError="1"/>
      <sheetData sheetId="344" refreshError="1"/>
      <sheetData sheetId="345" refreshError="1"/>
      <sheetData sheetId="346" refreshError="1"/>
      <sheetData sheetId="347" refreshError="1"/>
      <sheetData sheetId="348" refreshError="1"/>
      <sheetData sheetId="349" refreshError="1"/>
      <sheetData sheetId="350" refreshError="1"/>
      <sheetData sheetId="351" refreshError="1"/>
      <sheetData sheetId="352" refreshError="1"/>
      <sheetData sheetId="353" refreshError="1"/>
      <sheetData sheetId="354" refreshError="1"/>
      <sheetData sheetId="355" refreshError="1"/>
      <sheetData sheetId="356" refreshError="1"/>
      <sheetData sheetId="357" refreshError="1"/>
      <sheetData sheetId="358" refreshError="1"/>
      <sheetData sheetId="359" refreshError="1"/>
      <sheetData sheetId="360" refreshError="1"/>
      <sheetData sheetId="361" refreshError="1"/>
      <sheetData sheetId="362" refreshError="1"/>
      <sheetData sheetId="363" refreshError="1"/>
      <sheetData sheetId="364" refreshError="1"/>
      <sheetData sheetId="365" refreshError="1"/>
      <sheetData sheetId="366" refreshError="1"/>
      <sheetData sheetId="367" refreshError="1"/>
      <sheetData sheetId="368" refreshError="1"/>
      <sheetData sheetId="369" refreshError="1"/>
      <sheetData sheetId="370" refreshError="1"/>
      <sheetData sheetId="371" refreshError="1"/>
      <sheetData sheetId="372" refreshError="1"/>
      <sheetData sheetId="373" refreshError="1"/>
      <sheetData sheetId="374" refreshError="1"/>
      <sheetData sheetId="375" refreshError="1"/>
      <sheetData sheetId="376" refreshError="1"/>
      <sheetData sheetId="377" refreshError="1"/>
      <sheetData sheetId="378" refreshError="1"/>
      <sheetData sheetId="379" refreshError="1"/>
      <sheetData sheetId="380" refreshError="1"/>
      <sheetData sheetId="381" refreshError="1"/>
      <sheetData sheetId="382" refreshError="1"/>
      <sheetData sheetId="383" refreshError="1"/>
      <sheetData sheetId="384" refreshError="1"/>
      <sheetData sheetId="385" refreshError="1"/>
      <sheetData sheetId="386" refreshError="1"/>
      <sheetData sheetId="387" refreshError="1"/>
      <sheetData sheetId="388" refreshError="1"/>
      <sheetData sheetId="389" refreshError="1"/>
      <sheetData sheetId="390" refreshError="1"/>
      <sheetData sheetId="391" refreshError="1"/>
      <sheetData sheetId="392" refreshError="1"/>
      <sheetData sheetId="393" refreshError="1"/>
      <sheetData sheetId="394" refreshError="1"/>
      <sheetData sheetId="395" refreshError="1"/>
      <sheetData sheetId="396" refreshError="1"/>
      <sheetData sheetId="397" refreshError="1"/>
      <sheetData sheetId="398" refreshError="1"/>
      <sheetData sheetId="399" refreshError="1"/>
      <sheetData sheetId="400" refreshError="1"/>
      <sheetData sheetId="401" refreshError="1"/>
      <sheetData sheetId="402" refreshError="1"/>
      <sheetData sheetId="403" refreshError="1"/>
      <sheetData sheetId="404" refreshError="1"/>
      <sheetData sheetId="405" refreshError="1"/>
      <sheetData sheetId="406" refreshError="1"/>
      <sheetData sheetId="407" refreshError="1"/>
      <sheetData sheetId="408" refreshError="1"/>
      <sheetData sheetId="409" refreshError="1"/>
      <sheetData sheetId="410" refreshError="1"/>
      <sheetData sheetId="411" refreshError="1"/>
      <sheetData sheetId="412" refreshError="1"/>
      <sheetData sheetId="413" refreshError="1"/>
      <sheetData sheetId="414" refreshError="1"/>
      <sheetData sheetId="415" refreshError="1"/>
      <sheetData sheetId="416" refreshError="1"/>
      <sheetData sheetId="417" refreshError="1"/>
      <sheetData sheetId="418" refreshError="1"/>
      <sheetData sheetId="419" refreshError="1"/>
      <sheetData sheetId="420" refreshError="1"/>
      <sheetData sheetId="421" refreshError="1"/>
      <sheetData sheetId="422" refreshError="1"/>
      <sheetData sheetId="423" refreshError="1"/>
      <sheetData sheetId="424" refreshError="1"/>
      <sheetData sheetId="425" refreshError="1"/>
      <sheetData sheetId="426" refreshError="1"/>
      <sheetData sheetId="427" refreshError="1"/>
      <sheetData sheetId="428" refreshError="1"/>
      <sheetData sheetId="429" refreshError="1"/>
      <sheetData sheetId="430" refreshError="1"/>
      <sheetData sheetId="431" refreshError="1"/>
      <sheetData sheetId="432" refreshError="1"/>
      <sheetData sheetId="433" refreshError="1"/>
      <sheetData sheetId="434" refreshError="1"/>
      <sheetData sheetId="435" refreshError="1"/>
      <sheetData sheetId="436" refreshError="1"/>
      <sheetData sheetId="437" refreshError="1"/>
      <sheetData sheetId="438" refreshError="1"/>
      <sheetData sheetId="439" refreshError="1"/>
      <sheetData sheetId="440" refreshError="1"/>
      <sheetData sheetId="441" refreshError="1"/>
      <sheetData sheetId="442" refreshError="1"/>
      <sheetData sheetId="443" refreshError="1"/>
      <sheetData sheetId="444" refreshError="1"/>
      <sheetData sheetId="445" refreshError="1"/>
      <sheetData sheetId="446" refreshError="1"/>
      <sheetData sheetId="447" refreshError="1"/>
      <sheetData sheetId="448" refreshError="1"/>
      <sheetData sheetId="449" refreshError="1"/>
      <sheetData sheetId="450" refreshError="1"/>
      <sheetData sheetId="451" refreshError="1"/>
      <sheetData sheetId="452" refreshError="1"/>
      <sheetData sheetId="453" refreshError="1"/>
      <sheetData sheetId="454" refreshError="1"/>
      <sheetData sheetId="455" refreshError="1"/>
      <sheetData sheetId="456" refreshError="1"/>
      <sheetData sheetId="457" refreshError="1"/>
      <sheetData sheetId="458" refreshError="1"/>
      <sheetData sheetId="459" refreshError="1"/>
      <sheetData sheetId="460" refreshError="1"/>
      <sheetData sheetId="461" refreshError="1"/>
      <sheetData sheetId="462" refreshError="1"/>
      <sheetData sheetId="463" refreshError="1"/>
      <sheetData sheetId="464" refreshError="1"/>
      <sheetData sheetId="465" refreshError="1"/>
      <sheetData sheetId="466" refreshError="1"/>
      <sheetData sheetId="467" refreshError="1"/>
      <sheetData sheetId="468" refreshError="1"/>
      <sheetData sheetId="469" refreshError="1"/>
      <sheetData sheetId="470" refreshError="1"/>
      <sheetData sheetId="471" refreshError="1"/>
      <sheetData sheetId="472" refreshError="1"/>
      <sheetData sheetId="473" refreshError="1"/>
      <sheetData sheetId="474" refreshError="1"/>
      <sheetData sheetId="475" refreshError="1"/>
      <sheetData sheetId="476" refreshError="1"/>
      <sheetData sheetId="477" refreshError="1"/>
      <sheetData sheetId="478" refreshError="1"/>
      <sheetData sheetId="479" refreshError="1"/>
      <sheetData sheetId="480" refreshError="1"/>
      <sheetData sheetId="481" refreshError="1"/>
      <sheetData sheetId="482" refreshError="1"/>
      <sheetData sheetId="483" refreshError="1"/>
      <sheetData sheetId="484" refreshError="1"/>
      <sheetData sheetId="485" refreshError="1"/>
      <sheetData sheetId="486" refreshError="1"/>
      <sheetData sheetId="487" refreshError="1"/>
      <sheetData sheetId="488" refreshError="1"/>
      <sheetData sheetId="489" refreshError="1"/>
      <sheetData sheetId="490" refreshError="1"/>
      <sheetData sheetId="491" refreshError="1"/>
      <sheetData sheetId="492" refreshError="1"/>
      <sheetData sheetId="493" refreshError="1"/>
      <sheetData sheetId="494" refreshError="1"/>
      <sheetData sheetId="495" refreshError="1"/>
      <sheetData sheetId="496" refreshError="1"/>
      <sheetData sheetId="497" refreshError="1"/>
      <sheetData sheetId="498" refreshError="1"/>
      <sheetData sheetId="499" refreshError="1"/>
      <sheetData sheetId="500" refreshError="1"/>
      <sheetData sheetId="501" refreshError="1"/>
      <sheetData sheetId="502" refreshError="1"/>
      <sheetData sheetId="503" refreshError="1"/>
      <sheetData sheetId="504" refreshError="1"/>
      <sheetData sheetId="505" refreshError="1"/>
      <sheetData sheetId="506" refreshError="1"/>
      <sheetData sheetId="507" refreshError="1"/>
      <sheetData sheetId="508" refreshError="1"/>
      <sheetData sheetId="509" refreshError="1"/>
      <sheetData sheetId="510" refreshError="1"/>
      <sheetData sheetId="511" refreshError="1"/>
      <sheetData sheetId="512" refreshError="1"/>
      <sheetData sheetId="513" refreshError="1"/>
      <sheetData sheetId="514" refreshError="1"/>
      <sheetData sheetId="515" refreshError="1"/>
      <sheetData sheetId="516" refreshError="1"/>
      <sheetData sheetId="517" refreshError="1"/>
      <sheetData sheetId="518" refreshError="1"/>
      <sheetData sheetId="519" refreshError="1"/>
      <sheetData sheetId="520" refreshError="1"/>
      <sheetData sheetId="521" refreshError="1"/>
      <sheetData sheetId="522" refreshError="1"/>
      <sheetData sheetId="523" refreshError="1"/>
      <sheetData sheetId="524" refreshError="1"/>
      <sheetData sheetId="525" refreshError="1"/>
      <sheetData sheetId="526" refreshError="1"/>
      <sheetData sheetId="527" refreshError="1"/>
      <sheetData sheetId="528" refreshError="1"/>
      <sheetData sheetId="529" refreshError="1"/>
      <sheetData sheetId="530" refreshError="1"/>
      <sheetData sheetId="531" refreshError="1"/>
      <sheetData sheetId="532" refreshError="1"/>
      <sheetData sheetId="533" refreshError="1"/>
      <sheetData sheetId="534" refreshError="1"/>
      <sheetData sheetId="535" refreshError="1"/>
      <sheetData sheetId="536" refreshError="1"/>
      <sheetData sheetId="537" refreshError="1"/>
      <sheetData sheetId="538" refreshError="1"/>
      <sheetData sheetId="539" refreshError="1"/>
      <sheetData sheetId="540" refreshError="1"/>
      <sheetData sheetId="541" refreshError="1"/>
      <sheetData sheetId="542" refreshError="1"/>
      <sheetData sheetId="543" refreshError="1"/>
      <sheetData sheetId="544" refreshError="1"/>
      <sheetData sheetId="545" refreshError="1"/>
      <sheetData sheetId="546" refreshError="1"/>
      <sheetData sheetId="547" refreshError="1"/>
      <sheetData sheetId="548" refreshError="1"/>
      <sheetData sheetId="549" refreshError="1"/>
      <sheetData sheetId="550" refreshError="1"/>
      <sheetData sheetId="551" refreshError="1"/>
      <sheetData sheetId="552" refreshError="1"/>
      <sheetData sheetId="553" refreshError="1"/>
      <sheetData sheetId="554" refreshError="1"/>
      <sheetData sheetId="555" refreshError="1"/>
      <sheetData sheetId="556" refreshError="1"/>
      <sheetData sheetId="557" refreshError="1"/>
      <sheetData sheetId="558" refreshError="1"/>
      <sheetData sheetId="559" refreshError="1"/>
      <sheetData sheetId="560" refreshError="1"/>
      <sheetData sheetId="561" refreshError="1"/>
      <sheetData sheetId="562" refreshError="1"/>
      <sheetData sheetId="563" refreshError="1"/>
      <sheetData sheetId="564" refreshError="1"/>
      <sheetData sheetId="565" refreshError="1"/>
      <sheetData sheetId="566" refreshError="1"/>
      <sheetData sheetId="567" refreshError="1"/>
      <sheetData sheetId="568" refreshError="1"/>
      <sheetData sheetId="569" refreshError="1"/>
      <sheetData sheetId="570" refreshError="1"/>
      <sheetData sheetId="571" refreshError="1"/>
      <sheetData sheetId="572" refreshError="1"/>
      <sheetData sheetId="573" refreshError="1"/>
      <sheetData sheetId="574" refreshError="1"/>
      <sheetData sheetId="575" refreshError="1"/>
      <sheetData sheetId="576" refreshError="1"/>
      <sheetData sheetId="577" refreshError="1"/>
      <sheetData sheetId="578" refreshError="1"/>
      <sheetData sheetId="579" refreshError="1"/>
      <sheetData sheetId="580" refreshError="1"/>
      <sheetData sheetId="581" refreshError="1"/>
      <sheetData sheetId="582" refreshError="1"/>
      <sheetData sheetId="583" refreshError="1"/>
      <sheetData sheetId="584" refreshError="1"/>
      <sheetData sheetId="585" refreshError="1"/>
      <sheetData sheetId="586" refreshError="1"/>
      <sheetData sheetId="587" refreshError="1"/>
      <sheetData sheetId="588" refreshError="1"/>
      <sheetData sheetId="589" refreshError="1"/>
      <sheetData sheetId="590" refreshError="1"/>
      <sheetData sheetId="591" refreshError="1"/>
      <sheetData sheetId="592" refreshError="1"/>
      <sheetData sheetId="593" refreshError="1"/>
      <sheetData sheetId="594" refreshError="1"/>
      <sheetData sheetId="595" refreshError="1"/>
      <sheetData sheetId="596" refreshError="1"/>
      <sheetData sheetId="597" refreshError="1"/>
      <sheetData sheetId="598" refreshError="1"/>
      <sheetData sheetId="599" refreshError="1"/>
      <sheetData sheetId="600" refreshError="1"/>
      <sheetData sheetId="601" refreshError="1"/>
      <sheetData sheetId="602" refreshError="1"/>
      <sheetData sheetId="603" refreshError="1"/>
      <sheetData sheetId="604" refreshError="1"/>
      <sheetData sheetId="605" refreshError="1"/>
      <sheetData sheetId="606" refreshError="1"/>
      <sheetData sheetId="607" refreshError="1"/>
      <sheetData sheetId="608" refreshError="1"/>
      <sheetData sheetId="609" refreshError="1"/>
      <sheetData sheetId="610" refreshError="1"/>
      <sheetData sheetId="611" refreshError="1"/>
      <sheetData sheetId="612" refreshError="1"/>
      <sheetData sheetId="613" refreshError="1"/>
      <sheetData sheetId="614" refreshError="1"/>
      <sheetData sheetId="615" refreshError="1"/>
      <sheetData sheetId="616" refreshError="1"/>
      <sheetData sheetId="617" refreshError="1"/>
      <sheetData sheetId="618" refreshError="1"/>
      <sheetData sheetId="619" refreshError="1"/>
      <sheetData sheetId="620" refreshError="1"/>
      <sheetData sheetId="621" refreshError="1"/>
      <sheetData sheetId="622" refreshError="1"/>
      <sheetData sheetId="623" refreshError="1"/>
      <sheetData sheetId="624" refreshError="1"/>
      <sheetData sheetId="625" refreshError="1"/>
      <sheetData sheetId="626" refreshError="1"/>
      <sheetData sheetId="627" refreshError="1"/>
      <sheetData sheetId="628" refreshError="1"/>
      <sheetData sheetId="629" refreshError="1"/>
      <sheetData sheetId="630" refreshError="1"/>
      <sheetData sheetId="631" refreshError="1"/>
      <sheetData sheetId="632" refreshError="1"/>
      <sheetData sheetId="633" refreshError="1"/>
      <sheetData sheetId="634" refreshError="1"/>
      <sheetData sheetId="635" refreshError="1"/>
      <sheetData sheetId="636" refreshError="1"/>
      <sheetData sheetId="637" refreshError="1"/>
      <sheetData sheetId="638" refreshError="1"/>
      <sheetData sheetId="639" refreshError="1"/>
      <sheetData sheetId="640" refreshError="1"/>
      <sheetData sheetId="641" refreshError="1"/>
      <sheetData sheetId="642" refreshError="1"/>
      <sheetData sheetId="643" refreshError="1"/>
      <sheetData sheetId="644" refreshError="1"/>
      <sheetData sheetId="645" refreshError="1"/>
      <sheetData sheetId="646" refreshError="1"/>
      <sheetData sheetId="647" refreshError="1"/>
      <sheetData sheetId="648" refreshError="1"/>
      <sheetData sheetId="649" refreshError="1"/>
      <sheetData sheetId="650" refreshError="1"/>
      <sheetData sheetId="651" refreshError="1"/>
      <sheetData sheetId="652" refreshError="1"/>
      <sheetData sheetId="653" refreshError="1"/>
      <sheetData sheetId="654" refreshError="1"/>
      <sheetData sheetId="655" refreshError="1"/>
      <sheetData sheetId="656" refreshError="1"/>
      <sheetData sheetId="657" refreshError="1"/>
      <sheetData sheetId="658" refreshError="1"/>
      <sheetData sheetId="659" refreshError="1"/>
      <sheetData sheetId="660" refreshError="1"/>
      <sheetData sheetId="661" refreshError="1"/>
      <sheetData sheetId="662" refreshError="1"/>
      <sheetData sheetId="663" refreshError="1"/>
      <sheetData sheetId="664" refreshError="1"/>
      <sheetData sheetId="665" refreshError="1"/>
      <sheetData sheetId="666" refreshError="1"/>
      <sheetData sheetId="667" refreshError="1"/>
      <sheetData sheetId="668" refreshError="1"/>
      <sheetData sheetId="669" refreshError="1"/>
      <sheetData sheetId="670" refreshError="1"/>
      <sheetData sheetId="671" refreshError="1"/>
      <sheetData sheetId="672" refreshError="1"/>
      <sheetData sheetId="673" refreshError="1"/>
      <sheetData sheetId="674" refreshError="1"/>
      <sheetData sheetId="675" refreshError="1"/>
      <sheetData sheetId="676" refreshError="1"/>
      <sheetData sheetId="677" refreshError="1"/>
      <sheetData sheetId="678" refreshError="1"/>
      <sheetData sheetId="679" refreshError="1"/>
      <sheetData sheetId="680" refreshError="1"/>
      <sheetData sheetId="681" refreshError="1"/>
      <sheetData sheetId="682" refreshError="1"/>
      <sheetData sheetId="683" refreshError="1"/>
      <sheetData sheetId="684" refreshError="1"/>
      <sheetData sheetId="685" refreshError="1"/>
      <sheetData sheetId="686" refreshError="1"/>
      <sheetData sheetId="687" refreshError="1"/>
      <sheetData sheetId="688" refreshError="1"/>
      <sheetData sheetId="689" refreshError="1"/>
      <sheetData sheetId="690" refreshError="1"/>
      <sheetData sheetId="691" refreshError="1"/>
      <sheetData sheetId="692" refreshError="1"/>
      <sheetData sheetId="693" refreshError="1"/>
      <sheetData sheetId="694" refreshError="1"/>
      <sheetData sheetId="695" refreshError="1"/>
      <sheetData sheetId="696" refreshError="1"/>
      <sheetData sheetId="697" refreshError="1"/>
      <sheetData sheetId="698" refreshError="1"/>
      <sheetData sheetId="699" refreshError="1"/>
      <sheetData sheetId="700" refreshError="1"/>
      <sheetData sheetId="701" refreshError="1"/>
      <sheetData sheetId="702" refreshError="1"/>
      <sheetData sheetId="703" refreshError="1"/>
      <sheetData sheetId="704" refreshError="1"/>
      <sheetData sheetId="705" refreshError="1"/>
      <sheetData sheetId="706" refreshError="1"/>
      <sheetData sheetId="707" refreshError="1"/>
      <sheetData sheetId="708" refreshError="1"/>
      <sheetData sheetId="709" refreshError="1"/>
      <sheetData sheetId="710" refreshError="1"/>
      <sheetData sheetId="711" refreshError="1"/>
      <sheetData sheetId="712" refreshError="1"/>
      <sheetData sheetId="713" refreshError="1"/>
      <sheetData sheetId="714" refreshError="1"/>
      <sheetData sheetId="715" refreshError="1"/>
      <sheetData sheetId="716" refreshError="1"/>
      <sheetData sheetId="717" refreshError="1"/>
      <sheetData sheetId="718" refreshError="1"/>
      <sheetData sheetId="719" refreshError="1"/>
      <sheetData sheetId="720" refreshError="1"/>
      <sheetData sheetId="721" refreshError="1"/>
      <sheetData sheetId="722" refreshError="1"/>
      <sheetData sheetId="723" refreshError="1"/>
      <sheetData sheetId="724" refreshError="1"/>
      <sheetData sheetId="725" refreshError="1"/>
      <sheetData sheetId="726" refreshError="1"/>
      <sheetData sheetId="727" refreshError="1"/>
      <sheetData sheetId="728" refreshError="1"/>
      <sheetData sheetId="729" refreshError="1"/>
      <sheetData sheetId="730" refreshError="1"/>
      <sheetData sheetId="731" refreshError="1"/>
      <sheetData sheetId="732" refreshError="1"/>
      <sheetData sheetId="733" refreshError="1"/>
      <sheetData sheetId="734" refreshError="1"/>
      <sheetData sheetId="735" refreshError="1"/>
      <sheetData sheetId="736" refreshError="1"/>
      <sheetData sheetId="737" refreshError="1"/>
      <sheetData sheetId="738" refreshError="1"/>
      <sheetData sheetId="739" refreshError="1"/>
      <sheetData sheetId="740" refreshError="1"/>
      <sheetData sheetId="741" refreshError="1"/>
      <sheetData sheetId="742" refreshError="1"/>
      <sheetData sheetId="743" refreshError="1"/>
      <sheetData sheetId="744" refreshError="1"/>
      <sheetData sheetId="745" refreshError="1"/>
      <sheetData sheetId="746" refreshError="1"/>
      <sheetData sheetId="747" refreshError="1"/>
      <sheetData sheetId="748" refreshError="1"/>
      <sheetData sheetId="749" refreshError="1"/>
      <sheetData sheetId="750" refreshError="1"/>
      <sheetData sheetId="751" refreshError="1"/>
      <sheetData sheetId="752" refreshError="1"/>
      <sheetData sheetId="753" refreshError="1"/>
      <sheetData sheetId="754" refreshError="1"/>
      <sheetData sheetId="755" refreshError="1"/>
      <sheetData sheetId="756" refreshError="1"/>
      <sheetData sheetId="757" refreshError="1"/>
      <sheetData sheetId="758" refreshError="1"/>
      <sheetData sheetId="759" refreshError="1"/>
      <sheetData sheetId="760" refreshError="1"/>
      <sheetData sheetId="761" refreshError="1"/>
      <sheetData sheetId="762" refreshError="1"/>
      <sheetData sheetId="763" refreshError="1"/>
      <sheetData sheetId="764" refreshError="1"/>
      <sheetData sheetId="765" refreshError="1"/>
      <sheetData sheetId="766" refreshError="1"/>
      <sheetData sheetId="767" refreshError="1"/>
      <sheetData sheetId="768" refreshError="1"/>
      <sheetData sheetId="769" refreshError="1"/>
      <sheetData sheetId="770" refreshError="1"/>
      <sheetData sheetId="771" refreshError="1"/>
      <sheetData sheetId="772" refreshError="1"/>
      <sheetData sheetId="773" refreshError="1"/>
      <sheetData sheetId="774" refreshError="1"/>
      <sheetData sheetId="775" refreshError="1"/>
      <sheetData sheetId="776" refreshError="1"/>
      <sheetData sheetId="777" refreshError="1"/>
      <sheetData sheetId="778" refreshError="1"/>
      <sheetData sheetId="779" refreshError="1"/>
      <sheetData sheetId="780" refreshError="1"/>
      <sheetData sheetId="781" refreshError="1"/>
      <sheetData sheetId="782" refreshError="1"/>
      <sheetData sheetId="783" refreshError="1"/>
      <sheetData sheetId="784" refreshError="1"/>
      <sheetData sheetId="785" refreshError="1"/>
      <sheetData sheetId="786" refreshError="1"/>
      <sheetData sheetId="787" refreshError="1"/>
      <sheetData sheetId="788" refreshError="1"/>
      <sheetData sheetId="789" refreshError="1"/>
      <sheetData sheetId="790" refreshError="1"/>
      <sheetData sheetId="791" refreshError="1"/>
      <sheetData sheetId="792" refreshError="1"/>
      <sheetData sheetId="793" refreshError="1"/>
      <sheetData sheetId="794" refreshError="1"/>
      <sheetData sheetId="795" refreshError="1"/>
      <sheetData sheetId="796" refreshError="1"/>
      <sheetData sheetId="797" refreshError="1"/>
      <sheetData sheetId="798" refreshError="1"/>
      <sheetData sheetId="799" refreshError="1"/>
      <sheetData sheetId="800" refreshError="1"/>
      <sheetData sheetId="801" refreshError="1"/>
      <sheetData sheetId="802" refreshError="1"/>
      <sheetData sheetId="803" refreshError="1"/>
      <sheetData sheetId="804" refreshError="1"/>
      <sheetData sheetId="805" refreshError="1"/>
      <sheetData sheetId="806" refreshError="1"/>
      <sheetData sheetId="807" refreshError="1"/>
      <sheetData sheetId="808" refreshError="1"/>
      <sheetData sheetId="809" refreshError="1"/>
      <sheetData sheetId="810" refreshError="1"/>
      <sheetData sheetId="811" refreshError="1"/>
      <sheetData sheetId="812" refreshError="1"/>
      <sheetData sheetId="813" refreshError="1"/>
      <sheetData sheetId="814" refreshError="1"/>
      <sheetData sheetId="815" refreshError="1"/>
      <sheetData sheetId="816" refreshError="1"/>
      <sheetData sheetId="817" refreshError="1"/>
      <sheetData sheetId="818" refreshError="1"/>
      <sheetData sheetId="819" refreshError="1"/>
      <sheetData sheetId="820" refreshError="1"/>
      <sheetData sheetId="821" refreshError="1"/>
      <sheetData sheetId="822" refreshError="1"/>
      <sheetData sheetId="823" refreshError="1"/>
      <sheetData sheetId="824" refreshError="1"/>
      <sheetData sheetId="825" refreshError="1"/>
      <sheetData sheetId="826" refreshError="1"/>
      <sheetData sheetId="827" refreshError="1"/>
      <sheetData sheetId="828" refreshError="1"/>
      <sheetData sheetId="829" refreshError="1"/>
      <sheetData sheetId="830" refreshError="1"/>
      <sheetData sheetId="831" refreshError="1"/>
      <sheetData sheetId="832" refreshError="1"/>
      <sheetData sheetId="833" refreshError="1"/>
      <sheetData sheetId="834" refreshError="1"/>
      <sheetData sheetId="835" refreshError="1"/>
      <sheetData sheetId="836" refreshError="1"/>
      <sheetData sheetId="837" refreshError="1"/>
      <sheetData sheetId="838" refreshError="1"/>
      <sheetData sheetId="839" refreshError="1"/>
      <sheetData sheetId="840" refreshError="1"/>
      <sheetData sheetId="841" refreshError="1"/>
      <sheetData sheetId="842" refreshError="1"/>
      <sheetData sheetId="843" refreshError="1"/>
      <sheetData sheetId="844" refreshError="1"/>
      <sheetData sheetId="845" refreshError="1"/>
      <sheetData sheetId="846" refreshError="1"/>
      <sheetData sheetId="847" refreshError="1"/>
      <sheetData sheetId="848" refreshError="1"/>
      <sheetData sheetId="849" refreshError="1"/>
      <sheetData sheetId="850" refreshError="1"/>
      <sheetData sheetId="851" refreshError="1"/>
      <sheetData sheetId="852" refreshError="1"/>
      <sheetData sheetId="853" refreshError="1"/>
      <sheetData sheetId="854">
        <row r="9">
          <cell r="A9" t="str">
            <v>A</v>
          </cell>
        </row>
      </sheetData>
      <sheetData sheetId="855" refreshError="1"/>
      <sheetData sheetId="856" refreshError="1"/>
      <sheetData sheetId="857" refreshError="1"/>
      <sheetData sheetId="858" refreshError="1"/>
      <sheetData sheetId="859" refreshError="1"/>
      <sheetData sheetId="860" refreshError="1"/>
      <sheetData sheetId="861" refreshError="1"/>
      <sheetData sheetId="862" refreshError="1"/>
      <sheetData sheetId="863" refreshError="1"/>
      <sheetData sheetId="864" refreshError="1"/>
      <sheetData sheetId="865" refreshError="1"/>
      <sheetData sheetId="866" refreshError="1"/>
      <sheetData sheetId="867" refreshError="1"/>
      <sheetData sheetId="868" refreshError="1"/>
      <sheetData sheetId="869" refreshError="1"/>
      <sheetData sheetId="870" refreshError="1"/>
      <sheetData sheetId="871" refreshError="1"/>
      <sheetData sheetId="872" refreshError="1"/>
      <sheetData sheetId="873" refreshError="1"/>
      <sheetData sheetId="874" refreshError="1"/>
      <sheetData sheetId="875" refreshError="1"/>
      <sheetData sheetId="876" refreshError="1"/>
      <sheetData sheetId="877" refreshError="1"/>
      <sheetData sheetId="878" refreshError="1"/>
      <sheetData sheetId="879" refreshError="1"/>
      <sheetData sheetId="880" refreshError="1"/>
      <sheetData sheetId="881" refreshError="1"/>
      <sheetData sheetId="882" refreshError="1"/>
      <sheetData sheetId="883" refreshError="1"/>
      <sheetData sheetId="884" refreshError="1"/>
      <sheetData sheetId="885" refreshError="1"/>
      <sheetData sheetId="886" refreshError="1"/>
      <sheetData sheetId="887" refreshError="1"/>
      <sheetData sheetId="888" refreshError="1"/>
      <sheetData sheetId="889" refreshError="1"/>
      <sheetData sheetId="890" refreshError="1"/>
      <sheetData sheetId="891" refreshError="1"/>
      <sheetData sheetId="892" refreshError="1"/>
      <sheetData sheetId="893" refreshError="1"/>
      <sheetData sheetId="894" refreshError="1"/>
      <sheetData sheetId="895" refreshError="1"/>
      <sheetData sheetId="896" refreshError="1"/>
      <sheetData sheetId="897" refreshError="1"/>
      <sheetData sheetId="898" refreshError="1"/>
      <sheetData sheetId="899" refreshError="1"/>
      <sheetData sheetId="900" refreshError="1"/>
      <sheetData sheetId="901" refreshError="1"/>
      <sheetData sheetId="902" refreshError="1"/>
      <sheetData sheetId="903" refreshError="1"/>
      <sheetData sheetId="904" refreshError="1"/>
      <sheetData sheetId="905" refreshError="1"/>
      <sheetData sheetId="906" refreshError="1"/>
      <sheetData sheetId="907" refreshError="1"/>
      <sheetData sheetId="908" refreshError="1"/>
      <sheetData sheetId="909" refreshError="1"/>
      <sheetData sheetId="910" refreshError="1"/>
      <sheetData sheetId="911" refreshError="1"/>
      <sheetData sheetId="912" refreshError="1"/>
      <sheetData sheetId="913" refreshError="1"/>
      <sheetData sheetId="914" refreshError="1"/>
      <sheetData sheetId="915" refreshError="1"/>
      <sheetData sheetId="916" refreshError="1"/>
      <sheetData sheetId="917" refreshError="1"/>
      <sheetData sheetId="918" refreshError="1"/>
      <sheetData sheetId="919" refreshError="1"/>
      <sheetData sheetId="920" refreshError="1"/>
      <sheetData sheetId="921" refreshError="1"/>
      <sheetData sheetId="922" refreshError="1"/>
      <sheetData sheetId="923" refreshError="1"/>
      <sheetData sheetId="924" refreshError="1"/>
      <sheetData sheetId="925" refreshError="1"/>
      <sheetData sheetId="926" refreshError="1"/>
      <sheetData sheetId="927" refreshError="1"/>
      <sheetData sheetId="928" refreshError="1"/>
      <sheetData sheetId="929" refreshError="1"/>
      <sheetData sheetId="930" refreshError="1"/>
      <sheetData sheetId="931" refreshError="1"/>
      <sheetData sheetId="932" refreshError="1"/>
      <sheetData sheetId="933" refreshError="1"/>
      <sheetData sheetId="934" refreshError="1"/>
      <sheetData sheetId="935" refreshError="1"/>
      <sheetData sheetId="936" refreshError="1"/>
      <sheetData sheetId="937" refreshError="1"/>
      <sheetData sheetId="938" refreshError="1"/>
      <sheetData sheetId="939" refreshError="1"/>
      <sheetData sheetId="940" refreshError="1"/>
      <sheetData sheetId="941" refreshError="1"/>
      <sheetData sheetId="942" refreshError="1"/>
      <sheetData sheetId="943" refreshError="1"/>
      <sheetData sheetId="944" refreshError="1"/>
      <sheetData sheetId="945" refreshError="1"/>
      <sheetData sheetId="946" refreshError="1"/>
      <sheetData sheetId="947" refreshError="1"/>
      <sheetData sheetId="948" refreshError="1"/>
      <sheetData sheetId="949" refreshError="1"/>
      <sheetData sheetId="950" refreshError="1"/>
      <sheetData sheetId="951" refreshError="1"/>
      <sheetData sheetId="952" refreshError="1"/>
      <sheetData sheetId="953" refreshError="1"/>
      <sheetData sheetId="954" refreshError="1"/>
      <sheetData sheetId="955" refreshError="1"/>
      <sheetData sheetId="956" refreshError="1"/>
      <sheetData sheetId="957" refreshError="1"/>
      <sheetData sheetId="958" refreshError="1"/>
      <sheetData sheetId="959" refreshError="1"/>
      <sheetData sheetId="960" refreshError="1"/>
      <sheetData sheetId="961" refreshError="1"/>
      <sheetData sheetId="962" refreshError="1"/>
      <sheetData sheetId="963" refreshError="1"/>
      <sheetData sheetId="964" refreshError="1"/>
      <sheetData sheetId="965" refreshError="1"/>
      <sheetData sheetId="966" refreshError="1"/>
      <sheetData sheetId="967" refreshError="1"/>
      <sheetData sheetId="968" refreshError="1"/>
      <sheetData sheetId="969" refreshError="1"/>
      <sheetData sheetId="970" refreshError="1"/>
      <sheetData sheetId="971" refreshError="1"/>
      <sheetData sheetId="972" refreshError="1"/>
      <sheetData sheetId="973" refreshError="1"/>
      <sheetData sheetId="974" refreshError="1"/>
      <sheetData sheetId="975" refreshError="1"/>
      <sheetData sheetId="976" refreshError="1"/>
      <sheetData sheetId="977" refreshError="1"/>
      <sheetData sheetId="978" refreshError="1"/>
      <sheetData sheetId="979" refreshError="1"/>
      <sheetData sheetId="980" refreshError="1"/>
      <sheetData sheetId="981" refreshError="1"/>
      <sheetData sheetId="982" refreshError="1"/>
      <sheetData sheetId="983" refreshError="1"/>
      <sheetData sheetId="984" refreshError="1"/>
      <sheetData sheetId="985" refreshError="1"/>
      <sheetData sheetId="986" refreshError="1"/>
      <sheetData sheetId="987" refreshError="1"/>
      <sheetData sheetId="988" refreshError="1"/>
      <sheetData sheetId="989" refreshError="1"/>
      <sheetData sheetId="990" refreshError="1"/>
      <sheetData sheetId="991" refreshError="1"/>
      <sheetData sheetId="992" refreshError="1"/>
      <sheetData sheetId="993" refreshError="1"/>
      <sheetData sheetId="994" refreshError="1"/>
      <sheetData sheetId="995" refreshError="1"/>
      <sheetData sheetId="996" refreshError="1"/>
      <sheetData sheetId="997" refreshError="1"/>
      <sheetData sheetId="998" refreshError="1"/>
      <sheetData sheetId="999" refreshError="1"/>
      <sheetData sheetId="1000" refreshError="1"/>
      <sheetData sheetId="1001" refreshError="1"/>
      <sheetData sheetId="1002" refreshError="1"/>
      <sheetData sheetId="1003" refreshError="1"/>
      <sheetData sheetId="1004" refreshError="1"/>
      <sheetData sheetId="1005" refreshError="1"/>
      <sheetData sheetId="1006" refreshError="1"/>
      <sheetData sheetId="1007" refreshError="1"/>
      <sheetData sheetId="1008" refreshError="1"/>
      <sheetData sheetId="1009" refreshError="1"/>
      <sheetData sheetId="1010" refreshError="1"/>
      <sheetData sheetId="1011" refreshError="1"/>
      <sheetData sheetId="1012" refreshError="1"/>
      <sheetData sheetId="1013" refreshError="1"/>
      <sheetData sheetId="1014" refreshError="1"/>
      <sheetData sheetId="1015" refreshError="1"/>
      <sheetData sheetId="1016" refreshError="1"/>
      <sheetData sheetId="1017" refreshError="1"/>
      <sheetData sheetId="1018" refreshError="1"/>
      <sheetData sheetId="1019" refreshError="1"/>
      <sheetData sheetId="1020" refreshError="1"/>
      <sheetData sheetId="1021" refreshError="1"/>
      <sheetData sheetId="1022" refreshError="1"/>
      <sheetData sheetId="1023" refreshError="1"/>
      <sheetData sheetId="1024" refreshError="1"/>
      <sheetData sheetId="1025" refreshError="1"/>
      <sheetData sheetId="1026" refreshError="1"/>
      <sheetData sheetId="1027" refreshError="1"/>
      <sheetData sheetId="1028" refreshError="1"/>
      <sheetData sheetId="1029" refreshError="1"/>
      <sheetData sheetId="1030" refreshError="1"/>
      <sheetData sheetId="1031" refreshError="1"/>
      <sheetData sheetId="1032" refreshError="1"/>
      <sheetData sheetId="1033" refreshError="1"/>
      <sheetData sheetId="1034" refreshError="1"/>
      <sheetData sheetId="1035" refreshError="1"/>
      <sheetData sheetId="1036" refreshError="1"/>
      <sheetData sheetId="1037" refreshError="1"/>
      <sheetData sheetId="1038" refreshError="1"/>
      <sheetData sheetId="1039" refreshError="1"/>
      <sheetData sheetId="1040" refreshError="1"/>
      <sheetData sheetId="1041" refreshError="1"/>
      <sheetData sheetId="1042" refreshError="1"/>
      <sheetData sheetId="1043" refreshError="1"/>
      <sheetData sheetId="1044" refreshError="1"/>
      <sheetData sheetId="1045" refreshError="1"/>
      <sheetData sheetId="1046" refreshError="1"/>
      <sheetData sheetId="1047" refreshError="1"/>
      <sheetData sheetId="1048" refreshError="1"/>
      <sheetData sheetId="1049" refreshError="1"/>
      <sheetData sheetId="1050" refreshError="1"/>
      <sheetData sheetId="1051" refreshError="1"/>
      <sheetData sheetId="1052" refreshError="1"/>
      <sheetData sheetId="1053" refreshError="1"/>
      <sheetData sheetId="1054" refreshError="1"/>
      <sheetData sheetId="1055" refreshError="1"/>
      <sheetData sheetId="1056" refreshError="1"/>
      <sheetData sheetId="1057" refreshError="1"/>
      <sheetData sheetId="1058" refreshError="1"/>
      <sheetData sheetId="1059" refreshError="1"/>
      <sheetData sheetId="1060" refreshError="1"/>
      <sheetData sheetId="1061" refreshError="1"/>
      <sheetData sheetId="1062" refreshError="1"/>
      <sheetData sheetId="1063" refreshError="1"/>
      <sheetData sheetId="1064" refreshError="1"/>
      <sheetData sheetId="1065" refreshError="1"/>
      <sheetData sheetId="1066" refreshError="1"/>
      <sheetData sheetId="1067" refreshError="1"/>
      <sheetData sheetId="1068" refreshError="1"/>
      <sheetData sheetId="1069" refreshError="1"/>
      <sheetData sheetId="1070" refreshError="1"/>
      <sheetData sheetId="1071" refreshError="1"/>
      <sheetData sheetId="1072" refreshError="1"/>
      <sheetData sheetId="1073" refreshError="1"/>
      <sheetData sheetId="1074" refreshError="1"/>
      <sheetData sheetId="1075" refreshError="1"/>
      <sheetData sheetId="1076" refreshError="1"/>
      <sheetData sheetId="1077" refreshError="1"/>
      <sheetData sheetId="1078" refreshError="1"/>
      <sheetData sheetId="1079" refreshError="1"/>
      <sheetData sheetId="1080" refreshError="1"/>
      <sheetData sheetId="1081" refreshError="1"/>
      <sheetData sheetId="1082" refreshError="1"/>
      <sheetData sheetId="1083" refreshError="1"/>
      <sheetData sheetId="1084" refreshError="1"/>
      <sheetData sheetId="1085" refreshError="1"/>
      <sheetData sheetId="1086" refreshError="1"/>
      <sheetData sheetId="1087" refreshError="1"/>
      <sheetData sheetId="1088" refreshError="1"/>
      <sheetData sheetId="1089" refreshError="1"/>
      <sheetData sheetId="1090" refreshError="1"/>
      <sheetData sheetId="1091" refreshError="1"/>
      <sheetData sheetId="1092" refreshError="1"/>
      <sheetData sheetId="1093" refreshError="1"/>
      <sheetData sheetId="1094" refreshError="1"/>
      <sheetData sheetId="1095" refreshError="1"/>
      <sheetData sheetId="1096" refreshError="1"/>
      <sheetData sheetId="1097" refreshError="1"/>
      <sheetData sheetId="1098" refreshError="1"/>
      <sheetData sheetId="1099" refreshError="1"/>
      <sheetData sheetId="1100" refreshError="1"/>
      <sheetData sheetId="1101" refreshError="1"/>
      <sheetData sheetId="1102" refreshError="1"/>
      <sheetData sheetId="1103" refreshError="1"/>
      <sheetData sheetId="1104" refreshError="1"/>
      <sheetData sheetId="1105" refreshError="1"/>
      <sheetData sheetId="1106" refreshError="1"/>
      <sheetData sheetId="1107" refreshError="1"/>
      <sheetData sheetId="1108" refreshError="1"/>
      <sheetData sheetId="1109" refreshError="1"/>
      <sheetData sheetId="1110" refreshError="1"/>
      <sheetData sheetId="1111" refreshError="1"/>
      <sheetData sheetId="1112" refreshError="1"/>
      <sheetData sheetId="1113" refreshError="1"/>
      <sheetData sheetId="1114" refreshError="1"/>
      <sheetData sheetId="1115" refreshError="1"/>
      <sheetData sheetId="1116" refreshError="1"/>
      <sheetData sheetId="1117" refreshError="1"/>
      <sheetData sheetId="1118" refreshError="1"/>
      <sheetData sheetId="1119" refreshError="1"/>
      <sheetData sheetId="1120" refreshError="1"/>
      <sheetData sheetId="1121" refreshError="1"/>
      <sheetData sheetId="1122" refreshError="1"/>
      <sheetData sheetId="1123" refreshError="1"/>
      <sheetData sheetId="1124" refreshError="1"/>
      <sheetData sheetId="1125" refreshError="1"/>
      <sheetData sheetId="1126" refreshError="1"/>
      <sheetData sheetId="1127" refreshError="1"/>
      <sheetData sheetId="1128" refreshError="1"/>
      <sheetData sheetId="1129" refreshError="1"/>
      <sheetData sheetId="1130" refreshError="1"/>
      <sheetData sheetId="1131" refreshError="1"/>
      <sheetData sheetId="1132" refreshError="1"/>
      <sheetData sheetId="1133" refreshError="1"/>
      <sheetData sheetId="1134" refreshError="1"/>
      <sheetData sheetId="1135" refreshError="1"/>
      <sheetData sheetId="1136" refreshError="1"/>
      <sheetData sheetId="1137" refreshError="1"/>
      <sheetData sheetId="1138" refreshError="1"/>
      <sheetData sheetId="1139" refreshError="1"/>
      <sheetData sheetId="1140" refreshError="1"/>
      <sheetData sheetId="1141" refreshError="1"/>
      <sheetData sheetId="1142" refreshError="1"/>
      <sheetData sheetId="1143" refreshError="1"/>
      <sheetData sheetId="1144" refreshError="1"/>
      <sheetData sheetId="1145" refreshError="1"/>
      <sheetData sheetId="1146" refreshError="1"/>
      <sheetData sheetId="1147" refreshError="1"/>
      <sheetData sheetId="1148" refreshError="1"/>
      <sheetData sheetId="1149" refreshError="1"/>
      <sheetData sheetId="1150" refreshError="1"/>
      <sheetData sheetId="1151" refreshError="1"/>
      <sheetData sheetId="1152" refreshError="1"/>
      <sheetData sheetId="1153" refreshError="1"/>
      <sheetData sheetId="1154" refreshError="1"/>
      <sheetData sheetId="1155" refreshError="1"/>
      <sheetData sheetId="1156" refreshError="1"/>
      <sheetData sheetId="1157" refreshError="1"/>
      <sheetData sheetId="1158" refreshError="1"/>
      <sheetData sheetId="1159" refreshError="1"/>
      <sheetData sheetId="1160" refreshError="1"/>
      <sheetData sheetId="1161" refreshError="1"/>
      <sheetData sheetId="1162" refreshError="1"/>
      <sheetData sheetId="1163" refreshError="1"/>
      <sheetData sheetId="1164" refreshError="1"/>
      <sheetData sheetId="1165" refreshError="1"/>
      <sheetData sheetId="1166" refreshError="1"/>
      <sheetData sheetId="1167" refreshError="1"/>
      <sheetData sheetId="1168" refreshError="1"/>
      <sheetData sheetId="1169" refreshError="1"/>
      <sheetData sheetId="1170" refreshError="1"/>
      <sheetData sheetId="1171" refreshError="1"/>
      <sheetData sheetId="1172" refreshError="1"/>
      <sheetData sheetId="1173" refreshError="1"/>
      <sheetData sheetId="1174" refreshError="1"/>
      <sheetData sheetId="1175" refreshError="1"/>
      <sheetData sheetId="1176" refreshError="1"/>
      <sheetData sheetId="1177" refreshError="1"/>
      <sheetData sheetId="1178" refreshError="1"/>
      <sheetData sheetId="1179" refreshError="1"/>
      <sheetData sheetId="1180" refreshError="1"/>
      <sheetData sheetId="1181" refreshError="1"/>
      <sheetData sheetId="1182" refreshError="1"/>
      <sheetData sheetId="1183" refreshError="1"/>
      <sheetData sheetId="1184" refreshError="1"/>
      <sheetData sheetId="1185" refreshError="1"/>
      <sheetData sheetId="1186" refreshError="1"/>
      <sheetData sheetId="1187" refreshError="1"/>
      <sheetData sheetId="1188" refreshError="1"/>
      <sheetData sheetId="1189" refreshError="1"/>
      <sheetData sheetId="1190" refreshError="1"/>
      <sheetData sheetId="1191" refreshError="1"/>
      <sheetData sheetId="1192" refreshError="1"/>
      <sheetData sheetId="1193" refreshError="1"/>
      <sheetData sheetId="1194" refreshError="1"/>
      <sheetData sheetId="1195" refreshError="1"/>
      <sheetData sheetId="1196" refreshError="1"/>
      <sheetData sheetId="1197" refreshError="1"/>
      <sheetData sheetId="1198" refreshError="1"/>
      <sheetData sheetId="1199" refreshError="1"/>
      <sheetData sheetId="1200" refreshError="1"/>
      <sheetData sheetId="1201" refreshError="1"/>
      <sheetData sheetId="1202" refreshError="1"/>
      <sheetData sheetId="1203" refreshError="1"/>
      <sheetData sheetId="1204" refreshError="1"/>
      <sheetData sheetId="1205" refreshError="1"/>
      <sheetData sheetId="1206" refreshError="1"/>
      <sheetData sheetId="1207" refreshError="1"/>
      <sheetData sheetId="1208" refreshError="1"/>
      <sheetData sheetId="1209" refreshError="1"/>
      <sheetData sheetId="1210" refreshError="1"/>
      <sheetData sheetId="1211" refreshError="1"/>
      <sheetData sheetId="1212" refreshError="1"/>
      <sheetData sheetId="1213" refreshError="1"/>
      <sheetData sheetId="1214" refreshError="1"/>
      <sheetData sheetId="1215" refreshError="1"/>
      <sheetData sheetId="1216" refreshError="1"/>
      <sheetData sheetId="1217" refreshError="1"/>
      <sheetData sheetId="1218" refreshError="1"/>
      <sheetData sheetId="1219" refreshError="1"/>
      <sheetData sheetId="1220" refreshError="1"/>
      <sheetData sheetId="1221" refreshError="1"/>
      <sheetData sheetId="1222" refreshError="1"/>
      <sheetData sheetId="1223" refreshError="1"/>
      <sheetData sheetId="1224" refreshError="1"/>
      <sheetData sheetId="1225" refreshError="1"/>
      <sheetData sheetId="1226" refreshError="1"/>
      <sheetData sheetId="1227" refreshError="1"/>
      <sheetData sheetId="1228" refreshError="1"/>
      <sheetData sheetId="1229" refreshError="1"/>
      <sheetData sheetId="1230" refreshError="1"/>
      <sheetData sheetId="1231" refreshError="1"/>
      <sheetData sheetId="1232" refreshError="1"/>
      <sheetData sheetId="1233" refreshError="1"/>
      <sheetData sheetId="1234" refreshError="1"/>
      <sheetData sheetId="1235" refreshError="1"/>
      <sheetData sheetId="1236" refreshError="1"/>
      <sheetData sheetId="1237" refreshError="1"/>
      <sheetData sheetId="1238" refreshError="1"/>
      <sheetData sheetId="1239" refreshError="1"/>
      <sheetData sheetId="1240" refreshError="1"/>
      <sheetData sheetId="1241" refreshError="1"/>
      <sheetData sheetId="1242" refreshError="1"/>
      <sheetData sheetId="1243" refreshError="1"/>
      <sheetData sheetId="1244" refreshError="1"/>
      <sheetData sheetId="1245" refreshError="1"/>
      <sheetData sheetId="1246" refreshError="1"/>
      <sheetData sheetId="1247" refreshError="1"/>
      <sheetData sheetId="1248" refreshError="1"/>
      <sheetData sheetId="1249" refreshError="1"/>
      <sheetData sheetId="1250" refreshError="1"/>
      <sheetData sheetId="1251" refreshError="1"/>
      <sheetData sheetId="1252" refreshError="1"/>
      <sheetData sheetId="1253" refreshError="1"/>
      <sheetData sheetId="1254" refreshError="1"/>
      <sheetData sheetId="1255" refreshError="1"/>
      <sheetData sheetId="1256" refreshError="1"/>
      <sheetData sheetId="1257" refreshError="1"/>
      <sheetData sheetId="1258" refreshError="1"/>
      <sheetData sheetId="1259" refreshError="1"/>
      <sheetData sheetId="1260" refreshError="1"/>
      <sheetData sheetId="1261" refreshError="1"/>
      <sheetData sheetId="1262" refreshError="1"/>
      <sheetData sheetId="1263" refreshError="1"/>
      <sheetData sheetId="1264" refreshError="1"/>
      <sheetData sheetId="1265" refreshError="1"/>
      <sheetData sheetId="1266" refreshError="1"/>
      <sheetData sheetId="1267" refreshError="1"/>
      <sheetData sheetId="1268" refreshError="1"/>
      <sheetData sheetId="1269" refreshError="1"/>
      <sheetData sheetId="1270" refreshError="1"/>
      <sheetData sheetId="1271" refreshError="1"/>
      <sheetData sheetId="1272" refreshError="1"/>
      <sheetData sheetId="1273" refreshError="1"/>
      <sheetData sheetId="1274" refreshError="1"/>
      <sheetData sheetId="1275" refreshError="1"/>
      <sheetData sheetId="1276" refreshError="1"/>
      <sheetData sheetId="1277" refreshError="1"/>
      <sheetData sheetId="1278" refreshError="1"/>
      <sheetData sheetId="1279" refreshError="1"/>
      <sheetData sheetId="1280" refreshError="1"/>
      <sheetData sheetId="1281" refreshError="1"/>
      <sheetData sheetId="1282" refreshError="1"/>
      <sheetData sheetId="1283" refreshError="1"/>
      <sheetData sheetId="1284" refreshError="1"/>
      <sheetData sheetId="1285" refreshError="1"/>
      <sheetData sheetId="1286" refreshError="1"/>
      <sheetData sheetId="1287" refreshError="1"/>
      <sheetData sheetId="1288" refreshError="1"/>
      <sheetData sheetId="1289" refreshError="1"/>
      <sheetData sheetId="1290" refreshError="1"/>
      <sheetData sheetId="1291" refreshError="1"/>
      <sheetData sheetId="1292" refreshError="1"/>
      <sheetData sheetId="1293" refreshError="1"/>
      <sheetData sheetId="1294" refreshError="1"/>
      <sheetData sheetId="1295" refreshError="1"/>
      <sheetData sheetId="1296" refreshError="1"/>
      <sheetData sheetId="1297" refreshError="1"/>
      <sheetData sheetId="1298" refreshError="1"/>
      <sheetData sheetId="1299" refreshError="1"/>
      <sheetData sheetId="1300" refreshError="1"/>
      <sheetData sheetId="1301" refreshError="1"/>
      <sheetData sheetId="1302" refreshError="1"/>
      <sheetData sheetId="1303" refreshError="1"/>
      <sheetData sheetId="1304" refreshError="1"/>
      <sheetData sheetId="1305" refreshError="1"/>
      <sheetData sheetId="1306" refreshError="1"/>
      <sheetData sheetId="1307" refreshError="1"/>
      <sheetData sheetId="1308" refreshError="1"/>
      <sheetData sheetId="1309" refreshError="1"/>
      <sheetData sheetId="1310" refreshError="1"/>
      <sheetData sheetId="1311" refreshError="1"/>
      <sheetData sheetId="1312" refreshError="1"/>
      <sheetData sheetId="1313" refreshError="1"/>
      <sheetData sheetId="1314" refreshError="1"/>
      <sheetData sheetId="1315" refreshError="1"/>
      <sheetData sheetId="1316" refreshError="1"/>
      <sheetData sheetId="1317" refreshError="1"/>
      <sheetData sheetId="1318" refreshError="1"/>
      <sheetData sheetId="1319" refreshError="1"/>
      <sheetData sheetId="1320" refreshError="1"/>
      <sheetData sheetId="1321" refreshError="1"/>
      <sheetData sheetId="1322" refreshError="1"/>
      <sheetData sheetId="1323" refreshError="1"/>
      <sheetData sheetId="1324" refreshError="1"/>
      <sheetData sheetId="1325" refreshError="1"/>
      <sheetData sheetId="1326" refreshError="1"/>
      <sheetData sheetId="1327" refreshError="1"/>
      <sheetData sheetId="1328" refreshError="1"/>
      <sheetData sheetId="1329" refreshError="1"/>
      <sheetData sheetId="1330" refreshError="1"/>
      <sheetData sheetId="1331" refreshError="1"/>
      <sheetData sheetId="1332" refreshError="1"/>
      <sheetData sheetId="1333" refreshError="1"/>
      <sheetData sheetId="1334" refreshError="1"/>
      <sheetData sheetId="1335" refreshError="1"/>
      <sheetData sheetId="1336" refreshError="1"/>
      <sheetData sheetId="1337" refreshError="1"/>
      <sheetData sheetId="1338" refreshError="1"/>
      <sheetData sheetId="1339" refreshError="1"/>
      <sheetData sheetId="1340" refreshError="1"/>
      <sheetData sheetId="1341" refreshError="1"/>
      <sheetData sheetId="1342" refreshError="1"/>
      <sheetData sheetId="1343" refreshError="1"/>
      <sheetData sheetId="1344" refreshError="1"/>
      <sheetData sheetId="1345" refreshError="1"/>
      <sheetData sheetId="1346" refreshError="1"/>
      <sheetData sheetId="1347" refreshError="1"/>
      <sheetData sheetId="1348" refreshError="1"/>
      <sheetData sheetId="1349" refreshError="1"/>
      <sheetData sheetId="1350" refreshError="1"/>
      <sheetData sheetId="1351" refreshError="1"/>
      <sheetData sheetId="1352" refreshError="1"/>
      <sheetData sheetId="1353" refreshError="1"/>
      <sheetData sheetId="1354" refreshError="1"/>
      <sheetData sheetId="1355" refreshError="1"/>
      <sheetData sheetId="1356" refreshError="1"/>
      <sheetData sheetId="1357" refreshError="1"/>
      <sheetData sheetId="1358" refreshError="1"/>
      <sheetData sheetId="1359" refreshError="1"/>
      <sheetData sheetId="1360" refreshError="1"/>
      <sheetData sheetId="1361" refreshError="1"/>
      <sheetData sheetId="1362" refreshError="1"/>
      <sheetData sheetId="1363" refreshError="1"/>
      <sheetData sheetId="1364" refreshError="1"/>
      <sheetData sheetId="1365" refreshError="1"/>
      <sheetData sheetId="1366" refreshError="1"/>
      <sheetData sheetId="1367" refreshError="1"/>
      <sheetData sheetId="1368" refreshError="1"/>
      <sheetData sheetId="1369" refreshError="1"/>
      <sheetData sheetId="1370" refreshError="1"/>
      <sheetData sheetId="1371" refreshError="1"/>
      <sheetData sheetId="1372" refreshError="1"/>
      <sheetData sheetId="1373" refreshError="1"/>
      <sheetData sheetId="1374" refreshError="1"/>
      <sheetData sheetId="1375" refreshError="1"/>
      <sheetData sheetId="1376" refreshError="1"/>
      <sheetData sheetId="1377" refreshError="1"/>
      <sheetData sheetId="1378" refreshError="1"/>
      <sheetData sheetId="1379" refreshError="1"/>
      <sheetData sheetId="1380" refreshError="1"/>
      <sheetData sheetId="1381" refreshError="1"/>
      <sheetData sheetId="1382" refreshError="1"/>
      <sheetData sheetId="1383" refreshError="1"/>
      <sheetData sheetId="1384" refreshError="1"/>
      <sheetData sheetId="1385" refreshError="1"/>
      <sheetData sheetId="1386" refreshError="1"/>
      <sheetData sheetId="1387" refreshError="1"/>
      <sheetData sheetId="1388" refreshError="1"/>
      <sheetData sheetId="1389" refreshError="1"/>
      <sheetData sheetId="1390" refreshError="1"/>
      <sheetData sheetId="1391" refreshError="1"/>
      <sheetData sheetId="1392" refreshError="1"/>
      <sheetData sheetId="1393" refreshError="1"/>
      <sheetData sheetId="1394" refreshError="1"/>
      <sheetData sheetId="1395" refreshError="1"/>
      <sheetData sheetId="1396" refreshError="1"/>
      <sheetData sheetId="1397" refreshError="1"/>
      <sheetData sheetId="1398" refreshError="1"/>
      <sheetData sheetId="1399" refreshError="1"/>
      <sheetData sheetId="1400" refreshError="1"/>
      <sheetData sheetId="1401" refreshError="1"/>
      <sheetData sheetId="1402" refreshError="1"/>
      <sheetData sheetId="1403" refreshError="1"/>
      <sheetData sheetId="1404" refreshError="1"/>
      <sheetData sheetId="1405" refreshError="1"/>
      <sheetData sheetId="1406" refreshError="1"/>
      <sheetData sheetId="1407" refreshError="1"/>
      <sheetData sheetId="1408" refreshError="1"/>
      <sheetData sheetId="1409" refreshError="1"/>
      <sheetData sheetId="1410" refreshError="1"/>
      <sheetData sheetId="1411" refreshError="1"/>
      <sheetData sheetId="1412" refreshError="1"/>
      <sheetData sheetId="1413" refreshError="1"/>
      <sheetData sheetId="1414" refreshError="1"/>
      <sheetData sheetId="1415" refreshError="1"/>
      <sheetData sheetId="1416" refreshError="1"/>
      <sheetData sheetId="1417" refreshError="1"/>
      <sheetData sheetId="1418" refreshError="1"/>
      <sheetData sheetId="1419" refreshError="1"/>
      <sheetData sheetId="1420" refreshError="1"/>
      <sheetData sheetId="1421" refreshError="1"/>
      <sheetData sheetId="1422" refreshError="1"/>
      <sheetData sheetId="1423" refreshError="1"/>
      <sheetData sheetId="1424" refreshError="1"/>
      <sheetData sheetId="1425" refreshError="1"/>
      <sheetData sheetId="1426" refreshError="1"/>
      <sheetData sheetId="1427" refreshError="1"/>
      <sheetData sheetId="1428" refreshError="1"/>
      <sheetData sheetId="1429" refreshError="1"/>
      <sheetData sheetId="1430" refreshError="1"/>
      <sheetData sheetId="1431" refreshError="1"/>
      <sheetData sheetId="1432" refreshError="1"/>
      <sheetData sheetId="1433" refreshError="1"/>
      <sheetData sheetId="1434" refreshError="1"/>
      <sheetData sheetId="1435" refreshError="1"/>
      <sheetData sheetId="1436" refreshError="1"/>
      <sheetData sheetId="1437" refreshError="1"/>
      <sheetData sheetId="1438" refreshError="1"/>
      <sheetData sheetId="1439" refreshError="1"/>
      <sheetData sheetId="1440" refreshError="1"/>
      <sheetData sheetId="1441" refreshError="1"/>
      <sheetData sheetId="1442" refreshError="1"/>
      <sheetData sheetId="1443" refreshError="1"/>
      <sheetData sheetId="1444" refreshError="1"/>
      <sheetData sheetId="1445" refreshError="1"/>
      <sheetData sheetId="1446" refreshError="1"/>
      <sheetData sheetId="1447" refreshError="1"/>
      <sheetData sheetId="1448" refreshError="1"/>
      <sheetData sheetId="1449" refreshError="1"/>
      <sheetData sheetId="1450" refreshError="1"/>
      <sheetData sheetId="1451" refreshError="1"/>
      <sheetData sheetId="1452" refreshError="1"/>
      <sheetData sheetId="1453" refreshError="1"/>
      <sheetData sheetId="1454" refreshError="1"/>
      <sheetData sheetId="1455" refreshError="1"/>
      <sheetData sheetId="1456" refreshError="1"/>
      <sheetData sheetId="1457" refreshError="1"/>
      <sheetData sheetId="1458" refreshError="1"/>
      <sheetData sheetId="1459" refreshError="1"/>
      <sheetData sheetId="1460" refreshError="1"/>
      <sheetData sheetId="1461" refreshError="1"/>
      <sheetData sheetId="1462" refreshError="1"/>
      <sheetData sheetId="1463" refreshError="1"/>
      <sheetData sheetId="1464" refreshError="1"/>
      <sheetData sheetId="1465" refreshError="1"/>
      <sheetData sheetId="1466" refreshError="1"/>
      <sheetData sheetId="1467" refreshError="1"/>
      <sheetData sheetId="1468" refreshError="1"/>
      <sheetData sheetId="1469" refreshError="1"/>
      <sheetData sheetId="1470" refreshError="1"/>
      <sheetData sheetId="1471" refreshError="1"/>
      <sheetData sheetId="1472" refreshError="1"/>
      <sheetData sheetId="1473" refreshError="1"/>
      <sheetData sheetId="1474" refreshError="1"/>
      <sheetData sheetId="1475" refreshError="1"/>
      <sheetData sheetId="1476" refreshError="1"/>
      <sheetData sheetId="1477" refreshError="1"/>
      <sheetData sheetId="1478" refreshError="1"/>
      <sheetData sheetId="1479" refreshError="1"/>
      <sheetData sheetId="1480" refreshError="1"/>
      <sheetData sheetId="1481" refreshError="1"/>
      <sheetData sheetId="1482" refreshError="1"/>
      <sheetData sheetId="1483" refreshError="1"/>
      <sheetData sheetId="1484" refreshError="1"/>
      <sheetData sheetId="1485" refreshError="1"/>
      <sheetData sheetId="1486" refreshError="1"/>
      <sheetData sheetId="1487" refreshError="1"/>
      <sheetData sheetId="1488" refreshError="1"/>
      <sheetData sheetId="1489" refreshError="1"/>
      <sheetData sheetId="1490" refreshError="1"/>
      <sheetData sheetId="1491" refreshError="1"/>
      <sheetData sheetId="1492" refreshError="1"/>
      <sheetData sheetId="1493" refreshError="1"/>
      <sheetData sheetId="1494" refreshError="1"/>
      <sheetData sheetId="1495" refreshError="1"/>
      <sheetData sheetId="1496" refreshError="1"/>
      <sheetData sheetId="1497" refreshError="1"/>
      <sheetData sheetId="1498" refreshError="1"/>
      <sheetData sheetId="1499" refreshError="1"/>
      <sheetData sheetId="1500" refreshError="1"/>
      <sheetData sheetId="1501" refreshError="1"/>
      <sheetData sheetId="1502" refreshError="1"/>
      <sheetData sheetId="1503" refreshError="1"/>
      <sheetData sheetId="1504" refreshError="1"/>
      <sheetData sheetId="1505" refreshError="1"/>
      <sheetData sheetId="1506" refreshError="1"/>
      <sheetData sheetId="1507" refreshError="1"/>
      <sheetData sheetId="1508" refreshError="1"/>
      <sheetData sheetId="1509" refreshError="1"/>
      <sheetData sheetId="1510" refreshError="1"/>
      <sheetData sheetId="1511" refreshError="1"/>
      <sheetData sheetId="1512" refreshError="1"/>
      <sheetData sheetId="1513" refreshError="1"/>
      <sheetData sheetId="1514" refreshError="1"/>
      <sheetData sheetId="1515" refreshError="1"/>
      <sheetData sheetId="1516" refreshError="1"/>
      <sheetData sheetId="1517" refreshError="1"/>
      <sheetData sheetId="1518" refreshError="1"/>
      <sheetData sheetId="1519" refreshError="1"/>
      <sheetData sheetId="1520" refreshError="1"/>
      <sheetData sheetId="1521" refreshError="1"/>
      <sheetData sheetId="1522" refreshError="1"/>
      <sheetData sheetId="1523" refreshError="1"/>
      <sheetData sheetId="1524" refreshError="1"/>
      <sheetData sheetId="1525" refreshError="1"/>
      <sheetData sheetId="1526" refreshError="1"/>
      <sheetData sheetId="1527" refreshError="1"/>
      <sheetData sheetId="1528" refreshError="1"/>
      <sheetData sheetId="1529" refreshError="1"/>
      <sheetData sheetId="1530" refreshError="1"/>
      <sheetData sheetId="1531" refreshError="1"/>
      <sheetData sheetId="1532" refreshError="1"/>
      <sheetData sheetId="1533" refreshError="1"/>
      <sheetData sheetId="1534" refreshError="1"/>
      <sheetData sheetId="1535" refreshError="1"/>
      <sheetData sheetId="1536" refreshError="1"/>
      <sheetData sheetId="1537" refreshError="1"/>
      <sheetData sheetId="1538" refreshError="1"/>
      <sheetData sheetId="1539" refreshError="1"/>
      <sheetData sheetId="1540" refreshError="1"/>
      <sheetData sheetId="1541" refreshError="1"/>
      <sheetData sheetId="1542" refreshError="1"/>
      <sheetData sheetId="1543" refreshError="1"/>
      <sheetData sheetId="1544" refreshError="1"/>
      <sheetData sheetId="1545" refreshError="1"/>
      <sheetData sheetId="1546" refreshError="1"/>
      <sheetData sheetId="1547" refreshError="1"/>
      <sheetData sheetId="1548" refreshError="1"/>
      <sheetData sheetId="1549" refreshError="1"/>
      <sheetData sheetId="1550" refreshError="1"/>
      <sheetData sheetId="1551" refreshError="1"/>
      <sheetData sheetId="1552" refreshError="1"/>
      <sheetData sheetId="1553" refreshError="1"/>
      <sheetData sheetId="1554" refreshError="1"/>
      <sheetData sheetId="1555" refreshError="1"/>
      <sheetData sheetId="1556" refreshError="1"/>
      <sheetData sheetId="1557" refreshError="1"/>
      <sheetData sheetId="1558" refreshError="1"/>
      <sheetData sheetId="1559" refreshError="1"/>
      <sheetData sheetId="1560" refreshError="1"/>
      <sheetData sheetId="1561" refreshError="1"/>
      <sheetData sheetId="1562" refreshError="1"/>
      <sheetData sheetId="1563" refreshError="1"/>
      <sheetData sheetId="1564" refreshError="1"/>
      <sheetData sheetId="1565" refreshError="1"/>
      <sheetData sheetId="1566" refreshError="1"/>
      <sheetData sheetId="1567" refreshError="1"/>
      <sheetData sheetId="1568" refreshError="1"/>
      <sheetData sheetId="1569" refreshError="1"/>
      <sheetData sheetId="1570" refreshError="1"/>
      <sheetData sheetId="1571" refreshError="1"/>
      <sheetData sheetId="1572" refreshError="1"/>
      <sheetData sheetId="1573" refreshError="1"/>
      <sheetData sheetId="1574" refreshError="1"/>
      <sheetData sheetId="1575" refreshError="1"/>
      <sheetData sheetId="1576" refreshError="1"/>
      <sheetData sheetId="1577" refreshError="1"/>
      <sheetData sheetId="1578" refreshError="1"/>
      <sheetData sheetId="1579" refreshError="1"/>
      <sheetData sheetId="1580" refreshError="1"/>
      <sheetData sheetId="1581" refreshError="1"/>
      <sheetData sheetId="1582" refreshError="1"/>
      <sheetData sheetId="1583" refreshError="1"/>
      <sheetData sheetId="1584" refreshError="1"/>
      <sheetData sheetId="1585" refreshError="1"/>
      <sheetData sheetId="1586" refreshError="1"/>
      <sheetData sheetId="1587" refreshError="1"/>
      <sheetData sheetId="1588" refreshError="1"/>
      <sheetData sheetId="1589" refreshError="1"/>
      <sheetData sheetId="1590" refreshError="1"/>
      <sheetData sheetId="1591" refreshError="1"/>
      <sheetData sheetId="1592" refreshError="1"/>
      <sheetData sheetId="1593" refreshError="1"/>
      <sheetData sheetId="1594" refreshError="1"/>
      <sheetData sheetId="1595" refreshError="1"/>
      <sheetData sheetId="1596" refreshError="1"/>
      <sheetData sheetId="1597" refreshError="1"/>
      <sheetData sheetId="1598" refreshError="1"/>
      <sheetData sheetId="1599" refreshError="1"/>
      <sheetData sheetId="1600" refreshError="1"/>
      <sheetData sheetId="1601" refreshError="1"/>
      <sheetData sheetId="1602" refreshError="1"/>
      <sheetData sheetId="1603" refreshError="1"/>
      <sheetData sheetId="1604" refreshError="1"/>
      <sheetData sheetId="1605" refreshError="1"/>
      <sheetData sheetId="1606" refreshError="1"/>
      <sheetData sheetId="1607" refreshError="1"/>
      <sheetData sheetId="1608" refreshError="1"/>
      <sheetData sheetId="1609" refreshError="1"/>
      <sheetData sheetId="1610" refreshError="1"/>
      <sheetData sheetId="1611" refreshError="1"/>
      <sheetData sheetId="1612" refreshError="1"/>
      <sheetData sheetId="1613" refreshError="1"/>
      <sheetData sheetId="1614" refreshError="1"/>
      <sheetData sheetId="1615" refreshError="1"/>
      <sheetData sheetId="1616" refreshError="1"/>
      <sheetData sheetId="1617" refreshError="1"/>
      <sheetData sheetId="1618" refreshError="1"/>
      <sheetData sheetId="1619" refreshError="1"/>
      <sheetData sheetId="1620" refreshError="1"/>
      <sheetData sheetId="1621" refreshError="1"/>
      <sheetData sheetId="1622" refreshError="1"/>
      <sheetData sheetId="1623" refreshError="1"/>
      <sheetData sheetId="1624" refreshError="1"/>
      <sheetData sheetId="1625" refreshError="1"/>
      <sheetData sheetId="1626" refreshError="1"/>
      <sheetData sheetId="1627" refreshError="1"/>
      <sheetData sheetId="1628" refreshError="1"/>
      <sheetData sheetId="1629" refreshError="1"/>
      <sheetData sheetId="1630" refreshError="1"/>
      <sheetData sheetId="1631" refreshError="1"/>
      <sheetData sheetId="1632" refreshError="1"/>
      <sheetData sheetId="1633" refreshError="1"/>
      <sheetData sheetId="1634" refreshError="1"/>
      <sheetData sheetId="1635" refreshError="1"/>
      <sheetData sheetId="1636" refreshError="1"/>
      <sheetData sheetId="1637" refreshError="1"/>
      <sheetData sheetId="1638" refreshError="1"/>
      <sheetData sheetId="1639" refreshError="1"/>
      <sheetData sheetId="1640" refreshError="1"/>
      <sheetData sheetId="1641" refreshError="1"/>
      <sheetData sheetId="1642" refreshError="1"/>
      <sheetData sheetId="1643" refreshError="1"/>
      <sheetData sheetId="1644" refreshError="1"/>
      <sheetData sheetId="1645" refreshError="1"/>
      <sheetData sheetId="1646" refreshError="1"/>
      <sheetData sheetId="1647" refreshError="1"/>
      <sheetData sheetId="1648" refreshError="1"/>
      <sheetData sheetId="1649" refreshError="1"/>
      <sheetData sheetId="1650" refreshError="1"/>
      <sheetData sheetId="1651" refreshError="1"/>
      <sheetData sheetId="1652" refreshError="1"/>
      <sheetData sheetId="1653" refreshError="1"/>
      <sheetData sheetId="1654" refreshError="1"/>
      <sheetData sheetId="1655" refreshError="1"/>
      <sheetData sheetId="1656" refreshError="1"/>
      <sheetData sheetId="1657" refreshError="1"/>
      <sheetData sheetId="1658" refreshError="1"/>
      <sheetData sheetId="1659" refreshError="1"/>
      <sheetData sheetId="1660" refreshError="1"/>
      <sheetData sheetId="1661" refreshError="1"/>
      <sheetData sheetId="1662" refreshError="1"/>
      <sheetData sheetId="1663" refreshError="1"/>
      <sheetData sheetId="1664" refreshError="1"/>
      <sheetData sheetId="1665" refreshError="1"/>
      <sheetData sheetId="1666" refreshError="1"/>
      <sheetData sheetId="1667" refreshError="1"/>
      <sheetData sheetId="1668" refreshError="1"/>
      <sheetData sheetId="1669" refreshError="1"/>
      <sheetData sheetId="1670" refreshError="1"/>
      <sheetData sheetId="1671" refreshError="1"/>
      <sheetData sheetId="1672" refreshError="1"/>
      <sheetData sheetId="1673" refreshError="1"/>
      <sheetData sheetId="1674" refreshError="1"/>
      <sheetData sheetId="1675" refreshError="1"/>
      <sheetData sheetId="1676" refreshError="1"/>
      <sheetData sheetId="1677" refreshError="1"/>
      <sheetData sheetId="1678" refreshError="1"/>
      <sheetData sheetId="1679" refreshError="1"/>
      <sheetData sheetId="1680" refreshError="1"/>
      <sheetData sheetId="1681" refreshError="1"/>
      <sheetData sheetId="1682" refreshError="1"/>
      <sheetData sheetId="1683" refreshError="1"/>
      <sheetData sheetId="1684" refreshError="1"/>
      <sheetData sheetId="1685" refreshError="1"/>
      <sheetData sheetId="1686" refreshError="1"/>
      <sheetData sheetId="1687" refreshError="1"/>
      <sheetData sheetId="1688" refreshError="1"/>
      <sheetData sheetId="1689" refreshError="1"/>
      <sheetData sheetId="1690" refreshError="1"/>
      <sheetData sheetId="1691" refreshError="1"/>
      <sheetData sheetId="1692" refreshError="1"/>
      <sheetData sheetId="1693" refreshError="1"/>
      <sheetData sheetId="1694" refreshError="1"/>
      <sheetData sheetId="1695" refreshError="1"/>
      <sheetData sheetId="1696" refreshError="1"/>
      <sheetData sheetId="1697" refreshError="1"/>
      <sheetData sheetId="1698" refreshError="1"/>
      <sheetData sheetId="1699" refreshError="1"/>
      <sheetData sheetId="1700" refreshError="1"/>
      <sheetData sheetId="1701" refreshError="1"/>
      <sheetData sheetId="1702" refreshError="1"/>
      <sheetData sheetId="1703" refreshError="1"/>
      <sheetData sheetId="1704" refreshError="1"/>
      <sheetData sheetId="1705" refreshError="1"/>
      <sheetData sheetId="1706" refreshError="1"/>
      <sheetData sheetId="1707" refreshError="1"/>
      <sheetData sheetId="1708" refreshError="1"/>
      <sheetData sheetId="1709" refreshError="1"/>
      <sheetData sheetId="1710" refreshError="1"/>
      <sheetData sheetId="1711" refreshError="1"/>
      <sheetData sheetId="1712" refreshError="1"/>
      <sheetData sheetId="1713" refreshError="1"/>
      <sheetData sheetId="1714" refreshError="1"/>
      <sheetData sheetId="1715" refreshError="1"/>
      <sheetData sheetId="1716" refreshError="1"/>
      <sheetData sheetId="1717" refreshError="1"/>
      <sheetData sheetId="1718" refreshError="1"/>
      <sheetData sheetId="1719" refreshError="1"/>
      <sheetData sheetId="1720" refreshError="1"/>
      <sheetData sheetId="1721" refreshError="1"/>
      <sheetData sheetId="1722" refreshError="1"/>
      <sheetData sheetId="1723" refreshError="1"/>
      <sheetData sheetId="1724" refreshError="1"/>
      <sheetData sheetId="1725" refreshError="1"/>
      <sheetData sheetId="1726" refreshError="1"/>
      <sheetData sheetId="1727" refreshError="1"/>
      <sheetData sheetId="1728" refreshError="1"/>
      <sheetData sheetId="1729" refreshError="1"/>
      <sheetData sheetId="1730" refreshError="1"/>
      <sheetData sheetId="1731" refreshError="1"/>
      <sheetData sheetId="1732" refreshError="1"/>
      <sheetData sheetId="1733" refreshError="1"/>
      <sheetData sheetId="1734" refreshError="1"/>
      <sheetData sheetId="1735" refreshError="1"/>
      <sheetData sheetId="1736" refreshError="1"/>
      <sheetData sheetId="1737" refreshError="1"/>
      <sheetData sheetId="1738" refreshError="1"/>
      <sheetData sheetId="1739" refreshError="1"/>
      <sheetData sheetId="1740" refreshError="1"/>
      <sheetData sheetId="1741" refreshError="1"/>
      <sheetData sheetId="1742" refreshError="1"/>
      <sheetData sheetId="1743" refreshError="1"/>
      <sheetData sheetId="1744" refreshError="1"/>
      <sheetData sheetId="1745" refreshError="1"/>
      <sheetData sheetId="1746" refreshError="1"/>
      <sheetData sheetId="1747" refreshError="1"/>
      <sheetData sheetId="1748" refreshError="1"/>
      <sheetData sheetId="1749" refreshError="1"/>
      <sheetData sheetId="1750" refreshError="1"/>
      <sheetData sheetId="1751" refreshError="1"/>
      <sheetData sheetId="1752" refreshError="1"/>
      <sheetData sheetId="1753" refreshError="1"/>
      <sheetData sheetId="1754" refreshError="1"/>
      <sheetData sheetId="1755" refreshError="1"/>
      <sheetData sheetId="1756" refreshError="1"/>
      <sheetData sheetId="1757" refreshError="1"/>
      <sheetData sheetId="1758" refreshError="1"/>
      <sheetData sheetId="1759" refreshError="1"/>
      <sheetData sheetId="1760" refreshError="1"/>
      <sheetData sheetId="1761" refreshError="1"/>
      <sheetData sheetId="1762" refreshError="1"/>
      <sheetData sheetId="1763" refreshError="1"/>
      <sheetData sheetId="1764" refreshError="1"/>
      <sheetData sheetId="1765" refreshError="1"/>
      <sheetData sheetId="1766" refreshError="1"/>
      <sheetData sheetId="1767" refreshError="1"/>
      <sheetData sheetId="1768" refreshError="1"/>
      <sheetData sheetId="1769" refreshError="1"/>
      <sheetData sheetId="1770" refreshError="1"/>
      <sheetData sheetId="1771" refreshError="1"/>
      <sheetData sheetId="1772" refreshError="1"/>
      <sheetData sheetId="1773" refreshError="1"/>
      <sheetData sheetId="1774" refreshError="1"/>
      <sheetData sheetId="1775" refreshError="1"/>
      <sheetData sheetId="1776" refreshError="1"/>
      <sheetData sheetId="1777" refreshError="1"/>
      <sheetData sheetId="1778" refreshError="1"/>
      <sheetData sheetId="1779" refreshError="1"/>
      <sheetData sheetId="1780" refreshError="1"/>
      <sheetData sheetId="1781" refreshError="1"/>
      <sheetData sheetId="1782" refreshError="1"/>
      <sheetData sheetId="1783" refreshError="1"/>
      <sheetData sheetId="1784" refreshError="1"/>
      <sheetData sheetId="1785" refreshError="1"/>
      <sheetData sheetId="1786" refreshError="1"/>
      <sheetData sheetId="1787" refreshError="1"/>
      <sheetData sheetId="1788" refreshError="1"/>
      <sheetData sheetId="1789" refreshError="1"/>
      <sheetData sheetId="1790" refreshError="1"/>
      <sheetData sheetId="1791" refreshError="1"/>
      <sheetData sheetId="1792" refreshError="1"/>
      <sheetData sheetId="1793" refreshError="1"/>
      <sheetData sheetId="1794" refreshError="1"/>
      <sheetData sheetId="1795" refreshError="1"/>
      <sheetData sheetId="1796" refreshError="1"/>
      <sheetData sheetId="1797" refreshError="1"/>
      <sheetData sheetId="1798" refreshError="1"/>
      <sheetData sheetId="1799" refreshError="1"/>
      <sheetData sheetId="1800" refreshError="1"/>
      <sheetData sheetId="1801" refreshError="1"/>
      <sheetData sheetId="1802" refreshError="1"/>
      <sheetData sheetId="1803" refreshError="1"/>
      <sheetData sheetId="1804" refreshError="1"/>
      <sheetData sheetId="1805" refreshError="1"/>
      <sheetData sheetId="1806" refreshError="1"/>
      <sheetData sheetId="1807" refreshError="1"/>
      <sheetData sheetId="1808" refreshError="1"/>
      <sheetData sheetId="1809" refreshError="1"/>
      <sheetData sheetId="1810" refreshError="1"/>
      <sheetData sheetId="1811" refreshError="1"/>
      <sheetData sheetId="1812" refreshError="1"/>
      <sheetData sheetId="1813" refreshError="1"/>
      <sheetData sheetId="1814" refreshError="1"/>
      <sheetData sheetId="1815" refreshError="1"/>
      <sheetData sheetId="1816" refreshError="1"/>
      <sheetData sheetId="1817" refreshError="1"/>
      <sheetData sheetId="1818" refreshError="1"/>
      <sheetData sheetId="1819" refreshError="1"/>
      <sheetData sheetId="1820" refreshError="1"/>
      <sheetData sheetId="1821" refreshError="1"/>
      <sheetData sheetId="1822" refreshError="1"/>
      <sheetData sheetId="1823" refreshError="1"/>
      <sheetData sheetId="1824" refreshError="1"/>
      <sheetData sheetId="1825" refreshError="1"/>
      <sheetData sheetId="1826" refreshError="1"/>
      <sheetData sheetId="1827" refreshError="1"/>
      <sheetData sheetId="1828" refreshError="1"/>
      <sheetData sheetId="1829" refreshError="1"/>
      <sheetData sheetId="1830" refreshError="1"/>
      <sheetData sheetId="1831" refreshError="1"/>
      <sheetData sheetId="1832" refreshError="1"/>
      <sheetData sheetId="1833" refreshError="1"/>
      <sheetData sheetId="1834" refreshError="1"/>
      <sheetData sheetId="1835" refreshError="1"/>
      <sheetData sheetId="1836" refreshError="1"/>
      <sheetData sheetId="1837" refreshError="1"/>
      <sheetData sheetId="1838" refreshError="1"/>
      <sheetData sheetId="1839" refreshError="1"/>
      <sheetData sheetId="1840" refreshError="1"/>
      <sheetData sheetId="1841" refreshError="1"/>
      <sheetData sheetId="1842" refreshError="1"/>
      <sheetData sheetId="1843" refreshError="1"/>
      <sheetData sheetId="1844" refreshError="1"/>
      <sheetData sheetId="1845" refreshError="1"/>
      <sheetData sheetId="1846" refreshError="1"/>
      <sheetData sheetId="1847" refreshError="1"/>
      <sheetData sheetId="1848" refreshError="1"/>
      <sheetData sheetId="1849" refreshError="1"/>
      <sheetData sheetId="1850" refreshError="1"/>
      <sheetData sheetId="1851" refreshError="1"/>
      <sheetData sheetId="1852" refreshError="1"/>
      <sheetData sheetId="1853" refreshError="1"/>
      <sheetData sheetId="1854" refreshError="1"/>
      <sheetData sheetId="1855" refreshError="1"/>
      <sheetData sheetId="1856" refreshError="1"/>
      <sheetData sheetId="1857" refreshError="1"/>
      <sheetData sheetId="1858" refreshError="1"/>
      <sheetData sheetId="1859" refreshError="1"/>
      <sheetData sheetId="1860" refreshError="1"/>
      <sheetData sheetId="1861" refreshError="1"/>
      <sheetData sheetId="1862" refreshError="1"/>
      <sheetData sheetId="1863" refreshError="1"/>
      <sheetData sheetId="1864" refreshError="1"/>
      <sheetData sheetId="1865" refreshError="1"/>
      <sheetData sheetId="1866" refreshError="1"/>
      <sheetData sheetId="1867" refreshError="1"/>
      <sheetData sheetId="1868" refreshError="1"/>
      <sheetData sheetId="1869" refreshError="1"/>
      <sheetData sheetId="1870" refreshError="1"/>
      <sheetData sheetId="1871" refreshError="1"/>
      <sheetData sheetId="1872" refreshError="1"/>
      <sheetData sheetId="1873" refreshError="1"/>
      <sheetData sheetId="1874" refreshError="1"/>
      <sheetData sheetId="1875" refreshError="1"/>
      <sheetData sheetId="1876" refreshError="1"/>
      <sheetData sheetId="1877" refreshError="1"/>
      <sheetData sheetId="1878" refreshError="1"/>
      <sheetData sheetId="1879" refreshError="1"/>
      <sheetData sheetId="1880" refreshError="1"/>
      <sheetData sheetId="1881" refreshError="1"/>
      <sheetData sheetId="1882" refreshError="1"/>
      <sheetData sheetId="1883" refreshError="1"/>
      <sheetData sheetId="1884" refreshError="1"/>
      <sheetData sheetId="1885" refreshError="1"/>
      <sheetData sheetId="1886" refreshError="1"/>
      <sheetData sheetId="1887" refreshError="1"/>
      <sheetData sheetId="1888" refreshError="1"/>
      <sheetData sheetId="1889" refreshError="1"/>
      <sheetData sheetId="1890" refreshError="1"/>
      <sheetData sheetId="1891" refreshError="1"/>
      <sheetData sheetId="1892" refreshError="1"/>
      <sheetData sheetId="1893" refreshError="1"/>
      <sheetData sheetId="1894" refreshError="1"/>
      <sheetData sheetId="1895" refreshError="1"/>
      <sheetData sheetId="1896" refreshError="1"/>
      <sheetData sheetId="1897" refreshError="1"/>
      <sheetData sheetId="1898" refreshError="1"/>
      <sheetData sheetId="1899" refreshError="1"/>
      <sheetData sheetId="1900" refreshError="1"/>
      <sheetData sheetId="1901" refreshError="1"/>
      <sheetData sheetId="1902" refreshError="1"/>
      <sheetData sheetId="1903" refreshError="1"/>
      <sheetData sheetId="1904" refreshError="1"/>
      <sheetData sheetId="1905" refreshError="1"/>
      <sheetData sheetId="1906" refreshError="1"/>
      <sheetData sheetId="1907" refreshError="1"/>
      <sheetData sheetId="1908" refreshError="1"/>
      <sheetData sheetId="1909" refreshError="1"/>
      <sheetData sheetId="1910" refreshError="1"/>
      <sheetData sheetId="1911" refreshError="1"/>
      <sheetData sheetId="1912" refreshError="1"/>
      <sheetData sheetId="1913" refreshError="1"/>
      <sheetData sheetId="1914" refreshError="1"/>
      <sheetData sheetId="1915" refreshError="1"/>
      <sheetData sheetId="1916" refreshError="1"/>
      <sheetData sheetId="1917" refreshError="1"/>
      <sheetData sheetId="1918" refreshError="1"/>
      <sheetData sheetId="1919" refreshError="1"/>
      <sheetData sheetId="1920" refreshError="1"/>
      <sheetData sheetId="1921" refreshError="1"/>
      <sheetData sheetId="1922" refreshError="1"/>
      <sheetData sheetId="1923" refreshError="1"/>
      <sheetData sheetId="1924" refreshError="1"/>
      <sheetData sheetId="1925" refreshError="1"/>
      <sheetData sheetId="1926" refreshError="1"/>
      <sheetData sheetId="1927" refreshError="1"/>
      <sheetData sheetId="1928" refreshError="1"/>
      <sheetData sheetId="1929" refreshError="1"/>
      <sheetData sheetId="1930" refreshError="1"/>
      <sheetData sheetId="1931" refreshError="1"/>
      <sheetData sheetId="1932" refreshError="1"/>
      <sheetData sheetId="1933" refreshError="1"/>
      <sheetData sheetId="1934" refreshError="1"/>
      <sheetData sheetId="1935" refreshError="1"/>
      <sheetData sheetId="1936" refreshError="1"/>
      <sheetData sheetId="1937" refreshError="1"/>
      <sheetData sheetId="1938" refreshError="1"/>
      <sheetData sheetId="1939" refreshError="1"/>
      <sheetData sheetId="1940" refreshError="1"/>
      <sheetData sheetId="1941" refreshError="1"/>
      <sheetData sheetId="1942" refreshError="1"/>
      <sheetData sheetId="1943" refreshError="1"/>
      <sheetData sheetId="1944" refreshError="1"/>
      <sheetData sheetId="1945" refreshError="1"/>
      <sheetData sheetId="1946" refreshError="1"/>
      <sheetData sheetId="1947" refreshError="1"/>
      <sheetData sheetId="1948" refreshError="1"/>
      <sheetData sheetId="1949" refreshError="1"/>
      <sheetData sheetId="1950" refreshError="1"/>
      <sheetData sheetId="1951" refreshError="1"/>
      <sheetData sheetId="1952" refreshError="1"/>
      <sheetData sheetId="1953" refreshError="1"/>
      <sheetData sheetId="1954" refreshError="1"/>
      <sheetData sheetId="1955" refreshError="1"/>
      <sheetData sheetId="1956" refreshError="1"/>
      <sheetData sheetId="1957" refreshError="1"/>
      <sheetData sheetId="1958" refreshError="1"/>
      <sheetData sheetId="1959" refreshError="1"/>
      <sheetData sheetId="1960" refreshError="1"/>
      <sheetData sheetId="1961" refreshError="1"/>
      <sheetData sheetId="1962" refreshError="1"/>
      <sheetData sheetId="1963" refreshError="1"/>
      <sheetData sheetId="1964" refreshError="1"/>
      <sheetData sheetId="1965" refreshError="1"/>
      <sheetData sheetId="1966" refreshError="1"/>
      <sheetData sheetId="1967" refreshError="1"/>
      <sheetData sheetId="1968" refreshError="1"/>
      <sheetData sheetId="1969" refreshError="1"/>
      <sheetData sheetId="1970" refreshError="1"/>
      <sheetData sheetId="1971" refreshError="1"/>
      <sheetData sheetId="1972" refreshError="1"/>
      <sheetData sheetId="1973" refreshError="1"/>
      <sheetData sheetId="1974" refreshError="1"/>
      <sheetData sheetId="1975" refreshError="1"/>
      <sheetData sheetId="1976" refreshError="1"/>
      <sheetData sheetId="1977" refreshError="1"/>
      <sheetData sheetId="1978" refreshError="1"/>
      <sheetData sheetId="1979" refreshError="1"/>
      <sheetData sheetId="1980" refreshError="1"/>
      <sheetData sheetId="1981" refreshError="1"/>
      <sheetData sheetId="1982" refreshError="1"/>
      <sheetData sheetId="1983" refreshError="1"/>
      <sheetData sheetId="1984" refreshError="1"/>
      <sheetData sheetId="1985" refreshError="1"/>
      <sheetData sheetId="1986" refreshError="1"/>
      <sheetData sheetId="1987" refreshError="1"/>
      <sheetData sheetId="1988" refreshError="1"/>
      <sheetData sheetId="1989" refreshError="1"/>
      <sheetData sheetId="1990" refreshError="1"/>
      <sheetData sheetId="1991" refreshError="1"/>
      <sheetData sheetId="1992" refreshError="1"/>
      <sheetData sheetId="1993" refreshError="1"/>
      <sheetData sheetId="1994" refreshError="1"/>
      <sheetData sheetId="1995" refreshError="1"/>
      <sheetData sheetId="1996" refreshError="1"/>
      <sheetData sheetId="1997" refreshError="1"/>
      <sheetData sheetId="1998" refreshError="1"/>
      <sheetData sheetId="1999" refreshError="1"/>
      <sheetData sheetId="2000" refreshError="1"/>
      <sheetData sheetId="2001" refreshError="1"/>
      <sheetData sheetId="2002" refreshError="1"/>
      <sheetData sheetId="2003" refreshError="1"/>
      <sheetData sheetId="2004" refreshError="1"/>
      <sheetData sheetId="2005" refreshError="1"/>
      <sheetData sheetId="2006" refreshError="1"/>
      <sheetData sheetId="2007" refreshError="1"/>
      <sheetData sheetId="2008" refreshError="1"/>
      <sheetData sheetId="2009" refreshError="1"/>
      <sheetData sheetId="2010" refreshError="1"/>
      <sheetData sheetId="2011" refreshError="1"/>
      <sheetData sheetId="2012" refreshError="1"/>
      <sheetData sheetId="2013" refreshError="1"/>
      <sheetData sheetId="2014" refreshError="1"/>
      <sheetData sheetId="2015" refreshError="1"/>
      <sheetData sheetId="2016" refreshError="1"/>
      <sheetData sheetId="2017" refreshError="1"/>
      <sheetData sheetId="2018" refreshError="1"/>
      <sheetData sheetId="2019" refreshError="1"/>
      <sheetData sheetId="2020" refreshError="1"/>
      <sheetData sheetId="2021" refreshError="1"/>
      <sheetData sheetId="2022" refreshError="1"/>
      <sheetData sheetId="2023" refreshError="1"/>
      <sheetData sheetId="2024" refreshError="1"/>
      <sheetData sheetId="2025" refreshError="1"/>
      <sheetData sheetId="2026" refreshError="1"/>
      <sheetData sheetId="2027" refreshError="1"/>
      <sheetData sheetId="2028" refreshError="1"/>
      <sheetData sheetId="2029" refreshError="1"/>
      <sheetData sheetId="2030" refreshError="1"/>
      <sheetData sheetId="2031" refreshError="1"/>
      <sheetData sheetId="2032" refreshError="1"/>
      <sheetData sheetId="2033" refreshError="1"/>
      <sheetData sheetId="2034" refreshError="1"/>
      <sheetData sheetId="2035" refreshError="1"/>
      <sheetData sheetId="2036" refreshError="1"/>
      <sheetData sheetId="2037" refreshError="1"/>
      <sheetData sheetId="2038" refreshError="1"/>
      <sheetData sheetId="2039" refreshError="1"/>
      <sheetData sheetId="2040" refreshError="1"/>
      <sheetData sheetId="2041" refreshError="1"/>
      <sheetData sheetId="2042" refreshError="1"/>
      <sheetData sheetId="2043" refreshError="1"/>
      <sheetData sheetId="2044" refreshError="1"/>
      <sheetData sheetId="2045" refreshError="1"/>
      <sheetData sheetId="2046" refreshError="1"/>
      <sheetData sheetId="2047" refreshError="1"/>
      <sheetData sheetId="2048" refreshError="1"/>
      <sheetData sheetId="2049" refreshError="1"/>
      <sheetData sheetId="2050" refreshError="1"/>
      <sheetData sheetId="2051" refreshError="1"/>
      <sheetData sheetId="2052" refreshError="1"/>
      <sheetData sheetId="2053" refreshError="1"/>
      <sheetData sheetId="2054" refreshError="1"/>
      <sheetData sheetId="2055" refreshError="1"/>
      <sheetData sheetId="2056" refreshError="1"/>
      <sheetData sheetId="2057" refreshError="1"/>
      <sheetData sheetId="2058" refreshError="1"/>
      <sheetData sheetId="2059" refreshError="1"/>
      <sheetData sheetId="2060" refreshError="1"/>
      <sheetData sheetId="2061" refreshError="1"/>
      <sheetData sheetId="2062" refreshError="1"/>
      <sheetData sheetId="2063" refreshError="1"/>
      <sheetData sheetId="2064" refreshError="1"/>
      <sheetData sheetId="2065" refreshError="1"/>
      <sheetData sheetId="2066" refreshError="1"/>
      <sheetData sheetId="2067" refreshError="1"/>
      <sheetData sheetId="2068" refreshError="1"/>
      <sheetData sheetId="2069" refreshError="1"/>
      <sheetData sheetId="2070" refreshError="1"/>
      <sheetData sheetId="2071" refreshError="1"/>
      <sheetData sheetId="2072" refreshError="1"/>
      <sheetData sheetId="2073" refreshError="1"/>
      <sheetData sheetId="2074" refreshError="1"/>
      <sheetData sheetId="2075" refreshError="1"/>
      <sheetData sheetId="2076" refreshError="1"/>
      <sheetData sheetId="2077" refreshError="1"/>
      <sheetData sheetId="2078" refreshError="1"/>
      <sheetData sheetId="2079" refreshError="1"/>
      <sheetData sheetId="2080" refreshError="1"/>
      <sheetData sheetId="2081" refreshError="1"/>
      <sheetData sheetId="2082" refreshError="1"/>
      <sheetData sheetId="2083" refreshError="1"/>
      <sheetData sheetId="2084" refreshError="1"/>
      <sheetData sheetId="2085" refreshError="1"/>
      <sheetData sheetId="2086" refreshError="1"/>
      <sheetData sheetId="2087" refreshError="1"/>
      <sheetData sheetId="2088" refreshError="1"/>
      <sheetData sheetId="2089" refreshError="1"/>
      <sheetData sheetId="2090" refreshError="1"/>
      <sheetData sheetId="2091" refreshError="1"/>
      <sheetData sheetId="2092" refreshError="1"/>
      <sheetData sheetId="2093" refreshError="1"/>
      <sheetData sheetId="2094" refreshError="1"/>
      <sheetData sheetId="2095" refreshError="1"/>
      <sheetData sheetId="2096" refreshError="1"/>
      <sheetData sheetId="2097" refreshError="1"/>
      <sheetData sheetId="2098" refreshError="1"/>
      <sheetData sheetId="2099" refreshError="1"/>
      <sheetData sheetId="2100" refreshError="1"/>
      <sheetData sheetId="2101" refreshError="1"/>
      <sheetData sheetId="2102" refreshError="1"/>
      <sheetData sheetId="2103" refreshError="1"/>
      <sheetData sheetId="2104" refreshError="1"/>
      <sheetData sheetId="2105" refreshError="1"/>
      <sheetData sheetId="2106" refreshError="1"/>
      <sheetData sheetId="2107" refreshError="1"/>
      <sheetData sheetId="2108" refreshError="1"/>
      <sheetData sheetId="2109" refreshError="1"/>
      <sheetData sheetId="2110" refreshError="1"/>
      <sheetData sheetId="2111" refreshError="1"/>
      <sheetData sheetId="2112" refreshError="1"/>
      <sheetData sheetId="2113" refreshError="1"/>
      <sheetData sheetId="2114" refreshError="1"/>
      <sheetData sheetId="2115" refreshError="1"/>
      <sheetData sheetId="2116" refreshError="1"/>
      <sheetData sheetId="2117" refreshError="1"/>
      <sheetData sheetId="2118" refreshError="1"/>
      <sheetData sheetId="2119" refreshError="1"/>
      <sheetData sheetId="2120" refreshError="1"/>
      <sheetData sheetId="2121" refreshError="1"/>
      <sheetData sheetId="2122" refreshError="1"/>
      <sheetData sheetId="2123" refreshError="1"/>
      <sheetData sheetId="2124" refreshError="1"/>
      <sheetData sheetId="2125" refreshError="1"/>
      <sheetData sheetId="2126" refreshError="1"/>
      <sheetData sheetId="2127" refreshError="1"/>
      <sheetData sheetId="2128" refreshError="1"/>
      <sheetData sheetId="2129" refreshError="1"/>
      <sheetData sheetId="2130" refreshError="1"/>
      <sheetData sheetId="2131" refreshError="1"/>
      <sheetData sheetId="2132" refreshError="1"/>
      <sheetData sheetId="2133" refreshError="1"/>
      <sheetData sheetId="2134" refreshError="1"/>
      <sheetData sheetId="2135" refreshError="1"/>
      <sheetData sheetId="2136" refreshError="1"/>
      <sheetData sheetId="2137" refreshError="1"/>
      <sheetData sheetId="2138" refreshError="1"/>
      <sheetData sheetId="2139" refreshError="1"/>
      <sheetData sheetId="2140" refreshError="1"/>
      <sheetData sheetId="2141" refreshError="1"/>
      <sheetData sheetId="2142" refreshError="1"/>
      <sheetData sheetId="2143" refreshError="1"/>
      <sheetData sheetId="2144" refreshError="1"/>
      <sheetData sheetId="2145" refreshError="1"/>
      <sheetData sheetId="2146" refreshError="1"/>
      <sheetData sheetId="2147" refreshError="1"/>
      <sheetData sheetId="2148" refreshError="1"/>
      <sheetData sheetId="2149" refreshError="1"/>
      <sheetData sheetId="2150" refreshError="1"/>
      <sheetData sheetId="2151" refreshError="1"/>
      <sheetData sheetId="2152" refreshError="1"/>
      <sheetData sheetId="2153" refreshError="1"/>
      <sheetData sheetId="2154" refreshError="1"/>
      <sheetData sheetId="2155" refreshError="1"/>
      <sheetData sheetId="2156" refreshError="1"/>
      <sheetData sheetId="2157" refreshError="1"/>
      <sheetData sheetId="2158" refreshError="1"/>
      <sheetData sheetId="2159" refreshError="1"/>
      <sheetData sheetId="2160" refreshError="1"/>
      <sheetData sheetId="2161" refreshError="1"/>
      <sheetData sheetId="2162" refreshError="1"/>
      <sheetData sheetId="2163" refreshError="1"/>
      <sheetData sheetId="2164" refreshError="1"/>
      <sheetData sheetId="2165" refreshError="1"/>
      <sheetData sheetId="2166" refreshError="1"/>
      <sheetData sheetId="2167" refreshError="1"/>
      <sheetData sheetId="2168" refreshError="1"/>
      <sheetData sheetId="2169" refreshError="1"/>
      <sheetData sheetId="2170" refreshError="1"/>
      <sheetData sheetId="2171" refreshError="1"/>
      <sheetData sheetId="2172" refreshError="1"/>
      <sheetData sheetId="2173" refreshError="1"/>
      <sheetData sheetId="2174" refreshError="1"/>
      <sheetData sheetId="2175" refreshError="1"/>
      <sheetData sheetId="2176" refreshError="1"/>
      <sheetData sheetId="2177" refreshError="1"/>
      <sheetData sheetId="2178" refreshError="1"/>
      <sheetData sheetId="2179" refreshError="1"/>
      <sheetData sheetId="2180" refreshError="1"/>
      <sheetData sheetId="2181" refreshError="1"/>
      <sheetData sheetId="2182" refreshError="1"/>
      <sheetData sheetId="2183" refreshError="1"/>
      <sheetData sheetId="2184" refreshError="1"/>
      <sheetData sheetId="2185" refreshError="1"/>
      <sheetData sheetId="2186" refreshError="1"/>
      <sheetData sheetId="2187" refreshError="1"/>
      <sheetData sheetId="2188" refreshError="1"/>
      <sheetData sheetId="2189" refreshError="1"/>
      <sheetData sheetId="2190" refreshError="1"/>
      <sheetData sheetId="2191" refreshError="1"/>
      <sheetData sheetId="2192" refreshError="1"/>
      <sheetData sheetId="2193" refreshError="1"/>
      <sheetData sheetId="2194" refreshError="1"/>
      <sheetData sheetId="2195" refreshError="1"/>
      <sheetData sheetId="2196" refreshError="1"/>
      <sheetData sheetId="2197" refreshError="1"/>
      <sheetData sheetId="2198" refreshError="1"/>
      <sheetData sheetId="2199" refreshError="1"/>
      <sheetData sheetId="2200" refreshError="1"/>
      <sheetData sheetId="2201" refreshError="1"/>
      <sheetData sheetId="2202" refreshError="1"/>
      <sheetData sheetId="2203" refreshError="1"/>
      <sheetData sheetId="2204" refreshError="1"/>
      <sheetData sheetId="2205" refreshError="1"/>
      <sheetData sheetId="2206" refreshError="1"/>
      <sheetData sheetId="2207" refreshError="1"/>
      <sheetData sheetId="2208" refreshError="1"/>
      <sheetData sheetId="2209" refreshError="1"/>
      <sheetData sheetId="2210" refreshError="1"/>
      <sheetData sheetId="2211" refreshError="1"/>
      <sheetData sheetId="2212" refreshError="1"/>
      <sheetData sheetId="2213" refreshError="1"/>
      <sheetData sheetId="2214" refreshError="1"/>
      <sheetData sheetId="2215" refreshError="1"/>
      <sheetData sheetId="2216" refreshError="1"/>
      <sheetData sheetId="2217" refreshError="1"/>
      <sheetData sheetId="2218" refreshError="1"/>
      <sheetData sheetId="2219" refreshError="1"/>
      <sheetData sheetId="2220" refreshError="1"/>
      <sheetData sheetId="2221" refreshError="1"/>
      <sheetData sheetId="2222" refreshError="1"/>
      <sheetData sheetId="2223" refreshError="1"/>
      <sheetData sheetId="2224" refreshError="1"/>
      <sheetData sheetId="2225" refreshError="1"/>
      <sheetData sheetId="2226" refreshError="1"/>
      <sheetData sheetId="2227" refreshError="1"/>
      <sheetData sheetId="2228" refreshError="1"/>
      <sheetData sheetId="2229" refreshError="1"/>
      <sheetData sheetId="2230" refreshError="1"/>
      <sheetData sheetId="2231" refreshError="1"/>
      <sheetData sheetId="2232" refreshError="1"/>
      <sheetData sheetId="2233" refreshError="1"/>
      <sheetData sheetId="2234" refreshError="1"/>
      <sheetData sheetId="2235" refreshError="1"/>
      <sheetData sheetId="2236" refreshError="1"/>
      <sheetData sheetId="2237" refreshError="1"/>
      <sheetData sheetId="2238" refreshError="1"/>
      <sheetData sheetId="2239" refreshError="1"/>
      <sheetData sheetId="2240" refreshError="1"/>
      <sheetData sheetId="2241" refreshError="1"/>
      <sheetData sheetId="2242" refreshError="1"/>
      <sheetData sheetId="2243" refreshError="1"/>
      <sheetData sheetId="2244" refreshError="1"/>
      <sheetData sheetId="2245" refreshError="1"/>
      <sheetData sheetId="2246" refreshError="1"/>
      <sheetData sheetId="2247" refreshError="1"/>
      <sheetData sheetId="2248" refreshError="1"/>
      <sheetData sheetId="2249" refreshError="1"/>
      <sheetData sheetId="2250" refreshError="1"/>
      <sheetData sheetId="2251" refreshError="1"/>
      <sheetData sheetId="2252" refreshError="1"/>
      <sheetData sheetId="2253" refreshError="1"/>
      <sheetData sheetId="2254" refreshError="1"/>
      <sheetData sheetId="2255" refreshError="1"/>
      <sheetData sheetId="2256" refreshError="1"/>
      <sheetData sheetId="2257" refreshError="1"/>
      <sheetData sheetId="2258" refreshError="1"/>
      <sheetData sheetId="2259" refreshError="1"/>
      <sheetData sheetId="2260" refreshError="1"/>
      <sheetData sheetId="2261" refreshError="1"/>
      <sheetData sheetId="2262" refreshError="1"/>
      <sheetData sheetId="2263" refreshError="1"/>
      <sheetData sheetId="2264" refreshError="1"/>
      <sheetData sheetId="2265" refreshError="1"/>
      <sheetData sheetId="2266" refreshError="1"/>
      <sheetData sheetId="2267" refreshError="1"/>
      <sheetData sheetId="2268" refreshError="1"/>
      <sheetData sheetId="2269" refreshError="1"/>
      <sheetData sheetId="2270" refreshError="1"/>
      <sheetData sheetId="2271" refreshError="1"/>
      <sheetData sheetId="2272" refreshError="1"/>
      <sheetData sheetId="2273" refreshError="1"/>
      <sheetData sheetId="2274" refreshError="1"/>
      <sheetData sheetId="2275" refreshError="1"/>
      <sheetData sheetId="2276" refreshError="1"/>
      <sheetData sheetId="2277" refreshError="1"/>
      <sheetData sheetId="2278" refreshError="1"/>
      <sheetData sheetId="2279" refreshError="1"/>
      <sheetData sheetId="2280" refreshError="1"/>
      <sheetData sheetId="2281" refreshError="1"/>
      <sheetData sheetId="2282" refreshError="1"/>
      <sheetData sheetId="2283" refreshError="1"/>
      <sheetData sheetId="2284" refreshError="1"/>
      <sheetData sheetId="2285" refreshError="1"/>
      <sheetData sheetId="2286" refreshError="1"/>
      <sheetData sheetId="2287" refreshError="1"/>
      <sheetData sheetId="2288" refreshError="1"/>
      <sheetData sheetId="2289" refreshError="1"/>
      <sheetData sheetId="2290" refreshError="1"/>
      <sheetData sheetId="2291" refreshError="1"/>
      <sheetData sheetId="2292" refreshError="1"/>
      <sheetData sheetId="2293" refreshError="1"/>
      <sheetData sheetId="2294" refreshError="1"/>
      <sheetData sheetId="2295" refreshError="1"/>
      <sheetData sheetId="2296" refreshError="1"/>
      <sheetData sheetId="2297" refreshError="1"/>
      <sheetData sheetId="2298" refreshError="1"/>
      <sheetData sheetId="2299" refreshError="1"/>
      <sheetData sheetId="2300" refreshError="1"/>
      <sheetData sheetId="2301" refreshError="1"/>
      <sheetData sheetId="2302" refreshError="1"/>
      <sheetData sheetId="2303" refreshError="1"/>
      <sheetData sheetId="2304" refreshError="1"/>
      <sheetData sheetId="2305" refreshError="1"/>
      <sheetData sheetId="2306" refreshError="1"/>
      <sheetData sheetId="2307" refreshError="1"/>
      <sheetData sheetId="2308" refreshError="1"/>
      <sheetData sheetId="2309" refreshError="1"/>
      <sheetData sheetId="2310" refreshError="1"/>
      <sheetData sheetId="2311" refreshError="1"/>
      <sheetData sheetId="2312" refreshError="1"/>
      <sheetData sheetId="2313" refreshError="1"/>
      <sheetData sheetId="2314" refreshError="1"/>
      <sheetData sheetId="2315" refreshError="1"/>
      <sheetData sheetId="2316" refreshError="1"/>
      <sheetData sheetId="2317" refreshError="1"/>
      <sheetData sheetId="2318" refreshError="1"/>
      <sheetData sheetId="2319" refreshError="1"/>
      <sheetData sheetId="2320" refreshError="1"/>
      <sheetData sheetId="2321" refreshError="1"/>
      <sheetData sheetId="2322" refreshError="1"/>
      <sheetData sheetId="2323" refreshError="1"/>
      <sheetData sheetId="2324" refreshError="1"/>
      <sheetData sheetId="2325" refreshError="1"/>
      <sheetData sheetId="2326" refreshError="1"/>
      <sheetData sheetId="2327" refreshError="1"/>
      <sheetData sheetId="2328" refreshError="1"/>
      <sheetData sheetId="2329" refreshError="1"/>
      <sheetData sheetId="2330" refreshError="1"/>
      <sheetData sheetId="2331" refreshError="1"/>
      <sheetData sheetId="2332" refreshError="1"/>
      <sheetData sheetId="2333" refreshError="1"/>
      <sheetData sheetId="2334" refreshError="1"/>
      <sheetData sheetId="2335" refreshError="1"/>
      <sheetData sheetId="2336" refreshError="1"/>
      <sheetData sheetId="2337" refreshError="1"/>
      <sheetData sheetId="2338" refreshError="1"/>
      <sheetData sheetId="2339" refreshError="1"/>
      <sheetData sheetId="2340" refreshError="1"/>
      <sheetData sheetId="2341" refreshError="1"/>
      <sheetData sheetId="2342" refreshError="1"/>
      <sheetData sheetId="2343" refreshError="1"/>
      <sheetData sheetId="2344" refreshError="1"/>
      <sheetData sheetId="2345" refreshError="1"/>
      <sheetData sheetId="2346" refreshError="1"/>
      <sheetData sheetId="2347" refreshError="1"/>
      <sheetData sheetId="2348" refreshError="1"/>
      <sheetData sheetId="2349" refreshError="1"/>
      <sheetData sheetId="2350" refreshError="1"/>
      <sheetData sheetId="2351" refreshError="1"/>
      <sheetData sheetId="2352" refreshError="1"/>
      <sheetData sheetId="2353" refreshError="1"/>
      <sheetData sheetId="2354" refreshError="1"/>
      <sheetData sheetId="2355" refreshError="1"/>
      <sheetData sheetId="2356" refreshError="1"/>
      <sheetData sheetId="2357" refreshError="1"/>
      <sheetData sheetId="2358" refreshError="1"/>
      <sheetData sheetId="2359" refreshError="1"/>
      <sheetData sheetId="2360" refreshError="1"/>
      <sheetData sheetId="2361" refreshError="1"/>
      <sheetData sheetId="2362" refreshError="1"/>
      <sheetData sheetId="2363" refreshError="1"/>
      <sheetData sheetId="2364" refreshError="1"/>
      <sheetData sheetId="2365" refreshError="1"/>
      <sheetData sheetId="2366" refreshError="1"/>
      <sheetData sheetId="2367" refreshError="1"/>
      <sheetData sheetId="2368" refreshError="1"/>
      <sheetData sheetId="2369" refreshError="1"/>
      <sheetData sheetId="2370" refreshError="1"/>
      <sheetData sheetId="2371" refreshError="1"/>
      <sheetData sheetId="2372" refreshError="1"/>
      <sheetData sheetId="2373" refreshError="1"/>
      <sheetData sheetId="2374" refreshError="1"/>
      <sheetData sheetId="2375" refreshError="1"/>
      <sheetData sheetId="2376" refreshError="1"/>
      <sheetData sheetId="2377" refreshError="1"/>
      <sheetData sheetId="2378" refreshError="1"/>
      <sheetData sheetId="2379" refreshError="1"/>
      <sheetData sheetId="2380" refreshError="1"/>
      <sheetData sheetId="2381" refreshError="1"/>
      <sheetData sheetId="2382" refreshError="1"/>
      <sheetData sheetId="2383" refreshError="1"/>
      <sheetData sheetId="2384" refreshError="1"/>
      <sheetData sheetId="2385" refreshError="1"/>
      <sheetData sheetId="2386" refreshError="1"/>
      <sheetData sheetId="2387" refreshError="1"/>
      <sheetData sheetId="2388" refreshError="1"/>
      <sheetData sheetId="2389" refreshError="1"/>
      <sheetData sheetId="2390" refreshError="1"/>
      <sheetData sheetId="2391" refreshError="1"/>
      <sheetData sheetId="2392" refreshError="1"/>
      <sheetData sheetId="2393" refreshError="1"/>
      <sheetData sheetId="2394" refreshError="1"/>
      <sheetData sheetId="2395" refreshError="1"/>
      <sheetData sheetId="2396" refreshError="1"/>
      <sheetData sheetId="2397" refreshError="1"/>
      <sheetData sheetId="2398" refreshError="1"/>
      <sheetData sheetId="2399" refreshError="1"/>
      <sheetData sheetId="2400" refreshError="1"/>
      <sheetData sheetId="2401" refreshError="1"/>
      <sheetData sheetId="2402" refreshError="1"/>
      <sheetData sheetId="2403" refreshError="1"/>
      <sheetData sheetId="2404" refreshError="1"/>
      <sheetData sheetId="2405" refreshError="1"/>
      <sheetData sheetId="2406" refreshError="1"/>
      <sheetData sheetId="2407" refreshError="1"/>
      <sheetData sheetId="2408" refreshError="1"/>
      <sheetData sheetId="2409" refreshError="1"/>
      <sheetData sheetId="2410" refreshError="1"/>
      <sheetData sheetId="2411" refreshError="1"/>
      <sheetData sheetId="2412" refreshError="1"/>
      <sheetData sheetId="2413" refreshError="1"/>
      <sheetData sheetId="2414" refreshError="1"/>
      <sheetData sheetId="2415" refreshError="1"/>
      <sheetData sheetId="2416" refreshError="1"/>
      <sheetData sheetId="2417" refreshError="1"/>
      <sheetData sheetId="2418" refreshError="1"/>
      <sheetData sheetId="2419" refreshError="1"/>
      <sheetData sheetId="2420" refreshError="1"/>
      <sheetData sheetId="2421" refreshError="1"/>
      <sheetData sheetId="2422" refreshError="1"/>
      <sheetData sheetId="2423" refreshError="1"/>
      <sheetData sheetId="2424" refreshError="1"/>
      <sheetData sheetId="2425" refreshError="1"/>
      <sheetData sheetId="2426" refreshError="1"/>
      <sheetData sheetId="2427" refreshError="1"/>
      <sheetData sheetId="2428" refreshError="1"/>
      <sheetData sheetId="2429" refreshError="1"/>
      <sheetData sheetId="2430" refreshError="1"/>
      <sheetData sheetId="2431" refreshError="1"/>
      <sheetData sheetId="2432" refreshError="1"/>
      <sheetData sheetId="2433" refreshError="1"/>
      <sheetData sheetId="2434" refreshError="1"/>
      <sheetData sheetId="2435" refreshError="1"/>
      <sheetData sheetId="2436" refreshError="1"/>
      <sheetData sheetId="2437" refreshError="1"/>
      <sheetData sheetId="2438" refreshError="1"/>
      <sheetData sheetId="2439" refreshError="1"/>
      <sheetData sheetId="2440" refreshError="1"/>
      <sheetData sheetId="2441" refreshError="1"/>
      <sheetData sheetId="2442" refreshError="1"/>
      <sheetData sheetId="2443" refreshError="1"/>
      <sheetData sheetId="2444" refreshError="1"/>
      <sheetData sheetId="2445" refreshError="1"/>
      <sheetData sheetId="2446" refreshError="1"/>
      <sheetData sheetId="2447" refreshError="1"/>
      <sheetData sheetId="2448" refreshError="1"/>
      <sheetData sheetId="2449" refreshError="1"/>
      <sheetData sheetId="2450" refreshError="1"/>
      <sheetData sheetId="2451" refreshError="1"/>
      <sheetData sheetId="2452" refreshError="1"/>
      <sheetData sheetId="2453" refreshError="1"/>
      <sheetData sheetId="2454" refreshError="1"/>
      <sheetData sheetId="2455" refreshError="1"/>
      <sheetData sheetId="2456" refreshError="1"/>
      <sheetData sheetId="2457" refreshError="1"/>
      <sheetData sheetId="2458" refreshError="1"/>
      <sheetData sheetId="2459" refreshError="1"/>
      <sheetData sheetId="2460" refreshError="1"/>
      <sheetData sheetId="2461" refreshError="1"/>
      <sheetData sheetId="2462" refreshError="1"/>
      <sheetData sheetId="2463" refreshError="1"/>
      <sheetData sheetId="2464" refreshError="1"/>
      <sheetData sheetId="2465" refreshError="1"/>
      <sheetData sheetId="2466" refreshError="1"/>
      <sheetData sheetId="2467" refreshError="1"/>
      <sheetData sheetId="2468" refreshError="1"/>
      <sheetData sheetId="2469" refreshError="1"/>
      <sheetData sheetId="2470" refreshError="1"/>
      <sheetData sheetId="2471" refreshError="1"/>
      <sheetData sheetId="2472" refreshError="1"/>
      <sheetData sheetId="2473" refreshError="1"/>
      <sheetData sheetId="2474" refreshError="1"/>
      <sheetData sheetId="2475" refreshError="1"/>
      <sheetData sheetId="2476" refreshError="1"/>
      <sheetData sheetId="2477" refreshError="1"/>
      <sheetData sheetId="2478" refreshError="1"/>
      <sheetData sheetId="2479" refreshError="1"/>
      <sheetData sheetId="2480" refreshError="1"/>
      <sheetData sheetId="2481" refreshError="1"/>
      <sheetData sheetId="2482" refreshError="1"/>
      <sheetData sheetId="2483" refreshError="1"/>
      <sheetData sheetId="2484" refreshError="1"/>
      <sheetData sheetId="2485" refreshError="1"/>
      <sheetData sheetId="2486" refreshError="1"/>
      <sheetData sheetId="2487" refreshError="1"/>
      <sheetData sheetId="2488" refreshError="1"/>
      <sheetData sheetId="2489" refreshError="1"/>
      <sheetData sheetId="2490" refreshError="1"/>
      <sheetData sheetId="2491" refreshError="1"/>
      <sheetData sheetId="2492" refreshError="1"/>
      <sheetData sheetId="2493" refreshError="1"/>
      <sheetData sheetId="2494" refreshError="1"/>
      <sheetData sheetId="2495" refreshError="1"/>
      <sheetData sheetId="2496" refreshError="1"/>
      <sheetData sheetId="2497" refreshError="1"/>
      <sheetData sheetId="2498" refreshError="1"/>
      <sheetData sheetId="2499" refreshError="1"/>
      <sheetData sheetId="2500" refreshError="1"/>
      <sheetData sheetId="2501" refreshError="1"/>
      <sheetData sheetId="2502" refreshError="1"/>
      <sheetData sheetId="2503" refreshError="1"/>
      <sheetData sheetId="2504" refreshError="1"/>
      <sheetData sheetId="2505" refreshError="1"/>
      <sheetData sheetId="2506" refreshError="1"/>
      <sheetData sheetId="2507" refreshError="1"/>
      <sheetData sheetId="2508" refreshError="1"/>
      <sheetData sheetId="2509" refreshError="1"/>
      <sheetData sheetId="2510" refreshError="1"/>
      <sheetData sheetId="2511" refreshError="1"/>
      <sheetData sheetId="2512" refreshError="1"/>
      <sheetData sheetId="2513" refreshError="1"/>
      <sheetData sheetId="2514" refreshError="1"/>
      <sheetData sheetId="2515" refreshError="1"/>
      <sheetData sheetId="2516" refreshError="1"/>
      <sheetData sheetId="2517" refreshError="1"/>
      <sheetData sheetId="2518" refreshError="1"/>
      <sheetData sheetId="2519" refreshError="1"/>
      <sheetData sheetId="2520" refreshError="1"/>
      <sheetData sheetId="2521" refreshError="1"/>
      <sheetData sheetId="2522" refreshError="1"/>
      <sheetData sheetId="2523" refreshError="1"/>
      <sheetData sheetId="2524" refreshError="1"/>
      <sheetData sheetId="2525" refreshError="1"/>
      <sheetData sheetId="2526" refreshError="1"/>
      <sheetData sheetId="2527" refreshError="1"/>
      <sheetData sheetId="2528" refreshError="1"/>
      <sheetData sheetId="2529" refreshError="1"/>
      <sheetData sheetId="2530" refreshError="1"/>
      <sheetData sheetId="2531" refreshError="1"/>
      <sheetData sheetId="2532" refreshError="1"/>
      <sheetData sheetId="2533" refreshError="1"/>
      <sheetData sheetId="2534" refreshError="1"/>
      <sheetData sheetId="2535" refreshError="1"/>
      <sheetData sheetId="2536" refreshError="1"/>
      <sheetData sheetId="2537" refreshError="1"/>
      <sheetData sheetId="2538" refreshError="1"/>
      <sheetData sheetId="2539" refreshError="1"/>
      <sheetData sheetId="2540" refreshError="1"/>
      <sheetData sheetId="2541" refreshError="1"/>
      <sheetData sheetId="2542" refreshError="1"/>
      <sheetData sheetId="2543" refreshError="1"/>
      <sheetData sheetId="2544" refreshError="1"/>
      <sheetData sheetId="2545" refreshError="1"/>
      <sheetData sheetId="2546" refreshError="1"/>
      <sheetData sheetId="2547" refreshError="1"/>
      <sheetData sheetId="2548" refreshError="1"/>
      <sheetData sheetId="2549" refreshError="1"/>
      <sheetData sheetId="2550" refreshError="1"/>
      <sheetData sheetId="2551" refreshError="1"/>
      <sheetData sheetId="2552" refreshError="1"/>
      <sheetData sheetId="2553" refreshError="1"/>
      <sheetData sheetId="2554" refreshError="1"/>
      <sheetData sheetId="2555" refreshError="1"/>
      <sheetData sheetId="2556" refreshError="1"/>
      <sheetData sheetId="2557" refreshError="1"/>
      <sheetData sheetId="2558" refreshError="1"/>
      <sheetData sheetId="2559" refreshError="1"/>
      <sheetData sheetId="2560" refreshError="1"/>
      <sheetData sheetId="2561" refreshError="1"/>
      <sheetData sheetId="2562" refreshError="1"/>
      <sheetData sheetId="2563" refreshError="1"/>
      <sheetData sheetId="2564" refreshError="1"/>
      <sheetData sheetId="2565" refreshError="1"/>
      <sheetData sheetId="2566" refreshError="1"/>
      <sheetData sheetId="2567" refreshError="1"/>
      <sheetData sheetId="2568" refreshError="1"/>
      <sheetData sheetId="2569" refreshError="1"/>
      <sheetData sheetId="2570" refreshError="1"/>
      <sheetData sheetId="2571" refreshError="1"/>
      <sheetData sheetId="2572" refreshError="1"/>
      <sheetData sheetId="2573" refreshError="1"/>
      <sheetData sheetId="2574" refreshError="1"/>
      <sheetData sheetId="2575" refreshError="1"/>
      <sheetData sheetId="2576" refreshError="1"/>
      <sheetData sheetId="2577" refreshError="1"/>
      <sheetData sheetId="2578" refreshError="1"/>
      <sheetData sheetId="2579" refreshError="1"/>
      <sheetData sheetId="2580" refreshError="1"/>
      <sheetData sheetId="2581" refreshError="1"/>
      <sheetData sheetId="2582" refreshError="1"/>
      <sheetData sheetId="2583" refreshError="1"/>
      <sheetData sheetId="2584" refreshError="1"/>
      <sheetData sheetId="2585" refreshError="1"/>
      <sheetData sheetId="2586" refreshError="1"/>
      <sheetData sheetId="2587" refreshError="1"/>
      <sheetData sheetId="2588" refreshError="1"/>
      <sheetData sheetId="2589" refreshError="1"/>
      <sheetData sheetId="2590" refreshError="1"/>
      <sheetData sheetId="2591" refreshError="1"/>
      <sheetData sheetId="2592" refreshError="1"/>
      <sheetData sheetId="2593" refreshError="1"/>
      <sheetData sheetId="2594" refreshError="1"/>
      <sheetData sheetId="2595" refreshError="1"/>
      <sheetData sheetId="2596" refreshError="1"/>
      <sheetData sheetId="2597" refreshError="1"/>
      <sheetData sheetId="2598" refreshError="1"/>
      <sheetData sheetId="2599" refreshError="1"/>
      <sheetData sheetId="2600" refreshError="1"/>
      <sheetData sheetId="2601" refreshError="1"/>
      <sheetData sheetId="2602" refreshError="1"/>
      <sheetData sheetId="2603" refreshError="1"/>
      <sheetData sheetId="2604" refreshError="1"/>
      <sheetData sheetId="2605" refreshError="1"/>
      <sheetData sheetId="2606" refreshError="1"/>
      <sheetData sheetId="2607" refreshError="1"/>
      <sheetData sheetId="2608" refreshError="1"/>
      <sheetData sheetId="2609" refreshError="1"/>
      <sheetData sheetId="2610" refreshError="1"/>
      <sheetData sheetId="2611" refreshError="1"/>
      <sheetData sheetId="2612" refreshError="1"/>
      <sheetData sheetId="2613" refreshError="1"/>
      <sheetData sheetId="2614" refreshError="1"/>
      <sheetData sheetId="2615" refreshError="1"/>
      <sheetData sheetId="2616" refreshError="1"/>
      <sheetData sheetId="2617" refreshError="1"/>
      <sheetData sheetId="2618" refreshError="1"/>
      <sheetData sheetId="2619" refreshError="1"/>
      <sheetData sheetId="2620" refreshError="1"/>
      <sheetData sheetId="2621" refreshError="1"/>
      <sheetData sheetId="2622" refreshError="1"/>
      <sheetData sheetId="2623" refreshError="1"/>
      <sheetData sheetId="2624" refreshError="1"/>
      <sheetData sheetId="2625" refreshError="1"/>
      <sheetData sheetId="2626" refreshError="1"/>
      <sheetData sheetId="2627" refreshError="1"/>
      <sheetData sheetId="2628" refreshError="1"/>
      <sheetData sheetId="2629" refreshError="1"/>
      <sheetData sheetId="2630" refreshError="1"/>
      <sheetData sheetId="2631" refreshError="1"/>
      <sheetData sheetId="2632" refreshError="1"/>
      <sheetData sheetId="2633" refreshError="1"/>
      <sheetData sheetId="2634" refreshError="1"/>
      <sheetData sheetId="2635" refreshError="1"/>
      <sheetData sheetId="2636" refreshError="1"/>
      <sheetData sheetId="2637" refreshError="1"/>
      <sheetData sheetId="2638" refreshError="1"/>
      <sheetData sheetId="2639" refreshError="1"/>
      <sheetData sheetId="2640" refreshError="1"/>
      <sheetData sheetId="2641" refreshError="1"/>
      <sheetData sheetId="2642" refreshError="1"/>
      <sheetData sheetId="2643" refreshError="1"/>
      <sheetData sheetId="2644" refreshError="1"/>
      <sheetData sheetId="2645" refreshError="1"/>
      <sheetData sheetId="2646" refreshError="1"/>
      <sheetData sheetId="2647" refreshError="1"/>
      <sheetData sheetId="2648" refreshError="1"/>
      <sheetData sheetId="2649" refreshError="1"/>
      <sheetData sheetId="2650" refreshError="1"/>
      <sheetData sheetId="2651" refreshError="1"/>
      <sheetData sheetId="2652" refreshError="1"/>
      <sheetData sheetId="2653" refreshError="1"/>
      <sheetData sheetId="2654" refreshError="1"/>
      <sheetData sheetId="2655" refreshError="1"/>
      <sheetData sheetId="2656" refreshError="1"/>
      <sheetData sheetId="2657" refreshError="1"/>
      <sheetData sheetId="2658" refreshError="1"/>
      <sheetData sheetId="2659" refreshError="1"/>
      <sheetData sheetId="2660" refreshError="1"/>
      <sheetData sheetId="2661" refreshError="1"/>
      <sheetData sheetId="2662" refreshError="1"/>
      <sheetData sheetId="2663" refreshError="1"/>
      <sheetData sheetId="2664" refreshError="1"/>
      <sheetData sheetId="2665" refreshError="1"/>
      <sheetData sheetId="2666" refreshError="1"/>
      <sheetData sheetId="2667" refreshError="1"/>
      <sheetData sheetId="2668" refreshError="1"/>
      <sheetData sheetId="2669" refreshError="1"/>
      <sheetData sheetId="2670" refreshError="1"/>
      <sheetData sheetId="2671" refreshError="1"/>
      <sheetData sheetId="2672" refreshError="1"/>
      <sheetData sheetId="2673" refreshError="1"/>
      <sheetData sheetId="2674" refreshError="1"/>
      <sheetData sheetId="2675" refreshError="1"/>
      <sheetData sheetId="2676" refreshError="1"/>
      <sheetData sheetId="2677" refreshError="1"/>
      <sheetData sheetId="2678" refreshError="1"/>
      <sheetData sheetId="2679" refreshError="1"/>
      <sheetData sheetId="2680" refreshError="1"/>
      <sheetData sheetId="2681" refreshError="1"/>
      <sheetData sheetId="2682" refreshError="1"/>
      <sheetData sheetId="2683" refreshError="1"/>
      <sheetData sheetId="2684" refreshError="1"/>
      <sheetData sheetId="2685" refreshError="1"/>
      <sheetData sheetId="2686" refreshError="1"/>
      <sheetData sheetId="2687" refreshError="1"/>
      <sheetData sheetId="2688" refreshError="1"/>
      <sheetData sheetId="2689" refreshError="1"/>
      <sheetData sheetId="2690" refreshError="1"/>
      <sheetData sheetId="2691" refreshError="1"/>
      <sheetData sheetId="2692" refreshError="1"/>
      <sheetData sheetId="2693" refreshError="1"/>
      <sheetData sheetId="2694" refreshError="1"/>
      <sheetData sheetId="2695" refreshError="1"/>
      <sheetData sheetId="2696" refreshError="1"/>
      <sheetData sheetId="2697" refreshError="1"/>
      <sheetData sheetId="2698" refreshError="1"/>
      <sheetData sheetId="2699" refreshError="1"/>
      <sheetData sheetId="2700" refreshError="1"/>
      <sheetData sheetId="2701" refreshError="1"/>
      <sheetData sheetId="2702" refreshError="1"/>
      <sheetData sheetId="2703" refreshError="1"/>
      <sheetData sheetId="2704" refreshError="1"/>
      <sheetData sheetId="2705" refreshError="1"/>
      <sheetData sheetId="2706" refreshError="1"/>
      <sheetData sheetId="2707" refreshError="1"/>
      <sheetData sheetId="2708" refreshError="1"/>
      <sheetData sheetId="2709" refreshError="1"/>
      <sheetData sheetId="2710" refreshError="1"/>
      <sheetData sheetId="2711" refreshError="1"/>
      <sheetData sheetId="2712" refreshError="1"/>
      <sheetData sheetId="2713" refreshError="1"/>
      <sheetData sheetId="2714" refreshError="1"/>
      <sheetData sheetId="2715" refreshError="1"/>
      <sheetData sheetId="2716" refreshError="1"/>
      <sheetData sheetId="2717" refreshError="1"/>
      <sheetData sheetId="2718" refreshError="1"/>
      <sheetData sheetId="2719" refreshError="1"/>
      <sheetData sheetId="2720" refreshError="1"/>
      <sheetData sheetId="2721" refreshError="1"/>
      <sheetData sheetId="2722" refreshError="1"/>
      <sheetData sheetId="2723" refreshError="1"/>
      <sheetData sheetId="2724" refreshError="1"/>
      <sheetData sheetId="2725" refreshError="1"/>
      <sheetData sheetId="2726" refreshError="1"/>
      <sheetData sheetId="2727" refreshError="1"/>
      <sheetData sheetId="2728" refreshError="1"/>
      <sheetData sheetId="2729" refreshError="1"/>
      <sheetData sheetId="2730" refreshError="1"/>
      <sheetData sheetId="2731" refreshError="1"/>
      <sheetData sheetId="2732" refreshError="1"/>
      <sheetData sheetId="2733" refreshError="1"/>
      <sheetData sheetId="2734" refreshError="1"/>
      <sheetData sheetId="2735" refreshError="1"/>
      <sheetData sheetId="2736" refreshError="1"/>
      <sheetData sheetId="2737" refreshError="1"/>
      <sheetData sheetId="2738" refreshError="1"/>
      <sheetData sheetId="2739" refreshError="1"/>
      <sheetData sheetId="2740" refreshError="1"/>
      <sheetData sheetId="2741" refreshError="1"/>
      <sheetData sheetId="2742" refreshError="1"/>
      <sheetData sheetId="2743" refreshError="1"/>
      <sheetData sheetId="2744" refreshError="1"/>
      <sheetData sheetId="2745" refreshError="1"/>
      <sheetData sheetId="2746" refreshError="1"/>
      <sheetData sheetId="2747" refreshError="1"/>
      <sheetData sheetId="2748" refreshError="1"/>
      <sheetData sheetId="2749" refreshError="1"/>
      <sheetData sheetId="2750" refreshError="1"/>
      <sheetData sheetId="2751" refreshError="1"/>
      <sheetData sheetId="2752" refreshError="1"/>
      <sheetData sheetId="2753" refreshError="1"/>
      <sheetData sheetId="2754" refreshError="1"/>
      <sheetData sheetId="2755" refreshError="1"/>
      <sheetData sheetId="2756" refreshError="1"/>
      <sheetData sheetId="2757" refreshError="1"/>
      <sheetData sheetId="2758" refreshError="1"/>
      <sheetData sheetId="2759" refreshError="1"/>
      <sheetData sheetId="2760" refreshError="1"/>
      <sheetData sheetId="2761" refreshError="1"/>
      <sheetData sheetId="2762" refreshError="1"/>
      <sheetData sheetId="2763" refreshError="1"/>
      <sheetData sheetId="2764" refreshError="1"/>
      <sheetData sheetId="2765" refreshError="1"/>
      <sheetData sheetId="2766" refreshError="1"/>
      <sheetData sheetId="2767" refreshError="1"/>
      <sheetData sheetId="2768" refreshError="1"/>
      <sheetData sheetId="2769" refreshError="1"/>
      <sheetData sheetId="2770" refreshError="1"/>
      <sheetData sheetId="2771" refreshError="1"/>
      <sheetData sheetId="2772" refreshError="1"/>
      <sheetData sheetId="2773" refreshError="1"/>
      <sheetData sheetId="2774" refreshError="1"/>
      <sheetData sheetId="2775" refreshError="1"/>
      <sheetData sheetId="2776" refreshError="1"/>
      <sheetData sheetId="2777" refreshError="1"/>
      <sheetData sheetId="2778" refreshError="1"/>
      <sheetData sheetId="2779" refreshError="1"/>
      <sheetData sheetId="2780" refreshError="1"/>
      <sheetData sheetId="2781" refreshError="1"/>
      <sheetData sheetId="2782" refreshError="1"/>
      <sheetData sheetId="2783" refreshError="1"/>
      <sheetData sheetId="2784" refreshError="1"/>
      <sheetData sheetId="2785" refreshError="1"/>
      <sheetData sheetId="2786" refreshError="1"/>
      <sheetData sheetId="2787" refreshError="1"/>
      <sheetData sheetId="2788" refreshError="1"/>
      <sheetData sheetId="2789" refreshError="1"/>
      <sheetData sheetId="2790" refreshError="1"/>
      <sheetData sheetId="2791" refreshError="1"/>
      <sheetData sheetId="2792" refreshError="1"/>
      <sheetData sheetId="2793" refreshError="1"/>
      <sheetData sheetId="2794" refreshError="1"/>
      <sheetData sheetId="2795" refreshError="1"/>
      <sheetData sheetId="2796" refreshError="1"/>
      <sheetData sheetId="2797" refreshError="1"/>
      <sheetData sheetId="2798" refreshError="1"/>
      <sheetData sheetId="2799" refreshError="1"/>
      <sheetData sheetId="2800" refreshError="1"/>
      <sheetData sheetId="2801" refreshError="1"/>
      <sheetData sheetId="2802" refreshError="1"/>
      <sheetData sheetId="2803" refreshError="1"/>
      <sheetData sheetId="2804" refreshError="1"/>
      <sheetData sheetId="2805" refreshError="1"/>
      <sheetData sheetId="2806" refreshError="1"/>
      <sheetData sheetId="2807" refreshError="1"/>
      <sheetData sheetId="2808" refreshError="1"/>
      <sheetData sheetId="2809" refreshError="1"/>
      <sheetData sheetId="2810" refreshError="1"/>
      <sheetData sheetId="2811" refreshError="1"/>
      <sheetData sheetId="2812" refreshError="1"/>
      <sheetData sheetId="2813" refreshError="1"/>
      <sheetData sheetId="2814" refreshError="1"/>
      <sheetData sheetId="2815" refreshError="1"/>
      <sheetData sheetId="2816" refreshError="1"/>
      <sheetData sheetId="2817" refreshError="1"/>
      <sheetData sheetId="2818" refreshError="1"/>
      <sheetData sheetId="2819" refreshError="1"/>
      <sheetData sheetId="2820" refreshError="1"/>
      <sheetData sheetId="2821" refreshError="1"/>
      <sheetData sheetId="2822" refreshError="1"/>
      <sheetData sheetId="2823" refreshError="1"/>
      <sheetData sheetId="2824" refreshError="1"/>
      <sheetData sheetId="2825" refreshError="1"/>
      <sheetData sheetId="2826" refreshError="1"/>
      <sheetData sheetId="2827" refreshError="1"/>
      <sheetData sheetId="2828" refreshError="1"/>
      <sheetData sheetId="2829" refreshError="1"/>
      <sheetData sheetId="2830" refreshError="1"/>
      <sheetData sheetId="2831" refreshError="1"/>
      <sheetData sheetId="2832" refreshError="1"/>
      <sheetData sheetId="2833" refreshError="1"/>
      <sheetData sheetId="2834" refreshError="1"/>
      <sheetData sheetId="2835" refreshError="1"/>
      <sheetData sheetId="2836" refreshError="1"/>
      <sheetData sheetId="2837" refreshError="1"/>
      <sheetData sheetId="2838" refreshError="1"/>
      <sheetData sheetId="2839" refreshError="1"/>
      <sheetData sheetId="2840" refreshError="1"/>
      <sheetData sheetId="2841" refreshError="1"/>
      <sheetData sheetId="2842" refreshError="1"/>
      <sheetData sheetId="2843" refreshError="1"/>
      <sheetData sheetId="2844" refreshError="1"/>
      <sheetData sheetId="2845" refreshError="1"/>
      <sheetData sheetId="2846" refreshError="1"/>
      <sheetData sheetId="2847" refreshError="1"/>
      <sheetData sheetId="2848" refreshError="1"/>
      <sheetData sheetId="2849" refreshError="1"/>
      <sheetData sheetId="2850" refreshError="1"/>
      <sheetData sheetId="2851" refreshError="1"/>
      <sheetData sheetId="2852" refreshError="1"/>
      <sheetData sheetId="2853" refreshError="1"/>
      <sheetData sheetId="2854" refreshError="1"/>
      <sheetData sheetId="2855" refreshError="1"/>
      <sheetData sheetId="2856" refreshError="1"/>
      <sheetData sheetId="2857" refreshError="1"/>
      <sheetData sheetId="2858" refreshError="1"/>
      <sheetData sheetId="2859" refreshError="1"/>
      <sheetData sheetId="2860" refreshError="1"/>
      <sheetData sheetId="2861" refreshError="1"/>
      <sheetData sheetId="2862" refreshError="1"/>
      <sheetData sheetId="2863" refreshError="1"/>
      <sheetData sheetId="2864" refreshError="1"/>
      <sheetData sheetId="2865" refreshError="1"/>
      <sheetData sheetId="2866" refreshError="1"/>
      <sheetData sheetId="2867" refreshError="1"/>
      <sheetData sheetId="2868" refreshError="1"/>
      <sheetData sheetId="2869" refreshError="1"/>
      <sheetData sheetId="2870" refreshError="1"/>
      <sheetData sheetId="2871" refreshError="1"/>
      <sheetData sheetId="2872" refreshError="1"/>
      <sheetData sheetId="2873" refreshError="1"/>
      <sheetData sheetId="2874" refreshError="1"/>
      <sheetData sheetId="2875" refreshError="1"/>
      <sheetData sheetId="2876" refreshError="1"/>
      <sheetData sheetId="2877" refreshError="1"/>
      <sheetData sheetId="2878" refreshError="1"/>
      <sheetData sheetId="2879" refreshError="1"/>
      <sheetData sheetId="2880" refreshError="1"/>
      <sheetData sheetId="2881" refreshError="1"/>
      <sheetData sheetId="2882" refreshError="1"/>
      <sheetData sheetId="2883" refreshError="1"/>
      <sheetData sheetId="2884" refreshError="1"/>
      <sheetData sheetId="2885" refreshError="1"/>
      <sheetData sheetId="2886" refreshError="1"/>
      <sheetData sheetId="2887" refreshError="1"/>
      <sheetData sheetId="2888" refreshError="1"/>
      <sheetData sheetId="2889" refreshError="1"/>
      <sheetData sheetId="2890" refreshError="1"/>
      <sheetData sheetId="2891" refreshError="1"/>
      <sheetData sheetId="2892" refreshError="1"/>
      <sheetData sheetId="2893" refreshError="1"/>
      <sheetData sheetId="2894" refreshError="1"/>
      <sheetData sheetId="2895" refreshError="1"/>
      <sheetData sheetId="2896" refreshError="1"/>
      <sheetData sheetId="2897" refreshError="1"/>
      <sheetData sheetId="2898" refreshError="1"/>
      <sheetData sheetId="2899" refreshError="1"/>
      <sheetData sheetId="2900" refreshError="1"/>
      <sheetData sheetId="2901" refreshError="1"/>
      <sheetData sheetId="2902" refreshError="1"/>
      <sheetData sheetId="2903" refreshError="1"/>
      <sheetData sheetId="2904" refreshError="1"/>
      <sheetData sheetId="2905" refreshError="1"/>
      <sheetData sheetId="2906" refreshError="1"/>
      <sheetData sheetId="2907" refreshError="1"/>
      <sheetData sheetId="2908" refreshError="1"/>
      <sheetData sheetId="2909" refreshError="1"/>
      <sheetData sheetId="2910" refreshError="1"/>
      <sheetData sheetId="2911" refreshError="1"/>
      <sheetData sheetId="2912" refreshError="1"/>
      <sheetData sheetId="2913" refreshError="1"/>
      <sheetData sheetId="2914" refreshError="1"/>
      <sheetData sheetId="2915" refreshError="1"/>
      <sheetData sheetId="2916" refreshError="1"/>
      <sheetData sheetId="2917" refreshError="1"/>
      <sheetData sheetId="2918" refreshError="1"/>
      <sheetData sheetId="2919" refreshError="1"/>
      <sheetData sheetId="2920" refreshError="1"/>
      <sheetData sheetId="2921" refreshError="1"/>
      <sheetData sheetId="2922" refreshError="1"/>
      <sheetData sheetId="2923" refreshError="1"/>
      <sheetData sheetId="2924" refreshError="1"/>
      <sheetData sheetId="2925" refreshError="1"/>
      <sheetData sheetId="2926" refreshError="1"/>
      <sheetData sheetId="2927" refreshError="1"/>
      <sheetData sheetId="2928" refreshError="1"/>
      <sheetData sheetId="2929" refreshError="1"/>
      <sheetData sheetId="2930" refreshError="1"/>
      <sheetData sheetId="2931" refreshError="1"/>
      <sheetData sheetId="2932" refreshError="1"/>
      <sheetData sheetId="2933" refreshError="1"/>
      <sheetData sheetId="2934" refreshError="1"/>
      <sheetData sheetId="2935" refreshError="1"/>
      <sheetData sheetId="2936" refreshError="1"/>
      <sheetData sheetId="2937" refreshError="1"/>
      <sheetData sheetId="2938" refreshError="1"/>
      <sheetData sheetId="2939" refreshError="1"/>
      <sheetData sheetId="2940" refreshError="1"/>
      <sheetData sheetId="2941" refreshError="1"/>
      <sheetData sheetId="2942" refreshError="1"/>
      <sheetData sheetId="2943" refreshError="1"/>
      <sheetData sheetId="2944" refreshError="1"/>
      <sheetData sheetId="2945" refreshError="1"/>
      <sheetData sheetId="2946" refreshError="1"/>
      <sheetData sheetId="2947" refreshError="1"/>
      <sheetData sheetId="2948" refreshError="1"/>
      <sheetData sheetId="2949" refreshError="1"/>
      <sheetData sheetId="2950" refreshError="1"/>
      <sheetData sheetId="2951" refreshError="1"/>
      <sheetData sheetId="2952" refreshError="1"/>
      <sheetData sheetId="2953" refreshError="1"/>
      <sheetData sheetId="2954" refreshError="1"/>
      <sheetData sheetId="2955" refreshError="1"/>
      <sheetData sheetId="2956" refreshError="1"/>
      <sheetData sheetId="2957" refreshError="1"/>
      <sheetData sheetId="2958" refreshError="1"/>
      <sheetData sheetId="2959" refreshError="1"/>
      <sheetData sheetId="2960" refreshError="1"/>
      <sheetData sheetId="2961" refreshError="1"/>
      <sheetData sheetId="2962" refreshError="1"/>
      <sheetData sheetId="2963" refreshError="1"/>
      <sheetData sheetId="2964" refreshError="1"/>
      <sheetData sheetId="2965" refreshError="1"/>
      <sheetData sheetId="2966" refreshError="1"/>
      <sheetData sheetId="2967" refreshError="1"/>
      <sheetData sheetId="2968" refreshError="1"/>
      <sheetData sheetId="2969" refreshError="1"/>
      <sheetData sheetId="2970" refreshError="1"/>
      <sheetData sheetId="2971" refreshError="1"/>
      <sheetData sheetId="2972" refreshError="1"/>
      <sheetData sheetId="2973" refreshError="1"/>
      <sheetData sheetId="2974" refreshError="1"/>
      <sheetData sheetId="2975" refreshError="1"/>
      <sheetData sheetId="2976" refreshError="1"/>
      <sheetData sheetId="2977" refreshError="1"/>
      <sheetData sheetId="2978" refreshError="1"/>
      <sheetData sheetId="2979" refreshError="1"/>
      <sheetData sheetId="2980" refreshError="1"/>
      <sheetData sheetId="2981" refreshError="1"/>
      <sheetData sheetId="2982" refreshError="1"/>
      <sheetData sheetId="2983" refreshError="1"/>
      <sheetData sheetId="2984" refreshError="1"/>
      <sheetData sheetId="2985" refreshError="1"/>
      <sheetData sheetId="2986" refreshError="1"/>
      <sheetData sheetId="2987" refreshError="1"/>
      <sheetData sheetId="2988" refreshError="1"/>
      <sheetData sheetId="2989" refreshError="1"/>
      <sheetData sheetId="2990" refreshError="1"/>
      <sheetData sheetId="2991" refreshError="1"/>
      <sheetData sheetId="2992" refreshError="1"/>
      <sheetData sheetId="2993" refreshError="1"/>
      <sheetData sheetId="2994" refreshError="1"/>
      <sheetData sheetId="2995" refreshError="1"/>
      <sheetData sheetId="2996" refreshError="1"/>
      <sheetData sheetId="2997" refreshError="1"/>
      <sheetData sheetId="2998" refreshError="1"/>
      <sheetData sheetId="2999" refreshError="1"/>
      <sheetData sheetId="3000" refreshError="1"/>
      <sheetData sheetId="3001" refreshError="1"/>
      <sheetData sheetId="3002" refreshError="1"/>
      <sheetData sheetId="3003" refreshError="1"/>
      <sheetData sheetId="3004" refreshError="1"/>
      <sheetData sheetId="3005" refreshError="1"/>
      <sheetData sheetId="3006" refreshError="1"/>
      <sheetData sheetId="3007" refreshError="1"/>
      <sheetData sheetId="3008" refreshError="1"/>
      <sheetData sheetId="3009" refreshError="1"/>
      <sheetData sheetId="3010" refreshError="1"/>
      <sheetData sheetId="3011" refreshError="1"/>
      <sheetData sheetId="3012" refreshError="1"/>
      <sheetData sheetId="3013" refreshError="1"/>
      <sheetData sheetId="3014" refreshError="1"/>
      <sheetData sheetId="3015" refreshError="1"/>
      <sheetData sheetId="3016" refreshError="1"/>
      <sheetData sheetId="3017" refreshError="1"/>
      <sheetData sheetId="3018" refreshError="1"/>
      <sheetData sheetId="3019" refreshError="1"/>
      <sheetData sheetId="3020" refreshError="1"/>
      <sheetData sheetId="3021" refreshError="1"/>
      <sheetData sheetId="3022" refreshError="1"/>
      <sheetData sheetId="3023" refreshError="1"/>
      <sheetData sheetId="3024" refreshError="1"/>
      <sheetData sheetId="3025" refreshError="1"/>
      <sheetData sheetId="3026" refreshError="1"/>
      <sheetData sheetId="3027" refreshError="1"/>
      <sheetData sheetId="3028" refreshError="1"/>
      <sheetData sheetId="3029" refreshError="1"/>
      <sheetData sheetId="3030" refreshError="1"/>
      <sheetData sheetId="3031" refreshError="1"/>
      <sheetData sheetId="3032" refreshError="1"/>
      <sheetData sheetId="3033" refreshError="1"/>
      <sheetData sheetId="3034" refreshError="1"/>
      <sheetData sheetId="3035" refreshError="1"/>
      <sheetData sheetId="3036" refreshError="1"/>
      <sheetData sheetId="3037" refreshError="1"/>
      <sheetData sheetId="3038" refreshError="1"/>
      <sheetData sheetId="3039" refreshError="1"/>
      <sheetData sheetId="3040" refreshError="1"/>
      <sheetData sheetId="3041" refreshError="1"/>
      <sheetData sheetId="3042" refreshError="1"/>
      <sheetData sheetId="3043" refreshError="1"/>
      <sheetData sheetId="3044" refreshError="1"/>
      <sheetData sheetId="3045" refreshError="1"/>
      <sheetData sheetId="3046" refreshError="1"/>
      <sheetData sheetId="3047" refreshError="1"/>
      <sheetData sheetId="3048" refreshError="1"/>
      <sheetData sheetId="3049" refreshError="1"/>
      <sheetData sheetId="3050" refreshError="1"/>
      <sheetData sheetId="3051" refreshError="1"/>
      <sheetData sheetId="3052" refreshError="1"/>
      <sheetData sheetId="3053" refreshError="1"/>
      <sheetData sheetId="3054" refreshError="1"/>
      <sheetData sheetId="3055" refreshError="1"/>
      <sheetData sheetId="3056" refreshError="1"/>
      <sheetData sheetId="3057" refreshError="1"/>
      <sheetData sheetId="3058" refreshError="1"/>
      <sheetData sheetId="3059" refreshError="1"/>
      <sheetData sheetId="3060" refreshError="1"/>
      <sheetData sheetId="3061" refreshError="1"/>
      <sheetData sheetId="3062" refreshError="1"/>
      <sheetData sheetId="3063" refreshError="1"/>
      <sheetData sheetId="3064" refreshError="1"/>
      <sheetData sheetId="3065" refreshError="1"/>
      <sheetData sheetId="3066" refreshError="1"/>
      <sheetData sheetId="3067" refreshError="1"/>
      <sheetData sheetId="3068" refreshError="1"/>
      <sheetData sheetId="3069" refreshError="1"/>
      <sheetData sheetId="3070" refreshError="1"/>
      <sheetData sheetId="3071" refreshError="1"/>
      <sheetData sheetId="3072" refreshError="1"/>
      <sheetData sheetId="3073" refreshError="1"/>
      <sheetData sheetId="3074" refreshError="1"/>
      <sheetData sheetId="3075" refreshError="1"/>
      <sheetData sheetId="3076" refreshError="1"/>
      <sheetData sheetId="3077" refreshError="1"/>
      <sheetData sheetId="3078" refreshError="1"/>
      <sheetData sheetId="3079" refreshError="1"/>
      <sheetData sheetId="3080" refreshError="1"/>
      <sheetData sheetId="3081" refreshError="1"/>
      <sheetData sheetId="3082" refreshError="1"/>
      <sheetData sheetId="3083" refreshError="1"/>
      <sheetData sheetId="3084" refreshError="1"/>
      <sheetData sheetId="3085" refreshError="1"/>
      <sheetData sheetId="3086" refreshError="1"/>
      <sheetData sheetId="3087" refreshError="1"/>
      <sheetData sheetId="3088" refreshError="1"/>
      <sheetData sheetId="3089" refreshError="1"/>
      <sheetData sheetId="3090" refreshError="1"/>
      <sheetData sheetId="3091" refreshError="1"/>
      <sheetData sheetId="3092" refreshError="1"/>
      <sheetData sheetId="3093" refreshError="1"/>
      <sheetData sheetId="3094" refreshError="1"/>
      <sheetData sheetId="3095" refreshError="1"/>
      <sheetData sheetId="3096" refreshError="1"/>
      <sheetData sheetId="3097" refreshError="1"/>
      <sheetData sheetId="3098" refreshError="1"/>
      <sheetData sheetId="3099" refreshError="1"/>
      <sheetData sheetId="3100" refreshError="1"/>
      <sheetData sheetId="3101" refreshError="1"/>
      <sheetData sheetId="3102" refreshError="1"/>
      <sheetData sheetId="3103" refreshError="1"/>
      <sheetData sheetId="3104" refreshError="1"/>
      <sheetData sheetId="3105" refreshError="1"/>
      <sheetData sheetId="3106" refreshError="1"/>
      <sheetData sheetId="3107" refreshError="1"/>
      <sheetData sheetId="3108" refreshError="1"/>
      <sheetData sheetId="3109" refreshError="1"/>
      <sheetData sheetId="3110" refreshError="1"/>
      <sheetData sheetId="3111" refreshError="1"/>
      <sheetData sheetId="3112" refreshError="1"/>
      <sheetData sheetId="3113" refreshError="1"/>
      <sheetData sheetId="3114" refreshError="1"/>
      <sheetData sheetId="3115" refreshError="1"/>
      <sheetData sheetId="3116" refreshError="1"/>
      <sheetData sheetId="3117" refreshError="1"/>
      <sheetData sheetId="3118" refreshError="1"/>
      <sheetData sheetId="3119" refreshError="1"/>
      <sheetData sheetId="3120" refreshError="1"/>
      <sheetData sheetId="3121" refreshError="1"/>
      <sheetData sheetId="3122" refreshError="1"/>
      <sheetData sheetId="3123" refreshError="1"/>
      <sheetData sheetId="3124" refreshError="1"/>
      <sheetData sheetId="3125" refreshError="1"/>
      <sheetData sheetId="3126" refreshError="1"/>
      <sheetData sheetId="3127" refreshError="1"/>
      <sheetData sheetId="3128" refreshError="1"/>
      <sheetData sheetId="3129" refreshError="1"/>
      <sheetData sheetId="3130" refreshError="1"/>
      <sheetData sheetId="3131" refreshError="1"/>
      <sheetData sheetId="3132" refreshError="1"/>
      <sheetData sheetId="3133" refreshError="1"/>
      <sheetData sheetId="3134" refreshError="1"/>
      <sheetData sheetId="3135" refreshError="1"/>
      <sheetData sheetId="3136" refreshError="1"/>
      <sheetData sheetId="3137" refreshError="1"/>
      <sheetData sheetId="3138" refreshError="1"/>
      <sheetData sheetId="3139" refreshError="1"/>
      <sheetData sheetId="3140" refreshError="1"/>
      <sheetData sheetId="3141" refreshError="1"/>
      <sheetData sheetId="3142" refreshError="1"/>
      <sheetData sheetId="3143" refreshError="1"/>
      <sheetData sheetId="3144" refreshError="1"/>
      <sheetData sheetId="3145" refreshError="1"/>
      <sheetData sheetId="3146" refreshError="1"/>
      <sheetData sheetId="3147" refreshError="1"/>
      <sheetData sheetId="3148" refreshError="1"/>
      <sheetData sheetId="3149" refreshError="1"/>
      <sheetData sheetId="3150" refreshError="1"/>
      <sheetData sheetId="3151" refreshError="1"/>
      <sheetData sheetId="3152" refreshError="1"/>
      <sheetData sheetId="3153" refreshError="1"/>
      <sheetData sheetId="3154" refreshError="1"/>
      <sheetData sheetId="3155" refreshError="1"/>
      <sheetData sheetId="3156" refreshError="1"/>
      <sheetData sheetId="3157" refreshError="1"/>
      <sheetData sheetId="3158" refreshError="1"/>
      <sheetData sheetId="3159" refreshError="1"/>
      <sheetData sheetId="3160" refreshError="1"/>
      <sheetData sheetId="3161" refreshError="1"/>
      <sheetData sheetId="3162" refreshError="1"/>
      <sheetData sheetId="3163" refreshError="1"/>
      <sheetData sheetId="3164" refreshError="1"/>
      <sheetData sheetId="3165" refreshError="1"/>
      <sheetData sheetId="3166" refreshError="1"/>
      <sheetData sheetId="3167" refreshError="1"/>
      <sheetData sheetId="3168" refreshError="1"/>
      <sheetData sheetId="3169" refreshError="1"/>
      <sheetData sheetId="3170" refreshError="1"/>
      <sheetData sheetId="3171" refreshError="1"/>
      <sheetData sheetId="3172" refreshError="1"/>
      <sheetData sheetId="3173" refreshError="1"/>
      <sheetData sheetId="3174" refreshError="1"/>
      <sheetData sheetId="3175" refreshError="1"/>
      <sheetData sheetId="3176" refreshError="1"/>
      <sheetData sheetId="3177" refreshError="1"/>
      <sheetData sheetId="3178" refreshError="1"/>
      <sheetData sheetId="3179" refreshError="1"/>
      <sheetData sheetId="3180" refreshError="1"/>
      <sheetData sheetId="3181" refreshError="1"/>
      <sheetData sheetId="3182" refreshError="1"/>
      <sheetData sheetId="3183" refreshError="1"/>
      <sheetData sheetId="3184" refreshError="1"/>
      <sheetData sheetId="3185" refreshError="1"/>
      <sheetData sheetId="3186" refreshError="1"/>
      <sheetData sheetId="3187" refreshError="1"/>
      <sheetData sheetId="3188" refreshError="1"/>
      <sheetData sheetId="3189" refreshError="1"/>
      <sheetData sheetId="3190" refreshError="1"/>
      <sheetData sheetId="3191" refreshError="1"/>
      <sheetData sheetId="3192" refreshError="1"/>
      <sheetData sheetId="3193" refreshError="1"/>
      <sheetData sheetId="3194" refreshError="1"/>
      <sheetData sheetId="3195" refreshError="1"/>
      <sheetData sheetId="3196" refreshError="1"/>
      <sheetData sheetId="3197" refreshError="1"/>
      <sheetData sheetId="3198" refreshError="1"/>
      <sheetData sheetId="3199" refreshError="1"/>
      <sheetData sheetId="3200" refreshError="1"/>
      <sheetData sheetId="3201" refreshError="1"/>
      <sheetData sheetId="3202" refreshError="1"/>
      <sheetData sheetId="3203" refreshError="1"/>
      <sheetData sheetId="3204" refreshError="1"/>
      <sheetData sheetId="3205" refreshError="1"/>
      <sheetData sheetId="3206" refreshError="1"/>
      <sheetData sheetId="3207" refreshError="1"/>
      <sheetData sheetId="3208" refreshError="1"/>
      <sheetData sheetId="3209" refreshError="1"/>
      <sheetData sheetId="3210" refreshError="1"/>
      <sheetData sheetId="3211" refreshError="1"/>
      <sheetData sheetId="3212" refreshError="1"/>
      <sheetData sheetId="3213" refreshError="1"/>
      <sheetData sheetId="3214" refreshError="1"/>
      <sheetData sheetId="3215" refreshError="1"/>
      <sheetData sheetId="3216" refreshError="1"/>
      <sheetData sheetId="3217" refreshError="1"/>
      <sheetData sheetId="3218" refreshError="1"/>
      <sheetData sheetId="3219" refreshError="1"/>
      <sheetData sheetId="3220" refreshError="1"/>
      <sheetData sheetId="3221" refreshError="1"/>
      <sheetData sheetId="3222" refreshError="1"/>
      <sheetData sheetId="3223" refreshError="1"/>
      <sheetData sheetId="3224" refreshError="1"/>
      <sheetData sheetId="3225" refreshError="1"/>
      <sheetData sheetId="3226" refreshError="1"/>
      <sheetData sheetId="3227" refreshError="1"/>
      <sheetData sheetId="3228" refreshError="1"/>
      <sheetData sheetId="3229" refreshError="1"/>
      <sheetData sheetId="3230" refreshError="1"/>
      <sheetData sheetId="3231" refreshError="1"/>
      <sheetData sheetId="3232" refreshError="1"/>
      <sheetData sheetId="3233" refreshError="1"/>
      <sheetData sheetId="3234" refreshError="1"/>
      <sheetData sheetId="3235" refreshError="1"/>
      <sheetData sheetId="3236" refreshError="1"/>
      <sheetData sheetId="3237" refreshError="1"/>
      <sheetData sheetId="3238" refreshError="1"/>
      <sheetData sheetId="3239" refreshError="1"/>
      <sheetData sheetId="3240" refreshError="1"/>
      <sheetData sheetId="3241" refreshError="1"/>
      <sheetData sheetId="3242" refreshError="1"/>
      <sheetData sheetId="3243" refreshError="1"/>
      <sheetData sheetId="3244" refreshError="1"/>
      <sheetData sheetId="3245" refreshError="1"/>
      <sheetData sheetId="3246" refreshError="1"/>
      <sheetData sheetId="3247" refreshError="1"/>
      <sheetData sheetId="3248" refreshError="1"/>
      <sheetData sheetId="3249" refreshError="1"/>
      <sheetData sheetId="3250" refreshError="1"/>
      <sheetData sheetId="3251" refreshError="1"/>
      <sheetData sheetId="3252" refreshError="1"/>
      <sheetData sheetId="3253" refreshError="1"/>
      <sheetData sheetId="3254" refreshError="1"/>
      <sheetData sheetId="3255" refreshError="1"/>
      <sheetData sheetId="3256" refreshError="1"/>
      <sheetData sheetId="3257" refreshError="1"/>
      <sheetData sheetId="3258" refreshError="1"/>
      <sheetData sheetId="3259" refreshError="1"/>
      <sheetData sheetId="3260" refreshError="1"/>
      <sheetData sheetId="3261" refreshError="1"/>
      <sheetData sheetId="3262" refreshError="1"/>
      <sheetData sheetId="3263" refreshError="1"/>
      <sheetData sheetId="3264" refreshError="1"/>
      <sheetData sheetId="3265" refreshError="1"/>
      <sheetData sheetId="3266" refreshError="1"/>
      <sheetData sheetId="3267" refreshError="1"/>
      <sheetData sheetId="3268" refreshError="1"/>
      <sheetData sheetId="3269" refreshError="1"/>
      <sheetData sheetId="3270" refreshError="1"/>
      <sheetData sheetId="3271" refreshError="1"/>
      <sheetData sheetId="3272" refreshError="1"/>
      <sheetData sheetId="3273" refreshError="1"/>
      <sheetData sheetId="3274" refreshError="1"/>
      <sheetData sheetId="3275" refreshError="1"/>
      <sheetData sheetId="3276" refreshError="1"/>
      <sheetData sheetId="3277" refreshError="1"/>
      <sheetData sheetId="3278" refreshError="1"/>
      <sheetData sheetId="3279" refreshError="1"/>
      <sheetData sheetId="3280" refreshError="1"/>
      <sheetData sheetId="3281" refreshError="1"/>
      <sheetData sheetId="3282" refreshError="1"/>
      <sheetData sheetId="3283" refreshError="1"/>
      <sheetData sheetId="3284" refreshError="1"/>
      <sheetData sheetId="3285" refreshError="1"/>
      <sheetData sheetId="3286" refreshError="1"/>
      <sheetData sheetId="3287" refreshError="1"/>
      <sheetData sheetId="3288" refreshError="1"/>
      <sheetData sheetId="3289" refreshError="1"/>
      <sheetData sheetId="3290" refreshError="1"/>
      <sheetData sheetId="3291" refreshError="1"/>
      <sheetData sheetId="3292" refreshError="1"/>
      <sheetData sheetId="3293" refreshError="1"/>
      <sheetData sheetId="3294" refreshError="1"/>
      <sheetData sheetId="3295" refreshError="1"/>
      <sheetData sheetId="3296" refreshError="1"/>
      <sheetData sheetId="3297" refreshError="1"/>
      <sheetData sheetId="3298" refreshError="1"/>
      <sheetData sheetId="3299" refreshError="1"/>
      <sheetData sheetId="3300" refreshError="1"/>
      <sheetData sheetId="3301" refreshError="1"/>
      <sheetData sheetId="3302" refreshError="1"/>
      <sheetData sheetId="3303" refreshError="1"/>
      <sheetData sheetId="3304" refreshError="1"/>
      <sheetData sheetId="3305" refreshError="1"/>
      <sheetData sheetId="3306" refreshError="1"/>
      <sheetData sheetId="3307" refreshError="1"/>
      <sheetData sheetId="3308" refreshError="1"/>
      <sheetData sheetId="3309" refreshError="1"/>
      <sheetData sheetId="3310" refreshError="1"/>
      <sheetData sheetId="3311" refreshError="1"/>
      <sheetData sheetId="3312" refreshError="1"/>
      <sheetData sheetId="3313" refreshError="1"/>
      <sheetData sheetId="3314" refreshError="1"/>
      <sheetData sheetId="3315" refreshError="1"/>
      <sheetData sheetId="3316" refreshError="1"/>
      <sheetData sheetId="3317" refreshError="1"/>
      <sheetData sheetId="3318" refreshError="1"/>
      <sheetData sheetId="3319" refreshError="1"/>
      <sheetData sheetId="3320" refreshError="1"/>
      <sheetData sheetId="3321" refreshError="1"/>
      <sheetData sheetId="3322" refreshError="1"/>
      <sheetData sheetId="3323" refreshError="1"/>
      <sheetData sheetId="3324" refreshError="1"/>
      <sheetData sheetId="3325" refreshError="1"/>
      <sheetData sheetId="3326" refreshError="1"/>
      <sheetData sheetId="3327" refreshError="1"/>
      <sheetData sheetId="3328" refreshError="1"/>
      <sheetData sheetId="3329" refreshError="1"/>
      <sheetData sheetId="3330" refreshError="1"/>
      <sheetData sheetId="3331" refreshError="1"/>
      <sheetData sheetId="3332" refreshError="1"/>
      <sheetData sheetId="3333" refreshError="1"/>
      <sheetData sheetId="3334" refreshError="1"/>
      <sheetData sheetId="3335" refreshError="1"/>
      <sheetData sheetId="3336" refreshError="1"/>
      <sheetData sheetId="3337" refreshError="1"/>
      <sheetData sheetId="3338" refreshError="1"/>
      <sheetData sheetId="3339" refreshError="1"/>
      <sheetData sheetId="3340" refreshError="1"/>
      <sheetData sheetId="3341" refreshError="1"/>
      <sheetData sheetId="3342" refreshError="1"/>
      <sheetData sheetId="3343" refreshError="1"/>
      <sheetData sheetId="3344" refreshError="1"/>
      <sheetData sheetId="3345" refreshError="1"/>
      <sheetData sheetId="3346" refreshError="1"/>
      <sheetData sheetId="3347" refreshError="1"/>
      <sheetData sheetId="3348" refreshError="1"/>
      <sheetData sheetId="3349" refreshError="1"/>
      <sheetData sheetId="3350" refreshError="1"/>
      <sheetData sheetId="3351" refreshError="1"/>
      <sheetData sheetId="3352" refreshError="1"/>
      <sheetData sheetId="3353" refreshError="1"/>
      <sheetData sheetId="3354" refreshError="1"/>
      <sheetData sheetId="3355" refreshError="1"/>
      <sheetData sheetId="3356" refreshError="1"/>
      <sheetData sheetId="3357" refreshError="1"/>
      <sheetData sheetId="3358" refreshError="1"/>
      <sheetData sheetId="3359" refreshError="1"/>
      <sheetData sheetId="3360" refreshError="1"/>
      <sheetData sheetId="3361" refreshError="1"/>
      <sheetData sheetId="3362" refreshError="1"/>
      <sheetData sheetId="3363" refreshError="1"/>
      <sheetData sheetId="3364" refreshError="1"/>
      <sheetData sheetId="3365" refreshError="1"/>
      <sheetData sheetId="3366" refreshError="1"/>
      <sheetData sheetId="3367" refreshError="1"/>
      <sheetData sheetId="3368" refreshError="1"/>
      <sheetData sheetId="3369" refreshError="1"/>
      <sheetData sheetId="3370" refreshError="1"/>
      <sheetData sheetId="3371" refreshError="1"/>
      <sheetData sheetId="3372" refreshError="1"/>
      <sheetData sheetId="3373" refreshError="1"/>
      <sheetData sheetId="3374" refreshError="1"/>
      <sheetData sheetId="3375" refreshError="1"/>
      <sheetData sheetId="3376" refreshError="1"/>
      <sheetData sheetId="3377" refreshError="1"/>
      <sheetData sheetId="3378" refreshError="1"/>
      <sheetData sheetId="3379" refreshError="1"/>
      <sheetData sheetId="3380" refreshError="1"/>
      <sheetData sheetId="3381" refreshError="1"/>
      <sheetData sheetId="3382" refreshError="1"/>
      <sheetData sheetId="3383" refreshError="1"/>
      <sheetData sheetId="3384" refreshError="1"/>
      <sheetData sheetId="3385" refreshError="1"/>
      <sheetData sheetId="3386" refreshError="1"/>
      <sheetData sheetId="3387" refreshError="1"/>
      <sheetData sheetId="3388" refreshError="1"/>
      <sheetData sheetId="3389" refreshError="1"/>
      <sheetData sheetId="3390" refreshError="1"/>
      <sheetData sheetId="3391" refreshError="1"/>
      <sheetData sheetId="3392" refreshError="1"/>
      <sheetData sheetId="3393" refreshError="1"/>
      <sheetData sheetId="3394" refreshError="1"/>
      <sheetData sheetId="3395" refreshError="1"/>
      <sheetData sheetId="3396" refreshError="1"/>
      <sheetData sheetId="3397" refreshError="1"/>
      <sheetData sheetId="3398" refreshError="1"/>
      <sheetData sheetId="3399" refreshError="1"/>
      <sheetData sheetId="3400" refreshError="1"/>
      <sheetData sheetId="3401" refreshError="1"/>
      <sheetData sheetId="3402" refreshError="1"/>
      <sheetData sheetId="3403" refreshError="1"/>
      <sheetData sheetId="3404" refreshError="1"/>
      <sheetData sheetId="3405" refreshError="1"/>
      <sheetData sheetId="3406" refreshError="1"/>
      <sheetData sheetId="3407" refreshError="1"/>
      <sheetData sheetId="3408" refreshError="1"/>
      <sheetData sheetId="3409" refreshError="1"/>
      <sheetData sheetId="3410" refreshError="1"/>
      <sheetData sheetId="3411" refreshError="1"/>
      <sheetData sheetId="3412" refreshError="1"/>
      <sheetData sheetId="3413" refreshError="1"/>
      <sheetData sheetId="3414" refreshError="1"/>
      <sheetData sheetId="3415" refreshError="1"/>
      <sheetData sheetId="3416" refreshError="1"/>
      <sheetData sheetId="3417" refreshError="1"/>
      <sheetData sheetId="3418" refreshError="1"/>
      <sheetData sheetId="3419" refreshError="1"/>
      <sheetData sheetId="3420" refreshError="1"/>
      <sheetData sheetId="3421" refreshError="1"/>
      <sheetData sheetId="3422" refreshError="1"/>
      <sheetData sheetId="3423" refreshError="1"/>
      <sheetData sheetId="3424" refreshError="1"/>
      <sheetData sheetId="3425" refreshError="1"/>
      <sheetData sheetId="3426" refreshError="1"/>
      <sheetData sheetId="3427" refreshError="1"/>
      <sheetData sheetId="3428" refreshError="1"/>
      <sheetData sheetId="3429" refreshError="1"/>
      <sheetData sheetId="3430" refreshError="1"/>
      <sheetData sheetId="3431" refreshError="1"/>
      <sheetData sheetId="3432" refreshError="1"/>
      <sheetData sheetId="3433" refreshError="1"/>
      <sheetData sheetId="3434" refreshError="1"/>
      <sheetData sheetId="3435" refreshError="1"/>
      <sheetData sheetId="3436" refreshError="1"/>
      <sheetData sheetId="3437" refreshError="1"/>
      <sheetData sheetId="3438" refreshError="1"/>
      <sheetData sheetId="3439" refreshError="1"/>
      <sheetData sheetId="3440" refreshError="1"/>
      <sheetData sheetId="3441" refreshError="1"/>
      <sheetData sheetId="3442" refreshError="1"/>
      <sheetData sheetId="3443" refreshError="1"/>
      <sheetData sheetId="3444" refreshError="1"/>
      <sheetData sheetId="3445" refreshError="1"/>
      <sheetData sheetId="3446" refreshError="1"/>
      <sheetData sheetId="3447" refreshError="1"/>
      <sheetData sheetId="3448" refreshError="1"/>
      <sheetData sheetId="3449" refreshError="1"/>
      <sheetData sheetId="3450" refreshError="1"/>
      <sheetData sheetId="3451" refreshError="1"/>
      <sheetData sheetId="3452" refreshError="1"/>
      <sheetData sheetId="3453" refreshError="1"/>
      <sheetData sheetId="3454" refreshError="1"/>
      <sheetData sheetId="3455" refreshError="1"/>
      <sheetData sheetId="3456" refreshError="1"/>
      <sheetData sheetId="3457" refreshError="1"/>
      <sheetData sheetId="3458" refreshError="1"/>
      <sheetData sheetId="3459" refreshError="1"/>
      <sheetData sheetId="3460" refreshError="1"/>
      <sheetData sheetId="3461" refreshError="1"/>
      <sheetData sheetId="3462" refreshError="1"/>
      <sheetData sheetId="3463" refreshError="1"/>
      <sheetData sheetId="3464" refreshError="1"/>
      <sheetData sheetId="3465" refreshError="1"/>
      <sheetData sheetId="3466" refreshError="1"/>
      <sheetData sheetId="3467" refreshError="1"/>
      <sheetData sheetId="3468" refreshError="1"/>
      <sheetData sheetId="3469" refreshError="1"/>
      <sheetData sheetId="3470" refreshError="1"/>
      <sheetData sheetId="3471" refreshError="1"/>
      <sheetData sheetId="3472" refreshError="1"/>
      <sheetData sheetId="3473" refreshError="1"/>
      <sheetData sheetId="3474" refreshError="1"/>
      <sheetData sheetId="3475" refreshError="1"/>
      <sheetData sheetId="3476" refreshError="1"/>
      <sheetData sheetId="3477" refreshError="1"/>
      <sheetData sheetId="3478" refreshError="1"/>
      <sheetData sheetId="3479" refreshError="1"/>
      <sheetData sheetId="3480" refreshError="1"/>
      <sheetData sheetId="3481" refreshError="1"/>
      <sheetData sheetId="3482" refreshError="1"/>
      <sheetData sheetId="3483" refreshError="1"/>
      <sheetData sheetId="3484" refreshError="1"/>
      <sheetData sheetId="3485" refreshError="1"/>
      <sheetData sheetId="3486" refreshError="1"/>
      <sheetData sheetId="3487" refreshError="1"/>
      <sheetData sheetId="3488" refreshError="1"/>
      <sheetData sheetId="3489" refreshError="1"/>
      <sheetData sheetId="3490" refreshError="1"/>
      <sheetData sheetId="3491" refreshError="1"/>
      <sheetData sheetId="3492" refreshError="1"/>
      <sheetData sheetId="3493" refreshError="1"/>
      <sheetData sheetId="3494" refreshError="1"/>
      <sheetData sheetId="3495" refreshError="1"/>
      <sheetData sheetId="3496" refreshError="1"/>
      <sheetData sheetId="3497" refreshError="1"/>
      <sheetData sheetId="3498" refreshError="1"/>
      <sheetData sheetId="3499" refreshError="1"/>
      <sheetData sheetId="3500" refreshError="1"/>
      <sheetData sheetId="3501" refreshError="1"/>
      <sheetData sheetId="3502" refreshError="1"/>
      <sheetData sheetId="3503" refreshError="1"/>
      <sheetData sheetId="3504" refreshError="1"/>
      <sheetData sheetId="3505" refreshError="1"/>
      <sheetData sheetId="3506" refreshError="1"/>
      <sheetData sheetId="3507" refreshError="1"/>
      <sheetData sheetId="3508" refreshError="1"/>
      <sheetData sheetId="3509" refreshError="1"/>
      <sheetData sheetId="3510" refreshError="1"/>
      <sheetData sheetId="3511" refreshError="1"/>
      <sheetData sheetId="3512" refreshError="1"/>
      <sheetData sheetId="3513" refreshError="1"/>
      <sheetData sheetId="3514" refreshError="1"/>
      <sheetData sheetId="3515" refreshError="1"/>
      <sheetData sheetId="3516" refreshError="1"/>
      <sheetData sheetId="3517" refreshError="1"/>
      <sheetData sheetId="3518" refreshError="1"/>
      <sheetData sheetId="3519" refreshError="1"/>
      <sheetData sheetId="3520" refreshError="1"/>
      <sheetData sheetId="3521" refreshError="1"/>
      <sheetData sheetId="3522" refreshError="1"/>
      <sheetData sheetId="3523" refreshError="1"/>
      <sheetData sheetId="3524" refreshError="1"/>
      <sheetData sheetId="3525" refreshError="1"/>
      <sheetData sheetId="3526" refreshError="1"/>
      <sheetData sheetId="3527" refreshError="1"/>
      <sheetData sheetId="3528" refreshError="1"/>
      <sheetData sheetId="3529" refreshError="1"/>
      <sheetData sheetId="3530" refreshError="1"/>
      <sheetData sheetId="3531" refreshError="1"/>
      <sheetData sheetId="3532" refreshError="1"/>
      <sheetData sheetId="3533" refreshError="1"/>
      <sheetData sheetId="3534" refreshError="1"/>
      <sheetData sheetId="3535" refreshError="1"/>
      <sheetData sheetId="3536" refreshError="1"/>
      <sheetData sheetId="3537" refreshError="1"/>
      <sheetData sheetId="3538" refreshError="1"/>
      <sheetData sheetId="3539" refreshError="1"/>
      <sheetData sheetId="3540" refreshError="1"/>
      <sheetData sheetId="3541" refreshError="1"/>
      <sheetData sheetId="3542" refreshError="1"/>
      <sheetData sheetId="3543" refreshError="1"/>
      <sheetData sheetId="3544" refreshError="1"/>
      <sheetData sheetId="3545" refreshError="1"/>
      <sheetData sheetId="3546" refreshError="1"/>
      <sheetData sheetId="3547" refreshError="1"/>
      <sheetData sheetId="3548" refreshError="1"/>
      <sheetData sheetId="3549" refreshError="1"/>
      <sheetData sheetId="3550" refreshError="1"/>
      <sheetData sheetId="3551" refreshError="1"/>
      <sheetData sheetId="3552" refreshError="1"/>
      <sheetData sheetId="3553" refreshError="1"/>
      <sheetData sheetId="3554" refreshError="1"/>
      <sheetData sheetId="3555" refreshError="1"/>
      <sheetData sheetId="3556" refreshError="1"/>
      <sheetData sheetId="3557" refreshError="1"/>
      <sheetData sheetId="3558" refreshError="1"/>
      <sheetData sheetId="3559" refreshError="1"/>
      <sheetData sheetId="3560" refreshError="1"/>
      <sheetData sheetId="3561" refreshError="1"/>
      <sheetData sheetId="3562" refreshError="1"/>
      <sheetData sheetId="3563" refreshError="1"/>
      <sheetData sheetId="3564" refreshError="1"/>
      <sheetData sheetId="3565" refreshError="1"/>
      <sheetData sheetId="3566" refreshError="1"/>
      <sheetData sheetId="3567" refreshError="1"/>
      <sheetData sheetId="3568" refreshError="1"/>
      <sheetData sheetId="3569" refreshError="1"/>
      <sheetData sheetId="3570" refreshError="1"/>
      <sheetData sheetId="3571" refreshError="1"/>
      <sheetData sheetId="3572" refreshError="1"/>
      <sheetData sheetId="3573" refreshError="1"/>
      <sheetData sheetId="3574" refreshError="1"/>
      <sheetData sheetId="3575" refreshError="1"/>
      <sheetData sheetId="3576" refreshError="1"/>
      <sheetData sheetId="3577" refreshError="1"/>
      <sheetData sheetId="3578" refreshError="1"/>
      <sheetData sheetId="3579" refreshError="1"/>
      <sheetData sheetId="3580" refreshError="1"/>
      <sheetData sheetId="3581" refreshError="1"/>
      <sheetData sheetId="3582" refreshError="1"/>
      <sheetData sheetId="3583" refreshError="1"/>
      <sheetData sheetId="3584" refreshError="1"/>
      <sheetData sheetId="3585" refreshError="1"/>
      <sheetData sheetId="3586" refreshError="1"/>
      <sheetData sheetId="3587" refreshError="1"/>
      <sheetData sheetId="3588" refreshError="1"/>
      <sheetData sheetId="3589" refreshError="1"/>
      <sheetData sheetId="3590" refreshError="1"/>
      <sheetData sheetId="3591" refreshError="1"/>
      <sheetData sheetId="3592" refreshError="1"/>
      <sheetData sheetId="3593" refreshError="1"/>
      <sheetData sheetId="3594" refreshError="1"/>
      <sheetData sheetId="3595" refreshError="1"/>
      <sheetData sheetId="3596" refreshError="1"/>
      <sheetData sheetId="3597" refreshError="1"/>
      <sheetData sheetId="3598" refreshError="1"/>
      <sheetData sheetId="3599" refreshError="1"/>
      <sheetData sheetId="3600" refreshError="1"/>
      <sheetData sheetId="3601" refreshError="1"/>
      <sheetData sheetId="3602" refreshError="1"/>
      <sheetData sheetId="3603" refreshError="1"/>
      <sheetData sheetId="3604" refreshError="1"/>
      <sheetData sheetId="3605" refreshError="1"/>
      <sheetData sheetId="3606" refreshError="1"/>
      <sheetData sheetId="3607" refreshError="1"/>
      <sheetData sheetId="3608" refreshError="1"/>
      <sheetData sheetId="3609" refreshError="1"/>
      <sheetData sheetId="3610" refreshError="1"/>
      <sheetData sheetId="3611" refreshError="1"/>
      <sheetData sheetId="3612" refreshError="1"/>
      <sheetData sheetId="3613" refreshError="1"/>
      <sheetData sheetId="3614" refreshError="1"/>
      <sheetData sheetId="3615" refreshError="1"/>
      <sheetData sheetId="3616" refreshError="1"/>
      <sheetData sheetId="3617" refreshError="1"/>
      <sheetData sheetId="3618" refreshError="1"/>
      <sheetData sheetId="3619" refreshError="1"/>
      <sheetData sheetId="3620" refreshError="1"/>
      <sheetData sheetId="3621" refreshError="1"/>
      <sheetData sheetId="3622" refreshError="1"/>
      <sheetData sheetId="3623" refreshError="1"/>
      <sheetData sheetId="3624" refreshError="1"/>
      <sheetData sheetId="3625" refreshError="1"/>
      <sheetData sheetId="3626" refreshError="1"/>
      <sheetData sheetId="3627" refreshError="1"/>
      <sheetData sheetId="3628" refreshError="1"/>
      <sheetData sheetId="3629" refreshError="1"/>
      <sheetData sheetId="3630" refreshError="1"/>
      <sheetData sheetId="3631" refreshError="1"/>
      <sheetData sheetId="3632" refreshError="1"/>
      <sheetData sheetId="3633" refreshError="1"/>
      <sheetData sheetId="3634" refreshError="1"/>
      <sheetData sheetId="3635" refreshError="1"/>
      <sheetData sheetId="3636" refreshError="1"/>
      <sheetData sheetId="3637" refreshError="1"/>
      <sheetData sheetId="3638" refreshError="1"/>
      <sheetData sheetId="3639" refreshError="1"/>
      <sheetData sheetId="3640" refreshError="1"/>
      <sheetData sheetId="3641" refreshError="1"/>
      <sheetData sheetId="3642" refreshError="1"/>
      <sheetData sheetId="3643" refreshError="1"/>
      <sheetData sheetId="3644" refreshError="1"/>
      <sheetData sheetId="3645" refreshError="1"/>
      <sheetData sheetId="3646" refreshError="1"/>
      <sheetData sheetId="3647" refreshError="1"/>
      <sheetData sheetId="3648" refreshError="1"/>
      <sheetData sheetId="3649" refreshError="1"/>
      <sheetData sheetId="3650" refreshError="1"/>
      <sheetData sheetId="3651" refreshError="1"/>
      <sheetData sheetId="3652" refreshError="1"/>
      <sheetData sheetId="3653" refreshError="1"/>
      <sheetData sheetId="3654" refreshError="1"/>
      <sheetData sheetId="3655" refreshError="1"/>
      <sheetData sheetId="3656" refreshError="1"/>
      <sheetData sheetId="3657" refreshError="1"/>
      <sheetData sheetId="3658" refreshError="1"/>
      <sheetData sheetId="3659" refreshError="1"/>
      <sheetData sheetId="3660" refreshError="1"/>
      <sheetData sheetId="3661" refreshError="1"/>
      <sheetData sheetId="3662" refreshError="1"/>
      <sheetData sheetId="3663" refreshError="1"/>
      <sheetData sheetId="3664" refreshError="1"/>
      <sheetData sheetId="3665" refreshError="1"/>
      <sheetData sheetId="3666" refreshError="1"/>
      <sheetData sheetId="3667" refreshError="1"/>
      <sheetData sheetId="3668" refreshError="1"/>
      <sheetData sheetId="3669" refreshError="1"/>
      <sheetData sheetId="3670" refreshError="1"/>
      <sheetData sheetId="3671" refreshError="1"/>
      <sheetData sheetId="3672" refreshError="1"/>
      <sheetData sheetId="3673" refreshError="1"/>
      <sheetData sheetId="3674" refreshError="1"/>
      <sheetData sheetId="3675" refreshError="1"/>
      <sheetData sheetId="3676" refreshError="1"/>
      <sheetData sheetId="3677" refreshError="1"/>
      <sheetData sheetId="3678" refreshError="1"/>
      <sheetData sheetId="3679" refreshError="1"/>
      <sheetData sheetId="3680" refreshError="1"/>
      <sheetData sheetId="3681" refreshError="1"/>
      <sheetData sheetId="3682" refreshError="1"/>
      <sheetData sheetId="3683" refreshError="1"/>
      <sheetData sheetId="3684" refreshError="1"/>
      <sheetData sheetId="3685" refreshError="1"/>
      <sheetData sheetId="3686" refreshError="1"/>
      <sheetData sheetId="3687" refreshError="1"/>
      <sheetData sheetId="3688" refreshError="1"/>
      <sheetData sheetId="3689" refreshError="1"/>
      <sheetData sheetId="3690" refreshError="1"/>
      <sheetData sheetId="3691" refreshError="1"/>
      <sheetData sheetId="3692" refreshError="1"/>
      <sheetData sheetId="3693" refreshError="1"/>
      <sheetData sheetId="3694" refreshError="1"/>
      <sheetData sheetId="3695" refreshError="1"/>
      <sheetData sheetId="3696" refreshError="1"/>
      <sheetData sheetId="3697" refreshError="1"/>
      <sheetData sheetId="3698" refreshError="1"/>
      <sheetData sheetId="3699" refreshError="1"/>
      <sheetData sheetId="3700" refreshError="1"/>
      <sheetData sheetId="3701" refreshError="1"/>
      <sheetData sheetId="3702" refreshError="1"/>
      <sheetData sheetId="3703" refreshError="1"/>
      <sheetData sheetId="3704" refreshError="1"/>
      <sheetData sheetId="3705" refreshError="1"/>
      <sheetData sheetId="3706" refreshError="1"/>
      <sheetData sheetId="3707" refreshError="1"/>
      <sheetData sheetId="3708" refreshError="1"/>
      <sheetData sheetId="3709" refreshError="1"/>
      <sheetData sheetId="3710" refreshError="1"/>
      <sheetData sheetId="3711" refreshError="1"/>
      <sheetData sheetId="3712" refreshError="1"/>
      <sheetData sheetId="3713" refreshError="1"/>
      <sheetData sheetId="3714" refreshError="1"/>
      <sheetData sheetId="3715" refreshError="1"/>
      <sheetData sheetId="3716" refreshError="1"/>
      <sheetData sheetId="3717" refreshError="1"/>
      <sheetData sheetId="3718" refreshError="1"/>
      <sheetData sheetId="3719" refreshError="1"/>
      <sheetData sheetId="3720" refreshError="1"/>
      <sheetData sheetId="3721" refreshError="1"/>
      <sheetData sheetId="3722" refreshError="1"/>
      <sheetData sheetId="3723" refreshError="1"/>
      <sheetData sheetId="3724" refreshError="1"/>
      <sheetData sheetId="3725" refreshError="1"/>
      <sheetData sheetId="3726" refreshError="1"/>
      <sheetData sheetId="3727" refreshError="1"/>
      <sheetData sheetId="3728" refreshError="1"/>
      <sheetData sheetId="3729" refreshError="1"/>
      <sheetData sheetId="3730" refreshError="1"/>
      <sheetData sheetId="3731" refreshError="1"/>
      <sheetData sheetId="3732" refreshError="1"/>
      <sheetData sheetId="3733" refreshError="1"/>
      <sheetData sheetId="3734" refreshError="1"/>
      <sheetData sheetId="3735" refreshError="1"/>
      <sheetData sheetId="3736" refreshError="1"/>
      <sheetData sheetId="3737" refreshError="1"/>
      <sheetData sheetId="3738" refreshError="1"/>
      <sheetData sheetId="3739" refreshError="1"/>
      <sheetData sheetId="3740" refreshError="1"/>
      <sheetData sheetId="3741" refreshError="1"/>
      <sheetData sheetId="3742" refreshError="1"/>
      <sheetData sheetId="3743" refreshError="1"/>
      <sheetData sheetId="3744" refreshError="1"/>
      <sheetData sheetId="3745" refreshError="1"/>
      <sheetData sheetId="3746" refreshError="1"/>
      <sheetData sheetId="3747" refreshError="1"/>
      <sheetData sheetId="3748" refreshError="1"/>
      <sheetData sheetId="3749" refreshError="1"/>
      <sheetData sheetId="3750" refreshError="1"/>
      <sheetData sheetId="3751" refreshError="1"/>
      <sheetData sheetId="3752" refreshError="1"/>
      <sheetData sheetId="3753" refreshError="1"/>
      <sheetData sheetId="3754" refreshError="1"/>
      <sheetData sheetId="3755" refreshError="1"/>
      <sheetData sheetId="3756" refreshError="1"/>
      <sheetData sheetId="3757" refreshError="1"/>
      <sheetData sheetId="3758" refreshError="1"/>
      <sheetData sheetId="3759" refreshError="1"/>
      <sheetData sheetId="3760" refreshError="1"/>
      <sheetData sheetId="3761" refreshError="1"/>
      <sheetData sheetId="3762" refreshError="1"/>
      <sheetData sheetId="3763" refreshError="1"/>
      <sheetData sheetId="3764" refreshError="1"/>
      <sheetData sheetId="3765" refreshError="1"/>
      <sheetData sheetId="3766" refreshError="1"/>
      <sheetData sheetId="3767" refreshError="1"/>
      <sheetData sheetId="3768" refreshError="1"/>
      <sheetData sheetId="3769" refreshError="1"/>
      <sheetData sheetId="3770" refreshError="1"/>
      <sheetData sheetId="3771" refreshError="1"/>
      <sheetData sheetId="3772" refreshError="1"/>
      <sheetData sheetId="3773" refreshError="1"/>
      <sheetData sheetId="3774" refreshError="1"/>
      <sheetData sheetId="3775" refreshError="1"/>
      <sheetData sheetId="3776" refreshError="1"/>
      <sheetData sheetId="3777" refreshError="1"/>
      <sheetData sheetId="3778" refreshError="1"/>
      <sheetData sheetId="3779" refreshError="1"/>
      <sheetData sheetId="3780" refreshError="1"/>
      <sheetData sheetId="3781" refreshError="1"/>
      <sheetData sheetId="3782" refreshError="1"/>
      <sheetData sheetId="3783" refreshError="1"/>
      <sheetData sheetId="3784" refreshError="1"/>
      <sheetData sheetId="3785" refreshError="1"/>
      <sheetData sheetId="3786" refreshError="1"/>
      <sheetData sheetId="3787" refreshError="1"/>
      <sheetData sheetId="3788" refreshError="1"/>
      <sheetData sheetId="3789" refreshError="1"/>
      <sheetData sheetId="3790" refreshError="1"/>
      <sheetData sheetId="3791" refreshError="1"/>
      <sheetData sheetId="3792" refreshError="1"/>
      <sheetData sheetId="3793" refreshError="1"/>
      <sheetData sheetId="3794" refreshError="1"/>
      <sheetData sheetId="3795" refreshError="1"/>
      <sheetData sheetId="3796" refreshError="1"/>
      <sheetData sheetId="3797" refreshError="1"/>
      <sheetData sheetId="3798" refreshError="1"/>
      <sheetData sheetId="3799" refreshError="1"/>
      <sheetData sheetId="3800" refreshError="1"/>
      <sheetData sheetId="3801" refreshError="1"/>
      <sheetData sheetId="3802" refreshError="1"/>
      <sheetData sheetId="3803" refreshError="1"/>
      <sheetData sheetId="3804" refreshError="1"/>
      <sheetData sheetId="3805" refreshError="1"/>
      <sheetData sheetId="3806" refreshError="1"/>
      <sheetData sheetId="3807" refreshError="1"/>
      <sheetData sheetId="3808" refreshError="1"/>
      <sheetData sheetId="3809" refreshError="1"/>
      <sheetData sheetId="3810" refreshError="1"/>
      <sheetData sheetId="3811" refreshError="1"/>
      <sheetData sheetId="3812" refreshError="1"/>
      <sheetData sheetId="3813" refreshError="1"/>
      <sheetData sheetId="3814" refreshError="1"/>
      <sheetData sheetId="3815" refreshError="1"/>
      <sheetData sheetId="3816" refreshError="1"/>
      <sheetData sheetId="3817" refreshError="1"/>
      <sheetData sheetId="3818" refreshError="1"/>
      <sheetData sheetId="3819" refreshError="1"/>
      <sheetData sheetId="3820" refreshError="1"/>
      <sheetData sheetId="3821" refreshError="1"/>
      <sheetData sheetId="3822" refreshError="1"/>
      <sheetData sheetId="3823" refreshError="1"/>
      <sheetData sheetId="3824" refreshError="1"/>
      <sheetData sheetId="3825" refreshError="1"/>
      <sheetData sheetId="3826" refreshError="1"/>
      <sheetData sheetId="3827" refreshError="1"/>
      <sheetData sheetId="3828" refreshError="1"/>
      <sheetData sheetId="3829" refreshError="1"/>
      <sheetData sheetId="3830" refreshError="1"/>
      <sheetData sheetId="3831" refreshError="1"/>
      <sheetData sheetId="3832" refreshError="1"/>
      <sheetData sheetId="3833" refreshError="1"/>
      <sheetData sheetId="3834" refreshError="1"/>
      <sheetData sheetId="3835" refreshError="1"/>
      <sheetData sheetId="3836" refreshError="1"/>
      <sheetData sheetId="3837" refreshError="1"/>
      <sheetData sheetId="3838" refreshError="1"/>
      <sheetData sheetId="3839" refreshError="1"/>
      <sheetData sheetId="3840" refreshError="1"/>
      <sheetData sheetId="3841" refreshError="1"/>
      <sheetData sheetId="3842" refreshError="1"/>
      <sheetData sheetId="3843" refreshError="1"/>
      <sheetData sheetId="3844" refreshError="1"/>
      <sheetData sheetId="3845" refreshError="1"/>
      <sheetData sheetId="3846" refreshError="1"/>
      <sheetData sheetId="3847" refreshError="1"/>
      <sheetData sheetId="3848" refreshError="1"/>
      <sheetData sheetId="3849" refreshError="1"/>
      <sheetData sheetId="3850" refreshError="1"/>
      <sheetData sheetId="3851" refreshError="1"/>
      <sheetData sheetId="3852" refreshError="1"/>
      <sheetData sheetId="3853" refreshError="1"/>
      <sheetData sheetId="3854" refreshError="1"/>
      <sheetData sheetId="3855" refreshError="1"/>
      <sheetData sheetId="3856" refreshError="1"/>
      <sheetData sheetId="3857" refreshError="1"/>
      <sheetData sheetId="3858" refreshError="1"/>
      <sheetData sheetId="3859" refreshError="1"/>
      <sheetData sheetId="3860" refreshError="1"/>
      <sheetData sheetId="3861" refreshError="1"/>
      <sheetData sheetId="3862" refreshError="1"/>
      <sheetData sheetId="3863" refreshError="1"/>
      <sheetData sheetId="3864" refreshError="1"/>
      <sheetData sheetId="3865" refreshError="1"/>
      <sheetData sheetId="3866" refreshError="1"/>
      <sheetData sheetId="3867" refreshError="1"/>
      <sheetData sheetId="3868" refreshError="1"/>
      <sheetData sheetId="3869" refreshError="1"/>
      <sheetData sheetId="3870" refreshError="1"/>
      <sheetData sheetId="3871" refreshError="1"/>
      <sheetData sheetId="3872" refreshError="1"/>
      <sheetData sheetId="3873" refreshError="1"/>
      <sheetData sheetId="3874" refreshError="1"/>
      <sheetData sheetId="3875" refreshError="1"/>
      <sheetData sheetId="3876" refreshError="1"/>
      <sheetData sheetId="3877" refreshError="1"/>
      <sheetData sheetId="3878" refreshError="1"/>
      <sheetData sheetId="3879" refreshError="1"/>
      <sheetData sheetId="3880" refreshError="1"/>
      <sheetData sheetId="3881" refreshError="1"/>
      <sheetData sheetId="3882" refreshError="1"/>
      <sheetData sheetId="3883" refreshError="1"/>
      <sheetData sheetId="3884" refreshError="1"/>
      <sheetData sheetId="3885" refreshError="1"/>
      <sheetData sheetId="3886" refreshError="1"/>
      <sheetData sheetId="3887" refreshError="1"/>
      <sheetData sheetId="3888" refreshError="1"/>
      <sheetData sheetId="3889" refreshError="1"/>
      <sheetData sheetId="3890" refreshError="1"/>
      <sheetData sheetId="3891" refreshError="1"/>
      <sheetData sheetId="3892" refreshError="1"/>
      <sheetData sheetId="3893" refreshError="1"/>
      <sheetData sheetId="3894" refreshError="1"/>
      <sheetData sheetId="3895" refreshError="1"/>
      <sheetData sheetId="3896" refreshError="1"/>
      <sheetData sheetId="3897" refreshError="1"/>
      <sheetData sheetId="3898" refreshError="1"/>
      <sheetData sheetId="3899" refreshError="1"/>
      <sheetData sheetId="3900" refreshError="1"/>
      <sheetData sheetId="3901" refreshError="1"/>
      <sheetData sheetId="3902" refreshError="1"/>
      <sheetData sheetId="3903" refreshError="1"/>
      <sheetData sheetId="3904" refreshError="1"/>
      <sheetData sheetId="3905" refreshError="1"/>
      <sheetData sheetId="3906" refreshError="1"/>
      <sheetData sheetId="3907" refreshError="1"/>
      <sheetData sheetId="3908" refreshError="1"/>
      <sheetData sheetId="3909" refreshError="1"/>
      <sheetData sheetId="3910" refreshError="1"/>
      <sheetData sheetId="3911" refreshError="1"/>
      <sheetData sheetId="3912" refreshError="1"/>
      <sheetData sheetId="3913" refreshError="1"/>
      <sheetData sheetId="3914" refreshError="1"/>
      <sheetData sheetId="3915" refreshError="1"/>
      <sheetData sheetId="3916" refreshError="1"/>
      <sheetData sheetId="3917" refreshError="1"/>
      <sheetData sheetId="3918" refreshError="1"/>
      <sheetData sheetId="3919" refreshError="1"/>
      <sheetData sheetId="3920" refreshError="1"/>
      <sheetData sheetId="3921" refreshError="1"/>
      <sheetData sheetId="3922" refreshError="1"/>
      <sheetData sheetId="3923" refreshError="1"/>
      <sheetData sheetId="3924" refreshError="1"/>
      <sheetData sheetId="3925" refreshError="1"/>
      <sheetData sheetId="3926" refreshError="1"/>
      <sheetData sheetId="3927" refreshError="1"/>
      <sheetData sheetId="3928" refreshError="1"/>
      <sheetData sheetId="3929" refreshError="1"/>
      <sheetData sheetId="3930" refreshError="1"/>
      <sheetData sheetId="3931" refreshError="1"/>
      <sheetData sheetId="3932" refreshError="1"/>
      <sheetData sheetId="3933" refreshError="1"/>
      <sheetData sheetId="3934" refreshError="1"/>
      <sheetData sheetId="3935" refreshError="1"/>
      <sheetData sheetId="3936" refreshError="1"/>
      <sheetData sheetId="3937" refreshError="1"/>
      <sheetData sheetId="3938" refreshError="1"/>
      <sheetData sheetId="3939" refreshError="1"/>
      <sheetData sheetId="3940" refreshError="1"/>
      <sheetData sheetId="3941" refreshError="1"/>
      <sheetData sheetId="3942" refreshError="1"/>
      <sheetData sheetId="3943" refreshError="1"/>
      <sheetData sheetId="3944" refreshError="1"/>
      <sheetData sheetId="3945" refreshError="1"/>
      <sheetData sheetId="3946" refreshError="1"/>
      <sheetData sheetId="3947" refreshError="1"/>
      <sheetData sheetId="3948" refreshError="1"/>
      <sheetData sheetId="3949" refreshError="1"/>
      <sheetData sheetId="3950" refreshError="1"/>
      <sheetData sheetId="3951" refreshError="1"/>
      <sheetData sheetId="3952" refreshError="1"/>
      <sheetData sheetId="3953" refreshError="1"/>
      <sheetData sheetId="3954" refreshError="1"/>
      <sheetData sheetId="3955" refreshError="1"/>
      <sheetData sheetId="3956" refreshError="1"/>
      <sheetData sheetId="3957" refreshError="1"/>
      <sheetData sheetId="3958" refreshError="1"/>
      <sheetData sheetId="3959" refreshError="1"/>
      <sheetData sheetId="3960" refreshError="1"/>
      <sheetData sheetId="3961" refreshError="1"/>
      <sheetData sheetId="3962" refreshError="1"/>
      <sheetData sheetId="3963" refreshError="1"/>
      <sheetData sheetId="3964" refreshError="1"/>
      <sheetData sheetId="3965" refreshError="1"/>
      <sheetData sheetId="3966" refreshError="1"/>
      <sheetData sheetId="3967" refreshError="1"/>
      <sheetData sheetId="3968" refreshError="1"/>
      <sheetData sheetId="3969" refreshError="1"/>
      <sheetData sheetId="3970" refreshError="1"/>
      <sheetData sheetId="3971" refreshError="1"/>
      <sheetData sheetId="3972" refreshError="1"/>
      <sheetData sheetId="3973" refreshError="1"/>
      <sheetData sheetId="3974" refreshError="1"/>
      <sheetData sheetId="3975" refreshError="1"/>
      <sheetData sheetId="3976" refreshError="1"/>
      <sheetData sheetId="3977" refreshError="1"/>
      <sheetData sheetId="3978" refreshError="1"/>
      <sheetData sheetId="3979" refreshError="1"/>
      <sheetData sheetId="3980" refreshError="1"/>
      <sheetData sheetId="3981" refreshError="1"/>
      <sheetData sheetId="3982" refreshError="1"/>
      <sheetData sheetId="3983" refreshError="1"/>
      <sheetData sheetId="3984" refreshError="1"/>
      <sheetData sheetId="3985" refreshError="1"/>
      <sheetData sheetId="3986" refreshError="1"/>
      <sheetData sheetId="3987" refreshError="1"/>
      <sheetData sheetId="3988" refreshError="1"/>
      <sheetData sheetId="3989" refreshError="1"/>
      <sheetData sheetId="3990" refreshError="1"/>
      <sheetData sheetId="3991" refreshError="1"/>
      <sheetData sheetId="3992" refreshError="1"/>
      <sheetData sheetId="3993" refreshError="1"/>
      <sheetData sheetId="3994" refreshError="1"/>
      <sheetData sheetId="3995" refreshError="1"/>
      <sheetData sheetId="3996" refreshError="1"/>
      <sheetData sheetId="3997" refreshError="1"/>
      <sheetData sheetId="3998" refreshError="1"/>
      <sheetData sheetId="3999" refreshError="1"/>
      <sheetData sheetId="4000" refreshError="1"/>
      <sheetData sheetId="4001" refreshError="1"/>
      <sheetData sheetId="4002" refreshError="1"/>
      <sheetData sheetId="4003" refreshError="1"/>
      <sheetData sheetId="4004" refreshError="1"/>
      <sheetData sheetId="4005" refreshError="1"/>
      <sheetData sheetId="4006" refreshError="1"/>
      <sheetData sheetId="4007" refreshError="1"/>
      <sheetData sheetId="4008" refreshError="1"/>
      <sheetData sheetId="4009" refreshError="1"/>
      <sheetData sheetId="4010" refreshError="1"/>
      <sheetData sheetId="4011" refreshError="1"/>
      <sheetData sheetId="4012" refreshError="1"/>
      <sheetData sheetId="4013" refreshError="1"/>
      <sheetData sheetId="4014" refreshError="1"/>
      <sheetData sheetId="4015" refreshError="1"/>
      <sheetData sheetId="4016" refreshError="1"/>
      <sheetData sheetId="4017" refreshError="1"/>
      <sheetData sheetId="4018" refreshError="1"/>
      <sheetData sheetId="4019" refreshError="1"/>
      <sheetData sheetId="4020" refreshError="1"/>
      <sheetData sheetId="4021" refreshError="1"/>
      <sheetData sheetId="4022" refreshError="1"/>
      <sheetData sheetId="4023" refreshError="1"/>
      <sheetData sheetId="4024" refreshError="1"/>
      <sheetData sheetId="4025" refreshError="1"/>
      <sheetData sheetId="4026" refreshError="1"/>
      <sheetData sheetId="4027" refreshError="1"/>
      <sheetData sheetId="4028" refreshError="1"/>
      <sheetData sheetId="4029" refreshError="1"/>
      <sheetData sheetId="4030" refreshError="1"/>
      <sheetData sheetId="4031" refreshError="1"/>
      <sheetData sheetId="4032" refreshError="1"/>
      <sheetData sheetId="4033" refreshError="1"/>
      <sheetData sheetId="4034" refreshError="1"/>
      <sheetData sheetId="4035" refreshError="1"/>
      <sheetData sheetId="4036" refreshError="1"/>
      <sheetData sheetId="4037" refreshError="1"/>
      <sheetData sheetId="4038" refreshError="1"/>
      <sheetData sheetId="4039" refreshError="1"/>
      <sheetData sheetId="4040" refreshError="1"/>
      <sheetData sheetId="4041" refreshError="1"/>
      <sheetData sheetId="4042" refreshError="1"/>
      <sheetData sheetId="4043" refreshError="1"/>
      <sheetData sheetId="4044" refreshError="1"/>
      <sheetData sheetId="4045" refreshError="1"/>
      <sheetData sheetId="4046" refreshError="1"/>
      <sheetData sheetId="4047" refreshError="1"/>
      <sheetData sheetId="4048" refreshError="1"/>
      <sheetData sheetId="4049" refreshError="1"/>
      <sheetData sheetId="4050" refreshError="1"/>
      <sheetData sheetId="4051" refreshError="1"/>
      <sheetData sheetId="4052" refreshError="1"/>
      <sheetData sheetId="4053" refreshError="1"/>
      <sheetData sheetId="4054" refreshError="1"/>
      <sheetData sheetId="4055" refreshError="1"/>
      <sheetData sheetId="4056" refreshError="1"/>
      <sheetData sheetId="4057" refreshError="1"/>
      <sheetData sheetId="4058" refreshError="1"/>
      <sheetData sheetId="4059" refreshError="1"/>
      <sheetData sheetId="4060" refreshError="1"/>
      <sheetData sheetId="4061" refreshError="1"/>
      <sheetData sheetId="4062" refreshError="1"/>
      <sheetData sheetId="4063" refreshError="1"/>
      <sheetData sheetId="4064" refreshError="1"/>
      <sheetData sheetId="4065" refreshError="1"/>
      <sheetData sheetId="4066" refreshError="1"/>
      <sheetData sheetId="4067" refreshError="1"/>
      <sheetData sheetId="4068" refreshError="1"/>
      <sheetData sheetId="4069" refreshError="1"/>
      <sheetData sheetId="4070" refreshError="1"/>
      <sheetData sheetId="4071" refreshError="1"/>
      <sheetData sheetId="4072" refreshError="1"/>
      <sheetData sheetId="4073" refreshError="1"/>
      <sheetData sheetId="4074" refreshError="1"/>
      <sheetData sheetId="4075" refreshError="1"/>
      <sheetData sheetId="4076" refreshError="1"/>
      <sheetData sheetId="4077" refreshError="1"/>
      <sheetData sheetId="4078" refreshError="1"/>
      <sheetData sheetId="4079" refreshError="1"/>
      <sheetData sheetId="4080" refreshError="1"/>
      <sheetData sheetId="4081" refreshError="1"/>
      <sheetData sheetId="4082" refreshError="1"/>
      <sheetData sheetId="4083" refreshError="1"/>
      <sheetData sheetId="4084" refreshError="1"/>
      <sheetData sheetId="4085" refreshError="1"/>
      <sheetData sheetId="4086" refreshError="1"/>
      <sheetData sheetId="4087" refreshError="1"/>
      <sheetData sheetId="4088" refreshError="1"/>
      <sheetData sheetId="4089" refreshError="1"/>
      <sheetData sheetId="4090" refreshError="1"/>
      <sheetData sheetId="4091" refreshError="1"/>
      <sheetData sheetId="4092" refreshError="1"/>
      <sheetData sheetId="4093" refreshError="1"/>
      <sheetData sheetId="4094" refreshError="1"/>
      <sheetData sheetId="4095" refreshError="1"/>
      <sheetData sheetId="4096" refreshError="1"/>
      <sheetData sheetId="4097" refreshError="1"/>
      <sheetData sheetId="4098" refreshError="1"/>
      <sheetData sheetId="4099" refreshError="1"/>
      <sheetData sheetId="4100" refreshError="1"/>
      <sheetData sheetId="4101" refreshError="1"/>
      <sheetData sheetId="4102" refreshError="1"/>
      <sheetData sheetId="4103" refreshError="1"/>
      <sheetData sheetId="4104" refreshError="1"/>
      <sheetData sheetId="4105" refreshError="1"/>
      <sheetData sheetId="4106" refreshError="1"/>
      <sheetData sheetId="4107" refreshError="1"/>
      <sheetData sheetId="4108" refreshError="1"/>
      <sheetData sheetId="4109" refreshError="1"/>
      <sheetData sheetId="4110" refreshError="1"/>
      <sheetData sheetId="4111" refreshError="1"/>
      <sheetData sheetId="4112" refreshError="1"/>
      <sheetData sheetId="4113" refreshError="1"/>
      <sheetData sheetId="4114" refreshError="1"/>
      <sheetData sheetId="4115" refreshError="1"/>
      <sheetData sheetId="4116" refreshError="1"/>
      <sheetData sheetId="4117" refreshError="1"/>
      <sheetData sheetId="4118" refreshError="1"/>
      <sheetData sheetId="4119" refreshError="1"/>
      <sheetData sheetId="4120" refreshError="1"/>
      <sheetData sheetId="4121" refreshError="1"/>
      <sheetData sheetId="4122" refreshError="1"/>
      <sheetData sheetId="4123" refreshError="1"/>
      <sheetData sheetId="4124" refreshError="1"/>
      <sheetData sheetId="4125" refreshError="1"/>
      <sheetData sheetId="4126" refreshError="1"/>
      <sheetData sheetId="4127" refreshError="1"/>
      <sheetData sheetId="4128" refreshError="1"/>
      <sheetData sheetId="4129" refreshError="1"/>
      <sheetData sheetId="4130" refreshError="1"/>
      <sheetData sheetId="4131" refreshError="1"/>
      <sheetData sheetId="4132" refreshError="1"/>
      <sheetData sheetId="4133" refreshError="1"/>
      <sheetData sheetId="4134" refreshError="1"/>
      <sheetData sheetId="4135" refreshError="1"/>
      <sheetData sheetId="4136" refreshError="1"/>
      <sheetData sheetId="4137" refreshError="1"/>
      <sheetData sheetId="4138" refreshError="1"/>
      <sheetData sheetId="4139" refreshError="1"/>
      <sheetData sheetId="4140" refreshError="1"/>
      <sheetData sheetId="4141" refreshError="1"/>
      <sheetData sheetId="4142" refreshError="1"/>
      <sheetData sheetId="4143" refreshError="1"/>
      <sheetData sheetId="4144" refreshError="1"/>
      <sheetData sheetId="4145" refreshError="1"/>
      <sheetData sheetId="4146" refreshError="1"/>
      <sheetData sheetId="4147" refreshError="1"/>
      <sheetData sheetId="4148" refreshError="1"/>
      <sheetData sheetId="4149" refreshError="1"/>
      <sheetData sheetId="4150" refreshError="1"/>
      <sheetData sheetId="4151" refreshError="1"/>
      <sheetData sheetId="4152" refreshError="1"/>
      <sheetData sheetId="4153" refreshError="1"/>
      <sheetData sheetId="4154" refreshError="1"/>
      <sheetData sheetId="4155" refreshError="1"/>
      <sheetData sheetId="4156" refreshError="1"/>
      <sheetData sheetId="4157" refreshError="1"/>
      <sheetData sheetId="4158" refreshError="1"/>
      <sheetData sheetId="4159" refreshError="1"/>
      <sheetData sheetId="4160" refreshError="1"/>
      <sheetData sheetId="4161" refreshError="1"/>
      <sheetData sheetId="4162" refreshError="1"/>
      <sheetData sheetId="4163" refreshError="1"/>
      <sheetData sheetId="4164" refreshError="1"/>
      <sheetData sheetId="4165" refreshError="1"/>
      <sheetData sheetId="4166" refreshError="1"/>
      <sheetData sheetId="4167" refreshError="1"/>
      <sheetData sheetId="4168" refreshError="1"/>
      <sheetData sheetId="4169" refreshError="1"/>
      <sheetData sheetId="4170" refreshError="1"/>
      <sheetData sheetId="4171" refreshError="1"/>
      <sheetData sheetId="4172" refreshError="1"/>
      <sheetData sheetId="4173" refreshError="1"/>
      <sheetData sheetId="4174" refreshError="1"/>
      <sheetData sheetId="4175" refreshError="1"/>
      <sheetData sheetId="4176" refreshError="1"/>
      <sheetData sheetId="4177" refreshError="1"/>
      <sheetData sheetId="4178" refreshError="1"/>
      <sheetData sheetId="4179" refreshError="1"/>
      <sheetData sheetId="4180" refreshError="1"/>
      <sheetData sheetId="4181" refreshError="1"/>
      <sheetData sheetId="4182" refreshError="1"/>
      <sheetData sheetId="4183" refreshError="1"/>
      <sheetData sheetId="4184" refreshError="1"/>
      <sheetData sheetId="4185" refreshError="1"/>
      <sheetData sheetId="4186" refreshError="1"/>
      <sheetData sheetId="4187" refreshError="1"/>
      <sheetData sheetId="4188" refreshError="1"/>
      <sheetData sheetId="4189" refreshError="1"/>
      <sheetData sheetId="4190" refreshError="1"/>
      <sheetData sheetId="4191" refreshError="1"/>
      <sheetData sheetId="4192" refreshError="1"/>
      <sheetData sheetId="4193" refreshError="1"/>
      <sheetData sheetId="4194" refreshError="1"/>
      <sheetData sheetId="4195" refreshError="1"/>
      <sheetData sheetId="4196" refreshError="1"/>
      <sheetData sheetId="4197" refreshError="1"/>
      <sheetData sheetId="4198" refreshError="1"/>
      <sheetData sheetId="4199" refreshError="1"/>
      <sheetData sheetId="4200" refreshError="1"/>
      <sheetData sheetId="4201" refreshError="1"/>
      <sheetData sheetId="4202" refreshError="1"/>
      <sheetData sheetId="4203" refreshError="1"/>
      <sheetData sheetId="4204" refreshError="1"/>
      <sheetData sheetId="4205" refreshError="1"/>
      <sheetData sheetId="4206" refreshError="1"/>
      <sheetData sheetId="4207" refreshError="1"/>
      <sheetData sheetId="4208" refreshError="1"/>
      <sheetData sheetId="4209" refreshError="1"/>
      <sheetData sheetId="4210" refreshError="1"/>
      <sheetData sheetId="4211" refreshError="1"/>
      <sheetData sheetId="4212" refreshError="1"/>
      <sheetData sheetId="4213" refreshError="1"/>
      <sheetData sheetId="4214" refreshError="1"/>
      <sheetData sheetId="4215" refreshError="1"/>
      <sheetData sheetId="4216" refreshError="1"/>
      <sheetData sheetId="4217" refreshError="1"/>
      <sheetData sheetId="4218" refreshError="1"/>
      <sheetData sheetId="4219" refreshError="1"/>
      <sheetData sheetId="4220" refreshError="1"/>
      <sheetData sheetId="4221" refreshError="1"/>
      <sheetData sheetId="4222" refreshError="1"/>
      <sheetData sheetId="4223" refreshError="1"/>
      <sheetData sheetId="4224" refreshError="1"/>
      <sheetData sheetId="4225" refreshError="1"/>
      <sheetData sheetId="4226" refreshError="1"/>
      <sheetData sheetId="4227" refreshError="1"/>
      <sheetData sheetId="4228" refreshError="1"/>
      <sheetData sheetId="4229" refreshError="1"/>
      <sheetData sheetId="4230" refreshError="1"/>
      <sheetData sheetId="4231" refreshError="1"/>
      <sheetData sheetId="4232" refreshError="1"/>
      <sheetData sheetId="4233" refreshError="1"/>
      <sheetData sheetId="4234" refreshError="1"/>
      <sheetData sheetId="4235" refreshError="1"/>
      <sheetData sheetId="4236" refreshError="1"/>
      <sheetData sheetId="4237" refreshError="1"/>
      <sheetData sheetId="4238" refreshError="1"/>
      <sheetData sheetId="4239" refreshError="1"/>
      <sheetData sheetId="4240" refreshError="1"/>
      <sheetData sheetId="4241" refreshError="1"/>
      <sheetData sheetId="4242" refreshError="1"/>
      <sheetData sheetId="4243" refreshError="1"/>
      <sheetData sheetId="4244" refreshError="1"/>
      <sheetData sheetId="4245" refreshError="1"/>
      <sheetData sheetId="4246" refreshError="1"/>
      <sheetData sheetId="4247" refreshError="1"/>
      <sheetData sheetId="4248" refreshError="1"/>
      <sheetData sheetId="4249" refreshError="1"/>
      <sheetData sheetId="4250" refreshError="1"/>
      <sheetData sheetId="4251" refreshError="1"/>
      <sheetData sheetId="4252" refreshError="1"/>
      <sheetData sheetId="4253" refreshError="1"/>
      <sheetData sheetId="4254" refreshError="1"/>
      <sheetData sheetId="4255" refreshError="1"/>
      <sheetData sheetId="4256" refreshError="1"/>
      <sheetData sheetId="4257" refreshError="1"/>
      <sheetData sheetId="4258" refreshError="1"/>
      <sheetData sheetId="4259" refreshError="1"/>
      <sheetData sheetId="4260" refreshError="1"/>
      <sheetData sheetId="4261" refreshError="1"/>
      <sheetData sheetId="4262" refreshError="1"/>
      <sheetData sheetId="4263" refreshError="1"/>
      <sheetData sheetId="4264" refreshError="1"/>
      <sheetData sheetId="4265" refreshError="1"/>
      <sheetData sheetId="4266" refreshError="1"/>
      <sheetData sheetId="4267" refreshError="1"/>
      <sheetData sheetId="4268" refreshError="1"/>
      <sheetData sheetId="4269" refreshError="1"/>
      <sheetData sheetId="4270" refreshError="1"/>
      <sheetData sheetId="4271" refreshError="1"/>
      <sheetData sheetId="4272" refreshError="1"/>
      <sheetData sheetId="4273" refreshError="1"/>
      <sheetData sheetId="4274" refreshError="1"/>
      <sheetData sheetId="4275" refreshError="1"/>
      <sheetData sheetId="4276" refreshError="1"/>
      <sheetData sheetId="4277" refreshError="1"/>
      <sheetData sheetId="4278" refreshError="1"/>
      <sheetData sheetId="4279" refreshError="1"/>
      <sheetData sheetId="4280" refreshError="1"/>
      <sheetData sheetId="4281" refreshError="1"/>
      <sheetData sheetId="4282" refreshError="1"/>
      <sheetData sheetId="4283" refreshError="1"/>
      <sheetData sheetId="4284" refreshError="1"/>
      <sheetData sheetId="4285" refreshError="1"/>
      <sheetData sheetId="4286" refreshError="1"/>
      <sheetData sheetId="4287" refreshError="1"/>
      <sheetData sheetId="4288" refreshError="1"/>
      <sheetData sheetId="4289" refreshError="1"/>
      <sheetData sheetId="4290" refreshError="1"/>
      <sheetData sheetId="4291" refreshError="1"/>
      <sheetData sheetId="4292" refreshError="1"/>
      <sheetData sheetId="4293" refreshError="1"/>
      <sheetData sheetId="4294" refreshError="1"/>
      <sheetData sheetId="4295" refreshError="1"/>
      <sheetData sheetId="4296" refreshError="1"/>
      <sheetData sheetId="4297" refreshError="1"/>
      <sheetData sheetId="4298" refreshError="1"/>
      <sheetData sheetId="4299" refreshError="1"/>
      <sheetData sheetId="4300" refreshError="1"/>
      <sheetData sheetId="4301" refreshError="1"/>
      <sheetData sheetId="4302" refreshError="1"/>
      <sheetData sheetId="4303" refreshError="1"/>
      <sheetData sheetId="4304" refreshError="1"/>
      <sheetData sheetId="4305" refreshError="1"/>
      <sheetData sheetId="4306" refreshError="1"/>
      <sheetData sheetId="4307" refreshError="1"/>
      <sheetData sheetId="4308" refreshError="1"/>
      <sheetData sheetId="4309" refreshError="1"/>
      <sheetData sheetId="4310" refreshError="1"/>
      <sheetData sheetId="4311" refreshError="1"/>
      <sheetData sheetId="4312" refreshError="1"/>
      <sheetData sheetId="4313" refreshError="1"/>
      <sheetData sheetId="4314" refreshError="1"/>
      <sheetData sheetId="4315" refreshError="1"/>
      <sheetData sheetId="4316" refreshError="1"/>
      <sheetData sheetId="4317" refreshError="1"/>
      <sheetData sheetId="4318" refreshError="1"/>
      <sheetData sheetId="4319" refreshError="1"/>
      <sheetData sheetId="4320" refreshError="1"/>
      <sheetData sheetId="4321" refreshError="1"/>
      <sheetData sheetId="4322" refreshError="1"/>
      <sheetData sheetId="4323" refreshError="1"/>
      <sheetData sheetId="4324" refreshError="1"/>
      <sheetData sheetId="4325" refreshError="1"/>
      <sheetData sheetId="4326" refreshError="1"/>
      <sheetData sheetId="4327" refreshError="1"/>
      <sheetData sheetId="4328" refreshError="1"/>
      <sheetData sheetId="4329" refreshError="1"/>
      <sheetData sheetId="4330" refreshError="1"/>
      <sheetData sheetId="4331" refreshError="1"/>
      <sheetData sheetId="4332" refreshError="1"/>
      <sheetData sheetId="4333" refreshError="1"/>
      <sheetData sheetId="4334" refreshError="1"/>
      <sheetData sheetId="4335" refreshError="1"/>
      <sheetData sheetId="4336" refreshError="1"/>
      <sheetData sheetId="4337" refreshError="1"/>
      <sheetData sheetId="4338" refreshError="1"/>
      <sheetData sheetId="4339" refreshError="1"/>
      <sheetData sheetId="4340" refreshError="1"/>
      <sheetData sheetId="4341" refreshError="1"/>
      <sheetData sheetId="4342" refreshError="1"/>
      <sheetData sheetId="4343" refreshError="1"/>
      <sheetData sheetId="4344" refreshError="1"/>
      <sheetData sheetId="4345" refreshError="1"/>
      <sheetData sheetId="4346" refreshError="1"/>
      <sheetData sheetId="4347" refreshError="1"/>
      <sheetData sheetId="4348" refreshError="1"/>
      <sheetData sheetId="4349" refreshError="1"/>
      <sheetData sheetId="4350" refreshError="1"/>
      <sheetData sheetId="4351" refreshError="1"/>
      <sheetData sheetId="4352" refreshError="1"/>
      <sheetData sheetId="4353" refreshError="1"/>
      <sheetData sheetId="4354" refreshError="1"/>
      <sheetData sheetId="4355" refreshError="1"/>
      <sheetData sheetId="4356" refreshError="1"/>
      <sheetData sheetId="4357" refreshError="1"/>
      <sheetData sheetId="4358" refreshError="1"/>
      <sheetData sheetId="4359" refreshError="1"/>
      <sheetData sheetId="4360" refreshError="1"/>
      <sheetData sheetId="4361" refreshError="1"/>
      <sheetData sheetId="4362" refreshError="1"/>
      <sheetData sheetId="4363" refreshError="1"/>
      <sheetData sheetId="4364" refreshError="1"/>
      <sheetData sheetId="4365" refreshError="1"/>
      <sheetData sheetId="4366" refreshError="1"/>
      <sheetData sheetId="4367" refreshError="1"/>
      <sheetData sheetId="4368" refreshError="1"/>
      <sheetData sheetId="4369" refreshError="1"/>
      <sheetData sheetId="4370" refreshError="1"/>
      <sheetData sheetId="4371" refreshError="1"/>
      <sheetData sheetId="4372" refreshError="1"/>
      <sheetData sheetId="4373" refreshError="1"/>
      <sheetData sheetId="4374" refreshError="1"/>
      <sheetData sheetId="4375" refreshError="1"/>
      <sheetData sheetId="4376" refreshError="1"/>
      <sheetData sheetId="4377" refreshError="1"/>
      <sheetData sheetId="4378" refreshError="1"/>
      <sheetData sheetId="4379" refreshError="1"/>
      <sheetData sheetId="4380" refreshError="1"/>
      <sheetData sheetId="4381" refreshError="1"/>
      <sheetData sheetId="4382" refreshError="1"/>
      <sheetData sheetId="4383" refreshError="1"/>
      <sheetData sheetId="4384" refreshError="1"/>
      <sheetData sheetId="4385" refreshError="1"/>
      <sheetData sheetId="4386" refreshError="1"/>
      <sheetData sheetId="4387" refreshError="1"/>
      <sheetData sheetId="4388" refreshError="1"/>
      <sheetData sheetId="4389" refreshError="1"/>
      <sheetData sheetId="4390" refreshError="1"/>
      <sheetData sheetId="4391" refreshError="1"/>
      <sheetData sheetId="4392" refreshError="1"/>
      <sheetData sheetId="4393" refreshError="1"/>
      <sheetData sheetId="4394" refreshError="1"/>
      <sheetData sheetId="4395" refreshError="1"/>
      <sheetData sheetId="4396" refreshError="1"/>
      <sheetData sheetId="4397" refreshError="1"/>
      <sheetData sheetId="4398" refreshError="1"/>
      <sheetData sheetId="4399" refreshError="1"/>
      <sheetData sheetId="4400" refreshError="1"/>
      <sheetData sheetId="4401" refreshError="1"/>
      <sheetData sheetId="4402" refreshError="1"/>
      <sheetData sheetId="4403" refreshError="1"/>
      <sheetData sheetId="4404" refreshError="1"/>
      <sheetData sheetId="4405" refreshError="1"/>
      <sheetData sheetId="4406" refreshError="1"/>
      <sheetData sheetId="4407" refreshError="1"/>
      <sheetData sheetId="4408" refreshError="1"/>
      <sheetData sheetId="4409" refreshError="1"/>
      <sheetData sheetId="4410" refreshError="1"/>
      <sheetData sheetId="4411" refreshError="1"/>
      <sheetData sheetId="4412" refreshError="1"/>
      <sheetData sheetId="4413" refreshError="1"/>
      <sheetData sheetId="4414" refreshError="1"/>
      <sheetData sheetId="4415" refreshError="1"/>
      <sheetData sheetId="4416" refreshError="1"/>
      <sheetData sheetId="4417" refreshError="1"/>
      <sheetData sheetId="4418" refreshError="1"/>
      <sheetData sheetId="4419" refreshError="1"/>
      <sheetData sheetId="4420" refreshError="1"/>
      <sheetData sheetId="4421" refreshError="1"/>
      <sheetData sheetId="4422" refreshError="1"/>
      <sheetData sheetId="4423" refreshError="1"/>
      <sheetData sheetId="4424" refreshError="1"/>
      <sheetData sheetId="4425" refreshError="1"/>
      <sheetData sheetId="4426" refreshError="1"/>
      <sheetData sheetId="4427" refreshError="1"/>
      <sheetData sheetId="4428" refreshError="1"/>
      <sheetData sheetId="4429" refreshError="1"/>
      <sheetData sheetId="4430" refreshError="1"/>
      <sheetData sheetId="4431" refreshError="1"/>
      <sheetData sheetId="4432" refreshError="1"/>
      <sheetData sheetId="4433" refreshError="1"/>
      <sheetData sheetId="4434" refreshError="1"/>
      <sheetData sheetId="4435" refreshError="1"/>
      <sheetData sheetId="4436" refreshError="1"/>
      <sheetData sheetId="4437" refreshError="1"/>
      <sheetData sheetId="4438" refreshError="1"/>
      <sheetData sheetId="4439" refreshError="1"/>
      <sheetData sheetId="4440" refreshError="1"/>
      <sheetData sheetId="4441" refreshError="1"/>
      <sheetData sheetId="4442" refreshError="1"/>
      <sheetData sheetId="4443" refreshError="1"/>
      <sheetData sheetId="4444" refreshError="1"/>
      <sheetData sheetId="4445" refreshError="1"/>
      <sheetData sheetId="4446" refreshError="1"/>
      <sheetData sheetId="4447" refreshError="1"/>
      <sheetData sheetId="4448" refreshError="1"/>
      <sheetData sheetId="4449" refreshError="1"/>
      <sheetData sheetId="4450" refreshError="1"/>
      <sheetData sheetId="4451" refreshError="1"/>
      <sheetData sheetId="4452" refreshError="1"/>
      <sheetData sheetId="4453" refreshError="1"/>
      <sheetData sheetId="4454" refreshError="1"/>
      <sheetData sheetId="4455" refreshError="1"/>
      <sheetData sheetId="4456" refreshError="1"/>
      <sheetData sheetId="4457" refreshError="1"/>
      <sheetData sheetId="4458" refreshError="1"/>
      <sheetData sheetId="4459" refreshError="1"/>
      <sheetData sheetId="4460" refreshError="1"/>
      <sheetData sheetId="4461" refreshError="1"/>
      <sheetData sheetId="4462" refreshError="1"/>
      <sheetData sheetId="4463" refreshError="1"/>
      <sheetData sheetId="4464" refreshError="1"/>
      <sheetData sheetId="4465" refreshError="1"/>
      <sheetData sheetId="4466" refreshError="1"/>
      <sheetData sheetId="4467" refreshError="1"/>
      <sheetData sheetId="4468" refreshError="1"/>
      <sheetData sheetId="4469" refreshError="1"/>
      <sheetData sheetId="4470" refreshError="1"/>
      <sheetData sheetId="4471" refreshError="1"/>
      <sheetData sheetId="4472" refreshError="1"/>
      <sheetData sheetId="4473" refreshError="1"/>
      <sheetData sheetId="4474" refreshError="1"/>
      <sheetData sheetId="4475" refreshError="1"/>
      <sheetData sheetId="4476" refreshError="1"/>
      <sheetData sheetId="4477" refreshError="1"/>
      <sheetData sheetId="4478" refreshError="1"/>
      <sheetData sheetId="4479" refreshError="1"/>
      <sheetData sheetId="4480" refreshError="1"/>
      <sheetData sheetId="4481" refreshError="1"/>
      <sheetData sheetId="4482" refreshError="1"/>
      <sheetData sheetId="4483" refreshError="1"/>
      <sheetData sheetId="4484" refreshError="1"/>
      <sheetData sheetId="4485" refreshError="1"/>
      <sheetData sheetId="4486" refreshError="1"/>
      <sheetData sheetId="4487" refreshError="1"/>
      <sheetData sheetId="4488" refreshError="1"/>
      <sheetData sheetId="4489" refreshError="1"/>
      <sheetData sheetId="4490" refreshError="1"/>
      <sheetData sheetId="4491" refreshError="1"/>
      <sheetData sheetId="4492" refreshError="1"/>
      <sheetData sheetId="4493" refreshError="1"/>
      <sheetData sheetId="4494" refreshError="1"/>
      <sheetData sheetId="4495" refreshError="1"/>
      <sheetData sheetId="4496" refreshError="1"/>
      <sheetData sheetId="4497" refreshError="1"/>
      <sheetData sheetId="4498" refreshError="1"/>
      <sheetData sheetId="4499" refreshError="1"/>
      <sheetData sheetId="4500" refreshError="1"/>
      <sheetData sheetId="4501" refreshError="1"/>
      <sheetData sheetId="4502" refreshError="1"/>
      <sheetData sheetId="4503" refreshError="1"/>
      <sheetData sheetId="4504" refreshError="1"/>
      <sheetData sheetId="4505" refreshError="1"/>
      <sheetData sheetId="4506" refreshError="1"/>
      <sheetData sheetId="4507" refreshError="1"/>
      <sheetData sheetId="4508" refreshError="1"/>
      <sheetData sheetId="4509" refreshError="1"/>
      <sheetData sheetId="4510" refreshError="1"/>
      <sheetData sheetId="4511" refreshError="1"/>
      <sheetData sheetId="4512" refreshError="1"/>
      <sheetData sheetId="4513" refreshError="1"/>
      <sheetData sheetId="4514" refreshError="1"/>
      <sheetData sheetId="4515" refreshError="1"/>
      <sheetData sheetId="4516" refreshError="1"/>
      <sheetData sheetId="4517" refreshError="1"/>
      <sheetData sheetId="4518" refreshError="1"/>
      <sheetData sheetId="4519" refreshError="1"/>
      <sheetData sheetId="4520" refreshError="1"/>
      <sheetData sheetId="4521" refreshError="1"/>
      <sheetData sheetId="4522" refreshError="1"/>
      <sheetData sheetId="4523" refreshError="1"/>
      <sheetData sheetId="4524" refreshError="1"/>
      <sheetData sheetId="4525" refreshError="1"/>
      <sheetData sheetId="4526" refreshError="1"/>
      <sheetData sheetId="4527" refreshError="1"/>
      <sheetData sheetId="4528" refreshError="1"/>
      <sheetData sheetId="4529" refreshError="1"/>
      <sheetData sheetId="4530" refreshError="1"/>
      <sheetData sheetId="4531" refreshError="1"/>
      <sheetData sheetId="4532" refreshError="1"/>
      <sheetData sheetId="4533" refreshError="1"/>
      <sheetData sheetId="4534" refreshError="1"/>
      <sheetData sheetId="4535" refreshError="1"/>
      <sheetData sheetId="4536" refreshError="1"/>
      <sheetData sheetId="4537" refreshError="1"/>
      <sheetData sheetId="4538" refreshError="1"/>
      <sheetData sheetId="4539" refreshError="1"/>
      <sheetData sheetId="4540" refreshError="1"/>
      <sheetData sheetId="4541" refreshError="1"/>
      <sheetData sheetId="4542" refreshError="1"/>
      <sheetData sheetId="4543" refreshError="1"/>
      <sheetData sheetId="4544" refreshError="1"/>
      <sheetData sheetId="4545" refreshError="1"/>
      <sheetData sheetId="4546" refreshError="1"/>
      <sheetData sheetId="4547" refreshError="1"/>
      <sheetData sheetId="4548" refreshError="1"/>
      <sheetData sheetId="4549" refreshError="1"/>
      <sheetData sheetId="4550" refreshError="1"/>
      <sheetData sheetId="4551" refreshError="1"/>
      <sheetData sheetId="4552" refreshError="1"/>
      <sheetData sheetId="4553" refreshError="1"/>
      <sheetData sheetId="4554" refreshError="1"/>
      <sheetData sheetId="4555" refreshError="1"/>
      <sheetData sheetId="4556" refreshError="1"/>
      <sheetData sheetId="4557" refreshError="1"/>
      <sheetData sheetId="4558" refreshError="1"/>
      <sheetData sheetId="4559" refreshError="1"/>
      <sheetData sheetId="4560" refreshError="1"/>
      <sheetData sheetId="4561" refreshError="1"/>
      <sheetData sheetId="4562" refreshError="1"/>
      <sheetData sheetId="4563" refreshError="1"/>
      <sheetData sheetId="4564" refreshError="1"/>
      <sheetData sheetId="4565" refreshError="1"/>
      <sheetData sheetId="4566" refreshError="1"/>
      <sheetData sheetId="4567" refreshError="1"/>
      <sheetData sheetId="4568" refreshError="1"/>
      <sheetData sheetId="4569" refreshError="1"/>
      <sheetData sheetId="4570" refreshError="1"/>
      <sheetData sheetId="4571" refreshError="1"/>
      <sheetData sheetId="4572" refreshError="1"/>
      <sheetData sheetId="4573" refreshError="1"/>
      <sheetData sheetId="4574" refreshError="1"/>
      <sheetData sheetId="4575" refreshError="1"/>
      <sheetData sheetId="4576" refreshError="1"/>
      <sheetData sheetId="4577" refreshError="1"/>
      <sheetData sheetId="4578" refreshError="1"/>
      <sheetData sheetId="4579" refreshError="1"/>
      <sheetData sheetId="4580" refreshError="1"/>
      <sheetData sheetId="4581" refreshError="1"/>
      <sheetData sheetId="4582" refreshError="1"/>
      <sheetData sheetId="4583" refreshError="1"/>
      <sheetData sheetId="4584" refreshError="1"/>
      <sheetData sheetId="4585" refreshError="1"/>
      <sheetData sheetId="4586" refreshError="1"/>
      <sheetData sheetId="4587" refreshError="1"/>
      <sheetData sheetId="4588" refreshError="1"/>
      <sheetData sheetId="4589" refreshError="1"/>
      <sheetData sheetId="4590" refreshError="1"/>
      <sheetData sheetId="4591" refreshError="1"/>
      <sheetData sheetId="4592" refreshError="1"/>
      <sheetData sheetId="4593" refreshError="1"/>
      <sheetData sheetId="4594" refreshError="1"/>
      <sheetData sheetId="4595" refreshError="1"/>
      <sheetData sheetId="4596" refreshError="1"/>
      <sheetData sheetId="4597" refreshError="1"/>
      <sheetData sheetId="4598" refreshError="1"/>
      <sheetData sheetId="4599" refreshError="1"/>
      <sheetData sheetId="4600" refreshError="1"/>
      <sheetData sheetId="4601" refreshError="1"/>
      <sheetData sheetId="4602" refreshError="1"/>
      <sheetData sheetId="4603" refreshError="1"/>
      <sheetData sheetId="4604" refreshError="1"/>
      <sheetData sheetId="4605" refreshError="1"/>
      <sheetData sheetId="4606" refreshError="1"/>
      <sheetData sheetId="4607" refreshError="1"/>
      <sheetData sheetId="4608" refreshError="1"/>
      <sheetData sheetId="4609" refreshError="1"/>
      <sheetData sheetId="4610" refreshError="1"/>
      <sheetData sheetId="4611" refreshError="1"/>
      <sheetData sheetId="4612" refreshError="1"/>
      <sheetData sheetId="4613" refreshError="1"/>
      <sheetData sheetId="4614" refreshError="1"/>
      <sheetData sheetId="4615" refreshError="1"/>
      <sheetData sheetId="4616" refreshError="1"/>
      <sheetData sheetId="4617" refreshError="1"/>
      <sheetData sheetId="4618" refreshError="1"/>
      <sheetData sheetId="4619" refreshError="1"/>
      <sheetData sheetId="4620" refreshError="1"/>
      <sheetData sheetId="4621" refreshError="1"/>
      <sheetData sheetId="4622" refreshError="1"/>
      <sheetData sheetId="4623" refreshError="1"/>
      <sheetData sheetId="4624" refreshError="1"/>
      <sheetData sheetId="4625" refreshError="1"/>
      <sheetData sheetId="4626" refreshError="1"/>
      <sheetData sheetId="4627" refreshError="1"/>
      <sheetData sheetId="4628" refreshError="1"/>
      <sheetData sheetId="4629" refreshError="1"/>
      <sheetData sheetId="4630" refreshError="1"/>
      <sheetData sheetId="4631" refreshError="1"/>
      <sheetData sheetId="4632" refreshError="1"/>
      <sheetData sheetId="4633" refreshError="1"/>
      <sheetData sheetId="4634" refreshError="1"/>
      <sheetData sheetId="4635" refreshError="1"/>
      <sheetData sheetId="4636" refreshError="1"/>
      <sheetData sheetId="4637" refreshError="1"/>
      <sheetData sheetId="4638" refreshError="1"/>
      <sheetData sheetId="4639" refreshError="1"/>
      <sheetData sheetId="4640" refreshError="1"/>
      <sheetData sheetId="4641" refreshError="1"/>
      <sheetData sheetId="4642" refreshError="1"/>
      <sheetData sheetId="4643" refreshError="1"/>
      <sheetData sheetId="4644" refreshError="1"/>
      <sheetData sheetId="4645" refreshError="1"/>
      <sheetData sheetId="4646" refreshError="1"/>
      <sheetData sheetId="4647" refreshError="1"/>
      <sheetData sheetId="4648" refreshError="1"/>
      <sheetData sheetId="4649" refreshError="1"/>
      <sheetData sheetId="4650" refreshError="1"/>
      <sheetData sheetId="4651" refreshError="1"/>
      <sheetData sheetId="4652" refreshError="1"/>
      <sheetData sheetId="4653" refreshError="1"/>
      <sheetData sheetId="4654" refreshError="1"/>
      <sheetData sheetId="4655" refreshError="1"/>
      <sheetData sheetId="4656" refreshError="1"/>
      <sheetData sheetId="4657" refreshError="1"/>
      <sheetData sheetId="4658" refreshError="1"/>
      <sheetData sheetId="4659" refreshError="1"/>
      <sheetData sheetId="4660" refreshError="1"/>
      <sheetData sheetId="4661" refreshError="1"/>
      <sheetData sheetId="4662" refreshError="1"/>
      <sheetData sheetId="4663" refreshError="1"/>
      <sheetData sheetId="4664" refreshError="1"/>
      <sheetData sheetId="4665" refreshError="1"/>
      <sheetData sheetId="4666" refreshError="1"/>
      <sheetData sheetId="4667" refreshError="1"/>
      <sheetData sheetId="4668" refreshError="1"/>
      <sheetData sheetId="4669" refreshError="1"/>
      <sheetData sheetId="4670" refreshError="1"/>
      <sheetData sheetId="4671" refreshError="1"/>
      <sheetData sheetId="4672" refreshError="1"/>
      <sheetData sheetId="4673" refreshError="1"/>
      <sheetData sheetId="4674" refreshError="1"/>
      <sheetData sheetId="4675" refreshError="1"/>
      <sheetData sheetId="4676" refreshError="1"/>
      <sheetData sheetId="4677" refreshError="1"/>
      <sheetData sheetId="4678" refreshError="1"/>
      <sheetData sheetId="4679" refreshError="1"/>
      <sheetData sheetId="4680" refreshError="1"/>
      <sheetData sheetId="4681" refreshError="1"/>
      <sheetData sheetId="4682" refreshError="1"/>
      <sheetData sheetId="4683" refreshError="1"/>
      <sheetData sheetId="4684" refreshError="1"/>
      <sheetData sheetId="4685" refreshError="1"/>
      <sheetData sheetId="4686" refreshError="1"/>
      <sheetData sheetId="4687" refreshError="1"/>
      <sheetData sheetId="4688" refreshError="1"/>
      <sheetData sheetId="4689" refreshError="1"/>
      <sheetData sheetId="4690" refreshError="1"/>
      <sheetData sheetId="4691" refreshError="1"/>
      <sheetData sheetId="4692" refreshError="1"/>
      <sheetData sheetId="4693" refreshError="1"/>
      <sheetData sheetId="4694" refreshError="1"/>
      <sheetData sheetId="4695" refreshError="1"/>
      <sheetData sheetId="4696" refreshError="1"/>
      <sheetData sheetId="4697" refreshError="1"/>
      <sheetData sheetId="4698" refreshError="1"/>
      <sheetData sheetId="4699" refreshError="1"/>
      <sheetData sheetId="4700" refreshError="1"/>
      <sheetData sheetId="4701" refreshError="1"/>
      <sheetData sheetId="4702" refreshError="1"/>
      <sheetData sheetId="4703" refreshError="1"/>
      <sheetData sheetId="4704" refreshError="1"/>
      <sheetData sheetId="4705" refreshError="1"/>
      <sheetData sheetId="4706" refreshError="1"/>
      <sheetData sheetId="4707" refreshError="1"/>
      <sheetData sheetId="4708" refreshError="1"/>
      <sheetData sheetId="4709" refreshError="1"/>
      <sheetData sheetId="4710" refreshError="1"/>
      <sheetData sheetId="4711" refreshError="1"/>
      <sheetData sheetId="4712" refreshError="1"/>
      <sheetData sheetId="4713" refreshError="1"/>
      <sheetData sheetId="4714" refreshError="1"/>
      <sheetData sheetId="4715" refreshError="1"/>
      <sheetData sheetId="4716" refreshError="1"/>
      <sheetData sheetId="4717" refreshError="1"/>
      <sheetData sheetId="4718" refreshError="1"/>
      <sheetData sheetId="4719" refreshError="1"/>
      <sheetData sheetId="4720" refreshError="1"/>
      <sheetData sheetId="4721" refreshError="1"/>
      <sheetData sheetId="4722" refreshError="1"/>
      <sheetData sheetId="4723" refreshError="1"/>
      <sheetData sheetId="4724" refreshError="1"/>
      <sheetData sheetId="4725" refreshError="1"/>
      <sheetData sheetId="4726" refreshError="1"/>
      <sheetData sheetId="4727" refreshError="1"/>
      <sheetData sheetId="4728" refreshError="1"/>
      <sheetData sheetId="4729" refreshError="1"/>
      <sheetData sheetId="4730" refreshError="1"/>
      <sheetData sheetId="4731" refreshError="1"/>
      <sheetData sheetId="4732" refreshError="1"/>
      <sheetData sheetId="4733" refreshError="1"/>
      <sheetData sheetId="4734" refreshError="1"/>
      <sheetData sheetId="4735" refreshError="1"/>
      <sheetData sheetId="4736" refreshError="1"/>
      <sheetData sheetId="4737" refreshError="1"/>
      <sheetData sheetId="4738" refreshError="1"/>
      <sheetData sheetId="4739" refreshError="1"/>
      <sheetData sheetId="4740" refreshError="1"/>
      <sheetData sheetId="4741" refreshError="1"/>
      <sheetData sheetId="4742" refreshError="1"/>
      <sheetData sheetId="4743" refreshError="1"/>
      <sheetData sheetId="4744" refreshError="1"/>
      <sheetData sheetId="4745" refreshError="1"/>
      <sheetData sheetId="4746" refreshError="1"/>
      <sheetData sheetId="4747" refreshError="1"/>
      <sheetData sheetId="4748" refreshError="1"/>
      <sheetData sheetId="4749" refreshError="1"/>
      <sheetData sheetId="4750" refreshError="1"/>
      <sheetData sheetId="4751" refreshError="1"/>
      <sheetData sheetId="4752" refreshError="1"/>
      <sheetData sheetId="4753" refreshError="1"/>
      <sheetData sheetId="4754" refreshError="1"/>
      <sheetData sheetId="4755" refreshError="1"/>
      <sheetData sheetId="4756" refreshError="1"/>
      <sheetData sheetId="4757" refreshError="1"/>
      <sheetData sheetId="4758" refreshError="1"/>
      <sheetData sheetId="4759" refreshError="1"/>
      <sheetData sheetId="4760" refreshError="1"/>
      <sheetData sheetId="4761" refreshError="1"/>
      <sheetData sheetId="4762" refreshError="1"/>
      <sheetData sheetId="4763" refreshError="1"/>
      <sheetData sheetId="4764" refreshError="1"/>
      <sheetData sheetId="4765" refreshError="1"/>
      <sheetData sheetId="4766" refreshError="1"/>
      <sheetData sheetId="4767" refreshError="1"/>
      <sheetData sheetId="4768" refreshError="1"/>
      <sheetData sheetId="4769" refreshError="1"/>
      <sheetData sheetId="4770" refreshError="1"/>
      <sheetData sheetId="4771" refreshError="1"/>
      <sheetData sheetId="4772" refreshError="1"/>
      <sheetData sheetId="4773" refreshError="1"/>
      <sheetData sheetId="4774" refreshError="1"/>
      <sheetData sheetId="4775" refreshError="1"/>
      <sheetData sheetId="4776" refreshError="1"/>
      <sheetData sheetId="4777" refreshError="1"/>
      <sheetData sheetId="4778" refreshError="1"/>
      <sheetData sheetId="4779" refreshError="1"/>
      <sheetData sheetId="4780" refreshError="1"/>
      <sheetData sheetId="4781" refreshError="1"/>
      <sheetData sheetId="4782" refreshError="1"/>
      <sheetData sheetId="4783" refreshError="1"/>
      <sheetData sheetId="4784" refreshError="1"/>
      <sheetData sheetId="4785" refreshError="1"/>
      <sheetData sheetId="4786" refreshError="1"/>
      <sheetData sheetId="4787" refreshError="1"/>
      <sheetData sheetId="4788" refreshError="1"/>
      <sheetData sheetId="4789" refreshError="1"/>
      <sheetData sheetId="4790" refreshError="1"/>
      <sheetData sheetId="4791" refreshError="1"/>
      <sheetData sheetId="4792" refreshError="1"/>
      <sheetData sheetId="4793" refreshError="1"/>
      <sheetData sheetId="4794" refreshError="1"/>
      <sheetData sheetId="4795" refreshError="1"/>
      <sheetData sheetId="4796" refreshError="1"/>
      <sheetData sheetId="4797" refreshError="1"/>
      <sheetData sheetId="4798" refreshError="1"/>
      <sheetData sheetId="4799" refreshError="1"/>
      <sheetData sheetId="4800" refreshError="1"/>
      <sheetData sheetId="4801" refreshError="1"/>
      <sheetData sheetId="4802" refreshError="1"/>
      <sheetData sheetId="4803" refreshError="1"/>
      <sheetData sheetId="4804" refreshError="1"/>
      <sheetData sheetId="4805" refreshError="1"/>
      <sheetData sheetId="4806" refreshError="1"/>
      <sheetData sheetId="4807" refreshError="1"/>
      <sheetData sheetId="4808" refreshError="1"/>
      <sheetData sheetId="4809" refreshError="1"/>
      <sheetData sheetId="4810" refreshError="1"/>
      <sheetData sheetId="4811" refreshError="1"/>
      <sheetData sheetId="4812" refreshError="1"/>
      <sheetData sheetId="4813" refreshError="1"/>
      <sheetData sheetId="4814" refreshError="1"/>
      <sheetData sheetId="4815" refreshError="1"/>
      <sheetData sheetId="4816" refreshError="1"/>
      <sheetData sheetId="4817" refreshError="1"/>
      <sheetData sheetId="4818" refreshError="1"/>
      <sheetData sheetId="4819" refreshError="1"/>
      <sheetData sheetId="4820" refreshError="1"/>
      <sheetData sheetId="4821" refreshError="1"/>
      <sheetData sheetId="4822" refreshError="1"/>
      <sheetData sheetId="4823" refreshError="1"/>
      <sheetData sheetId="4824" refreshError="1"/>
      <sheetData sheetId="4825" refreshError="1"/>
      <sheetData sheetId="4826" refreshError="1"/>
      <sheetData sheetId="4827" refreshError="1"/>
      <sheetData sheetId="4828" refreshError="1"/>
      <sheetData sheetId="4829" refreshError="1"/>
      <sheetData sheetId="4830" refreshError="1"/>
      <sheetData sheetId="4831" refreshError="1"/>
      <sheetData sheetId="4832" refreshError="1"/>
      <sheetData sheetId="4833" refreshError="1"/>
      <sheetData sheetId="4834" refreshError="1"/>
      <sheetData sheetId="4835" refreshError="1"/>
      <sheetData sheetId="4836" refreshError="1"/>
      <sheetData sheetId="4837" refreshError="1"/>
      <sheetData sheetId="4838" refreshError="1"/>
      <sheetData sheetId="4839" refreshError="1"/>
      <sheetData sheetId="4840" refreshError="1"/>
      <sheetData sheetId="4841" refreshError="1"/>
      <sheetData sheetId="4842" refreshError="1"/>
      <sheetData sheetId="4843" refreshError="1"/>
      <sheetData sheetId="4844" refreshError="1"/>
      <sheetData sheetId="4845" refreshError="1"/>
      <sheetData sheetId="4846" refreshError="1"/>
      <sheetData sheetId="4847" refreshError="1"/>
      <sheetData sheetId="4848" refreshError="1"/>
      <sheetData sheetId="4849" refreshError="1"/>
      <sheetData sheetId="4850" refreshError="1"/>
      <sheetData sheetId="4851" refreshError="1"/>
      <sheetData sheetId="4852" refreshError="1"/>
      <sheetData sheetId="4853" refreshError="1"/>
      <sheetData sheetId="4854" refreshError="1"/>
      <sheetData sheetId="4855" refreshError="1"/>
      <sheetData sheetId="4856" refreshError="1"/>
      <sheetData sheetId="4857" refreshError="1"/>
      <sheetData sheetId="4858" refreshError="1"/>
      <sheetData sheetId="4859" refreshError="1"/>
      <sheetData sheetId="4860" refreshError="1"/>
      <sheetData sheetId="4861" refreshError="1"/>
      <sheetData sheetId="4862" refreshError="1"/>
      <sheetData sheetId="4863" refreshError="1"/>
      <sheetData sheetId="4864" refreshError="1"/>
      <sheetData sheetId="4865" refreshError="1"/>
      <sheetData sheetId="4866" refreshError="1"/>
      <sheetData sheetId="4867" refreshError="1"/>
      <sheetData sheetId="4868" refreshError="1"/>
      <sheetData sheetId="4869" refreshError="1"/>
      <sheetData sheetId="4870" refreshError="1"/>
      <sheetData sheetId="4871" refreshError="1"/>
      <sheetData sheetId="4872" refreshError="1"/>
      <sheetData sheetId="4873" refreshError="1"/>
      <sheetData sheetId="4874" refreshError="1"/>
      <sheetData sheetId="4875" refreshError="1"/>
      <sheetData sheetId="4876" refreshError="1"/>
      <sheetData sheetId="4877" refreshError="1"/>
      <sheetData sheetId="4878" refreshError="1"/>
      <sheetData sheetId="4879" refreshError="1"/>
      <sheetData sheetId="4880" refreshError="1"/>
      <sheetData sheetId="4881" refreshError="1"/>
      <sheetData sheetId="4882" refreshError="1"/>
      <sheetData sheetId="4883" refreshError="1"/>
      <sheetData sheetId="4884" refreshError="1"/>
      <sheetData sheetId="4885" refreshError="1"/>
      <sheetData sheetId="4886" refreshError="1"/>
      <sheetData sheetId="4887" refreshError="1"/>
      <sheetData sheetId="4888" refreshError="1"/>
      <sheetData sheetId="4889" refreshError="1"/>
      <sheetData sheetId="4890" refreshError="1"/>
      <sheetData sheetId="4891" refreshError="1"/>
      <sheetData sheetId="4892" refreshError="1"/>
      <sheetData sheetId="4893" refreshError="1"/>
      <sheetData sheetId="4894" refreshError="1"/>
      <sheetData sheetId="4895" refreshError="1"/>
      <sheetData sheetId="4896" refreshError="1"/>
      <sheetData sheetId="4897" refreshError="1"/>
      <sheetData sheetId="4898" refreshError="1"/>
      <sheetData sheetId="4899" refreshError="1"/>
      <sheetData sheetId="4900" refreshError="1"/>
      <sheetData sheetId="4901" refreshError="1"/>
      <sheetData sheetId="4902" refreshError="1"/>
      <sheetData sheetId="4903" refreshError="1"/>
      <sheetData sheetId="4904" refreshError="1"/>
      <sheetData sheetId="4905" refreshError="1"/>
      <sheetData sheetId="4906" refreshError="1"/>
      <sheetData sheetId="4907" refreshError="1"/>
      <sheetData sheetId="4908" refreshError="1"/>
      <sheetData sheetId="4909" refreshError="1"/>
      <sheetData sheetId="4910" refreshError="1"/>
      <sheetData sheetId="4911" refreshError="1"/>
      <sheetData sheetId="4912" refreshError="1"/>
      <sheetData sheetId="4913" refreshError="1"/>
      <sheetData sheetId="4914" refreshError="1"/>
      <sheetData sheetId="4915" refreshError="1"/>
      <sheetData sheetId="4916" refreshError="1"/>
      <sheetData sheetId="4917" refreshError="1"/>
      <sheetData sheetId="4918" refreshError="1"/>
      <sheetData sheetId="4919" refreshError="1"/>
      <sheetData sheetId="4920" refreshError="1"/>
      <sheetData sheetId="4921" refreshError="1"/>
      <sheetData sheetId="4922" refreshError="1"/>
      <sheetData sheetId="4923" refreshError="1"/>
      <sheetData sheetId="4924" refreshError="1"/>
      <sheetData sheetId="4925" refreshError="1"/>
      <sheetData sheetId="4926" refreshError="1"/>
      <sheetData sheetId="4927" refreshError="1"/>
      <sheetData sheetId="4928" refreshError="1"/>
      <sheetData sheetId="4929" refreshError="1"/>
      <sheetData sheetId="4930" refreshError="1"/>
      <sheetData sheetId="4931" refreshError="1"/>
      <sheetData sheetId="4932" refreshError="1"/>
      <sheetData sheetId="4933" refreshError="1"/>
      <sheetData sheetId="4934" refreshError="1"/>
      <sheetData sheetId="4935" refreshError="1"/>
      <sheetData sheetId="4936" refreshError="1"/>
      <sheetData sheetId="4937" refreshError="1"/>
      <sheetData sheetId="4938" refreshError="1"/>
      <sheetData sheetId="4939" refreshError="1"/>
      <sheetData sheetId="4940" refreshError="1"/>
      <sheetData sheetId="4941" refreshError="1"/>
      <sheetData sheetId="4942" refreshError="1"/>
      <sheetData sheetId="4943" refreshError="1"/>
      <sheetData sheetId="4944" refreshError="1"/>
      <sheetData sheetId="4945" refreshError="1"/>
      <sheetData sheetId="4946" refreshError="1"/>
      <sheetData sheetId="4947" refreshError="1"/>
      <sheetData sheetId="4948" refreshError="1"/>
      <sheetData sheetId="4949" refreshError="1"/>
      <sheetData sheetId="4950" refreshError="1"/>
      <sheetData sheetId="4951" refreshError="1"/>
      <sheetData sheetId="4952" refreshError="1"/>
      <sheetData sheetId="4953" refreshError="1"/>
      <sheetData sheetId="4954" refreshError="1"/>
      <sheetData sheetId="4955" refreshError="1"/>
      <sheetData sheetId="4956" refreshError="1"/>
      <sheetData sheetId="4957" refreshError="1"/>
      <sheetData sheetId="4958" refreshError="1"/>
      <sheetData sheetId="4959" refreshError="1"/>
      <sheetData sheetId="4960" refreshError="1"/>
      <sheetData sheetId="4961" refreshError="1"/>
      <sheetData sheetId="4962" refreshError="1"/>
      <sheetData sheetId="4963" refreshError="1"/>
      <sheetData sheetId="4964" refreshError="1"/>
      <sheetData sheetId="4965" refreshError="1"/>
      <sheetData sheetId="4966" refreshError="1"/>
      <sheetData sheetId="4967" refreshError="1"/>
      <sheetData sheetId="4968" refreshError="1"/>
      <sheetData sheetId="4969" refreshError="1"/>
      <sheetData sheetId="4970" refreshError="1"/>
      <sheetData sheetId="4971" refreshError="1"/>
      <sheetData sheetId="4972" refreshError="1"/>
      <sheetData sheetId="4973" refreshError="1"/>
      <sheetData sheetId="4974" refreshError="1"/>
      <sheetData sheetId="4975" refreshError="1"/>
      <sheetData sheetId="4976" refreshError="1"/>
      <sheetData sheetId="4977" refreshError="1"/>
      <sheetData sheetId="4978" refreshError="1"/>
      <sheetData sheetId="4979" refreshError="1"/>
      <sheetData sheetId="4980" refreshError="1"/>
      <sheetData sheetId="4981" refreshError="1"/>
      <sheetData sheetId="4982" refreshError="1"/>
      <sheetData sheetId="4983" refreshError="1"/>
      <sheetData sheetId="4984" refreshError="1"/>
      <sheetData sheetId="4985" refreshError="1"/>
      <sheetData sheetId="4986" refreshError="1"/>
      <sheetData sheetId="4987" refreshError="1"/>
      <sheetData sheetId="4988" refreshError="1"/>
      <sheetData sheetId="4989" refreshError="1"/>
      <sheetData sheetId="4990" refreshError="1"/>
      <sheetData sheetId="4991" refreshError="1"/>
      <sheetData sheetId="4992" refreshError="1"/>
      <sheetData sheetId="4993" refreshError="1"/>
      <sheetData sheetId="4994" refreshError="1"/>
      <sheetData sheetId="4995" refreshError="1"/>
      <sheetData sheetId="4996" refreshError="1"/>
      <sheetData sheetId="4997" refreshError="1"/>
      <sheetData sheetId="4998" refreshError="1"/>
      <sheetData sheetId="4999" refreshError="1"/>
      <sheetData sheetId="5000" refreshError="1"/>
      <sheetData sheetId="5001" refreshError="1"/>
      <sheetData sheetId="5002" refreshError="1"/>
      <sheetData sheetId="5003" refreshError="1"/>
      <sheetData sheetId="5004" refreshError="1"/>
      <sheetData sheetId="5005" refreshError="1"/>
      <sheetData sheetId="5006" refreshError="1"/>
      <sheetData sheetId="5007" refreshError="1"/>
      <sheetData sheetId="5008" refreshError="1"/>
      <sheetData sheetId="5009" refreshError="1"/>
      <sheetData sheetId="5010" refreshError="1"/>
      <sheetData sheetId="5011" refreshError="1"/>
      <sheetData sheetId="5012" refreshError="1"/>
      <sheetData sheetId="5013" refreshError="1"/>
      <sheetData sheetId="5014" refreshError="1"/>
      <sheetData sheetId="5015" refreshError="1"/>
      <sheetData sheetId="5016" refreshError="1"/>
      <sheetData sheetId="5017" refreshError="1"/>
      <sheetData sheetId="5018" refreshError="1"/>
      <sheetData sheetId="5019" refreshError="1"/>
      <sheetData sheetId="5020" refreshError="1"/>
      <sheetData sheetId="5021" refreshError="1"/>
      <sheetData sheetId="5022" refreshError="1"/>
      <sheetData sheetId="5023" refreshError="1"/>
      <sheetData sheetId="5024" refreshError="1"/>
      <sheetData sheetId="5025" refreshError="1"/>
      <sheetData sheetId="5026" refreshError="1"/>
      <sheetData sheetId="5027" refreshError="1"/>
      <sheetData sheetId="5028" refreshError="1"/>
      <sheetData sheetId="5029" refreshError="1"/>
      <sheetData sheetId="5030" refreshError="1"/>
      <sheetData sheetId="5031" refreshError="1"/>
      <sheetData sheetId="5032" refreshError="1"/>
      <sheetData sheetId="5033" refreshError="1"/>
      <sheetData sheetId="5034" refreshError="1"/>
      <sheetData sheetId="5035" refreshError="1"/>
      <sheetData sheetId="5036" refreshError="1"/>
      <sheetData sheetId="5037" refreshError="1"/>
      <sheetData sheetId="5038" refreshError="1"/>
      <sheetData sheetId="5039" refreshError="1"/>
      <sheetData sheetId="5040" refreshError="1"/>
      <sheetData sheetId="5041" refreshError="1"/>
      <sheetData sheetId="5042" refreshError="1"/>
      <sheetData sheetId="5043" refreshError="1"/>
      <sheetData sheetId="5044" refreshError="1"/>
      <sheetData sheetId="5045" refreshError="1"/>
      <sheetData sheetId="5046" refreshError="1"/>
      <sheetData sheetId="5047" refreshError="1"/>
      <sheetData sheetId="5048" refreshError="1"/>
      <sheetData sheetId="5049" refreshError="1"/>
      <sheetData sheetId="5050" refreshError="1"/>
      <sheetData sheetId="5051" refreshError="1"/>
      <sheetData sheetId="5052" refreshError="1"/>
      <sheetData sheetId="5053" refreshError="1"/>
      <sheetData sheetId="5054" refreshError="1"/>
      <sheetData sheetId="5055" refreshError="1"/>
      <sheetData sheetId="5056" refreshError="1"/>
      <sheetData sheetId="5057" refreshError="1"/>
      <sheetData sheetId="5058" refreshError="1"/>
      <sheetData sheetId="5059" refreshError="1"/>
      <sheetData sheetId="5060" refreshError="1"/>
      <sheetData sheetId="5061" refreshError="1"/>
      <sheetData sheetId="5062" refreshError="1"/>
      <sheetData sheetId="5063" refreshError="1"/>
      <sheetData sheetId="5064" refreshError="1"/>
      <sheetData sheetId="5065" refreshError="1"/>
      <sheetData sheetId="5066" refreshError="1"/>
      <sheetData sheetId="5067" refreshError="1"/>
      <sheetData sheetId="5068" refreshError="1"/>
      <sheetData sheetId="5069" refreshError="1"/>
      <sheetData sheetId="5070" refreshError="1"/>
      <sheetData sheetId="5071" refreshError="1"/>
      <sheetData sheetId="5072" refreshError="1"/>
      <sheetData sheetId="5073" refreshError="1"/>
      <sheetData sheetId="5074" refreshError="1"/>
      <sheetData sheetId="5075" refreshError="1"/>
      <sheetData sheetId="5076" refreshError="1"/>
      <sheetData sheetId="5077" refreshError="1"/>
      <sheetData sheetId="5078" refreshError="1"/>
      <sheetData sheetId="5079" refreshError="1"/>
      <sheetData sheetId="5080" refreshError="1"/>
      <sheetData sheetId="5081" refreshError="1"/>
      <sheetData sheetId="5082" refreshError="1"/>
      <sheetData sheetId="5083" refreshError="1"/>
      <sheetData sheetId="5084" refreshError="1"/>
      <sheetData sheetId="5085" refreshError="1"/>
      <sheetData sheetId="5086" refreshError="1"/>
      <sheetData sheetId="5087" refreshError="1"/>
      <sheetData sheetId="5088" refreshError="1"/>
      <sheetData sheetId="5089" refreshError="1"/>
      <sheetData sheetId="5090" refreshError="1"/>
      <sheetData sheetId="5091" refreshError="1"/>
      <sheetData sheetId="5092" refreshError="1"/>
      <sheetData sheetId="5093" refreshError="1"/>
      <sheetData sheetId="5094" refreshError="1"/>
      <sheetData sheetId="5095" refreshError="1"/>
      <sheetData sheetId="5096" refreshError="1"/>
      <sheetData sheetId="5097" refreshError="1"/>
      <sheetData sheetId="5098" refreshError="1"/>
      <sheetData sheetId="5099" refreshError="1"/>
      <sheetData sheetId="5100" refreshError="1"/>
      <sheetData sheetId="5101" refreshError="1"/>
      <sheetData sheetId="5102" refreshError="1"/>
      <sheetData sheetId="5103" refreshError="1"/>
      <sheetData sheetId="5104" refreshError="1"/>
      <sheetData sheetId="5105" refreshError="1"/>
      <sheetData sheetId="5106" refreshError="1"/>
      <sheetData sheetId="5107" refreshError="1"/>
      <sheetData sheetId="5108" refreshError="1"/>
      <sheetData sheetId="5109" refreshError="1"/>
      <sheetData sheetId="5110" refreshError="1"/>
      <sheetData sheetId="5111" refreshError="1"/>
      <sheetData sheetId="5112" refreshError="1"/>
      <sheetData sheetId="5113" refreshError="1"/>
      <sheetData sheetId="5114" refreshError="1"/>
      <sheetData sheetId="5115" refreshError="1"/>
      <sheetData sheetId="5116" refreshError="1"/>
      <sheetData sheetId="5117" refreshError="1"/>
      <sheetData sheetId="5118" refreshError="1"/>
      <sheetData sheetId="5119" refreshError="1"/>
      <sheetData sheetId="5120" refreshError="1"/>
      <sheetData sheetId="5121" refreshError="1"/>
      <sheetData sheetId="5122" refreshError="1"/>
      <sheetData sheetId="5123" refreshError="1"/>
      <sheetData sheetId="5124" refreshError="1"/>
      <sheetData sheetId="5125" refreshError="1"/>
      <sheetData sheetId="5126" refreshError="1"/>
      <sheetData sheetId="5127" refreshError="1"/>
      <sheetData sheetId="5128" refreshError="1"/>
      <sheetData sheetId="5129" refreshError="1"/>
      <sheetData sheetId="5130" refreshError="1"/>
      <sheetData sheetId="5131" refreshError="1"/>
      <sheetData sheetId="5132" refreshError="1"/>
      <sheetData sheetId="5133" refreshError="1"/>
      <sheetData sheetId="5134" refreshError="1"/>
      <sheetData sheetId="5135" refreshError="1"/>
      <sheetData sheetId="5136" refreshError="1"/>
      <sheetData sheetId="5137" refreshError="1"/>
      <sheetData sheetId="5138" refreshError="1"/>
      <sheetData sheetId="5139" refreshError="1"/>
      <sheetData sheetId="5140" refreshError="1"/>
      <sheetData sheetId="5141" refreshError="1"/>
      <sheetData sheetId="5142" refreshError="1"/>
      <sheetData sheetId="5143" refreshError="1"/>
      <sheetData sheetId="5144" refreshError="1"/>
      <sheetData sheetId="5145" refreshError="1"/>
      <sheetData sheetId="5146" refreshError="1"/>
      <sheetData sheetId="5147" refreshError="1"/>
      <sheetData sheetId="5148" refreshError="1"/>
      <sheetData sheetId="5149" refreshError="1"/>
      <sheetData sheetId="5150" refreshError="1"/>
      <sheetData sheetId="5151" refreshError="1"/>
      <sheetData sheetId="5152" refreshError="1"/>
      <sheetData sheetId="5153" refreshError="1"/>
      <sheetData sheetId="5154" refreshError="1"/>
      <sheetData sheetId="5155" refreshError="1"/>
      <sheetData sheetId="5156" refreshError="1"/>
      <sheetData sheetId="5157" refreshError="1"/>
      <sheetData sheetId="5158" refreshError="1"/>
      <sheetData sheetId="5159" refreshError="1"/>
      <sheetData sheetId="5160" refreshError="1"/>
      <sheetData sheetId="5161" refreshError="1"/>
      <sheetData sheetId="5162" refreshError="1"/>
      <sheetData sheetId="5163" refreshError="1"/>
      <sheetData sheetId="5164" refreshError="1"/>
      <sheetData sheetId="5165" refreshError="1"/>
      <sheetData sheetId="5166" refreshError="1"/>
      <sheetData sheetId="5167" refreshError="1"/>
      <sheetData sheetId="5168" refreshError="1"/>
      <sheetData sheetId="5169" refreshError="1"/>
      <sheetData sheetId="5170" refreshError="1"/>
      <sheetData sheetId="5171" refreshError="1"/>
      <sheetData sheetId="5172" refreshError="1"/>
      <sheetData sheetId="5173" refreshError="1"/>
      <sheetData sheetId="5174" refreshError="1"/>
      <sheetData sheetId="5175" refreshError="1"/>
      <sheetData sheetId="5176" refreshError="1"/>
      <sheetData sheetId="5177" refreshError="1"/>
      <sheetData sheetId="5178" refreshError="1"/>
      <sheetData sheetId="5179" refreshError="1"/>
      <sheetData sheetId="5180" refreshError="1"/>
      <sheetData sheetId="5181" refreshError="1"/>
      <sheetData sheetId="5182" refreshError="1"/>
      <sheetData sheetId="5183" refreshError="1"/>
      <sheetData sheetId="5184" refreshError="1"/>
      <sheetData sheetId="5185" refreshError="1"/>
      <sheetData sheetId="5186" refreshError="1"/>
      <sheetData sheetId="5187" refreshError="1"/>
      <sheetData sheetId="5188" refreshError="1"/>
      <sheetData sheetId="5189" refreshError="1"/>
      <sheetData sheetId="5190" refreshError="1"/>
      <sheetData sheetId="5191" refreshError="1"/>
      <sheetData sheetId="5192" refreshError="1"/>
      <sheetData sheetId="5193" refreshError="1"/>
      <sheetData sheetId="5194" refreshError="1"/>
      <sheetData sheetId="5195" refreshError="1"/>
      <sheetData sheetId="5196" refreshError="1"/>
      <sheetData sheetId="5197" refreshError="1"/>
      <sheetData sheetId="5198" refreshError="1"/>
      <sheetData sheetId="5199" refreshError="1"/>
      <sheetData sheetId="5200" refreshError="1"/>
      <sheetData sheetId="5201" refreshError="1"/>
      <sheetData sheetId="5202" refreshError="1"/>
      <sheetData sheetId="5203" refreshError="1"/>
      <sheetData sheetId="5204" refreshError="1"/>
      <sheetData sheetId="5205" refreshError="1"/>
      <sheetData sheetId="5206" refreshError="1"/>
      <sheetData sheetId="5207" refreshError="1"/>
      <sheetData sheetId="5208" refreshError="1"/>
      <sheetData sheetId="5209" refreshError="1"/>
      <sheetData sheetId="5210" refreshError="1"/>
      <sheetData sheetId="5211" refreshError="1"/>
      <sheetData sheetId="5212" refreshError="1"/>
      <sheetData sheetId="5213" refreshError="1"/>
      <sheetData sheetId="5214" refreshError="1"/>
      <sheetData sheetId="5215" refreshError="1"/>
      <sheetData sheetId="5216" refreshError="1"/>
      <sheetData sheetId="5217" refreshError="1"/>
      <sheetData sheetId="5218" refreshError="1"/>
      <sheetData sheetId="5219" refreshError="1"/>
      <sheetData sheetId="5220" refreshError="1"/>
      <sheetData sheetId="5221" refreshError="1"/>
      <sheetData sheetId="5222" refreshError="1"/>
      <sheetData sheetId="5223" refreshError="1"/>
      <sheetData sheetId="5224" refreshError="1"/>
      <sheetData sheetId="5225" refreshError="1"/>
      <sheetData sheetId="5226" refreshError="1"/>
      <sheetData sheetId="5227" refreshError="1"/>
      <sheetData sheetId="5228" refreshError="1"/>
      <sheetData sheetId="5229" refreshError="1"/>
      <sheetData sheetId="5230" refreshError="1"/>
      <sheetData sheetId="5231" refreshError="1"/>
      <sheetData sheetId="5232" refreshError="1"/>
      <sheetData sheetId="5233" refreshError="1"/>
      <sheetData sheetId="5234" refreshError="1"/>
      <sheetData sheetId="5235" refreshError="1"/>
      <sheetData sheetId="5236" refreshError="1"/>
      <sheetData sheetId="5237" refreshError="1"/>
      <sheetData sheetId="5238" refreshError="1"/>
      <sheetData sheetId="5239" refreshError="1"/>
      <sheetData sheetId="5240" refreshError="1"/>
      <sheetData sheetId="5241" refreshError="1"/>
      <sheetData sheetId="5242" refreshError="1"/>
      <sheetData sheetId="5243" refreshError="1"/>
      <sheetData sheetId="5244" refreshError="1"/>
      <sheetData sheetId="5245" refreshError="1"/>
      <sheetData sheetId="5246" refreshError="1"/>
      <sheetData sheetId="5247" refreshError="1"/>
      <sheetData sheetId="5248" refreshError="1"/>
      <sheetData sheetId="5249" refreshError="1"/>
      <sheetData sheetId="5250" refreshError="1"/>
      <sheetData sheetId="5251" refreshError="1"/>
      <sheetData sheetId="5252" refreshError="1"/>
      <sheetData sheetId="5253" refreshError="1"/>
      <sheetData sheetId="5254" refreshError="1"/>
      <sheetData sheetId="5255" refreshError="1"/>
      <sheetData sheetId="5256" refreshError="1"/>
      <sheetData sheetId="5257" refreshError="1"/>
      <sheetData sheetId="5258" refreshError="1"/>
      <sheetData sheetId="5259" refreshError="1"/>
      <sheetData sheetId="5260" refreshError="1"/>
      <sheetData sheetId="5261" refreshError="1"/>
      <sheetData sheetId="5262" refreshError="1"/>
      <sheetData sheetId="5263" refreshError="1"/>
      <sheetData sheetId="5264" refreshError="1"/>
      <sheetData sheetId="5265" refreshError="1"/>
      <sheetData sheetId="5266" refreshError="1"/>
      <sheetData sheetId="5267" refreshError="1"/>
      <sheetData sheetId="5268" refreshError="1"/>
      <sheetData sheetId="5269" refreshError="1"/>
      <sheetData sheetId="5270" refreshError="1"/>
      <sheetData sheetId="5271" refreshError="1"/>
      <sheetData sheetId="5272" refreshError="1"/>
      <sheetData sheetId="5273" refreshError="1"/>
      <sheetData sheetId="5274" refreshError="1"/>
      <sheetData sheetId="5275" refreshError="1"/>
      <sheetData sheetId="5276" refreshError="1"/>
      <sheetData sheetId="5277" refreshError="1"/>
      <sheetData sheetId="5278" refreshError="1"/>
      <sheetData sheetId="5279" refreshError="1"/>
      <sheetData sheetId="5280" refreshError="1"/>
      <sheetData sheetId="5281" refreshError="1"/>
      <sheetData sheetId="5282" refreshError="1"/>
      <sheetData sheetId="5283" refreshError="1"/>
      <sheetData sheetId="5284" refreshError="1"/>
      <sheetData sheetId="5285" refreshError="1"/>
      <sheetData sheetId="5286" refreshError="1"/>
      <sheetData sheetId="5287" refreshError="1"/>
      <sheetData sheetId="5288" refreshError="1"/>
      <sheetData sheetId="5289" refreshError="1"/>
      <sheetData sheetId="5290" refreshError="1"/>
      <sheetData sheetId="5291" refreshError="1"/>
      <sheetData sheetId="5292" refreshError="1"/>
      <sheetData sheetId="5293" refreshError="1"/>
      <sheetData sheetId="5294" refreshError="1"/>
      <sheetData sheetId="5295" refreshError="1"/>
      <sheetData sheetId="5296" refreshError="1"/>
      <sheetData sheetId="5297" refreshError="1"/>
      <sheetData sheetId="5298" refreshError="1"/>
      <sheetData sheetId="5299" refreshError="1"/>
      <sheetData sheetId="5300" refreshError="1"/>
      <sheetData sheetId="5301" refreshError="1"/>
      <sheetData sheetId="5302" refreshError="1"/>
      <sheetData sheetId="5303" refreshError="1"/>
      <sheetData sheetId="5304" refreshError="1"/>
      <sheetData sheetId="5305" refreshError="1"/>
      <sheetData sheetId="5306" refreshError="1"/>
      <sheetData sheetId="5307" refreshError="1"/>
      <sheetData sheetId="5308" refreshError="1"/>
      <sheetData sheetId="5309" refreshError="1"/>
      <sheetData sheetId="5310" refreshError="1"/>
      <sheetData sheetId="5311" refreshError="1"/>
      <sheetData sheetId="5312" refreshError="1"/>
      <sheetData sheetId="5313" refreshError="1"/>
      <sheetData sheetId="5314" refreshError="1"/>
      <sheetData sheetId="5315" refreshError="1"/>
      <sheetData sheetId="5316" refreshError="1"/>
      <sheetData sheetId="5317" refreshError="1"/>
      <sheetData sheetId="5318" refreshError="1"/>
      <sheetData sheetId="5319" refreshError="1"/>
      <sheetData sheetId="5320" refreshError="1"/>
      <sheetData sheetId="5321" refreshError="1"/>
      <sheetData sheetId="5322" refreshError="1"/>
      <sheetData sheetId="5323" refreshError="1"/>
      <sheetData sheetId="5324" refreshError="1"/>
      <sheetData sheetId="5325" refreshError="1"/>
      <sheetData sheetId="5326" refreshError="1"/>
      <sheetData sheetId="5327" refreshError="1"/>
      <sheetData sheetId="5328" refreshError="1"/>
      <sheetData sheetId="5329" refreshError="1"/>
      <sheetData sheetId="5330" refreshError="1"/>
      <sheetData sheetId="5331" refreshError="1"/>
      <sheetData sheetId="5332" refreshError="1"/>
      <sheetData sheetId="5333" refreshError="1"/>
      <sheetData sheetId="5334" refreshError="1"/>
      <sheetData sheetId="5335" refreshError="1"/>
      <sheetData sheetId="5336" refreshError="1"/>
      <sheetData sheetId="5337" refreshError="1"/>
      <sheetData sheetId="5338" refreshError="1"/>
      <sheetData sheetId="5339" refreshError="1"/>
      <sheetData sheetId="5340" refreshError="1"/>
      <sheetData sheetId="5341" refreshError="1"/>
      <sheetData sheetId="5342" refreshError="1"/>
      <sheetData sheetId="5343" refreshError="1"/>
      <sheetData sheetId="5344" refreshError="1"/>
      <sheetData sheetId="5345" refreshError="1"/>
      <sheetData sheetId="5346" refreshError="1"/>
      <sheetData sheetId="5347" refreshError="1"/>
      <sheetData sheetId="5348" refreshError="1"/>
      <sheetData sheetId="5349" refreshError="1"/>
      <sheetData sheetId="5350" refreshError="1"/>
      <sheetData sheetId="5351" refreshError="1"/>
      <sheetData sheetId="5352" refreshError="1"/>
      <sheetData sheetId="5353" refreshError="1"/>
      <sheetData sheetId="5354" refreshError="1"/>
      <sheetData sheetId="5355" refreshError="1"/>
      <sheetData sheetId="5356" refreshError="1"/>
      <sheetData sheetId="5357" refreshError="1"/>
      <sheetData sheetId="5358" refreshError="1"/>
      <sheetData sheetId="5359" refreshError="1"/>
      <sheetData sheetId="5360" refreshError="1"/>
      <sheetData sheetId="5361" refreshError="1"/>
      <sheetData sheetId="5362" refreshError="1"/>
      <sheetData sheetId="5363" refreshError="1"/>
      <sheetData sheetId="5364" refreshError="1"/>
      <sheetData sheetId="5365" refreshError="1"/>
      <sheetData sheetId="5366" refreshError="1"/>
      <sheetData sheetId="5367" refreshError="1"/>
      <sheetData sheetId="5368" refreshError="1"/>
      <sheetData sheetId="5369" refreshError="1"/>
      <sheetData sheetId="5370" refreshError="1"/>
      <sheetData sheetId="5371" refreshError="1"/>
      <sheetData sheetId="5372" refreshError="1"/>
      <sheetData sheetId="5373" refreshError="1"/>
      <sheetData sheetId="5374" refreshError="1"/>
      <sheetData sheetId="5375" refreshError="1"/>
      <sheetData sheetId="5376" refreshError="1"/>
      <sheetData sheetId="5377" refreshError="1"/>
      <sheetData sheetId="5378" refreshError="1"/>
      <sheetData sheetId="5379" refreshError="1"/>
      <sheetData sheetId="5380" refreshError="1"/>
      <sheetData sheetId="5381" refreshError="1"/>
      <sheetData sheetId="5382" refreshError="1"/>
      <sheetData sheetId="5383" refreshError="1"/>
      <sheetData sheetId="5384" refreshError="1"/>
      <sheetData sheetId="5385" refreshError="1"/>
      <sheetData sheetId="5386" refreshError="1"/>
      <sheetData sheetId="5387" refreshError="1"/>
      <sheetData sheetId="5388" refreshError="1"/>
      <sheetData sheetId="5389" refreshError="1"/>
      <sheetData sheetId="5390" refreshError="1"/>
      <sheetData sheetId="5391" refreshError="1"/>
      <sheetData sheetId="5392" refreshError="1"/>
      <sheetData sheetId="5393" refreshError="1"/>
      <sheetData sheetId="5394" refreshError="1"/>
      <sheetData sheetId="5395" refreshError="1"/>
      <sheetData sheetId="5396" refreshError="1"/>
      <sheetData sheetId="5397" refreshError="1"/>
      <sheetData sheetId="5398" refreshError="1"/>
      <sheetData sheetId="5399" refreshError="1"/>
      <sheetData sheetId="5400" refreshError="1"/>
      <sheetData sheetId="5401" refreshError="1"/>
      <sheetData sheetId="5402" refreshError="1"/>
      <sheetData sheetId="5403" refreshError="1"/>
      <sheetData sheetId="5404" refreshError="1"/>
      <sheetData sheetId="5405" refreshError="1"/>
      <sheetData sheetId="5406" refreshError="1"/>
      <sheetData sheetId="5407" refreshError="1"/>
      <sheetData sheetId="5408" refreshError="1"/>
      <sheetData sheetId="5409" refreshError="1"/>
      <sheetData sheetId="5410" refreshError="1"/>
      <sheetData sheetId="5411" refreshError="1"/>
      <sheetData sheetId="5412" refreshError="1"/>
      <sheetData sheetId="5413" refreshError="1"/>
      <sheetData sheetId="5414" refreshError="1"/>
      <sheetData sheetId="5415" refreshError="1"/>
      <sheetData sheetId="5416" refreshError="1"/>
      <sheetData sheetId="5417" refreshError="1"/>
      <sheetData sheetId="5418" refreshError="1"/>
      <sheetData sheetId="5419" refreshError="1"/>
      <sheetData sheetId="5420" refreshError="1"/>
      <sheetData sheetId="5421" refreshError="1"/>
      <sheetData sheetId="5422" refreshError="1"/>
      <sheetData sheetId="5423" refreshError="1"/>
      <sheetData sheetId="5424" refreshError="1"/>
      <sheetData sheetId="5425" refreshError="1"/>
      <sheetData sheetId="5426" refreshError="1"/>
      <sheetData sheetId="5427" refreshError="1"/>
      <sheetData sheetId="5428" refreshError="1"/>
      <sheetData sheetId="5429" refreshError="1"/>
      <sheetData sheetId="5430" refreshError="1"/>
      <sheetData sheetId="5431" refreshError="1"/>
      <sheetData sheetId="5432" refreshError="1"/>
      <sheetData sheetId="5433" refreshError="1"/>
      <sheetData sheetId="5434" refreshError="1"/>
      <sheetData sheetId="5435" refreshError="1"/>
      <sheetData sheetId="5436" refreshError="1"/>
      <sheetData sheetId="5437" refreshError="1"/>
      <sheetData sheetId="5438" refreshError="1"/>
      <sheetData sheetId="5439" refreshError="1"/>
      <sheetData sheetId="5440" refreshError="1"/>
      <sheetData sheetId="5441" refreshError="1"/>
      <sheetData sheetId="5442" refreshError="1"/>
      <sheetData sheetId="5443" refreshError="1"/>
      <sheetData sheetId="5444" refreshError="1"/>
      <sheetData sheetId="5445" refreshError="1"/>
      <sheetData sheetId="5446" refreshError="1"/>
      <sheetData sheetId="5447" refreshError="1"/>
      <sheetData sheetId="5448" refreshError="1"/>
      <sheetData sheetId="5449" refreshError="1"/>
      <sheetData sheetId="5450" refreshError="1"/>
      <sheetData sheetId="5451" refreshError="1"/>
      <sheetData sheetId="5452" refreshError="1"/>
      <sheetData sheetId="5453" refreshError="1"/>
      <sheetData sheetId="5454" refreshError="1"/>
      <sheetData sheetId="5455" refreshError="1"/>
      <sheetData sheetId="5456" refreshError="1"/>
      <sheetData sheetId="5457" refreshError="1"/>
      <sheetData sheetId="5458" refreshError="1"/>
      <sheetData sheetId="5459" refreshError="1"/>
      <sheetData sheetId="5460" refreshError="1"/>
      <sheetData sheetId="5461" refreshError="1"/>
      <sheetData sheetId="5462" refreshError="1"/>
      <sheetData sheetId="5463" refreshError="1"/>
      <sheetData sheetId="5464" refreshError="1"/>
      <sheetData sheetId="5465" refreshError="1"/>
      <sheetData sheetId="5466" refreshError="1"/>
      <sheetData sheetId="5467" refreshError="1"/>
      <sheetData sheetId="5468" refreshError="1"/>
      <sheetData sheetId="5469" refreshError="1"/>
      <sheetData sheetId="5470" refreshError="1"/>
      <sheetData sheetId="5471" refreshError="1"/>
      <sheetData sheetId="5472" refreshError="1"/>
      <sheetData sheetId="5473" refreshError="1"/>
      <sheetData sheetId="5474" refreshError="1"/>
      <sheetData sheetId="5475" refreshError="1"/>
      <sheetData sheetId="5476" refreshError="1"/>
      <sheetData sheetId="5477" refreshError="1"/>
      <sheetData sheetId="5478" refreshError="1"/>
      <sheetData sheetId="5479" refreshError="1"/>
      <sheetData sheetId="5480" refreshError="1"/>
      <sheetData sheetId="5481" refreshError="1"/>
      <sheetData sheetId="5482" refreshError="1"/>
      <sheetData sheetId="5483" refreshError="1"/>
      <sheetData sheetId="5484" refreshError="1"/>
      <sheetData sheetId="5485" refreshError="1"/>
      <sheetData sheetId="5486" refreshError="1"/>
      <sheetData sheetId="5487" refreshError="1"/>
      <sheetData sheetId="5488" refreshError="1"/>
      <sheetData sheetId="5489" refreshError="1"/>
      <sheetData sheetId="5490" refreshError="1"/>
      <sheetData sheetId="5491" refreshError="1"/>
      <sheetData sheetId="5492" refreshError="1"/>
      <sheetData sheetId="5493" refreshError="1"/>
      <sheetData sheetId="5494" refreshError="1"/>
      <sheetData sheetId="5495" refreshError="1"/>
      <sheetData sheetId="5496" refreshError="1"/>
      <sheetData sheetId="5497" refreshError="1"/>
      <sheetData sheetId="5498" refreshError="1"/>
      <sheetData sheetId="5499" refreshError="1"/>
      <sheetData sheetId="5500" refreshError="1"/>
      <sheetData sheetId="5501" refreshError="1"/>
      <sheetData sheetId="5502" refreshError="1"/>
      <sheetData sheetId="5503" refreshError="1"/>
      <sheetData sheetId="5504" refreshError="1"/>
      <sheetData sheetId="5505" refreshError="1"/>
      <sheetData sheetId="5506" refreshError="1"/>
      <sheetData sheetId="5507" refreshError="1"/>
      <sheetData sheetId="5508" refreshError="1"/>
      <sheetData sheetId="5509" refreshError="1"/>
      <sheetData sheetId="5510" refreshError="1"/>
      <sheetData sheetId="5511" refreshError="1"/>
      <sheetData sheetId="5512" refreshError="1"/>
      <sheetData sheetId="5513" refreshError="1"/>
      <sheetData sheetId="5514" refreshError="1"/>
      <sheetData sheetId="5515" refreshError="1"/>
      <sheetData sheetId="5516" refreshError="1"/>
      <sheetData sheetId="5517" refreshError="1"/>
      <sheetData sheetId="5518" refreshError="1"/>
      <sheetData sheetId="5519" refreshError="1"/>
      <sheetData sheetId="5520" refreshError="1"/>
      <sheetData sheetId="5521" refreshError="1"/>
      <sheetData sheetId="5522" refreshError="1"/>
      <sheetData sheetId="5523" refreshError="1"/>
      <sheetData sheetId="5524" refreshError="1"/>
      <sheetData sheetId="5525" refreshError="1"/>
      <sheetData sheetId="5526" refreshError="1"/>
      <sheetData sheetId="5527" refreshError="1"/>
      <sheetData sheetId="5528" refreshError="1"/>
      <sheetData sheetId="5529" refreshError="1"/>
      <sheetData sheetId="5530" refreshError="1"/>
      <sheetData sheetId="5531" refreshError="1"/>
      <sheetData sheetId="5532" refreshError="1"/>
      <sheetData sheetId="5533" refreshError="1"/>
      <sheetData sheetId="5534" refreshError="1"/>
      <sheetData sheetId="5535" refreshError="1"/>
      <sheetData sheetId="5536" refreshError="1"/>
      <sheetData sheetId="5537" refreshError="1"/>
      <sheetData sheetId="5538" refreshError="1"/>
      <sheetData sheetId="5539" refreshError="1"/>
      <sheetData sheetId="5540" refreshError="1"/>
      <sheetData sheetId="5541" refreshError="1"/>
      <sheetData sheetId="5542" refreshError="1"/>
      <sheetData sheetId="5543" refreshError="1"/>
      <sheetData sheetId="5544" refreshError="1"/>
      <sheetData sheetId="5545" refreshError="1"/>
      <sheetData sheetId="5546" refreshError="1"/>
      <sheetData sheetId="5547" refreshError="1"/>
      <sheetData sheetId="5548" refreshError="1"/>
      <sheetData sheetId="5549" refreshError="1"/>
      <sheetData sheetId="5550" refreshError="1"/>
      <sheetData sheetId="5551" refreshError="1"/>
      <sheetData sheetId="5552" refreshError="1"/>
      <sheetData sheetId="5553" refreshError="1"/>
      <sheetData sheetId="5554" refreshError="1"/>
      <sheetData sheetId="5555" refreshError="1"/>
      <sheetData sheetId="5556" refreshError="1"/>
      <sheetData sheetId="5557" refreshError="1"/>
      <sheetData sheetId="5558" refreshError="1"/>
      <sheetData sheetId="5559" refreshError="1"/>
      <sheetData sheetId="5560" refreshError="1"/>
      <sheetData sheetId="5561" refreshError="1"/>
      <sheetData sheetId="5562" refreshError="1"/>
      <sheetData sheetId="5563" refreshError="1"/>
      <sheetData sheetId="5564" refreshError="1"/>
      <sheetData sheetId="5565" refreshError="1"/>
      <sheetData sheetId="5566" refreshError="1"/>
      <sheetData sheetId="5567" refreshError="1"/>
      <sheetData sheetId="5568" refreshError="1"/>
      <sheetData sheetId="5569" refreshError="1"/>
      <sheetData sheetId="5570" refreshError="1"/>
      <sheetData sheetId="5571" refreshError="1"/>
      <sheetData sheetId="5572" refreshError="1"/>
      <sheetData sheetId="5573" refreshError="1"/>
      <sheetData sheetId="5574" refreshError="1"/>
      <sheetData sheetId="5575" refreshError="1"/>
      <sheetData sheetId="5576" refreshError="1"/>
      <sheetData sheetId="5577" refreshError="1"/>
      <sheetData sheetId="5578" refreshError="1"/>
      <sheetData sheetId="5579" refreshError="1"/>
      <sheetData sheetId="5580" refreshError="1"/>
      <sheetData sheetId="5581" refreshError="1"/>
      <sheetData sheetId="5582" refreshError="1"/>
      <sheetData sheetId="5583" refreshError="1"/>
      <sheetData sheetId="5584" refreshError="1"/>
      <sheetData sheetId="5585" refreshError="1"/>
      <sheetData sheetId="5586" refreshError="1"/>
      <sheetData sheetId="5587" refreshError="1"/>
      <sheetData sheetId="5588" refreshError="1"/>
      <sheetData sheetId="5589" refreshError="1"/>
      <sheetData sheetId="5590" refreshError="1"/>
      <sheetData sheetId="5591" refreshError="1"/>
      <sheetData sheetId="5592" refreshError="1"/>
      <sheetData sheetId="5593" refreshError="1"/>
      <sheetData sheetId="5594" refreshError="1"/>
      <sheetData sheetId="5595" refreshError="1"/>
      <sheetData sheetId="5596" refreshError="1"/>
      <sheetData sheetId="5597" refreshError="1"/>
      <sheetData sheetId="5598" refreshError="1"/>
      <sheetData sheetId="5599" refreshError="1"/>
      <sheetData sheetId="5600" refreshError="1"/>
      <sheetData sheetId="5601" refreshError="1"/>
      <sheetData sheetId="5602" refreshError="1"/>
      <sheetData sheetId="5603" refreshError="1"/>
      <sheetData sheetId="5604" refreshError="1"/>
      <sheetData sheetId="5605" refreshError="1"/>
      <sheetData sheetId="5606" refreshError="1"/>
      <sheetData sheetId="5607" refreshError="1"/>
      <sheetData sheetId="5608" refreshError="1"/>
      <sheetData sheetId="5609" refreshError="1"/>
      <sheetData sheetId="5610" refreshError="1"/>
      <sheetData sheetId="5611" refreshError="1"/>
      <sheetData sheetId="5612" refreshError="1"/>
      <sheetData sheetId="5613" refreshError="1"/>
      <sheetData sheetId="5614" refreshError="1"/>
      <sheetData sheetId="5615" refreshError="1"/>
      <sheetData sheetId="5616" refreshError="1"/>
      <sheetData sheetId="5617" refreshError="1"/>
      <sheetData sheetId="5618" refreshError="1"/>
      <sheetData sheetId="5619" refreshError="1"/>
      <sheetData sheetId="5620" refreshError="1"/>
      <sheetData sheetId="5621" refreshError="1"/>
      <sheetData sheetId="5622" refreshError="1"/>
      <sheetData sheetId="5623" refreshError="1"/>
      <sheetData sheetId="5624" refreshError="1"/>
      <sheetData sheetId="5625" refreshError="1"/>
      <sheetData sheetId="5626" refreshError="1"/>
      <sheetData sheetId="5627" refreshError="1"/>
      <sheetData sheetId="5628" refreshError="1"/>
      <sheetData sheetId="5629" refreshError="1"/>
      <sheetData sheetId="5630" refreshError="1"/>
      <sheetData sheetId="5631" refreshError="1"/>
      <sheetData sheetId="5632" refreshError="1"/>
      <sheetData sheetId="5633" refreshError="1"/>
      <sheetData sheetId="5634" refreshError="1"/>
      <sheetData sheetId="5635" refreshError="1"/>
      <sheetData sheetId="5636" refreshError="1"/>
      <sheetData sheetId="5637" refreshError="1"/>
      <sheetData sheetId="5638" refreshError="1"/>
      <sheetData sheetId="5639" refreshError="1"/>
      <sheetData sheetId="5640" refreshError="1"/>
      <sheetData sheetId="5641" refreshError="1"/>
      <sheetData sheetId="5642" refreshError="1"/>
      <sheetData sheetId="5643" refreshError="1"/>
      <sheetData sheetId="5644" refreshError="1"/>
      <sheetData sheetId="5645" refreshError="1"/>
      <sheetData sheetId="5646" refreshError="1"/>
      <sheetData sheetId="5647" refreshError="1"/>
      <sheetData sheetId="5648" refreshError="1"/>
      <sheetData sheetId="5649" refreshError="1"/>
      <sheetData sheetId="5650" refreshError="1"/>
      <sheetData sheetId="5651" refreshError="1"/>
      <sheetData sheetId="5652" refreshError="1"/>
      <sheetData sheetId="5653" refreshError="1"/>
      <sheetData sheetId="5654" refreshError="1"/>
      <sheetData sheetId="5655" refreshError="1"/>
      <sheetData sheetId="5656" refreshError="1"/>
      <sheetData sheetId="5657" refreshError="1"/>
      <sheetData sheetId="5658" refreshError="1"/>
      <sheetData sheetId="5659" refreshError="1"/>
      <sheetData sheetId="5660" refreshError="1"/>
      <sheetData sheetId="5661" refreshError="1"/>
      <sheetData sheetId="5662" refreshError="1"/>
      <sheetData sheetId="5663" refreshError="1"/>
      <sheetData sheetId="5664" refreshError="1"/>
      <sheetData sheetId="5665" refreshError="1"/>
      <sheetData sheetId="5666" refreshError="1"/>
      <sheetData sheetId="5667" refreshError="1"/>
      <sheetData sheetId="5668" refreshError="1"/>
      <sheetData sheetId="5669" refreshError="1"/>
      <sheetData sheetId="5670" refreshError="1"/>
      <sheetData sheetId="5671" refreshError="1"/>
      <sheetData sheetId="5672" refreshError="1"/>
      <sheetData sheetId="5673" refreshError="1"/>
      <sheetData sheetId="5674" refreshError="1"/>
      <sheetData sheetId="5675" refreshError="1"/>
      <sheetData sheetId="5676" refreshError="1"/>
      <sheetData sheetId="5677" refreshError="1"/>
      <sheetData sheetId="5678" refreshError="1"/>
      <sheetData sheetId="5679" refreshError="1"/>
      <sheetData sheetId="5680" refreshError="1"/>
      <sheetData sheetId="5681" refreshError="1"/>
      <sheetData sheetId="5682" refreshError="1"/>
      <sheetData sheetId="5683" refreshError="1"/>
      <sheetData sheetId="5684" refreshError="1"/>
      <sheetData sheetId="5685" refreshError="1"/>
      <sheetData sheetId="5686" refreshError="1"/>
      <sheetData sheetId="5687" refreshError="1"/>
      <sheetData sheetId="5688" refreshError="1"/>
      <sheetData sheetId="5689" refreshError="1"/>
      <sheetData sheetId="5690" refreshError="1"/>
      <sheetData sheetId="5691" refreshError="1"/>
      <sheetData sheetId="5692" refreshError="1"/>
      <sheetData sheetId="5693" refreshError="1"/>
      <sheetData sheetId="5694" refreshError="1"/>
      <sheetData sheetId="5695" refreshError="1"/>
      <sheetData sheetId="5696" refreshError="1"/>
      <sheetData sheetId="5697" refreshError="1"/>
      <sheetData sheetId="5698" refreshError="1"/>
      <sheetData sheetId="5699" refreshError="1"/>
      <sheetData sheetId="5700" refreshError="1"/>
      <sheetData sheetId="5701" refreshError="1"/>
      <sheetData sheetId="5702" refreshError="1"/>
      <sheetData sheetId="5703" refreshError="1"/>
      <sheetData sheetId="5704" refreshError="1"/>
      <sheetData sheetId="5705" refreshError="1"/>
      <sheetData sheetId="5706" refreshError="1"/>
      <sheetData sheetId="5707" refreshError="1"/>
      <sheetData sheetId="5708" refreshError="1"/>
      <sheetData sheetId="5709" refreshError="1"/>
      <sheetData sheetId="5710" refreshError="1"/>
      <sheetData sheetId="5711" refreshError="1"/>
      <sheetData sheetId="5712" refreshError="1"/>
      <sheetData sheetId="5713" refreshError="1"/>
      <sheetData sheetId="5714" refreshError="1"/>
      <sheetData sheetId="5715" refreshError="1"/>
      <sheetData sheetId="5716" refreshError="1"/>
      <sheetData sheetId="5717" refreshError="1"/>
      <sheetData sheetId="5718" refreshError="1"/>
      <sheetData sheetId="5719" refreshError="1"/>
      <sheetData sheetId="5720" refreshError="1"/>
      <sheetData sheetId="5721" refreshError="1"/>
      <sheetData sheetId="5722" refreshError="1"/>
      <sheetData sheetId="5723" refreshError="1"/>
      <sheetData sheetId="5724" refreshError="1"/>
      <sheetData sheetId="5725" refreshError="1"/>
      <sheetData sheetId="5726" refreshError="1"/>
      <sheetData sheetId="5727" refreshError="1"/>
      <sheetData sheetId="5728" refreshError="1"/>
      <sheetData sheetId="5729" refreshError="1"/>
      <sheetData sheetId="5730" refreshError="1"/>
      <sheetData sheetId="5731" refreshError="1"/>
      <sheetData sheetId="5732" refreshError="1"/>
      <sheetData sheetId="5733" refreshError="1"/>
      <sheetData sheetId="5734" refreshError="1"/>
      <sheetData sheetId="5735" refreshError="1"/>
      <sheetData sheetId="5736" refreshError="1"/>
      <sheetData sheetId="5737" refreshError="1"/>
      <sheetData sheetId="5738" refreshError="1"/>
      <sheetData sheetId="5739" refreshError="1"/>
      <sheetData sheetId="5740" refreshError="1"/>
      <sheetData sheetId="5741" refreshError="1"/>
      <sheetData sheetId="5742" refreshError="1"/>
      <sheetData sheetId="5743" refreshError="1"/>
      <sheetData sheetId="5744" refreshError="1"/>
      <sheetData sheetId="5745" refreshError="1"/>
      <sheetData sheetId="5746" refreshError="1"/>
      <sheetData sheetId="5747" refreshError="1"/>
      <sheetData sheetId="5748" refreshError="1"/>
      <sheetData sheetId="5749" refreshError="1"/>
      <sheetData sheetId="5750" refreshError="1"/>
      <sheetData sheetId="5751" refreshError="1"/>
      <sheetData sheetId="5752" refreshError="1"/>
      <sheetData sheetId="5753" refreshError="1"/>
      <sheetData sheetId="5754" refreshError="1"/>
      <sheetData sheetId="5755" refreshError="1"/>
      <sheetData sheetId="5756" refreshError="1"/>
      <sheetData sheetId="5757" refreshError="1"/>
      <sheetData sheetId="5758" refreshError="1"/>
      <sheetData sheetId="5759" refreshError="1"/>
      <sheetData sheetId="5760" refreshError="1"/>
      <sheetData sheetId="5761" refreshError="1"/>
      <sheetData sheetId="5762" refreshError="1"/>
      <sheetData sheetId="5763" refreshError="1"/>
      <sheetData sheetId="5764" refreshError="1"/>
      <sheetData sheetId="5765" refreshError="1"/>
      <sheetData sheetId="5766" refreshError="1"/>
      <sheetData sheetId="5767" refreshError="1"/>
      <sheetData sheetId="5768" refreshError="1"/>
      <sheetData sheetId="5769" refreshError="1"/>
      <sheetData sheetId="5770" refreshError="1"/>
      <sheetData sheetId="5771" refreshError="1"/>
      <sheetData sheetId="5772" refreshError="1"/>
      <sheetData sheetId="5773" refreshError="1"/>
      <sheetData sheetId="5774" refreshError="1"/>
      <sheetData sheetId="5775" refreshError="1"/>
      <sheetData sheetId="5776" refreshError="1"/>
      <sheetData sheetId="5777" refreshError="1"/>
      <sheetData sheetId="5778" refreshError="1"/>
      <sheetData sheetId="5779" refreshError="1"/>
      <sheetData sheetId="5780" refreshError="1"/>
      <sheetData sheetId="5781" refreshError="1"/>
      <sheetData sheetId="5782" refreshError="1"/>
      <sheetData sheetId="5783" refreshError="1"/>
      <sheetData sheetId="5784" refreshError="1"/>
      <sheetData sheetId="5785" refreshError="1"/>
      <sheetData sheetId="5786" refreshError="1"/>
      <sheetData sheetId="5787" refreshError="1"/>
      <sheetData sheetId="5788" refreshError="1"/>
      <sheetData sheetId="5789" refreshError="1"/>
      <sheetData sheetId="5790" refreshError="1"/>
      <sheetData sheetId="5791" refreshError="1"/>
      <sheetData sheetId="5792" refreshError="1"/>
      <sheetData sheetId="5793" refreshError="1"/>
      <sheetData sheetId="5794" refreshError="1"/>
      <sheetData sheetId="5795" refreshError="1"/>
      <sheetData sheetId="5796" refreshError="1"/>
      <sheetData sheetId="5797" refreshError="1"/>
      <sheetData sheetId="5798" refreshError="1"/>
      <sheetData sheetId="5799" refreshError="1"/>
      <sheetData sheetId="5800" refreshError="1"/>
      <sheetData sheetId="5801" refreshError="1"/>
      <sheetData sheetId="5802" refreshError="1"/>
      <sheetData sheetId="5803" refreshError="1"/>
      <sheetData sheetId="5804" refreshError="1"/>
      <sheetData sheetId="5805" refreshError="1"/>
      <sheetData sheetId="5806" refreshError="1"/>
      <sheetData sheetId="5807" refreshError="1"/>
      <sheetData sheetId="5808" refreshError="1"/>
      <sheetData sheetId="5809" refreshError="1"/>
      <sheetData sheetId="5810" refreshError="1"/>
      <sheetData sheetId="5811" refreshError="1"/>
      <sheetData sheetId="5812" refreshError="1"/>
      <sheetData sheetId="5813" refreshError="1"/>
      <sheetData sheetId="5814" refreshError="1"/>
      <sheetData sheetId="5815" refreshError="1"/>
      <sheetData sheetId="5816" refreshError="1"/>
      <sheetData sheetId="5817" refreshError="1"/>
      <sheetData sheetId="5818" refreshError="1"/>
      <sheetData sheetId="5819" refreshError="1"/>
      <sheetData sheetId="5820" refreshError="1"/>
      <sheetData sheetId="5821" refreshError="1"/>
      <sheetData sheetId="5822" refreshError="1"/>
      <sheetData sheetId="5823" refreshError="1"/>
      <sheetData sheetId="5824" refreshError="1"/>
      <sheetData sheetId="5825" refreshError="1"/>
      <sheetData sheetId="5826" refreshError="1"/>
      <sheetData sheetId="5827" refreshError="1"/>
      <sheetData sheetId="5828" refreshError="1"/>
      <sheetData sheetId="5829" refreshError="1"/>
      <sheetData sheetId="5830" refreshError="1"/>
      <sheetData sheetId="5831" refreshError="1"/>
      <sheetData sheetId="5832" refreshError="1"/>
      <sheetData sheetId="5833" refreshError="1"/>
      <sheetData sheetId="5834" refreshError="1"/>
      <sheetData sheetId="5835" refreshError="1"/>
      <sheetData sheetId="5836" refreshError="1"/>
      <sheetData sheetId="5837" refreshError="1"/>
      <sheetData sheetId="5838" refreshError="1"/>
      <sheetData sheetId="5839" refreshError="1"/>
      <sheetData sheetId="5840" refreshError="1"/>
      <sheetData sheetId="5841" refreshError="1"/>
      <sheetData sheetId="5842" refreshError="1"/>
      <sheetData sheetId="5843" refreshError="1"/>
      <sheetData sheetId="5844" refreshError="1"/>
      <sheetData sheetId="5845" refreshError="1"/>
      <sheetData sheetId="5846" refreshError="1"/>
      <sheetData sheetId="5847" refreshError="1"/>
      <sheetData sheetId="5848" refreshError="1"/>
      <sheetData sheetId="5849" refreshError="1"/>
      <sheetData sheetId="5850" refreshError="1"/>
      <sheetData sheetId="5851" refreshError="1"/>
      <sheetData sheetId="5852" refreshError="1"/>
      <sheetData sheetId="5853" refreshError="1"/>
      <sheetData sheetId="5854" refreshError="1"/>
      <sheetData sheetId="5855" refreshError="1"/>
      <sheetData sheetId="5856" refreshError="1"/>
      <sheetData sheetId="5857" refreshError="1"/>
      <sheetData sheetId="5858" refreshError="1"/>
      <sheetData sheetId="5859" refreshError="1"/>
      <sheetData sheetId="5860" refreshError="1"/>
      <sheetData sheetId="5861" refreshError="1"/>
      <sheetData sheetId="5862" refreshError="1"/>
      <sheetData sheetId="5863" refreshError="1"/>
      <sheetData sheetId="5864" refreshError="1"/>
      <sheetData sheetId="5865" refreshError="1"/>
      <sheetData sheetId="5866" refreshError="1"/>
      <sheetData sheetId="5867" refreshError="1"/>
      <sheetData sheetId="5868" refreshError="1"/>
      <sheetData sheetId="5869" refreshError="1"/>
      <sheetData sheetId="5870" refreshError="1"/>
      <sheetData sheetId="5871" refreshError="1"/>
      <sheetData sheetId="5872" refreshError="1"/>
      <sheetData sheetId="5873" refreshError="1"/>
      <sheetData sheetId="5874" refreshError="1"/>
      <sheetData sheetId="5875" refreshError="1"/>
      <sheetData sheetId="5876" refreshError="1"/>
      <sheetData sheetId="5877" refreshError="1"/>
      <sheetData sheetId="5878" refreshError="1"/>
      <sheetData sheetId="5879" refreshError="1"/>
      <sheetData sheetId="5880" refreshError="1"/>
      <sheetData sheetId="5881" refreshError="1"/>
      <sheetData sheetId="5882" refreshError="1"/>
      <sheetData sheetId="5883" refreshError="1"/>
      <sheetData sheetId="5884" refreshError="1"/>
      <sheetData sheetId="5885" refreshError="1"/>
      <sheetData sheetId="5886" refreshError="1"/>
      <sheetData sheetId="5887" refreshError="1"/>
      <sheetData sheetId="5888" refreshError="1"/>
      <sheetData sheetId="5889" refreshError="1"/>
      <sheetData sheetId="5890" refreshError="1"/>
      <sheetData sheetId="5891" refreshError="1"/>
      <sheetData sheetId="5892" refreshError="1"/>
      <sheetData sheetId="5893" refreshError="1"/>
      <sheetData sheetId="5894" refreshError="1"/>
      <sheetData sheetId="5895" refreshError="1"/>
      <sheetData sheetId="5896" refreshError="1"/>
      <sheetData sheetId="5897" refreshError="1"/>
      <sheetData sheetId="5898" refreshError="1"/>
      <sheetData sheetId="5899" refreshError="1"/>
      <sheetData sheetId="5900" refreshError="1"/>
      <sheetData sheetId="5901" refreshError="1"/>
      <sheetData sheetId="5902" refreshError="1"/>
      <sheetData sheetId="5903" refreshError="1"/>
      <sheetData sheetId="5904" refreshError="1"/>
      <sheetData sheetId="5905" refreshError="1"/>
      <sheetData sheetId="5906" refreshError="1"/>
      <sheetData sheetId="5907" refreshError="1"/>
      <sheetData sheetId="5908" refreshError="1"/>
      <sheetData sheetId="5909" refreshError="1"/>
      <sheetData sheetId="5910" refreshError="1"/>
      <sheetData sheetId="5911" refreshError="1"/>
      <sheetData sheetId="5912" refreshError="1"/>
      <sheetData sheetId="5913" refreshError="1"/>
      <sheetData sheetId="5914" refreshError="1"/>
      <sheetData sheetId="5915" refreshError="1"/>
      <sheetData sheetId="5916" refreshError="1"/>
      <sheetData sheetId="5917" refreshError="1"/>
      <sheetData sheetId="5918" refreshError="1"/>
      <sheetData sheetId="5919" refreshError="1"/>
      <sheetData sheetId="5920" refreshError="1"/>
      <sheetData sheetId="5921" refreshError="1"/>
      <sheetData sheetId="5922" refreshError="1"/>
      <sheetData sheetId="5923" refreshError="1"/>
      <sheetData sheetId="5924" refreshError="1"/>
      <sheetData sheetId="5925" refreshError="1"/>
      <sheetData sheetId="5926" refreshError="1"/>
      <sheetData sheetId="5927" refreshError="1"/>
      <sheetData sheetId="5928" refreshError="1"/>
      <sheetData sheetId="5929" refreshError="1"/>
      <sheetData sheetId="5930" refreshError="1"/>
      <sheetData sheetId="5931" refreshError="1"/>
      <sheetData sheetId="5932" refreshError="1"/>
      <sheetData sheetId="5933" refreshError="1"/>
      <sheetData sheetId="5934" refreshError="1"/>
      <sheetData sheetId="5935" refreshError="1"/>
      <sheetData sheetId="5936" refreshError="1"/>
      <sheetData sheetId="5937" refreshError="1"/>
      <sheetData sheetId="5938" refreshError="1"/>
      <sheetData sheetId="5939" refreshError="1"/>
      <sheetData sheetId="5940" refreshError="1"/>
      <sheetData sheetId="5941" refreshError="1"/>
      <sheetData sheetId="5942" refreshError="1"/>
      <sheetData sheetId="5943" refreshError="1"/>
      <sheetData sheetId="5944" refreshError="1"/>
      <sheetData sheetId="5945" refreshError="1"/>
      <sheetData sheetId="5946" refreshError="1"/>
      <sheetData sheetId="5947" refreshError="1"/>
      <sheetData sheetId="5948" refreshError="1"/>
      <sheetData sheetId="5949" refreshError="1"/>
      <sheetData sheetId="5950" refreshError="1"/>
      <sheetData sheetId="5951" refreshError="1"/>
      <sheetData sheetId="5952" refreshError="1"/>
      <sheetData sheetId="5953" refreshError="1"/>
      <sheetData sheetId="5954" refreshError="1"/>
      <sheetData sheetId="5955" refreshError="1"/>
      <sheetData sheetId="5956" refreshError="1"/>
      <sheetData sheetId="5957" refreshError="1"/>
      <sheetData sheetId="5958" refreshError="1"/>
      <sheetData sheetId="5959" refreshError="1"/>
      <sheetData sheetId="5960" refreshError="1"/>
      <sheetData sheetId="5961" refreshError="1"/>
      <sheetData sheetId="5962" refreshError="1"/>
      <sheetData sheetId="5963" refreshError="1"/>
      <sheetData sheetId="5964" refreshError="1"/>
      <sheetData sheetId="5965" refreshError="1"/>
      <sheetData sheetId="5966" refreshError="1"/>
      <sheetData sheetId="5967" refreshError="1"/>
      <sheetData sheetId="5968" refreshError="1"/>
      <sheetData sheetId="5969" refreshError="1"/>
      <sheetData sheetId="5970" refreshError="1"/>
      <sheetData sheetId="5971" refreshError="1"/>
      <sheetData sheetId="5972" refreshError="1"/>
      <sheetData sheetId="5973" refreshError="1"/>
      <sheetData sheetId="5974" refreshError="1"/>
      <sheetData sheetId="5975" refreshError="1"/>
      <sheetData sheetId="5976" refreshError="1"/>
      <sheetData sheetId="5977" refreshError="1"/>
      <sheetData sheetId="5978" refreshError="1"/>
      <sheetData sheetId="5979" refreshError="1"/>
      <sheetData sheetId="5980" refreshError="1"/>
      <sheetData sheetId="5981" refreshError="1"/>
      <sheetData sheetId="5982" refreshError="1"/>
      <sheetData sheetId="5983" refreshError="1"/>
      <sheetData sheetId="5984" refreshError="1"/>
      <sheetData sheetId="5985" refreshError="1"/>
      <sheetData sheetId="5986" refreshError="1"/>
      <sheetData sheetId="5987" refreshError="1"/>
      <sheetData sheetId="5988" refreshError="1"/>
      <sheetData sheetId="5989" refreshError="1"/>
      <sheetData sheetId="5990" refreshError="1"/>
      <sheetData sheetId="5991" refreshError="1"/>
      <sheetData sheetId="5992" refreshError="1"/>
      <sheetData sheetId="5993" refreshError="1"/>
      <sheetData sheetId="5994" refreshError="1"/>
      <sheetData sheetId="5995" refreshError="1"/>
      <sheetData sheetId="5996" refreshError="1"/>
      <sheetData sheetId="5997" refreshError="1"/>
      <sheetData sheetId="5998" refreshError="1"/>
      <sheetData sheetId="5999" refreshError="1"/>
      <sheetData sheetId="6000" refreshError="1"/>
      <sheetData sheetId="6001" refreshError="1"/>
      <sheetData sheetId="6002" refreshError="1"/>
      <sheetData sheetId="6003" refreshError="1"/>
      <sheetData sheetId="6004" refreshError="1"/>
      <sheetData sheetId="6005" refreshError="1"/>
      <sheetData sheetId="6006" refreshError="1"/>
      <sheetData sheetId="6007" refreshError="1"/>
      <sheetData sheetId="6008" refreshError="1"/>
      <sheetData sheetId="6009" refreshError="1"/>
      <sheetData sheetId="6010" refreshError="1"/>
      <sheetData sheetId="6011" refreshError="1"/>
      <sheetData sheetId="6012" refreshError="1"/>
      <sheetData sheetId="6013" refreshError="1"/>
      <sheetData sheetId="6014" refreshError="1"/>
      <sheetData sheetId="6015" refreshError="1"/>
      <sheetData sheetId="6016" refreshError="1"/>
      <sheetData sheetId="6017" refreshError="1"/>
      <sheetData sheetId="6018" refreshError="1"/>
      <sheetData sheetId="6019" refreshError="1"/>
      <sheetData sheetId="6020" refreshError="1"/>
      <sheetData sheetId="6021" refreshError="1"/>
      <sheetData sheetId="6022" refreshError="1"/>
      <sheetData sheetId="6023" refreshError="1"/>
      <sheetData sheetId="6024" refreshError="1"/>
      <sheetData sheetId="6025" refreshError="1"/>
      <sheetData sheetId="6026" refreshError="1"/>
      <sheetData sheetId="6027" refreshError="1"/>
      <sheetData sheetId="6028" refreshError="1"/>
      <sheetData sheetId="6029" refreshError="1"/>
      <sheetData sheetId="6030" refreshError="1"/>
      <sheetData sheetId="6031" refreshError="1"/>
      <sheetData sheetId="6032" refreshError="1"/>
      <sheetData sheetId="6033" refreshError="1"/>
      <sheetData sheetId="6034" refreshError="1"/>
      <sheetData sheetId="6035" refreshError="1"/>
      <sheetData sheetId="6036" refreshError="1"/>
      <sheetData sheetId="6037" refreshError="1"/>
      <sheetData sheetId="6038" refreshError="1"/>
      <sheetData sheetId="6039" refreshError="1"/>
      <sheetData sheetId="6040" refreshError="1"/>
      <sheetData sheetId="6041" refreshError="1"/>
      <sheetData sheetId="6042" refreshError="1"/>
      <sheetData sheetId="6043" refreshError="1"/>
      <sheetData sheetId="6044" refreshError="1"/>
      <sheetData sheetId="6045" refreshError="1"/>
      <sheetData sheetId="6046" refreshError="1"/>
      <sheetData sheetId="6047" refreshError="1"/>
      <sheetData sheetId="6048" refreshError="1"/>
      <sheetData sheetId="6049" refreshError="1"/>
      <sheetData sheetId="6050" refreshError="1"/>
      <sheetData sheetId="6051" refreshError="1"/>
      <sheetData sheetId="6052" refreshError="1"/>
      <sheetData sheetId="6053" refreshError="1"/>
      <sheetData sheetId="6054" refreshError="1"/>
      <sheetData sheetId="6055" refreshError="1"/>
      <sheetData sheetId="6056" refreshError="1"/>
      <sheetData sheetId="6057" refreshError="1"/>
      <sheetData sheetId="6058" refreshError="1"/>
      <sheetData sheetId="6059" refreshError="1"/>
      <sheetData sheetId="6060" refreshError="1"/>
      <sheetData sheetId="6061" refreshError="1"/>
      <sheetData sheetId="6062" refreshError="1"/>
      <sheetData sheetId="6063" refreshError="1"/>
      <sheetData sheetId="6064" refreshError="1"/>
      <sheetData sheetId="6065" refreshError="1"/>
      <sheetData sheetId="6066" refreshError="1"/>
      <sheetData sheetId="6067" refreshError="1"/>
      <sheetData sheetId="6068" refreshError="1"/>
      <sheetData sheetId="6069" refreshError="1"/>
      <sheetData sheetId="6070" refreshError="1"/>
      <sheetData sheetId="6071" refreshError="1"/>
      <sheetData sheetId="6072" refreshError="1"/>
      <sheetData sheetId="6073" refreshError="1"/>
      <sheetData sheetId="6074" refreshError="1"/>
      <sheetData sheetId="6075" refreshError="1"/>
      <sheetData sheetId="6076" refreshError="1"/>
      <sheetData sheetId="6077" refreshError="1"/>
      <sheetData sheetId="6078" refreshError="1"/>
      <sheetData sheetId="6079" refreshError="1"/>
      <sheetData sheetId="6080" refreshError="1"/>
      <sheetData sheetId="6081" refreshError="1"/>
      <sheetData sheetId="6082" refreshError="1"/>
      <sheetData sheetId="6083" refreshError="1"/>
      <sheetData sheetId="6084" refreshError="1"/>
      <sheetData sheetId="6085" refreshError="1"/>
      <sheetData sheetId="6086" refreshError="1"/>
      <sheetData sheetId="6087" refreshError="1"/>
      <sheetData sheetId="6088" refreshError="1"/>
      <sheetData sheetId="6089" refreshError="1"/>
      <sheetData sheetId="6090" refreshError="1"/>
      <sheetData sheetId="6091" refreshError="1"/>
      <sheetData sheetId="6092" refreshError="1"/>
      <sheetData sheetId="6093" refreshError="1"/>
      <sheetData sheetId="6094" refreshError="1"/>
      <sheetData sheetId="6095" refreshError="1"/>
      <sheetData sheetId="6096" refreshError="1"/>
      <sheetData sheetId="6097" refreshError="1"/>
      <sheetData sheetId="6098" refreshError="1"/>
      <sheetData sheetId="6099" refreshError="1"/>
      <sheetData sheetId="6100" refreshError="1"/>
      <sheetData sheetId="6101" refreshError="1"/>
      <sheetData sheetId="6102" refreshError="1"/>
      <sheetData sheetId="6103" refreshError="1"/>
      <sheetData sheetId="6104" refreshError="1"/>
      <sheetData sheetId="6105" refreshError="1"/>
      <sheetData sheetId="6106" refreshError="1"/>
      <sheetData sheetId="6107" refreshError="1"/>
      <sheetData sheetId="6108" refreshError="1"/>
      <sheetData sheetId="6109" refreshError="1"/>
      <sheetData sheetId="6110" refreshError="1"/>
      <sheetData sheetId="6111" refreshError="1"/>
      <sheetData sheetId="6112" refreshError="1"/>
      <sheetData sheetId="6113" refreshError="1"/>
      <sheetData sheetId="6114" refreshError="1"/>
      <sheetData sheetId="6115" refreshError="1"/>
      <sheetData sheetId="6116" refreshError="1"/>
      <sheetData sheetId="6117" refreshError="1"/>
      <sheetData sheetId="6118" refreshError="1"/>
      <sheetData sheetId="6119" refreshError="1"/>
      <sheetData sheetId="6120" refreshError="1"/>
      <sheetData sheetId="6121" refreshError="1"/>
      <sheetData sheetId="6122" refreshError="1"/>
      <sheetData sheetId="6123" refreshError="1"/>
      <sheetData sheetId="6124" refreshError="1"/>
      <sheetData sheetId="6125" refreshError="1"/>
      <sheetData sheetId="6126" refreshError="1"/>
      <sheetData sheetId="6127" refreshError="1"/>
      <sheetData sheetId="6128" refreshError="1"/>
      <sheetData sheetId="6129" refreshError="1"/>
      <sheetData sheetId="6130" refreshError="1"/>
      <sheetData sheetId="6131" refreshError="1"/>
      <sheetData sheetId="6132" refreshError="1"/>
      <sheetData sheetId="6133" refreshError="1"/>
      <sheetData sheetId="6134" refreshError="1"/>
      <sheetData sheetId="6135" refreshError="1"/>
      <sheetData sheetId="6136" refreshError="1"/>
      <sheetData sheetId="6137" refreshError="1"/>
      <sheetData sheetId="6138" refreshError="1"/>
      <sheetData sheetId="6139" refreshError="1"/>
      <sheetData sheetId="6140" refreshError="1"/>
      <sheetData sheetId="6141" refreshError="1"/>
      <sheetData sheetId="6142" refreshError="1"/>
      <sheetData sheetId="6143" refreshError="1"/>
      <sheetData sheetId="6144" refreshError="1"/>
      <sheetData sheetId="6145" refreshError="1"/>
      <sheetData sheetId="6146" refreshError="1"/>
      <sheetData sheetId="6147" refreshError="1"/>
      <sheetData sheetId="6148" refreshError="1"/>
      <sheetData sheetId="6149" refreshError="1"/>
      <sheetData sheetId="6150" refreshError="1"/>
      <sheetData sheetId="6151" refreshError="1"/>
      <sheetData sheetId="6152" refreshError="1"/>
      <sheetData sheetId="6153" refreshError="1"/>
      <sheetData sheetId="6154" refreshError="1"/>
      <sheetData sheetId="6155" refreshError="1"/>
      <sheetData sheetId="6156" refreshError="1"/>
      <sheetData sheetId="6157" refreshError="1"/>
      <sheetData sheetId="6158" refreshError="1"/>
      <sheetData sheetId="6159" refreshError="1"/>
      <sheetData sheetId="6160" refreshError="1"/>
      <sheetData sheetId="6161" refreshError="1"/>
      <sheetData sheetId="6162" refreshError="1"/>
      <sheetData sheetId="6163" refreshError="1"/>
      <sheetData sheetId="6164" refreshError="1"/>
      <sheetData sheetId="6165" refreshError="1"/>
      <sheetData sheetId="6166" refreshError="1"/>
      <sheetData sheetId="6167" refreshError="1"/>
      <sheetData sheetId="6168" refreshError="1"/>
      <sheetData sheetId="6169" refreshError="1"/>
      <sheetData sheetId="6170" refreshError="1"/>
      <sheetData sheetId="6171" refreshError="1"/>
      <sheetData sheetId="6172" refreshError="1"/>
      <sheetData sheetId="6173" refreshError="1"/>
      <sheetData sheetId="6174" refreshError="1"/>
      <sheetData sheetId="6175" refreshError="1"/>
      <sheetData sheetId="6176" refreshError="1"/>
      <sheetData sheetId="6177" refreshError="1"/>
      <sheetData sheetId="6178" refreshError="1"/>
      <sheetData sheetId="6179" refreshError="1"/>
      <sheetData sheetId="6180" refreshError="1"/>
      <sheetData sheetId="6181" refreshError="1"/>
      <sheetData sheetId="6182" refreshError="1"/>
      <sheetData sheetId="6183" refreshError="1"/>
      <sheetData sheetId="6184" refreshError="1"/>
      <sheetData sheetId="6185" refreshError="1"/>
      <sheetData sheetId="6186" refreshError="1"/>
      <sheetData sheetId="6187" refreshError="1"/>
      <sheetData sheetId="6188" refreshError="1"/>
      <sheetData sheetId="6189" refreshError="1"/>
      <sheetData sheetId="6190" refreshError="1"/>
      <sheetData sheetId="6191" refreshError="1"/>
      <sheetData sheetId="6192" refreshError="1"/>
      <sheetData sheetId="6193" refreshError="1"/>
      <sheetData sheetId="6194" refreshError="1"/>
      <sheetData sheetId="6195" refreshError="1"/>
      <sheetData sheetId="6196" refreshError="1"/>
      <sheetData sheetId="6197" refreshError="1"/>
      <sheetData sheetId="6198" refreshError="1"/>
      <sheetData sheetId="6199" refreshError="1"/>
      <sheetData sheetId="6200" refreshError="1"/>
      <sheetData sheetId="6201" refreshError="1"/>
      <sheetData sheetId="6202" refreshError="1"/>
      <sheetData sheetId="6203" refreshError="1"/>
      <sheetData sheetId="6204" refreshError="1"/>
      <sheetData sheetId="6205" refreshError="1"/>
      <sheetData sheetId="6206" refreshError="1"/>
      <sheetData sheetId="6207" refreshError="1"/>
      <sheetData sheetId="6208" refreshError="1"/>
      <sheetData sheetId="6209" refreshError="1"/>
      <sheetData sheetId="6210" refreshError="1"/>
      <sheetData sheetId="6211" refreshError="1"/>
      <sheetData sheetId="6212" refreshError="1"/>
      <sheetData sheetId="6213" refreshError="1"/>
      <sheetData sheetId="6214" refreshError="1"/>
      <sheetData sheetId="6215" refreshError="1"/>
      <sheetData sheetId="6216" refreshError="1"/>
      <sheetData sheetId="6217" refreshError="1"/>
      <sheetData sheetId="6218" refreshError="1"/>
      <sheetData sheetId="6219" refreshError="1"/>
      <sheetData sheetId="6220" refreshError="1"/>
      <sheetData sheetId="6221" refreshError="1"/>
      <sheetData sheetId="6222" refreshError="1"/>
      <sheetData sheetId="6223" refreshError="1"/>
      <sheetData sheetId="6224" refreshError="1"/>
      <sheetData sheetId="6225" refreshError="1"/>
      <sheetData sheetId="6226" refreshError="1"/>
      <sheetData sheetId="6227" refreshError="1"/>
      <sheetData sheetId="6228" refreshError="1"/>
      <sheetData sheetId="6229" refreshError="1"/>
      <sheetData sheetId="6230" refreshError="1"/>
      <sheetData sheetId="6231" refreshError="1"/>
      <sheetData sheetId="6232" refreshError="1"/>
      <sheetData sheetId="6233" refreshError="1"/>
      <sheetData sheetId="6234" refreshError="1"/>
      <sheetData sheetId="6235" refreshError="1"/>
      <sheetData sheetId="6236" refreshError="1"/>
      <sheetData sheetId="6237" refreshError="1"/>
      <sheetData sheetId="6238" refreshError="1"/>
      <sheetData sheetId="6239" refreshError="1"/>
      <sheetData sheetId="6240" refreshError="1"/>
      <sheetData sheetId="6241" refreshError="1"/>
      <sheetData sheetId="6242" refreshError="1"/>
      <sheetData sheetId="6243" refreshError="1"/>
      <sheetData sheetId="6244" refreshError="1"/>
      <sheetData sheetId="6245" refreshError="1"/>
      <sheetData sheetId="6246" refreshError="1"/>
      <sheetData sheetId="6247" refreshError="1"/>
      <sheetData sheetId="6248" refreshError="1"/>
      <sheetData sheetId="6249" refreshError="1"/>
      <sheetData sheetId="6250" refreshError="1"/>
      <sheetData sheetId="6251" refreshError="1"/>
      <sheetData sheetId="6252" refreshError="1"/>
      <sheetData sheetId="6253" refreshError="1"/>
      <sheetData sheetId="6254" refreshError="1"/>
      <sheetData sheetId="6255" refreshError="1"/>
      <sheetData sheetId="6256" refreshError="1"/>
      <sheetData sheetId="6257" refreshError="1"/>
      <sheetData sheetId="6258" refreshError="1"/>
      <sheetData sheetId="6259" refreshError="1"/>
      <sheetData sheetId="6260" refreshError="1"/>
      <sheetData sheetId="6261" refreshError="1"/>
      <sheetData sheetId="6262" refreshError="1"/>
      <sheetData sheetId="6263" refreshError="1"/>
      <sheetData sheetId="6264" refreshError="1"/>
      <sheetData sheetId="6265" refreshError="1"/>
      <sheetData sheetId="6266" refreshError="1"/>
      <sheetData sheetId="6267" refreshError="1"/>
      <sheetData sheetId="6268" refreshError="1"/>
      <sheetData sheetId="6269" refreshError="1"/>
      <sheetData sheetId="6270" refreshError="1"/>
      <sheetData sheetId="6271" refreshError="1"/>
      <sheetData sheetId="6272" refreshError="1"/>
      <sheetData sheetId="6273" refreshError="1"/>
      <sheetData sheetId="6274" refreshError="1"/>
      <sheetData sheetId="6275" refreshError="1"/>
      <sheetData sheetId="6276" refreshError="1"/>
      <sheetData sheetId="6277" refreshError="1"/>
      <sheetData sheetId="6278" refreshError="1"/>
      <sheetData sheetId="6279" refreshError="1"/>
      <sheetData sheetId="6280" refreshError="1"/>
      <sheetData sheetId="6281" refreshError="1"/>
      <sheetData sheetId="6282" refreshError="1"/>
      <sheetData sheetId="6283" refreshError="1"/>
      <sheetData sheetId="6284" refreshError="1"/>
      <sheetData sheetId="6285" refreshError="1"/>
      <sheetData sheetId="6286" refreshError="1"/>
      <sheetData sheetId="6287" refreshError="1"/>
      <sheetData sheetId="6288" refreshError="1"/>
      <sheetData sheetId="6289" refreshError="1"/>
      <sheetData sheetId="6290" refreshError="1"/>
      <sheetData sheetId="6291" refreshError="1"/>
      <sheetData sheetId="6292" refreshError="1"/>
      <sheetData sheetId="6293" refreshError="1"/>
      <sheetData sheetId="6294" refreshError="1"/>
      <sheetData sheetId="6295" refreshError="1"/>
      <sheetData sheetId="6296" refreshError="1"/>
      <sheetData sheetId="6297" refreshError="1"/>
      <sheetData sheetId="6298" refreshError="1"/>
      <sheetData sheetId="6299" refreshError="1"/>
      <sheetData sheetId="6300" refreshError="1"/>
      <sheetData sheetId="6301" refreshError="1"/>
      <sheetData sheetId="6302" refreshError="1"/>
      <sheetData sheetId="6303" refreshError="1"/>
      <sheetData sheetId="6304" refreshError="1"/>
      <sheetData sheetId="6305" refreshError="1"/>
      <sheetData sheetId="6306" refreshError="1"/>
      <sheetData sheetId="6307" refreshError="1"/>
      <sheetData sheetId="6308" refreshError="1"/>
      <sheetData sheetId="6309" refreshError="1"/>
      <sheetData sheetId="6310" refreshError="1"/>
      <sheetData sheetId="6311" refreshError="1"/>
      <sheetData sheetId="6312" refreshError="1"/>
      <sheetData sheetId="6313" refreshError="1"/>
      <sheetData sheetId="6314" refreshError="1"/>
      <sheetData sheetId="6315" refreshError="1"/>
      <sheetData sheetId="6316" refreshError="1"/>
      <sheetData sheetId="6317" refreshError="1"/>
      <sheetData sheetId="6318" refreshError="1"/>
      <sheetData sheetId="6319" refreshError="1"/>
      <sheetData sheetId="6320" refreshError="1"/>
      <sheetData sheetId="6321" refreshError="1"/>
      <sheetData sheetId="6322" refreshError="1"/>
      <sheetData sheetId="6323" refreshError="1"/>
      <sheetData sheetId="6324" refreshError="1"/>
      <sheetData sheetId="6325" refreshError="1"/>
      <sheetData sheetId="6326" refreshError="1"/>
      <sheetData sheetId="6327" refreshError="1"/>
      <sheetData sheetId="6328" refreshError="1"/>
      <sheetData sheetId="6329" refreshError="1"/>
      <sheetData sheetId="6330" refreshError="1"/>
      <sheetData sheetId="6331" refreshError="1"/>
      <sheetData sheetId="6332" refreshError="1"/>
      <sheetData sheetId="6333" refreshError="1"/>
      <sheetData sheetId="6334" refreshError="1"/>
      <sheetData sheetId="6335" refreshError="1"/>
      <sheetData sheetId="6336" refreshError="1"/>
      <sheetData sheetId="6337" refreshError="1"/>
      <sheetData sheetId="6338" refreshError="1"/>
      <sheetData sheetId="6339" refreshError="1"/>
      <sheetData sheetId="6340" refreshError="1"/>
      <sheetData sheetId="6341" refreshError="1"/>
      <sheetData sheetId="6342" refreshError="1"/>
      <sheetData sheetId="6343" refreshError="1"/>
      <sheetData sheetId="6344" refreshError="1"/>
      <sheetData sheetId="6345" refreshError="1"/>
      <sheetData sheetId="6346" refreshError="1"/>
      <sheetData sheetId="6347" refreshError="1"/>
      <sheetData sheetId="6348" refreshError="1"/>
      <sheetData sheetId="6349" refreshError="1"/>
      <sheetData sheetId="6350" refreshError="1"/>
      <sheetData sheetId="6351" refreshError="1"/>
      <sheetData sheetId="6352" refreshError="1"/>
      <sheetData sheetId="6353" refreshError="1"/>
      <sheetData sheetId="6354" refreshError="1"/>
      <sheetData sheetId="6355" refreshError="1"/>
      <sheetData sheetId="6356" refreshError="1"/>
      <sheetData sheetId="6357" refreshError="1"/>
      <sheetData sheetId="6358" refreshError="1"/>
      <sheetData sheetId="6359" refreshError="1"/>
      <sheetData sheetId="6360" refreshError="1"/>
      <sheetData sheetId="6361" refreshError="1"/>
      <sheetData sheetId="6362" refreshError="1"/>
      <sheetData sheetId="6363" refreshError="1"/>
      <sheetData sheetId="6364" refreshError="1"/>
      <sheetData sheetId="6365" refreshError="1"/>
      <sheetData sheetId="6366" refreshError="1"/>
      <sheetData sheetId="6367" refreshError="1"/>
      <sheetData sheetId="6368" refreshError="1"/>
      <sheetData sheetId="6369" refreshError="1"/>
      <sheetData sheetId="6370" refreshError="1"/>
      <sheetData sheetId="6371" refreshError="1"/>
      <sheetData sheetId="6372" refreshError="1"/>
      <sheetData sheetId="6373" refreshError="1"/>
      <sheetData sheetId="6374" refreshError="1"/>
      <sheetData sheetId="6375" refreshError="1"/>
      <sheetData sheetId="6376" refreshError="1"/>
      <sheetData sheetId="6377" refreshError="1"/>
      <sheetData sheetId="6378" refreshError="1"/>
      <sheetData sheetId="6379" refreshError="1"/>
      <sheetData sheetId="6380" refreshError="1"/>
      <sheetData sheetId="6381" refreshError="1"/>
      <sheetData sheetId="6382" refreshError="1"/>
      <sheetData sheetId="6383" refreshError="1"/>
      <sheetData sheetId="6384" refreshError="1"/>
      <sheetData sheetId="6385" refreshError="1"/>
      <sheetData sheetId="6386" refreshError="1"/>
      <sheetData sheetId="6387" refreshError="1"/>
      <sheetData sheetId="6388" refreshError="1"/>
      <sheetData sheetId="6389" refreshError="1"/>
      <sheetData sheetId="6390" refreshError="1"/>
      <sheetData sheetId="6391" refreshError="1"/>
      <sheetData sheetId="6392" refreshError="1"/>
      <sheetData sheetId="6393" refreshError="1"/>
      <sheetData sheetId="6394" refreshError="1"/>
      <sheetData sheetId="6395" refreshError="1"/>
      <sheetData sheetId="6396" refreshError="1"/>
      <sheetData sheetId="6397" refreshError="1"/>
      <sheetData sheetId="6398" refreshError="1"/>
      <sheetData sheetId="6399" refreshError="1"/>
      <sheetData sheetId="6400" refreshError="1"/>
      <sheetData sheetId="6401" refreshError="1"/>
      <sheetData sheetId="6402" refreshError="1"/>
      <sheetData sheetId="6403" refreshError="1"/>
      <sheetData sheetId="6404" refreshError="1"/>
      <sheetData sheetId="6405" refreshError="1"/>
      <sheetData sheetId="6406" refreshError="1"/>
      <sheetData sheetId="6407" refreshError="1"/>
      <sheetData sheetId="6408" refreshError="1"/>
      <sheetData sheetId="6409" refreshError="1"/>
      <sheetData sheetId="6410" refreshError="1"/>
      <sheetData sheetId="6411" refreshError="1"/>
      <sheetData sheetId="6412" refreshError="1"/>
      <sheetData sheetId="6413" refreshError="1"/>
      <sheetData sheetId="6414" refreshError="1"/>
      <sheetData sheetId="6415" refreshError="1"/>
      <sheetData sheetId="6416" refreshError="1"/>
      <sheetData sheetId="6417" refreshError="1"/>
      <sheetData sheetId="6418" refreshError="1"/>
      <sheetData sheetId="6419" refreshError="1"/>
      <sheetData sheetId="6420" refreshError="1"/>
      <sheetData sheetId="6421" refreshError="1"/>
      <sheetData sheetId="6422" refreshError="1"/>
      <sheetData sheetId="6423" refreshError="1"/>
      <sheetData sheetId="6424" refreshError="1"/>
      <sheetData sheetId="6425" refreshError="1"/>
      <sheetData sheetId="6426" refreshError="1"/>
      <sheetData sheetId="6427" refreshError="1"/>
      <sheetData sheetId="6428" refreshError="1"/>
      <sheetData sheetId="6429" refreshError="1"/>
      <sheetData sheetId="6430" refreshError="1"/>
      <sheetData sheetId="6431" refreshError="1"/>
      <sheetData sheetId="6432" refreshError="1"/>
      <sheetData sheetId="6433" refreshError="1"/>
      <sheetData sheetId="6434" refreshError="1"/>
      <sheetData sheetId="6435" refreshError="1"/>
      <sheetData sheetId="6436" refreshError="1"/>
      <sheetData sheetId="6437" refreshError="1"/>
      <sheetData sheetId="6438" refreshError="1"/>
      <sheetData sheetId="6439" refreshError="1"/>
      <sheetData sheetId="6440" refreshError="1"/>
      <sheetData sheetId="6441" refreshError="1"/>
      <sheetData sheetId="6442" refreshError="1"/>
      <sheetData sheetId="6443" refreshError="1"/>
      <sheetData sheetId="6444" refreshError="1"/>
      <sheetData sheetId="6445" refreshError="1"/>
      <sheetData sheetId="6446" refreshError="1"/>
      <sheetData sheetId="6447" refreshError="1"/>
      <sheetData sheetId="6448" refreshError="1"/>
      <sheetData sheetId="6449" refreshError="1"/>
      <sheetData sheetId="6450" refreshError="1"/>
      <sheetData sheetId="6451" refreshError="1"/>
      <sheetData sheetId="6452" refreshError="1"/>
      <sheetData sheetId="6453" refreshError="1"/>
      <sheetData sheetId="6454" refreshError="1"/>
      <sheetData sheetId="6455" refreshError="1"/>
      <sheetData sheetId="6456" refreshError="1"/>
      <sheetData sheetId="6457" refreshError="1"/>
      <sheetData sheetId="6458" refreshError="1"/>
      <sheetData sheetId="6459" refreshError="1"/>
      <sheetData sheetId="6460" refreshError="1"/>
      <sheetData sheetId="6461" refreshError="1"/>
      <sheetData sheetId="6462" refreshError="1"/>
      <sheetData sheetId="6463" refreshError="1"/>
      <sheetData sheetId="6464" refreshError="1"/>
      <sheetData sheetId="6465" refreshError="1"/>
      <sheetData sheetId="6466" refreshError="1"/>
      <sheetData sheetId="6467" refreshError="1"/>
      <sheetData sheetId="6468" refreshError="1"/>
      <sheetData sheetId="6469" refreshError="1"/>
      <sheetData sheetId="6470" refreshError="1"/>
      <sheetData sheetId="6471" refreshError="1"/>
      <sheetData sheetId="6472" refreshError="1"/>
      <sheetData sheetId="6473" refreshError="1"/>
      <sheetData sheetId="6474" refreshError="1"/>
      <sheetData sheetId="6475" refreshError="1"/>
      <sheetData sheetId="6476" refreshError="1"/>
      <sheetData sheetId="6477" refreshError="1"/>
      <sheetData sheetId="6478" refreshError="1"/>
      <sheetData sheetId="6479" refreshError="1"/>
      <sheetData sheetId="6480" refreshError="1"/>
      <sheetData sheetId="6481" refreshError="1"/>
      <sheetData sheetId="6482" refreshError="1"/>
      <sheetData sheetId="6483" refreshError="1"/>
      <sheetData sheetId="6484" refreshError="1"/>
      <sheetData sheetId="6485" refreshError="1"/>
      <sheetData sheetId="6486" refreshError="1"/>
      <sheetData sheetId="6487" refreshError="1"/>
      <sheetData sheetId="6488" refreshError="1"/>
      <sheetData sheetId="6489" refreshError="1"/>
      <sheetData sheetId="6490" refreshError="1"/>
      <sheetData sheetId="6491" refreshError="1"/>
      <sheetData sheetId="6492" refreshError="1"/>
      <sheetData sheetId="6493" refreshError="1"/>
      <sheetData sheetId="6494" refreshError="1"/>
      <sheetData sheetId="6495" refreshError="1"/>
      <sheetData sheetId="6496" refreshError="1"/>
      <sheetData sheetId="6497" refreshError="1"/>
      <sheetData sheetId="6498" refreshError="1"/>
      <sheetData sheetId="6499" refreshError="1"/>
      <sheetData sheetId="6500" refreshError="1"/>
      <sheetData sheetId="6501" refreshError="1"/>
      <sheetData sheetId="6502" refreshError="1"/>
      <sheetData sheetId="6503" refreshError="1"/>
      <sheetData sheetId="6504" refreshError="1"/>
      <sheetData sheetId="6505" refreshError="1"/>
      <sheetData sheetId="6506" refreshError="1"/>
      <sheetData sheetId="6507" refreshError="1"/>
      <sheetData sheetId="6508" refreshError="1"/>
      <sheetData sheetId="6509" refreshError="1"/>
      <sheetData sheetId="6510" refreshError="1"/>
      <sheetData sheetId="6511" refreshError="1"/>
      <sheetData sheetId="6512" refreshError="1"/>
      <sheetData sheetId="6513" refreshError="1"/>
      <sheetData sheetId="6514" refreshError="1"/>
      <sheetData sheetId="6515" refreshError="1"/>
      <sheetData sheetId="6516" refreshError="1"/>
      <sheetData sheetId="6517" refreshError="1"/>
      <sheetData sheetId="6518" refreshError="1"/>
      <sheetData sheetId="6519" refreshError="1"/>
      <sheetData sheetId="6520" refreshError="1"/>
      <sheetData sheetId="6521" refreshError="1"/>
      <sheetData sheetId="6522" refreshError="1"/>
      <sheetData sheetId="6523" refreshError="1"/>
      <sheetData sheetId="6524" refreshError="1"/>
      <sheetData sheetId="6525" refreshError="1"/>
      <sheetData sheetId="6526" refreshError="1"/>
      <sheetData sheetId="6527" refreshError="1"/>
      <sheetData sheetId="6528" refreshError="1"/>
      <sheetData sheetId="6529" refreshError="1"/>
      <sheetData sheetId="6530" refreshError="1"/>
      <sheetData sheetId="6531" refreshError="1"/>
      <sheetData sheetId="6532" refreshError="1"/>
      <sheetData sheetId="6533" refreshError="1"/>
      <sheetData sheetId="6534" refreshError="1"/>
      <sheetData sheetId="6535" refreshError="1"/>
      <sheetData sheetId="6536" refreshError="1"/>
      <sheetData sheetId="6537" refreshError="1"/>
      <sheetData sheetId="6538" refreshError="1"/>
      <sheetData sheetId="6539" refreshError="1"/>
      <sheetData sheetId="6540" refreshError="1"/>
      <sheetData sheetId="6541" refreshError="1"/>
      <sheetData sheetId="6542" refreshError="1"/>
      <sheetData sheetId="6543" refreshError="1"/>
      <sheetData sheetId="6544" refreshError="1"/>
      <sheetData sheetId="6545" refreshError="1"/>
      <sheetData sheetId="6546" refreshError="1"/>
      <sheetData sheetId="6547" refreshError="1"/>
      <sheetData sheetId="6548" refreshError="1"/>
      <sheetData sheetId="6549" refreshError="1"/>
      <sheetData sheetId="6550" refreshError="1"/>
      <sheetData sheetId="6551" refreshError="1"/>
      <sheetData sheetId="6552" refreshError="1"/>
      <sheetData sheetId="6553" refreshError="1"/>
      <sheetData sheetId="6554" refreshError="1"/>
      <sheetData sheetId="6555" refreshError="1"/>
      <sheetData sheetId="6556" refreshError="1"/>
      <sheetData sheetId="6557" refreshError="1"/>
      <sheetData sheetId="6558" refreshError="1"/>
      <sheetData sheetId="6559" refreshError="1"/>
      <sheetData sheetId="6560" refreshError="1"/>
      <sheetData sheetId="6561" refreshError="1"/>
      <sheetData sheetId="6562" refreshError="1"/>
      <sheetData sheetId="6563" refreshError="1"/>
      <sheetData sheetId="6564" refreshError="1"/>
      <sheetData sheetId="6565" refreshError="1"/>
      <sheetData sheetId="6566" refreshError="1"/>
      <sheetData sheetId="6567" refreshError="1"/>
      <sheetData sheetId="6568" refreshError="1"/>
      <sheetData sheetId="6569" refreshError="1"/>
      <sheetData sheetId="6570" refreshError="1"/>
      <sheetData sheetId="6571" refreshError="1"/>
      <sheetData sheetId="6572" refreshError="1"/>
      <sheetData sheetId="6573" refreshError="1"/>
      <sheetData sheetId="6574" refreshError="1"/>
      <sheetData sheetId="6575" refreshError="1"/>
      <sheetData sheetId="6576" refreshError="1"/>
      <sheetData sheetId="6577" refreshError="1"/>
      <sheetData sheetId="6578" refreshError="1"/>
      <sheetData sheetId="6579" refreshError="1"/>
      <sheetData sheetId="6580" refreshError="1"/>
      <sheetData sheetId="6581" refreshError="1"/>
      <sheetData sheetId="6582" refreshError="1"/>
      <sheetData sheetId="6583" refreshError="1"/>
      <sheetData sheetId="6584" refreshError="1"/>
      <sheetData sheetId="6585" refreshError="1"/>
      <sheetData sheetId="6586" refreshError="1"/>
      <sheetData sheetId="6587" refreshError="1"/>
      <sheetData sheetId="6588" refreshError="1"/>
      <sheetData sheetId="6589" refreshError="1"/>
      <sheetData sheetId="6590" refreshError="1"/>
      <sheetData sheetId="6591" refreshError="1"/>
      <sheetData sheetId="6592" refreshError="1"/>
      <sheetData sheetId="6593" refreshError="1"/>
      <sheetData sheetId="6594" refreshError="1"/>
      <sheetData sheetId="6595" refreshError="1"/>
      <sheetData sheetId="6596" refreshError="1"/>
      <sheetData sheetId="6597" refreshError="1"/>
      <sheetData sheetId="6598" refreshError="1"/>
      <sheetData sheetId="6599" refreshError="1"/>
      <sheetData sheetId="6600" refreshError="1"/>
      <sheetData sheetId="6601" refreshError="1"/>
      <sheetData sheetId="6602" refreshError="1"/>
      <sheetData sheetId="6603" refreshError="1"/>
      <sheetData sheetId="6604" refreshError="1"/>
      <sheetData sheetId="6605" refreshError="1"/>
      <sheetData sheetId="6606" refreshError="1"/>
      <sheetData sheetId="6607" refreshError="1"/>
      <sheetData sheetId="6608" refreshError="1"/>
      <sheetData sheetId="6609" refreshError="1"/>
      <sheetData sheetId="6610" refreshError="1"/>
      <sheetData sheetId="6611" refreshError="1"/>
      <sheetData sheetId="6612" refreshError="1"/>
      <sheetData sheetId="6613" refreshError="1"/>
      <sheetData sheetId="6614" refreshError="1"/>
      <sheetData sheetId="6615" refreshError="1"/>
      <sheetData sheetId="6616" refreshError="1"/>
      <sheetData sheetId="6617" refreshError="1"/>
      <sheetData sheetId="6618" refreshError="1"/>
      <sheetData sheetId="6619" refreshError="1"/>
      <sheetData sheetId="6620" refreshError="1"/>
      <sheetData sheetId="6621" refreshError="1"/>
      <sheetData sheetId="6622" refreshError="1"/>
      <sheetData sheetId="6623" refreshError="1"/>
      <sheetData sheetId="6624" refreshError="1"/>
      <sheetData sheetId="6625" refreshError="1"/>
      <sheetData sheetId="6626" refreshError="1"/>
      <sheetData sheetId="6627" refreshError="1"/>
      <sheetData sheetId="6628" refreshError="1"/>
      <sheetData sheetId="6629" refreshError="1"/>
      <sheetData sheetId="6630" refreshError="1"/>
      <sheetData sheetId="6631" refreshError="1"/>
      <sheetData sheetId="6632" refreshError="1"/>
      <sheetData sheetId="6633" refreshError="1"/>
      <sheetData sheetId="6634" refreshError="1"/>
      <sheetData sheetId="6635" refreshError="1"/>
      <sheetData sheetId="6636" refreshError="1"/>
      <sheetData sheetId="6637" refreshError="1"/>
      <sheetData sheetId="6638" refreshError="1"/>
      <sheetData sheetId="6639" refreshError="1"/>
      <sheetData sheetId="6640" refreshError="1"/>
      <sheetData sheetId="6641" refreshError="1"/>
      <sheetData sheetId="6642" refreshError="1"/>
      <sheetData sheetId="6643" refreshError="1"/>
      <sheetData sheetId="6644" refreshError="1"/>
      <sheetData sheetId="6645" refreshError="1"/>
      <sheetData sheetId="6646" refreshError="1"/>
      <sheetData sheetId="6647" refreshError="1"/>
      <sheetData sheetId="6648" refreshError="1"/>
      <sheetData sheetId="6649" refreshError="1"/>
      <sheetData sheetId="6650" refreshError="1"/>
      <sheetData sheetId="6651" refreshError="1"/>
      <sheetData sheetId="6652" refreshError="1"/>
      <sheetData sheetId="6653" refreshError="1"/>
      <sheetData sheetId="6654" refreshError="1"/>
      <sheetData sheetId="6655" refreshError="1"/>
      <sheetData sheetId="6656" refreshError="1"/>
      <sheetData sheetId="6657" refreshError="1"/>
      <sheetData sheetId="6658" refreshError="1"/>
      <sheetData sheetId="6659" refreshError="1"/>
      <sheetData sheetId="6660" refreshError="1"/>
      <sheetData sheetId="6661" refreshError="1"/>
      <sheetData sheetId="6662" refreshError="1"/>
      <sheetData sheetId="6663" refreshError="1"/>
      <sheetData sheetId="6664" refreshError="1"/>
      <sheetData sheetId="6665" refreshError="1"/>
      <sheetData sheetId="6666" refreshError="1"/>
      <sheetData sheetId="6667" refreshError="1"/>
      <sheetData sheetId="6668" refreshError="1"/>
      <sheetData sheetId="6669" refreshError="1"/>
      <sheetData sheetId="6670" refreshError="1"/>
      <sheetData sheetId="6671" refreshError="1"/>
      <sheetData sheetId="6672" refreshError="1"/>
      <sheetData sheetId="6673" refreshError="1"/>
      <sheetData sheetId="6674" refreshError="1"/>
      <sheetData sheetId="6675" refreshError="1"/>
      <sheetData sheetId="6676" refreshError="1"/>
      <sheetData sheetId="6677" refreshError="1"/>
      <sheetData sheetId="6678" refreshError="1"/>
      <sheetData sheetId="6679" refreshError="1"/>
      <sheetData sheetId="6680" refreshError="1"/>
      <sheetData sheetId="6681" refreshError="1"/>
      <sheetData sheetId="6682" refreshError="1"/>
      <sheetData sheetId="6683" refreshError="1"/>
      <sheetData sheetId="6684" refreshError="1"/>
      <sheetData sheetId="6685" refreshError="1"/>
      <sheetData sheetId="6686" refreshError="1"/>
      <sheetData sheetId="6687" refreshError="1"/>
      <sheetData sheetId="6688" refreshError="1"/>
      <sheetData sheetId="6689" refreshError="1"/>
      <sheetData sheetId="6690" refreshError="1"/>
      <sheetData sheetId="6691" refreshError="1"/>
      <sheetData sheetId="6692" refreshError="1"/>
      <sheetData sheetId="6693" refreshError="1"/>
      <sheetData sheetId="6694" refreshError="1"/>
      <sheetData sheetId="6695" refreshError="1"/>
      <sheetData sheetId="6696" refreshError="1"/>
      <sheetData sheetId="6697" refreshError="1"/>
      <sheetData sheetId="6698" refreshError="1"/>
      <sheetData sheetId="6699" refreshError="1"/>
      <sheetData sheetId="6700" refreshError="1"/>
      <sheetData sheetId="6701" refreshError="1"/>
      <sheetData sheetId="6702" refreshError="1"/>
      <sheetData sheetId="6703" refreshError="1"/>
      <sheetData sheetId="6704" refreshError="1"/>
      <sheetData sheetId="6705" refreshError="1"/>
      <sheetData sheetId="6706" refreshError="1"/>
      <sheetData sheetId="6707" refreshError="1"/>
      <sheetData sheetId="6708" refreshError="1"/>
      <sheetData sheetId="6709" refreshError="1"/>
      <sheetData sheetId="6710" refreshError="1"/>
      <sheetData sheetId="6711" refreshError="1"/>
      <sheetData sheetId="6712" refreshError="1"/>
      <sheetData sheetId="6713" refreshError="1"/>
      <sheetData sheetId="6714" refreshError="1"/>
      <sheetData sheetId="6715" refreshError="1"/>
      <sheetData sheetId="6716" refreshError="1"/>
      <sheetData sheetId="6717" refreshError="1"/>
      <sheetData sheetId="6718" refreshError="1"/>
      <sheetData sheetId="6719" refreshError="1"/>
      <sheetData sheetId="6720" refreshError="1"/>
      <sheetData sheetId="6721" refreshError="1"/>
      <sheetData sheetId="6722" refreshError="1"/>
      <sheetData sheetId="6723" refreshError="1"/>
      <sheetData sheetId="6724" refreshError="1"/>
      <sheetData sheetId="6725" refreshError="1"/>
      <sheetData sheetId="6726" refreshError="1"/>
      <sheetData sheetId="6727" refreshError="1"/>
      <sheetData sheetId="6728" refreshError="1"/>
      <sheetData sheetId="6729" refreshError="1"/>
      <sheetData sheetId="6730" refreshError="1"/>
      <sheetData sheetId="6731" refreshError="1"/>
      <sheetData sheetId="6732" refreshError="1"/>
      <sheetData sheetId="6733" refreshError="1"/>
      <sheetData sheetId="6734" refreshError="1"/>
      <sheetData sheetId="6735" refreshError="1"/>
      <sheetData sheetId="6736" refreshError="1"/>
      <sheetData sheetId="6737" refreshError="1"/>
      <sheetData sheetId="6738" refreshError="1"/>
      <sheetData sheetId="6739" refreshError="1"/>
      <sheetData sheetId="6740" refreshError="1"/>
      <sheetData sheetId="6741" refreshError="1"/>
      <sheetData sheetId="6742" refreshError="1"/>
      <sheetData sheetId="6743" refreshError="1"/>
      <sheetData sheetId="6744" refreshError="1"/>
      <sheetData sheetId="6745" refreshError="1"/>
      <sheetData sheetId="6746" refreshError="1"/>
      <sheetData sheetId="6747" refreshError="1"/>
      <sheetData sheetId="6748" refreshError="1"/>
      <sheetData sheetId="6749" refreshError="1"/>
      <sheetData sheetId="6750" refreshError="1"/>
      <sheetData sheetId="6751" refreshError="1"/>
      <sheetData sheetId="6752" refreshError="1"/>
      <sheetData sheetId="6753" refreshError="1"/>
      <sheetData sheetId="6754" refreshError="1"/>
      <sheetData sheetId="6755" refreshError="1"/>
      <sheetData sheetId="6756" refreshError="1"/>
      <sheetData sheetId="6757" refreshError="1"/>
      <sheetData sheetId="6758" refreshError="1"/>
      <sheetData sheetId="6759" refreshError="1"/>
      <sheetData sheetId="6760" refreshError="1"/>
      <sheetData sheetId="6761" refreshError="1"/>
      <sheetData sheetId="6762" refreshError="1"/>
      <sheetData sheetId="6763" refreshError="1"/>
      <sheetData sheetId="6764" refreshError="1"/>
      <sheetData sheetId="6765" refreshError="1"/>
      <sheetData sheetId="6766" refreshError="1"/>
      <sheetData sheetId="6767" refreshError="1"/>
      <sheetData sheetId="6768" refreshError="1"/>
      <sheetData sheetId="6769" refreshError="1"/>
      <sheetData sheetId="6770" refreshError="1"/>
      <sheetData sheetId="6771" refreshError="1"/>
      <sheetData sheetId="6772" refreshError="1"/>
      <sheetData sheetId="6773" refreshError="1"/>
      <sheetData sheetId="6774" refreshError="1"/>
      <sheetData sheetId="6775" refreshError="1"/>
      <sheetData sheetId="6776" refreshError="1"/>
      <sheetData sheetId="6777" refreshError="1"/>
      <sheetData sheetId="6778" refreshError="1"/>
      <sheetData sheetId="6779" refreshError="1"/>
      <sheetData sheetId="6780" refreshError="1"/>
      <sheetData sheetId="6781" refreshError="1"/>
      <sheetData sheetId="6782" refreshError="1"/>
      <sheetData sheetId="6783" refreshError="1"/>
      <sheetData sheetId="6784" refreshError="1"/>
      <sheetData sheetId="6785" refreshError="1"/>
      <sheetData sheetId="6786" refreshError="1"/>
      <sheetData sheetId="6787" refreshError="1"/>
      <sheetData sheetId="6788" refreshError="1"/>
      <sheetData sheetId="6789" refreshError="1"/>
      <sheetData sheetId="6790" refreshError="1"/>
      <sheetData sheetId="6791" refreshError="1"/>
      <sheetData sheetId="6792" refreshError="1"/>
      <sheetData sheetId="6793" refreshError="1"/>
      <sheetData sheetId="6794" refreshError="1"/>
      <sheetData sheetId="6795" refreshError="1"/>
      <sheetData sheetId="6796" refreshError="1"/>
      <sheetData sheetId="6797" refreshError="1"/>
      <sheetData sheetId="6798" refreshError="1"/>
      <sheetData sheetId="6799" refreshError="1"/>
      <sheetData sheetId="6800" refreshError="1"/>
      <sheetData sheetId="6801" refreshError="1"/>
      <sheetData sheetId="6802" refreshError="1"/>
      <sheetData sheetId="6803" refreshError="1"/>
      <sheetData sheetId="6804" refreshError="1"/>
      <sheetData sheetId="6805" refreshError="1"/>
      <sheetData sheetId="6806" refreshError="1"/>
      <sheetData sheetId="6807" refreshError="1"/>
      <sheetData sheetId="6808" refreshError="1"/>
      <sheetData sheetId="6809" refreshError="1"/>
      <sheetData sheetId="6810" refreshError="1"/>
      <sheetData sheetId="6811" refreshError="1"/>
      <sheetData sheetId="6812" refreshError="1"/>
      <sheetData sheetId="6813" refreshError="1"/>
      <sheetData sheetId="6814" refreshError="1"/>
      <sheetData sheetId="6815" refreshError="1"/>
      <sheetData sheetId="6816" refreshError="1"/>
      <sheetData sheetId="6817" refreshError="1"/>
      <sheetData sheetId="6818" refreshError="1"/>
      <sheetData sheetId="6819" refreshError="1"/>
      <sheetData sheetId="6820" refreshError="1"/>
      <sheetData sheetId="6821" refreshError="1"/>
      <sheetData sheetId="6822" refreshError="1"/>
      <sheetData sheetId="6823" refreshError="1"/>
      <sheetData sheetId="6824" refreshError="1"/>
      <sheetData sheetId="6825" refreshError="1"/>
      <sheetData sheetId="6826" refreshError="1"/>
      <sheetData sheetId="6827" refreshError="1"/>
      <sheetData sheetId="6828" refreshError="1"/>
      <sheetData sheetId="6829" refreshError="1"/>
      <sheetData sheetId="6830" refreshError="1"/>
      <sheetData sheetId="6831" refreshError="1"/>
      <sheetData sheetId="6832" refreshError="1"/>
      <sheetData sheetId="6833" refreshError="1"/>
      <sheetData sheetId="6834" refreshError="1"/>
      <sheetData sheetId="6835" refreshError="1"/>
      <sheetData sheetId="6836" refreshError="1"/>
      <sheetData sheetId="6837" refreshError="1"/>
      <sheetData sheetId="6838" refreshError="1"/>
      <sheetData sheetId="6839" refreshError="1"/>
      <sheetData sheetId="6840" refreshError="1"/>
      <sheetData sheetId="6841" refreshError="1"/>
      <sheetData sheetId="6842" refreshError="1"/>
      <sheetData sheetId="6843" refreshError="1"/>
      <sheetData sheetId="6844" refreshError="1"/>
      <sheetData sheetId="6845" refreshError="1"/>
      <sheetData sheetId="6846" refreshError="1"/>
      <sheetData sheetId="6847" refreshError="1"/>
      <sheetData sheetId="6848" refreshError="1"/>
      <sheetData sheetId="6849" refreshError="1"/>
      <sheetData sheetId="6850" refreshError="1"/>
      <sheetData sheetId="6851" refreshError="1"/>
      <sheetData sheetId="6852" refreshError="1"/>
      <sheetData sheetId="6853" refreshError="1"/>
      <sheetData sheetId="6854" refreshError="1"/>
      <sheetData sheetId="6855" refreshError="1"/>
      <sheetData sheetId="6856" refreshError="1"/>
      <sheetData sheetId="6857" refreshError="1"/>
      <sheetData sheetId="6858" refreshError="1"/>
      <sheetData sheetId="6859" refreshError="1"/>
      <sheetData sheetId="6860" refreshError="1"/>
      <sheetData sheetId="6861" refreshError="1"/>
      <sheetData sheetId="6862" refreshError="1"/>
      <sheetData sheetId="6863" refreshError="1"/>
      <sheetData sheetId="6864" refreshError="1"/>
      <sheetData sheetId="6865" refreshError="1"/>
      <sheetData sheetId="6866" refreshError="1"/>
      <sheetData sheetId="6867" refreshError="1"/>
      <sheetData sheetId="6868" refreshError="1"/>
      <sheetData sheetId="6869" refreshError="1"/>
      <sheetData sheetId="6870" refreshError="1"/>
      <sheetData sheetId="6871" refreshError="1"/>
      <sheetData sheetId="6872" refreshError="1"/>
      <sheetData sheetId="6873" refreshError="1"/>
      <sheetData sheetId="6874" refreshError="1"/>
      <sheetData sheetId="6875" refreshError="1"/>
      <sheetData sheetId="6876" refreshError="1"/>
      <sheetData sheetId="6877" refreshError="1"/>
      <sheetData sheetId="6878" refreshError="1"/>
      <sheetData sheetId="6879" refreshError="1"/>
      <sheetData sheetId="6880" refreshError="1"/>
      <sheetData sheetId="6881" refreshError="1"/>
      <sheetData sheetId="6882" refreshError="1"/>
      <sheetData sheetId="6883" refreshError="1"/>
      <sheetData sheetId="6884" refreshError="1"/>
      <sheetData sheetId="6885" refreshError="1"/>
      <sheetData sheetId="6886" refreshError="1"/>
      <sheetData sheetId="6887" refreshError="1"/>
      <sheetData sheetId="6888" refreshError="1"/>
      <sheetData sheetId="6889" refreshError="1"/>
      <sheetData sheetId="6890" refreshError="1"/>
      <sheetData sheetId="6891" refreshError="1"/>
      <sheetData sheetId="6892" refreshError="1"/>
      <sheetData sheetId="6893" refreshError="1"/>
      <sheetData sheetId="6894" refreshError="1"/>
      <sheetData sheetId="6895" refreshError="1"/>
      <sheetData sheetId="6896" refreshError="1"/>
      <sheetData sheetId="6897" refreshError="1"/>
      <sheetData sheetId="6898" refreshError="1"/>
      <sheetData sheetId="6899" refreshError="1"/>
      <sheetData sheetId="6900" refreshError="1"/>
      <sheetData sheetId="6901" refreshError="1"/>
      <sheetData sheetId="6902" refreshError="1"/>
      <sheetData sheetId="6903" refreshError="1"/>
      <sheetData sheetId="6904" refreshError="1"/>
      <sheetData sheetId="6905" refreshError="1"/>
      <sheetData sheetId="6906" refreshError="1"/>
      <sheetData sheetId="6907" refreshError="1"/>
      <sheetData sheetId="6908" refreshError="1"/>
      <sheetData sheetId="6909" refreshError="1"/>
      <sheetData sheetId="6910" refreshError="1"/>
      <sheetData sheetId="6911" refreshError="1"/>
      <sheetData sheetId="6912" refreshError="1"/>
      <sheetData sheetId="6913" refreshError="1"/>
      <sheetData sheetId="6914" refreshError="1"/>
      <sheetData sheetId="6915" refreshError="1"/>
      <sheetData sheetId="6916" refreshError="1"/>
      <sheetData sheetId="6917" refreshError="1"/>
      <sheetData sheetId="6918" refreshError="1"/>
      <sheetData sheetId="6919" refreshError="1"/>
      <sheetData sheetId="6920" refreshError="1"/>
      <sheetData sheetId="6921" refreshError="1"/>
      <sheetData sheetId="6922" refreshError="1"/>
      <sheetData sheetId="6923" refreshError="1"/>
      <sheetData sheetId="6924" refreshError="1"/>
      <sheetData sheetId="6925" refreshError="1"/>
      <sheetData sheetId="6926" refreshError="1"/>
      <sheetData sheetId="6927" refreshError="1"/>
      <sheetData sheetId="6928" refreshError="1"/>
      <sheetData sheetId="6929" refreshError="1"/>
      <sheetData sheetId="6930" refreshError="1"/>
      <sheetData sheetId="6931" refreshError="1"/>
      <sheetData sheetId="6932" refreshError="1"/>
      <sheetData sheetId="6933" refreshError="1"/>
      <sheetData sheetId="6934" refreshError="1"/>
      <sheetData sheetId="6935" refreshError="1"/>
      <sheetData sheetId="6936" refreshError="1"/>
      <sheetData sheetId="6937" refreshError="1"/>
      <sheetData sheetId="6938" refreshError="1"/>
      <sheetData sheetId="6939" refreshError="1"/>
      <sheetData sheetId="6940" refreshError="1"/>
      <sheetData sheetId="6941" refreshError="1"/>
      <sheetData sheetId="6942" refreshError="1"/>
      <sheetData sheetId="6943" refreshError="1"/>
      <sheetData sheetId="6944" refreshError="1"/>
      <sheetData sheetId="6945" refreshError="1"/>
      <sheetData sheetId="6946" refreshError="1"/>
      <sheetData sheetId="6947" refreshError="1"/>
      <sheetData sheetId="6948" refreshError="1"/>
      <sheetData sheetId="6949" refreshError="1"/>
      <sheetData sheetId="6950" refreshError="1"/>
      <sheetData sheetId="6951" refreshError="1"/>
      <sheetData sheetId="6952" refreshError="1"/>
      <sheetData sheetId="6953" refreshError="1"/>
      <sheetData sheetId="6954" refreshError="1"/>
      <sheetData sheetId="6955" refreshError="1"/>
      <sheetData sheetId="6956" refreshError="1"/>
      <sheetData sheetId="6957" refreshError="1"/>
      <sheetData sheetId="6958" refreshError="1"/>
      <sheetData sheetId="6959" refreshError="1"/>
      <sheetData sheetId="6960" refreshError="1"/>
      <sheetData sheetId="6961" refreshError="1"/>
      <sheetData sheetId="6962" refreshError="1"/>
      <sheetData sheetId="6963" refreshError="1"/>
      <sheetData sheetId="6964" refreshError="1"/>
      <sheetData sheetId="6965" refreshError="1"/>
      <sheetData sheetId="6966" refreshError="1"/>
      <sheetData sheetId="6967" refreshError="1"/>
      <sheetData sheetId="6968" refreshError="1"/>
      <sheetData sheetId="6969" refreshError="1"/>
      <sheetData sheetId="6970" refreshError="1"/>
      <sheetData sheetId="6971" refreshError="1"/>
      <sheetData sheetId="6972" refreshError="1"/>
      <sheetData sheetId="6973" refreshError="1"/>
      <sheetData sheetId="6974" refreshError="1"/>
      <sheetData sheetId="6975" refreshError="1"/>
      <sheetData sheetId="6976" refreshError="1"/>
      <sheetData sheetId="6977" refreshError="1"/>
      <sheetData sheetId="6978" refreshError="1"/>
      <sheetData sheetId="6979" refreshError="1"/>
      <sheetData sheetId="6980" refreshError="1"/>
      <sheetData sheetId="6981" refreshError="1"/>
      <sheetData sheetId="6982" refreshError="1"/>
      <sheetData sheetId="6983" refreshError="1"/>
      <sheetData sheetId="6984" refreshError="1"/>
      <sheetData sheetId="6985" refreshError="1"/>
      <sheetData sheetId="6986" refreshError="1"/>
      <sheetData sheetId="6987" refreshError="1"/>
      <sheetData sheetId="6988" refreshError="1"/>
      <sheetData sheetId="6989" refreshError="1"/>
      <sheetData sheetId="6990" refreshError="1"/>
      <sheetData sheetId="6991" refreshError="1"/>
      <sheetData sheetId="6992" refreshError="1"/>
      <sheetData sheetId="6993" refreshError="1"/>
      <sheetData sheetId="6994" refreshError="1"/>
      <sheetData sheetId="6995" refreshError="1"/>
      <sheetData sheetId="6996" refreshError="1"/>
      <sheetData sheetId="6997" refreshError="1"/>
      <sheetData sheetId="6998" refreshError="1"/>
      <sheetData sheetId="6999" refreshError="1"/>
      <sheetData sheetId="7000" refreshError="1"/>
      <sheetData sheetId="7001" refreshError="1"/>
      <sheetData sheetId="7002" refreshError="1"/>
      <sheetData sheetId="7003" refreshError="1"/>
      <sheetData sheetId="7004" refreshError="1"/>
      <sheetData sheetId="7005" refreshError="1"/>
      <sheetData sheetId="7006" refreshError="1"/>
      <sheetData sheetId="7007" refreshError="1"/>
      <sheetData sheetId="7008" refreshError="1"/>
      <sheetData sheetId="7009" refreshError="1"/>
      <sheetData sheetId="7010" refreshError="1"/>
      <sheetData sheetId="7011" refreshError="1"/>
      <sheetData sheetId="7012" refreshError="1"/>
      <sheetData sheetId="7013" refreshError="1"/>
      <sheetData sheetId="7014" refreshError="1"/>
      <sheetData sheetId="7015" refreshError="1"/>
      <sheetData sheetId="7016" refreshError="1"/>
      <sheetData sheetId="7017" refreshError="1"/>
      <sheetData sheetId="7018" refreshError="1"/>
      <sheetData sheetId="7019" refreshError="1"/>
      <sheetData sheetId="7020" refreshError="1"/>
      <sheetData sheetId="7021" refreshError="1"/>
      <sheetData sheetId="7022" refreshError="1"/>
      <sheetData sheetId="7023" refreshError="1"/>
      <sheetData sheetId="7024" refreshError="1"/>
      <sheetData sheetId="7025" refreshError="1"/>
      <sheetData sheetId="7026" refreshError="1"/>
      <sheetData sheetId="7027" refreshError="1"/>
      <sheetData sheetId="7028" refreshError="1"/>
      <sheetData sheetId="7029" refreshError="1"/>
      <sheetData sheetId="7030" refreshError="1"/>
      <sheetData sheetId="7031" refreshError="1"/>
      <sheetData sheetId="7032" refreshError="1"/>
      <sheetData sheetId="7033" refreshError="1"/>
      <sheetData sheetId="7034" refreshError="1"/>
      <sheetData sheetId="7035" refreshError="1"/>
      <sheetData sheetId="7036" refreshError="1"/>
      <sheetData sheetId="7037" refreshError="1"/>
      <sheetData sheetId="7038" refreshError="1"/>
      <sheetData sheetId="7039" refreshError="1"/>
      <sheetData sheetId="7040" refreshError="1"/>
      <sheetData sheetId="7041" refreshError="1"/>
      <sheetData sheetId="7042" refreshError="1"/>
      <sheetData sheetId="7043" refreshError="1"/>
      <sheetData sheetId="7044" refreshError="1"/>
      <sheetData sheetId="7045" refreshError="1"/>
      <sheetData sheetId="7046" refreshError="1"/>
      <sheetData sheetId="7047" refreshError="1"/>
      <sheetData sheetId="7048" refreshError="1"/>
      <sheetData sheetId="7049" refreshError="1"/>
      <sheetData sheetId="7050" refreshError="1"/>
      <sheetData sheetId="7051" refreshError="1"/>
      <sheetData sheetId="7052" refreshError="1"/>
      <sheetData sheetId="7053" refreshError="1"/>
      <sheetData sheetId="7054" refreshError="1"/>
      <sheetData sheetId="7055" refreshError="1"/>
      <sheetData sheetId="7056" refreshError="1"/>
      <sheetData sheetId="7057" refreshError="1"/>
      <sheetData sheetId="7058" refreshError="1"/>
      <sheetData sheetId="7059" refreshError="1"/>
      <sheetData sheetId="7060" refreshError="1"/>
      <sheetData sheetId="7061" refreshError="1"/>
      <sheetData sheetId="7062" refreshError="1"/>
      <sheetData sheetId="7063" refreshError="1"/>
      <sheetData sheetId="7064" refreshError="1"/>
      <sheetData sheetId="7065" refreshError="1"/>
      <sheetData sheetId="7066" refreshError="1"/>
      <sheetData sheetId="7067" refreshError="1"/>
      <sheetData sheetId="7068" refreshError="1"/>
      <sheetData sheetId="7069" refreshError="1"/>
      <sheetData sheetId="7070" refreshError="1"/>
      <sheetData sheetId="7071" refreshError="1"/>
      <sheetData sheetId="7072" refreshError="1"/>
      <sheetData sheetId="7073" refreshError="1"/>
      <sheetData sheetId="7074" refreshError="1"/>
      <sheetData sheetId="7075" refreshError="1"/>
      <sheetData sheetId="7076" refreshError="1"/>
      <sheetData sheetId="7077" refreshError="1"/>
      <sheetData sheetId="7078" refreshError="1"/>
      <sheetData sheetId="7079" refreshError="1"/>
      <sheetData sheetId="7080" refreshError="1"/>
      <sheetData sheetId="7081" refreshError="1"/>
      <sheetData sheetId="7082" refreshError="1"/>
      <sheetData sheetId="7083" refreshError="1"/>
      <sheetData sheetId="7084" refreshError="1"/>
      <sheetData sheetId="7085" refreshError="1"/>
      <sheetData sheetId="7086" refreshError="1"/>
      <sheetData sheetId="7087" refreshError="1"/>
      <sheetData sheetId="7088" refreshError="1"/>
      <sheetData sheetId="7089" refreshError="1"/>
      <sheetData sheetId="7090" refreshError="1"/>
      <sheetData sheetId="7091" refreshError="1"/>
      <sheetData sheetId="7092" refreshError="1"/>
      <sheetData sheetId="7093" refreshError="1"/>
      <sheetData sheetId="7094" refreshError="1"/>
      <sheetData sheetId="7095" refreshError="1"/>
      <sheetData sheetId="7096" refreshError="1"/>
      <sheetData sheetId="7097" refreshError="1"/>
      <sheetData sheetId="7098" refreshError="1"/>
      <sheetData sheetId="7099" refreshError="1"/>
      <sheetData sheetId="7100" refreshError="1"/>
      <sheetData sheetId="7101" refreshError="1"/>
      <sheetData sheetId="7102" refreshError="1"/>
      <sheetData sheetId="7103" refreshError="1"/>
      <sheetData sheetId="7104" refreshError="1"/>
      <sheetData sheetId="7105" refreshError="1"/>
      <sheetData sheetId="7106" refreshError="1"/>
      <sheetData sheetId="7107" refreshError="1"/>
      <sheetData sheetId="7108" refreshError="1"/>
      <sheetData sheetId="7109" refreshError="1"/>
      <sheetData sheetId="7110" refreshError="1"/>
      <sheetData sheetId="7111" refreshError="1"/>
      <sheetData sheetId="7112" refreshError="1"/>
      <sheetData sheetId="7113" refreshError="1"/>
      <sheetData sheetId="7114" refreshError="1"/>
      <sheetData sheetId="7115" refreshError="1"/>
      <sheetData sheetId="7116" refreshError="1"/>
      <sheetData sheetId="7117" refreshError="1"/>
      <sheetData sheetId="7118" refreshError="1"/>
      <sheetData sheetId="7119" refreshError="1"/>
      <sheetData sheetId="7120" refreshError="1"/>
      <sheetData sheetId="7121" refreshError="1"/>
      <sheetData sheetId="7122" refreshError="1"/>
      <sheetData sheetId="7123" refreshError="1"/>
      <sheetData sheetId="7124" refreshError="1"/>
      <sheetData sheetId="7125" refreshError="1"/>
      <sheetData sheetId="7126" refreshError="1"/>
      <sheetData sheetId="7127" refreshError="1"/>
      <sheetData sheetId="7128" refreshError="1"/>
      <sheetData sheetId="7129" refreshError="1"/>
      <sheetData sheetId="7130" refreshError="1"/>
      <sheetData sheetId="7131" refreshError="1"/>
      <sheetData sheetId="7132" refreshError="1"/>
      <sheetData sheetId="7133" refreshError="1"/>
      <sheetData sheetId="7134" refreshError="1"/>
      <sheetData sheetId="7135" refreshError="1"/>
      <sheetData sheetId="7136" refreshError="1"/>
      <sheetData sheetId="7137" refreshError="1"/>
      <sheetData sheetId="7138" refreshError="1"/>
      <sheetData sheetId="7139" refreshError="1"/>
      <sheetData sheetId="7140" refreshError="1"/>
      <sheetData sheetId="7141" refreshError="1"/>
      <sheetData sheetId="7142" refreshError="1"/>
      <sheetData sheetId="7143" refreshError="1"/>
      <sheetData sheetId="7144" refreshError="1"/>
      <sheetData sheetId="7145" refreshError="1"/>
      <sheetData sheetId="7146" refreshError="1"/>
      <sheetData sheetId="7147" refreshError="1"/>
      <sheetData sheetId="7148" refreshError="1"/>
      <sheetData sheetId="7149" refreshError="1"/>
      <sheetData sheetId="7150" refreshError="1"/>
      <sheetData sheetId="7151" refreshError="1"/>
      <sheetData sheetId="7152" refreshError="1"/>
      <sheetData sheetId="7153" refreshError="1"/>
      <sheetData sheetId="7154" refreshError="1"/>
      <sheetData sheetId="7155" refreshError="1"/>
      <sheetData sheetId="7156" refreshError="1"/>
      <sheetData sheetId="7157" refreshError="1"/>
      <sheetData sheetId="7158" refreshError="1"/>
      <sheetData sheetId="7159" refreshError="1"/>
      <sheetData sheetId="7160" refreshError="1"/>
      <sheetData sheetId="7161" refreshError="1"/>
      <sheetData sheetId="7162" refreshError="1"/>
      <sheetData sheetId="7163" refreshError="1"/>
      <sheetData sheetId="7164" refreshError="1"/>
      <sheetData sheetId="7165" refreshError="1"/>
      <sheetData sheetId="7166" refreshError="1"/>
      <sheetData sheetId="7167" refreshError="1"/>
      <sheetData sheetId="7168" refreshError="1"/>
      <sheetData sheetId="7169" refreshError="1"/>
      <sheetData sheetId="7170" refreshError="1"/>
      <sheetData sheetId="7171" refreshError="1"/>
      <sheetData sheetId="7172" refreshError="1"/>
      <sheetData sheetId="7173" refreshError="1"/>
      <sheetData sheetId="7174" refreshError="1"/>
      <sheetData sheetId="7175" refreshError="1"/>
      <sheetData sheetId="7176" refreshError="1"/>
      <sheetData sheetId="7177" refreshError="1"/>
      <sheetData sheetId="7178" refreshError="1"/>
      <sheetData sheetId="7179" refreshError="1"/>
      <sheetData sheetId="7180" refreshError="1"/>
      <sheetData sheetId="7181" refreshError="1"/>
      <sheetData sheetId="7182" refreshError="1"/>
      <sheetData sheetId="7183" refreshError="1"/>
      <sheetData sheetId="7184" refreshError="1"/>
      <sheetData sheetId="7185" refreshError="1"/>
      <sheetData sheetId="7186" refreshError="1"/>
      <sheetData sheetId="7187" refreshError="1"/>
      <sheetData sheetId="7188" refreshError="1"/>
      <sheetData sheetId="7189" refreshError="1"/>
      <sheetData sheetId="7190" refreshError="1"/>
      <sheetData sheetId="7191" refreshError="1"/>
      <sheetData sheetId="7192" refreshError="1"/>
      <sheetData sheetId="7193" refreshError="1"/>
      <sheetData sheetId="7194" refreshError="1"/>
      <sheetData sheetId="7195" refreshError="1"/>
      <sheetData sheetId="7196" refreshError="1"/>
      <sheetData sheetId="7197" refreshError="1"/>
      <sheetData sheetId="7198" refreshError="1"/>
      <sheetData sheetId="7199" refreshError="1"/>
      <sheetData sheetId="7200" refreshError="1"/>
      <sheetData sheetId="7201" refreshError="1"/>
      <sheetData sheetId="7202" refreshError="1"/>
      <sheetData sheetId="7203" refreshError="1"/>
      <sheetData sheetId="7204" refreshError="1"/>
      <sheetData sheetId="7205" refreshError="1"/>
      <sheetData sheetId="7206" refreshError="1"/>
      <sheetData sheetId="7207" refreshError="1"/>
      <sheetData sheetId="7208" refreshError="1"/>
      <sheetData sheetId="7209" refreshError="1"/>
      <sheetData sheetId="7210" refreshError="1"/>
      <sheetData sheetId="7211" refreshError="1"/>
      <sheetData sheetId="7212" refreshError="1"/>
      <sheetData sheetId="7213" refreshError="1"/>
      <sheetData sheetId="7214" refreshError="1"/>
      <sheetData sheetId="7215" refreshError="1"/>
      <sheetData sheetId="7216" refreshError="1"/>
      <sheetData sheetId="7217" refreshError="1"/>
      <sheetData sheetId="7218" refreshError="1"/>
      <sheetData sheetId="7219" refreshError="1"/>
      <sheetData sheetId="7220" refreshError="1"/>
      <sheetData sheetId="7221" refreshError="1"/>
      <sheetData sheetId="7222" refreshError="1"/>
      <sheetData sheetId="7223" refreshError="1"/>
      <sheetData sheetId="7224" refreshError="1"/>
      <sheetData sheetId="7225" refreshError="1"/>
      <sheetData sheetId="7226" refreshError="1"/>
      <sheetData sheetId="7227" refreshError="1"/>
      <sheetData sheetId="7228" refreshError="1"/>
      <sheetData sheetId="7229" refreshError="1"/>
      <sheetData sheetId="7230" refreshError="1"/>
      <sheetData sheetId="7231" refreshError="1"/>
      <sheetData sheetId="7232" refreshError="1"/>
      <sheetData sheetId="7233" refreshError="1"/>
      <sheetData sheetId="7234" refreshError="1"/>
      <sheetData sheetId="7235" refreshError="1"/>
      <sheetData sheetId="7236" refreshError="1"/>
      <sheetData sheetId="7237" refreshError="1"/>
      <sheetData sheetId="7238" refreshError="1"/>
      <sheetData sheetId="7239" refreshError="1"/>
      <sheetData sheetId="7240" refreshError="1"/>
      <sheetData sheetId="7241" refreshError="1"/>
      <sheetData sheetId="7242" refreshError="1"/>
      <sheetData sheetId="7243" refreshError="1"/>
      <sheetData sheetId="7244" refreshError="1"/>
      <sheetData sheetId="7245" refreshError="1"/>
      <sheetData sheetId="7246" refreshError="1"/>
      <sheetData sheetId="7247" refreshError="1"/>
      <sheetData sheetId="7248" refreshError="1"/>
      <sheetData sheetId="7249" refreshError="1"/>
      <sheetData sheetId="7250" refreshError="1"/>
      <sheetData sheetId="7251" refreshError="1"/>
      <sheetData sheetId="7252" refreshError="1"/>
      <sheetData sheetId="7253" refreshError="1"/>
      <sheetData sheetId="7254" refreshError="1"/>
      <sheetData sheetId="7255" refreshError="1"/>
      <sheetData sheetId="7256" refreshError="1"/>
      <sheetData sheetId="7257" refreshError="1"/>
      <sheetData sheetId="7258" refreshError="1"/>
      <sheetData sheetId="7259" refreshError="1"/>
      <sheetData sheetId="7260" refreshError="1"/>
      <sheetData sheetId="7261" refreshError="1"/>
      <sheetData sheetId="7262" refreshError="1"/>
      <sheetData sheetId="7263" refreshError="1"/>
      <sheetData sheetId="7264" refreshError="1"/>
      <sheetData sheetId="7265" refreshError="1"/>
      <sheetData sheetId="7266" refreshError="1"/>
      <sheetData sheetId="7267" refreshError="1"/>
      <sheetData sheetId="7268" refreshError="1"/>
      <sheetData sheetId="7269" refreshError="1"/>
      <sheetData sheetId="7270" refreshError="1"/>
      <sheetData sheetId="7271" refreshError="1"/>
      <sheetData sheetId="7272" refreshError="1"/>
      <sheetData sheetId="7273" refreshError="1"/>
      <sheetData sheetId="7274" refreshError="1"/>
      <sheetData sheetId="7275" refreshError="1"/>
      <sheetData sheetId="7276" refreshError="1"/>
      <sheetData sheetId="7277" refreshError="1"/>
      <sheetData sheetId="7278" refreshError="1"/>
      <sheetData sheetId="7279" refreshError="1"/>
      <sheetData sheetId="7280" refreshError="1"/>
      <sheetData sheetId="7281" refreshError="1"/>
      <sheetData sheetId="7282" refreshError="1"/>
      <sheetData sheetId="7283" refreshError="1"/>
      <sheetData sheetId="7284" refreshError="1"/>
      <sheetData sheetId="7285" refreshError="1"/>
      <sheetData sheetId="7286" refreshError="1"/>
      <sheetData sheetId="7287" refreshError="1"/>
      <sheetData sheetId="7288" refreshError="1"/>
      <sheetData sheetId="7289" refreshError="1"/>
      <sheetData sheetId="7290" refreshError="1"/>
      <sheetData sheetId="7291" refreshError="1"/>
      <sheetData sheetId="7292" refreshError="1"/>
      <sheetData sheetId="7293" refreshError="1"/>
      <sheetData sheetId="7294" refreshError="1"/>
      <sheetData sheetId="7295" refreshError="1"/>
      <sheetData sheetId="7296" refreshError="1"/>
      <sheetData sheetId="7297" refreshError="1"/>
      <sheetData sheetId="7298" refreshError="1"/>
      <sheetData sheetId="7299" refreshError="1"/>
      <sheetData sheetId="7300" refreshError="1"/>
      <sheetData sheetId="7301" refreshError="1"/>
      <sheetData sheetId="7302" refreshError="1"/>
      <sheetData sheetId="7303" refreshError="1"/>
      <sheetData sheetId="7304" refreshError="1"/>
      <sheetData sheetId="7305" refreshError="1"/>
      <sheetData sheetId="7306" refreshError="1"/>
      <sheetData sheetId="7307" refreshError="1"/>
      <sheetData sheetId="7308" refreshError="1"/>
      <sheetData sheetId="7309" refreshError="1"/>
      <sheetData sheetId="7310" refreshError="1"/>
      <sheetData sheetId="7311" refreshError="1"/>
      <sheetData sheetId="7312" refreshError="1"/>
      <sheetData sheetId="7313" refreshError="1"/>
      <sheetData sheetId="7314" refreshError="1"/>
      <sheetData sheetId="7315" refreshError="1"/>
      <sheetData sheetId="7316" refreshError="1"/>
      <sheetData sheetId="7317" refreshError="1"/>
      <sheetData sheetId="7318" refreshError="1"/>
      <sheetData sheetId="7319" refreshError="1"/>
      <sheetData sheetId="7320" refreshError="1"/>
      <sheetData sheetId="7321" refreshError="1"/>
      <sheetData sheetId="7322" refreshError="1"/>
      <sheetData sheetId="7323" refreshError="1"/>
      <sheetData sheetId="7324" refreshError="1"/>
      <sheetData sheetId="7325" refreshError="1"/>
      <sheetData sheetId="7326" refreshError="1"/>
      <sheetData sheetId="7327" refreshError="1"/>
      <sheetData sheetId="7328" refreshError="1"/>
      <sheetData sheetId="7329" refreshError="1"/>
      <sheetData sheetId="7330" refreshError="1"/>
      <sheetData sheetId="7331" refreshError="1"/>
      <sheetData sheetId="7332" refreshError="1"/>
      <sheetData sheetId="7333" refreshError="1"/>
      <sheetData sheetId="7334" refreshError="1"/>
      <sheetData sheetId="7335" refreshError="1"/>
      <sheetData sheetId="7336" refreshError="1"/>
      <sheetData sheetId="7337" refreshError="1"/>
      <sheetData sheetId="7338" refreshError="1"/>
      <sheetData sheetId="7339" refreshError="1"/>
      <sheetData sheetId="7340" refreshError="1"/>
      <sheetData sheetId="7341" refreshError="1"/>
      <sheetData sheetId="7342" refreshError="1"/>
      <sheetData sheetId="7343" refreshError="1"/>
      <sheetData sheetId="7344" refreshError="1"/>
      <sheetData sheetId="7345" refreshError="1"/>
      <sheetData sheetId="7346" refreshError="1"/>
      <sheetData sheetId="7347" refreshError="1"/>
      <sheetData sheetId="7348" refreshError="1"/>
      <sheetData sheetId="7349" refreshError="1"/>
      <sheetData sheetId="7350" refreshError="1"/>
      <sheetData sheetId="7351" refreshError="1"/>
      <sheetData sheetId="7352" refreshError="1"/>
      <sheetData sheetId="7353" refreshError="1"/>
      <sheetData sheetId="7354" refreshError="1"/>
      <sheetData sheetId="7355" refreshError="1"/>
      <sheetData sheetId="7356" refreshError="1"/>
      <sheetData sheetId="7357" refreshError="1"/>
      <sheetData sheetId="7358" refreshError="1"/>
      <sheetData sheetId="7359" refreshError="1"/>
      <sheetData sheetId="7360" refreshError="1"/>
      <sheetData sheetId="7361" refreshError="1"/>
      <sheetData sheetId="7362" refreshError="1"/>
      <sheetData sheetId="7363" refreshError="1"/>
      <sheetData sheetId="7364" refreshError="1"/>
      <sheetData sheetId="7365" refreshError="1"/>
      <sheetData sheetId="7366" refreshError="1"/>
      <sheetData sheetId="7367" refreshError="1"/>
      <sheetData sheetId="7368" refreshError="1"/>
      <sheetData sheetId="7369" refreshError="1"/>
      <sheetData sheetId="7370" refreshError="1"/>
      <sheetData sheetId="7371" refreshError="1"/>
      <sheetData sheetId="7372" refreshError="1"/>
      <sheetData sheetId="7373" refreshError="1"/>
      <sheetData sheetId="7374" refreshError="1"/>
      <sheetData sheetId="7375" refreshError="1"/>
      <sheetData sheetId="7376" refreshError="1"/>
      <sheetData sheetId="7377" refreshError="1"/>
      <sheetData sheetId="7378" refreshError="1"/>
      <sheetData sheetId="7379" refreshError="1"/>
      <sheetData sheetId="7380" refreshError="1"/>
      <sheetData sheetId="7381" refreshError="1"/>
      <sheetData sheetId="7382" refreshError="1"/>
      <sheetData sheetId="7383" refreshError="1"/>
      <sheetData sheetId="7384" refreshError="1"/>
      <sheetData sheetId="7385" refreshError="1"/>
      <sheetData sheetId="7386" refreshError="1"/>
      <sheetData sheetId="7387" refreshError="1"/>
      <sheetData sheetId="7388" refreshError="1"/>
      <sheetData sheetId="7389" refreshError="1"/>
      <sheetData sheetId="7390" refreshError="1"/>
      <sheetData sheetId="7391" refreshError="1"/>
      <sheetData sheetId="7392" refreshError="1"/>
      <sheetData sheetId="7393" refreshError="1"/>
      <sheetData sheetId="7394" refreshError="1"/>
      <sheetData sheetId="7395" refreshError="1"/>
      <sheetData sheetId="7396" refreshError="1"/>
      <sheetData sheetId="7397" refreshError="1"/>
      <sheetData sheetId="7398" refreshError="1"/>
      <sheetData sheetId="7399" refreshError="1"/>
      <sheetData sheetId="7400" refreshError="1"/>
      <sheetData sheetId="7401" refreshError="1"/>
      <sheetData sheetId="7402" refreshError="1"/>
      <sheetData sheetId="7403" refreshError="1"/>
      <sheetData sheetId="7404" refreshError="1"/>
      <sheetData sheetId="7405" refreshError="1"/>
      <sheetData sheetId="7406" refreshError="1"/>
      <sheetData sheetId="7407" refreshError="1"/>
      <sheetData sheetId="7408" refreshError="1"/>
      <sheetData sheetId="7409" refreshError="1"/>
      <sheetData sheetId="7410" refreshError="1"/>
      <sheetData sheetId="7411" refreshError="1"/>
      <sheetData sheetId="7412" refreshError="1"/>
      <sheetData sheetId="7413" refreshError="1"/>
      <sheetData sheetId="7414" refreshError="1"/>
      <sheetData sheetId="7415" refreshError="1"/>
      <sheetData sheetId="7416" refreshError="1"/>
      <sheetData sheetId="7417" refreshError="1"/>
      <sheetData sheetId="7418" refreshError="1"/>
      <sheetData sheetId="7419" refreshError="1"/>
      <sheetData sheetId="7420" refreshError="1"/>
      <sheetData sheetId="7421" refreshError="1"/>
      <sheetData sheetId="7422" refreshError="1"/>
      <sheetData sheetId="7423" refreshError="1"/>
      <sheetData sheetId="7424" refreshError="1"/>
      <sheetData sheetId="7425" refreshError="1"/>
      <sheetData sheetId="7426" refreshError="1"/>
      <sheetData sheetId="7427" refreshError="1"/>
      <sheetData sheetId="7428" refreshError="1"/>
      <sheetData sheetId="7429" refreshError="1"/>
      <sheetData sheetId="7430" refreshError="1"/>
      <sheetData sheetId="7431" refreshError="1"/>
      <sheetData sheetId="7432" refreshError="1"/>
      <sheetData sheetId="7433" refreshError="1"/>
      <sheetData sheetId="7434" refreshError="1"/>
      <sheetData sheetId="7435" refreshError="1"/>
      <sheetData sheetId="7436" refreshError="1"/>
      <sheetData sheetId="7437" refreshError="1"/>
      <sheetData sheetId="7438" refreshError="1"/>
      <sheetData sheetId="7439" refreshError="1"/>
      <sheetData sheetId="7440" refreshError="1"/>
      <sheetData sheetId="7441" refreshError="1"/>
      <sheetData sheetId="7442" refreshError="1"/>
      <sheetData sheetId="7443" refreshError="1"/>
      <sheetData sheetId="7444" refreshError="1"/>
      <sheetData sheetId="7445" refreshError="1"/>
      <sheetData sheetId="7446" refreshError="1"/>
      <sheetData sheetId="7447" refreshError="1"/>
      <sheetData sheetId="7448" refreshError="1"/>
      <sheetData sheetId="7449" refreshError="1"/>
      <sheetData sheetId="7450" refreshError="1"/>
      <sheetData sheetId="7451" refreshError="1"/>
      <sheetData sheetId="7452" refreshError="1"/>
      <sheetData sheetId="7453" refreshError="1"/>
      <sheetData sheetId="7454" refreshError="1"/>
      <sheetData sheetId="7455" refreshError="1"/>
      <sheetData sheetId="7456" refreshError="1"/>
      <sheetData sheetId="7457" refreshError="1"/>
      <sheetData sheetId="7458" refreshError="1"/>
      <sheetData sheetId="7459" refreshError="1"/>
      <sheetData sheetId="7460" refreshError="1"/>
      <sheetData sheetId="7461" refreshError="1"/>
      <sheetData sheetId="7462" refreshError="1"/>
      <sheetData sheetId="7463" refreshError="1"/>
      <sheetData sheetId="7464" refreshError="1"/>
      <sheetData sheetId="7465" refreshError="1"/>
      <sheetData sheetId="7466" refreshError="1"/>
      <sheetData sheetId="7467" refreshError="1"/>
      <sheetData sheetId="7468" refreshError="1"/>
      <sheetData sheetId="7469" refreshError="1"/>
      <sheetData sheetId="7470" refreshError="1"/>
      <sheetData sheetId="7471" refreshError="1"/>
      <sheetData sheetId="7472" refreshError="1"/>
      <sheetData sheetId="7473" refreshError="1"/>
      <sheetData sheetId="7474" refreshError="1"/>
      <sheetData sheetId="7475" refreshError="1"/>
      <sheetData sheetId="7476" refreshError="1"/>
      <sheetData sheetId="7477" refreshError="1"/>
      <sheetData sheetId="7478" refreshError="1"/>
      <sheetData sheetId="7479" refreshError="1"/>
      <sheetData sheetId="7480" refreshError="1"/>
      <sheetData sheetId="7481" refreshError="1"/>
      <sheetData sheetId="7482" refreshError="1"/>
      <sheetData sheetId="7483" refreshError="1"/>
      <sheetData sheetId="7484" refreshError="1"/>
      <sheetData sheetId="7485" refreshError="1"/>
      <sheetData sheetId="7486" refreshError="1"/>
      <sheetData sheetId="7487" refreshError="1"/>
      <sheetData sheetId="7488" refreshError="1"/>
      <sheetData sheetId="7489" refreshError="1"/>
      <sheetData sheetId="7490" refreshError="1"/>
      <sheetData sheetId="7491" refreshError="1"/>
      <sheetData sheetId="7492" refreshError="1"/>
      <sheetData sheetId="7493" refreshError="1"/>
      <sheetData sheetId="7494" refreshError="1"/>
      <sheetData sheetId="7495" refreshError="1"/>
      <sheetData sheetId="7496" refreshError="1"/>
      <sheetData sheetId="7497" refreshError="1"/>
      <sheetData sheetId="7498" refreshError="1"/>
      <sheetData sheetId="7499" refreshError="1"/>
      <sheetData sheetId="7500" refreshError="1"/>
      <sheetData sheetId="7501" refreshError="1"/>
      <sheetData sheetId="7502" refreshError="1"/>
      <sheetData sheetId="7503" refreshError="1"/>
      <sheetData sheetId="7504" refreshError="1"/>
      <sheetData sheetId="7505" refreshError="1"/>
      <sheetData sheetId="7506" refreshError="1"/>
      <sheetData sheetId="7507" refreshError="1"/>
      <sheetData sheetId="7508" refreshError="1"/>
      <sheetData sheetId="7509" refreshError="1"/>
      <sheetData sheetId="7510" refreshError="1"/>
      <sheetData sheetId="7511" refreshError="1"/>
      <sheetData sheetId="7512" refreshError="1"/>
      <sheetData sheetId="7513" refreshError="1"/>
      <sheetData sheetId="7514" refreshError="1"/>
      <sheetData sheetId="7515" refreshError="1"/>
      <sheetData sheetId="7516" refreshError="1"/>
      <sheetData sheetId="7517" refreshError="1"/>
      <sheetData sheetId="7518" refreshError="1"/>
      <sheetData sheetId="7519" refreshError="1"/>
      <sheetData sheetId="7520" refreshError="1"/>
      <sheetData sheetId="7521" refreshError="1"/>
      <sheetData sheetId="7522" refreshError="1"/>
      <sheetData sheetId="7523" refreshError="1"/>
      <sheetData sheetId="7524" refreshError="1"/>
      <sheetData sheetId="7525" refreshError="1"/>
      <sheetData sheetId="7526" refreshError="1"/>
      <sheetData sheetId="7527" refreshError="1"/>
      <sheetData sheetId="7528" refreshError="1"/>
      <sheetData sheetId="7529" refreshError="1"/>
      <sheetData sheetId="7530" refreshError="1"/>
      <sheetData sheetId="7531" refreshError="1"/>
      <sheetData sheetId="7532" refreshError="1"/>
      <sheetData sheetId="7533" refreshError="1"/>
      <sheetData sheetId="7534" refreshError="1"/>
      <sheetData sheetId="7535" refreshError="1"/>
      <sheetData sheetId="7536" refreshError="1"/>
      <sheetData sheetId="7537" refreshError="1"/>
      <sheetData sheetId="7538" refreshError="1"/>
      <sheetData sheetId="7539" refreshError="1"/>
      <sheetData sheetId="7540" refreshError="1"/>
      <sheetData sheetId="7541" refreshError="1"/>
      <sheetData sheetId="7542" refreshError="1"/>
      <sheetData sheetId="7543" refreshError="1"/>
      <sheetData sheetId="7544" refreshError="1"/>
      <sheetData sheetId="7545" refreshError="1"/>
      <sheetData sheetId="7546" refreshError="1"/>
      <sheetData sheetId="7547" refreshError="1"/>
      <sheetData sheetId="7548" refreshError="1"/>
      <sheetData sheetId="7549" refreshError="1"/>
      <sheetData sheetId="7550" refreshError="1"/>
      <sheetData sheetId="7551" refreshError="1"/>
      <sheetData sheetId="7552" refreshError="1"/>
      <sheetData sheetId="7553" refreshError="1"/>
      <sheetData sheetId="7554" refreshError="1"/>
      <sheetData sheetId="7555" refreshError="1"/>
      <sheetData sheetId="7556" refreshError="1"/>
      <sheetData sheetId="7557" refreshError="1"/>
      <sheetData sheetId="7558" refreshError="1"/>
      <sheetData sheetId="7559" refreshError="1"/>
      <sheetData sheetId="7560" refreshError="1"/>
      <sheetData sheetId="7561" refreshError="1"/>
      <sheetData sheetId="7562" refreshError="1"/>
      <sheetData sheetId="7563" refreshError="1"/>
      <sheetData sheetId="7564" refreshError="1"/>
      <sheetData sheetId="7565" refreshError="1"/>
      <sheetData sheetId="7566" refreshError="1"/>
      <sheetData sheetId="7567" refreshError="1"/>
      <sheetData sheetId="7568" refreshError="1"/>
      <sheetData sheetId="7569" refreshError="1"/>
      <sheetData sheetId="7570" refreshError="1"/>
      <sheetData sheetId="7571" refreshError="1"/>
      <sheetData sheetId="7572" refreshError="1"/>
      <sheetData sheetId="7573" refreshError="1"/>
      <sheetData sheetId="7574" refreshError="1"/>
      <sheetData sheetId="7575" refreshError="1"/>
      <sheetData sheetId="7576" refreshError="1"/>
      <sheetData sheetId="7577" refreshError="1"/>
      <sheetData sheetId="7578" refreshError="1"/>
      <sheetData sheetId="7579" refreshError="1"/>
      <sheetData sheetId="7580" refreshError="1"/>
      <sheetData sheetId="7581" refreshError="1"/>
      <sheetData sheetId="7582" refreshError="1"/>
      <sheetData sheetId="7583" refreshError="1"/>
      <sheetData sheetId="7584" refreshError="1"/>
      <sheetData sheetId="7585" refreshError="1"/>
      <sheetData sheetId="7586" refreshError="1"/>
      <sheetData sheetId="7587" refreshError="1"/>
      <sheetData sheetId="7588" refreshError="1"/>
      <sheetData sheetId="7589" refreshError="1"/>
      <sheetData sheetId="7590" refreshError="1"/>
      <sheetData sheetId="7591" refreshError="1"/>
      <sheetData sheetId="7592" refreshError="1"/>
      <sheetData sheetId="7593" refreshError="1"/>
      <sheetData sheetId="7594" refreshError="1"/>
      <sheetData sheetId="7595" refreshError="1"/>
      <sheetData sheetId="7596" refreshError="1"/>
      <sheetData sheetId="7597" refreshError="1"/>
      <sheetData sheetId="7598" refreshError="1"/>
      <sheetData sheetId="7599" refreshError="1"/>
      <sheetData sheetId="7600" refreshError="1"/>
      <sheetData sheetId="7601" refreshError="1"/>
      <sheetData sheetId="7602" refreshError="1"/>
      <sheetData sheetId="7603" refreshError="1"/>
      <sheetData sheetId="7604" refreshError="1"/>
      <sheetData sheetId="7605" refreshError="1"/>
      <sheetData sheetId="7606" refreshError="1"/>
      <sheetData sheetId="7607" refreshError="1"/>
      <sheetData sheetId="7608" refreshError="1"/>
      <sheetData sheetId="7609" refreshError="1"/>
      <sheetData sheetId="7610" refreshError="1"/>
      <sheetData sheetId="7611" refreshError="1"/>
      <sheetData sheetId="7612" refreshError="1"/>
      <sheetData sheetId="7613" refreshError="1"/>
      <sheetData sheetId="7614" refreshError="1"/>
      <sheetData sheetId="7615" refreshError="1"/>
      <sheetData sheetId="7616" refreshError="1"/>
      <sheetData sheetId="7617" refreshError="1"/>
      <sheetData sheetId="7618" refreshError="1"/>
      <sheetData sheetId="7619" refreshError="1"/>
      <sheetData sheetId="7620" refreshError="1"/>
      <sheetData sheetId="7621" refreshError="1"/>
      <sheetData sheetId="7622" refreshError="1"/>
      <sheetData sheetId="7623" refreshError="1"/>
      <sheetData sheetId="7624" refreshError="1"/>
      <sheetData sheetId="7625" refreshError="1"/>
      <sheetData sheetId="7626" refreshError="1"/>
      <sheetData sheetId="7627" refreshError="1"/>
      <sheetData sheetId="7628" refreshError="1"/>
      <sheetData sheetId="7629" refreshError="1"/>
      <sheetData sheetId="7630" refreshError="1"/>
      <sheetData sheetId="7631" refreshError="1"/>
      <sheetData sheetId="7632" refreshError="1"/>
      <sheetData sheetId="7633" refreshError="1"/>
      <sheetData sheetId="7634" refreshError="1"/>
      <sheetData sheetId="7635" refreshError="1"/>
      <sheetData sheetId="7636" refreshError="1"/>
      <sheetData sheetId="7637" refreshError="1"/>
      <sheetData sheetId="7638" refreshError="1"/>
      <sheetData sheetId="7639" refreshError="1"/>
      <sheetData sheetId="7640" refreshError="1"/>
      <sheetData sheetId="7641" refreshError="1"/>
      <sheetData sheetId="7642" refreshError="1"/>
      <sheetData sheetId="7643" refreshError="1"/>
      <sheetData sheetId="7644" refreshError="1"/>
      <sheetData sheetId="7645" refreshError="1"/>
      <sheetData sheetId="7646" refreshError="1"/>
      <sheetData sheetId="7647" refreshError="1"/>
      <sheetData sheetId="7648" refreshError="1"/>
      <sheetData sheetId="7649" refreshError="1"/>
      <sheetData sheetId="7650" refreshError="1"/>
      <sheetData sheetId="7651" refreshError="1"/>
      <sheetData sheetId="7652" refreshError="1"/>
      <sheetData sheetId="7653" refreshError="1"/>
      <sheetData sheetId="7654" refreshError="1"/>
      <sheetData sheetId="7655" refreshError="1"/>
      <sheetData sheetId="7656" refreshError="1"/>
      <sheetData sheetId="7657" refreshError="1"/>
      <sheetData sheetId="7658" refreshError="1"/>
      <sheetData sheetId="7659" refreshError="1"/>
      <sheetData sheetId="7660" refreshError="1"/>
      <sheetData sheetId="7661" refreshError="1"/>
      <sheetData sheetId="7662" refreshError="1"/>
      <sheetData sheetId="7663" refreshError="1"/>
      <sheetData sheetId="7664" refreshError="1"/>
      <sheetData sheetId="7665" refreshError="1"/>
      <sheetData sheetId="7666" refreshError="1"/>
      <sheetData sheetId="7667" refreshError="1"/>
      <sheetData sheetId="7668" refreshError="1"/>
      <sheetData sheetId="7669" refreshError="1"/>
      <sheetData sheetId="7670" refreshError="1"/>
      <sheetData sheetId="7671" refreshError="1"/>
      <sheetData sheetId="7672" refreshError="1"/>
      <sheetData sheetId="7673" refreshError="1"/>
      <sheetData sheetId="7674" refreshError="1"/>
      <sheetData sheetId="7675" refreshError="1"/>
      <sheetData sheetId="7676" refreshError="1"/>
      <sheetData sheetId="7677" refreshError="1"/>
      <sheetData sheetId="7678" refreshError="1"/>
      <sheetData sheetId="7679" refreshError="1"/>
      <sheetData sheetId="7680" refreshError="1"/>
      <sheetData sheetId="7681" refreshError="1"/>
      <sheetData sheetId="7682" refreshError="1"/>
      <sheetData sheetId="7683" refreshError="1"/>
      <sheetData sheetId="7684" refreshError="1"/>
      <sheetData sheetId="7685" refreshError="1"/>
      <sheetData sheetId="7686" refreshError="1"/>
      <sheetData sheetId="7687" refreshError="1"/>
      <sheetData sheetId="7688" refreshError="1"/>
      <sheetData sheetId="7689" refreshError="1"/>
      <sheetData sheetId="7690" refreshError="1"/>
      <sheetData sheetId="7691" refreshError="1"/>
      <sheetData sheetId="7692" refreshError="1"/>
      <sheetData sheetId="7693" refreshError="1"/>
      <sheetData sheetId="7694" refreshError="1"/>
      <sheetData sheetId="7695" refreshError="1"/>
      <sheetData sheetId="7696" refreshError="1"/>
      <sheetData sheetId="7697" refreshError="1"/>
      <sheetData sheetId="7698" refreshError="1"/>
      <sheetData sheetId="7699" refreshError="1"/>
      <sheetData sheetId="7700" refreshError="1"/>
      <sheetData sheetId="7701" refreshError="1"/>
      <sheetData sheetId="7702" refreshError="1"/>
      <sheetData sheetId="7703" refreshError="1"/>
      <sheetData sheetId="7704" refreshError="1"/>
      <sheetData sheetId="7705" refreshError="1"/>
      <sheetData sheetId="7706" refreshError="1"/>
      <sheetData sheetId="7707" refreshError="1"/>
      <sheetData sheetId="7708" refreshError="1"/>
      <sheetData sheetId="7709" refreshError="1"/>
      <sheetData sheetId="7710" refreshError="1"/>
      <sheetData sheetId="7711" refreshError="1"/>
      <sheetData sheetId="7712" refreshError="1"/>
      <sheetData sheetId="7713" refreshError="1"/>
      <sheetData sheetId="7714" refreshError="1"/>
      <sheetData sheetId="7715" refreshError="1"/>
      <sheetData sheetId="7716" refreshError="1"/>
      <sheetData sheetId="7717" refreshError="1"/>
      <sheetData sheetId="7718" refreshError="1"/>
      <sheetData sheetId="7719" refreshError="1"/>
      <sheetData sheetId="7720" refreshError="1"/>
      <sheetData sheetId="7721" refreshError="1"/>
      <sheetData sheetId="7722" refreshError="1"/>
      <sheetData sheetId="7723" refreshError="1"/>
      <sheetData sheetId="7724" refreshError="1"/>
      <sheetData sheetId="7725" refreshError="1"/>
      <sheetData sheetId="7726" refreshError="1"/>
      <sheetData sheetId="7727" refreshError="1"/>
      <sheetData sheetId="7728" refreshError="1"/>
      <sheetData sheetId="7729" refreshError="1"/>
      <sheetData sheetId="7730" refreshError="1"/>
      <sheetData sheetId="7731" refreshError="1"/>
      <sheetData sheetId="7732" refreshError="1"/>
      <sheetData sheetId="7733" refreshError="1"/>
      <sheetData sheetId="7734" refreshError="1"/>
      <sheetData sheetId="7735" refreshError="1"/>
      <sheetData sheetId="7736" refreshError="1"/>
      <sheetData sheetId="7737" refreshError="1"/>
      <sheetData sheetId="7738" refreshError="1"/>
      <sheetData sheetId="7739" refreshError="1"/>
      <sheetData sheetId="7740" refreshError="1"/>
      <sheetData sheetId="7741" refreshError="1"/>
      <sheetData sheetId="7742" refreshError="1"/>
      <sheetData sheetId="7743" refreshError="1"/>
      <sheetData sheetId="7744" refreshError="1"/>
      <sheetData sheetId="7745" refreshError="1"/>
      <sheetData sheetId="7746" refreshError="1"/>
      <sheetData sheetId="7747" refreshError="1"/>
      <sheetData sheetId="7748" refreshError="1"/>
      <sheetData sheetId="7749" refreshError="1"/>
      <sheetData sheetId="7750" refreshError="1"/>
      <sheetData sheetId="7751" refreshError="1"/>
      <sheetData sheetId="7752" refreshError="1"/>
      <sheetData sheetId="7753" refreshError="1"/>
      <sheetData sheetId="7754" refreshError="1"/>
      <sheetData sheetId="7755" refreshError="1"/>
      <sheetData sheetId="7756" refreshError="1"/>
      <sheetData sheetId="7757" refreshError="1"/>
      <sheetData sheetId="7758" refreshError="1"/>
      <sheetData sheetId="7759" refreshError="1"/>
      <sheetData sheetId="7760" refreshError="1"/>
      <sheetData sheetId="7761" refreshError="1"/>
      <sheetData sheetId="7762" refreshError="1"/>
      <sheetData sheetId="7763" refreshError="1"/>
      <sheetData sheetId="7764" refreshError="1"/>
      <sheetData sheetId="7765" refreshError="1"/>
      <sheetData sheetId="7766" refreshError="1"/>
      <sheetData sheetId="7767" refreshError="1"/>
      <sheetData sheetId="7768" refreshError="1"/>
      <sheetData sheetId="7769" refreshError="1"/>
      <sheetData sheetId="7770" refreshError="1"/>
      <sheetData sheetId="7771" refreshError="1"/>
      <sheetData sheetId="7772" refreshError="1"/>
      <sheetData sheetId="7773" refreshError="1"/>
      <sheetData sheetId="7774" refreshError="1"/>
      <sheetData sheetId="7775" refreshError="1"/>
      <sheetData sheetId="7776" refreshError="1"/>
      <sheetData sheetId="7777" refreshError="1"/>
      <sheetData sheetId="7778" refreshError="1"/>
      <sheetData sheetId="7779" refreshError="1"/>
      <sheetData sheetId="7780" refreshError="1"/>
      <sheetData sheetId="7781" refreshError="1"/>
      <sheetData sheetId="7782" refreshError="1"/>
      <sheetData sheetId="7783" refreshError="1"/>
      <sheetData sheetId="7784" refreshError="1"/>
      <sheetData sheetId="7785" refreshError="1"/>
      <sheetData sheetId="7786" refreshError="1"/>
      <sheetData sheetId="7787" refreshError="1"/>
      <sheetData sheetId="7788" refreshError="1"/>
      <sheetData sheetId="7789" refreshError="1"/>
      <sheetData sheetId="7790" refreshError="1"/>
      <sheetData sheetId="7791" refreshError="1"/>
      <sheetData sheetId="7792" refreshError="1"/>
      <sheetData sheetId="7793" refreshError="1"/>
      <sheetData sheetId="7794" refreshError="1"/>
      <sheetData sheetId="7795" refreshError="1"/>
      <sheetData sheetId="7796" refreshError="1"/>
      <sheetData sheetId="7797" refreshError="1"/>
      <sheetData sheetId="7798" refreshError="1"/>
      <sheetData sheetId="7799" refreshError="1"/>
      <sheetData sheetId="7800" refreshError="1"/>
      <sheetData sheetId="7801" refreshError="1"/>
      <sheetData sheetId="7802" refreshError="1"/>
      <sheetData sheetId="7803" refreshError="1"/>
      <sheetData sheetId="7804" refreshError="1"/>
      <sheetData sheetId="7805" refreshError="1"/>
      <sheetData sheetId="7806" refreshError="1"/>
      <sheetData sheetId="7807" refreshError="1"/>
      <sheetData sheetId="7808" refreshError="1"/>
      <sheetData sheetId="7809" refreshError="1"/>
      <sheetData sheetId="7810" refreshError="1"/>
      <sheetData sheetId="7811" refreshError="1"/>
      <sheetData sheetId="7812" refreshError="1"/>
      <sheetData sheetId="7813" refreshError="1"/>
      <sheetData sheetId="7814" refreshError="1"/>
      <sheetData sheetId="7815" refreshError="1"/>
      <sheetData sheetId="7816" refreshError="1"/>
      <sheetData sheetId="7817" refreshError="1"/>
      <sheetData sheetId="7818" refreshError="1"/>
      <sheetData sheetId="7819" refreshError="1"/>
      <sheetData sheetId="7820" refreshError="1"/>
      <sheetData sheetId="7821" refreshError="1"/>
      <sheetData sheetId="7822" refreshError="1"/>
      <sheetData sheetId="7823" refreshError="1"/>
      <sheetData sheetId="7824" refreshError="1"/>
      <sheetData sheetId="7825" refreshError="1"/>
      <sheetData sheetId="7826" refreshError="1"/>
      <sheetData sheetId="7827" refreshError="1"/>
      <sheetData sheetId="7828" refreshError="1"/>
      <sheetData sheetId="7829" refreshError="1"/>
      <sheetData sheetId="7830" refreshError="1"/>
      <sheetData sheetId="7831" refreshError="1"/>
      <sheetData sheetId="7832" refreshError="1"/>
      <sheetData sheetId="7833" refreshError="1"/>
      <sheetData sheetId="7834" refreshError="1"/>
      <sheetData sheetId="7835" refreshError="1"/>
      <sheetData sheetId="7836" refreshError="1"/>
      <sheetData sheetId="7837" refreshError="1"/>
      <sheetData sheetId="7838" refreshError="1"/>
      <sheetData sheetId="7839" refreshError="1"/>
      <sheetData sheetId="7840" refreshError="1"/>
      <sheetData sheetId="7841" refreshError="1"/>
      <sheetData sheetId="7842" refreshError="1"/>
      <sheetData sheetId="7843" refreshError="1"/>
      <sheetData sheetId="7844" refreshError="1"/>
      <sheetData sheetId="7845" refreshError="1"/>
      <sheetData sheetId="7846" refreshError="1"/>
      <sheetData sheetId="7847" refreshError="1"/>
      <sheetData sheetId="7848" refreshError="1"/>
      <sheetData sheetId="7849" refreshError="1"/>
      <sheetData sheetId="7850" refreshError="1"/>
      <sheetData sheetId="7851" refreshError="1"/>
      <sheetData sheetId="7852" refreshError="1"/>
      <sheetData sheetId="7853" refreshError="1"/>
      <sheetData sheetId="7854" refreshError="1"/>
      <sheetData sheetId="7855" refreshError="1"/>
      <sheetData sheetId="7856" refreshError="1"/>
      <sheetData sheetId="7857" refreshError="1"/>
      <sheetData sheetId="7858" refreshError="1"/>
      <sheetData sheetId="7859" refreshError="1"/>
      <sheetData sheetId="7860" refreshError="1"/>
      <sheetData sheetId="7861" refreshError="1"/>
      <sheetData sheetId="7862" refreshError="1"/>
      <sheetData sheetId="7863" refreshError="1"/>
      <sheetData sheetId="7864" refreshError="1"/>
      <sheetData sheetId="7865" refreshError="1"/>
      <sheetData sheetId="7866" refreshError="1"/>
      <sheetData sheetId="7867" refreshError="1"/>
      <sheetData sheetId="7868" refreshError="1"/>
      <sheetData sheetId="7869" refreshError="1"/>
      <sheetData sheetId="7870" refreshError="1"/>
      <sheetData sheetId="7871" refreshError="1"/>
      <sheetData sheetId="7872" refreshError="1"/>
      <sheetData sheetId="7873" refreshError="1"/>
      <sheetData sheetId="7874" refreshError="1"/>
      <sheetData sheetId="7875" refreshError="1"/>
      <sheetData sheetId="7876" refreshError="1"/>
      <sheetData sheetId="7877" refreshError="1"/>
      <sheetData sheetId="7878" refreshError="1"/>
      <sheetData sheetId="7879" refreshError="1"/>
      <sheetData sheetId="7880" refreshError="1"/>
      <sheetData sheetId="7881" refreshError="1"/>
      <sheetData sheetId="7882" refreshError="1"/>
      <sheetData sheetId="7883" refreshError="1"/>
      <sheetData sheetId="7884" refreshError="1"/>
      <sheetData sheetId="7885" refreshError="1"/>
      <sheetData sheetId="7886" refreshError="1"/>
      <sheetData sheetId="7887" refreshError="1"/>
      <sheetData sheetId="7888" refreshError="1"/>
      <sheetData sheetId="7889" refreshError="1"/>
      <sheetData sheetId="7890" refreshError="1"/>
      <sheetData sheetId="7891" refreshError="1"/>
      <sheetData sheetId="7892" refreshError="1"/>
      <sheetData sheetId="7893" refreshError="1"/>
      <sheetData sheetId="7894" refreshError="1"/>
      <sheetData sheetId="7895" refreshError="1"/>
      <sheetData sheetId="7896" refreshError="1"/>
      <sheetData sheetId="7897" refreshError="1"/>
      <sheetData sheetId="7898" refreshError="1"/>
      <sheetData sheetId="7899" refreshError="1"/>
      <sheetData sheetId="7900" refreshError="1"/>
      <sheetData sheetId="7901" refreshError="1"/>
      <sheetData sheetId="7902" refreshError="1"/>
      <sheetData sheetId="7903" refreshError="1"/>
      <sheetData sheetId="7904" refreshError="1"/>
      <sheetData sheetId="7905" refreshError="1"/>
      <sheetData sheetId="7906" refreshError="1"/>
      <sheetData sheetId="7907" refreshError="1"/>
      <sheetData sheetId="7908" refreshError="1"/>
      <sheetData sheetId="7909" refreshError="1"/>
      <sheetData sheetId="7910" refreshError="1"/>
      <sheetData sheetId="7911" refreshError="1"/>
      <sheetData sheetId="7912" refreshError="1"/>
      <sheetData sheetId="7913" refreshError="1"/>
      <sheetData sheetId="7914" refreshError="1"/>
      <sheetData sheetId="7915" refreshError="1"/>
      <sheetData sheetId="7916" refreshError="1"/>
      <sheetData sheetId="7917" refreshError="1"/>
      <sheetData sheetId="7918" refreshError="1"/>
      <sheetData sheetId="7919" refreshError="1"/>
      <sheetData sheetId="7920" refreshError="1"/>
      <sheetData sheetId="7921" refreshError="1"/>
      <sheetData sheetId="7922" refreshError="1"/>
      <sheetData sheetId="7923" refreshError="1"/>
      <sheetData sheetId="7924" refreshError="1"/>
      <sheetData sheetId="7925" refreshError="1"/>
      <sheetData sheetId="7926" refreshError="1"/>
      <sheetData sheetId="7927" refreshError="1"/>
      <sheetData sheetId="7928" refreshError="1"/>
      <sheetData sheetId="7929" refreshError="1"/>
      <sheetData sheetId="7930" refreshError="1"/>
      <sheetData sheetId="7931" refreshError="1"/>
      <sheetData sheetId="7932" refreshError="1"/>
      <sheetData sheetId="7933" refreshError="1"/>
      <sheetData sheetId="7934" refreshError="1"/>
      <sheetData sheetId="7935" refreshError="1"/>
      <sheetData sheetId="7936" refreshError="1"/>
      <sheetData sheetId="7937" refreshError="1"/>
      <sheetData sheetId="7938" refreshError="1"/>
      <sheetData sheetId="7939" refreshError="1"/>
      <sheetData sheetId="7940" refreshError="1"/>
      <sheetData sheetId="7941" refreshError="1"/>
      <sheetData sheetId="7942" refreshError="1"/>
      <sheetData sheetId="7943" refreshError="1"/>
      <sheetData sheetId="7944" refreshError="1"/>
      <sheetData sheetId="7945" refreshError="1"/>
      <sheetData sheetId="7946" refreshError="1"/>
      <sheetData sheetId="7947" refreshError="1"/>
      <sheetData sheetId="7948" refreshError="1"/>
      <sheetData sheetId="7949" refreshError="1"/>
      <sheetData sheetId="7950" refreshError="1"/>
      <sheetData sheetId="7951" refreshError="1"/>
      <sheetData sheetId="7952" refreshError="1"/>
      <sheetData sheetId="7953" refreshError="1"/>
      <sheetData sheetId="7954" refreshError="1"/>
      <sheetData sheetId="7955" refreshError="1"/>
      <sheetData sheetId="7956" refreshError="1"/>
      <sheetData sheetId="7957" refreshError="1"/>
      <sheetData sheetId="7958" refreshError="1"/>
      <sheetData sheetId="7959" refreshError="1"/>
      <sheetData sheetId="7960" refreshError="1"/>
      <sheetData sheetId="7961" refreshError="1"/>
      <sheetData sheetId="7962" refreshError="1"/>
      <sheetData sheetId="7963" refreshError="1"/>
      <sheetData sheetId="7964" refreshError="1"/>
      <sheetData sheetId="7965" refreshError="1"/>
      <sheetData sheetId="7966" refreshError="1"/>
      <sheetData sheetId="7967" refreshError="1"/>
      <sheetData sheetId="7968" refreshError="1"/>
      <sheetData sheetId="7969" refreshError="1"/>
      <sheetData sheetId="7970" refreshError="1"/>
      <sheetData sheetId="7971" refreshError="1"/>
      <sheetData sheetId="7972" refreshError="1"/>
      <sheetData sheetId="7973" refreshError="1"/>
      <sheetData sheetId="7974" refreshError="1"/>
      <sheetData sheetId="7975" refreshError="1"/>
      <sheetData sheetId="7976" refreshError="1"/>
      <sheetData sheetId="7977" refreshError="1"/>
      <sheetData sheetId="7978" refreshError="1"/>
      <sheetData sheetId="7979" refreshError="1"/>
      <sheetData sheetId="7980" refreshError="1"/>
      <sheetData sheetId="7981" refreshError="1"/>
      <sheetData sheetId="7982" refreshError="1"/>
      <sheetData sheetId="7983" refreshError="1"/>
      <sheetData sheetId="7984" refreshError="1"/>
      <sheetData sheetId="7985" refreshError="1"/>
      <sheetData sheetId="7986" refreshError="1"/>
      <sheetData sheetId="7987" refreshError="1"/>
      <sheetData sheetId="7988" refreshError="1"/>
      <sheetData sheetId="7989" refreshError="1"/>
      <sheetData sheetId="7990" refreshError="1"/>
      <sheetData sheetId="7991" refreshError="1"/>
      <sheetData sheetId="7992" refreshError="1"/>
      <sheetData sheetId="7993" refreshError="1"/>
      <sheetData sheetId="7994" refreshError="1"/>
      <sheetData sheetId="7995" refreshError="1"/>
      <sheetData sheetId="7996" refreshError="1"/>
      <sheetData sheetId="7997" refreshError="1"/>
      <sheetData sheetId="7998" refreshError="1"/>
      <sheetData sheetId="7999" refreshError="1"/>
      <sheetData sheetId="8000" refreshError="1"/>
      <sheetData sheetId="8001" refreshError="1"/>
      <sheetData sheetId="8002" refreshError="1"/>
      <sheetData sheetId="8003" refreshError="1"/>
      <sheetData sheetId="8004" refreshError="1"/>
      <sheetData sheetId="8005" refreshError="1"/>
      <sheetData sheetId="8006" refreshError="1"/>
      <sheetData sheetId="8007" refreshError="1"/>
      <sheetData sheetId="8008" refreshError="1"/>
      <sheetData sheetId="8009" refreshError="1"/>
      <sheetData sheetId="8010" refreshError="1"/>
      <sheetData sheetId="8011" refreshError="1"/>
      <sheetData sheetId="8012" refreshError="1"/>
      <sheetData sheetId="8013" refreshError="1"/>
      <sheetData sheetId="8014" refreshError="1"/>
      <sheetData sheetId="8015" refreshError="1"/>
      <sheetData sheetId="8016" refreshError="1"/>
      <sheetData sheetId="8017" refreshError="1"/>
      <sheetData sheetId="8018" refreshError="1"/>
      <sheetData sheetId="8019" refreshError="1"/>
      <sheetData sheetId="8020" refreshError="1"/>
      <sheetData sheetId="8021" refreshError="1"/>
      <sheetData sheetId="8022" refreshError="1"/>
      <sheetData sheetId="8023" refreshError="1"/>
      <sheetData sheetId="8024" refreshError="1"/>
      <sheetData sheetId="8025" refreshError="1"/>
      <sheetData sheetId="8026" refreshError="1"/>
      <sheetData sheetId="8027" refreshError="1"/>
      <sheetData sheetId="8028" refreshError="1"/>
      <sheetData sheetId="8029" refreshError="1"/>
      <sheetData sheetId="8030" refreshError="1"/>
      <sheetData sheetId="8031" refreshError="1"/>
      <sheetData sheetId="8032" refreshError="1"/>
      <sheetData sheetId="8033" refreshError="1"/>
      <sheetData sheetId="8034" refreshError="1"/>
      <sheetData sheetId="8035" refreshError="1"/>
      <sheetData sheetId="8036" refreshError="1"/>
      <sheetData sheetId="8037" refreshError="1"/>
      <sheetData sheetId="8038" refreshError="1"/>
      <sheetData sheetId="8039" refreshError="1"/>
      <sheetData sheetId="8040" refreshError="1"/>
      <sheetData sheetId="8041" refreshError="1"/>
      <sheetData sheetId="8042" refreshError="1"/>
      <sheetData sheetId="8043" refreshError="1"/>
      <sheetData sheetId="8044" refreshError="1"/>
      <sheetData sheetId="8045" refreshError="1"/>
      <sheetData sheetId="8046" refreshError="1"/>
      <sheetData sheetId="8047" refreshError="1"/>
      <sheetData sheetId="8048" refreshError="1"/>
      <sheetData sheetId="8049" refreshError="1"/>
      <sheetData sheetId="8050" refreshError="1"/>
      <sheetData sheetId="8051" refreshError="1"/>
      <sheetData sheetId="8052" refreshError="1"/>
      <sheetData sheetId="8053" refreshError="1"/>
      <sheetData sheetId="8054" refreshError="1"/>
      <sheetData sheetId="8055" refreshError="1"/>
      <sheetData sheetId="8056" refreshError="1"/>
      <sheetData sheetId="8057" refreshError="1"/>
      <sheetData sheetId="8058" refreshError="1"/>
      <sheetData sheetId="8059" refreshError="1"/>
      <sheetData sheetId="8060" refreshError="1"/>
      <sheetData sheetId="8061" refreshError="1"/>
      <sheetData sheetId="8062" refreshError="1"/>
      <sheetData sheetId="8063" refreshError="1"/>
      <sheetData sheetId="8064" refreshError="1"/>
      <sheetData sheetId="8065" refreshError="1"/>
      <sheetData sheetId="8066" refreshError="1"/>
      <sheetData sheetId="8067" refreshError="1"/>
      <sheetData sheetId="8068" refreshError="1"/>
      <sheetData sheetId="8069" refreshError="1"/>
      <sheetData sheetId="8070" refreshError="1"/>
      <sheetData sheetId="8071" refreshError="1"/>
      <sheetData sheetId="8072" refreshError="1"/>
      <sheetData sheetId="8073" refreshError="1"/>
      <sheetData sheetId="8074" refreshError="1"/>
      <sheetData sheetId="8075" refreshError="1"/>
      <sheetData sheetId="8076" refreshError="1"/>
      <sheetData sheetId="8077" refreshError="1"/>
      <sheetData sheetId="8078" refreshError="1"/>
      <sheetData sheetId="8079" refreshError="1"/>
      <sheetData sheetId="8080" refreshError="1"/>
      <sheetData sheetId="8081" refreshError="1"/>
      <sheetData sheetId="8082" refreshError="1"/>
      <sheetData sheetId="8083" refreshError="1"/>
      <sheetData sheetId="8084" refreshError="1"/>
      <sheetData sheetId="8085" refreshError="1"/>
      <sheetData sheetId="8086" refreshError="1"/>
      <sheetData sheetId="8087" refreshError="1"/>
      <sheetData sheetId="8088" refreshError="1"/>
      <sheetData sheetId="8089" refreshError="1"/>
      <sheetData sheetId="8090" refreshError="1"/>
      <sheetData sheetId="8091" refreshError="1"/>
      <sheetData sheetId="8092" refreshError="1"/>
      <sheetData sheetId="8093" refreshError="1"/>
      <sheetData sheetId="8094" refreshError="1"/>
      <sheetData sheetId="8095" refreshError="1"/>
      <sheetData sheetId="8096" refreshError="1"/>
      <sheetData sheetId="8097" refreshError="1"/>
      <sheetData sheetId="8098" refreshError="1"/>
      <sheetData sheetId="8099" refreshError="1"/>
      <sheetData sheetId="8100" refreshError="1"/>
      <sheetData sheetId="8101" refreshError="1"/>
      <sheetData sheetId="8102" refreshError="1"/>
      <sheetData sheetId="8103" refreshError="1"/>
      <sheetData sheetId="8104" refreshError="1"/>
      <sheetData sheetId="8105" refreshError="1"/>
      <sheetData sheetId="8106" refreshError="1"/>
      <sheetData sheetId="8107" refreshError="1"/>
      <sheetData sheetId="8108" refreshError="1"/>
      <sheetData sheetId="8109" refreshError="1"/>
      <sheetData sheetId="8110" refreshError="1"/>
      <sheetData sheetId="8111" refreshError="1"/>
      <sheetData sheetId="8112" refreshError="1"/>
      <sheetData sheetId="8113" refreshError="1"/>
      <sheetData sheetId="8114" refreshError="1"/>
      <sheetData sheetId="8115" refreshError="1"/>
      <sheetData sheetId="8116" refreshError="1"/>
      <sheetData sheetId="8117" refreshError="1"/>
      <sheetData sheetId="8118" refreshError="1"/>
      <sheetData sheetId="8119" refreshError="1"/>
      <sheetData sheetId="8120" refreshError="1"/>
      <sheetData sheetId="8121" refreshError="1"/>
      <sheetData sheetId="8122" refreshError="1"/>
      <sheetData sheetId="8123" refreshError="1"/>
      <sheetData sheetId="8124" refreshError="1"/>
      <sheetData sheetId="8125" refreshError="1"/>
      <sheetData sheetId="8126" refreshError="1"/>
      <sheetData sheetId="8127" refreshError="1"/>
      <sheetData sheetId="8128" refreshError="1"/>
      <sheetData sheetId="8129" refreshError="1"/>
      <sheetData sheetId="8130" refreshError="1"/>
      <sheetData sheetId="8131" refreshError="1"/>
      <sheetData sheetId="8132" refreshError="1"/>
      <sheetData sheetId="8133" refreshError="1"/>
      <sheetData sheetId="8134" refreshError="1"/>
      <sheetData sheetId="8135" refreshError="1"/>
      <sheetData sheetId="8136" refreshError="1"/>
      <sheetData sheetId="8137" refreshError="1"/>
      <sheetData sheetId="8138" refreshError="1"/>
      <sheetData sheetId="8139" refreshError="1"/>
      <sheetData sheetId="8140" refreshError="1"/>
      <sheetData sheetId="8141" refreshError="1"/>
      <sheetData sheetId="8142" refreshError="1"/>
      <sheetData sheetId="8143" refreshError="1"/>
      <sheetData sheetId="8144" refreshError="1"/>
      <sheetData sheetId="8145" refreshError="1"/>
      <sheetData sheetId="8146" refreshError="1"/>
      <sheetData sheetId="8147" refreshError="1"/>
      <sheetData sheetId="8148" refreshError="1"/>
      <sheetData sheetId="8149" refreshError="1"/>
      <sheetData sheetId="8150" refreshError="1"/>
      <sheetData sheetId="8151" refreshError="1"/>
      <sheetData sheetId="8152" refreshError="1"/>
      <sheetData sheetId="8153" refreshError="1"/>
      <sheetData sheetId="8154" refreshError="1"/>
      <sheetData sheetId="8155" refreshError="1"/>
      <sheetData sheetId="8156" refreshError="1"/>
      <sheetData sheetId="8157" refreshError="1"/>
      <sheetData sheetId="8158" refreshError="1"/>
      <sheetData sheetId="8159" refreshError="1"/>
      <sheetData sheetId="8160" refreshError="1"/>
      <sheetData sheetId="8161" refreshError="1"/>
      <sheetData sheetId="8162" refreshError="1"/>
      <sheetData sheetId="8163" refreshError="1"/>
      <sheetData sheetId="8164" refreshError="1"/>
      <sheetData sheetId="8165" refreshError="1"/>
      <sheetData sheetId="8166" refreshError="1"/>
      <sheetData sheetId="8167" refreshError="1"/>
      <sheetData sheetId="8168" refreshError="1"/>
      <sheetData sheetId="8169" refreshError="1"/>
      <sheetData sheetId="8170" refreshError="1"/>
      <sheetData sheetId="8171" refreshError="1"/>
      <sheetData sheetId="8172" refreshError="1"/>
      <sheetData sheetId="8173" refreshError="1"/>
      <sheetData sheetId="8174" refreshError="1"/>
      <sheetData sheetId="8175" refreshError="1"/>
      <sheetData sheetId="8176" refreshError="1"/>
      <sheetData sheetId="8177" refreshError="1"/>
      <sheetData sheetId="8178" refreshError="1"/>
      <sheetData sheetId="8179" refreshError="1"/>
      <sheetData sheetId="8180" refreshError="1"/>
      <sheetData sheetId="8181" refreshError="1"/>
      <sheetData sheetId="8182" refreshError="1"/>
      <sheetData sheetId="8183" refreshError="1"/>
      <sheetData sheetId="8184" refreshError="1"/>
      <sheetData sheetId="8185" refreshError="1"/>
      <sheetData sheetId="8186" refreshError="1"/>
      <sheetData sheetId="8187" refreshError="1"/>
      <sheetData sheetId="8188" refreshError="1"/>
      <sheetData sheetId="8189" refreshError="1"/>
      <sheetData sheetId="8190" refreshError="1"/>
      <sheetData sheetId="8191" refreshError="1"/>
      <sheetData sheetId="8192" refreshError="1"/>
      <sheetData sheetId="8193" refreshError="1"/>
      <sheetData sheetId="8194" refreshError="1"/>
      <sheetData sheetId="8195" refreshError="1"/>
      <sheetData sheetId="8196" refreshError="1"/>
      <sheetData sheetId="8197" refreshError="1"/>
      <sheetData sheetId="8198" refreshError="1"/>
      <sheetData sheetId="8199" refreshError="1"/>
      <sheetData sheetId="8200" refreshError="1"/>
      <sheetData sheetId="8201" refreshError="1"/>
      <sheetData sheetId="8202" refreshError="1"/>
      <sheetData sheetId="8203" refreshError="1"/>
      <sheetData sheetId="8204" refreshError="1"/>
      <sheetData sheetId="8205" refreshError="1"/>
      <sheetData sheetId="8206" refreshError="1"/>
      <sheetData sheetId="8207" refreshError="1"/>
      <sheetData sheetId="8208" refreshError="1"/>
      <sheetData sheetId="8209" refreshError="1"/>
      <sheetData sheetId="8210" refreshError="1"/>
      <sheetData sheetId="8211" refreshError="1"/>
      <sheetData sheetId="8212" refreshError="1"/>
      <sheetData sheetId="8213" refreshError="1"/>
      <sheetData sheetId="8214" refreshError="1"/>
      <sheetData sheetId="8215" refreshError="1"/>
      <sheetData sheetId="8216" refreshError="1"/>
      <sheetData sheetId="8217" refreshError="1"/>
      <sheetData sheetId="8218" refreshError="1"/>
      <sheetData sheetId="8219" refreshError="1"/>
      <sheetData sheetId="8220" refreshError="1"/>
      <sheetData sheetId="8221" refreshError="1"/>
      <sheetData sheetId="8222" refreshError="1"/>
      <sheetData sheetId="8223" refreshError="1"/>
      <sheetData sheetId="8224" refreshError="1"/>
      <sheetData sheetId="8225" refreshError="1"/>
      <sheetData sheetId="8226" refreshError="1"/>
      <sheetData sheetId="8227" refreshError="1"/>
      <sheetData sheetId="8228" refreshError="1"/>
      <sheetData sheetId="8229" refreshError="1"/>
      <sheetData sheetId="8230" refreshError="1"/>
      <sheetData sheetId="8231" refreshError="1"/>
      <sheetData sheetId="8232" refreshError="1"/>
      <sheetData sheetId="8233" refreshError="1"/>
      <sheetData sheetId="8234" refreshError="1"/>
      <sheetData sheetId="8235" refreshError="1"/>
      <sheetData sheetId="8236" refreshError="1"/>
      <sheetData sheetId="8237" refreshError="1"/>
      <sheetData sheetId="8238" refreshError="1"/>
      <sheetData sheetId="8239" refreshError="1"/>
      <sheetData sheetId="8240" refreshError="1"/>
      <sheetData sheetId="8241" refreshError="1"/>
      <sheetData sheetId="8242" refreshError="1"/>
      <sheetData sheetId="8243" refreshError="1"/>
      <sheetData sheetId="8244" refreshError="1"/>
      <sheetData sheetId="8245" refreshError="1"/>
      <sheetData sheetId="8246" refreshError="1"/>
      <sheetData sheetId="8247" refreshError="1"/>
      <sheetData sheetId="8248" refreshError="1"/>
      <sheetData sheetId="8249" refreshError="1"/>
      <sheetData sheetId="8250" refreshError="1"/>
      <sheetData sheetId="8251" refreshError="1"/>
      <sheetData sheetId="8252" refreshError="1"/>
      <sheetData sheetId="8253" refreshError="1"/>
      <sheetData sheetId="8254" refreshError="1"/>
      <sheetData sheetId="8255" refreshError="1"/>
      <sheetData sheetId="8256" refreshError="1"/>
      <sheetData sheetId="8257" refreshError="1"/>
      <sheetData sheetId="8258" refreshError="1"/>
      <sheetData sheetId="8259" refreshError="1"/>
      <sheetData sheetId="8260" refreshError="1"/>
      <sheetData sheetId="8261" refreshError="1"/>
      <sheetData sheetId="8262" refreshError="1"/>
      <sheetData sheetId="8263" refreshError="1"/>
      <sheetData sheetId="8264" refreshError="1"/>
      <sheetData sheetId="8265" refreshError="1"/>
      <sheetData sheetId="8266" refreshError="1"/>
      <sheetData sheetId="8267" refreshError="1"/>
      <sheetData sheetId="8268" refreshError="1"/>
      <sheetData sheetId="8269" refreshError="1"/>
      <sheetData sheetId="8270" refreshError="1"/>
      <sheetData sheetId="8271" refreshError="1"/>
      <sheetData sheetId="8272" refreshError="1"/>
      <sheetData sheetId="8273" refreshError="1"/>
      <sheetData sheetId="8274" refreshError="1"/>
      <sheetData sheetId="8275" refreshError="1"/>
      <sheetData sheetId="8276" refreshError="1"/>
      <sheetData sheetId="8277" refreshError="1"/>
      <sheetData sheetId="8278" refreshError="1"/>
      <sheetData sheetId="8279" refreshError="1"/>
      <sheetData sheetId="8280" refreshError="1"/>
      <sheetData sheetId="8281" refreshError="1"/>
      <sheetData sheetId="8282" refreshError="1"/>
      <sheetData sheetId="8283" refreshError="1"/>
      <sheetData sheetId="8284" refreshError="1"/>
      <sheetData sheetId="8285" refreshError="1"/>
      <sheetData sheetId="8286" refreshError="1"/>
      <sheetData sheetId="8287" refreshError="1"/>
      <sheetData sheetId="8288" refreshError="1"/>
      <sheetData sheetId="8289" refreshError="1"/>
      <sheetData sheetId="8290" refreshError="1"/>
      <sheetData sheetId="8291" refreshError="1"/>
      <sheetData sheetId="8292" refreshError="1"/>
      <sheetData sheetId="8293" refreshError="1"/>
      <sheetData sheetId="8294" refreshError="1"/>
      <sheetData sheetId="8295" refreshError="1"/>
      <sheetData sheetId="8296" refreshError="1"/>
      <sheetData sheetId="8297" refreshError="1"/>
      <sheetData sheetId="8298" refreshError="1"/>
      <sheetData sheetId="8299" refreshError="1"/>
      <sheetData sheetId="8300" refreshError="1"/>
      <sheetData sheetId="8301" refreshError="1"/>
      <sheetData sheetId="8302" refreshError="1"/>
      <sheetData sheetId="8303" refreshError="1"/>
      <sheetData sheetId="8304" refreshError="1"/>
      <sheetData sheetId="8305" refreshError="1"/>
      <sheetData sheetId="8306" refreshError="1"/>
      <sheetData sheetId="8307" refreshError="1"/>
      <sheetData sheetId="8308" refreshError="1"/>
      <sheetData sheetId="8309" refreshError="1"/>
      <sheetData sheetId="8310" refreshError="1"/>
      <sheetData sheetId="8311" refreshError="1"/>
      <sheetData sheetId="8312" refreshError="1"/>
      <sheetData sheetId="8313" refreshError="1"/>
      <sheetData sheetId="8314" refreshError="1"/>
      <sheetData sheetId="8315" refreshError="1"/>
      <sheetData sheetId="8316" refreshError="1"/>
      <sheetData sheetId="8317" refreshError="1"/>
      <sheetData sheetId="8318" refreshError="1"/>
      <sheetData sheetId="8319" refreshError="1"/>
      <sheetData sheetId="8320" refreshError="1"/>
      <sheetData sheetId="8321" refreshError="1"/>
      <sheetData sheetId="8322" refreshError="1"/>
      <sheetData sheetId="8323" refreshError="1"/>
      <sheetData sheetId="8324" refreshError="1"/>
      <sheetData sheetId="8325" refreshError="1"/>
      <sheetData sheetId="8326" refreshError="1"/>
      <sheetData sheetId="8327" refreshError="1"/>
      <sheetData sheetId="8328" refreshError="1"/>
      <sheetData sheetId="8329" refreshError="1"/>
      <sheetData sheetId="8330" refreshError="1"/>
      <sheetData sheetId="8331" refreshError="1"/>
      <sheetData sheetId="8332" refreshError="1"/>
      <sheetData sheetId="8333" refreshError="1"/>
      <sheetData sheetId="8334" refreshError="1"/>
      <sheetData sheetId="8335" refreshError="1"/>
      <sheetData sheetId="8336" refreshError="1"/>
      <sheetData sheetId="8337" refreshError="1"/>
      <sheetData sheetId="8338" refreshError="1"/>
      <sheetData sheetId="8339" refreshError="1"/>
      <sheetData sheetId="8340" refreshError="1"/>
      <sheetData sheetId="8341" refreshError="1"/>
      <sheetData sheetId="8342" refreshError="1"/>
      <sheetData sheetId="8343" refreshError="1"/>
      <sheetData sheetId="8344" refreshError="1"/>
      <sheetData sheetId="8345" refreshError="1"/>
      <sheetData sheetId="8346" refreshError="1"/>
      <sheetData sheetId="8347" refreshError="1"/>
      <sheetData sheetId="8348" refreshError="1"/>
      <sheetData sheetId="8349" refreshError="1"/>
      <sheetData sheetId="8350" refreshError="1"/>
      <sheetData sheetId="8351" refreshError="1"/>
      <sheetData sheetId="8352" refreshError="1"/>
      <sheetData sheetId="8353" refreshError="1"/>
      <sheetData sheetId="8354" refreshError="1"/>
      <sheetData sheetId="8355" refreshError="1"/>
      <sheetData sheetId="8356" refreshError="1"/>
      <sheetData sheetId="8357" refreshError="1"/>
      <sheetData sheetId="8358" refreshError="1"/>
      <sheetData sheetId="8359" refreshError="1"/>
      <sheetData sheetId="8360" refreshError="1"/>
      <sheetData sheetId="8361" refreshError="1"/>
      <sheetData sheetId="8362" refreshError="1"/>
      <sheetData sheetId="8363" refreshError="1"/>
      <sheetData sheetId="8364" refreshError="1"/>
      <sheetData sheetId="8365" refreshError="1"/>
      <sheetData sheetId="8366" refreshError="1"/>
      <sheetData sheetId="8367" refreshError="1"/>
      <sheetData sheetId="8368" refreshError="1"/>
      <sheetData sheetId="8369" refreshError="1"/>
      <sheetData sheetId="8370" refreshError="1"/>
      <sheetData sheetId="8371" refreshError="1"/>
      <sheetData sheetId="8372" refreshError="1"/>
      <sheetData sheetId="8373" refreshError="1"/>
      <sheetData sheetId="8374" refreshError="1"/>
      <sheetData sheetId="8375" refreshError="1"/>
      <sheetData sheetId="8376" refreshError="1"/>
      <sheetData sheetId="8377" refreshError="1"/>
      <sheetData sheetId="8378" refreshError="1"/>
      <sheetData sheetId="8379" refreshError="1"/>
      <sheetData sheetId="8380" refreshError="1"/>
      <sheetData sheetId="8381" refreshError="1"/>
      <sheetData sheetId="8382" refreshError="1"/>
      <sheetData sheetId="8383" refreshError="1"/>
      <sheetData sheetId="8384" refreshError="1"/>
      <sheetData sheetId="8385" refreshError="1"/>
      <sheetData sheetId="8386" refreshError="1"/>
      <sheetData sheetId="8387" refreshError="1"/>
      <sheetData sheetId="8388" refreshError="1"/>
      <sheetData sheetId="8389" refreshError="1"/>
      <sheetData sheetId="8390" refreshError="1"/>
      <sheetData sheetId="8391" refreshError="1"/>
      <sheetData sheetId="8392" refreshError="1"/>
      <sheetData sheetId="8393" refreshError="1"/>
      <sheetData sheetId="8394" refreshError="1"/>
      <sheetData sheetId="8395" refreshError="1"/>
      <sheetData sheetId="8396" refreshError="1"/>
      <sheetData sheetId="8397" refreshError="1"/>
      <sheetData sheetId="8398" refreshError="1"/>
      <sheetData sheetId="8399" refreshError="1"/>
      <sheetData sheetId="8400" refreshError="1"/>
      <sheetData sheetId="8401" refreshError="1"/>
      <sheetData sheetId="8402" refreshError="1"/>
      <sheetData sheetId="8403" refreshError="1"/>
      <sheetData sheetId="8404" refreshError="1"/>
      <sheetData sheetId="8405" refreshError="1"/>
      <sheetData sheetId="8406" refreshError="1"/>
      <sheetData sheetId="8407" refreshError="1"/>
      <sheetData sheetId="8408" refreshError="1"/>
      <sheetData sheetId="8409" refreshError="1"/>
      <sheetData sheetId="8410" refreshError="1"/>
      <sheetData sheetId="8411" refreshError="1"/>
      <sheetData sheetId="8412" refreshError="1"/>
      <sheetData sheetId="8413" refreshError="1"/>
      <sheetData sheetId="8414" refreshError="1"/>
      <sheetData sheetId="8415" refreshError="1"/>
      <sheetData sheetId="8416" refreshError="1"/>
      <sheetData sheetId="8417" refreshError="1"/>
      <sheetData sheetId="8418" refreshError="1"/>
      <sheetData sheetId="8419" refreshError="1"/>
      <sheetData sheetId="8420" refreshError="1"/>
      <sheetData sheetId="8421" refreshError="1"/>
      <sheetData sheetId="8422" refreshError="1"/>
      <sheetData sheetId="8423" refreshError="1"/>
      <sheetData sheetId="8424" refreshError="1"/>
      <sheetData sheetId="8425" refreshError="1"/>
      <sheetData sheetId="8426" refreshError="1"/>
      <sheetData sheetId="8427" refreshError="1"/>
      <sheetData sheetId="8428" refreshError="1"/>
      <sheetData sheetId="8429" refreshError="1"/>
      <sheetData sheetId="8430" refreshError="1"/>
      <sheetData sheetId="8431" refreshError="1"/>
      <sheetData sheetId="8432" refreshError="1"/>
      <sheetData sheetId="8433" refreshError="1"/>
      <sheetData sheetId="8434" refreshError="1"/>
      <sheetData sheetId="8435" refreshError="1"/>
      <sheetData sheetId="8436" refreshError="1"/>
      <sheetData sheetId="8437" refreshError="1"/>
      <sheetData sheetId="8438" refreshError="1"/>
      <sheetData sheetId="8439" refreshError="1"/>
      <sheetData sheetId="8440" refreshError="1"/>
      <sheetData sheetId="8441" refreshError="1"/>
      <sheetData sheetId="8442" refreshError="1"/>
      <sheetData sheetId="8443" refreshError="1"/>
      <sheetData sheetId="8444" refreshError="1"/>
      <sheetData sheetId="8445" refreshError="1"/>
      <sheetData sheetId="8446" refreshError="1"/>
      <sheetData sheetId="8447" refreshError="1"/>
      <sheetData sheetId="8448" refreshError="1"/>
      <sheetData sheetId="8449" refreshError="1"/>
      <sheetData sheetId="8450" refreshError="1"/>
      <sheetData sheetId="8451" refreshError="1"/>
      <sheetData sheetId="8452" refreshError="1"/>
      <sheetData sheetId="8453" refreshError="1"/>
      <sheetData sheetId="8454" refreshError="1"/>
      <sheetData sheetId="8455" refreshError="1"/>
      <sheetData sheetId="8456" refreshError="1"/>
      <sheetData sheetId="8457" refreshError="1"/>
      <sheetData sheetId="8458" refreshError="1"/>
      <sheetData sheetId="8459" refreshError="1"/>
      <sheetData sheetId="8460" refreshError="1"/>
      <sheetData sheetId="8461" refreshError="1"/>
      <sheetData sheetId="8462" refreshError="1"/>
      <sheetData sheetId="8463" refreshError="1"/>
      <sheetData sheetId="8464" refreshError="1"/>
      <sheetData sheetId="8465" refreshError="1"/>
      <sheetData sheetId="8466" refreshError="1"/>
      <sheetData sheetId="8467" refreshError="1"/>
      <sheetData sheetId="8468" refreshError="1"/>
      <sheetData sheetId="8469" refreshError="1"/>
      <sheetData sheetId="8470" refreshError="1"/>
      <sheetData sheetId="8471" refreshError="1"/>
      <sheetData sheetId="8472" refreshError="1"/>
      <sheetData sheetId="8473" refreshError="1"/>
      <sheetData sheetId="8474" refreshError="1"/>
      <sheetData sheetId="8475" refreshError="1"/>
      <sheetData sheetId="8476" refreshError="1"/>
      <sheetData sheetId="8477" refreshError="1"/>
      <sheetData sheetId="8478" refreshError="1"/>
      <sheetData sheetId="8479" refreshError="1"/>
      <sheetData sheetId="8480" refreshError="1"/>
      <sheetData sheetId="8481" refreshError="1"/>
      <sheetData sheetId="8482" refreshError="1"/>
      <sheetData sheetId="8483" refreshError="1"/>
      <sheetData sheetId="8484" refreshError="1"/>
      <sheetData sheetId="8485" refreshError="1"/>
      <sheetData sheetId="8486" refreshError="1"/>
      <sheetData sheetId="8487" refreshError="1"/>
      <sheetData sheetId="8488" refreshError="1"/>
      <sheetData sheetId="8489" refreshError="1"/>
      <sheetData sheetId="8490" refreshError="1"/>
      <sheetData sheetId="8491" refreshError="1"/>
      <sheetData sheetId="8492" refreshError="1"/>
      <sheetData sheetId="8493" refreshError="1"/>
      <sheetData sheetId="8494" refreshError="1"/>
      <sheetData sheetId="8495" refreshError="1"/>
      <sheetData sheetId="8496" refreshError="1"/>
      <sheetData sheetId="8497" refreshError="1"/>
      <sheetData sheetId="8498" refreshError="1"/>
      <sheetData sheetId="8499" refreshError="1"/>
      <sheetData sheetId="8500" refreshError="1"/>
      <sheetData sheetId="8501" refreshError="1"/>
      <sheetData sheetId="8502" refreshError="1"/>
      <sheetData sheetId="8503" refreshError="1"/>
      <sheetData sheetId="8504" refreshError="1"/>
      <sheetData sheetId="8505" refreshError="1"/>
      <sheetData sheetId="8506" refreshError="1"/>
      <sheetData sheetId="8507" refreshError="1"/>
      <sheetData sheetId="8508" refreshError="1"/>
      <sheetData sheetId="8509" refreshError="1"/>
      <sheetData sheetId="8510" refreshError="1"/>
      <sheetData sheetId="8511" refreshError="1"/>
      <sheetData sheetId="8512" refreshError="1"/>
      <sheetData sheetId="8513" refreshError="1"/>
      <sheetData sheetId="8514" refreshError="1"/>
      <sheetData sheetId="8515" refreshError="1"/>
      <sheetData sheetId="8516" refreshError="1"/>
      <sheetData sheetId="8517" refreshError="1"/>
      <sheetData sheetId="8518" refreshError="1"/>
      <sheetData sheetId="8519" refreshError="1"/>
      <sheetData sheetId="8520" refreshError="1"/>
      <sheetData sheetId="8521" refreshError="1"/>
      <sheetData sheetId="8522" refreshError="1"/>
      <sheetData sheetId="8523" refreshError="1"/>
      <sheetData sheetId="8524" refreshError="1"/>
      <sheetData sheetId="8525" refreshError="1"/>
      <sheetData sheetId="8526" refreshError="1"/>
      <sheetData sheetId="8527" refreshError="1"/>
      <sheetData sheetId="8528" refreshError="1"/>
      <sheetData sheetId="8529" refreshError="1"/>
      <sheetData sheetId="8530" refreshError="1"/>
      <sheetData sheetId="8531" refreshError="1"/>
      <sheetData sheetId="8532" refreshError="1"/>
      <sheetData sheetId="8533" refreshError="1"/>
      <sheetData sheetId="8534" refreshError="1"/>
      <sheetData sheetId="8535" refreshError="1"/>
      <sheetData sheetId="8536" refreshError="1"/>
      <sheetData sheetId="8537" refreshError="1"/>
      <sheetData sheetId="8538" refreshError="1"/>
      <sheetData sheetId="8539" refreshError="1"/>
      <sheetData sheetId="8540" refreshError="1"/>
      <sheetData sheetId="8541" refreshError="1"/>
      <sheetData sheetId="8542" refreshError="1"/>
      <sheetData sheetId="8543" refreshError="1"/>
      <sheetData sheetId="8544" refreshError="1"/>
      <sheetData sheetId="8545" refreshError="1"/>
      <sheetData sheetId="8546" refreshError="1"/>
      <sheetData sheetId="8547" refreshError="1"/>
      <sheetData sheetId="8548" refreshError="1"/>
      <sheetData sheetId="8549" refreshError="1"/>
      <sheetData sheetId="8550" refreshError="1"/>
      <sheetData sheetId="8551" refreshError="1"/>
      <sheetData sheetId="8552" refreshError="1"/>
      <sheetData sheetId="8553" refreshError="1"/>
      <sheetData sheetId="8554" refreshError="1"/>
      <sheetData sheetId="8555" refreshError="1"/>
      <sheetData sheetId="8556" refreshError="1"/>
      <sheetData sheetId="8557" refreshError="1"/>
      <sheetData sheetId="8558" refreshError="1"/>
      <sheetData sheetId="8559" refreshError="1"/>
      <sheetData sheetId="8560" refreshError="1"/>
      <sheetData sheetId="8561" refreshError="1"/>
      <sheetData sheetId="8562" refreshError="1"/>
      <sheetData sheetId="8563" refreshError="1"/>
      <sheetData sheetId="8564" refreshError="1"/>
      <sheetData sheetId="8565" refreshError="1"/>
      <sheetData sheetId="8566" refreshError="1"/>
      <sheetData sheetId="8567" refreshError="1"/>
      <sheetData sheetId="8568" refreshError="1"/>
      <sheetData sheetId="8569" refreshError="1"/>
      <sheetData sheetId="8570" refreshError="1"/>
      <sheetData sheetId="8571" refreshError="1"/>
      <sheetData sheetId="8572" refreshError="1"/>
      <sheetData sheetId="8573" refreshError="1"/>
      <sheetData sheetId="8574" refreshError="1"/>
      <sheetData sheetId="8575" refreshError="1"/>
      <sheetData sheetId="8576" refreshError="1"/>
      <sheetData sheetId="8577" refreshError="1"/>
      <sheetData sheetId="8578" refreshError="1"/>
      <sheetData sheetId="8579" refreshError="1"/>
      <sheetData sheetId="8580" refreshError="1"/>
      <sheetData sheetId="8581" refreshError="1"/>
      <sheetData sheetId="8582" refreshError="1"/>
      <sheetData sheetId="8583" refreshError="1"/>
      <sheetData sheetId="8584" refreshError="1"/>
      <sheetData sheetId="8585" refreshError="1"/>
      <sheetData sheetId="8586" refreshError="1"/>
      <sheetData sheetId="8587" refreshError="1"/>
      <sheetData sheetId="8588" refreshError="1"/>
      <sheetData sheetId="8589" refreshError="1"/>
      <sheetData sheetId="8590" refreshError="1"/>
      <sheetData sheetId="8591" refreshError="1"/>
      <sheetData sheetId="8592" refreshError="1"/>
      <sheetData sheetId="8593" refreshError="1"/>
      <sheetData sheetId="8594" refreshError="1"/>
      <sheetData sheetId="8595" refreshError="1"/>
      <sheetData sheetId="8596" refreshError="1"/>
      <sheetData sheetId="8597" refreshError="1"/>
      <sheetData sheetId="8598" refreshError="1"/>
      <sheetData sheetId="8599" refreshError="1"/>
      <sheetData sheetId="8600" refreshError="1"/>
      <sheetData sheetId="8601" refreshError="1"/>
      <sheetData sheetId="8602" refreshError="1"/>
      <sheetData sheetId="8603" refreshError="1"/>
      <sheetData sheetId="8604" refreshError="1"/>
      <sheetData sheetId="8605" refreshError="1"/>
      <sheetData sheetId="8606" refreshError="1"/>
      <sheetData sheetId="8607" refreshError="1"/>
      <sheetData sheetId="8608" refreshError="1"/>
      <sheetData sheetId="8609" refreshError="1"/>
      <sheetData sheetId="8610" refreshError="1"/>
      <sheetData sheetId="8611" refreshError="1"/>
      <sheetData sheetId="8612" refreshError="1"/>
      <sheetData sheetId="8613" refreshError="1"/>
      <sheetData sheetId="8614" refreshError="1"/>
      <sheetData sheetId="8615" refreshError="1"/>
      <sheetData sheetId="8616" refreshError="1"/>
      <sheetData sheetId="8617" refreshError="1"/>
      <sheetData sheetId="8618" refreshError="1"/>
      <sheetData sheetId="8619" refreshError="1"/>
      <sheetData sheetId="8620" refreshError="1"/>
      <sheetData sheetId="8621" refreshError="1"/>
      <sheetData sheetId="8622" refreshError="1"/>
      <sheetData sheetId="8623" refreshError="1"/>
      <sheetData sheetId="8624" refreshError="1"/>
      <sheetData sheetId="8625" refreshError="1"/>
      <sheetData sheetId="8626" refreshError="1"/>
      <sheetData sheetId="8627" refreshError="1"/>
      <sheetData sheetId="8628" refreshError="1"/>
      <sheetData sheetId="8629" refreshError="1"/>
      <sheetData sheetId="8630" refreshError="1"/>
      <sheetData sheetId="8631" refreshError="1"/>
      <sheetData sheetId="8632" refreshError="1"/>
      <sheetData sheetId="8633" refreshError="1"/>
      <sheetData sheetId="8634" refreshError="1"/>
      <sheetData sheetId="8635" refreshError="1"/>
      <sheetData sheetId="8636" refreshError="1"/>
      <sheetData sheetId="8637" refreshError="1"/>
      <sheetData sheetId="8638" refreshError="1"/>
      <sheetData sheetId="8639" refreshError="1"/>
      <sheetData sheetId="8640" refreshError="1"/>
      <sheetData sheetId="8641" refreshError="1"/>
      <sheetData sheetId="8642" refreshError="1"/>
      <sheetData sheetId="8643" refreshError="1"/>
      <sheetData sheetId="8644" refreshError="1"/>
      <sheetData sheetId="8645" refreshError="1"/>
      <sheetData sheetId="8646" refreshError="1"/>
      <sheetData sheetId="8647" refreshError="1"/>
      <sheetData sheetId="8648" refreshError="1"/>
      <sheetData sheetId="8649" refreshError="1"/>
      <sheetData sheetId="8650" refreshError="1"/>
      <sheetData sheetId="8651" refreshError="1"/>
      <sheetData sheetId="8652" refreshError="1"/>
      <sheetData sheetId="8653" refreshError="1"/>
      <sheetData sheetId="8654" refreshError="1"/>
      <sheetData sheetId="8655" refreshError="1"/>
      <sheetData sheetId="8656" refreshError="1"/>
      <sheetData sheetId="8657" refreshError="1"/>
      <sheetData sheetId="8658" refreshError="1"/>
      <sheetData sheetId="8659" refreshError="1"/>
      <sheetData sheetId="8660" refreshError="1"/>
      <sheetData sheetId="8661" refreshError="1"/>
      <sheetData sheetId="8662" refreshError="1"/>
      <sheetData sheetId="8663" refreshError="1"/>
      <sheetData sheetId="8664" refreshError="1"/>
      <sheetData sheetId="8665" refreshError="1"/>
      <sheetData sheetId="8666" refreshError="1"/>
      <sheetData sheetId="8667" refreshError="1"/>
      <sheetData sheetId="8668" refreshError="1"/>
      <sheetData sheetId="8669" refreshError="1"/>
      <sheetData sheetId="8670" refreshError="1"/>
      <sheetData sheetId="8671" refreshError="1"/>
      <sheetData sheetId="8672" refreshError="1"/>
      <sheetData sheetId="8673" refreshError="1"/>
      <sheetData sheetId="8674" refreshError="1"/>
      <sheetData sheetId="8675" refreshError="1"/>
      <sheetData sheetId="8676" refreshError="1"/>
      <sheetData sheetId="8677" refreshError="1"/>
      <sheetData sheetId="8678" refreshError="1"/>
      <sheetData sheetId="8679" refreshError="1"/>
      <sheetData sheetId="8680" refreshError="1"/>
      <sheetData sheetId="8681" refreshError="1"/>
      <sheetData sheetId="8682" refreshError="1"/>
      <sheetData sheetId="8683" refreshError="1"/>
      <sheetData sheetId="8684" refreshError="1"/>
      <sheetData sheetId="8685" refreshError="1"/>
      <sheetData sheetId="8686" refreshError="1"/>
      <sheetData sheetId="8687" refreshError="1"/>
      <sheetData sheetId="8688" refreshError="1"/>
      <sheetData sheetId="8689" refreshError="1"/>
      <sheetData sheetId="8690" refreshError="1"/>
      <sheetData sheetId="8691" refreshError="1"/>
      <sheetData sheetId="8692" refreshError="1"/>
      <sheetData sheetId="8693" refreshError="1"/>
      <sheetData sheetId="8694" refreshError="1"/>
      <sheetData sheetId="8695" refreshError="1"/>
      <sheetData sheetId="8696" refreshError="1"/>
      <sheetData sheetId="8697" refreshError="1"/>
      <sheetData sheetId="8698" refreshError="1"/>
      <sheetData sheetId="8699" refreshError="1"/>
      <sheetData sheetId="8700" refreshError="1"/>
      <sheetData sheetId="8701" refreshError="1"/>
      <sheetData sheetId="8702" refreshError="1"/>
      <sheetData sheetId="8703" refreshError="1"/>
      <sheetData sheetId="8704" refreshError="1"/>
      <sheetData sheetId="8705" refreshError="1"/>
      <sheetData sheetId="8706" refreshError="1"/>
      <sheetData sheetId="8707" refreshError="1"/>
      <sheetData sheetId="8708" refreshError="1"/>
      <sheetData sheetId="8709" refreshError="1"/>
      <sheetData sheetId="8710" refreshError="1"/>
      <sheetData sheetId="8711" refreshError="1"/>
      <sheetData sheetId="8712" refreshError="1"/>
      <sheetData sheetId="8713" refreshError="1"/>
      <sheetData sheetId="8714" refreshError="1"/>
      <sheetData sheetId="8715" refreshError="1"/>
      <sheetData sheetId="8716" refreshError="1"/>
      <sheetData sheetId="8717" refreshError="1"/>
      <sheetData sheetId="8718" refreshError="1"/>
      <sheetData sheetId="8719" refreshError="1"/>
      <sheetData sheetId="8720" refreshError="1"/>
      <sheetData sheetId="8721" refreshError="1"/>
      <sheetData sheetId="8722" refreshError="1"/>
      <sheetData sheetId="8723" refreshError="1"/>
      <sheetData sheetId="8724" refreshError="1"/>
      <sheetData sheetId="8725" refreshError="1"/>
      <sheetData sheetId="8726" refreshError="1"/>
      <sheetData sheetId="8727" refreshError="1"/>
      <sheetData sheetId="8728" refreshError="1"/>
      <sheetData sheetId="8729" refreshError="1"/>
      <sheetData sheetId="8730" refreshError="1"/>
      <sheetData sheetId="8731" refreshError="1"/>
      <sheetData sheetId="8732" refreshError="1"/>
      <sheetData sheetId="8733" refreshError="1"/>
      <sheetData sheetId="8734" refreshError="1"/>
      <sheetData sheetId="8735" refreshError="1"/>
      <sheetData sheetId="8736" refreshError="1"/>
      <sheetData sheetId="8737" refreshError="1"/>
      <sheetData sheetId="8738" refreshError="1"/>
      <sheetData sheetId="8739" refreshError="1"/>
      <sheetData sheetId="8740" refreshError="1"/>
      <sheetData sheetId="8741" refreshError="1"/>
      <sheetData sheetId="8742" refreshError="1"/>
      <sheetData sheetId="8743" refreshError="1"/>
      <sheetData sheetId="8744" refreshError="1"/>
      <sheetData sheetId="8745" refreshError="1"/>
      <sheetData sheetId="8746" refreshError="1"/>
      <sheetData sheetId="8747" refreshError="1"/>
      <sheetData sheetId="8748" refreshError="1"/>
      <sheetData sheetId="8749" refreshError="1"/>
      <sheetData sheetId="8750" refreshError="1"/>
      <sheetData sheetId="8751" refreshError="1"/>
      <sheetData sheetId="8752" refreshError="1"/>
      <sheetData sheetId="8753" refreshError="1"/>
      <sheetData sheetId="8754" refreshError="1"/>
      <sheetData sheetId="8755" refreshError="1"/>
      <sheetData sheetId="8756" refreshError="1"/>
      <sheetData sheetId="8757" refreshError="1"/>
      <sheetData sheetId="8758" refreshError="1"/>
      <sheetData sheetId="8759" refreshError="1"/>
      <sheetData sheetId="8760" refreshError="1"/>
      <sheetData sheetId="8761" refreshError="1"/>
      <sheetData sheetId="8762" refreshError="1"/>
      <sheetData sheetId="8763" refreshError="1"/>
      <sheetData sheetId="8764" refreshError="1"/>
      <sheetData sheetId="8765" refreshError="1"/>
      <sheetData sheetId="8766" refreshError="1"/>
      <sheetData sheetId="8767" refreshError="1"/>
      <sheetData sheetId="8768" refreshError="1"/>
      <sheetData sheetId="8769" refreshError="1"/>
      <sheetData sheetId="8770" refreshError="1"/>
      <sheetData sheetId="8771" refreshError="1"/>
      <sheetData sheetId="8772" refreshError="1"/>
      <sheetData sheetId="8773" refreshError="1"/>
      <sheetData sheetId="8774" refreshError="1"/>
      <sheetData sheetId="8775" refreshError="1"/>
      <sheetData sheetId="8776" refreshError="1"/>
      <sheetData sheetId="8777" refreshError="1"/>
      <sheetData sheetId="8778" refreshError="1"/>
      <sheetData sheetId="8779" refreshError="1"/>
      <sheetData sheetId="8780" refreshError="1"/>
      <sheetData sheetId="8781" refreshError="1"/>
      <sheetData sheetId="8782" refreshError="1"/>
      <sheetData sheetId="8783" refreshError="1"/>
      <sheetData sheetId="8784" refreshError="1"/>
      <sheetData sheetId="8785" refreshError="1"/>
      <sheetData sheetId="8786" refreshError="1"/>
      <sheetData sheetId="8787" refreshError="1"/>
      <sheetData sheetId="8788" refreshError="1"/>
      <sheetData sheetId="8789" refreshError="1"/>
      <sheetData sheetId="8790" refreshError="1"/>
      <sheetData sheetId="8791" refreshError="1"/>
      <sheetData sheetId="8792" refreshError="1"/>
      <sheetData sheetId="8793" refreshError="1"/>
      <sheetData sheetId="8794" refreshError="1"/>
      <sheetData sheetId="8795" refreshError="1"/>
      <sheetData sheetId="8796" refreshError="1"/>
      <sheetData sheetId="8797" refreshError="1"/>
      <sheetData sheetId="8798" refreshError="1"/>
      <sheetData sheetId="8799" refreshError="1"/>
      <sheetData sheetId="8800" refreshError="1"/>
      <sheetData sheetId="8801" refreshError="1"/>
      <sheetData sheetId="8802" refreshError="1"/>
      <sheetData sheetId="8803" refreshError="1"/>
      <sheetData sheetId="8804" refreshError="1"/>
      <sheetData sheetId="8805" refreshError="1"/>
      <sheetData sheetId="8806" refreshError="1"/>
      <sheetData sheetId="8807" refreshError="1"/>
      <sheetData sheetId="8808" refreshError="1"/>
      <sheetData sheetId="8809" refreshError="1"/>
      <sheetData sheetId="8810" refreshError="1"/>
      <sheetData sheetId="8811" refreshError="1"/>
      <sheetData sheetId="8812" refreshError="1"/>
      <sheetData sheetId="8813" refreshError="1"/>
      <sheetData sheetId="8814" refreshError="1"/>
      <sheetData sheetId="8815" refreshError="1"/>
      <sheetData sheetId="8816" refreshError="1"/>
      <sheetData sheetId="8817" refreshError="1"/>
      <sheetData sheetId="8818" refreshError="1"/>
      <sheetData sheetId="8819" refreshError="1"/>
      <sheetData sheetId="8820" refreshError="1"/>
      <sheetData sheetId="8821" refreshError="1"/>
      <sheetData sheetId="8822" refreshError="1"/>
      <sheetData sheetId="8823" refreshError="1"/>
      <sheetData sheetId="8824" refreshError="1"/>
      <sheetData sheetId="8825" refreshError="1"/>
      <sheetData sheetId="8826" refreshError="1"/>
      <sheetData sheetId="8827" refreshError="1"/>
      <sheetData sheetId="8828" refreshError="1"/>
      <sheetData sheetId="8829" refreshError="1"/>
      <sheetData sheetId="8830" refreshError="1"/>
      <sheetData sheetId="8831" refreshError="1"/>
      <sheetData sheetId="8832" refreshError="1"/>
      <sheetData sheetId="8833" refreshError="1"/>
      <sheetData sheetId="8834" refreshError="1"/>
      <sheetData sheetId="8835" refreshError="1"/>
      <sheetData sheetId="8836" refreshError="1"/>
      <sheetData sheetId="8837" refreshError="1"/>
      <sheetData sheetId="8838" refreshError="1"/>
      <sheetData sheetId="8839" refreshError="1"/>
      <sheetData sheetId="8840" refreshError="1"/>
      <sheetData sheetId="8841" refreshError="1"/>
      <sheetData sheetId="8842" refreshError="1"/>
      <sheetData sheetId="8843" refreshError="1"/>
      <sheetData sheetId="8844" refreshError="1"/>
      <sheetData sheetId="8845" refreshError="1"/>
      <sheetData sheetId="8846" refreshError="1"/>
      <sheetData sheetId="8847" refreshError="1"/>
      <sheetData sheetId="8848" refreshError="1"/>
      <sheetData sheetId="8849" refreshError="1"/>
      <sheetData sheetId="8850" refreshError="1"/>
      <sheetData sheetId="8851" refreshError="1"/>
      <sheetData sheetId="8852" refreshError="1"/>
      <sheetData sheetId="8853" refreshError="1"/>
      <sheetData sheetId="8854" refreshError="1"/>
      <sheetData sheetId="8855" refreshError="1"/>
      <sheetData sheetId="8856" refreshError="1"/>
      <sheetData sheetId="8857" refreshError="1"/>
      <sheetData sheetId="8858" refreshError="1"/>
      <sheetData sheetId="8859" refreshError="1"/>
      <sheetData sheetId="8860" refreshError="1"/>
      <sheetData sheetId="8861" refreshError="1"/>
      <sheetData sheetId="8862" refreshError="1"/>
      <sheetData sheetId="8863" refreshError="1"/>
      <sheetData sheetId="8864" refreshError="1"/>
      <sheetData sheetId="8865" refreshError="1"/>
      <sheetData sheetId="8866" refreshError="1"/>
      <sheetData sheetId="8867" refreshError="1"/>
      <sheetData sheetId="8868" refreshError="1"/>
      <sheetData sheetId="8869" refreshError="1"/>
      <sheetData sheetId="8870" refreshError="1"/>
      <sheetData sheetId="8871" refreshError="1"/>
      <sheetData sheetId="8872" refreshError="1"/>
      <sheetData sheetId="8873" refreshError="1"/>
      <sheetData sheetId="8874" refreshError="1"/>
      <sheetData sheetId="8875" refreshError="1"/>
      <sheetData sheetId="8876" refreshError="1"/>
      <sheetData sheetId="8877" refreshError="1"/>
      <sheetData sheetId="8878" refreshError="1"/>
      <sheetData sheetId="8879" refreshError="1"/>
      <sheetData sheetId="8880" refreshError="1"/>
      <sheetData sheetId="8881" refreshError="1"/>
      <sheetData sheetId="8882" refreshError="1"/>
      <sheetData sheetId="8883" refreshError="1"/>
      <sheetData sheetId="8884" refreshError="1"/>
      <sheetData sheetId="8885" refreshError="1"/>
      <sheetData sheetId="8886" refreshError="1"/>
      <sheetData sheetId="8887" refreshError="1"/>
      <sheetData sheetId="8888" refreshError="1"/>
      <sheetData sheetId="8889" refreshError="1"/>
      <sheetData sheetId="8890" refreshError="1"/>
      <sheetData sheetId="8891" refreshError="1"/>
      <sheetData sheetId="8892" refreshError="1"/>
      <sheetData sheetId="8893" refreshError="1"/>
      <sheetData sheetId="8894" refreshError="1"/>
      <sheetData sheetId="8895" refreshError="1"/>
      <sheetData sheetId="8896" refreshError="1"/>
      <sheetData sheetId="8897" refreshError="1"/>
      <sheetData sheetId="8898" refreshError="1"/>
      <sheetData sheetId="8899" refreshError="1"/>
      <sheetData sheetId="8900" refreshError="1"/>
      <sheetData sheetId="8901" refreshError="1"/>
      <sheetData sheetId="8902" refreshError="1"/>
      <sheetData sheetId="8903" refreshError="1"/>
      <sheetData sheetId="8904" refreshError="1"/>
      <sheetData sheetId="8905" refreshError="1"/>
      <sheetData sheetId="8906" refreshError="1"/>
      <sheetData sheetId="8907" refreshError="1"/>
      <sheetData sheetId="8908" refreshError="1"/>
      <sheetData sheetId="8909" refreshError="1"/>
      <sheetData sheetId="8910" refreshError="1"/>
      <sheetData sheetId="8911" refreshError="1"/>
      <sheetData sheetId="8912" refreshError="1"/>
      <sheetData sheetId="8913" refreshError="1"/>
      <sheetData sheetId="8914" refreshError="1"/>
      <sheetData sheetId="8915" refreshError="1"/>
      <sheetData sheetId="8916" refreshError="1"/>
      <sheetData sheetId="8917" refreshError="1"/>
      <sheetData sheetId="8918" refreshError="1"/>
      <sheetData sheetId="8919" refreshError="1"/>
      <sheetData sheetId="8920" refreshError="1"/>
      <sheetData sheetId="8921" refreshError="1"/>
      <sheetData sheetId="8922" refreshError="1"/>
      <sheetData sheetId="8923" refreshError="1"/>
      <sheetData sheetId="8924" refreshError="1"/>
      <sheetData sheetId="8925" refreshError="1"/>
      <sheetData sheetId="8926" refreshError="1"/>
      <sheetData sheetId="8927" refreshError="1"/>
      <sheetData sheetId="8928" refreshError="1"/>
      <sheetData sheetId="8929" refreshError="1"/>
      <sheetData sheetId="8930" refreshError="1"/>
      <sheetData sheetId="8931" refreshError="1"/>
      <sheetData sheetId="8932" refreshError="1"/>
      <sheetData sheetId="8933" refreshError="1"/>
      <sheetData sheetId="8934" refreshError="1"/>
      <sheetData sheetId="8935" refreshError="1"/>
      <sheetData sheetId="8936" refreshError="1"/>
      <sheetData sheetId="8937" refreshError="1"/>
      <sheetData sheetId="8938" refreshError="1"/>
      <sheetData sheetId="8939" refreshError="1"/>
      <sheetData sheetId="8940" refreshError="1"/>
      <sheetData sheetId="8941" refreshError="1"/>
      <sheetData sheetId="8942" refreshError="1"/>
      <sheetData sheetId="8943" refreshError="1"/>
      <sheetData sheetId="8944" refreshError="1"/>
      <sheetData sheetId="8945" refreshError="1"/>
      <sheetData sheetId="8946" refreshError="1"/>
      <sheetData sheetId="8947" refreshError="1"/>
      <sheetData sheetId="8948" refreshError="1"/>
      <sheetData sheetId="8949" refreshError="1"/>
      <sheetData sheetId="8950" refreshError="1"/>
      <sheetData sheetId="8951" refreshError="1"/>
      <sheetData sheetId="8952" refreshError="1"/>
      <sheetData sheetId="8953" refreshError="1"/>
      <sheetData sheetId="8954" refreshError="1"/>
      <sheetData sheetId="8955" refreshError="1"/>
      <sheetData sheetId="8956" refreshError="1"/>
      <sheetData sheetId="8957" refreshError="1"/>
      <sheetData sheetId="8958" refreshError="1"/>
      <sheetData sheetId="8959" refreshError="1"/>
      <sheetData sheetId="8960" refreshError="1"/>
      <sheetData sheetId="8961" refreshError="1"/>
      <sheetData sheetId="8962" refreshError="1"/>
      <sheetData sheetId="8963" refreshError="1"/>
      <sheetData sheetId="8964" refreshError="1"/>
      <sheetData sheetId="8965" refreshError="1"/>
      <sheetData sheetId="8966" refreshError="1"/>
      <sheetData sheetId="8967" refreshError="1"/>
      <sheetData sheetId="8968" refreshError="1"/>
      <sheetData sheetId="8969" refreshError="1"/>
      <sheetData sheetId="8970" refreshError="1"/>
      <sheetData sheetId="8971" refreshError="1"/>
      <sheetData sheetId="8972" refreshError="1"/>
      <sheetData sheetId="8973" refreshError="1"/>
      <sheetData sheetId="8974" refreshError="1"/>
      <sheetData sheetId="8975" refreshError="1"/>
      <sheetData sheetId="8976" refreshError="1"/>
      <sheetData sheetId="8977" refreshError="1"/>
      <sheetData sheetId="8978" refreshError="1"/>
      <sheetData sheetId="8979" refreshError="1"/>
      <sheetData sheetId="8980" refreshError="1"/>
      <sheetData sheetId="8981" refreshError="1"/>
      <sheetData sheetId="8982" refreshError="1"/>
      <sheetData sheetId="8983" refreshError="1"/>
      <sheetData sheetId="8984" refreshError="1"/>
      <sheetData sheetId="8985" refreshError="1"/>
      <sheetData sheetId="8986" refreshError="1"/>
      <sheetData sheetId="8987" refreshError="1"/>
      <sheetData sheetId="8988" refreshError="1"/>
      <sheetData sheetId="8989" refreshError="1"/>
      <sheetData sheetId="8990" refreshError="1"/>
      <sheetData sheetId="8991" refreshError="1"/>
      <sheetData sheetId="8992" refreshError="1"/>
      <sheetData sheetId="8993" refreshError="1"/>
      <sheetData sheetId="8994" refreshError="1"/>
      <sheetData sheetId="8995" refreshError="1"/>
      <sheetData sheetId="8996" refreshError="1"/>
      <sheetData sheetId="8997" refreshError="1"/>
      <sheetData sheetId="8998" refreshError="1"/>
      <sheetData sheetId="8999" refreshError="1"/>
      <sheetData sheetId="9000" refreshError="1"/>
      <sheetData sheetId="9001" refreshError="1"/>
      <sheetData sheetId="9002" refreshError="1"/>
      <sheetData sheetId="9003" refreshError="1"/>
      <sheetData sheetId="9004" refreshError="1"/>
      <sheetData sheetId="9005" refreshError="1"/>
      <sheetData sheetId="9006" refreshError="1"/>
      <sheetData sheetId="9007" refreshError="1"/>
      <sheetData sheetId="9008" refreshError="1"/>
      <sheetData sheetId="9009" refreshError="1"/>
      <sheetData sheetId="9010" refreshError="1"/>
      <sheetData sheetId="9011" refreshError="1"/>
      <sheetData sheetId="9012" refreshError="1"/>
      <sheetData sheetId="9013" refreshError="1"/>
      <sheetData sheetId="9014" refreshError="1"/>
      <sheetData sheetId="9015" refreshError="1"/>
      <sheetData sheetId="9016" refreshError="1"/>
      <sheetData sheetId="9017" refreshError="1"/>
      <sheetData sheetId="9018" refreshError="1"/>
      <sheetData sheetId="9019" refreshError="1"/>
      <sheetData sheetId="9020" refreshError="1"/>
      <sheetData sheetId="9021" refreshError="1"/>
      <sheetData sheetId="9022" refreshError="1"/>
      <sheetData sheetId="9023" refreshError="1"/>
      <sheetData sheetId="9024" refreshError="1"/>
      <sheetData sheetId="9025" refreshError="1"/>
      <sheetData sheetId="9026" refreshError="1"/>
      <sheetData sheetId="9027" refreshError="1"/>
      <sheetData sheetId="9028" refreshError="1"/>
      <sheetData sheetId="9029" refreshError="1"/>
      <sheetData sheetId="9030" refreshError="1"/>
      <sheetData sheetId="9031" refreshError="1"/>
      <sheetData sheetId="9032" refreshError="1"/>
      <sheetData sheetId="9033" refreshError="1"/>
      <sheetData sheetId="9034" refreshError="1"/>
      <sheetData sheetId="9035" refreshError="1"/>
      <sheetData sheetId="9036" refreshError="1"/>
      <sheetData sheetId="9037" refreshError="1"/>
      <sheetData sheetId="9038" refreshError="1"/>
      <sheetData sheetId="9039" refreshError="1"/>
      <sheetData sheetId="9040" refreshError="1"/>
      <sheetData sheetId="9041" refreshError="1"/>
      <sheetData sheetId="9042" refreshError="1"/>
      <sheetData sheetId="9043" refreshError="1"/>
      <sheetData sheetId="9044" refreshError="1"/>
      <sheetData sheetId="9045" refreshError="1"/>
      <sheetData sheetId="9046" refreshError="1"/>
      <sheetData sheetId="9047" refreshError="1"/>
      <sheetData sheetId="9048" refreshError="1"/>
      <sheetData sheetId="9049" refreshError="1"/>
      <sheetData sheetId="9050" refreshError="1"/>
      <sheetData sheetId="9051" refreshError="1"/>
      <sheetData sheetId="9052" refreshError="1"/>
      <sheetData sheetId="9053" refreshError="1"/>
      <sheetData sheetId="9054" refreshError="1"/>
      <sheetData sheetId="9055" refreshError="1"/>
      <sheetData sheetId="9056" refreshError="1"/>
      <sheetData sheetId="9057" refreshError="1"/>
      <sheetData sheetId="9058" refreshError="1"/>
      <sheetData sheetId="9059" refreshError="1"/>
      <sheetData sheetId="9060" refreshError="1"/>
      <sheetData sheetId="9061" refreshError="1"/>
      <sheetData sheetId="9062" refreshError="1"/>
      <sheetData sheetId="9063" refreshError="1"/>
      <sheetData sheetId="9064" refreshError="1"/>
      <sheetData sheetId="9065" refreshError="1"/>
      <sheetData sheetId="9066" refreshError="1"/>
      <sheetData sheetId="9067" refreshError="1"/>
      <sheetData sheetId="9068" refreshError="1"/>
      <sheetData sheetId="9069" refreshError="1"/>
      <sheetData sheetId="9070" refreshError="1"/>
      <sheetData sheetId="9071" refreshError="1"/>
      <sheetData sheetId="9072" refreshError="1"/>
      <sheetData sheetId="9073" refreshError="1"/>
      <sheetData sheetId="9074" refreshError="1"/>
      <sheetData sheetId="9075" refreshError="1"/>
      <sheetData sheetId="9076" refreshError="1"/>
      <sheetData sheetId="9077" refreshError="1"/>
      <sheetData sheetId="9078" refreshError="1"/>
      <sheetData sheetId="9079" refreshError="1"/>
      <sheetData sheetId="9080" refreshError="1"/>
      <sheetData sheetId="9081" refreshError="1"/>
      <sheetData sheetId="9082" refreshError="1"/>
      <sheetData sheetId="9083" refreshError="1"/>
      <sheetData sheetId="9084" refreshError="1"/>
      <sheetData sheetId="9085" refreshError="1"/>
      <sheetData sheetId="9086" refreshError="1"/>
      <sheetData sheetId="9087" refreshError="1"/>
      <sheetData sheetId="9088" refreshError="1"/>
      <sheetData sheetId="9089" refreshError="1"/>
      <sheetData sheetId="9090" refreshError="1"/>
      <sheetData sheetId="9091" refreshError="1"/>
      <sheetData sheetId="9092" refreshError="1"/>
      <sheetData sheetId="9093" refreshError="1"/>
      <sheetData sheetId="9094" refreshError="1"/>
      <sheetData sheetId="9095" refreshError="1"/>
      <sheetData sheetId="9096" refreshError="1"/>
      <sheetData sheetId="9097" refreshError="1"/>
      <sheetData sheetId="9098" refreshError="1"/>
      <sheetData sheetId="9099" refreshError="1"/>
      <sheetData sheetId="9100" refreshError="1"/>
      <sheetData sheetId="9101" refreshError="1"/>
      <sheetData sheetId="9102" refreshError="1"/>
      <sheetData sheetId="9103" refreshError="1"/>
      <sheetData sheetId="9104" refreshError="1"/>
      <sheetData sheetId="9105" refreshError="1"/>
      <sheetData sheetId="9106" refreshError="1"/>
      <sheetData sheetId="9107" refreshError="1"/>
      <sheetData sheetId="9108" refreshError="1"/>
      <sheetData sheetId="9109" refreshError="1"/>
      <sheetData sheetId="9110" refreshError="1"/>
      <sheetData sheetId="9111" refreshError="1"/>
      <sheetData sheetId="9112" refreshError="1"/>
      <sheetData sheetId="9113" refreshError="1"/>
      <sheetData sheetId="9114" refreshError="1"/>
      <sheetData sheetId="9115" refreshError="1"/>
      <sheetData sheetId="9116" refreshError="1"/>
      <sheetData sheetId="9117" refreshError="1"/>
      <sheetData sheetId="9118" refreshError="1"/>
      <sheetData sheetId="9119" refreshError="1"/>
      <sheetData sheetId="9120" refreshError="1"/>
      <sheetData sheetId="9121" refreshError="1"/>
      <sheetData sheetId="9122" refreshError="1"/>
      <sheetData sheetId="9123" refreshError="1"/>
      <sheetData sheetId="9124" refreshError="1"/>
      <sheetData sheetId="9125" refreshError="1"/>
      <sheetData sheetId="9126" refreshError="1"/>
      <sheetData sheetId="9127" refreshError="1"/>
      <sheetData sheetId="9128" refreshError="1"/>
      <sheetData sheetId="9129" refreshError="1"/>
      <sheetData sheetId="9130" refreshError="1"/>
      <sheetData sheetId="9131" refreshError="1"/>
      <sheetData sheetId="9132" refreshError="1"/>
      <sheetData sheetId="9133" refreshError="1"/>
      <sheetData sheetId="9134" refreshError="1"/>
      <sheetData sheetId="9135" refreshError="1"/>
      <sheetData sheetId="9136" refreshError="1"/>
      <sheetData sheetId="9137" refreshError="1"/>
      <sheetData sheetId="9138" refreshError="1"/>
      <sheetData sheetId="9139" refreshError="1"/>
      <sheetData sheetId="9140" refreshError="1"/>
      <sheetData sheetId="9141" refreshError="1"/>
      <sheetData sheetId="9142" refreshError="1"/>
      <sheetData sheetId="9143" refreshError="1"/>
      <sheetData sheetId="9144" refreshError="1"/>
      <sheetData sheetId="9145" refreshError="1"/>
      <sheetData sheetId="9146" refreshError="1"/>
      <sheetData sheetId="9147" refreshError="1"/>
      <sheetData sheetId="9148" refreshError="1"/>
      <sheetData sheetId="9149" refreshError="1"/>
      <sheetData sheetId="9150" refreshError="1"/>
      <sheetData sheetId="9151" refreshError="1"/>
      <sheetData sheetId="9152" refreshError="1"/>
      <sheetData sheetId="9153" refreshError="1"/>
      <sheetData sheetId="9154" refreshError="1"/>
      <sheetData sheetId="9155" refreshError="1"/>
      <sheetData sheetId="9156" refreshError="1"/>
      <sheetData sheetId="9157" refreshError="1"/>
      <sheetData sheetId="9158" refreshError="1"/>
      <sheetData sheetId="9159" refreshError="1"/>
      <sheetData sheetId="9160" refreshError="1"/>
      <sheetData sheetId="9161" refreshError="1"/>
      <sheetData sheetId="9162" refreshError="1"/>
      <sheetData sheetId="9163" refreshError="1"/>
      <sheetData sheetId="9164" refreshError="1"/>
      <sheetData sheetId="9165" refreshError="1"/>
      <sheetData sheetId="9166" refreshError="1"/>
      <sheetData sheetId="9167" refreshError="1"/>
      <sheetData sheetId="9168" refreshError="1"/>
      <sheetData sheetId="9169" refreshError="1"/>
      <sheetData sheetId="9170" refreshError="1"/>
      <sheetData sheetId="9171" refreshError="1"/>
      <sheetData sheetId="9172" refreshError="1"/>
      <sheetData sheetId="9173" refreshError="1"/>
      <sheetData sheetId="9174" refreshError="1"/>
      <sheetData sheetId="9175" refreshError="1"/>
      <sheetData sheetId="9176" refreshError="1"/>
      <sheetData sheetId="9177" refreshError="1"/>
      <sheetData sheetId="9178" refreshError="1"/>
      <sheetData sheetId="9179" refreshError="1"/>
      <sheetData sheetId="9180" refreshError="1"/>
      <sheetData sheetId="9181" refreshError="1"/>
      <sheetData sheetId="9182" refreshError="1"/>
      <sheetData sheetId="9183" refreshError="1"/>
      <sheetData sheetId="9184" refreshError="1"/>
      <sheetData sheetId="9185" refreshError="1"/>
      <sheetData sheetId="9186" refreshError="1"/>
      <sheetData sheetId="9187" refreshError="1"/>
      <sheetData sheetId="9188" refreshError="1"/>
      <sheetData sheetId="9189" refreshError="1"/>
      <sheetData sheetId="9190" refreshError="1"/>
      <sheetData sheetId="9191" refreshError="1"/>
      <sheetData sheetId="9192" refreshError="1"/>
      <sheetData sheetId="9193" refreshError="1"/>
      <sheetData sheetId="9194" refreshError="1"/>
      <sheetData sheetId="9195" refreshError="1"/>
      <sheetData sheetId="9196" refreshError="1"/>
      <sheetData sheetId="9197" refreshError="1"/>
      <sheetData sheetId="9198" refreshError="1"/>
      <sheetData sheetId="9199" refreshError="1"/>
      <sheetData sheetId="9200" refreshError="1"/>
      <sheetData sheetId="9201" refreshError="1"/>
      <sheetData sheetId="9202" refreshError="1"/>
      <sheetData sheetId="9203" refreshError="1"/>
      <sheetData sheetId="9204" refreshError="1"/>
      <sheetData sheetId="9205" refreshError="1"/>
      <sheetData sheetId="9206" refreshError="1"/>
      <sheetData sheetId="9207" refreshError="1"/>
      <sheetData sheetId="9208" refreshError="1"/>
      <sheetData sheetId="9209" refreshError="1"/>
      <sheetData sheetId="9210" refreshError="1"/>
      <sheetData sheetId="9211" refreshError="1"/>
      <sheetData sheetId="9212" refreshError="1"/>
      <sheetData sheetId="9213" refreshError="1"/>
      <sheetData sheetId="9214" refreshError="1"/>
      <sheetData sheetId="9215" refreshError="1"/>
      <sheetData sheetId="9216" refreshError="1"/>
      <sheetData sheetId="9217" refreshError="1"/>
      <sheetData sheetId="9218" refreshError="1"/>
      <sheetData sheetId="9219" refreshError="1"/>
      <sheetData sheetId="9220" refreshError="1"/>
      <sheetData sheetId="9221" refreshError="1"/>
      <sheetData sheetId="9222" refreshError="1"/>
      <sheetData sheetId="9223" refreshError="1"/>
      <sheetData sheetId="9224" refreshError="1"/>
      <sheetData sheetId="9225" refreshError="1"/>
      <sheetData sheetId="9226" refreshError="1"/>
      <sheetData sheetId="9227" refreshError="1"/>
      <sheetData sheetId="9228" refreshError="1"/>
      <sheetData sheetId="9229" refreshError="1"/>
      <sheetData sheetId="9230" refreshError="1"/>
      <sheetData sheetId="9231" refreshError="1"/>
      <sheetData sheetId="9232" refreshError="1"/>
      <sheetData sheetId="9233" refreshError="1"/>
      <sheetData sheetId="9234" refreshError="1"/>
      <sheetData sheetId="9235" refreshError="1"/>
      <sheetData sheetId="9236" refreshError="1"/>
      <sheetData sheetId="9237" refreshError="1"/>
      <sheetData sheetId="9238" refreshError="1"/>
      <sheetData sheetId="9239" refreshError="1"/>
      <sheetData sheetId="9240" refreshError="1"/>
      <sheetData sheetId="9241" refreshError="1"/>
      <sheetData sheetId="9242" refreshError="1"/>
      <sheetData sheetId="9243" refreshError="1"/>
      <sheetData sheetId="9244" refreshError="1"/>
      <sheetData sheetId="9245" refreshError="1"/>
      <sheetData sheetId="9246" refreshError="1"/>
      <sheetData sheetId="9247" refreshError="1"/>
      <sheetData sheetId="9248" refreshError="1"/>
      <sheetData sheetId="9249" refreshError="1"/>
      <sheetData sheetId="9250" refreshError="1"/>
      <sheetData sheetId="9251" refreshError="1"/>
      <sheetData sheetId="9252" refreshError="1"/>
      <sheetData sheetId="9253" refreshError="1"/>
      <sheetData sheetId="9254" refreshError="1"/>
      <sheetData sheetId="9255" refreshError="1"/>
      <sheetData sheetId="9256" refreshError="1"/>
      <sheetData sheetId="9257" refreshError="1"/>
      <sheetData sheetId="9258" refreshError="1"/>
      <sheetData sheetId="9259" refreshError="1"/>
      <sheetData sheetId="9260" refreshError="1"/>
      <sheetData sheetId="9261" refreshError="1"/>
      <sheetData sheetId="9262" refreshError="1"/>
      <sheetData sheetId="9263" refreshError="1"/>
      <sheetData sheetId="9264" refreshError="1"/>
      <sheetData sheetId="9265" refreshError="1"/>
      <sheetData sheetId="9266" refreshError="1"/>
      <sheetData sheetId="9267" refreshError="1"/>
      <sheetData sheetId="9268" refreshError="1"/>
      <sheetData sheetId="9269" refreshError="1"/>
      <sheetData sheetId="9270" refreshError="1"/>
      <sheetData sheetId="9271" refreshError="1"/>
      <sheetData sheetId="9272" refreshError="1"/>
      <sheetData sheetId="9273" refreshError="1"/>
      <sheetData sheetId="9274" refreshError="1"/>
      <sheetData sheetId="9275" refreshError="1"/>
      <sheetData sheetId="9276" refreshError="1"/>
      <sheetData sheetId="9277" refreshError="1"/>
      <sheetData sheetId="9278" refreshError="1"/>
      <sheetData sheetId="9279" refreshError="1"/>
      <sheetData sheetId="9280" refreshError="1"/>
      <sheetData sheetId="9281" refreshError="1"/>
      <sheetData sheetId="9282" refreshError="1"/>
      <sheetData sheetId="9283" refreshError="1"/>
      <sheetData sheetId="9284" refreshError="1"/>
      <sheetData sheetId="9285" refreshError="1"/>
      <sheetData sheetId="9286" refreshError="1"/>
      <sheetData sheetId="9287" refreshError="1"/>
      <sheetData sheetId="9288" refreshError="1"/>
      <sheetData sheetId="9289" refreshError="1"/>
      <sheetData sheetId="9290" refreshError="1"/>
      <sheetData sheetId="9291" refreshError="1"/>
      <sheetData sheetId="9292" refreshError="1"/>
      <sheetData sheetId="9293" refreshError="1"/>
      <sheetData sheetId="9294" refreshError="1"/>
      <sheetData sheetId="9295" refreshError="1"/>
      <sheetData sheetId="9296" refreshError="1"/>
      <sheetData sheetId="9297" refreshError="1"/>
      <sheetData sheetId="9298" refreshError="1"/>
      <sheetData sheetId="9299" refreshError="1"/>
      <sheetData sheetId="9300" refreshError="1"/>
      <sheetData sheetId="9301" refreshError="1"/>
      <sheetData sheetId="9302" refreshError="1"/>
      <sheetData sheetId="9303" refreshError="1"/>
      <sheetData sheetId="9304" refreshError="1"/>
      <sheetData sheetId="9305" refreshError="1"/>
      <sheetData sheetId="9306" refreshError="1"/>
      <sheetData sheetId="9307" refreshError="1"/>
      <sheetData sheetId="9308" refreshError="1"/>
      <sheetData sheetId="9309" refreshError="1"/>
      <sheetData sheetId="9310" refreshError="1"/>
      <sheetData sheetId="9311" refreshError="1"/>
      <sheetData sheetId="9312" refreshError="1"/>
      <sheetData sheetId="9313" refreshError="1"/>
      <sheetData sheetId="9314" refreshError="1"/>
      <sheetData sheetId="9315" refreshError="1"/>
      <sheetData sheetId="9316" refreshError="1"/>
      <sheetData sheetId="9317" refreshError="1"/>
      <sheetData sheetId="9318" refreshError="1"/>
      <sheetData sheetId="9319" refreshError="1"/>
      <sheetData sheetId="9320" refreshError="1"/>
      <sheetData sheetId="9321" refreshError="1"/>
      <sheetData sheetId="9322" refreshError="1"/>
      <sheetData sheetId="9323" refreshError="1"/>
      <sheetData sheetId="9324" refreshError="1"/>
      <sheetData sheetId="9325" refreshError="1"/>
      <sheetData sheetId="9326" refreshError="1"/>
      <sheetData sheetId="9327" refreshError="1"/>
      <sheetData sheetId="9328" refreshError="1"/>
      <sheetData sheetId="9329" refreshError="1"/>
      <sheetData sheetId="9330" refreshError="1"/>
      <sheetData sheetId="9331" refreshError="1"/>
      <sheetData sheetId="9332" refreshError="1"/>
      <sheetData sheetId="9333" refreshError="1"/>
      <sheetData sheetId="9334" refreshError="1"/>
      <sheetData sheetId="9335" refreshError="1"/>
      <sheetData sheetId="9336" refreshError="1"/>
      <sheetData sheetId="9337" refreshError="1"/>
      <sheetData sheetId="9338" refreshError="1"/>
      <sheetData sheetId="9339" refreshError="1"/>
      <sheetData sheetId="9340" refreshError="1"/>
      <sheetData sheetId="9341" refreshError="1"/>
      <sheetData sheetId="9342" refreshError="1"/>
      <sheetData sheetId="9343" refreshError="1"/>
      <sheetData sheetId="9344" refreshError="1"/>
      <sheetData sheetId="9345" refreshError="1"/>
      <sheetData sheetId="9346" refreshError="1"/>
      <sheetData sheetId="9347" refreshError="1"/>
      <sheetData sheetId="9348" refreshError="1"/>
      <sheetData sheetId="9349" refreshError="1"/>
      <sheetData sheetId="9350" refreshError="1"/>
      <sheetData sheetId="9351" refreshError="1"/>
      <sheetData sheetId="9352" refreshError="1"/>
      <sheetData sheetId="9353" refreshError="1"/>
      <sheetData sheetId="9354" refreshError="1"/>
      <sheetData sheetId="9355" refreshError="1"/>
      <sheetData sheetId="9356" refreshError="1"/>
      <sheetData sheetId="9357" refreshError="1"/>
      <sheetData sheetId="9358" refreshError="1"/>
      <sheetData sheetId="9359" refreshError="1"/>
      <sheetData sheetId="9360" refreshError="1"/>
      <sheetData sheetId="9361" refreshError="1"/>
      <sheetData sheetId="9362" refreshError="1"/>
      <sheetData sheetId="9363" refreshError="1"/>
      <sheetData sheetId="9364" refreshError="1"/>
      <sheetData sheetId="9365" refreshError="1"/>
      <sheetData sheetId="9366" refreshError="1"/>
      <sheetData sheetId="9367" refreshError="1"/>
      <sheetData sheetId="9368" refreshError="1"/>
      <sheetData sheetId="9369" refreshError="1"/>
      <sheetData sheetId="9370" refreshError="1"/>
      <sheetData sheetId="9371" refreshError="1"/>
      <sheetData sheetId="9372" refreshError="1"/>
      <sheetData sheetId="9373" refreshError="1"/>
      <sheetData sheetId="9374" refreshError="1"/>
      <sheetData sheetId="9375" refreshError="1"/>
      <sheetData sheetId="9376" refreshError="1"/>
      <sheetData sheetId="9377" refreshError="1"/>
      <sheetData sheetId="9378" refreshError="1"/>
      <sheetData sheetId="9379" refreshError="1"/>
      <sheetData sheetId="9380" refreshError="1"/>
      <sheetData sheetId="9381" refreshError="1"/>
      <sheetData sheetId="9382" refreshError="1"/>
      <sheetData sheetId="9383" refreshError="1"/>
      <sheetData sheetId="9384" refreshError="1"/>
      <sheetData sheetId="9385" refreshError="1"/>
      <sheetData sheetId="9386" refreshError="1"/>
      <sheetData sheetId="9387" refreshError="1"/>
      <sheetData sheetId="9388" refreshError="1"/>
      <sheetData sheetId="9389" refreshError="1"/>
      <sheetData sheetId="9390" refreshError="1"/>
      <sheetData sheetId="9391" refreshError="1"/>
      <sheetData sheetId="9392" refreshError="1"/>
      <sheetData sheetId="9393" refreshError="1"/>
      <sheetData sheetId="9394" refreshError="1"/>
      <sheetData sheetId="9395" refreshError="1"/>
      <sheetData sheetId="9396" refreshError="1"/>
      <sheetData sheetId="9397" refreshError="1"/>
      <sheetData sheetId="9398" refreshError="1"/>
      <sheetData sheetId="9399" refreshError="1"/>
      <sheetData sheetId="9400" refreshError="1"/>
      <sheetData sheetId="9401" refreshError="1"/>
      <sheetData sheetId="9402" refreshError="1"/>
      <sheetData sheetId="9403" refreshError="1"/>
      <sheetData sheetId="9404" refreshError="1"/>
      <sheetData sheetId="9405" refreshError="1"/>
      <sheetData sheetId="9406" refreshError="1"/>
      <sheetData sheetId="9407" refreshError="1"/>
      <sheetData sheetId="9408" refreshError="1"/>
      <sheetData sheetId="9409" refreshError="1"/>
      <sheetData sheetId="9410" refreshError="1"/>
      <sheetData sheetId="9411" refreshError="1"/>
      <sheetData sheetId="9412" refreshError="1"/>
      <sheetData sheetId="9413" refreshError="1"/>
      <sheetData sheetId="9414" refreshError="1"/>
      <sheetData sheetId="9415" refreshError="1"/>
      <sheetData sheetId="9416" refreshError="1"/>
      <sheetData sheetId="9417" refreshError="1"/>
      <sheetData sheetId="9418" refreshError="1"/>
      <sheetData sheetId="9419" refreshError="1"/>
      <sheetData sheetId="9420" refreshError="1"/>
      <sheetData sheetId="9421" refreshError="1"/>
      <sheetData sheetId="9422" refreshError="1"/>
      <sheetData sheetId="9423" refreshError="1"/>
      <sheetData sheetId="9424" refreshError="1"/>
      <sheetData sheetId="9425" refreshError="1"/>
      <sheetData sheetId="9426" refreshError="1"/>
      <sheetData sheetId="9427" refreshError="1"/>
      <sheetData sheetId="9428" refreshError="1"/>
      <sheetData sheetId="9429" refreshError="1"/>
      <sheetData sheetId="9430" refreshError="1"/>
      <sheetData sheetId="9431" refreshError="1"/>
      <sheetData sheetId="9432" refreshError="1"/>
      <sheetData sheetId="9433" refreshError="1"/>
      <sheetData sheetId="9434" refreshError="1"/>
      <sheetData sheetId="9435" refreshError="1"/>
      <sheetData sheetId="9436" refreshError="1"/>
      <sheetData sheetId="9437" refreshError="1"/>
      <sheetData sheetId="9438" refreshError="1"/>
      <sheetData sheetId="9439" refreshError="1"/>
      <sheetData sheetId="9440" refreshError="1"/>
      <sheetData sheetId="9441" refreshError="1"/>
      <sheetData sheetId="9442" refreshError="1"/>
      <sheetData sheetId="9443" refreshError="1"/>
      <sheetData sheetId="9444" refreshError="1"/>
      <sheetData sheetId="9445" refreshError="1"/>
      <sheetData sheetId="9446" refreshError="1"/>
      <sheetData sheetId="9447" refreshError="1"/>
      <sheetData sheetId="9448" refreshError="1"/>
      <sheetData sheetId="9449" refreshError="1"/>
      <sheetData sheetId="9450" refreshError="1"/>
      <sheetData sheetId="9451" refreshError="1"/>
      <sheetData sheetId="9452" refreshError="1"/>
      <sheetData sheetId="9453" refreshError="1"/>
      <sheetData sheetId="9454" refreshError="1"/>
      <sheetData sheetId="9455" refreshError="1"/>
      <sheetData sheetId="9456" refreshError="1"/>
      <sheetData sheetId="9457" refreshError="1"/>
      <sheetData sheetId="9458" refreshError="1"/>
      <sheetData sheetId="9459" refreshError="1"/>
      <sheetData sheetId="9460" refreshError="1"/>
      <sheetData sheetId="9461" refreshError="1"/>
      <sheetData sheetId="9462" refreshError="1"/>
      <sheetData sheetId="9463" refreshError="1"/>
      <sheetData sheetId="9464" refreshError="1"/>
      <sheetData sheetId="9465" refreshError="1"/>
      <sheetData sheetId="9466" refreshError="1"/>
      <sheetData sheetId="9467" refreshError="1"/>
      <sheetData sheetId="9468" refreshError="1"/>
      <sheetData sheetId="9469" refreshError="1"/>
      <sheetData sheetId="9470" refreshError="1"/>
      <sheetData sheetId="9471" refreshError="1"/>
      <sheetData sheetId="9472" refreshError="1"/>
      <sheetData sheetId="9473" refreshError="1"/>
      <sheetData sheetId="9474" refreshError="1"/>
      <sheetData sheetId="9475" refreshError="1"/>
      <sheetData sheetId="9476" refreshError="1"/>
      <sheetData sheetId="9477" refreshError="1"/>
      <sheetData sheetId="9478" refreshError="1"/>
      <sheetData sheetId="9479" refreshError="1"/>
      <sheetData sheetId="9480" refreshError="1"/>
      <sheetData sheetId="9481" refreshError="1"/>
      <sheetData sheetId="9482" refreshError="1"/>
      <sheetData sheetId="9483" refreshError="1"/>
      <sheetData sheetId="9484" refreshError="1"/>
      <sheetData sheetId="9485" refreshError="1"/>
      <sheetData sheetId="9486" refreshError="1"/>
      <sheetData sheetId="9487" refreshError="1"/>
      <sheetData sheetId="9488" refreshError="1"/>
      <sheetData sheetId="9489" refreshError="1"/>
      <sheetData sheetId="9490" refreshError="1"/>
      <sheetData sheetId="9491" refreshError="1"/>
      <sheetData sheetId="9492" refreshError="1"/>
      <sheetData sheetId="9493" refreshError="1"/>
      <sheetData sheetId="9494" refreshError="1"/>
      <sheetData sheetId="9495" refreshError="1"/>
      <sheetData sheetId="9496" refreshError="1"/>
      <sheetData sheetId="9497" refreshError="1"/>
      <sheetData sheetId="9498" refreshError="1"/>
      <sheetData sheetId="9499" refreshError="1"/>
      <sheetData sheetId="9500" refreshError="1"/>
      <sheetData sheetId="9501" refreshError="1"/>
      <sheetData sheetId="9502" refreshError="1"/>
      <sheetData sheetId="9503" refreshError="1"/>
      <sheetData sheetId="9504" refreshError="1"/>
      <sheetData sheetId="9505" refreshError="1"/>
      <sheetData sheetId="9506" refreshError="1"/>
      <sheetData sheetId="9507" refreshError="1"/>
      <sheetData sheetId="9508" refreshError="1"/>
      <sheetData sheetId="9509" refreshError="1"/>
      <sheetData sheetId="9510" refreshError="1"/>
      <sheetData sheetId="9511" refreshError="1"/>
      <sheetData sheetId="9512" refreshError="1"/>
      <sheetData sheetId="9513" refreshError="1"/>
      <sheetData sheetId="9514" refreshError="1"/>
      <sheetData sheetId="9515" refreshError="1"/>
      <sheetData sheetId="9516" refreshError="1"/>
      <sheetData sheetId="9517" refreshError="1"/>
      <sheetData sheetId="9518" refreshError="1"/>
      <sheetData sheetId="9519" refreshError="1"/>
      <sheetData sheetId="9520" refreshError="1"/>
      <sheetData sheetId="9521" refreshError="1"/>
      <sheetData sheetId="9522" refreshError="1"/>
      <sheetData sheetId="9523" refreshError="1"/>
      <sheetData sheetId="9524" refreshError="1"/>
      <sheetData sheetId="9525" refreshError="1"/>
      <sheetData sheetId="9526" refreshError="1"/>
      <sheetData sheetId="9527" refreshError="1"/>
      <sheetData sheetId="9528" refreshError="1"/>
      <sheetData sheetId="9529" refreshError="1"/>
      <sheetData sheetId="9530" refreshError="1"/>
      <sheetData sheetId="9531" refreshError="1"/>
      <sheetData sheetId="9532" refreshError="1"/>
      <sheetData sheetId="9533" refreshError="1"/>
      <sheetData sheetId="9534" refreshError="1"/>
      <sheetData sheetId="9535" refreshError="1"/>
      <sheetData sheetId="9536" refreshError="1"/>
      <sheetData sheetId="9537" refreshError="1"/>
      <sheetData sheetId="9538" refreshError="1"/>
      <sheetData sheetId="9539" refreshError="1"/>
      <sheetData sheetId="9540" refreshError="1"/>
      <sheetData sheetId="9541" refreshError="1"/>
      <sheetData sheetId="9542" refreshError="1"/>
      <sheetData sheetId="9543" refreshError="1"/>
      <sheetData sheetId="9544" refreshError="1"/>
      <sheetData sheetId="9545" refreshError="1"/>
      <sheetData sheetId="9546" refreshError="1"/>
      <sheetData sheetId="9547" refreshError="1"/>
      <sheetData sheetId="9548" refreshError="1"/>
      <sheetData sheetId="9549" refreshError="1"/>
      <sheetData sheetId="9550" refreshError="1"/>
      <sheetData sheetId="9551" refreshError="1"/>
      <sheetData sheetId="9552" refreshError="1"/>
      <sheetData sheetId="9553" refreshError="1"/>
      <sheetData sheetId="9554" refreshError="1"/>
      <sheetData sheetId="9555" refreshError="1"/>
      <sheetData sheetId="9556" refreshError="1"/>
      <sheetData sheetId="9557" refreshError="1"/>
      <sheetData sheetId="9558" refreshError="1"/>
      <sheetData sheetId="9559" refreshError="1"/>
      <sheetData sheetId="9560" refreshError="1"/>
      <sheetData sheetId="9561" refreshError="1"/>
      <sheetData sheetId="9562" refreshError="1"/>
      <sheetData sheetId="9563" refreshError="1"/>
      <sheetData sheetId="9564" refreshError="1"/>
      <sheetData sheetId="9565" refreshError="1"/>
      <sheetData sheetId="9566" refreshError="1"/>
      <sheetData sheetId="9567" refreshError="1"/>
      <sheetData sheetId="9568" refreshError="1"/>
      <sheetData sheetId="9569" refreshError="1"/>
      <sheetData sheetId="9570" refreshError="1"/>
      <sheetData sheetId="9571" refreshError="1"/>
      <sheetData sheetId="9572" refreshError="1"/>
      <sheetData sheetId="9573" refreshError="1"/>
      <sheetData sheetId="9574" refreshError="1"/>
      <sheetData sheetId="9575" refreshError="1"/>
      <sheetData sheetId="9576" refreshError="1"/>
      <sheetData sheetId="9577" refreshError="1"/>
      <sheetData sheetId="9578" refreshError="1"/>
      <sheetData sheetId="9579" refreshError="1"/>
      <sheetData sheetId="9580" refreshError="1"/>
      <sheetData sheetId="9581" refreshError="1"/>
      <sheetData sheetId="9582" refreshError="1"/>
      <sheetData sheetId="9583" refreshError="1"/>
      <sheetData sheetId="9584" refreshError="1"/>
      <sheetData sheetId="9585" refreshError="1"/>
      <sheetData sheetId="9586" refreshError="1"/>
      <sheetData sheetId="9587" refreshError="1"/>
      <sheetData sheetId="9588" refreshError="1"/>
      <sheetData sheetId="9589" refreshError="1"/>
      <sheetData sheetId="9590" refreshError="1"/>
      <sheetData sheetId="9591" refreshError="1"/>
      <sheetData sheetId="9592" refreshError="1"/>
      <sheetData sheetId="9593" refreshError="1"/>
      <sheetData sheetId="9594" refreshError="1"/>
      <sheetData sheetId="9595" refreshError="1"/>
      <sheetData sheetId="9596" refreshError="1"/>
      <sheetData sheetId="9597" refreshError="1"/>
      <sheetData sheetId="9598" refreshError="1"/>
      <sheetData sheetId="9599" refreshError="1"/>
      <sheetData sheetId="9600" refreshError="1"/>
      <sheetData sheetId="9601" refreshError="1"/>
      <sheetData sheetId="9602" refreshError="1"/>
      <sheetData sheetId="9603" refreshError="1"/>
      <sheetData sheetId="9604" refreshError="1"/>
      <sheetData sheetId="9605" refreshError="1"/>
      <sheetData sheetId="9606" refreshError="1"/>
      <sheetData sheetId="9607" refreshError="1"/>
      <sheetData sheetId="9608" refreshError="1"/>
      <sheetData sheetId="9609" refreshError="1"/>
      <sheetData sheetId="9610" refreshError="1"/>
      <sheetData sheetId="9611" refreshError="1"/>
      <sheetData sheetId="9612" refreshError="1"/>
      <sheetData sheetId="9613" refreshError="1"/>
      <sheetData sheetId="9614" refreshError="1"/>
      <sheetData sheetId="9615" refreshError="1"/>
      <sheetData sheetId="9616" refreshError="1"/>
      <sheetData sheetId="9617" refreshError="1"/>
      <sheetData sheetId="9618" refreshError="1"/>
      <sheetData sheetId="9619" refreshError="1"/>
      <sheetData sheetId="9620" refreshError="1"/>
      <sheetData sheetId="9621" refreshError="1"/>
      <sheetData sheetId="9622" refreshError="1"/>
      <sheetData sheetId="9623" refreshError="1"/>
      <sheetData sheetId="9624" refreshError="1"/>
      <sheetData sheetId="9625" refreshError="1"/>
      <sheetData sheetId="9626" refreshError="1"/>
      <sheetData sheetId="9627" refreshError="1"/>
      <sheetData sheetId="9628" refreshError="1"/>
      <sheetData sheetId="9629" refreshError="1"/>
      <sheetData sheetId="9630" refreshError="1"/>
      <sheetData sheetId="9631" refreshError="1"/>
      <sheetData sheetId="9632" refreshError="1"/>
      <sheetData sheetId="9633" refreshError="1"/>
      <sheetData sheetId="9634" refreshError="1"/>
      <sheetData sheetId="9635" refreshError="1"/>
      <sheetData sheetId="9636" refreshError="1"/>
      <sheetData sheetId="9637" refreshError="1"/>
      <sheetData sheetId="9638" refreshError="1"/>
      <sheetData sheetId="9639" refreshError="1"/>
      <sheetData sheetId="9640" refreshError="1"/>
      <sheetData sheetId="9641" refreshError="1"/>
      <sheetData sheetId="9642" refreshError="1"/>
      <sheetData sheetId="9643" refreshError="1"/>
      <sheetData sheetId="9644" refreshError="1"/>
      <sheetData sheetId="9645" refreshError="1"/>
      <sheetData sheetId="9646" refreshError="1"/>
      <sheetData sheetId="9647" refreshError="1"/>
      <sheetData sheetId="9648" refreshError="1"/>
      <sheetData sheetId="9649" refreshError="1"/>
      <sheetData sheetId="9650" refreshError="1"/>
      <sheetData sheetId="9651" refreshError="1"/>
      <sheetData sheetId="9652" refreshError="1"/>
      <sheetData sheetId="9653" refreshError="1"/>
      <sheetData sheetId="9654" refreshError="1"/>
      <sheetData sheetId="9655" refreshError="1"/>
      <sheetData sheetId="9656" refreshError="1"/>
      <sheetData sheetId="9657" refreshError="1"/>
      <sheetData sheetId="9658" refreshError="1"/>
      <sheetData sheetId="9659" refreshError="1"/>
      <sheetData sheetId="9660" refreshError="1"/>
      <sheetData sheetId="9661" refreshError="1"/>
      <sheetData sheetId="9662" refreshError="1"/>
      <sheetData sheetId="9663" refreshError="1"/>
      <sheetData sheetId="9664" refreshError="1"/>
      <sheetData sheetId="9665" refreshError="1"/>
      <sheetData sheetId="9666" refreshError="1"/>
      <sheetData sheetId="9667" refreshError="1"/>
      <sheetData sheetId="9668" refreshError="1"/>
      <sheetData sheetId="9669" refreshError="1"/>
      <sheetData sheetId="9670" refreshError="1"/>
      <sheetData sheetId="9671" refreshError="1"/>
      <sheetData sheetId="9672" refreshError="1"/>
      <sheetData sheetId="9673" refreshError="1"/>
      <sheetData sheetId="9674" refreshError="1"/>
      <sheetData sheetId="9675" refreshError="1"/>
      <sheetData sheetId="9676" refreshError="1"/>
      <sheetData sheetId="9677" refreshError="1"/>
      <sheetData sheetId="9678" refreshError="1"/>
      <sheetData sheetId="9679" refreshError="1"/>
      <sheetData sheetId="9680" refreshError="1"/>
      <sheetData sheetId="9681" refreshError="1"/>
      <sheetData sheetId="9682" refreshError="1"/>
      <sheetData sheetId="9683" refreshError="1"/>
      <sheetData sheetId="9684" refreshError="1"/>
      <sheetData sheetId="9685" refreshError="1"/>
      <sheetData sheetId="9686" refreshError="1"/>
      <sheetData sheetId="9687" refreshError="1"/>
      <sheetData sheetId="9688" refreshError="1"/>
      <sheetData sheetId="9689" refreshError="1"/>
      <sheetData sheetId="9690" refreshError="1"/>
      <sheetData sheetId="9691" refreshError="1"/>
      <sheetData sheetId="9692" refreshError="1"/>
      <sheetData sheetId="9693" refreshError="1"/>
      <sheetData sheetId="9694" refreshError="1"/>
      <sheetData sheetId="9695" refreshError="1"/>
      <sheetData sheetId="9696" refreshError="1"/>
      <sheetData sheetId="9697" refreshError="1"/>
      <sheetData sheetId="9698" refreshError="1"/>
      <sheetData sheetId="9699" refreshError="1"/>
      <sheetData sheetId="9700" refreshError="1"/>
      <sheetData sheetId="9701" refreshError="1"/>
      <sheetData sheetId="9702" refreshError="1"/>
      <sheetData sheetId="9703" refreshError="1"/>
      <sheetData sheetId="9704" refreshError="1"/>
      <sheetData sheetId="9705" refreshError="1"/>
      <sheetData sheetId="9706" refreshError="1"/>
      <sheetData sheetId="9707" refreshError="1"/>
      <sheetData sheetId="9708" refreshError="1"/>
      <sheetData sheetId="9709" refreshError="1"/>
      <sheetData sheetId="9710" refreshError="1"/>
      <sheetData sheetId="9711" refreshError="1"/>
      <sheetData sheetId="9712" refreshError="1"/>
      <sheetData sheetId="9713" refreshError="1"/>
      <sheetData sheetId="9714" refreshError="1"/>
      <sheetData sheetId="9715" refreshError="1"/>
      <sheetData sheetId="9716" refreshError="1"/>
      <sheetData sheetId="9717" refreshError="1"/>
      <sheetData sheetId="9718" refreshError="1"/>
      <sheetData sheetId="9719" refreshError="1"/>
      <sheetData sheetId="9720" refreshError="1"/>
      <sheetData sheetId="9721" refreshError="1"/>
      <sheetData sheetId="9722" refreshError="1"/>
      <sheetData sheetId="9723" refreshError="1"/>
      <sheetData sheetId="9724" refreshError="1"/>
      <sheetData sheetId="9725" refreshError="1"/>
      <sheetData sheetId="9726" refreshError="1"/>
      <sheetData sheetId="9727" refreshError="1"/>
      <sheetData sheetId="9728" refreshError="1"/>
      <sheetData sheetId="9729" refreshError="1"/>
      <sheetData sheetId="9730" refreshError="1"/>
      <sheetData sheetId="9731" refreshError="1"/>
      <sheetData sheetId="9732" refreshError="1"/>
      <sheetData sheetId="9733" refreshError="1"/>
      <sheetData sheetId="9734" refreshError="1"/>
      <sheetData sheetId="9735" refreshError="1"/>
      <sheetData sheetId="9736" refreshError="1"/>
      <sheetData sheetId="9737" refreshError="1"/>
      <sheetData sheetId="9738" refreshError="1"/>
      <sheetData sheetId="9739" refreshError="1"/>
      <sheetData sheetId="9740" refreshError="1"/>
      <sheetData sheetId="9741" refreshError="1"/>
      <sheetData sheetId="9742" refreshError="1"/>
      <sheetData sheetId="9743" refreshError="1"/>
      <sheetData sheetId="9744" refreshError="1"/>
      <sheetData sheetId="9745" refreshError="1"/>
      <sheetData sheetId="9746" refreshError="1"/>
      <sheetData sheetId="9747" refreshError="1"/>
      <sheetData sheetId="9748" refreshError="1"/>
      <sheetData sheetId="9749" refreshError="1"/>
      <sheetData sheetId="9750" refreshError="1"/>
      <sheetData sheetId="9751" refreshError="1"/>
      <sheetData sheetId="9752" refreshError="1"/>
      <sheetData sheetId="9753" refreshError="1"/>
      <sheetData sheetId="9754" refreshError="1"/>
      <sheetData sheetId="9755" refreshError="1"/>
      <sheetData sheetId="9756" refreshError="1"/>
      <sheetData sheetId="9757" refreshError="1"/>
      <sheetData sheetId="9758" refreshError="1"/>
      <sheetData sheetId="9759" refreshError="1"/>
      <sheetData sheetId="9760" refreshError="1"/>
      <sheetData sheetId="9761" refreshError="1"/>
      <sheetData sheetId="9762" refreshError="1"/>
      <sheetData sheetId="9763" refreshError="1"/>
      <sheetData sheetId="9764" refreshError="1"/>
      <sheetData sheetId="9765" refreshError="1"/>
      <sheetData sheetId="9766" refreshError="1"/>
      <sheetData sheetId="9767" refreshError="1"/>
      <sheetData sheetId="9768" refreshError="1"/>
      <sheetData sheetId="9769" refreshError="1"/>
      <sheetData sheetId="9770" refreshError="1"/>
      <sheetData sheetId="9771" refreshError="1"/>
      <sheetData sheetId="9772" refreshError="1"/>
      <sheetData sheetId="9773" refreshError="1"/>
      <sheetData sheetId="9774" refreshError="1"/>
      <sheetData sheetId="9775" refreshError="1"/>
      <sheetData sheetId="9776" refreshError="1"/>
      <sheetData sheetId="9777" refreshError="1"/>
      <sheetData sheetId="9778" refreshError="1"/>
      <sheetData sheetId="9779" refreshError="1"/>
      <sheetData sheetId="9780" refreshError="1"/>
      <sheetData sheetId="9781" refreshError="1"/>
      <sheetData sheetId="9782" refreshError="1"/>
      <sheetData sheetId="9783" refreshError="1"/>
      <sheetData sheetId="9784" refreshError="1"/>
      <sheetData sheetId="9785" refreshError="1"/>
      <sheetData sheetId="9786" refreshError="1"/>
      <sheetData sheetId="9787" refreshError="1"/>
      <sheetData sheetId="9788" refreshError="1"/>
      <sheetData sheetId="9789" refreshError="1"/>
      <sheetData sheetId="9790" refreshError="1"/>
      <sheetData sheetId="9791" refreshError="1"/>
      <sheetData sheetId="9792" refreshError="1"/>
      <sheetData sheetId="9793" refreshError="1"/>
      <sheetData sheetId="9794" refreshError="1"/>
      <sheetData sheetId="9795" refreshError="1"/>
      <sheetData sheetId="9796" refreshError="1"/>
      <sheetData sheetId="9797" refreshError="1"/>
      <sheetData sheetId="9798" refreshError="1"/>
      <sheetData sheetId="9799" refreshError="1"/>
      <sheetData sheetId="9800" refreshError="1"/>
      <sheetData sheetId="9801" refreshError="1"/>
      <sheetData sheetId="9802" refreshError="1"/>
      <sheetData sheetId="9803" refreshError="1"/>
      <sheetData sheetId="9804" refreshError="1"/>
      <sheetData sheetId="9805" refreshError="1"/>
      <sheetData sheetId="9806" refreshError="1"/>
      <sheetData sheetId="9807" refreshError="1"/>
      <sheetData sheetId="9808" refreshError="1"/>
      <sheetData sheetId="9809" refreshError="1"/>
      <sheetData sheetId="9810" refreshError="1"/>
      <sheetData sheetId="9811" refreshError="1"/>
      <sheetData sheetId="9812" refreshError="1"/>
      <sheetData sheetId="9813" refreshError="1"/>
      <sheetData sheetId="9814" refreshError="1"/>
      <sheetData sheetId="9815" refreshError="1"/>
      <sheetData sheetId="9816" refreshError="1"/>
      <sheetData sheetId="9817" refreshError="1"/>
      <sheetData sheetId="9818" refreshError="1"/>
      <sheetData sheetId="9819" refreshError="1"/>
      <sheetData sheetId="9820" refreshError="1"/>
      <sheetData sheetId="9821" refreshError="1"/>
      <sheetData sheetId="9822" refreshError="1"/>
      <sheetData sheetId="9823" refreshError="1"/>
      <sheetData sheetId="9824" refreshError="1"/>
      <sheetData sheetId="9825" refreshError="1"/>
      <sheetData sheetId="9826" refreshError="1"/>
      <sheetData sheetId="9827" refreshError="1"/>
      <sheetData sheetId="9828" refreshError="1"/>
      <sheetData sheetId="9829" refreshError="1"/>
      <sheetData sheetId="9830" refreshError="1"/>
      <sheetData sheetId="9831" refreshError="1"/>
      <sheetData sheetId="9832" refreshError="1"/>
      <sheetData sheetId="9833" refreshError="1"/>
      <sheetData sheetId="9834" refreshError="1"/>
      <sheetData sheetId="9835" refreshError="1"/>
      <sheetData sheetId="9836" refreshError="1"/>
      <sheetData sheetId="9837" refreshError="1"/>
      <sheetData sheetId="9838" refreshError="1"/>
      <sheetData sheetId="9839" refreshError="1"/>
      <sheetData sheetId="9840" refreshError="1"/>
      <sheetData sheetId="9841" refreshError="1"/>
      <sheetData sheetId="9842" refreshError="1"/>
      <sheetData sheetId="9843" refreshError="1"/>
      <sheetData sheetId="9844" refreshError="1"/>
      <sheetData sheetId="9845" refreshError="1"/>
      <sheetData sheetId="9846" refreshError="1"/>
      <sheetData sheetId="9847" refreshError="1"/>
      <sheetData sheetId="9848" refreshError="1"/>
      <sheetData sheetId="9849" refreshError="1"/>
      <sheetData sheetId="9850" refreshError="1"/>
      <sheetData sheetId="9851" refreshError="1"/>
      <sheetData sheetId="9852" refreshError="1"/>
      <sheetData sheetId="9853" refreshError="1"/>
      <sheetData sheetId="9854" refreshError="1"/>
      <sheetData sheetId="9855" refreshError="1"/>
      <sheetData sheetId="9856" refreshError="1"/>
      <sheetData sheetId="9857" refreshError="1"/>
      <sheetData sheetId="9858" refreshError="1"/>
      <sheetData sheetId="9859" refreshError="1"/>
      <sheetData sheetId="9860" refreshError="1"/>
      <sheetData sheetId="9861" refreshError="1"/>
      <sheetData sheetId="9862" refreshError="1"/>
      <sheetData sheetId="9863" refreshError="1"/>
      <sheetData sheetId="9864" refreshError="1"/>
      <sheetData sheetId="9865" refreshError="1"/>
      <sheetData sheetId="9866" refreshError="1"/>
      <sheetData sheetId="9867" refreshError="1"/>
      <sheetData sheetId="9868" refreshError="1"/>
      <sheetData sheetId="9869" refreshError="1"/>
      <sheetData sheetId="9870" refreshError="1"/>
      <sheetData sheetId="9871" refreshError="1"/>
      <sheetData sheetId="9872" refreshError="1"/>
      <sheetData sheetId="9873" refreshError="1"/>
      <sheetData sheetId="9874" refreshError="1"/>
      <sheetData sheetId="9875" refreshError="1"/>
      <sheetData sheetId="9876" refreshError="1"/>
      <sheetData sheetId="9877" refreshError="1"/>
      <sheetData sheetId="9878" refreshError="1"/>
      <sheetData sheetId="9879" refreshError="1"/>
      <sheetData sheetId="9880" refreshError="1"/>
      <sheetData sheetId="9881" refreshError="1"/>
      <sheetData sheetId="9882" refreshError="1"/>
      <sheetData sheetId="9883" refreshError="1"/>
      <sheetData sheetId="9884" refreshError="1"/>
      <sheetData sheetId="9885" refreshError="1"/>
      <sheetData sheetId="9886" refreshError="1"/>
      <sheetData sheetId="9887" refreshError="1"/>
      <sheetData sheetId="9888" refreshError="1"/>
      <sheetData sheetId="9889" refreshError="1"/>
      <sheetData sheetId="9890" refreshError="1"/>
      <sheetData sheetId="9891" refreshError="1"/>
      <sheetData sheetId="9892" refreshError="1"/>
      <sheetData sheetId="9893" refreshError="1"/>
      <sheetData sheetId="9894" refreshError="1"/>
      <sheetData sheetId="9895" refreshError="1"/>
      <sheetData sheetId="9896" refreshError="1"/>
      <sheetData sheetId="9897" refreshError="1"/>
      <sheetData sheetId="9898" refreshError="1"/>
      <sheetData sheetId="9899" refreshError="1"/>
      <sheetData sheetId="9900" refreshError="1"/>
      <sheetData sheetId="9901" refreshError="1"/>
      <sheetData sheetId="9902" refreshError="1"/>
      <sheetData sheetId="9903" refreshError="1"/>
      <sheetData sheetId="9904" refreshError="1"/>
      <sheetData sheetId="9905" refreshError="1"/>
      <sheetData sheetId="9906" refreshError="1"/>
      <sheetData sheetId="9907" refreshError="1"/>
      <sheetData sheetId="9908" refreshError="1"/>
      <sheetData sheetId="9909" refreshError="1"/>
      <sheetData sheetId="9910" refreshError="1"/>
      <sheetData sheetId="9911" refreshError="1"/>
      <sheetData sheetId="9912" refreshError="1"/>
      <sheetData sheetId="9913" refreshError="1"/>
      <sheetData sheetId="9914" refreshError="1"/>
      <sheetData sheetId="9915" refreshError="1"/>
      <sheetData sheetId="9916" refreshError="1"/>
      <sheetData sheetId="9917" refreshError="1"/>
      <sheetData sheetId="9918" refreshError="1"/>
      <sheetData sheetId="9919" refreshError="1"/>
      <sheetData sheetId="9920" refreshError="1"/>
      <sheetData sheetId="9921" refreshError="1"/>
      <sheetData sheetId="9922" refreshError="1"/>
      <sheetData sheetId="9923" refreshError="1"/>
      <sheetData sheetId="9924" refreshError="1"/>
      <sheetData sheetId="9925" refreshError="1"/>
      <sheetData sheetId="9926" refreshError="1"/>
      <sheetData sheetId="9927" refreshError="1"/>
      <sheetData sheetId="9928" refreshError="1"/>
      <sheetData sheetId="9929" refreshError="1"/>
      <sheetData sheetId="9930" refreshError="1"/>
      <sheetData sheetId="9931" refreshError="1"/>
      <sheetData sheetId="9932" refreshError="1"/>
      <sheetData sheetId="9933" refreshError="1"/>
      <sheetData sheetId="9934" refreshError="1"/>
      <sheetData sheetId="9935" refreshError="1"/>
      <sheetData sheetId="9936" refreshError="1"/>
      <sheetData sheetId="9937" refreshError="1"/>
      <sheetData sheetId="9938" refreshError="1"/>
      <sheetData sheetId="9939" refreshError="1"/>
      <sheetData sheetId="9940" refreshError="1"/>
      <sheetData sheetId="9941" refreshError="1"/>
      <sheetData sheetId="9942" refreshError="1"/>
      <sheetData sheetId="9943" refreshError="1"/>
      <sheetData sheetId="9944" refreshError="1"/>
      <sheetData sheetId="9945" refreshError="1"/>
      <sheetData sheetId="9946" refreshError="1"/>
      <sheetData sheetId="9947" refreshError="1"/>
      <sheetData sheetId="9948" refreshError="1"/>
      <sheetData sheetId="9949" refreshError="1"/>
      <sheetData sheetId="9950" refreshError="1"/>
      <sheetData sheetId="9951" refreshError="1"/>
      <sheetData sheetId="9952" refreshError="1"/>
      <sheetData sheetId="9953" refreshError="1"/>
      <sheetData sheetId="9954" refreshError="1"/>
      <sheetData sheetId="9955" refreshError="1"/>
      <sheetData sheetId="9956" refreshError="1"/>
      <sheetData sheetId="9957" refreshError="1"/>
      <sheetData sheetId="9958" refreshError="1"/>
      <sheetData sheetId="9959" refreshError="1"/>
      <sheetData sheetId="9960" refreshError="1"/>
      <sheetData sheetId="9961" refreshError="1"/>
      <sheetData sheetId="9962" refreshError="1"/>
      <sheetData sheetId="9963" refreshError="1"/>
      <sheetData sheetId="9964" refreshError="1"/>
      <sheetData sheetId="9965" refreshError="1"/>
      <sheetData sheetId="9966" refreshError="1"/>
      <sheetData sheetId="9967" refreshError="1"/>
      <sheetData sheetId="9968" refreshError="1"/>
      <sheetData sheetId="9969" refreshError="1"/>
      <sheetData sheetId="9970" refreshError="1"/>
      <sheetData sheetId="9971" refreshError="1"/>
      <sheetData sheetId="9972" refreshError="1"/>
      <sheetData sheetId="9973" refreshError="1"/>
      <sheetData sheetId="9974" refreshError="1"/>
      <sheetData sheetId="9975" refreshError="1"/>
      <sheetData sheetId="9976" refreshError="1"/>
      <sheetData sheetId="9977" refreshError="1"/>
      <sheetData sheetId="9978" refreshError="1"/>
      <sheetData sheetId="9979" refreshError="1"/>
      <sheetData sheetId="9980" refreshError="1"/>
      <sheetData sheetId="9981" refreshError="1"/>
      <sheetData sheetId="9982" refreshError="1"/>
      <sheetData sheetId="9983" refreshError="1"/>
      <sheetData sheetId="9984" refreshError="1"/>
      <sheetData sheetId="9985" refreshError="1"/>
      <sheetData sheetId="9986" refreshError="1"/>
      <sheetData sheetId="9987" refreshError="1"/>
      <sheetData sheetId="9988" refreshError="1"/>
      <sheetData sheetId="9989" refreshError="1"/>
      <sheetData sheetId="9990" refreshError="1"/>
      <sheetData sheetId="9991" refreshError="1"/>
      <sheetData sheetId="9992" refreshError="1"/>
      <sheetData sheetId="9993" refreshError="1"/>
      <sheetData sheetId="9994" refreshError="1"/>
      <sheetData sheetId="9995" refreshError="1"/>
      <sheetData sheetId="9996" refreshError="1"/>
      <sheetData sheetId="9997" refreshError="1"/>
      <sheetData sheetId="9998" refreshError="1"/>
      <sheetData sheetId="9999" refreshError="1"/>
      <sheetData sheetId="10000" refreshError="1"/>
      <sheetData sheetId="10001" refreshError="1"/>
      <sheetData sheetId="10002" refreshError="1"/>
      <sheetData sheetId="10003" refreshError="1"/>
      <sheetData sheetId="10004" refreshError="1"/>
      <sheetData sheetId="10005" refreshError="1"/>
      <sheetData sheetId="10006" refreshError="1"/>
      <sheetData sheetId="10007" refreshError="1"/>
      <sheetData sheetId="10008" refreshError="1"/>
      <sheetData sheetId="10009" refreshError="1"/>
      <sheetData sheetId="10010" refreshError="1"/>
      <sheetData sheetId="10011" refreshError="1"/>
      <sheetData sheetId="10012" refreshError="1"/>
      <sheetData sheetId="10013" refreshError="1"/>
      <sheetData sheetId="10014" refreshError="1"/>
      <sheetData sheetId="10015" refreshError="1"/>
      <sheetData sheetId="10016" refreshError="1"/>
      <sheetData sheetId="10017" refreshError="1"/>
      <sheetData sheetId="10018" refreshError="1"/>
      <sheetData sheetId="10019" refreshError="1"/>
      <sheetData sheetId="10020" refreshError="1"/>
      <sheetData sheetId="10021" refreshError="1"/>
      <sheetData sheetId="10022" refreshError="1"/>
      <sheetData sheetId="10023" refreshError="1"/>
      <sheetData sheetId="10024" refreshError="1"/>
      <sheetData sheetId="10025" refreshError="1"/>
      <sheetData sheetId="10026" refreshError="1"/>
      <sheetData sheetId="10027" refreshError="1"/>
      <sheetData sheetId="10028" refreshError="1"/>
      <sheetData sheetId="10029" refreshError="1"/>
      <sheetData sheetId="10030" refreshError="1"/>
      <sheetData sheetId="10031" refreshError="1"/>
      <sheetData sheetId="10032" refreshError="1"/>
      <sheetData sheetId="10033" refreshError="1"/>
      <sheetData sheetId="10034" refreshError="1"/>
      <sheetData sheetId="10035" refreshError="1"/>
      <sheetData sheetId="10036" refreshError="1"/>
      <sheetData sheetId="10037" refreshError="1"/>
      <sheetData sheetId="10038" refreshError="1"/>
      <sheetData sheetId="10039" refreshError="1"/>
      <sheetData sheetId="10040" refreshError="1"/>
      <sheetData sheetId="10041" refreshError="1"/>
      <sheetData sheetId="10042" refreshError="1"/>
      <sheetData sheetId="10043" refreshError="1"/>
      <sheetData sheetId="10044" refreshError="1"/>
      <sheetData sheetId="10045" refreshError="1"/>
      <sheetData sheetId="10046" refreshError="1"/>
      <sheetData sheetId="10047" refreshError="1"/>
      <sheetData sheetId="10048" refreshError="1"/>
      <sheetData sheetId="10049" refreshError="1"/>
      <sheetData sheetId="10050" refreshError="1"/>
      <sheetData sheetId="10051" refreshError="1"/>
      <sheetData sheetId="10052" refreshError="1"/>
      <sheetData sheetId="10053" refreshError="1"/>
      <sheetData sheetId="10054" refreshError="1"/>
      <sheetData sheetId="10055" refreshError="1"/>
      <sheetData sheetId="10056" refreshError="1"/>
      <sheetData sheetId="10057" refreshError="1"/>
      <sheetData sheetId="10058" refreshError="1"/>
      <sheetData sheetId="10059" refreshError="1"/>
      <sheetData sheetId="10060" refreshError="1"/>
      <sheetData sheetId="10061" refreshError="1"/>
      <sheetData sheetId="10062" refreshError="1"/>
      <sheetData sheetId="10063" refreshError="1"/>
      <sheetData sheetId="10064" refreshError="1"/>
      <sheetData sheetId="10065" refreshError="1"/>
      <sheetData sheetId="10066" refreshError="1"/>
      <sheetData sheetId="10067" refreshError="1"/>
      <sheetData sheetId="10068" refreshError="1"/>
      <sheetData sheetId="10069" refreshError="1"/>
      <sheetData sheetId="10070" refreshError="1"/>
      <sheetData sheetId="10071" refreshError="1"/>
      <sheetData sheetId="10072" refreshError="1"/>
      <sheetData sheetId="10073" refreshError="1"/>
      <sheetData sheetId="10074" refreshError="1"/>
      <sheetData sheetId="10075" refreshError="1"/>
      <sheetData sheetId="10076" refreshError="1"/>
      <sheetData sheetId="10077" refreshError="1"/>
      <sheetData sheetId="10078" refreshError="1"/>
      <sheetData sheetId="10079" refreshError="1"/>
      <sheetData sheetId="10080" refreshError="1"/>
      <sheetData sheetId="10081" refreshError="1"/>
      <sheetData sheetId="10082" refreshError="1"/>
      <sheetData sheetId="10083" refreshError="1"/>
      <sheetData sheetId="10084" refreshError="1"/>
      <sheetData sheetId="10085" refreshError="1"/>
      <sheetData sheetId="10086" refreshError="1"/>
      <sheetData sheetId="10087" refreshError="1"/>
      <sheetData sheetId="10088" refreshError="1"/>
      <sheetData sheetId="10089" refreshError="1"/>
      <sheetData sheetId="10090" refreshError="1"/>
      <sheetData sheetId="10091" refreshError="1"/>
      <sheetData sheetId="10092" refreshError="1"/>
      <sheetData sheetId="10093" refreshError="1"/>
      <sheetData sheetId="10094" refreshError="1"/>
      <sheetData sheetId="10095" refreshError="1"/>
      <sheetData sheetId="10096" refreshError="1"/>
      <sheetData sheetId="10097" refreshError="1"/>
      <sheetData sheetId="10098" refreshError="1"/>
      <sheetData sheetId="10099" refreshError="1"/>
      <sheetData sheetId="10100" refreshError="1"/>
      <sheetData sheetId="10101" refreshError="1"/>
      <sheetData sheetId="10102" refreshError="1"/>
      <sheetData sheetId="10103" refreshError="1"/>
      <sheetData sheetId="10104" refreshError="1"/>
      <sheetData sheetId="10105" refreshError="1"/>
      <sheetData sheetId="10106" refreshError="1"/>
      <sheetData sheetId="10107" refreshError="1"/>
      <sheetData sheetId="10108" refreshError="1"/>
      <sheetData sheetId="10109" refreshError="1"/>
      <sheetData sheetId="10110" refreshError="1"/>
      <sheetData sheetId="10111" refreshError="1"/>
      <sheetData sheetId="10112" refreshError="1"/>
      <sheetData sheetId="10113" refreshError="1"/>
      <sheetData sheetId="10114" refreshError="1"/>
      <sheetData sheetId="10115" refreshError="1"/>
      <sheetData sheetId="10116" refreshError="1"/>
      <sheetData sheetId="10117" refreshError="1"/>
      <sheetData sheetId="10118" refreshError="1"/>
      <sheetData sheetId="10119" refreshError="1"/>
      <sheetData sheetId="10120" refreshError="1"/>
      <sheetData sheetId="10121" refreshError="1"/>
      <sheetData sheetId="10122" refreshError="1"/>
      <sheetData sheetId="10123" refreshError="1"/>
      <sheetData sheetId="10124" refreshError="1"/>
      <sheetData sheetId="10125" refreshError="1"/>
      <sheetData sheetId="10126" refreshError="1"/>
      <sheetData sheetId="10127" refreshError="1"/>
      <sheetData sheetId="10128" refreshError="1"/>
      <sheetData sheetId="10129" refreshError="1"/>
      <sheetData sheetId="10130" refreshError="1"/>
      <sheetData sheetId="10131" refreshError="1"/>
      <sheetData sheetId="10132" refreshError="1"/>
      <sheetData sheetId="10133" refreshError="1"/>
      <sheetData sheetId="10134" refreshError="1"/>
      <sheetData sheetId="10135" refreshError="1"/>
      <sheetData sheetId="10136" refreshError="1"/>
      <sheetData sheetId="10137" refreshError="1"/>
      <sheetData sheetId="10138" refreshError="1"/>
      <sheetData sheetId="10139" refreshError="1"/>
      <sheetData sheetId="10140" refreshError="1"/>
      <sheetData sheetId="10141" refreshError="1"/>
      <sheetData sheetId="10142" refreshError="1"/>
      <sheetData sheetId="10143" refreshError="1"/>
      <sheetData sheetId="10144" refreshError="1"/>
      <sheetData sheetId="10145" refreshError="1"/>
      <sheetData sheetId="10146" refreshError="1"/>
      <sheetData sheetId="10147" refreshError="1"/>
      <sheetData sheetId="10148" refreshError="1"/>
      <sheetData sheetId="10149" refreshError="1"/>
      <sheetData sheetId="10150" refreshError="1"/>
      <sheetData sheetId="10151" refreshError="1"/>
      <sheetData sheetId="10152" refreshError="1"/>
      <sheetData sheetId="10153" refreshError="1"/>
      <sheetData sheetId="10154" refreshError="1"/>
      <sheetData sheetId="10155" refreshError="1"/>
      <sheetData sheetId="10156" refreshError="1"/>
      <sheetData sheetId="10157" refreshError="1"/>
      <sheetData sheetId="10158" refreshError="1"/>
      <sheetData sheetId="10159" refreshError="1"/>
      <sheetData sheetId="10160" refreshError="1"/>
      <sheetData sheetId="10161" refreshError="1"/>
      <sheetData sheetId="10162" refreshError="1"/>
      <sheetData sheetId="10163" refreshError="1"/>
      <sheetData sheetId="10164" refreshError="1"/>
      <sheetData sheetId="10165" refreshError="1"/>
      <sheetData sheetId="10166" refreshError="1"/>
      <sheetData sheetId="10167" refreshError="1"/>
      <sheetData sheetId="10168" refreshError="1"/>
      <sheetData sheetId="10169" refreshError="1"/>
      <sheetData sheetId="10170" refreshError="1"/>
      <sheetData sheetId="10171" refreshError="1"/>
      <sheetData sheetId="10172" refreshError="1"/>
      <sheetData sheetId="10173" refreshError="1"/>
      <sheetData sheetId="10174" refreshError="1"/>
      <sheetData sheetId="10175" refreshError="1"/>
      <sheetData sheetId="10176" refreshError="1"/>
      <sheetData sheetId="10177" refreshError="1"/>
      <sheetData sheetId="10178" refreshError="1"/>
      <sheetData sheetId="10179" refreshError="1"/>
      <sheetData sheetId="10180" refreshError="1"/>
      <sheetData sheetId="10181" refreshError="1"/>
      <sheetData sheetId="10182" refreshError="1"/>
      <sheetData sheetId="10183" refreshError="1"/>
      <sheetData sheetId="10184" refreshError="1"/>
      <sheetData sheetId="10185" refreshError="1"/>
      <sheetData sheetId="10186" refreshError="1"/>
      <sheetData sheetId="10187" refreshError="1"/>
      <sheetData sheetId="10188" refreshError="1"/>
      <sheetData sheetId="10189" refreshError="1"/>
      <sheetData sheetId="10190" refreshError="1"/>
      <sheetData sheetId="10191" refreshError="1"/>
      <sheetData sheetId="10192" refreshError="1"/>
      <sheetData sheetId="10193" refreshError="1"/>
      <sheetData sheetId="10194" refreshError="1"/>
      <sheetData sheetId="10195" refreshError="1"/>
      <sheetData sheetId="10196" refreshError="1"/>
      <sheetData sheetId="10197" refreshError="1"/>
      <sheetData sheetId="10198" refreshError="1"/>
      <sheetData sheetId="10199" refreshError="1"/>
      <sheetData sheetId="10200" refreshError="1"/>
      <sheetData sheetId="10201" refreshError="1"/>
      <sheetData sheetId="10202" refreshError="1"/>
      <sheetData sheetId="10203" refreshError="1"/>
      <sheetData sheetId="10204" refreshError="1"/>
      <sheetData sheetId="10205" refreshError="1"/>
      <sheetData sheetId="10206" refreshError="1"/>
      <sheetData sheetId="10207" refreshError="1"/>
      <sheetData sheetId="10208" refreshError="1"/>
      <sheetData sheetId="10209" refreshError="1"/>
      <sheetData sheetId="10210" refreshError="1"/>
      <sheetData sheetId="10211" refreshError="1"/>
      <sheetData sheetId="10212" refreshError="1"/>
      <sheetData sheetId="10213" refreshError="1"/>
      <sheetData sheetId="10214" refreshError="1"/>
      <sheetData sheetId="10215" refreshError="1"/>
      <sheetData sheetId="10216" refreshError="1"/>
      <sheetData sheetId="10217" refreshError="1"/>
      <sheetData sheetId="10218" refreshError="1"/>
      <sheetData sheetId="10219" refreshError="1"/>
      <sheetData sheetId="10220" refreshError="1"/>
      <sheetData sheetId="10221" refreshError="1"/>
      <sheetData sheetId="10222" refreshError="1"/>
      <sheetData sheetId="10223" refreshError="1"/>
      <sheetData sheetId="10224" refreshError="1"/>
      <sheetData sheetId="10225" refreshError="1"/>
      <sheetData sheetId="10226" refreshError="1"/>
      <sheetData sheetId="10227" refreshError="1"/>
      <sheetData sheetId="10228" refreshError="1"/>
      <sheetData sheetId="10229" refreshError="1"/>
      <sheetData sheetId="10230" refreshError="1"/>
      <sheetData sheetId="10231" refreshError="1"/>
      <sheetData sheetId="10232" refreshError="1"/>
      <sheetData sheetId="10233" refreshError="1"/>
      <sheetData sheetId="10234" refreshError="1"/>
      <sheetData sheetId="10235" refreshError="1"/>
      <sheetData sheetId="10236" refreshError="1"/>
      <sheetData sheetId="10237" refreshError="1"/>
      <sheetData sheetId="10238" refreshError="1"/>
      <sheetData sheetId="10239" refreshError="1"/>
      <sheetData sheetId="10240" refreshError="1"/>
      <sheetData sheetId="10241" refreshError="1"/>
      <sheetData sheetId="10242" refreshError="1"/>
      <sheetData sheetId="10243" refreshError="1"/>
      <sheetData sheetId="10244" refreshError="1"/>
      <sheetData sheetId="10245" refreshError="1"/>
      <sheetData sheetId="10246" refreshError="1"/>
      <sheetData sheetId="10247" refreshError="1"/>
      <sheetData sheetId="10248" refreshError="1"/>
      <sheetData sheetId="10249" refreshError="1"/>
      <sheetData sheetId="10250" refreshError="1"/>
      <sheetData sheetId="10251" refreshError="1"/>
      <sheetData sheetId="10252" refreshError="1"/>
      <sheetData sheetId="10253" refreshError="1"/>
      <sheetData sheetId="10254" refreshError="1"/>
      <sheetData sheetId="10255" refreshError="1"/>
      <sheetData sheetId="10256" refreshError="1"/>
      <sheetData sheetId="10257" refreshError="1"/>
      <sheetData sheetId="10258" refreshError="1"/>
      <sheetData sheetId="10259" refreshError="1"/>
      <sheetData sheetId="10260" refreshError="1"/>
      <sheetData sheetId="10261" refreshError="1"/>
      <sheetData sheetId="10262" refreshError="1"/>
      <sheetData sheetId="10263" refreshError="1"/>
      <sheetData sheetId="10264" refreshError="1"/>
      <sheetData sheetId="10265" refreshError="1"/>
      <sheetData sheetId="10266" refreshError="1"/>
      <sheetData sheetId="10267" refreshError="1"/>
      <sheetData sheetId="10268" refreshError="1"/>
      <sheetData sheetId="10269" refreshError="1"/>
      <sheetData sheetId="10270" refreshError="1"/>
      <sheetData sheetId="10271" refreshError="1"/>
      <sheetData sheetId="10272" refreshError="1"/>
      <sheetData sheetId="10273" refreshError="1"/>
      <sheetData sheetId="10274" refreshError="1"/>
      <sheetData sheetId="10275" refreshError="1"/>
      <sheetData sheetId="10276" refreshError="1"/>
      <sheetData sheetId="10277" refreshError="1"/>
      <sheetData sheetId="10278" refreshError="1"/>
      <sheetData sheetId="10279" refreshError="1"/>
      <sheetData sheetId="10280" refreshError="1"/>
      <sheetData sheetId="10281" refreshError="1"/>
      <sheetData sheetId="10282" refreshError="1"/>
      <sheetData sheetId="10283" refreshError="1"/>
      <sheetData sheetId="10284" refreshError="1"/>
      <sheetData sheetId="10285" refreshError="1"/>
      <sheetData sheetId="10286" refreshError="1"/>
      <sheetData sheetId="10287" refreshError="1"/>
      <sheetData sheetId="10288" refreshError="1"/>
      <sheetData sheetId="10289" refreshError="1"/>
      <sheetData sheetId="10290" refreshError="1"/>
      <sheetData sheetId="10291" refreshError="1"/>
      <sheetData sheetId="10292" refreshError="1"/>
      <sheetData sheetId="10293" refreshError="1"/>
      <sheetData sheetId="10294" refreshError="1"/>
      <sheetData sheetId="10295" refreshError="1"/>
      <sheetData sheetId="10296" refreshError="1"/>
      <sheetData sheetId="10297" refreshError="1"/>
      <sheetData sheetId="10298" refreshError="1"/>
      <sheetData sheetId="10299" refreshError="1"/>
      <sheetData sheetId="10300" refreshError="1"/>
      <sheetData sheetId="10301" refreshError="1"/>
      <sheetData sheetId="10302" refreshError="1"/>
      <sheetData sheetId="10303" refreshError="1"/>
      <sheetData sheetId="10304" refreshError="1"/>
      <sheetData sheetId="10305" refreshError="1"/>
      <sheetData sheetId="10306" refreshError="1"/>
      <sheetData sheetId="10307" refreshError="1"/>
      <sheetData sheetId="10308" refreshError="1"/>
      <sheetData sheetId="10309" refreshError="1"/>
      <sheetData sheetId="10310" refreshError="1"/>
      <sheetData sheetId="10311" refreshError="1"/>
      <sheetData sheetId="10312" refreshError="1"/>
      <sheetData sheetId="10313" refreshError="1"/>
      <sheetData sheetId="10314" refreshError="1"/>
      <sheetData sheetId="10315" refreshError="1"/>
      <sheetData sheetId="10316" refreshError="1"/>
      <sheetData sheetId="10317" refreshError="1"/>
      <sheetData sheetId="10318" refreshError="1"/>
      <sheetData sheetId="10319" refreshError="1"/>
      <sheetData sheetId="10320" refreshError="1"/>
      <sheetData sheetId="10321" refreshError="1"/>
      <sheetData sheetId="10322" refreshError="1"/>
      <sheetData sheetId="10323" refreshError="1"/>
      <sheetData sheetId="10324" refreshError="1"/>
      <sheetData sheetId="10325" refreshError="1"/>
      <sheetData sheetId="10326" refreshError="1"/>
      <sheetData sheetId="10327" refreshError="1"/>
      <sheetData sheetId="10328" refreshError="1"/>
      <sheetData sheetId="10329" refreshError="1"/>
      <sheetData sheetId="10330" refreshError="1"/>
      <sheetData sheetId="10331" refreshError="1"/>
      <sheetData sheetId="10332" refreshError="1"/>
      <sheetData sheetId="10333" refreshError="1"/>
      <sheetData sheetId="10334" refreshError="1"/>
      <sheetData sheetId="10335" refreshError="1"/>
      <sheetData sheetId="10336" refreshError="1"/>
      <sheetData sheetId="10337" refreshError="1"/>
      <sheetData sheetId="10338" refreshError="1"/>
      <sheetData sheetId="10339" refreshError="1"/>
      <sheetData sheetId="10340" refreshError="1"/>
      <sheetData sheetId="10341" refreshError="1"/>
      <sheetData sheetId="10342" refreshError="1"/>
      <sheetData sheetId="10343" refreshError="1"/>
      <sheetData sheetId="10344" refreshError="1"/>
      <sheetData sheetId="10345" refreshError="1"/>
      <sheetData sheetId="10346" refreshError="1"/>
      <sheetData sheetId="10347" refreshError="1"/>
      <sheetData sheetId="10348" refreshError="1"/>
      <sheetData sheetId="10349" refreshError="1"/>
      <sheetData sheetId="10350" refreshError="1"/>
      <sheetData sheetId="10351" refreshError="1"/>
      <sheetData sheetId="10352" refreshError="1"/>
      <sheetData sheetId="10353" refreshError="1"/>
      <sheetData sheetId="10354" refreshError="1"/>
      <sheetData sheetId="10355" refreshError="1"/>
      <sheetData sheetId="10356" refreshError="1"/>
      <sheetData sheetId="10357" refreshError="1"/>
      <sheetData sheetId="10358" refreshError="1"/>
      <sheetData sheetId="10359" refreshError="1"/>
      <sheetData sheetId="10360" refreshError="1"/>
      <sheetData sheetId="10361" refreshError="1"/>
      <sheetData sheetId="10362" refreshError="1"/>
      <sheetData sheetId="10363" refreshError="1"/>
      <sheetData sheetId="10364" refreshError="1"/>
      <sheetData sheetId="10365" refreshError="1"/>
      <sheetData sheetId="10366" refreshError="1"/>
      <sheetData sheetId="10367" refreshError="1"/>
      <sheetData sheetId="10368" refreshError="1"/>
      <sheetData sheetId="10369" refreshError="1"/>
      <sheetData sheetId="10370" refreshError="1"/>
      <sheetData sheetId="10371" refreshError="1"/>
      <sheetData sheetId="10372" refreshError="1"/>
      <sheetData sheetId="10373" refreshError="1"/>
      <sheetData sheetId="10374" refreshError="1"/>
      <sheetData sheetId="10375" refreshError="1"/>
      <sheetData sheetId="10376" refreshError="1"/>
      <sheetData sheetId="10377" refreshError="1"/>
      <sheetData sheetId="10378" refreshError="1"/>
      <sheetData sheetId="10379" refreshError="1"/>
      <sheetData sheetId="10380" refreshError="1"/>
      <sheetData sheetId="10381" refreshError="1"/>
      <sheetData sheetId="10382" refreshError="1"/>
      <sheetData sheetId="10383" refreshError="1"/>
      <sheetData sheetId="10384" refreshError="1"/>
      <sheetData sheetId="10385" refreshError="1"/>
      <sheetData sheetId="10386" refreshError="1"/>
      <sheetData sheetId="10387" refreshError="1"/>
      <sheetData sheetId="10388" refreshError="1"/>
      <sheetData sheetId="10389" refreshError="1"/>
      <sheetData sheetId="10390" refreshError="1"/>
      <sheetData sheetId="10391" refreshError="1"/>
      <sheetData sheetId="10392" refreshError="1"/>
      <sheetData sheetId="10393" refreshError="1"/>
      <sheetData sheetId="10394" refreshError="1"/>
      <sheetData sheetId="10395" refreshError="1"/>
      <sheetData sheetId="10396" refreshError="1"/>
      <sheetData sheetId="10397" refreshError="1"/>
      <sheetData sheetId="10398" refreshError="1"/>
      <sheetData sheetId="10399" refreshError="1"/>
      <sheetData sheetId="10400" refreshError="1"/>
      <sheetData sheetId="10401" refreshError="1"/>
      <sheetData sheetId="10402" refreshError="1"/>
      <sheetData sheetId="10403" refreshError="1"/>
      <sheetData sheetId="10404" refreshError="1"/>
      <sheetData sheetId="10405" refreshError="1"/>
      <sheetData sheetId="10406" refreshError="1"/>
      <sheetData sheetId="10407" refreshError="1"/>
      <sheetData sheetId="10408" refreshError="1"/>
      <sheetData sheetId="10409" refreshError="1"/>
      <sheetData sheetId="10410" refreshError="1"/>
      <sheetData sheetId="10411" refreshError="1"/>
      <sheetData sheetId="10412" refreshError="1"/>
      <sheetData sheetId="10413" refreshError="1"/>
      <sheetData sheetId="10414" refreshError="1"/>
      <sheetData sheetId="10415" refreshError="1"/>
      <sheetData sheetId="10416" refreshError="1"/>
      <sheetData sheetId="10417" refreshError="1"/>
      <sheetData sheetId="10418" refreshError="1"/>
      <sheetData sheetId="10419" refreshError="1"/>
      <sheetData sheetId="10420" refreshError="1"/>
      <sheetData sheetId="10421" refreshError="1"/>
      <sheetData sheetId="10422" refreshError="1"/>
      <sheetData sheetId="10423" refreshError="1"/>
      <sheetData sheetId="10424" refreshError="1"/>
      <sheetData sheetId="10425" refreshError="1"/>
      <sheetData sheetId="10426" refreshError="1"/>
      <sheetData sheetId="10427" refreshError="1"/>
      <sheetData sheetId="10428" refreshError="1"/>
      <sheetData sheetId="10429" refreshError="1"/>
      <sheetData sheetId="10430" refreshError="1"/>
      <sheetData sheetId="10431" refreshError="1"/>
      <sheetData sheetId="10432" refreshError="1"/>
      <sheetData sheetId="10433" refreshError="1"/>
      <sheetData sheetId="10434" refreshError="1"/>
      <sheetData sheetId="10435" refreshError="1"/>
      <sheetData sheetId="10436" refreshError="1"/>
      <sheetData sheetId="10437" refreshError="1"/>
      <sheetData sheetId="10438" refreshError="1"/>
      <sheetData sheetId="10439" refreshError="1"/>
      <sheetData sheetId="10440" refreshError="1"/>
      <sheetData sheetId="10441" refreshError="1"/>
      <sheetData sheetId="10442" refreshError="1"/>
      <sheetData sheetId="10443" refreshError="1"/>
      <sheetData sheetId="10444" refreshError="1"/>
      <sheetData sheetId="10445" refreshError="1"/>
      <sheetData sheetId="10446" refreshError="1"/>
      <sheetData sheetId="10447" refreshError="1"/>
      <sheetData sheetId="10448" refreshError="1"/>
      <sheetData sheetId="10449" refreshError="1"/>
      <sheetData sheetId="10450" refreshError="1"/>
      <sheetData sheetId="10451" refreshError="1"/>
      <sheetData sheetId="10452" refreshError="1"/>
      <sheetData sheetId="10453" refreshError="1"/>
      <sheetData sheetId="10454" refreshError="1"/>
      <sheetData sheetId="10455" refreshError="1"/>
      <sheetData sheetId="10456" refreshError="1"/>
      <sheetData sheetId="10457" refreshError="1"/>
      <sheetData sheetId="10458" refreshError="1"/>
      <sheetData sheetId="10459" refreshError="1"/>
      <sheetData sheetId="10460" refreshError="1"/>
      <sheetData sheetId="10461" refreshError="1"/>
      <sheetData sheetId="10462" refreshError="1"/>
      <sheetData sheetId="10463" refreshError="1"/>
      <sheetData sheetId="10464" refreshError="1"/>
      <sheetData sheetId="10465" refreshError="1"/>
      <sheetData sheetId="10466" refreshError="1"/>
      <sheetData sheetId="10467" refreshError="1"/>
      <sheetData sheetId="10468" refreshError="1"/>
      <sheetData sheetId="10469" refreshError="1"/>
      <sheetData sheetId="10470" refreshError="1"/>
      <sheetData sheetId="10471" refreshError="1"/>
      <sheetData sheetId="10472" refreshError="1"/>
      <sheetData sheetId="10473" refreshError="1"/>
      <sheetData sheetId="10474" refreshError="1"/>
      <sheetData sheetId="10475" refreshError="1"/>
      <sheetData sheetId="10476" refreshError="1"/>
      <sheetData sheetId="10477" refreshError="1"/>
      <sheetData sheetId="10478" refreshError="1"/>
      <sheetData sheetId="10479" refreshError="1"/>
      <sheetData sheetId="10480" refreshError="1"/>
      <sheetData sheetId="10481" refreshError="1"/>
      <sheetData sheetId="10482" refreshError="1"/>
      <sheetData sheetId="10483" refreshError="1"/>
      <sheetData sheetId="10484" refreshError="1"/>
      <sheetData sheetId="10485" refreshError="1"/>
      <sheetData sheetId="10486" refreshError="1"/>
      <sheetData sheetId="10487" refreshError="1"/>
      <sheetData sheetId="10488" refreshError="1"/>
      <sheetData sheetId="10489" refreshError="1"/>
      <sheetData sheetId="10490" refreshError="1"/>
      <sheetData sheetId="10491" refreshError="1"/>
      <sheetData sheetId="10492" refreshError="1"/>
      <sheetData sheetId="10493" refreshError="1"/>
      <sheetData sheetId="10494" refreshError="1"/>
      <sheetData sheetId="10495" refreshError="1"/>
      <sheetData sheetId="10496" refreshError="1"/>
      <sheetData sheetId="10497" refreshError="1"/>
      <sheetData sheetId="10498" refreshError="1"/>
      <sheetData sheetId="10499" refreshError="1"/>
      <sheetData sheetId="10500" refreshError="1"/>
      <sheetData sheetId="10501" refreshError="1"/>
      <sheetData sheetId="10502" refreshError="1"/>
      <sheetData sheetId="10503" refreshError="1"/>
      <sheetData sheetId="10504" refreshError="1"/>
      <sheetData sheetId="10505" refreshError="1"/>
      <sheetData sheetId="10506" refreshError="1"/>
      <sheetData sheetId="10507" refreshError="1"/>
      <sheetData sheetId="10508" refreshError="1"/>
      <sheetData sheetId="10509" refreshError="1"/>
      <sheetData sheetId="10510" refreshError="1"/>
      <sheetData sheetId="10511" refreshError="1"/>
      <sheetData sheetId="10512" refreshError="1"/>
      <sheetData sheetId="10513" refreshError="1"/>
      <sheetData sheetId="10514" refreshError="1"/>
      <sheetData sheetId="10515" refreshError="1"/>
      <sheetData sheetId="10516" refreshError="1"/>
      <sheetData sheetId="10517" refreshError="1"/>
      <sheetData sheetId="10518" refreshError="1"/>
      <sheetData sheetId="10519" refreshError="1"/>
      <sheetData sheetId="10520" refreshError="1"/>
      <sheetData sheetId="10521" refreshError="1"/>
      <sheetData sheetId="10522" refreshError="1"/>
      <sheetData sheetId="10523" refreshError="1"/>
      <sheetData sheetId="10524" refreshError="1"/>
      <sheetData sheetId="10525" refreshError="1"/>
      <sheetData sheetId="10526" refreshError="1"/>
      <sheetData sheetId="10527" refreshError="1"/>
      <sheetData sheetId="10528" refreshError="1"/>
      <sheetData sheetId="10529" refreshError="1"/>
      <sheetData sheetId="10530" refreshError="1"/>
      <sheetData sheetId="10531" refreshError="1"/>
      <sheetData sheetId="10532" refreshError="1"/>
      <sheetData sheetId="10533" refreshError="1"/>
      <sheetData sheetId="10534" refreshError="1"/>
      <sheetData sheetId="10535" refreshError="1"/>
      <sheetData sheetId="10536" refreshError="1"/>
      <sheetData sheetId="10537" refreshError="1"/>
      <sheetData sheetId="10538" refreshError="1"/>
      <sheetData sheetId="10539" refreshError="1"/>
      <sheetData sheetId="10540" refreshError="1"/>
      <sheetData sheetId="10541" refreshError="1"/>
      <sheetData sheetId="10542" refreshError="1"/>
      <sheetData sheetId="10543" refreshError="1"/>
      <sheetData sheetId="10544" refreshError="1"/>
      <sheetData sheetId="10545" refreshError="1"/>
      <sheetData sheetId="10546" refreshError="1"/>
      <sheetData sheetId="10547" refreshError="1"/>
      <sheetData sheetId="10548" refreshError="1"/>
      <sheetData sheetId="10549" refreshError="1"/>
      <sheetData sheetId="10550" refreshError="1"/>
      <sheetData sheetId="10551" refreshError="1"/>
      <sheetData sheetId="10552" refreshError="1"/>
      <sheetData sheetId="10553" refreshError="1"/>
      <sheetData sheetId="10554" refreshError="1"/>
      <sheetData sheetId="10555" refreshError="1"/>
      <sheetData sheetId="10556" refreshError="1"/>
      <sheetData sheetId="10557" refreshError="1"/>
      <sheetData sheetId="10558" refreshError="1"/>
      <sheetData sheetId="10559" refreshError="1"/>
      <sheetData sheetId="10560" refreshError="1"/>
      <sheetData sheetId="10561" refreshError="1"/>
      <sheetData sheetId="10562" refreshError="1"/>
      <sheetData sheetId="10563" refreshError="1"/>
      <sheetData sheetId="10564" refreshError="1"/>
      <sheetData sheetId="10565" refreshError="1"/>
      <sheetData sheetId="10566" refreshError="1"/>
      <sheetData sheetId="10567" refreshError="1"/>
      <sheetData sheetId="10568" refreshError="1"/>
      <sheetData sheetId="10569" refreshError="1"/>
      <sheetData sheetId="10570" refreshError="1"/>
      <sheetData sheetId="10571" refreshError="1"/>
      <sheetData sheetId="10572" refreshError="1"/>
      <sheetData sheetId="10573" refreshError="1"/>
      <sheetData sheetId="10574" refreshError="1"/>
      <sheetData sheetId="10575" refreshError="1"/>
      <sheetData sheetId="10576" refreshError="1"/>
      <sheetData sheetId="10577" refreshError="1"/>
      <sheetData sheetId="10578" refreshError="1"/>
      <sheetData sheetId="10579" refreshError="1"/>
      <sheetData sheetId="10580" refreshError="1"/>
      <sheetData sheetId="10581" refreshError="1"/>
      <sheetData sheetId="10582" refreshError="1"/>
      <sheetData sheetId="10583" refreshError="1"/>
      <sheetData sheetId="10584" refreshError="1"/>
      <sheetData sheetId="10585" refreshError="1"/>
      <sheetData sheetId="10586" refreshError="1"/>
      <sheetData sheetId="10587" refreshError="1"/>
      <sheetData sheetId="10588" refreshError="1"/>
      <sheetData sheetId="10589" refreshError="1"/>
      <sheetData sheetId="10590" refreshError="1"/>
      <sheetData sheetId="10591" refreshError="1"/>
      <sheetData sheetId="10592" refreshError="1"/>
      <sheetData sheetId="10593" refreshError="1"/>
      <sheetData sheetId="10594" refreshError="1"/>
      <sheetData sheetId="10595" refreshError="1"/>
      <sheetData sheetId="10596" refreshError="1"/>
      <sheetData sheetId="10597" refreshError="1"/>
      <sheetData sheetId="10598" refreshError="1"/>
      <sheetData sheetId="10599" refreshError="1"/>
      <sheetData sheetId="10600" refreshError="1"/>
      <sheetData sheetId="10601" refreshError="1"/>
      <sheetData sheetId="10602" refreshError="1"/>
      <sheetData sheetId="10603" refreshError="1"/>
      <sheetData sheetId="10604" refreshError="1"/>
      <sheetData sheetId="10605" refreshError="1"/>
      <sheetData sheetId="10606" refreshError="1"/>
      <sheetData sheetId="10607" refreshError="1"/>
      <sheetData sheetId="10608" refreshError="1"/>
      <sheetData sheetId="10609" refreshError="1"/>
      <sheetData sheetId="10610" refreshError="1"/>
      <sheetData sheetId="10611" refreshError="1"/>
      <sheetData sheetId="10612" refreshError="1"/>
      <sheetData sheetId="10613" refreshError="1"/>
      <sheetData sheetId="10614" refreshError="1"/>
      <sheetData sheetId="10615" refreshError="1"/>
      <sheetData sheetId="10616" refreshError="1"/>
      <sheetData sheetId="10617" refreshError="1"/>
      <sheetData sheetId="10618" refreshError="1"/>
      <sheetData sheetId="10619" refreshError="1"/>
      <sheetData sheetId="10620" refreshError="1"/>
      <sheetData sheetId="10621" refreshError="1"/>
      <sheetData sheetId="10622" refreshError="1"/>
      <sheetData sheetId="10623" refreshError="1"/>
      <sheetData sheetId="10624" refreshError="1"/>
      <sheetData sheetId="10625" refreshError="1"/>
      <sheetData sheetId="10626" refreshError="1"/>
      <sheetData sheetId="10627" refreshError="1"/>
      <sheetData sheetId="10628" refreshError="1"/>
      <sheetData sheetId="10629" refreshError="1"/>
      <sheetData sheetId="10630" refreshError="1"/>
      <sheetData sheetId="10631" refreshError="1"/>
      <sheetData sheetId="10632" refreshError="1"/>
      <sheetData sheetId="10633" refreshError="1"/>
      <sheetData sheetId="10634" refreshError="1"/>
      <sheetData sheetId="10635" refreshError="1"/>
      <sheetData sheetId="10636" refreshError="1"/>
      <sheetData sheetId="10637" refreshError="1"/>
      <sheetData sheetId="10638" refreshError="1"/>
      <sheetData sheetId="10639" refreshError="1"/>
      <sheetData sheetId="10640" refreshError="1"/>
      <sheetData sheetId="10641" refreshError="1"/>
      <sheetData sheetId="10642" refreshError="1"/>
      <sheetData sheetId="10643" refreshError="1"/>
      <sheetData sheetId="10644" refreshError="1"/>
      <sheetData sheetId="10645" refreshError="1"/>
      <sheetData sheetId="10646" refreshError="1"/>
      <sheetData sheetId="10647" refreshError="1"/>
      <sheetData sheetId="10648" refreshError="1"/>
      <sheetData sheetId="10649" refreshError="1"/>
      <sheetData sheetId="10650" refreshError="1"/>
      <sheetData sheetId="10651" refreshError="1"/>
      <sheetData sheetId="10652" refreshError="1"/>
      <sheetData sheetId="10653" refreshError="1"/>
      <sheetData sheetId="10654" refreshError="1"/>
      <sheetData sheetId="10655" refreshError="1"/>
      <sheetData sheetId="10656" refreshError="1"/>
      <sheetData sheetId="10657" refreshError="1"/>
      <sheetData sheetId="10658" refreshError="1"/>
      <sheetData sheetId="10659" refreshError="1"/>
      <sheetData sheetId="10660" refreshError="1"/>
      <sheetData sheetId="10661" refreshError="1"/>
      <sheetData sheetId="10662" refreshError="1"/>
      <sheetData sheetId="10663" refreshError="1"/>
      <sheetData sheetId="10664" refreshError="1"/>
      <sheetData sheetId="10665" refreshError="1"/>
      <sheetData sheetId="10666" refreshError="1"/>
      <sheetData sheetId="10667" refreshError="1"/>
      <sheetData sheetId="10668" refreshError="1"/>
      <sheetData sheetId="10669" refreshError="1"/>
      <sheetData sheetId="10670" refreshError="1"/>
      <sheetData sheetId="10671" refreshError="1"/>
      <sheetData sheetId="10672" refreshError="1"/>
      <sheetData sheetId="10673" refreshError="1"/>
      <sheetData sheetId="10674" refreshError="1"/>
      <sheetData sheetId="10675" refreshError="1"/>
      <sheetData sheetId="10676" refreshError="1"/>
      <sheetData sheetId="10677" refreshError="1"/>
      <sheetData sheetId="10678" refreshError="1"/>
      <sheetData sheetId="10679" refreshError="1"/>
      <sheetData sheetId="10680" refreshError="1"/>
      <sheetData sheetId="10681" refreshError="1"/>
      <sheetData sheetId="10682" refreshError="1"/>
      <sheetData sheetId="10683" refreshError="1"/>
      <sheetData sheetId="10684" refreshError="1"/>
      <sheetData sheetId="10685" refreshError="1"/>
      <sheetData sheetId="10686" refreshError="1"/>
      <sheetData sheetId="10687" refreshError="1"/>
      <sheetData sheetId="10688" refreshError="1"/>
      <sheetData sheetId="10689" refreshError="1"/>
      <sheetData sheetId="10690" refreshError="1"/>
      <sheetData sheetId="10691" refreshError="1"/>
      <sheetData sheetId="10692" refreshError="1"/>
      <sheetData sheetId="10693" refreshError="1"/>
      <sheetData sheetId="10694" refreshError="1"/>
      <sheetData sheetId="10695" refreshError="1"/>
      <sheetData sheetId="10696" refreshError="1"/>
      <sheetData sheetId="10697" refreshError="1"/>
      <sheetData sheetId="10698" refreshError="1"/>
      <sheetData sheetId="10699" refreshError="1"/>
      <sheetData sheetId="10700" refreshError="1"/>
      <sheetData sheetId="10701" refreshError="1"/>
      <sheetData sheetId="10702" refreshError="1"/>
      <sheetData sheetId="10703" refreshError="1"/>
      <sheetData sheetId="10704" refreshError="1"/>
      <sheetData sheetId="10705" refreshError="1"/>
      <sheetData sheetId="10706" refreshError="1"/>
      <sheetData sheetId="10707" refreshError="1"/>
      <sheetData sheetId="10708" refreshError="1"/>
      <sheetData sheetId="10709" refreshError="1"/>
      <sheetData sheetId="10710" refreshError="1"/>
      <sheetData sheetId="10711" refreshError="1"/>
      <sheetData sheetId="10712" refreshError="1"/>
      <sheetData sheetId="10713" refreshError="1"/>
      <sheetData sheetId="10714" refreshError="1"/>
      <sheetData sheetId="10715" refreshError="1"/>
      <sheetData sheetId="10716" refreshError="1"/>
      <sheetData sheetId="10717" refreshError="1"/>
      <sheetData sheetId="10718" refreshError="1"/>
      <sheetData sheetId="10719" refreshError="1"/>
      <sheetData sheetId="10720" refreshError="1"/>
      <sheetData sheetId="10721" refreshError="1"/>
      <sheetData sheetId="10722" refreshError="1"/>
      <sheetData sheetId="10723" refreshError="1"/>
      <sheetData sheetId="10724" refreshError="1"/>
      <sheetData sheetId="10725" refreshError="1"/>
      <sheetData sheetId="10726" refreshError="1"/>
      <sheetData sheetId="10727" refreshError="1"/>
      <sheetData sheetId="10728" refreshError="1"/>
      <sheetData sheetId="10729" refreshError="1"/>
      <sheetData sheetId="10730" refreshError="1"/>
      <sheetData sheetId="10731" refreshError="1"/>
      <sheetData sheetId="10732" refreshError="1"/>
      <sheetData sheetId="10733" refreshError="1"/>
      <sheetData sheetId="10734" refreshError="1"/>
      <sheetData sheetId="10735" refreshError="1"/>
      <sheetData sheetId="10736" refreshError="1"/>
      <sheetData sheetId="10737" refreshError="1"/>
      <sheetData sheetId="10738" refreshError="1"/>
      <sheetData sheetId="10739" refreshError="1"/>
      <sheetData sheetId="10740" refreshError="1"/>
      <sheetData sheetId="10741" refreshError="1"/>
      <sheetData sheetId="10742" refreshError="1"/>
      <sheetData sheetId="10743" refreshError="1"/>
      <sheetData sheetId="10744" refreshError="1"/>
      <sheetData sheetId="10745" refreshError="1"/>
      <sheetData sheetId="10746" refreshError="1"/>
      <sheetData sheetId="10747" refreshError="1"/>
      <sheetData sheetId="10748" refreshError="1"/>
      <sheetData sheetId="10749" refreshError="1"/>
      <sheetData sheetId="10750" refreshError="1"/>
      <sheetData sheetId="10751" refreshError="1"/>
      <sheetData sheetId="10752" refreshError="1"/>
      <sheetData sheetId="10753" refreshError="1"/>
      <sheetData sheetId="10754" refreshError="1"/>
      <sheetData sheetId="10755" refreshError="1"/>
      <sheetData sheetId="10756" refreshError="1"/>
      <sheetData sheetId="10757" refreshError="1"/>
      <sheetData sheetId="10758" refreshError="1"/>
      <sheetData sheetId="10759" refreshError="1"/>
      <sheetData sheetId="10760" refreshError="1"/>
      <sheetData sheetId="10761" refreshError="1"/>
      <sheetData sheetId="10762" refreshError="1"/>
      <sheetData sheetId="10763" refreshError="1"/>
      <sheetData sheetId="10764" refreshError="1"/>
      <sheetData sheetId="10765" refreshError="1"/>
      <sheetData sheetId="10766" refreshError="1"/>
      <sheetData sheetId="10767" refreshError="1"/>
      <sheetData sheetId="10768" refreshError="1"/>
      <sheetData sheetId="10769" refreshError="1"/>
      <sheetData sheetId="10770" refreshError="1"/>
      <sheetData sheetId="10771" refreshError="1"/>
      <sheetData sheetId="10772" refreshError="1"/>
      <sheetData sheetId="10773" refreshError="1"/>
      <sheetData sheetId="10774" refreshError="1"/>
      <sheetData sheetId="10775" refreshError="1"/>
      <sheetData sheetId="10776" refreshError="1"/>
      <sheetData sheetId="10777" refreshError="1"/>
      <sheetData sheetId="10778" refreshError="1"/>
      <sheetData sheetId="10779" refreshError="1"/>
      <sheetData sheetId="10780" refreshError="1"/>
      <sheetData sheetId="10781" refreshError="1"/>
      <sheetData sheetId="10782" refreshError="1"/>
      <sheetData sheetId="10783" refreshError="1"/>
      <sheetData sheetId="10784" refreshError="1"/>
      <sheetData sheetId="10785" refreshError="1"/>
      <sheetData sheetId="10786" refreshError="1"/>
      <sheetData sheetId="10787" refreshError="1"/>
      <sheetData sheetId="10788" refreshError="1"/>
      <sheetData sheetId="10789" refreshError="1"/>
      <sheetData sheetId="10790" refreshError="1"/>
      <sheetData sheetId="10791" refreshError="1"/>
      <sheetData sheetId="10792" refreshError="1"/>
      <sheetData sheetId="10793" refreshError="1"/>
      <sheetData sheetId="10794" refreshError="1"/>
      <sheetData sheetId="10795" refreshError="1"/>
      <sheetData sheetId="10796" refreshError="1"/>
      <sheetData sheetId="10797" refreshError="1"/>
      <sheetData sheetId="10798" refreshError="1"/>
      <sheetData sheetId="10799" refreshError="1"/>
      <sheetData sheetId="10800" refreshError="1"/>
      <sheetData sheetId="10801" refreshError="1"/>
      <sheetData sheetId="10802" refreshError="1"/>
      <sheetData sheetId="10803" refreshError="1"/>
      <sheetData sheetId="10804" refreshError="1"/>
      <sheetData sheetId="10805" refreshError="1"/>
      <sheetData sheetId="10806" refreshError="1"/>
      <sheetData sheetId="10807" refreshError="1"/>
      <sheetData sheetId="10808" refreshError="1"/>
      <sheetData sheetId="10809" refreshError="1"/>
      <sheetData sheetId="10810" refreshError="1"/>
      <sheetData sheetId="10811" refreshError="1"/>
      <sheetData sheetId="10812" refreshError="1"/>
      <sheetData sheetId="10813" refreshError="1"/>
      <sheetData sheetId="10814" refreshError="1"/>
      <sheetData sheetId="10815" refreshError="1"/>
      <sheetData sheetId="10816" refreshError="1"/>
      <sheetData sheetId="10817" refreshError="1"/>
      <sheetData sheetId="10818" refreshError="1"/>
      <sheetData sheetId="10819" refreshError="1"/>
      <sheetData sheetId="10820" refreshError="1"/>
      <sheetData sheetId="10821" refreshError="1"/>
      <sheetData sheetId="10822" refreshError="1"/>
      <sheetData sheetId="10823" refreshError="1"/>
      <sheetData sheetId="10824" refreshError="1"/>
      <sheetData sheetId="10825" refreshError="1"/>
      <sheetData sheetId="10826" refreshError="1"/>
      <sheetData sheetId="10827" refreshError="1"/>
      <sheetData sheetId="10828" refreshError="1"/>
      <sheetData sheetId="10829" refreshError="1"/>
      <sheetData sheetId="10830" refreshError="1"/>
      <sheetData sheetId="10831" refreshError="1"/>
      <sheetData sheetId="10832" refreshError="1"/>
      <sheetData sheetId="10833" refreshError="1"/>
      <sheetData sheetId="10834" refreshError="1"/>
      <sheetData sheetId="10835" refreshError="1"/>
      <sheetData sheetId="10836" refreshError="1"/>
      <sheetData sheetId="10837" refreshError="1"/>
      <sheetData sheetId="10838" refreshError="1"/>
      <sheetData sheetId="10839" refreshError="1"/>
      <sheetData sheetId="10840" refreshError="1"/>
      <sheetData sheetId="10841" refreshError="1"/>
      <sheetData sheetId="10842" refreshError="1"/>
      <sheetData sheetId="10843" refreshError="1"/>
      <sheetData sheetId="10844" refreshError="1"/>
      <sheetData sheetId="10845" refreshError="1"/>
      <sheetData sheetId="10846" refreshError="1"/>
      <sheetData sheetId="10847" refreshError="1"/>
      <sheetData sheetId="10848" refreshError="1"/>
      <sheetData sheetId="10849" refreshError="1"/>
      <sheetData sheetId="10850" refreshError="1"/>
      <sheetData sheetId="10851" refreshError="1"/>
      <sheetData sheetId="10852" refreshError="1"/>
      <sheetData sheetId="10853" refreshError="1"/>
      <sheetData sheetId="10854" refreshError="1"/>
      <sheetData sheetId="10855" refreshError="1"/>
      <sheetData sheetId="10856" refreshError="1"/>
      <sheetData sheetId="10857" refreshError="1"/>
      <sheetData sheetId="10858" refreshError="1"/>
      <sheetData sheetId="10859" refreshError="1"/>
      <sheetData sheetId="10860" refreshError="1"/>
      <sheetData sheetId="10861" refreshError="1"/>
      <sheetData sheetId="10862" refreshError="1"/>
      <sheetData sheetId="10863" refreshError="1"/>
      <sheetData sheetId="10864" refreshError="1"/>
      <sheetData sheetId="10865" refreshError="1"/>
      <sheetData sheetId="10866" refreshError="1"/>
      <sheetData sheetId="10867" refreshError="1"/>
      <sheetData sheetId="10868" refreshError="1"/>
      <sheetData sheetId="10869" refreshError="1"/>
      <sheetData sheetId="10870" refreshError="1"/>
      <sheetData sheetId="10871" refreshError="1"/>
      <sheetData sheetId="10872" refreshError="1"/>
      <sheetData sheetId="10873" refreshError="1"/>
      <sheetData sheetId="10874" refreshError="1"/>
      <sheetData sheetId="10875" refreshError="1"/>
      <sheetData sheetId="10876" refreshError="1"/>
      <sheetData sheetId="10877" refreshError="1"/>
      <sheetData sheetId="10878" refreshError="1"/>
      <sheetData sheetId="10879" refreshError="1"/>
      <sheetData sheetId="10880" refreshError="1"/>
      <sheetData sheetId="10881" refreshError="1"/>
      <sheetData sheetId="10882" refreshError="1"/>
      <sheetData sheetId="10883" refreshError="1"/>
      <sheetData sheetId="10884" refreshError="1"/>
      <sheetData sheetId="10885" refreshError="1"/>
      <sheetData sheetId="10886" refreshError="1"/>
      <sheetData sheetId="10887" refreshError="1"/>
      <sheetData sheetId="10888" refreshError="1"/>
      <sheetData sheetId="10889" refreshError="1"/>
      <sheetData sheetId="10890" refreshError="1"/>
      <sheetData sheetId="10891" refreshError="1"/>
      <sheetData sheetId="10892" refreshError="1"/>
      <sheetData sheetId="10893" refreshError="1"/>
      <sheetData sheetId="10894" refreshError="1"/>
      <sheetData sheetId="10895" refreshError="1"/>
      <sheetData sheetId="10896" refreshError="1"/>
      <sheetData sheetId="10897" refreshError="1"/>
      <sheetData sheetId="10898" refreshError="1"/>
      <sheetData sheetId="10899" refreshError="1"/>
      <sheetData sheetId="10900" refreshError="1"/>
      <sheetData sheetId="10901" refreshError="1"/>
      <sheetData sheetId="10902" refreshError="1"/>
      <sheetData sheetId="10903" refreshError="1"/>
      <sheetData sheetId="10904" refreshError="1"/>
      <sheetData sheetId="10905" refreshError="1"/>
      <sheetData sheetId="10906" refreshError="1"/>
      <sheetData sheetId="10907" refreshError="1"/>
      <sheetData sheetId="10908" refreshError="1"/>
      <sheetData sheetId="10909" refreshError="1"/>
      <sheetData sheetId="10910" refreshError="1"/>
      <sheetData sheetId="10911" refreshError="1"/>
      <sheetData sheetId="10912" refreshError="1"/>
      <sheetData sheetId="10913" refreshError="1"/>
      <sheetData sheetId="10914" refreshError="1"/>
      <sheetData sheetId="10915" refreshError="1"/>
      <sheetData sheetId="10916" refreshError="1"/>
      <sheetData sheetId="10917" refreshError="1"/>
      <sheetData sheetId="10918" refreshError="1"/>
      <sheetData sheetId="10919" refreshError="1"/>
      <sheetData sheetId="10920" refreshError="1"/>
      <sheetData sheetId="10921" refreshError="1"/>
      <sheetData sheetId="10922" refreshError="1"/>
      <sheetData sheetId="10923" refreshError="1"/>
      <sheetData sheetId="10924" refreshError="1"/>
      <sheetData sheetId="10925" refreshError="1"/>
      <sheetData sheetId="10926" refreshError="1"/>
      <sheetData sheetId="10927" refreshError="1"/>
      <sheetData sheetId="10928" refreshError="1"/>
      <sheetData sheetId="10929" refreshError="1"/>
      <sheetData sheetId="10930" refreshError="1"/>
      <sheetData sheetId="10931" refreshError="1"/>
      <sheetData sheetId="10932" refreshError="1"/>
      <sheetData sheetId="10933" refreshError="1"/>
      <sheetData sheetId="10934" refreshError="1"/>
      <sheetData sheetId="10935" refreshError="1"/>
      <sheetData sheetId="10936" refreshError="1"/>
      <sheetData sheetId="10937" refreshError="1"/>
      <sheetData sheetId="10938" refreshError="1"/>
      <sheetData sheetId="10939" refreshError="1"/>
      <sheetData sheetId="10940" refreshError="1"/>
      <sheetData sheetId="10941" refreshError="1"/>
      <sheetData sheetId="10942" refreshError="1"/>
      <sheetData sheetId="10943" refreshError="1"/>
      <sheetData sheetId="10944" refreshError="1"/>
      <sheetData sheetId="10945" refreshError="1"/>
      <sheetData sheetId="10946" refreshError="1"/>
      <sheetData sheetId="10947" refreshError="1"/>
      <sheetData sheetId="10948" refreshError="1"/>
      <sheetData sheetId="10949" refreshError="1"/>
      <sheetData sheetId="10950" refreshError="1"/>
      <sheetData sheetId="10951" refreshError="1"/>
      <sheetData sheetId="10952" refreshError="1"/>
      <sheetData sheetId="10953" refreshError="1"/>
      <sheetData sheetId="10954" refreshError="1"/>
      <sheetData sheetId="10955" refreshError="1"/>
      <sheetData sheetId="10956" refreshError="1"/>
      <sheetData sheetId="10957" refreshError="1"/>
      <sheetData sheetId="10958" refreshError="1"/>
      <sheetData sheetId="10959" refreshError="1"/>
      <sheetData sheetId="10960" refreshError="1"/>
      <sheetData sheetId="10961" refreshError="1"/>
      <sheetData sheetId="10962" refreshError="1"/>
      <sheetData sheetId="10963" refreshError="1"/>
      <sheetData sheetId="10964" refreshError="1"/>
      <sheetData sheetId="10965" refreshError="1"/>
      <sheetData sheetId="10966" refreshError="1"/>
      <sheetData sheetId="10967" refreshError="1"/>
      <sheetData sheetId="10968" refreshError="1"/>
      <sheetData sheetId="10969" refreshError="1"/>
      <sheetData sheetId="10970" refreshError="1"/>
      <sheetData sheetId="10971" refreshError="1"/>
      <sheetData sheetId="10972" refreshError="1"/>
      <sheetData sheetId="10973" refreshError="1"/>
      <sheetData sheetId="10974" refreshError="1"/>
      <sheetData sheetId="10975" refreshError="1"/>
      <sheetData sheetId="10976" refreshError="1"/>
      <sheetData sheetId="10977" refreshError="1"/>
      <sheetData sheetId="10978" refreshError="1"/>
      <sheetData sheetId="10979" refreshError="1"/>
      <sheetData sheetId="10980" refreshError="1"/>
      <sheetData sheetId="10981" refreshError="1"/>
      <sheetData sheetId="10982" refreshError="1"/>
      <sheetData sheetId="10983" refreshError="1"/>
      <sheetData sheetId="10984" refreshError="1"/>
      <sheetData sheetId="10985" refreshError="1"/>
      <sheetData sheetId="10986" refreshError="1"/>
      <sheetData sheetId="10987" refreshError="1"/>
      <sheetData sheetId="10988" refreshError="1"/>
      <sheetData sheetId="10989" refreshError="1"/>
      <sheetData sheetId="10990" refreshError="1"/>
      <sheetData sheetId="10991" refreshError="1"/>
      <sheetData sheetId="10992" refreshError="1"/>
      <sheetData sheetId="10993" refreshError="1"/>
      <sheetData sheetId="10994" refreshError="1"/>
      <sheetData sheetId="10995" refreshError="1"/>
      <sheetData sheetId="10996" refreshError="1"/>
      <sheetData sheetId="10997" refreshError="1"/>
      <sheetData sheetId="10998" refreshError="1"/>
      <sheetData sheetId="10999" refreshError="1"/>
      <sheetData sheetId="11000" refreshError="1"/>
      <sheetData sheetId="11001" refreshError="1"/>
      <sheetData sheetId="11002" refreshError="1"/>
      <sheetData sheetId="11003" refreshError="1"/>
      <sheetData sheetId="11004" refreshError="1"/>
      <sheetData sheetId="11005" refreshError="1"/>
      <sheetData sheetId="11006" refreshError="1"/>
      <sheetData sheetId="11007" refreshError="1"/>
      <sheetData sheetId="11008" refreshError="1"/>
      <sheetData sheetId="11009" refreshError="1"/>
      <sheetData sheetId="11010" refreshError="1"/>
      <sheetData sheetId="11011" refreshError="1"/>
      <sheetData sheetId="11012" refreshError="1"/>
      <sheetData sheetId="11013" refreshError="1"/>
      <sheetData sheetId="11014" refreshError="1"/>
      <sheetData sheetId="11015" refreshError="1"/>
      <sheetData sheetId="11016" refreshError="1"/>
      <sheetData sheetId="11017" refreshError="1"/>
      <sheetData sheetId="11018" refreshError="1"/>
      <sheetData sheetId="11019" refreshError="1"/>
      <sheetData sheetId="11020" refreshError="1"/>
      <sheetData sheetId="11021" refreshError="1"/>
      <sheetData sheetId="11022" refreshError="1"/>
      <sheetData sheetId="11023" refreshError="1"/>
      <sheetData sheetId="11024" refreshError="1"/>
      <sheetData sheetId="11025" refreshError="1"/>
      <sheetData sheetId="11026" refreshError="1"/>
      <sheetData sheetId="11027" refreshError="1"/>
      <sheetData sheetId="11028" refreshError="1"/>
      <sheetData sheetId="11029" refreshError="1"/>
      <sheetData sheetId="11030" refreshError="1"/>
      <sheetData sheetId="11031" refreshError="1"/>
      <sheetData sheetId="11032" refreshError="1"/>
      <sheetData sheetId="11033" refreshError="1"/>
      <sheetData sheetId="11034" refreshError="1"/>
      <sheetData sheetId="11035" refreshError="1"/>
      <sheetData sheetId="11036" refreshError="1"/>
      <sheetData sheetId="11037" refreshError="1"/>
      <sheetData sheetId="11038" refreshError="1"/>
      <sheetData sheetId="11039" refreshError="1"/>
      <sheetData sheetId="11040" refreshError="1"/>
      <sheetData sheetId="11041" refreshError="1"/>
      <sheetData sheetId="11042" refreshError="1"/>
      <sheetData sheetId="11043" refreshError="1"/>
      <sheetData sheetId="11044" refreshError="1"/>
      <sheetData sheetId="11045" refreshError="1"/>
      <sheetData sheetId="11046" refreshError="1"/>
      <sheetData sheetId="11047" refreshError="1"/>
      <sheetData sheetId="11048" refreshError="1"/>
      <sheetData sheetId="11049" refreshError="1"/>
      <sheetData sheetId="11050" refreshError="1"/>
      <sheetData sheetId="11051" refreshError="1"/>
      <sheetData sheetId="11052" refreshError="1"/>
      <sheetData sheetId="11053" refreshError="1"/>
      <sheetData sheetId="11054" refreshError="1"/>
      <sheetData sheetId="11055" refreshError="1"/>
      <sheetData sheetId="11056" refreshError="1"/>
      <sheetData sheetId="11057" refreshError="1"/>
      <sheetData sheetId="11058" refreshError="1"/>
      <sheetData sheetId="11059" refreshError="1"/>
      <sheetData sheetId="11060" refreshError="1"/>
      <sheetData sheetId="11061" refreshError="1"/>
      <sheetData sheetId="11062" refreshError="1"/>
      <sheetData sheetId="11063" refreshError="1"/>
      <sheetData sheetId="11064" refreshError="1"/>
      <sheetData sheetId="11065" refreshError="1"/>
      <sheetData sheetId="11066" refreshError="1"/>
      <sheetData sheetId="11067" refreshError="1"/>
      <sheetData sheetId="11068" refreshError="1"/>
      <sheetData sheetId="11069" refreshError="1"/>
      <sheetData sheetId="11070" refreshError="1"/>
      <sheetData sheetId="11071" refreshError="1"/>
      <sheetData sheetId="11072" refreshError="1"/>
      <sheetData sheetId="11073" refreshError="1"/>
      <sheetData sheetId="11074" refreshError="1"/>
      <sheetData sheetId="11075" refreshError="1"/>
      <sheetData sheetId="11076" refreshError="1"/>
      <sheetData sheetId="11077" refreshError="1"/>
      <sheetData sheetId="11078" refreshError="1"/>
      <sheetData sheetId="11079" refreshError="1"/>
      <sheetData sheetId="11080" refreshError="1"/>
      <sheetData sheetId="11081" refreshError="1"/>
      <sheetData sheetId="11082" refreshError="1"/>
      <sheetData sheetId="11083" refreshError="1"/>
      <sheetData sheetId="11084" refreshError="1"/>
      <sheetData sheetId="11085" refreshError="1"/>
      <sheetData sheetId="11086" refreshError="1"/>
      <sheetData sheetId="11087" refreshError="1"/>
      <sheetData sheetId="11088" refreshError="1"/>
      <sheetData sheetId="11089" refreshError="1"/>
      <sheetData sheetId="11090" refreshError="1"/>
      <sheetData sheetId="11091" refreshError="1"/>
      <sheetData sheetId="11092" refreshError="1"/>
      <sheetData sheetId="11093" refreshError="1"/>
      <sheetData sheetId="11094" refreshError="1"/>
      <sheetData sheetId="11095" refreshError="1"/>
      <sheetData sheetId="11096" refreshError="1"/>
      <sheetData sheetId="11097" refreshError="1"/>
      <sheetData sheetId="11098" refreshError="1"/>
      <sheetData sheetId="11099" refreshError="1"/>
      <sheetData sheetId="11100" refreshError="1"/>
      <sheetData sheetId="11101" refreshError="1"/>
      <sheetData sheetId="11102" refreshError="1"/>
      <sheetData sheetId="11103" refreshError="1"/>
      <sheetData sheetId="11104" refreshError="1"/>
      <sheetData sheetId="11105" refreshError="1"/>
      <sheetData sheetId="11106" refreshError="1"/>
      <sheetData sheetId="11107" refreshError="1"/>
      <sheetData sheetId="11108" refreshError="1"/>
      <sheetData sheetId="11109" refreshError="1"/>
      <sheetData sheetId="11110" refreshError="1"/>
      <sheetData sheetId="11111" refreshError="1"/>
      <sheetData sheetId="11112" refreshError="1"/>
      <sheetData sheetId="11113" refreshError="1"/>
      <sheetData sheetId="11114" refreshError="1"/>
      <sheetData sheetId="11115" refreshError="1"/>
      <sheetData sheetId="11116" refreshError="1"/>
      <sheetData sheetId="11117" refreshError="1"/>
      <sheetData sheetId="11118" refreshError="1"/>
      <sheetData sheetId="11119" refreshError="1"/>
      <sheetData sheetId="11120" refreshError="1"/>
      <sheetData sheetId="11121" refreshError="1"/>
      <sheetData sheetId="11122" refreshError="1"/>
      <sheetData sheetId="11123" refreshError="1"/>
      <sheetData sheetId="11124" refreshError="1"/>
      <sheetData sheetId="11125" refreshError="1"/>
      <sheetData sheetId="11126" refreshError="1"/>
      <sheetData sheetId="11127" refreshError="1"/>
      <sheetData sheetId="11128" refreshError="1"/>
      <sheetData sheetId="11129" refreshError="1"/>
      <sheetData sheetId="11130" refreshError="1"/>
      <sheetData sheetId="11131" refreshError="1"/>
      <sheetData sheetId="11132" refreshError="1"/>
      <sheetData sheetId="11133" refreshError="1"/>
      <sheetData sheetId="11134" refreshError="1"/>
      <sheetData sheetId="11135" refreshError="1"/>
      <sheetData sheetId="11136" refreshError="1"/>
      <sheetData sheetId="11137" refreshError="1"/>
      <sheetData sheetId="11138" refreshError="1"/>
      <sheetData sheetId="11139" refreshError="1"/>
      <sheetData sheetId="11140" refreshError="1"/>
      <sheetData sheetId="11141" refreshError="1"/>
      <sheetData sheetId="11142" refreshError="1"/>
      <sheetData sheetId="11143" refreshError="1"/>
      <sheetData sheetId="11144" refreshError="1"/>
      <sheetData sheetId="11145" refreshError="1"/>
      <sheetData sheetId="11146" refreshError="1"/>
      <sheetData sheetId="11147" refreshError="1"/>
      <sheetData sheetId="11148" refreshError="1"/>
      <sheetData sheetId="11149" refreshError="1"/>
      <sheetData sheetId="11150" refreshError="1"/>
      <sheetData sheetId="11151" refreshError="1"/>
      <sheetData sheetId="11152" refreshError="1"/>
      <sheetData sheetId="11153" refreshError="1"/>
      <sheetData sheetId="11154" refreshError="1"/>
      <sheetData sheetId="11155" refreshError="1"/>
      <sheetData sheetId="11156" refreshError="1"/>
      <sheetData sheetId="11157" refreshError="1"/>
      <sheetData sheetId="11158" refreshError="1"/>
      <sheetData sheetId="11159" refreshError="1"/>
      <sheetData sheetId="11160" refreshError="1"/>
      <sheetData sheetId="11161" refreshError="1"/>
      <sheetData sheetId="11162" refreshError="1"/>
      <sheetData sheetId="11163" refreshError="1"/>
      <sheetData sheetId="11164" refreshError="1"/>
      <sheetData sheetId="11165" refreshError="1"/>
      <sheetData sheetId="11166" refreshError="1"/>
      <sheetData sheetId="11167" refreshError="1"/>
      <sheetData sheetId="11168" refreshError="1"/>
      <sheetData sheetId="11169" refreshError="1"/>
      <sheetData sheetId="11170" refreshError="1"/>
      <sheetData sheetId="11171" refreshError="1"/>
      <sheetData sheetId="11172" refreshError="1"/>
      <sheetData sheetId="11173" refreshError="1"/>
      <sheetData sheetId="11174" refreshError="1"/>
      <sheetData sheetId="11175" refreshError="1"/>
      <sheetData sheetId="11176" refreshError="1"/>
      <sheetData sheetId="11177" refreshError="1"/>
      <sheetData sheetId="11178" refreshError="1"/>
      <sheetData sheetId="11179" refreshError="1"/>
      <sheetData sheetId="11180" refreshError="1"/>
      <sheetData sheetId="11181" refreshError="1"/>
      <sheetData sheetId="11182" refreshError="1"/>
      <sheetData sheetId="11183" refreshError="1"/>
      <sheetData sheetId="11184" refreshError="1"/>
      <sheetData sheetId="11185" refreshError="1"/>
      <sheetData sheetId="11186" refreshError="1"/>
      <sheetData sheetId="11187" refreshError="1"/>
      <sheetData sheetId="11188" refreshError="1"/>
      <sheetData sheetId="11189" refreshError="1"/>
      <sheetData sheetId="11190" refreshError="1"/>
      <sheetData sheetId="11191" refreshError="1"/>
      <sheetData sheetId="11192" refreshError="1"/>
      <sheetData sheetId="11193" refreshError="1"/>
      <sheetData sheetId="11194" refreshError="1"/>
      <sheetData sheetId="11195" refreshError="1"/>
      <sheetData sheetId="11196" refreshError="1"/>
      <sheetData sheetId="11197" refreshError="1"/>
      <sheetData sheetId="11198" refreshError="1"/>
      <sheetData sheetId="11199" refreshError="1"/>
      <sheetData sheetId="11200" refreshError="1"/>
      <sheetData sheetId="11201" refreshError="1"/>
      <sheetData sheetId="11202" refreshError="1"/>
      <sheetData sheetId="11203" refreshError="1"/>
      <sheetData sheetId="11204" refreshError="1"/>
      <sheetData sheetId="11205" refreshError="1"/>
      <sheetData sheetId="11206" refreshError="1"/>
      <sheetData sheetId="11207" refreshError="1"/>
      <sheetData sheetId="11208" refreshError="1"/>
      <sheetData sheetId="11209" refreshError="1"/>
      <sheetData sheetId="11210" refreshError="1"/>
      <sheetData sheetId="11211" refreshError="1"/>
      <sheetData sheetId="11212" refreshError="1"/>
      <sheetData sheetId="11213" refreshError="1"/>
      <sheetData sheetId="11214" refreshError="1"/>
      <sheetData sheetId="11215" refreshError="1"/>
      <sheetData sheetId="11216" refreshError="1"/>
      <sheetData sheetId="11217" refreshError="1"/>
      <sheetData sheetId="11218" refreshError="1"/>
      <sheetData sheetId="11219" refreshError="1"/>
      <sheetData sheetId="11220" refreshError="1"/>
      <sheetData sheetId="11221" refreshError="1"/>
      <sheetData sheetId="11222" refreshError="1"/>
      <sheetData sheetId="11223" refreshError="1"/>
      <sheetData sheetId="11224" refreshError="1"/>
      <sheetData sheetId="11225" refreshError="1"/>
      <sheetData sheetId="11226" refreshError="1"/>
      <sheetData sheetId="11227" refreshError="1"/>
      <sheetData sheetId="11228" refreshError="1"/>
      <sheetData sheetId="11229" refreshError="1"/>
      <sheetData sheetId="11230" refreshError="1"/>
      <sheetData sheetId="11231" refreshError="1"/>
      <sheetData sheetId="11232" refreshError="1"/>
      <sheetData sheetId="11233" refreshError="1"/>
      <sheetData sheetId="11234" refreshError="1"/>
      <sheetData sheetId="11235" refreshError="1"/>
      <sheetData sheetId="11236" refreshError="1"/>
      <sheetData sheetId="11237" refreshError="1"/>
      <sheetData sheetId="11238" refreshError="1"/>
      <sheetData sheetId="11239" refreshError="1"/>
      <sheetData sheetId="11240" refreshError="1"/>
      <sheetData sheetId="11241" refreshError="1"/>
      <sheetData sheetId="11242" refreshError="1"/>
      <sheetData sheetId="11243" refreshError="1"/>
      <sheetData sheetId="11244" refreshError="1"/>
      <sheetData sheetId="11245" refreshError="1"/>
      <sheetData sheetId="11246" refreshError="1"/>
      <sheetData sheetId="11247" refreshError="1"/>
      <sheetData sheetId="11248" refreshError="1"/>
      <sheetData sheetId="11249" refreshError="1"/>
      <sheetData sheetId="11250" refreshError="1"/>
      <sheetData sheetId="11251" refreshError="1"/>
      <sheetData sheetId="11252" refreshError="1"/>
      <sheetData sheetId="11253" refreshError="1"/>
      <sheetData sheetId="11254" refreshError="1"/>
      <sheetData sheetId="11255" refreshError="1"/>
      <sheetData sheetId="11256" refreshError="1"/>
      <sheetData sheetId="11257" refreshError="1"/>
      <sheetData sheetId="11258" refreshError="1"/>
      <sheetData sheetId="11259" refreshError="1"/>
      <sheetData sheetId="11260" refreshError="1"/>
      <sheetData sheetId="11261" refreshError="1"/>
      <sheetData sheetId="11262" refreshError="1"/>
      <sheetData sheetId="11263" refreshError="1"/>
      <sheetData sheetId="11264" refreshError="1"/>
      <sheetData sheetId="11265" refreshError="1"/>
      <sheetData sheetId="11266" refreshError="1"/>
      <sheetData sheetId="11267" refreshError="1"/>
      <sheetData sheetId="11268" refreshError="1"/>
      <sheetData sheetId="11269" refreshError="1"/>
      <sheetData sheetId="11270" refreshError="1"/>
      <sheetData sheetId="11271" refreshError="1"/>
      <sheetData sheetId="11272" refreshError="1"/>
      <sheetData sheetId="11273" refreshError="1"/>
      <sheetData sheetId="11274" refreshError="1"/>
      <sheetData sheetId="11275" refreshError="1"/>
      <sheetData sheetId="11276" refreshError="1"/>
      <sheetData sheetId="11277" refreshError="1"/>
      <sheetData sheetId="11278" refreshError="1"/>
      <sheetData sheetId="11279" refreshError="1"/>
      <sheetData sheetId="11280" refreshError="1"/>
      <sheetData sheetId="11281" refreshError="1"/>
      <sheetData sheetId="11282" refreshError="1"/>
      <sheetData sheetId="11283" refreshError="1"/>
      <sheetData sheetId="11284" refreshError="1"/>
      <sheetData sheetId="11285" refreshError="1"/>
      <sheetData sheetId="11286" refreshError="1"/>
      <sheetData sheetId="11287" refreshError="1"/>
      <sheetData sheetId="11288" refreshError="1"/>
      <sheetData sheetId="11289" refreshError="1"/>
      <sheetData sheetId="11290" refreshError="1"/>
      <sheetData sheetId="11291" refreshError="1"/>
      <sheetData sheetId="11292" refreshError="1"/>
      <sheetData sheetId="11293" refreshError="1"/>
      <sheetData sheetId="11294" refreshError="1"/>
      <sheetData sheetId="11295" refreshError="1"/>
      <sheetData sheetId="11296" refreshError="1"/>
      <sheetData sheetId="11297" refreshError="1"/>
      <sheetData sheetId="11298" refreshError="1"/>
      <sheetData sheetId="11299" refreshError="1"/>
      <sheetData sheetId="11300" refreshError="1"/>
      <sheetData sheetId="11301" refreshError="1"/>
      <sheetData sheetId="11302" refreshError="1"/>
      <sheetData sheetId="11303" refreshError="1"/>
      <sheetData sheetId="11304" refreshError="1"/>
      <sheetData sheetId="11305" refreshError="1"/>
      <sheetData sheetId="11306" refreshError="1"/>
      <sheetData sheetId="11307" refreshError="1"/>
      <sheetData sheetId="11308" refreshError="1"/>
      <sheetData sheetId="11309" refreshError="1"/>
      <sheetData sheetId="11310" refreshError="1"/>
      <sheetData sheetId="11311" refreshError="1"/>
      <sheetData sheetId="11312" refreshError="1"/>
      <sheetData sheetId="11313" refreshError="1"/>
      <sheetData sheetId="11314" refreshError="1"/>
      <sheetData sheetId="11315" refreshError="1"/>
      <sheetData sheetId="11316" refreshError="1"/>
      <sheetData sheetId="11317" refreshError="1"/>
      <sheetData sheetId="11318" refreshError="1"/>
      <sheetData sheetId="11319" refreshError="1"/>
      <sheetData sheetId="11320" refreshError="1"/>
      <sheetData sheetId="11321" refreshError="1"/>
      <sheetData sheetId="11322" refreshError="1"/>
      <sheetData sheetId="11323" refreshError="1"/>
      <sheetData sheetId="11324" refreshError="1"/>
      <sheetData sheetId="11325" refreshError="1"/>
      <sheetData sheetId="11326" refreshError="1"/>
      <sheetData sheetId="11327" refreshError="1"/>
      <sheetData sheetId="11328" refreshError="1"/>
      <sheetData sheetId="11329" refreshError="1"/>
      <sheetData sheetId="11330" refreshError="1"/>
      <sheetData sheetId="11331" refreshError="1"/>
      <sheetData sheetId="11332" refreshError="1"/>
      <sheetData sheetId="11333" refreshError="1"/>
      <sheetData sheetId="11334" refreshError="1"/>
      <sheetData sheetId="11335" refreshError="1"/>
      <sheetData sheetId="11336" refreshError="1"/>
      <sheetData sheetId="11337" refreshError="1"/>
      <sheetData sheetId="11338" refreshError="1"/>
      <sheetData sheetId="11339" refreshError="1"/>
      <sheetData sheetId="11340" refreshError="1"/>
      <sheetData sheetId="11341" refreshError="1"/>
      <sheetData sheetId="11342" refreshError="1"/>
      <sheetData sheetId="11343" refreshError="1"/>
      <sheetData sheetId="11344" refreshError="1"/>
      <sheetData sheetId="11345" refreshError="1"/>
      <sheetData sheetId="11346" refreshError="1"/>
      <sheetData sheetId="11347" refreshError="1"/>
      <sheetData sheetId="11348" refreshError="1"/>
      <sheetData sheetId="11349" refreshError="1"/>
      <sheetData sheetId="11350" refreshError="1"/>
      <sheetData sheetId="11351" refreshError="1"/>
      <sheetData sheetId="11352" refreshError="1"/>
      <sheetData sheetId="11353" refreshError="1"/>
      <sheetData sheetId="11354" refreshError="1"/>
      <sheetData sheetId="11355" refreshError="1"/>
      <sheetData sheetId="11356" refreshError="1"/>
      <sheetData sheetId="11357" refreshError="1"/>
      <sheetData sheetId="11358" refreshError="1"/>
      <sheetData sheetId="11359" refreshError="1"/>
      <sheetData sheetId="11360" refreshError="1"/>
      <sheetData sheetId="11361" refreshError="1"/>
      <sheetData sheetId="11362" refreshError="1"/>
      <sheetData sheetId="11363" refreshError="1"/>
      <sheetData sheetId="11364" refreshError="1"/>
      <sheetData sheetId="11365" refreshError="1"/>
      <sheetData sheetId="11366" refreshError="1"/>
      <sheetData sheetId="11367" refreshError="1"/>
      <sheetData sheetId="11368" refreshError="1"/>
      <sheetData sheetId="11369" refreshError="1"/>
      <sheetData sheetId="11370" refreshError="1"/>
      <sheetData sheetId="11371" refreshError="1"/>
      <sheetData sheetId="11372" refreshError="1"/>
      <sheetData sheetId="11373" refreshError="1"/>
      <sheetData sheetId="11374" refreshError="1"/>
      <sheetData sheetId="11375" refreshError="1"/>
      <sheetData sheetId="11376" refreshError="1"/>
      <sheetData sheetId="11377" refreshError="1"/>
      <sheetData sheetId="11378" refreshError="1"/>
      <sheetData sheetId="11379" refreshError="1"/>
      <sheetData sheetId="11380" refreshError="1"/>
      <sheetData sheetId="11381" refreshError="1"/>
      <sheetData sheetId="11382" refreshError="1"/>
      <sheetData sheetId="11383" refreshError="1"/>
      <sheetData sheetId="11384" refreshError="1"/>
      <sheetData sheetId="11385" refreshError="1"/>
      <sheetData sheetId="11386" refreshError="1"/>
      <sheetData sheetId="11387" refreshError="1"/>
      <sheetData sheetId="11388" refreshError="1"/>
      <sheetData sheetId="11389" refreshError="1"/>
      <sheetData sheetId="11390" refreshError="1"/>
      <sheetData sheetId="11391" refreshError="1"/>
      <sheetData sheetId="11392" refreshError="1"/>
      <sheetData sheetId="11393" refreshError="1"/>
      <sheetData sheetId="11394" refreshError="1"/>
      <sheetData sheetId="11395" refreshError="1"/>
      <sheetData sheetId="11396" refreshError="1"/>
      <sheetData sheetId="11397" refreshError="1"/>
      <sheetData sheetId="11398" refreshError="1"/>
      <sheetData sheetId="11399" refreshError="1"/>
      <sheetData sheetId="11400" refreshError="1"/>
      <sheetData sheetId="11401" refreshError="1"/>
      <sheetData sheetId="11402" refreshError="1"/>
      <sheetData sheetId="11403" refreshError="1"/>
      <sheetData sheetId="11404" refreshError="1"/>
      <sheetData sheetId="11405" refreshError="1"/>
      <sheetData sheetId="11406" refreshError="1"/>
      <sheetData sheetId="11407" refreshError="1"/>
      <sheetData sheetId="11408" refreshError="1"/>
      <sheetData sheetId="11409" refreshError="1"/>
      <sheetData sheetId="11410" refreshError="1"/>
      <sheetData sheetId="11411" refreshError="1"/>
      <sheetData sheetId="11412" refreshError="1"/>
      <sheetData sheetId="11413" refreshError="1"/>
      <sheetData sheetId="11414" refreshError="1"/>
      <sheetData sheetId="11415" refreshError="1"/>
      <sheetData sheetId="11416" refreshError="1"/>
      <sheetData sheetId="11417" refreshError="1"/>
      <sheetData sheetId="11418" refreshError="1"/>
      <sheetData sheetId="11419" refreshError="1"/>
      <sheetData sheetId="11420" refreshError="1"/>
      <sheetData sheetId="11421" refreshError="1"/>
      <sheetData sheetId="11422" refreshError="1"/>
      <sheetData sheetId="11423" refreshError="1"/>
      <sheetData sheetId="11424" refreshError="1"/>
      <sheetData sheetId="11425" refreshError="1"/>
      <sheetData sheetId="11426" refreshError="1"/>
      <sheetData sheetId="11427" refreshError="1"/>
      <sheetData sheetId="11428" refreshError="1"/>
      <sheetData sheetId="11429" refreshError="1"/>
      <sheetData sheetId="11430" refreshError="1"/>
      <sheetData sheetId="11431" refreshError="1"/>
      <sheetData sheetId="11432" refreshError="1"/>
      <sheetData sheetId="11433" refreshError="1"/>
      <sheetData sheetId="11434" refreshError="1"/>
      <sheetData sheetId="11435" refreshError="1"/>
      <sheetData sheetId="11436" refreshError="1"/>
      <sheetData sheetId="11437" refreshError="1"/>
      <sheetData sheetId="11438" refreshError="1"/>
      <sheetData sheetId="11439" refreshError="1"/>
      <sheetData sheetId="11440" refreshError="1"/>
      <sheetData sheetId="11441" refreshError="1"/>
      <sheetData sheetId="11442" refreshError="1"/>
      <sheetData sheetId="11443" refreshError="1"/>
      <sheetData sheetId="11444" refreshError="1"/>
      <sheetData sheetId="11445" refreshError="1"/>
      <sheetData sheetId="11446" refreshError="1"/>
      <sheetData sheetId="11447" refreshError="1"/>
      <sheetData sheetId="11448" refreshError="1"/>
      <sheetData sheetId="11449" refreshError="1"/>
      <sheetData sheetId="11450" refreshError="1"/>
      <sheetData sheetId="11451" refreshError="1"/>
      <sheetData sheetId="11452" refreshError="1"/>
      <sheetData sheetId="11453" refreshError="1"/>
      <sheetData sheetId="11454" refreshError="1"/>
      <sheetData sheetId="11455" refreshError="1"/>
      <sheetData sheetId="11456" refreshError="1"/>
      <sheetData sheetId="11457" refreshError="1"/>
      <sheetData sheetId="11458" refreshError="1"/>
      <sheetData sheetId="11459" refreshError="1"/>
      <sheetData sheetId="11460" refreshError="1"/>
      <sheetData sheetId="11461" refreshError="1"/>
      <sheetData sheetId="11462" refreshError="1"/>
      <sheetData sheetId="11463" refreshError="1"/>
      <sheetData sheetId="11464" refreshError="1"/>
      <sheetData sheetId="11465" refreshError="1"/>
      <sheetData sheetId="11466" refreshError="1"/>
      <sheetData sheetId="11467" refreshError="1"/>
      <sheetData sheetId="11468" refreshError="1"/>
      <sheetData sheetId="11469" refreshError="1"/>
      <sheetData sheetId="11470" refreshError="1"/>
      <sheetData sheetId="11471" refreshError="1"/>
      <sheetData sheetId="11472" refreshError="1"/>
      <sheetData sheetId="11473" refreshError="1"/>
      <sheetData sheetId="11474" refreshError="1"/>
      <sheetData sheetId="11475" refreshError="1"/>
      <sheetData sheetId="11476" refreshError="1"/>
      <sheetData sheetId="11477" refreshError="1"/>
      <sheetData sheetId="11478" refreshError="1"/>
      <sheetData sheetId="11479" refreshError="1"/>
      <sheetData sheetId="11480" refreshError="1"/>
      <sheetData sheetId="11481" refreshError="1"/>
      <sheetData sheetId="11482" refreshError="1"/>
      <sheetData sheetId="11483" refreshError="1"/>
      <sheetData sheetId="11484" refreshError="1"/>
      <sheetData sheetId="11485" refreshError="1"/>
      <sheetData sheetId="11486" refreshError="1"/>
      <sheetData sheetId="11487" refreshError="1"/>
      <sheetData sheetId="11488" refreshError="1"/>
      <sheetData sheetId="11489" refreshError="1"/>
      <sheetData sheetId="11490" refreshError="1"/>
      <sheetData sheetId="11491" refreshError="1"/>
      <sheetData sheetId="11492" refreshError="1"/>
      <sheetData sheetId="11493" refreshError="1"/>
      <sheetData sheetId="11494" refreshError="1"/>
      <sheetData sheetId="11495" refreshError="1"/>
      <sheetData sheetId="11496" refreshError="1"/>
      <sheetData sheetId="11497" refreshError="1"/>
      <sheetData sheetId="11498" refreshError="1"/>
      <sheetData sheetId="11499" refreshError="1"/>
      <sheetData sheetId="11500" refreshError="1"/>
      <sheetData sheetId="11501" refreshError="1"/>
      <sheetData sheetId="11502" refreshError="1"/>
      <sheetData sheetId="11503" refreshError="1"/>
      <sheetData sheetId="11504" refreshError="1"/>
      <sheetData sheetId="11505" refreshError="1"/>
      <sheetData sheetId="11506" refreshError="1"/>
      <sheetData sheetId="11507" refreshError="1"/>
      <sheetData sheetId="11508" refreshError="1"/>
      <sheetData sheetId="11509" refreshError="1"/>
      <sheetData sheetId="11510" refreshError="1"/>
      <sheetData sheetId="11511" refreshError="1"/>
      <sheetData sheetId="11512" refreshError="1"/>
      <sheetData sheetId="11513" refreshError="1"/>
      <sheetData sheetId="11514" refreshError="1"/>
      <sheetData sheetId="11515" refreshError="1"/>
      <sheetData sheetId="11516" refreshError="1"/>
      <sheetData sheetId="11517" refreshError="1"/>
      <sheetData sheetId="11518" refreshError="1"/>
      <sheetData sheetId="11519" refreshError="1"/>
      <sheetData sheetId="11520" refreshError="1"/>
      <sheetData sheetId="11521" refreshError="1"/>
      <sheetData sheetId="11522" refreshError="1"/>
      <sheetData sheetId="11523" refreshError="1"/>
      <sheetData sheetId="11524" refreshError="1"/>
      <sheetData sheetId="11525" refreshError="1"/>
      <sheetData sheetId="11526" refreshError="1"/>
      <sheetData sheetId="11527" refreshError="1"/>
      <sheetData sheetId="11528" refreshError="1"/>
      <sheetData sheetId="11529" refreshError="1"/>
      <sheetData sheetId="11530" refreshError="1"/>
      <sheetData sheetId="11531" refreshError="1"/>
      <sheetData sheetId="11532" refreshError="1"/>
      <sheetData sheetId="11533" refreshError="1"/>
      <sheetData sheetId="11534" refreshError="1"/>
      <sheetData sheetId="11535" refreshError="1"/>
      <sheetData sheetId="11536" refreshError="1"/>
      <sheetData sheetId="11537" refreshError="1"/>
      <sheetData sheetId="11538" refreshError="1"/>
      <sheetData sheetId="11539" refreshError="1"/>
      <sheetData sheetId="11540" refreshError="1"/>
      <sheetData sheetId="11541" refreshError="1"/>
      <sheetData sheetId="11542" refreshError="1"/>
      <sheetData sheetId="11543" refreshError="1"/>
      <sheetData sheetId="11544" refreshError="1"/>
      <sheetData sheetId="11545" refreshError="1"/>
      <sheetData sheetId="11546" refreshError="1"/>
      <sheetData sheetId="11547" refreshError="1"/>
      <sheetData sheetId="11548" refreshError="1"/>
      <sheetData sheetId="11549" refreshError="1"/>
      <sheetData sheetId="11550" refreshError="1"/>
      <sheetData sheetId="11551" refreshError="1"/>
      <sheetData sheetId="11552" refreshError="1"/>
      <sheetData sheetId="11553" refreshError="1"/>
      <sheetData sheetId="11554" refreshError="1"/>
      <sheetData sheetId="11555" refreshError="1"/>
      <sheetData sheetId="11556" refreshError="1"/>
      <sheetData sheetId="11557" refreshError="1"/>
      <sheetData sheetId="11558" refreshError="1"/>
      <sheetData sheetId="11559" refreshError="1"/>
      <sheetData sheetId="11560" refreshError="1"/>
      <sheetData sheetId="11561" refreshError="1"/>
      <sheetData sheetId="11562" refreshError="1"/>
      <sheetData sheetId="11563" refreshError="1"/>
      <sheetData sheetId="11564" refreshError="1"/>
      <sheetData sheetId="11565" refreshError="1"/>
      <sheetData sheetId="11566" refreshError="1"/>
      <sheetData sheetId="11567" refreshError="1"/>
      <sheetData sheetId="11568" refreshError="1"/>
      <sheetData sheetId="11569" refreshError="1"/>
      <sheetData sheetId="11570" refreshError="1"/>
      <sheetData sheetId="11571" refreshError="1"/>
      <sheetData sheetId="11572" refreshError="1"/>
      <sheetData sheetId="11573" refreshError="1"/>
      <sheetData sheetId="11574" refreshError="1"/>
      <sheetData sheetId="11575" refreshError="1"/>
      <sheetData sheetId="11576" refreshError="1"/>
      <sheetData sheetId="11577" refreshError="1"/>
      <sheetData sheetId="11578" refreshError="1"/>
      <sheetData sheetId="11579" refreshError="1"/>
      <sheetData sheetId="11580" refreshError="1"/>
      <sheetData sheetId="11581" refreshError="1"/>
      <sheetData sheetId="11582" refreshError="1"/>
      <sheetData sheetId="11583" refreshError="1"/>
      <sheetData sheetId="11584" refreshError="1"/>
      <sheetData sheetId="11585" refreshError="1"/>
      <sheetData sheetId="11586" refreshError="1"/>
      <sheetData sheetId="11587" refreshError="1"/>
      <sheetData sheetId="11588" refreshError="1"/>
      <sheetData sheetId="11589" refreshError="1"/>
      <sheetData sheetId="11590" refreshError="1"/>
      <sheetData sheetId="11591" refreshError="1"/>
      <sheetData sheetId="11592" refreshError="1"/>
      <sheetData sheetId="11593" refreshError="1"/>
      <sheetData sheetId="11594" refreshError="1"/>
      <sheetData sheetId="11595" refreshError="1"/>
      <sheetData sheetId="11596" refreshError="1"/>
      <sheetData sheetId="11597" refreshError="1"/>
      <sheetData sheetId="11598" refreshError="1"/>
      <sheetData sheetId="11599" refreshError="1"/>
      <sheetData sheetId="11600" refreshError="1"/>
      <sheetData sheetId="11601" refreshError="1"/>
      <sheetData sheetId="11602" refreshError="1"/>
      <sheetData sheetId="11603" refreshError="1"/>
      <sheetData sheetId="11604" refreshError="1"/>
      <sheetData sheetId="11605" refreshError="1"/>
      <sheetData sheetId="11606" refreshError="1"/>
      <sheetData sheetId="11607" refreshError="1"/>
      <sheetData sheetId="11608" refreshError="1"/>
      <sheetData sheetId="11609" refreshError="1"/>
      <sheetData sheetId="11610" refreshError="1"/>
      <sheetData sheetId="11611" refreshError="1"/>
      <sheetData sheetId="11612" refreshError="1"/>
      <sheetData sheetId="11613" refreshError="1"/>
      <sheetData sheetId="11614" refreshError="1"/>
      <sheetData sheetId="11615" refreshError="1"/>
      <sheetData sheetId="11616" refreshError="1"/>
      <sheetData sheetId="11617" refreshError="1"/>
      <sheetData sheetId="11618" refreshError="1"/>
      <sheetData sheetId="11619" refreshError="1"/>
      <sheetData sheetId="11620" refreshError="1"/>
      <sheetData sheetId="11621" refreshError="1"/>
      <sheetData sheetId="11622" refreshError="1"/>
      <sheetData sheetId="11623" refreshError="1"/>
      <sheetData sheetId="11624" refreshError="1"/>
      <sheetData sheetId="11625" refreshError="1"/>
      <sheetData sheetId="11626" refreshError="1"/>
      <sheetData sheetId="11627" refreshError="1"/>
      <sheetData sheetId="11628" refreshError="1"/>
      <sheetData sheetId="11629" refreshError="1"/>
      <sheetData sheetId="11630" refreshError="1"/>
      <sheetData sheetId="11631" refreshError="1"/>
      <sheetData sheetId="11632" refreshError="1"/>
      <sheetData sheetId="11633" refreshError="1"/>
      <sheetData sheetId="11634" refreshError="1"/>
      <sheetData sheetId="11635" refreshError="1"/>
      <sheetData sheetId="11636" refreshError="1"/>
      <sheetData sheetId="11637" refreshError="1"/>
      <sheetData sheetId="11638" refreshError="1"/>
      <sheetData sheetId="11639" refreshError="1"/>
      <sheetData sheetId="11640" refreshError="1"/>
      <sheetData sheetId="11641" refreshError="1"/>
      <sheetData sheetId="11642" refreshError="1"/>
      <sheetData sheetId="11643" refreshError="1"/>
      <sheetData sheetId="11644" refreshError="1"/>
      <sheetData sheetId="11645" refreshError="1"/>
      <sheetData sheetId="11646" refreshError="1"/>
      <sheetData sheetId="11647" refreshError="1"/>
      <sheetData sheetId="11648" refreshError="1"/>
      <sheetData sheetId="11649" refreshError="1"/>
      <sheetData sheetId="11650" refreshError="1"/>
      <sheetData sheetId="11651" refreshError="1"/>
      <sheetData sheetId="11652" refreshError="1"/>
      <sheetData sheetId="11653" refreshError="1"/>
      <sheetData sheetId="11654" refreshError="1"/>
      <sheetData sheetId="11655" refreshError="1"/>
      <sheetData sheetId="11656" refreshError="1"/>
      <sheetData sheetId="11657" refreshError="1"/>
      <sheetData sheetId="11658" refreshError="1"/>
      <sheetData sheetId="11659" refreshError="1"/>
      <sheetData sheetId="11660" refreshError="1"/>
      <sheetData sheetId="11661" refreshError="1"/>
      <sheetData sheetId="11662" refreshError="1"/>
      <sheetData sheetId="11663" refreshError="1"/>
      <sheetData sheetId="11664" refreshError="1"/>
      <sheetData sheetId="11665" refreshError="1"/>
      <sheetData sheetId="11666" refreshError="1"/>
      <sheetData sheetId="11667" refreshError="1"/>
      <sheetData sheetId="11668" refreshError="1"/>
      <sheetData sheetId="11669" refreshError="1"/>
      <sheetData sheetId="11670" refreshError="1"/>
      <sheetData sheetId="11671" refreshError="1"/>
      <sheetData sheetId="11672" refreshError="1"/>
      <sheetData sheetId="11673" refreshError="1"/>
      <sheetData sheetId="11674" refreshError="1"/>
      <sheetData sheetId="11675" refreshError="1"/>
      <sheetData sheetId="11676" refreshError="1"/>
      <sheetData sheetId="11677" refreshError="1"/>
      <sheetData sheetId="11678" refreshError="1"/>
      <sheetData sheetId="11679" refreshError="1"/>
      <sheetData sheetId="11680" refreshError="1"/>
      <sheetData sheetId="11681" refreshError="1"/>
      <sheetData sheetId="11682" refreshError="1"/>
      <sheetData sheetId="11683" refreshError="1"/>
      <sheetData sheetId="11684" refreshError="1"/>
      <sheetData sheetId="11685" refreshError="1"/>
      <sheetData sheetId="11686" refreshError="1"/>
      <sheetData sheetId="11687" refreshError="1"/>
      <sheetData sheetId="11688" refreshError="1"/>
      <sheetData sheetId="11689" refreshError="1"/>
      <sheetData sheetId="11690" refreshError="1"/>
      <sheetData sheetId="11691" refreshError="1"/>
      <sheetData sheetId="11692" refreshError="1"/>
      <sheetData sheetId="11693" refreshError="1"/>
      <sheetData sheetId="11694" refreshError="1"/>
      <sheetData sheetId="11695" refreshError="1"/>
      <sheetData sheetId="11696" refreshError="1"/>
      <sheetData sheetId="11697" refreshError="1"/>
      <sheetData sheetId="11698" refreshError="1"/>
      <sheetData sheetId="11699" refreshError="1"/>
      <sheetData sheetId="11700" refreshError="1"/>
      <sheetData sheetId="11701" refreshError="1"/>
      <sheetData sheetId="11702" refreshError="1"/>
      <sheetData sheetId="11703" refreshError="1"/>
      <sheetData sheetId="11704" refreshError="1"/>
      <sheetData sheetId="11705" refreshError="1"/>
      <sheetData sheetId="11706" refreshError="1"/>
      <sheetData sheetId="11707" refreshError="1"/>
      <sheetData sheetId="11708" refreshError="1"/>
      <sheetData sheetId="11709" refreshError="1"/>
      <sheetData sheetId="11710" refreshError="1"/>
      <sheetData sheetId="11711" refreshError="1"/>
      <sheetData sheetId="11712" refreshError="1"/>
      <sheetData sheetId="11713" refreshError="1"/>
      <sheetData sheetId="11714" refreshError="1"/>
      <sheetData sheetId="11715" refreshError="1"/>
      <sheetData sheetId="11716" refreshError="1"/>
      <sheetData sheetId="11717" refreshError="1"/>
      <sheetData sheetId="11718" refreshError="1"/>
      <sheetData sheetId="11719" refreshError="1"/>
      <sheetData sheetId="11720" refreshError="1"/>
      <sheetData sheetId="11721" refreshError="1"/>
      <sheetData sheetId="11722" refreshError="1"/>
      <sheetData sheetId="11723" refreshError="1"/>
      <sheetData sheetId="11724" refreshError="1"/>
      <sheetData sheetId="11725" refreshError="1"/>
      <sheetData sheetId="11726" refreshError="1"/>
      <sheetData sheetId="11727" refreshError="1"/>
      <sheetData sheetId="11728" refreshError="1"/>
      <sheetData sheetId="11729" refreshError="1"/>
      <sheetData sheetId="11730" refreshError="1"/>
      <sheetData sheetId="11731" refreshError="1"/>
      <sheetData sheetId="11732" refreshError="1"/>
      <sheetData sheetId="11733" refreshError="1"/>
      <sheetData sheetId="11734" refreshError="1"/>
      <sheetData sheetId="11735" refreshError="1"/>
      <sheetData sheetId="11736" refreshError="1"/>
      <sheetData sheetId="11737" refreshError="1"/>
      <sheetData sheetId="11738" refreshError="1"/>
      <sheetData sheetId="11739" refreshError="1"/>
      <sheetData sheetId="11740" refreshError="1"/>
      <sheetData sheetId="11741" refreshError="1"/>
      <sheetData sheetId="11742" refreshError="1"/>
      <sheetData sheetId="11743" refreshError="1"/>
      <sheetData sheetId="11744" refreshError="1"/>
      <sheetData sheetId="11745" refreshError="1"/>
      <sheetData sheetId="11746" refreshError="1"/>
      <sheetData sheetId="11747" refreshError="1"/>
      <sheetData sheetId="11748" refreshError="1"/>
      <sheetData sheetId="11749" refreshError="1"/>
      <sheetData sheetId="11750" refreshError="1"/>
      <sheetData sheetId="11751" refreshError="1"/>
      <sheetData sheetId="11752" refreshError="1"/>
      <sheetData sheetId="11753" refreshError="1"/>
      <sheetData sheetId="11754" refreshError="1"/>
      <sheetData sheetId="11755" refreshError="1"/>
      <sheetData sheetId="11756" refreshError="1"/>
      <sheetData sheetId="11757" refreshError="1"/>
      <sheetData sheetId="11758" refreshError="1"/>
      <sheetData sheetId="11759" refreshError="1"/>
      <sheetData sheetId="11760" refreshError="1"/>
      <sheetData sheetId="11761" refreshError="1"/>
      <sheetData sheetId="11762" refreshError="1"/>
      <sheetData sheetId="11763" refreshError="1"/>
      <sheetData sheetId="11764" refreshError="1"/>
      <sheetData sheetId="11765" refreshError="1"/>
      <sheetData sheetId="11766" refreshError="1"/>
      <sheetData sheetId="11767" refreshError="1"/>
      <sheetData sheetId="11768" refreshError="1"/>
      <sheetData sheetId="11769" refreshError="1"/>
      <sheetData sheetId="11770" refreshError="1"/>
      <sheetData sheetId="11771" refreshError="1"/>
      <sheetData sheetId="11772" refreshError="1"/>
      <sheetData sheetId="11773" refreshError="1"/>
      <sheetData sheetId="11774" refreshError="1"/>
      <sheetData sheetId="11775" refreshError="1"/>
      <sheetData sheetId="11776" refreshError="1"/>
      <sheetData sheetId="11777" refreshError="1"/>
      <sheetData sheetId="11778" refreshError="1"/>
      <sheetData sheetId="11779" refreshError="1"/>
      <sheetData sheetId="11780" refreshError="1"/>
      <sheetData sheetId="11781" refreshError="1"/>
      <sheetData sheetId="11782" refreshError="1"/>
      <sheetData sheetId="11783" refreshError="1"/>
      <sheetData sheetId="11784" refreshError="1"/>
      <sheetData sheetId="11785" refreshError="1"/>
      <sheetData sheetId="11786" refreshError="1"/>
      <sheetData sheetId="11787" refreshError="1"/>
      <sheetData sheetId="11788" refreshError="1"/>
      <sheetData sheetId="11789" refreshError="1"/>
      <sheetData sheetId="11790" refreshError="1"/>
      <sheetData sheetId="11791" refreshError="1"/>
      <sheetData sheetId="11792" refreshError="1"/>
      <sheetData sheetId="11793" refreshError="1"/>
      <sheetData sheetId="11794" refreshError="1"/>
      <sheetData sheetId="11795" refreshError="1"/>
      <sheetData sheetId="11796" refreshError="1"/>
      <sheetData sheetId="11797" refreshError="1"/>
      <sheetData sheetId="11798" refreshError="1"/>
      <sheetData sheetId="11799" refreshError="1"/>
      <sheetData sheetId="11800" refreshError="1"/>
      <sheetData sheetId="11801" refreshError="1"/>
      <sheetData sheetId="11802" refreshError="1"/>
      <sheetData sheetId="11803" refreshError="1"/>
      <sheetData sheetId="11804" refreshError="1"/>
      <sheetData sheetId="11805" refreshError="1"/>
      <sheetData sheetId="11806" refreshError="1"/>
      <sheetData sheetId="11807" refreshError="1"/>
      <sheetData sheetId="11808" refreshError="1"/>
      <sheetData sheetId="11809" refreshError="1"/>
      <sheetData sheetId="11810" refreshError="1"/>
      <sheetData sheetId="11811" refreshError="1"/>
      <sheetData sheetId="11812" refreshError="1"/>
      <sheetData sheetId="11813" refreshError="1"/>
      <sheetData sheetId="11814" refreshError="1"/>
      <sheetData sheetId="11815" refreshError="1"/>
      <sheetData sheetId="11816" refreshError="1"/>
      <sheetData sheetId="11817" refreshError="1"/>
      <sheetData sheetId="11818" refreshError="1"/>
      <sheetData sheetId="11819" refreshError="1"/>
      <sheetData sheetId="11820" refreshError="1"/>
      <sheetData sheetId="11821" refreshError="1"/>
      <sheetData sheetId="11822" refreshError="1"/>
      <sheetData sheetId="11823" refreshError="1"/>
      <sheetData sheetId="11824" refreshError="1"/>
      <sheetData sheetId="11825" refreshError="1"/>
      <sheetData sheetId="11826" refreshError="1"/>
      <sheetData sheetId="11827" refreshError="1"/>
      <sheetData sheetId="11828" refreshError="1"/>
      <sheetData sheetId="11829" refreshError="1"/>
      <sheetData sheetId="11830" refreshError="1"/>
      <sheetData sheetId="11831" refreshError="1"/>
      <sheetData sheetId="11832" refreshError="1"/>
      <sheetData sheetId="11833" refreshError="1"/>
      <sheetData sheetId="11834" refreshError="1"/>
      <sheetData sheetId="11835" refreshError="1"/>
      <sheetData sheetId="11836" refreshError="1"/>
      <sheetData sheetId="11837" refreshError="1"/>
      <sheetData sheetId="11838" refreshError="1"/>
      <sheetData sheetId="11839" refreshError="1"/>
      <sheetData sheetId="11840" refreshError="1"/>
      <sheetData sheetId="11841" refreshError="1"/>
      <sheetData sheetId="11842" refreshError="1"/>
      <sheetData sheetId="11843" refreshError="1"/>
      <sheetData sheetId="11844" refreshError="1"/>
      <sheetData sheetId="11845" refreshError="1"/>
      <sheetData sheetId="11846" refreshError="1"/>
      <sheetData sheetId="11847" refreshError="1"/>
      <sheetData sheetId="11848" refreshError="1"/>
      <sheetData sheetId="11849" refreshError="1"/>
      <sheetData sheetId="11850" refreshError="1"/>
      <sheetData sheetId="11851" refreshError="1"/>
      <sheetData sheetId="11852" refreshError="1"/>
      <sheetData sheetId="11853" refreshError="1"/>
      <sheetData sheetId="11854" refreshError="1"/>
      <sheetData sheetId="11855" refreshError="1"/>
      <sheetData sheetId="11856" refreshError="1"/>
      <sheetData sheetId="11857" refreshError="1"/>
      <sheetData sheetId="11858" refreshError="1"/>
      <sheetData sheetId="11859" refreshError="1"/>
      <sheetData sheetId="11860" refreshError="1"/>
      <sheetData sheetId="11861" refreshError="1"/>
      <sheetData sheetId="11862" refreshError="1"/>
      <sheetData sheetId="11863" refreshError="1"/>
      <sheetData sheetId="11864" refreshError="1"/>
      <sheetData sheetId="11865" refreshError="1"/>
      <sheetData sheetId="11866" refreshError="1"/>
      <sheetData sheetId="11867" refreshError="1"/>
      <sheetData sheetId="11868" refreshError="1"/>
      <sheetData sheetId="11869" refreshError="1"/>
      <sheetData sheetId="11870" refreshError="1"/>
      <sheetData sheetId="11871" refreshError="1"/>
      <sheetData sheetId="11872" refreshError="1"/>
      <sheetData sheetId="11873" refreshError="1"/>
      <sheetData sheetId="11874" refreshError="1"/>
      <sheetData sheetId="11875" refreshError="1"/>
      <sheetData sheetId="11876" refreshError="1"/>
      <sheetData sheetId="11877" refreshError="1"/>
      <sheetData sheetId="11878" refreshError="1"/>
      <sheetData sheetId="11879" refreshError="1"/>
      <sheetData sheetId="11880" refreshError="1"/>
      <sheetData sheetId="11881" refreshError="1"/>
      <sheetData sheetId="11882" refreshError="1"/>
      <sheetData sheetId="11883" refreshError="1"/>
      <sheetData sheetId="11884" refreshError="1"/>
      <sheetData sheetId="11885" refreshError="1"/>
      <sheetData sheetId="11886" refreshError="1"/>
      <sheetData sheetId="11887" refreshError="1"/>
      <sheetData sheetId="11888" refreshError="1"/>
      <sheetData sheetId="11889" refreshError="1"/>
      <sheetData sheetId="11890" refreshError="1"/>
      <sheetData sheetId="11891" refreshError="1"/>
      <sheetData sheetId="11892" refreshError="1"/>
      <sheetData sheetId="11893" refreshError="1"/>
      <sheetData sheetId="11894" refreshError="1"/>
      <sheetData sheetId="11895" refreshError="1"/>
      <sheetData sheetId="11896" refreshError="1"/>
      <sheetData sheetId="11897" refreshError="1"/>
      <sheetData sheetId="11898" refreshError="1"/>
      <sheetData sheetId="11899" refreshError="1"/>
      <sheetData sheetId="11900" refreshError="1"/>
      <sheetData sheetId="11901" refreshError="1"/>
      <sheetData sheetId="11902" refreshError="1"/>
      <sheetData sheetId="11903" refreshError="1"/>
      <sheetData sheetId="11904" refreshError="1"/>
      <sheetData sheetId="11905" refreshError="1"/>
      <sheetData sheetId="11906" refreshError="1"/>
      <sheetData sheetId="11907" refreshError="1"/>
      <sheetData sheetId="11908" refreshError="1"/>
      <sheetData sheetId="11909" refreshError="1"/>
      <sheetData sheetId="11910" refreshError="1"/>
      <sheetData sheetId="11911" refreshError="1"/>
      <sheetData sheetId="11912" refreshError="1"/>
      <sheetData sheetId="11913" refreshError="1"/>
      <sheetData sheetId="11914" refreshError="1"/>
      <sheetData sheetId="11915" refreshError="1"/>
      <sheetData sheetId="11916" refreshError="1"/>
      <sheetData sheetId="11917" refreshError="1"/>
      <sheetData sheetId="11918" refreshError="1"/>
      <sheetData sheetId="11919" refreshError="1"/>
      <sheetData sheetId="11920" refreshError="1"/>
      <sheetData sheetId="11921" refreshError="1"/>
      <sheetData sheetId="11922" refreshError="1"/>
      <sheetData sheetId="11923" refreshError="1"/>
      <sheetData sheetId="11924" refreshError="1"/>
      <sheetData sheetId="11925" refreshError="1"/>
      <sheetData sheetId="11926" refreshError="1"/>
      <sheetData sheetId="11927" refreshError="1"/>
      <sheetData sheetId="11928" refreshError="1"/>
      <sheetData sheetId="11929" refreshError="1"/>
      <sheetData sheetId="11930" refreshError="1"/>
      <sheetData sheetId="11931" refreshError="1"/>
      <sheetData sheetId="11932" refreshError="1"/>
      <sheetData sheetId="11933" refreshError="1"/>
      <sheetData sheetId="11934" refreshError="1"/>
      <sheetData sheetId="11935" refreshError="1"/>
      <sheetData sheetId="11936" refreshError="1"/>
      <sheetData sheetId="11937" refreshError="1"/>
      <sheetData sheetId="11938" refreshError="1"/>
      <sheetData sheetId="11939" refreshError="1"/>
      <sheetData sheetId="11940" refreshError="1"/>
      <sheetData sheetId="11941" refreshError="1"/>
      <sheetData sheetId="11942" refreshError="1"/>
      <sheetData sheetId="11943" refreshError="1"/>
      <sheetData sheetId="11944" refreshError="1"/>
      <sheetData sheetId="11945" refreshError="1"/>
      <sheetData sheetId="11946" refreshError="1"/>
      <sheetData sheetId="11947" refreshError="1"/>
      <sheetData sheetId="11948" refreshError="1"/>
      <sheetData sheetId="11949" refreshError="1"/>
      <sheetData sheetId="11950" refreshError="1"/>
      <sheetData sheetId="11951" refreshError="1"/>
      <sheetData sheetId="11952" refreshError="1"/>
      <sheetData sheetId="11953" refreshError="1"/>
      <sheetData sheetId="11954" refreshError="1"/>
      <sheetData sheetId="11955" refreshError="1"/>
      <sheetData sheetId="11956" refreshError="1"/>
      <sheetData sheetId="11957" refreshError="1"/>
      <sheetData sheetId="11958" refreshError="1"/>
      <sheetData sheetId="11959" refreshError="1"/>
      <sheetData sheetId="11960" refreshError="1"/>
      <sheetData sheetId="11961" refreshError="1"/>
      <sheetData sheetId="11962" refreshError="1"/>
      <sheetData sheetId="11963" refreshError="1"/>
      <sheetData sheetId="11964" refreshError="1"/>
      <sheetData sheetId="11965" refreshError="1"/>
      <sheetData sheetId="11966" refreshError="1"/>
      <sheetData sheetId="11967" refreshError="1"/>
      <sheetData sheetId="11968" refreshError="1"/>
      <sheetData sheetId="11969" refreshError="1"/>
      <sheetData sheetId="11970" refreshError="1"/>
      <sheetData sheetId="11971" refreshError="1"/>
      <sheetData sheetId="11972" refreshError="1"/>
      <sheetData sheetId="11973" refreshError="1"/>
      <sheetData sheetId="11974" refreshError="1"/>
      <sheetData sheetId="11975" refreshError="1"/>
      <sheetData sheetId="11976" refreshError="1"/>
      <sheetData sheetId="11977" refreshError="1"/>
      <sheetData sheetId="11978" refreshError="1"/>
      <sheetData sheetId="11979" refreshError="1"/>
      <sheetData sheetId="11980" refreshError="1"/>
      <sheetData sheetId="11981" refreshError="1"/>
      <sheetData sheetId="11982" refreshError="1"/>
      <sheetData sheetId="11983" refreshError="1"/>
      <sheetData sheetId="11984" refreshError="1"/>
      <sheetData sheetId="11985" refreshError="1"/>
      <sheetData sheetId="11986" refreshError="1"/>
      <sheetData sheetId="11987" refreshError="1"/>
      <sheetData sheetId="11988" refreshError="1"/>
      <sheetData sheetId="11989" refreshError="1"/>
      <sheetData sheetId="11990" refreshError="1"/>
      <sheetData sheetId="11991" refreshError="1"/>
      <sheetData sheetId="11992" refreshError="1"/>
      <sheetData sheetId="11993" refreshError="1"/>
      <sheetData sheetId="11994" refreshError="1"/>
      <sheetData sheetId="11995" refreshError="1"/>
      <sheetData sheetId="11996" refreshError="1"/>
      <sheetData sheetId="11997" refreshError="1"/>
      <sheetData sheetId="11998" refreshError="1"/>
      <sheetData sheetId="11999" refreshError="1"/>
      <sheetData sheetId="12000" refreshError="1"/>
      <sheetData sheetId="12001" refreshError="1"/>
      <sheetData sheetId="12002" refreshError="1"/>
      <sheetData sheetId="12003" refreshError="1"/>
      <sheetData sheetId="12004" refreshError="1"/>
      <sheetData sheetId="12005" refreshError="1"/>
      <sheetData sheetId="12006" refreshError="1"/>
      <sheetData sheetId="12007" refreshError="1"/>
      <sheetData sheetId="12008" refreshError="1"/>
      <sheetData sheetId="12009" refreshError="1"/>
      <sheetData sheetId="12010" refreshError="1"/>
      <sheetData sheetId="12011" refreshError="1"/>
      <sheetData sheetId="12012" refreshError="1"/>
      <sheetData sheetId="12013" refreshError="1"/>
      <sheetData sheetId="12014" refreshError="1"/>
      <sheetData sheetId="12015" refreshError="1"/>
      <sheetData sheetId="12016" refreshError="1"/>
      <sheetData sheetId="12017" refreshError="1"/>
      <sheetData sheetId="12018" refreshError="1"/>
      <sheetData sheetId="12019" refreshError="1"/>
      <sheetData sheetId="12020" refreshError="1"/>
      <sheetData sheetId="12021" refreshError="1"/>
      <sheetData sheetId="12022" refreshError="1"/>
      <sheetData sheetId="12023" refreshError="1"/>
      <sheetData sheetId="12024" refreshError="1"/>
      <sheetData sheetId="12025" refreshError="1"/>
      <sheetData sheetId="12026" refreshError="1"/>
      <sheetData sheetId="12027" refreshError="1"/>
      <sheetData sheetId="12028" refreshError="1"/>
      <sheetData sheetId="12029" refreshError="1"/>
      <sheetData sheetId="12030" refreshError="1"/>
      <sheetData sheetId="12031" refreshError="1"/>
      <sheetData sheetId="12032" refreshError="1"/>
      <sheetData sheetId="12033" refreshError="1"/>
      <sheetData sheetId="12034" refreshError="1"/>
      <sheetData sheetId="12035" refreshError="1"/>
      <sheetData sheetId="12036" refreshError="1"/>
      <sheetData sheetId="12037" refreshError="1"/>
      <sheetData sheetId="12038" refreshError="1"/>
      <sheetData sheetId="12039" refreshError="1"/>
      <sheetData sheetId="12040" refreshError="1"/>
      <sheetData sheetId="12041" refreshError="1"/>
      <sheetData sheetId="12042" refreshError="1"/>
      <sheetData sheetId="12043" refreshError="1"/>
      <sheetData sheetId="12044" refreshError="1"/>
      <sheetData sheetId="12045" refreshError="1"/>
      <sheetData sheetId="12046" refreshError="1"/>
      <sheetData sheetId="12047" refreshError="1"/>
      <sheetData sheetId="12048" refreshError="1"/>
      <sheetData sheetId="12049" refreshError="1"/>
      <sheetData sheetId="12050" refreshError="1"/>
      <sheetData sheetId="12051" refreshError="1"/>
      <sheetData sheetId="12052" refreshError="1"/>
      <sheetData sheetId="12053" refreshError="1"/>
      <sheetData sheetId="12054" refreshError="1"/>
      <sheetData sheetId="12055" refreshError="1"/>
      <sheetData sheetId="12056" refreshError="1"/>
      <sheetData sheetId="12057" refreshError="1"/>
      <sheetData sheetId="12058" refreshError="1"/>
      <sheetData sheetId="12059" refreshError="1"/>
      <sheetData sheetId="12060" refreshError="1"/>
      <sheetData sheetId="12061" refreshError="1"/>
      <sheetData sheetId="12062" refreshError="1"/>
      <sheetData sheetId="12063" refreshError="1"/>
      <sheetData sheetId="12064" refreshError="1"/>
      <sheetData sheetId="12065" refreshError="1"/>
      <sheetData sheetId="12066" refreshError="1"/>
      <sheetData sheetId="12067" refreshError="1"/>
      <sheetData sheetId="12068" refreshError="1"/>
      <sheetData sheetId="12069" refreshError="1"/>
      <sheetData sheetId="12070" refreshError="1"/>
      <sheetData sheetId="12071" refreshError="1"/>
      <sheetData sheetId="12072" refreshError="1"/>
      <sheetData sheetId="12073" refreshError="1"/>
      <sheetData sheetId="12074" refreshError="1"/>
      <sheetData sheetId="12075" refreshError="1"/>
      <sheetData sheetId="12076" refreshError="1"/>
      <sheetData sheetId="12077" refreshError="1"/>
      <sheetData sheetId="12078" refreshError="1"/>
      <sheetData sheetId="12079" refreshError="1"/>
      <sheetData sheetId="12080" refreshError="1"/>
      <sheetData sheetId="12081" refreshError="1"/>
      <sheetData sheetId="12082" refreshError="1"/>
      <sheetData sheetId="12083" refreshError="1"/>
      <sheetData sheetId="12084" refreshError="1"/>
      <sheetData sheetId="12085" refreshError="1"/>
      <sheetData sheetId="12086" refreshError="1"/>
      <sheetData sheetId="12087" refreshError="1"/>
      <sheetData sheetId="12088" refreshError="1"/>
      <sheetData sheetId="12089" refreshError="1"/>
      <sheetData sheetId="12090" refreshError="1"/>
      <sheetData sheetId="12091" refreshError="1"/>
      <sheetData sheetId="12092" refreshError="1"/>
      <sheetData sheetId="12093" refreshError="1"/>
      <sheetData sheetId="12094" refreshError="1"/>
      <sheetData sheetId="12095" refreshError="1"/>
      <sheetData sheetId="12096" refreshError="1"/>
      <sheetData sheetId="12097" refreshError="1"/>
      <sheetData sheetId="12098" refreshError="1"/>
      <sheetData sheetId="12099" refreshError="1"/>
      <sheetData sheetId="12100" refreshError="1"/>
      <sheetData sheetId="12101" refreshError="1"/>
      <sheetData sheetId="12102" refreshError="1"/>
      <sheetData sheetId="12103" refreshError="1"/>
      <sheetData sheetId="12104" refreshError="1"/>
      <sheetData sheetId="12105" refreshError="1"/>
      <sheetData sheetId="12106" refreshError="1"/>
      <sheetData sheetId="12107" refreshError="1"/>
      <sheetData sheetId="12108" refreshError="1"/>
      <sheetData sheetId="12109" refreshError="1"/>
      <sheetData sheetId="12110" refreshError="1"/>
      <sheetData sheetId="12111" refreshError="1"/>
      <sheetData sheetId="12112" refreshError="1"/>
      <sheetData sheetId="12113" refreshError="1"/>
      <sheetData sheetId="12114" refreshError="1"/>
      <sheetData sheetId="12115" refreshError="1"/>
      <sheetData sheetId="12116" refreshError="1"/>
      <sheetData sheetId="12117" refreshError="1"/>
      <sheetData sheetId="12118" refreshError="1"/>
      <sheetData sheetId="12119" refreshError="1"/>
      <sheetData sheetId="12120" refreshError="1"/>
      <sheetData sheetId="12121" refreshError="1"/>
      <sheetData sheetId="12122" refreshError="1"/>
      <sheetData sheetId="12123" refreshError="1"/>
      <sheetData sheetId="12124" refreshError="1"/>
      <sheetData sheetId="12125" refreshError="1"/>
      <sheetData sheetId="12126" refreshError="1"/>
      <sheetData sheetId="12127" refreshError="1"/>
      <sheetData sheetId="12128" refreshError="1"/>
      <sheetData sheetId="12129" refreshError="1"/>
      <sheetData sheetId="12130" refreshError="1"/>
      <sheetData sheetId="12131" refreshError="1"/>
      <sheetData sheetId="12132" refreshError="1"/>
      <sheetData sheetId="12133" refreshError="1"/>
      <sheetData sheetId="12134" refreshError="1"/>
      <sheetData sheetId="12135" refreshError="1"/>
      <sheetData sheetId="12136" refreshError="1"/>
      <sheetData sheetId="12137" refreshError="1"/>
      <sheetData sheetId="12138" refreshError="1"/>
      <sheetData sheetId="12139" refreshError="1"/>
      <sheetData sheetId="12140" refreshError="1"/>
      <sheetData sheetId="12141" refreshError="1"/>
      <sheetData sheetId="12142" refreshError="1"/>
      <sheetData sheetId="12143" refreshError="1"/>
      <sheetData sheetId="12144" refreshError="1"/>
      <sheetData sheetId="12145" refreshError="1"/>
      <sheetData sheetId="12146" refreshError="1"/>
      <sheetData sheetId="12147" refreshError="1"/>
      <sheetData sheetId="12148" refreshError="1"/>
      <sheetData sheetId="12149" refreshError="1"/>
      <sheetData sheetId="12150" refreshError="1"/>
      <sheetData sheetId="12151" refreshError="1"/>
      <sheetData sheetId="12152" refreshError="1"/>
      <sheetData sheetId="12153" refreshError="1"/>
      <sheetData sheetId="12154" refreshError="1"/>
      <sheetData sheetId="12155" refreshError="1"/>
      <sheetData sheetId="12156" refreshError="1"/>
      <sheetData sheetId="12157" refreshError="1"/>
      <sheetData sheetId="12158" refreshError="1"/>
      <sheetData sheetId="12159" refreshError="1"/>
      <sheetData sheetId="12160" refreshError="1"/>
      <sheetData sheetId="12161" refreshError="1"/>
      <sheetData sheetId="12162" refreshError="1"/>
      <sheetData sheetId="12163" refreshError="1"/>
      <sheetData sheetId="12164" refreshError="1"/>
      <sheetData sheetId="12165" refreshError="1"/>
      <sheetData sheetId="12166" refreshError="1"/>
      <sheetData sheetId="12167" refreshError="1"/>
      <sheetData sheetId="12168" refreshError="1"/>
      <sheetData sheetId="12169" refreshError="1"/>
      <sheetData sheetId="12170" refreshError="1"/>
      <sheetData sheetId="12171" refreshError="1"/>
      <sheetData sheetId="12172" refreshError="1"/>
      <sheetData sheetId="12173" refreshError="1"/>
      <sheetData sheetId="12174" refreshError="1"/>
      <sheetData sheetId="12175" refreshError="1"/>
      <sheetData sheetId="12176" refreshError="1"/>
      <sheetData sheetId="12177" refreshError="1"/>
      <sheetData sheetId="12178" refreshError="1"/>
      <sheetData sheetId="12179" refreshError="1"/>
      <sheetData sheetId="12180" refreshError="1"/>
      <sheetData sheetId="12181" refreshError="1"/>
      <sheetData sheetId="12182" refreshError="1"/>
      <sheetData sheetId="12183" refreshError="1"/>
      <sheetData sheetId="12184" refreshError="1"/>
      <sheetData sheetId="12185" refreshError="1"/>
      <sheetData sheetId="12186" refreshError="1"/>
      <sheetData sheetId="12187" refreshError="1"/>
      <sheetData sheetId="12188" refreshError="1"/>
      <sheetData sheetId="12189" refreshError="1"/>
      <sheetData sheetId="12190" refreshError="1"/>
      <sheetData sheetId="12191" refreshError="1"/>
      <sheetData sheetId="12192" refreshError="1"/>
      <sheetData sheetId="12193" refreshError="1"/>
      <sheetData sheetId="12194" refreshError="1"/>
      <sheetData sheetId="12195" refreshError="1"/>
      <sheetData sheetId="12196" refreshError="1"/>
      <sheetData sheetId="12197" refreshError="1"/>
      <sheetData sheetId="12198" refreshError="1"/>
      <sheetData sheetId="12199" refreshError="1"/>
      <sheetData sheetId="12200" refreshError="1"/>
      <sheetData sheetId="12201" refreshError="1"/>
      <sheetData sheetId="12202" refreshError="1"/>
      <sheetData sheetId="12203" refreshError="1"/>
      <sheetData sheetId="12204" refreshError="1"/>
      <sheetData sheetId="12205" refreshError="1"/>
      <sheetData sheetId="12206" refreshError="1"/>
      <sheetData sheetId="12207" refreshError="1"/>
      <sheetData sheetId="12208" refreshError="1"/>
      <sheetData sheetId="12209" refreshError="1"/>
      <sheetData sheetId="12210" refreshError="1"/>
      <sheetData sheetId="12211" refreshError="1"/>
      <sheetData sheetId="12212" refreshError="1"/>
      <sheetData sheetId="12213" refreshError="1"/>
      <sheetData sheetId="12214" refreshError="1"/>
      <sheetData sheetId="12215" refreshError="1"/>
      <sheetData sheetId="12216" refreshError="1"/>
      <sheetData sheetId="12217" refreshError="1"/>
      <sheetData sheetId="12218" refreshError="1"/>
      <sheetData sheetId="12219" refreshError="1"/>
      <sheetData sheetId="12220" refreshError="1"/>
      <sheetData sheetId="12221" refreshError="1"/>
      <sheetData sheetId="12222" refreshError="1"/>
      <sheetData sheetId="12223" refreshError="1"/>
      <sheetData sheetId="12224" refreshError="1"/>
      <sheetData sheetId="12225" refreshError="1"/>
      <sheetData sheetId="12226" refreshError="1"/>
      <sheetData sheetId="12227" refreshError="1"/>
      <sheetData sheetId="12228" refreshError="1"/>
      <sheetData sheetId="12229" refreshError="1"/>
      <sheetData sheetId="12230" refreshError="1"/>
      <sheetData sheetId="12231" refreshError="1"/>
      <sheetData sheetId="12232" refreshError="1"/>
      <sheetData sheetId="12233" refreshError="1"/>
      <sheetData sheetId="12234" refreshError="1"/>
      <sheetData sheetId="12235" refreshError="1"/>
      <sheetData sheetId="12236" refreshError="1"/>
      <sheetData sheetId="12237" refreshError="1"/>
      <sheetData sheetId="12238" refreshError="1"/>
      <sheetData sheetId="12239" refreshError="1"/>
      <sheetData sheetId="12240" refreshError="1"/>
      <sheetData sheetId="12241" refreshError="1"/>
      <sheetData sheetId="12242" refreshError="1"/>
      <sheetData sheetId="12243" refreshError="1"/>
      <sheetData sheetId="12244" refreshError="1"/>
      <sheetData sheetId="12245" refreshError="1"/>
      <sheetData sheetId="12246" refreshError="1"/>
      <sheetData sheetId="12247" refreshError="1"/>
      <sheetData sheetId="12248" refreshError="1"/>
      <sheetData sheetId="12249" refreshError="1"/>
      <sheetData sheetId="12250" refreshError="1"/>
      <sheetData sheetId="12251" refreshError="1"/>
      <sheetData sheetId="12252" refreshError="1"/>
      <sheetData sheetId="12253" refreshError="1"/>
      <sheetData sheetId="12254" refreshError="1"/>
      <sheetData sheetId="12255" refreshError="1"/>
      <sheetData sheetId="12256" refreshError="1"/>
      <sheetData sheetId="12257" refreshError="1"/>
      <sheetData sheetId="12258" refreshError="1"/>
      <sheetData sheetId="12259" refreshError="1"/>
      <sheetData sheetId="12260" refreshError="1"/>
      <sheetData sheetId="12261" refreshError="1"/>
      <sheetData sheetId="12262" refreshError="1"/>
      <sheetData sheetId="12263" refreshError="1"/>
      <sheetData sheetId="12264" refreshError="1"/>
      <sheetData sheetId="12265" refreshError="1"/>
      <sheetData sheetId="12266" refreshError="1"/>
      <sheetData sheetId="12267" refreshError="1"/>
      <sheetData sheetId="12268" refreshError="1"/>
      <sheetData sheetId="12269" refreshError="1"/>
      <sheetData sheetId="12270" refreshError="1"/>
      <sheetData sheetId="12271" refreshError="1"/>
      <sheetData sheetId="12272" refreshError="1"/>
      <sheetData sheetId="12273" refreshError="1"/>
      <sheetData sheetId="12274" refreshError="1"/>
      <sheetData sheetId="12275" refreshError="1"/>
      <sheetData sheetId="12276" refreshError="1"/>
      <sheetData sheetId="12277" refreshError="1"/>
      <sheetData sheetId="12278" refreshError="1"/>
      <sheetData sheetId="12279" refreshError="1"/>
      <sheetData sheetId="12280" refreshError="1"/>
      <sheetData sheetId="12281" refreshError="1"/>
      <sheetData sheetId="12282" refreshError="1"/>
      <sheetData sheetId="12283" refreshError="1"/>
      <sheetData sheetId="12284" refreshError="1"/>
      <sheetData sheetId="12285" refreshError="1"/>
      <sheetData sheetId="12286" refreshError="1"/>
      <sheetData sheetId="12287" refreshError="1"/>
      <sheetData sheetId="12288" refreshError="1"/>
      <sheetData sheetId="12289" refreshError="1"/>
      <sheetData sheetId="12290" refreshError="1"/>
      <sheetData sheetId="12291" refreshError="1"/>
      <sheetData sheetId="12292" refreshError="1"/>
      <sheetData sheetId="12293" refreshError="1"/>
      <sheetData sheetId="12294" refreshError="1"/>
      <sheetData sheetId="12295" refreshError="1"/>
      <sheetData sheetId="12296" refreshError="1"/>
      <sheetData sheetId="12297" refreshError="1"/>
      <sheetData sheetId="12298" refreshError="1"/>
      <sheetData sheetId="12299" refreshError="1"/>
      <sheetData sheetId="12300" refreshError="1"/>
      <sheetData sheetId="12301" refreshError="1"/>
      <sheetData sheetId="12302" refreshError="1"/>
      <sheetData sheetId="12303" refreshError="1"/>
      <sheetData sheetId="12304" refreshError="1"/>
      <sheetData sheetId="12305" refreshError="1"/>
      <sheetData sheetId="12306" refreshError="1"/>
      <sheetData sheetId="12307" refreshError="1"/>
      <sheetData sheetId="12308" refreshError="1"/>
      <sheetData sheetId="12309" refreshError="1"/>
      <sheetData sheetId="12310" refreshError="1"/>
      <sheetData sheetId="12311" refreshError="1"/>
      <sheetData sheetId="12312" refreshError="1"/>
      <sheetData sheetId="12313" refreshError="1"/>
      <sheetData sheetId="12314" refreshError="1"/>
      <sheetData sheetId="12315" refreshError="1"/>
      <sheetData sheetId="12316" refreshError="1"/>
      <sheetData sheetId="12317" refreshError="1"/>
      <sheetData sheetId="12318" refreshError="1"/>
      <sheetData sheetId="12319" refreshError="1"/>
      <sheetData sheetId="12320" refreshError="1"/>
      <sheetData sheetId="12321" refreshError="1"/>
      <sheetData sheetId="12322" refreshError="1"/>
      <sheetData sheetId="12323" refreshError="1"/>
      <sheetData sheetId="12324" refreshError="1"/>
      <sheetData sheetId="12325" refreshError="1"/>
      <sheetData sheetId="12326" refreshError="1"/>
      <sheetData sheetId="12327" refreshError="1"/>
      <sheetData sheetId="12328" refreshError="1"/>
      <sheetData sheetId="12329" refreshError="1"/>
      <sheetData sheetId="12330" refreshError="1"/>
      <sheetData sheetId="12331" refreshError="1"/>
      <sheetData sheetId="12332" refreshError="1"/>
      <sheetData sheetId="12333" refreshError="1"/>
      <sheetData sheetId="12334" refreshError="1"/>
      <sheetData sheetId="12335" refreshError="1"/>
      <sheetData sheetId="12336" refreshError="1"/>
      <sheetData sheetId="12337" refreshError="1"/>
      <sheetData sheetId="12338" refreshError="1"/>
      <sheetData sheetId="12339" refreshError="1"/>
      <sheetData sheetId="12340" refreshError="1"/>
      <sheetData sheetId="12341" refreshError="1"/>
      <sheetData sheetId="12342" refreshError="1"/>
      <sheetData sheetId="12343" refreshError="1"/>
      <sheetData sheetId="12344" refreshError="1"/>
      <sheetData sheetId="12345" refreshError="1"/>
      <sheetData sheetId="12346" refreshError="1"/>
      <sheetData sheetId="12347" refreshError="1"/>
      <sheetData sheetId="12348" refreshError="1"/>
      <sheetData sheetId="12349" refreshError="1"/>
      <sheetData sheetId="12350" refreshError="1"/>
      <sheetData sheetId="12351" refreshError="1"/>
      <sheetData sheetId="12352" refreshError="1"/>
      <sheetData sheetId="12353" refreshError="1"/>
      <sheetData sheetId="12354" refreshError="1"/>
      <sheetData sheetId="12355" refreshError="1"/>
      <sheetData sheetId="12356" refreshError="1"/>
      <sheetData sheetId="12357" refreshError="1"/>
      <sheetData sheetId="12358" refreshError="1"/>
      <sheetData sheetId="12359" refreshError="1"/>
      <sheetData sheetId="12360" refreshError="1"/>
      <sheetData sheetId="12361" refreshError="1"/>
      <sheetData sheetId="12362" refreshError="1"/>
      <sheetData sheetId="12363" refreshError="1"/>
      <sheetData sheetId="12364" refreshError="1"/>
      <sheetData sheetId="12365" refreshError="1"/>
      <sheetData sheetId="12366" refreshError="1"/>
      <sheetData sheetId="12367" refreshError="1"/>
      <sheetData sheetId="12368" refreshError="1"/>
      <sheetData sheetId="12369" refreshError="1"/>
      <sheetData sheetId="12370" refreshError="1"/>
      <sheetData sheetId="12371" refreshError="1"/>
      <sheetData sheetId="12372" refreshError="1"/>
      <sheetData sheetId="12373" refreshError="1"/>
      <sheetData sheetId="12374" refreshError="1"/>
      <sheetData sheetId="12375" refreshError="1"/>
      <sheetData sheetId="12376" refreshError="1"/>
      <sheetData sheetId="12377" refreshError="1"/>
      <sheetData sheetId="12378" refreshError="1"/>
      <sheetData sheetId="12379" refreshError="1"/>
      <sheetData sheetId="12380" refreshError="1"/>
      <sheetData sheetId="12381" refreshError="1"/>
      <sheetData sheetId="12382" refreshError="1"/>
      <sheetData sheetId="12383" refreshError="1"/>
      <sheetData sheetId="12384" refreshError="1"/>
      <sheetData sheetId="12385" refreshError="1"/>
      <sheetData sheetId="12386" refreshError="1"/>
      <sheetData sheetId="12387" refreshError="1"/>
      <sheetData sheetId="12388" refreshError="1"/>
      <sheetData sheetId="12389" refreshError="1"/>
      <sheetData sheetId="12390" refreshError="1"/>
      <sheetData sheetId="12391" refreshError="1"/>
      <sheetData sheetId="12392" refreshError="1"/>
      <sheetData sheetId="12393" refreshError="1"/>
      <sheetData sheetId="12394" refreshError="1"/>
      <sheetData sheetId="12395" refreshError="1"/>
      <sheetData sheetId="12396" refreshError="1"/>
      <sheetData sheetId="12397" refreshError="1"/>
      <sheetData sheetId="12398" refreshError="1"/>
      <sheetData sheetId="12399" refreshError="1"/>
      <sheetData sheetId="12400" refreshError="1"/>
      <sheetData sheetId="12401" refreshError="1"/>
      <sheetData sheetId="12402" refreshError="1"/>
      <sheetData sheetId="12403" refreshError="1"/>
      <sheetData sheetId="12404" refreshError="1"/>
      <sheetData sheetId="12405" refreshError="1"/>
      <sheetData sheetId="12406" refreshError="1"/>
      <sheetData sheetId="12407" refreshError="1"/>
      <sheetData sheetId="12408" refreshError="1"/>
      <sheetData sheetId="12409" refreshError="1"/>
      <sheetData sheetId="12410" refreshError="1"/>
      <sheetData sheetId="12411" refreshError="1"/>
      <sheetData sheetId="12412" refreshError="1"/>
      <sheetData sheetId="12413" refreshError="1"/>
      <sheetData sheetId="12414" refreshError="1"/>
      <sheetData sheetId="12415" refreshError="1"/>
      <sheetData sheetId="12416" refreshError="1"/>
      <sheetData sheetId="12417" refreshError="1"/>
      <sheetData sheetId="12418" refreshError="1"/>
      <sheetData sheetId="12419" refreshError="1"/>
      <sheetData sheetId="12420" refreshError="1"/>
      <sheetData sheetId="12421" refreshError="1"/>
      <sheetData sheetId="12422" refreshError="1"/>
      <sheetData sheetId="12423" refreshError="1"/>
      <sheetData sheetId="12424" refreshError="1"/>
      <sheetData sheetId="12425" refreshError="1"/>
      <sheetData sheetId="12426" refreshError="1"/>
      <sheetData sheetId="12427" refreshError="1"/>
      <sheetData sheetId="12428" refreshError="1"/>
      <sheetData sheetId="12429" refreshError="1"/>
      <sheetData sheetId="12430" refreshError="1"/>
      <sheetData sheetId="12431" refreshError="1"/>
      <sheetData sheetId="12432" refreshError="1"/>
      <sheetData sheetId="12433" refreshError="1"/>
      <sheetData sheetId="12434" refreshError="1"/>
      <sheetData sheetId="12435" refreshError="1"/>
      <sheetData sheetId="12436" refreshError="1"/>
      <sheetData sheetId="12437" refreshError="1"/>
      <sheetData sheetId="12438" refreshError="1"/>
      <sheetData sheetId="12439" refreshError="1"/>
      <sheetData sheetId="12440" refreshError="1"/>
      <sheetData sheetId="12441" refreshError="1"/>
      <sheetData sheetId="12442" refreshError="1"/>
      <sheetData sheetId="12443" refreshError="1"/>
      <sheetData sheetId="12444" refreshError="1"/>
      <sheetData sheetId="12445" refreshError="1"/>
      <sheetData sheetId="12446" refreshError="1"/>
      <sheetData sheetId="12447" refreshError="1"/>
      <sheetData sheetId="12448" refreshError="1"/>
      <sheetData sheetId="12449" refreshError="1"/>
      <sheetData sheetId="12450" refreshError="1"/>
      <sheetData sheetId="12451" refreshError="1"/>
      <sheetData sheetId="12452" refreshError="1"/>
      <sheetData sheetId="12453" refreshError="1"/>
      <sheetData sheetId="12454" refreshError="1"/>
      <sheetData sheetId="12455" refreshError="1"/>
      <sheetData sheetId="12456" refreshError="1"/>
      <sheetData sheetId="12457" refreshError="1"/>
      <sheetData sheetId="12458" refreshError="1"/>
      <sheetData sheetId="12459" refreshError="1"/>
      <sheetData sheetId="12460" refreshError="1"/>
      <sheetData sheetId="12461" refreshError="1"/>
      <sheetData sheetId="12462" refreshError="1"/>
      <sheetData sheetId="12463" refreshError="1"/>
      <sheetData sheetId="12464" refreshError="1"/>
      <sheetData sheetId="12465" refreshError="1"/>
      <sheetData sheetId="12466" refreshError="1"/>
      <sheetData sheetId="12467" refreshError="1"/>
      <sheetData sheetId="12468" refreshError="1"/>
      <sheetData sheetId="12469" refreshError="1"/>
      <sheetData sheetId="12470" refreshError="1"/>
      <sheetData sheetId="12471" refreshError="1"/>
      <sheetData sheetId="12472" refreshError="1"/>
      <sheetData sheetId="12473" refreshError="1"/>
      <sheetData sheetId="12474" refreshError="1"/>
      <sheetData sheetId="12475" refreshError="1"/>
      <sheetData sheetId="12476" refreshError="1"/>
      <sheetData sheetId="12477" refreshError="1"/>
      <sheetData sheetId="12478" refreshError="1"/>
      <sheetData sheetId="12479" refreshError="1"/>
      <sheetData sheetId="12480" refreshError="1"/>
      <sheetData sheetId="12481" refreshError="1"/>
      <sheetData sheetId="12482" refreshError="1"/>
      <sheetData sheetId="12483" refreshError="1"/>
      <sheetData sheetId="12484" refreshError="1"/>
      <sheetData sheetId="12485" refreshError="1"/>
      <sheetData sheetId="12486" refreshError="1"/>
      <sheetData sheetId="12487" refreshError="1"/>
      <sheetData sheetId="12488" refreshError="1"/>
      <sheetData sheetId="12489" refreshError="1"/>
      <sheetData sheetId="12490" refreshError="1"/>
      <sheetData sheetId="12491" refreshError="1"/>
      <sheetData sheetId="12492" refreshError="1"/>
      <sheetData sheetId="12493" refreshError="1"/>
      <sheetData sheetId="12494" refreshError="1"/>
      <sheetData sheetId="12495" refreshError="1"/>
      <sheetData sheetId="12496" refreshError="1"/>
      <sheetData sheetId="12497" refreshError="1"/>
      <sheetData sheetId="12498" refreshError="1"/>
      <sheetData sheetId="12499" refreshError="1"/>
      <sheetData sheetId="12500" refreshError="1"/>
      <sheetData sheetId="12501" refreshError="1"/>
      <sheetData sheetId="12502" refreshError="1"/>
      <sheetData sheetId="12503" refreshError="1"/>
      <sheetData sheetId="12504" refreshError="1"/>
      <sheetData sheetId="12505" refreshError="1"/>
      <sheetData sheetId="12506" refreshError="1"/>
      <sheetData sheetId="12507" refreshError="1"/>
      <sheetData sheetId="12508" refreshError="1"/>
      <sheetData sheetId="12509" refreshError="1"/>
      <sheetData sheetId="12510" refreshError="1"/>
      <sheetData sheetId="12511" refreshError="1"/>
      <sheetData sheetId="12512" refreshError="1"/>
      <sheetData sheetId="12513" refreshError="1"/>
      <sheetData sheetId="12514" refreshError="1"/>
      <sheetData sheetId="12515" refreshError="1"/>
      <sheetData sheetId="12516" refreshError="1"/>
      <sheetData sheetId="12517" refreshError="1"/>
      <sheetData sheetId="12518" refreshError="1"/>
      <sheetData sheetId="12519" refreshError="1"/>
      <sheetData sheetId="12520" refreshError="1"/>
      <sheetData sheetId="12521" refreshError="1"/>
      <sheetData sheetId="12522" refreshError="1"/>
      <sheetData sheetId="12523" refreshError="1"/>
      <sheetData sheetId="12524" refreshError="1"/>
      <sheetData sheetId="12525" refreshError="1"/>
      <sheetData sheetId="12526" refreshError="1"/>
      <sheetData sheetId="12527" refreshError="1"/>
      <sheetData sheetId="12528" refreshError="1"/>
      <sheetData sheetId="12529" refreshError="1"/>
      <sheetData sheetId="12530" refreshError="1"/>
      <sheetData sheetId="12531" refreshError="1"/>
      <sheetData sheetId="12532" refreshError="1"/>
      <sheetData sheetId="12533" refreshError="1"/>
      <sheetData sheetId="12534" refreshError="1"/>
      <sheetData sheetId="12535" refreshError="1"/>
      <sheetData sheetId="12536" refreshError="1"/>
      <sheetData sheetId="12537" refreshError="1"/>
      <sheetData sheetId="12538" refreshError="1"/>
      <sheetData sheetId="12539" refreshError="1"/>
      <sheetData sheetId="12540" refreshError="1"/>
      <sheetData sheetId="12541" refreshError="1"/>
      <sheetData sheetId="12542" refreshError="1"/>
      <sheetData sheetId="12543" refreshError="1"/>
      <sheetData sheetId="12544" refreshError="1"/>
      <sheetData sheetId="12545" refreshError="1"/>
      <sheetData sheetId="12546" refreshError="1"/>
      <sheetData sheetId="12547" refreshError="1"/>
      <sheetData sheetId="12548" refreshError="1"/>
      <sheetData sheetId="12549" refreshError="1"/>
      <sheetData sheetId="12550" refreshError="1"/>
      <sheetData sheetId="12551" refreshError="1"/>
      <sheetData sheetId="12552" refreshError="1"/>
      <sheetData sheetId="12553" refreshError="1"/>
      <sheetData sheetId="12554" refreshError="1"/>
      <sheetData sheetId="12555" refreshError="1"/>
      <sheetData sheetId="12556" refreshError="1"/>
      <sheetData sheetId="12557" refreshError="1"/>
      <sheetData sheetId="12558" refreshError="1"/>
      <sheetData sheetId="12559" refreshError="1"/>
      <sheetData sheetId="12560" refreshError="1"/>
      <sheetData sheetId="12561" refreshError="1"/>
      <sheetData sheetId="12562" refreshError="1"/>
      <sheetData sheetId="12563" refreshError="1"/>
      <sheetData sheetId="12564" refreshError="1"/>
      <sheetData sheetId="12565" refreshError="1"/>
      <sheetData sheetId="12566" refreshError="1"/>
      <sheetData sheetId="12567" refreshError="1"/>
      <sheetData sheetId="12568" refreshError="1"/>
      <sheetData sheetId="12569" refreshError="1"/>
      <sheetData sheetId="12570" refreshError="1"/>
      <sheetData sheetId="12571" refreshError="1"/>
      <sheetData sheetId="12572" refreshError="1"/>
      <sheetData sheetId="12573" refreshError="1"/>
      <sheetData sheetId="12574" refreshError="1"/>
      <sheetData sheetId="12575" refreshError="1"/>
      <sheetData sheetId="12576" refreshError="1"/>
      <sheetData sheetId="12577" refreshError="1"/>
      <sheetData sheetId="12578" refreshError="1"/>
      <sheetData sheetId="12579" refreshError="1"/>
      <sheetData sheetId="12580" refreshError="1"/>
      <sheetData sheetId="12581" refreshError="1"/>
      <sheetData sheetId="12582" refreshError="1"/>
      <sheetData sheetId="12583" refreshError="1"/>
      <sheetData sheetId="12584" refreshError="1"/>
      <sheetData sheetId="12585" refreshError="1"/>
      <sheetData sheetId="12586" refreshError="1"/>
      <sheetData sheetId="12587" refreshError="1"/>
      <sheetData sheetId="12588" refreshError="1"/>
      <sheetData sheetId="12589" refreshError="1"/>
      <sheetData sheetId="12590" refreshError="1"/>
      <sheetData sheetId="12591" refreshError="1"/>
      <sheetData sheetId="12592" refreshError="1"/>
      <sheetData sheetId="12593" refreshError="1"/>
      <sheetData sheetId="12594" refreshError="1"/>
      <sheetData sheetId="12595" refreshError="1"/>
      <sheetData sheetId="12596" refreshError="1"/>
      <sheetData sheetId="12597" refreshError="1"/>
      <sheetData sheetId="12598" refreshError="1"/>
      <sheetData sheetId="12599" refreshError="1"/>
      <sheetData sheetId="12600" refreshError="1"/>
      <sheetData sheetId="12601" refreshError="1"/>
      <sheetData sheetId="12602" refreshError="1"/>
      <sheetData sheetId="12603" refreshError="1"/>
      <sheetData sheetId="12604" refreshError="1"/>
      <sheetData sheetId="12605" refreshError="1"/>
      <sheetData sheetId="12606" refreshError="1"/>
      <sheetData sheetId="12607" refreshError="1"/>
      <sheetData sheetId="12608" refreshError="1"/>
      <sheetData sheetId="12609" refreshError="1"/>
      <sheetData sheetId="12610" refreshError="1"/>
      <sheetData sheetId="12611" refreshError="1"/>
      <sheetData sheetId="12612" refreshError="1"/>
      <sheetData sheetId="12613" refreshError="1"/>
      <sheetData sheetId="12614" refreshError="1"/>
      <sheetData sheetId="12615" refreshError="1"/>
      <sheetData sheetId="12616" refreshError="1"/>
      <sheetData sheetId="12617" refreshError="1"/>
      <sheetData sheetId="12618" refreshError="1"/>
      <sheetData sheetId="12619" refreshError="1"/>
      <sheetData sheetId="12620" refreshError="1"/>
      <sheetData sheetId="12621" refreshError="1"/>
      <sheetData sheetId="12622" refreshError="1"/>
      <sheetData sheetId="12623" refreshError="1"/>
      <sheetData sheetId="12624" refreshError="1"/>
      <sheetData sheetId="12625" refreshError="1"/>
      <sheetData sheetId="12626" refreshError="1"/>
      <sheetData sheetId="12627" refreshError="1"/>
      <sheetData sheetId="12628" refreshError="1"/>
      <sheetData sheetId="12629" refreshError="1"/>
      <sheetData sheetId="12630" refreshError="1"/>
      <sheetData sheetId="12631" refreshError="1"/>
      <sheetData sheetId="12632" refreshError="1"/>
      <sheetData sheetId="12633" refreshError="1"/>
      <sheetData sheetId="12634" refreshError="1"/>
      <sheetData sheetId="12635" refreshError="1"/>
      <sheetData sheetId="12636" refreshError="1"/>
      <sheetData sheetId="12637" refreshError="1"/>
      <sheetData sheetId="12638" refreshError="1"/>
      <sheetData sheetId="12639" refreshError="1"/>
      <sheetData sheetId="12640" refreshError="1"/>
      <sheetData sheetId="12641" refreshError="1"/>
      <sheetData sheetId="12642" refreshError="1"/>
      <sheetData sheetId="12643" refreshError="1"/>
      <sheetData sheetId="12644" refreshError="1"/>
      <sheetData sheetId="12645" refreshError="1"/>
      <sheetData sheetId="12646" refreshError="1"/>
      <sheetData sheetId="12647" refreshError="1"/>
      <sheetData sheetId="12648" refreshError="1"/>
      <sheetData sheetId="12649" refreshError="1"/>
      <sheetData sheetId="12650" refreshError="1"/>
      <sheetData sheetId="12651" refreshError="1"/>
      <sheetData sheetId="12652" refreshError="1"/>
      <sheetData sheetId="12653" refreshError="1"/>
      <sheetData sheetId="12654" refreshError="1"/>
      <sheetData sheetId="12655" refreshError="1"/>
      <sheetData sheetId="12656" refreshError="1"/>
      <sheetData sheetId="12657" refreshError="1"/>
      <sheetData sheetId="12658" refreshError="1"/>
      <sheetData sheetId="12659" refreshError="1"/>
      <sheetData sheetId="12660" refreshError="1"/>
      <sheetData sheetId="12661" refreshError="1"/>
      <sheetData sheetId="12662" refreshError="1"/>
      <sheetData sheetId="12663" refreshError="1"/>
      <sheetData sheetId="12664" refreshError="1"/>
      <sheetData sheetId="12665" refreshError="1"/>
      <sheetData sheetId="12666" refreshError="1"/>
      <sheetData sheetId="12667" refreshError="1"/>
      <sheetData sheetId="12668" refreshError="1"/>
      <sheetData sheetId="12669" refreshError="1"/>
      <sheetData sheetId="12670" refreshError="1"/>
      <sheetData sheetId="12671" refreshError="1"/>
      <sheetData sheetId="12672" refreshError="1"/>
      <sheetData sheetId="12673" refreshError="1"/>
      <sheetData sheetId="12674" refreshError="1"/>
      <sheetData sheetId="12675" refreshError="1"/>
      <sheetData sheetId="12676" refreshError="1"/>
      <sheetData sheetId="12677" refreshError="1"/>
      <sheetData sheetId="12678" refreshError="1"/>
      <sheetData sheetId="12679" refreshError="1"/>
      <sheetData sheetId="12680" refreshError="1"/>
      <sheetData sheetId="12681" refreshError="1"/>
      <sheetData sheetId="12682" refreshError="1"/>
      <sheetData sheetId="12683" refreshError="1"/>
      <sheetData sheetId="12684" refreshError="1"/>
      <sheetData sheetId="12685" refreshError="1"/>
      <sheetData sheetId="12686" refreshError="1"/>
      <sheetData sheetId="12687" refreshError="1"/>
      <sheetData sheetId="12688" refreshError="1"/>
      <sheetData sheetId="12689" refreshError="1"/>
      <sheetData sheetId="12690" refreshError="1"/>
      <sheetData sheetId="12691" refreshError="1"/>
      <sheetData sheetId="12692" refreshError="1"/>
      <sheetData sheetId="12693" refreshError="1"/>
      <sheetData sheetId="12694" refreshError="1"/>
      <sheetData sheetId="12695" refreshError="1"/>
      <sheetData sheetId="12696" refreshError="1"/>
      <sheetData sheetId="12697" refreshError="1"/>
      <sheetData sheetId="12698" refreshError="1"/>
      <sheetData sheetId="12699" refreshError="1"/>
      <sheetData sheetId="12700" refreshError="1"/>
      <sheetData sheetId="12701" refreshError="1"/>
      <sheetData sheetId="12702" refreshError="1"/>
      <sheetData sheetId="12703" refreshError="1"/>
      <sheetData sheetId="12704" refreshError="1"/>
      <sheetData sheetId="12705" refreshError="1"/>
      <sheetData sheetId="12706" refreshError="1"/>
      <sheetData sheetId="12707" refreshError="1"/>
      <sheetData sheetId="12708" refreshError="1"/>
      <sheetData sheetId="12709" refreshError="1"/>
      <sheetData sheetId="12710" refreshError="1"/>
      <sheetData sheetId="12711" refreshError="1"/>
      <sheetData sheetId="12712" refreshError="1"/>
      <sheetData sheetId="12713" refreshError="1"/>
      <sheetData sheetId="12714" refreshError="1"/>
      <sheetData sheetId="12715" refreshError="1"/>
      <sheetData sheetId="12716" refreshError="1"/>
      <sheetData sheetId="12717" refreshError="1"/>
      <sheetData sheetId="12718" refreshError="1"/>
      <sheetData sheetId="12719" refreshError="1"/>
      <sheetData sheetId="12720" refreshError="1"/>
      <sheetData sheetId="12721" refreshError="1"/>
      <sheetData sheetId="12722" refreshError="1"/>
      <sheetData sheetId="12723" refreshError="1"/>
      <sheetData sheetId="12724" refreshError="1"/>
      <sheetData sheetId="12725" refreshError="1"/>
      <sheetData sheetId="12726" refreshError="1"/>
      <sheetData sheetId="12727" refreshError="1"/>
      <sheetData sheetId="12728" refreshError="1"/>
      <sheetData sheetId="12729" refreshError="1"/>
      <sheetData sheetId="12730" refreshError="1"/>
      <sheetData sheetId="12731" refreshError="1"/>
      <sheetData sheetId="12732" refreshError="1"/>
      <sheetData sheetId="12733" refreshError="1"/>
      <sheetData sheetId="12734" refreshError="1"/>
      <sheetData sheetId="12735" refreshError="1"/>
      <sheetData sheetId="12736" refreshError="1"/>
      <sheetData sheetId="12737" refreshError="1"/>
      <sheetData sheetId="12738" refreshError="1"/>
      <sheetData sheetId="12739" refreshError="1"/>
      <sheetData sheetId="12740" refreshError="1"/>
      <sheetData sheetId="12741" refreshError="1"/>
      <sheetData sheetId="12742" refreshError="1"/>
      <sheetData sheetId="12743" refreshError="1"/>
      <sheetData sheetId="12744" refreshError="1"/>
      <sheetData sheetId="12745" refreshError="1"/>
      <sheetData sheetId="12746" refreshError="1"/>
      <sheetData sheetId="12747" refreshError="1"/>
      <sheetData sheetId="12748" refreshError="1"/>
      <sheetData sheetId="12749" refreshError="1"/>
      <sheetData sheetId="12750" refreshError="1"/>
      <sheetData sheetId="12751" refreshError="1"/>
      <sheetData sheetId="12752" refreshError="1"/>
      <sheetData sheetId="12753" refreshError="1"/>
      <sheetData sheetId="12754" refreshError="1"/>
      <sheetData sheetId="12755" refreshError="1"/>
      <sheetData sheetId="12756" refreshError="1"/>
      <sheetData sheetId="12757" refreshError="1"/>
      <sheetData sheetId="12758" refreshError="1"/>
      <sheetData sheetId="12759" refreshError="1"/>
      <sheetData sheetId="12760" refreshError="1"/>
      <sheetData sheetId="12761" refreshError="1"/>
      <sheetData sheetId="12762" refreshError="1"/>
      <sheetData sheetId="12763" refreshError="1"/>
      <sheetData sheetId="12764" refreshError="1"/>
      <sheetData sheetId="12765" refreshError="1"/>
      <sheetData sheetId="12766" refreshError="1"/>
      <sheetData sheetId="12767" refreshError="1"/>
      <sheetData sheetId="12768" refreshError="1"/>
      <sheetData sheetId="12769" refreshError="1"/>
      <sheetData sheetId="12770" refreshError="1"/>
      <sheetData sheetId="12771" refreshError="1"/>
      <sheetData sheetId="12772" refreshError="1"/>
      <sheetData sheetId="12773" refreshError="1"/>
      <sheetData sheetId="12774" refreshError="1"/>
      <sheetData sheetId="12775" refreshError="1"/>
      <sheetData sheetId="12776" refreshError="1"/>
      <sheetData sheetId="12777" refreshError="1"/>
      <sheetData sheetId="12778" refreshError="1"/>
      <sheetData sheetId="12779" refreshError="1"/>
      <sheetData sheetId="12780" refreshError="1"/>
      <sheetData sheetId="12781" refreshError="1"/>
      <sheetData sheetId="12782" refreshError="1"/>
      <sheetData sheetId="12783" refreshError="1"/>
      <sheetData sheetId="12784" refreshError="1"/>
      <sheetData sheetId="12785" refreshError="1"/>
      <sheetData sheetId="12786" refreshError="1"/>
      <sheetData sheetId="12787" refreshError="1"/>
      <sheetData sheetId="12788" refreshError="1"/>
      <sheetData sheetId="12789" refreshError="1"/>
      <sheetData sheetId="12790" refreshError="1"/>
      <sheetData sheetId="12791" refreshError="1"/>
      <sheetData sheetId="12792" refreshError="1"/>
      <sheetData sheetId="12793" refreshError="1"/>
      <sheetData sheetId="12794" refreshError="1"/>
      <sheetData sheetId="12795" refreshError="1"/>
      <sheetData sheetId="12796" refreshError="1"/>
      <sheetData sheetId="12797" refreshError="1"/>
      <sheetData sheetId="12798" refreshError="1"/>
      <sheetData sheetId="12799" refreshError="1"/>
      <sheetData sheetId="12800" refreshError="1"/>
      <sheetData sheetId="12801" refreshError="1"/>
      <sheetData sheetId="12802" refreshError="1"/>
      <sheetData sheetId="12803" refreshError="1"/>
      <sheetData sheetId="12804" refreshError="1"/>
      <sheetData sheetId="12805" refreshError="1"/>
      <sheetData sheetId="12806" refreshError="1"/>
      <sheetData sheetId="12807" refreshError="1"/>
      <sheetData sheetId="12808" refreshError="1"/>
      <sheetData sheetId="12809" refreshError="1"/>
      <sheetData sheetId="12810" refreshError="1"/>
      <sheetData sheetId="12811" refreshError="1"/>
      <sheetData sheetId="12812" refreshError="1"/>
      <sheetData sheetId="12813" refreshError="1"/>
      <sheetData sheetId="12814" refreshError="1"/>
      <sheetData sheetId="12815" refreshError="1"/>
      <sheetData sheetId="12816" refreshError="1"/>
      <sheetData sheetId="12817" refreshError="1"/>
      <sheetData sheetId="12818" refreshError="1"/>
      <sheetData sheetId="12819" refreshError="1"/>
      <sheetData sheetId="12820" refreshError="1"/>
      <sheetData sheetId="12821" refreshError="1"/>
      <sheetData sheetId="12822" refreshError="1"/>
      <sheetData sheetId="12823" refreshError="1"/>
      <sheetData sheetId="12824" refreshError="1"/>
      <sheetData sheetId="12825" refreshError="1"/>
      <sheetData sheetId="12826" refreshError="1"/>
      <sheetData sheetId="12827" refreshError="1"/>
      <sheetData sheetId="12828" refreshError="1"/>
      <sheetData sheetId="12829" refreshError="1"/>
      <sheetData sheetId="12830" refreshError="1"/>
      <sheetData sheetId="12831" refreshError="1"/>
      <sheetData sheetId="12832" refreshError="1"/>
      <sheetData sheetId="12833" refreshError="1"/>
      <sheetData sheetId="12834" refreshError="1"/>
      <sheetData sheetId="12835" refreshError="1"/>
      <sheetData sheetId="12836" refreshError="1"/>
      <sheetData sheetId="12837" refreshError="1"/>
      <sheetData sheetId="12838" refreshError="1"/>
      <sheetData sheetId="12839" refreshError="1"/>
      <sheetData sheetId="12840" refreshError="1"/>
      <sheetData sheetId="12841" refreshError="1"/>
      <sheetData sheetId="12842" refreshError="1"/>
      <sheetData sheetId="12843" refreshError="1"/>
      <sheetData sheetId="12844" refreshError="1"/>
      <sheetData sheetId="12845" refreshError="1"/>
      <sheetData sheetId="12846" refreshError="1"/>
      <sheetData sheetId="12847" refreshError="1"/>
      <sheetData sheetId="12848" refreshError="1"/>
      <sheetData sheetId="12849" refreshError="1"/>
      <sheetData sheetId="12850" refreshError="1"/>
      <sheetData sheetId="12851" refreshError="1"/>
      <sheetData sheetId="12852" refreshError="1"/>
      <sheetData sheetId="12853" refreshError="1"/>
      <sheetData sheetId="12854" refreshError="1"/>
      <sheetData sheetId="12855" refreshError="1"/>
      <sheetData sheetId="12856" refreshError="1"/>
      <sheetData sheetId="12857" refreshError="1"/>
      <sheetData sheetId="12858" refreshError="1"/>
      <sheetData sheetId="12859" refreshError="1"/>
      <sheetData sheetId="12860" refreshError="1"/>
      <sheetData sheetId="12861" refreshError="1"/>
      <sheetData sheetId="12862" refreshError="1"/>
      <sheetData sheetId="12863" refreshError="1"/>
      <sheetData sheetId="12864" refreshError="1"/>
      <sheetData sheetId="12865" refreshError="1"/>
      <sheetData sheetId="12866" refreshError="1"/>
      <sheetData sheetId="12867" refreshError="1"/>
      <sheetData sheetId="12868" refreshError="1"/>
      <sheetData sheetId="12869" refreshError="1"/>
      <sheetData sheetId="12870" refreshError="1"/>
      <sheetData sheetId="12871" refreshError="1"/>
      <sheetData sheetId="12872" refreshError="1"/>
      <sheetData sheetId="12873" refreshError="1"/>
      <sheetData sheetId="12874" refreshError="1"/>
      <sheetData sheetId="12875" refreshError="1"/>
      <sheetData sheetId="12876" refreshError="1"/>
      <sheetData sheetId="12877" refreshError="1"/>
      <sheetData sheetId="12878" refreshError="1"/>
      <sheetData sheetId="12879" refreshError="1"/>
      <sheetData sheetId="12880" refreshError="1"/>
      <sheetData sheetId="12881" refreshError="1"/>
      <sheetData sheetId="12882" refreshError="1"/>
      <sheetData sheetId="12883" refreshError="1"/>
      <sheetData sheetId="12884" refreshError="1"/>
      <sheetData sheetId="12885" refreshError="1"/>
      <sheetData sheetId="12886" refreshError="1"/>
      <sheetData sheetId="12887" refreshError="1"/>
      <sheetData sheetId="12888" refreshError="1"/>
      <sheetData sheetId="12889" refreshError="1"/>
      <sheetData sheetId="12890" refreshError="1"/>
      <sheetData sheetId="12891" refreshError="1"/>
      <sheetData sheetId="12892" refreshError="1"/>
      <sheetData sheetId="12893" refreshError="1"/>
      <sheetData sheetId="12894" refreshError="1"/>
      <sheetData sheetId="12895" refreshError="1"/>
      <sheetData sheetId="12896" refreshError="1"/>
      <sheetData sheetId="12897" refreshError="1"/>
      <sheetData sheetId="12898" refreshError="1"/>
      <sheetData sheetId="12899" refreshError="1"/>
      <sheetData sheetId="12900" refreshError="1"/>
      <sheetData sheetId="12901" refreshError="1"/>
      <sheetData sheetId="12902" refreshError="1"/>
      <sheetData sheetId="12903" refreshError="1"/>
      <sheetData sheetId="12904" refreshError="1"/>
      <sheetData sheetId="12905" refreshError="1"/>
      <sheetData sheetId="12906" refreshError="1"/>
      <sheetData sheetId="12907"/>
      <sheetData sheetId="12908"/>
      <sheetData sheetId="12909"/>
      <sheetData sheetId="12910"/>
      <sheetData sheetId="12911"/>
      <sheetData sheetId="12912"/>
      <sheetData sheetId="12913"/>
      <sheetData sheetId="12914"/>
      <sheetData sheetId="12915"/>
      <sheetData sheetId="12916"/>
      <sheetData sheetId="12917"/>
      <sheetData sheetId="12918"/>
      <sheetData sheetId="12919"/>
      <sheetData sheetId="12920"/>
      <sheetData sheetId="12921"/>
      <sheetData sheetId="12922"/>
      <sheetData sheetId="12923"/>
      <sheetData sheetId="12924"/>
      <sheetData sheetId="12925"/>
      <sheetData sheetId="12926"/>
      <sheetData sheetId="12927"/>
      <sheetData sheetId="12928"/>
      <sheetData sheetId="12929"/>
      <sheetData sheetId="12930"/>
      <sheetData sheetId="12931"/>
      <sheetData sheetId="12932"/>
      <sheetData sheetId="12933"/>
      <sheetData sheetId="12934"/>
      <sheetData sheetId="12935"/>
      <sheetData sheetId="12936"/>
      <sheetData sheetId="12937"/>
      <sheetData sheetId="12938"/>
      <sheetData sheetId="12939"/>
      <sheetData sheetId="12940"/>
      <sheetData sheetId="12941"/>
      <sheetData sheetId="12942"/>
      <sheetData sheetId="12943"/>
      <sheetData sheetId="12944"/>
      <sheetData sheetId="12945"/>
      <sheetData sheetId="12946"/>
      <sheetData sheetId="12947"/>
      <sheetData sheetId="12948"/>
      <sheetData sheetId="12949"/>
      <sheetData sheetId="12950"/>
      <sheetData sheetId="12951"/>
      <sheetData sheetId="12952"/>
      <sheetData sheetId="12953"/>
      <sheetData sheetId="12954"/>
      <sheetData sheetId="12955"/>
      <sheetData sheetId="12956"/>
      <sheetData sheetId="12957"/>
      <sheetData sheetId="12958"/>
      <sheetData sheetId="12959"/>
      <sheetData sheetId="12960"/>
      <sheetData sheetId="12961"/>
      <sheetData sheetId="12962"/>
      <sheetData sheetId="12963"/>
      <sheetData sheetId="12964"/>
      <sheetData sheetId="12965"/>
      <sheetData sheetId="12966"/>
      <sheetData sheetId="12967"/>
      <sheetData sheetId="12968"/>
      <sheetData sheetId="12969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vmlDrawing" Target="../drawings/vmlDrawing3.v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4.xml"/><Relationship Id="rId2" Type="http://schemas.openxmlformats.org/officeDocument/2006/relationships/vmlDrawing" Target="../drawings/vmlDrawing4.v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5.xml"/><Relationship Id="rId2" Type="http://schemas.openxmlformats.org/officeDocument/2006/relationships/vmlDrawing" Target="../drawings/vmlDrawing5.v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comments" Target="../comments6.xml"/><Relationship Id="rId2" Type="http://schemas.openxmlformats.org/officeDocument/2006/relationships/vmlDrawing" Target="../drawings/vmlDrawing6.v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comments" Target="../comments7.xml"/><Relationship Id="rId2" Type="http://schemas.openxmlformats.org/officeDocument/2006/relationships/vmlDrawing" Target="../drawings/vmlDrawing7.vml"/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comments" Target="../comments8.xml"/><Relationship Id="rId2" Type="http://schemas.openxmlformats.org/officeDocument/2006/relationships/vmlDrawing" Target="../drawings/vmlDrawing8.vml"/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3" Type="http://schemas.openxmlformats.org/officeDocument/2006/relationships/comments" Target="../comments9.xml"/><Relationship Id="rId2" Type="http://schemas.openxmlformats.org/officeDocument/2006/relationships/vmlDrawing" Target="../drawings/vmlDrawing9.vml"/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3" Type="http://schemas.openxmlformats.org/officeDocument/2006/relationships/comments" Target="../comments10.xml"/><Relationship Id="rId2" Type="http://schemas.openxmlformats.org/officeDocument/2006/relationships/vmlDrawing" Target="../drawings/vmlDrawing10.vml"/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1.xml"/><Relationship Id="rId2" Type="http://schemas.openxmlformats.org/officeDocument/2006/relationships/vmlDrawing" Target="../drawings/vmlDrawing11.vml"/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2.xml"/><Relationship Id="rId2" Type="http://schemas.openxmlformats.org/officeDocument/2006/relationships/vmlDrawing" Target="../drawings/vmlDrawing12.vml"/><Relationship Id="rId1" Type="http://schemas.openxmlformats.org/officeDocument/2006/relationships/printerSettings" Target="../printerSettings/printerSettings12.bin"/></Relationships>
</file>

<file path=xl/worksheets/_rels/sheet13.xml.rels><?xml version="1.0" encoding="UTF-8" standalone="yes"?>
<Relationships xmlns="http://schemas.openxmlformats.org/package/2006/relationships"><Relationship Id="rId3" Type="http://schemas.openxmlformats.org/officeDocument/2006/relationships/comments" Target="../comments13.xml"/><Relationship Id="rId2" Type="http://schemas.openxmlformats.org/officeDocument/2006/relationships/vmlDrawing" Target="../drawings/vmlDrawing13.vml"/><Relationship Id="rId1" Type="http://schemas.openxmlformats.org/officeDocument/2006/relationships/printerSettings" Target="../printerSettings/printerSettings13.bin"/></Relationships>
</file>

<file path=xl/worksheets/_rels/sheet1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4.xml"/><Relationship Id="rId2" Type="http://schemas.openxmlformats.org/officeDocument/2006/relationships/vmlDrawing" Target="../drawings/vmlDrawing14.vml"/><Relationship Id="rId1" Type="http://schemas.openxmlformats.org/officeDocument/2006/relationships/printerSettings" Target="../printerSettings/printerSettings14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B7E028-B948-4538-A0B8-3D6FD55D543A}">
  <sheetPr codeName="Sheet1">
    <tabColor rgb="FF00B0F0"/>
    <pageSetUpPr fitToPage="1"/>
  </sheetPr>
  <dimension ref="A1:AF569"/>
  <sheetViews>
    <sheetView view="pageBreakPreview" zoomScale="80" zoomScaleNormal="83" zoomScaleSheetLayoutView="80" workbookViewId="0">
      <pane ySplit="13" topLeftCell="A153" activePane="bottomLeft" state="frozen"/>
      <selection activeCell="Q391" sqref="Q391:S391"/>
      <selection pane="bottomLeft" activeCell="U168" sqref="U168"/>
    </sheetView>
  </sheetViews>
  <sheetFormatPr defaultColWidth="9.28515625" defaultRowHeight="13.15" customHeight="1"/>
  <cols>
    <col min="1" max="1" width="4.28515625" style="66" customWidth="1"/>
    <col min="2" max="2" width="11" style="66" customWidth="1"/>
    <col min="3" max="3" width="8.85546875" style="59" customWidth="1"/>
    <col min="4" max="4" width="11.28515625" style="66" bestFit="1" customWidth="1"/>
    <col min="5" max="16" width="8.42578125" style="66" customWidth="1"/>
    <col min="17" max="19" width="7.42578125" style="62" customWidth="1"/>
    <col min="20" max="20" width="10.28515625" style="66" customWidth="1"/>
    <col min="21" max="23" width="9.28515625" style="66" customWidth="1"/>
    <col min="24" max="27" width="10.7109375" style="66" customWidth="1"/>
    <col min="28" max="28" width="16" style="66" customWidth="1"/>
    <col min="29" max="29" width="8.28515625" style="66" customWidth="1"/>
    <col min="30" max="30" width="12.85546875" style="66" customWidth="1"/>
    <col min="31" max="31" width="8.7109375" style="66" customWidth="1"/>
    <col min="32" max="32" width="11.7109375" style="66" customWidth="1"/>
    <col min="33" max="33" width="8.28515625" style="66" bestFit="1" customWidth="1"/>
    <col min="34" max="34" width="9.28515625" style="66" customWidth="1"/>
    <col min="35" max="16384" width="9.28515625" style="66"/>
  </cols>
  <sheetData>
    <row r="1" spans="1:32" ht="19.5" customHeight="1">
      <c r="B1" s="66">
        <v>1</v>
      </c>
      <c r="C1" s="59">
        <f>+B1+1</f>
        <v>2</v>
      </c>
      <c r="D1" s="59">
        <f t="shared" ref="D1:AB1" si="0">+C1+1</f>
        <v>3</v>
      </c>
      <c r="E1" s="59">
        <f t="shared" si="0"/>
        <v>4</v>
      </c>
      <c r="F1" s="59">
        <f t="shared" si="0"/>
        <v>5</v>
      </c>
      <c r="G1" s="59">
        <f t="shared" si="0"/>
        <v>6</v>
      </c>
      <c r="H1" s="59">
        <f t="shared" si="0"/>
        <v>7</v>
      </c>
      <c r="I1" s="59">
        <f t="shared" si="0"/>
        <v>8</v>
      </c>
      <c r="J1" s="59">
        <f t="shared" si="0"/>
        <v>9</v>
      </c>
      <c r="K1" s="59">
        <f t="shared" si="0"/>
        <v>10</v>
      </c>
      <c r="L1" s="59">
        <f t="shared" si="0"/>
        <v>11</v>
      </c>
      <c r="M1" s="59">
        <f t="shared" si="0"/>
        <v>12</v>
      </c>
      <c r="N1" s="59">
        <f t="shared" si="0"/>
        <v>13</v>
      </c>
      <c r="O1" s="59">
        <f t="shared" si="0"/>
        <v>14</v>
      </c>
      <c r="P1" s="59">
        <f t="shared" si="0"/>
        <v>15</v>
      </c>
      <c r="Q1" s="59">
        <f t="shared" si="0"/>
        <v>16</v>
      </c>
      <c r="R1" s="59">
        <f t="shared" si="0"/>
        <v>17</v>
      </c>
      <c r="S1" s="59">
        <f t="shared" si="0"/>
        <v>18</v>
      </c>
      <c r="T1" s="59">
        <f t="shared" si="0"/>
        <v>19</v>
      </c>
      <c r="U1" s="59">
        <f t="shared" si="0"/>
        <v>20</v>
      </c>
      <c r="V1" s="59">
        <f t="shared" si="0"/>
        <v>21</v>
      </c>
      <c r="W1" s="59">
        <f t="shared" si="0"/>
        <v>22</v>
      </c>
      <c r="X1" s="59">
        <f t="shared" si="0"/>
        <v>23</v>
      </c>
      <c r="Y1" s="59"/>
      <c r="Z1" s="59">
        <f>+X1+1</f>
        <v>24</v>
      </c>
      <c r="AA1" s="59">
        <f t="shared" si="0"/>
        <v>25</v>
      </c>
      <c r="AB1" s="59">
        <f t="shared" si="0"/>
        <v>26</v>
      </c>
    </row>
    <row r="2" spans="1:32" ht="19.5" customHeight="1">
      <c r="A2" s="92" t="s">
        <v>13</v>
      </c>
      <c r="B2" s="92"/>
      <c r="C2" s="92"/>
      <c r="D2" s="92"/>
      <c r="E2" s="92"/>
      <c r="F2" s="92"/>
      <c r="G2" s="92"/>
      <c r="H2" s="92"/>
      <c r="I2" s="92"/>
      <c r="J2" s="92"/>
      <c r="K2" s="92"/>
      <c r="L2" s="92"/>
      <c r="M2" s="92"/>
      <c r="N2" s="92"/>
      <c r="O2" s="92"/>
      <c r="P2" s="92"/>
      <c r="Q2" s="92"/>
      <c r="R2" s="92"/>
      <c r="S2" s="92"/>
      <c r="T2" s="92"/>
      <c r="U2" s="92"/>
      <c r="V2" s="92"/>
      <c r="W2" s="92"/>
      <c r="X2" s="92"/>
      <c r="Y2" s="92"/>
      <c r="Z2" s="92"/>
      <c r="AA2" s="92"/>
      <c r="AB2" s="92"/>
    </row>
    <row r="3" spans="1:32" ht="19.5" customHeight="1">
      <c r="A3" s="92" t="s">
        <v>14</v>
      </c>
      <c r="B3" s="92"/>
      <c r="C3" s="92"/>
      <c r="D3" s="92"/>
      <c r="E3" s="92"/>
      <c r="F3" s="92"/>
      <c r="G3" s="92"/>
      <c r="H3" s="92"/>
      <c r="I3" s="92"/>
      <c r="J3" s="92"/>
      <c r="K3" s="92"/>
      <c r="L3" s="92"/>
      <c r="M3" s="92"/>
      <c r="N3" s="92"/>
      <c r="O3" s="92"/>
      <c r="P3" s="92"/>
      <c r="Q3" s="92"/>
      <c r="R3" s="92"/>
      <c r="S3" s="92"/>
      <c r="T3" s="92"/>
      <c r="U3" s="92"/>
      <c r="V3" s="92"/>
      <c r="W3" s="92"/>
      <c r="X3" s="92"/>
      <c r="Y3" s="92"/>
      <c r="Z3" s="92"/>
      <c r="AA3" s="92"/>
      <c r="AB3" s="92"/>
    </row>
    <row r="4" spans="1:32" ht="19.5" customHeight="1">
      <c r="A4" s="92" t="str">
        <f>UPPER("GÓI THẦU XL03 :Thi Công Xây Dựng Đoạn Tuyến Km114+200 - Km126+223 Bao Gồm Tuyến Nối Nút Giao IC12  Với QL1 (bao gồm khảo sát, thiết kế BVTC)")</f>
        <v>GÓI THẦU XL03 :THI CÔNG XÂY DỰNG ĐOẠN TUYẾN KM114+200 - KM126+223 BAO GỒM TUYẾN NỐI NÚT GIAO IC12  VỚI QL1 (BAO GỒM KHẢO SÁT, THIẾT KẾ BVTC)</v>
      </c>
      <c r="B4" s="92"/>
      <c r="C4" s="92"/>
      <c r="D4" s="92"/>
      <c r="E4" s="92"/>
      <c r="F4" s="92"/>
      <c r="G4" s="92"/>
      <c r="H4" s="92"/>
      <c r="I4" s="92"/>
      <c r="J4" s="92"/>
      <c r="K4" s="92"/>
      <c r="L4" s="92"/>
      <c r="M4" s="92"/>
      <c r="N4" s="92"/>
      <c r="O4" s="92"/>
      <c r="P4" s="92"/>
      <c r="Q4" s="92"/>
      <c r="R4" s="92"/>
      <c r="S4" s="92"/>
      <c r="T4" s="92"/>
      <c r="U4" s="92"/>
      <c r="V4" s="92"/>
      <c r="W4" s="92"/>
      <c r="X4" s="92"/>
      <c r="Y4" s="92"/>
      <c r="Z4" s="92"/>
      <c r="AA4" s="92"/>
      <c r="AB4" s="92"/>
    </row>
    <row r="5" spans="1:32" ht="18.75" customHeight="1">
      <c r="A5" s="93" t="s">
        <v>22</v>
      </c>
      <c r="B5" s="94"/>
      <c r="C5" s="94"/>
      <c r="D5" s="94"/>
      <c r="E5" s="94"/>
      <c r="F5" s="94"/>
      <c r="G5" s="94"/>
      <c r="H5" s="95"/>
      <c r="I5" s="96" t="s">
        <v>24</v>
      </c>
      <c r="J5" s="97"/>
      <c r="K5" s="97"/>
      <c r="L5" s="97"/>
      <c r="M5" s="97"/>
      <c r="N5" s="97"/>
      <c r="O5" s="97"/>
      <c r="P5" s="97"/>
      <c r="Q5" s="97"/>
      <c r="R5" s="98"/>
      <c r="S5" s="96" t="s">
        <v>25</v>
      </c>
      <c r="T5" s="97"/>
      <c r="U5" s="97"/>
      <c r="V5" s="97"/>
      <c r="W5" s="97"/>
      <c r="X5" s="97"/>
      <c r="Y5" s="97"/>
      <c r="Z5" s="97"/>
      <c r="AA5" s="97"/>
      <c r="AB5" s="98"/>
    </row>
    <row r="6" spans="1:32" ht="17.25" customHeight="1">
      <c r="A6" s="104" t="s">
        <v>23</v>
      </c>
      <c r="B6" s="105"/>
      <c r="C6" s="105"/>
      <c r="D6" s="105"/>
      <c r="E6" s="105"/>
      <c r="F6" s="105"/>
      <c r="G6" s="105"/>
      <c r="H6" s="106"/>
      <c r="I6" s="107" t="str">
        <f>UPPER("Liên danh Phân viện KHCN GTVT phía Nam - Công ty Cổ phần Tư vấn kỹ thuật và xây dựng Hồng Hà")</f>
        <v>LIÊN DANH PHÂN VIỆN KHCN GTVT PHÍA NAM - CÔNG TY CỔ PHẦN TƯ VẤN KỸ THUẬT VÀ XÂY DỰNG HỒNG HÀ</v>
      </c>
      <c r="J6" s="108"/>
      <c r="K6" s="108"/>
      <c r="L6" s="108"/>
      <c r="M6" s="108"/>
      <c r="N6" s="108"/>
      <c r="O6" s="108"/>
      <c r="P6" s="108"/>
      <c r="Q6" s="108"/>
      <c r="R6" s="109"/>
      <c r="S6" s="110" t="s">
        <v>34</v>
      </c>
      <c r="T6" s="111"/>
      <c r="U6" s="111"/>
      <c r="V6" s="111"/>
      <c r="W6" s="111"/>
      <c r="X6" s="111"/>
      <c r="Y6" s="111"/>
      <c r="Z6" s="111"/>
      <c r="AA6" s="111"/>
      <c r="AB6" s="112"/>
    </row>
    <row r="7" spans="1:32" ht="21" customHeight="1">
      <c r="A7" s="113" t="s">
        <v>15</v>
      </c>
      <c r="B7" s="114"/>
      <c r="C7" s="114"/>
      <c r="D7" s="114"/>
      <c r="E7" s="114"/>
      <c r="F7" s="114"/>
      <c r="G7" s="114"/>
      <c r="H7" s="114"/>
      <c r="I7" s="114"/>
      <c r="J7" s="114"/>
      <c r="K7" s="114"/>
      <c r="L7" s="114"/>
      <c r="M7" s="114"/>
      <c r="N7" s="114"/>
      <c r="O7" s="114"/>
      <c r="P7" s="114"/>
      <c r="Q7" s="114"/>
      <c r="R7" s="114"/>
      <c r="S7" s="114"/>
      <c r="T7" s="114"/>
      <c r="U7" s="114"/>
      <c r="V7" s="114"/>
      <c r="W7" s="114"/>
      <c r="X7" s="114"/>
      <c r="Y7" s="114"/>
      <c r="Z7" s="114"/>
      <c r="AA7" s="114"/>
      <c r="AB7" s="115"/>
    </row>
    <row r="8" spans="1:32" ht="15">
      <c r="A8" s="11" t="s">
        <v>16</v>
      </c>
      <c r="B8" s="12"/>
      <c r="C8" s="12"/>
      <c r="D8" s="12"/>
      <c r="E8" s="12"/>
      <c r="F8" s="12"/>
      <c r="G8" s="12"/>
      <c r="H8" s="12"/>
      <c r="I8" s="12"/>
      <c r="J8" s="13"/>
      <c r="K8" s="13" t="s">
        <v>17</v>
      </c>
      <c r="L8" s="13"/>
      <c r="M8" s="13"/>
      <c r="N8" s="13"/>
      <c r="O8" s="12"/>
      <c r="P8" s="12"/>
      <c r="Q8" s="12"/>
      <c r="R8" s="12"/>
      <c r="S8" s="12"/>
      <c r="T8" s="12"/>
      <c r="U8" s="12"/>
      <c r="V8" s="12"/>
      <c r="W8" s="14"/>
      <c r="X8" s="14"/>
      <c r="Y8" s="14"/>
      <c r="Z8" s="14"/>
      <c r="AA8" s="14"/>
      <c r="AB8" s="67"/>
    </row>
    <row r="9" spans="1:32" ht="15">
      <c r="A9" s="9" t="s">
        <v>18</v>
      </c>
      <c r="B9" s="10"/>
      <c r="C9" s="10" t="s">
        <v>35</v>
      </c>
      <c r="D9" s="10"/>
      <c r="E9" s="10"/>
      <c r="F9" s="10"/>
      <c r="G9" s="10"/>
      <c r="H9" s="10"/>
      <c r="I9" s="10"/>
      <c r="J9" s="15"/>
      <c r="K9" s="15" t="s">
        <v>19</v>
      </c>
      <c r="L9" s="15"/>
      <c r="M9" s="17">
        <f>C14</f>
        <v>884</v>
      </c>
      <c r="N9" s="15"/>
      <c r="O9" s="10"/>
      <c r="P9" s="10"/>
      <c r="Q9" s="10"/>
      <c r="R9" s="10"/>
      <c r="S9" s="10"/>
      <c r="T9" s="10"/>
      <c r="U9" s="10"/>
      <c r="V9" s="10"/>
      <c r="W9" s="16"/>
      <c r="X9" s="16"/>
      <c r="Y9" s="16"/>
      <c r="Z9" s="16"/>
      <c r="AA9" s="16"/>
      <c r="AB9" s="68"/>
    </row>
    <row r="10" spans="1:32" ht="15">
      <c r="A10" s="9" t="s">
        <v>20</v>
      </c>
      <c r="B10" s="10"/>
      <c r="C10" s="10" t="s">
        <v>37</v>
      </c>
      <c r="D10" s="10"/>
      <c r="E10" s="10"/>
      <c r="F10" s="10"/>
      <c r="G10" s="10"/>
      <c r="H10" s="10"/>
      <c r="I10" s="10"/>
      <c r="J10" s="15"/>
      <c r="K10" s="15" t="s">
        <v>21</v>
      </c>
      <c r="L10" s="15"/>
      <c r="M10" s="116">
        <f>B14</f>
        <v>45311</v>
      </c>
      <c r="N10" s="116"/>
      <c r="O10" s="10"/>
      <c r="P10" s="10"/>
      <c r="Q10" s="10"/>
      <c r="R10" s="10"/>
      <c r="S10" s="10"/>
      <c r="T10" s="10"/>
      <c r="U10" s="10"/>
      <c r="V10" s="10"/>
      <c r="W10" s="16"/>
      <c r="X10" s="16"/>
      <c r="Y10" s="16"/>
      <c r="Z10" s="16"/>
      <c r="AA10" s="16"/>
      <c r="AB10" s="68"/>
    </row>
    <row r="11" spans="1:32" ht="11.25" customHeight="1">
      <c r="A11" s="69"/>
      <c r="B11" s="70"/>
      <c r="C11" s="71"/>
      <c r="D11" s="70"/>
      <c r="E11" s="70"/>
      <c r="F11" s="70"/>
      <c r="G11" s="70"/>
      <c r="H11" s="70"/>
      <c r="I11" s="70"/>
      <c r="J11" s="70"/>
      <c r="K11" s="70"/>
      <c r="L11" s="70"/>
      <c r="M11" s="70"/>
      <c r="N11" s="70"/>
      <c r="O11" s="70"/>
      <c r="P11" s="70"/>
      <c r="Q11" s="60"/>
      <c r="R11" s="60"/>
      <c r="S11" s="60"/>
      <c r="T11" s="70"/>
      <c r="U11" s="70"/>
      <c r="V11" s="70"/>
      <c r="W11" s="70"/>
      <c r="X11" s="70"/>
      <c r="Y11" s="70"/>
      <c r="Z11" s="70"/>
      <c r="AA11" s="70"/>
      <c r="AB11" s="72"/>
    </row>
    <row r="12" spans="1:32" ht="47.25" customHeight="1">
      <c r="A12" s="99" t="s">
        <v>10</v>
      </c>
      <c r="B12" s="99" t="s">
        <v>9</v>
      </c>
      <c r="C12" s="99" t="s">
        <v>8</v>
      </c>
      <c r="D12" s="99" t="s">
        <v>31</v>
      </c>
      <c r="E12" s="101" t="s">
        <v>30</v>
      </c>
      <c r="F12" s="102"/>
      <c r="G12" s="103"/>
      <c r="H12" s="101" t="s">
        <v>29</v>
      </c>
      <c r="I12" s="102"/>
      <c r="J12" s="103"/>
      <c r="K12" s="101" t="s">
        <v>28</v>
      </c>
      <c r="L12" s="102"/>
      <c r="M12" s="103"/>
      <c r="N12" s="101" t="s">
        <v>27</v>
      </c>
      <c r="O12" s="102"/>
      <c r="P12" s="103"/>
      <c r="Q12" s="117" t="s">
        <v>32</v>
      </c>
      <c r="R12" s="118"/>
      <c r="S12" s="119"/>
      <c r="T12" s="99" t="s">
        <v>7</v>
      </c>
      <c r="U12" s="120" t="s">
        <v>26</v>
      </c>
      <c r="V12" s="121"/>
      <c r="W12" s="122"/>
      <c r="X12" s="99" t="s">
        <v>12</v>
      </c>
      <c r="Y12" s="99" t="s">
        <v>6</v>
      </c>
      <c r="Z12" s="99" t="s">
        <v>5</v>
      </c>
      <c r="AA12" s="99" t="s">
        <v>4</v>
      </c>
      <c r="AB12" s="99" t="s">
        <v>3</v>
      </c>
    </row>
    <row r="13" spans="1:32" ht="33" customHeight="1">
      <c r="A13" s="100"/>
      <c r="B13" s="100"/>
      <c r="C13" s="100"/>
      <c r="D13" s="100"/>
      <c r="E13" s="43" t="s">
        <v>2</v>
      </c>
      <c r="F13" s="43" t="s">
        <v>1</v>
      </c>
      <c r="G13" s="43" t="s">
        <v>0</v>
      </c>
      <c r="H13" s="43" t="s">
        <v>2</v>
      </c>
      <c r="I13" s="43" t="s">
        <v>1</v>
      </c>
      <c r="J13" s="43" t="s">
        <v>0</v>
      </c>
      <c r="K13" s="43" t="s">
        <v>2</v>
      </c>
      <c r="L13" s="43" t="s">
        <v>1</v>
      </c>
      <c r="M13" s="43" t="s">
        <v>0</v>
      </c>
      <c r="N13" s="43" t="s">
        <v>2</v>
      </c>
      <c r="O13" s="43" t="s">
        <v>1</v>
      </c>
      <c r="P13" s="43" t="s">
        <v>0</v>
      </c>
      <c r="Q13" s="43" t="s">
        <v>2</v>
      </c>
      <c r="R13" s="43" t="s">
        <v>1</v>
      </c>
      <c r="S13" s="43" t="s">
        <v>0</v>
      </c>
      <c r="T13" s="100"/>
      <c r="U13" s="43" t="s">
        <v>2</v>
      </c>
      <c r="V13" s="43" t="s">
        <v>1</v>
      </c>
      <c r="W13" s="43" t="s">
        <v>0</v>
      </c>
      <c r="X13" s="100"/>
      <c r="Y13" s="100"/>
      <c r="Z13" s="100"/>
      <c r="AA13" s="100"/>
      <c r="AB13" s="100"/>
    </row>
    <row r="14" spans="1:32" ht="15">
      <c r="A14" s="73">
        <v>0</v>
      </c>
      <c r="B14" s="74">
        <v>45311</v>
      </c>
      <c r="C14" s="75">
        <v>884</v>
      </c>
      <c r="D14" s="76">
        <v>1750</v>
      </c>
      <c r="E14" s="61">
        <f>C14+D14-H14</f>
        <v>1234</v>
      </c>
      <c r="F14" s="61">
        <f>C14+D14-I14</f>
        <v>1344</v>
      </c>
      <c r="G14" s="61">
        <f>D14+C14-J14</f>
        <v>1554</v>
      </c>
      <c r="H14" s="42">
        <f t="shared" ref="H14:J29" si="1">K14+N14</f>
        <v>1400</v>
      </c>
      <c r="I14" s="42">
        <f t="shared" si="1"/>
        <v>1290</v>
      </c>
      <c r="J14" s="42">
        <f t="shared" si="1"/>
        <v>1080</v>
      </c>
      <c r="K14" s="42">
        <v>2000</v>
      </c>
      <c r="L14" s="42">
        <v>2000</v>
      </c>
      <c r="M14" s="42">
        <v>2000</v>
      </c>
      <c r="N14" s="42">
        <v>-600</v>
      </c>
      <c r="O14" s="42">
        <v>-710</v>
      </c>
      <c r="P14" s="42">
        <v>-920</v>
      </c>
      <c r="Q14" s="61">
        <v>0</v>
      </c>
      <c r="R14" s="61">
        <v>0</v>
      </c>
      <c r="S14" s="61">
        <v>0</v>
      </c>
      <c r="T14" s="58">
        <f>D14+C14-V14</f>
        <v>3344</v>
      </c>
      <c r="U14" s="58">
        <f>N14</f>
        <v>-600</v>
      </c>
      <c r="V14" s="58">
        <f t="shared" ref="V14:W14" si="2">O14</f>
        <v>-710</v>
      </c>
      <c r="W14" s="58">
        <f t="shared" si="2"/>
        <v>-920</v>
      </c>
      <c r="X14" s="77"/>
      <c r="Y14" s="77"/>
      <c r="Z14" s="42"/>
      <c r="AA14" s="42"/>
      <c r="AB14" s="48" t="s">
        <v>11</v>
      </c>
      <c r="AF14" s="78"/>
    </row>
    <row r="15" spans="1:32" ht="15">
      <c r="A15" s="73">
        <v>1</v>
      </c>
      <c r="B15" s="74">
        <f>B14+1</f>
        <v>45312</v>
      </c>
      <c r="C15" s="75">
        <f>C14</f>
        <v>884</v>
      </c>
      <c r="D15" s="76">
        <f>D14-2</f>
        <v>1748</v>
      </c>
      <c r="E15" s="61">
        <f>C15+D15-H15</f>
        <v>1232</v>
      </c>
      <c r="F15" s="61">
        <f>C15+D15-I15</f>
        <v>1342</v>
      </c>
      <c r="G15" s="61">
        <f>D15+C15-J15</f>
        <v>1552</v>
      </c>
      <c r="H15" s="42">
        <f t="shared" si="1"/>
        <v>1400</v>
      </c>
      <c r="I15" s="42">
        <f t="shared" si="1"/>
        <v>1290</v>
      </c>
      <c r="J15" s="42">
        <f t="shared" si="1"/>
        <v>1080</v>
      </c>
      <c r="K15" s="42">
        <f>K14</f>
        <v>2000</v>
      </c>
      <c r="L15" s="42">
        <f>L14</f>
        <v>2000</v>
      </c>
      <c r="M15" s="42">
        <f>M14</f>
        <v>2000</v>
      </c>
      <c r="N15" s="42">
        <f>N14-Q15</f>
        <v>-600</v>
      </c>
      <c r="O15" s="42">
        <f t="shared" ref="O15:P30" si="3">O14-R15</f>
        <v>-710</v>
      </c>
      <c r="P15" s="42">
        <f t="shared" si="3"/>
        <v>-920</v>
      </c>
      <c r="Q15" s="61">
        <v>0</v>
      </c>
      <c r="R15" s="65">
        <f t="shared" ref="R15:S15" si="4">R14</f>
        <v>0</v>
      </c>
      <c r="S15" s="65">
        <f t="shared" si="4"/>
        <v>0</v>
      </c>
      <c r="T15" s="58">
        <f t="shared" ref="T15:T78" si="5">D15+C15-V15</f>
        <v>3342</v>
      </c>
      <c r="U15" s="83">
        <f t="shared" ref="U15:W16" si="6">U14+$X15*1000-Q15</f>
        <v>-600</v>
      </c>
      <c r="V15" s="83">
        <f t="shared" si="6"/>
        <v>-710</v>
      </c>
      <c r="W15" s="83">
        <f t="shared" si="6"/>
        <v>-920</v>
      </c>
      <c r="X15" s="77"/>
      <c r="Y15" s="77"/>
      <c r="Z15" s="42"/>
      <c r="AA15" s="42"/>
      <c r="AB15" s="49"/>
    </row>
    <row r="16" spans="1:32" ht="15">
      <c r="A16" s="73">
        <v>2</v>
      </c>
      <c r="B16" s="74">
        <f t="shared" ref="B16:B79" si="7">B15+1</f>
        <v>45313</v>
      </c>
      <c r="C16" s="75">
        <f t="shared" ref="C16:C79" si="8">C15</f>
        <v>884</v>
      </c>
      <c r="D16" s="76">
        <f t="shared" ref="D16:D79" si="9">D15-2</f>
        <v>1746</v>
      </c>
      <c r="E16" s="61">
        <f>C16+D16-H16</f>
        <v>1230</v>
      </c>
      <c r="F16" s="61">
        <f>C16+D16-I16</f>
        <v>1340</v>
      </c>
      <c r="G16" s="61">
        <f>D16+C16-J16</f>
        <v>1550</v>
      </c>
      <c r="H16" s="42">
        <f t="shared" si="1"/>
        <v>1400</v>
      </c>
      <c r="I16" s="42">
        <f t="shared" si="1"/>
        <v>1290</v>
      </c>
      <c r="J16" s="42">
        <f t="shared" si="1"/>
        <v>1080</v>
      </c>
      <c r="K16" s="42">
        <f t="shared" ref="K16:M31" si="10">K15</f>
        <v>2000</v>
      </c>
      <c r="L16" s="42">
        <f t="shared" si="10"/>
        <v>2000</v>
      </c>
      <c r="M16" s="42">
        <f t="shared" si="10"/>
        <v>2000</v>
      </c>
      <c r="N16" s="42">
        <f>N15-Q16</f>
        <v>-600</v>
      </c>
      <c r="O16" s="42">
        <f t="shared" si="3"/>
        <v>-710</v>
      </c>
      <c r="P16" s="42">
        <f t="shared" si="3"/>
        <v>-920</v>
      </c>
      <c r="Q16" s="61">
        <f t="shared" ref="Q16:S79" si="11">Q15</f>
        <v>0</v>
      </c>
      <c r="R16" s="61">
        <f t="shared" si="11"/>
        <v>0</v>
      </c>
      <c r="S16" s="61">
        <f t="shared" si="11"/>
        <v>0</v>
      </c>
      <c r="T16" s="58">
        <f t="shared" si="5"/>
        <v>3230</v>
      </c>
      <c r="U16" s="83">
        <f t="shared" si="6"/>
        <v>-600</v>
      </c>
      <c r="V16" s="84">
        <f>V15+0.11*1000-R16</f>
        <v>-600</v>
      </c>
      <c r="W16" s="84">
        <f>W15+0.32*1000-S16</f>
        <v>-600</v>
      </c>
      <c r="X16" s="77"/>
      <c r="Y16" s="77"/>
      <c r="Z16" s="42"/>
      <c r="AA16" s="42"/>
      <c r="AB16" s="50">
        <v>10</v>
      </c>
      <c r="AD16" s="79"/>
    </row>
    <row r="17" spans="1:30" ht="15.75">
      <c r="A17" s="73">
        <v>3</v>
      </c>
      <c r="B17" s="74">
        <f t="shared" si="7"/>
        <v>45314</v>
      </c>
      <c r="C17" s="75">
        <f t="shared" si="8"/>
        <v>884</v>
      </c>
      <c r="D17" s="76">
        <f t="shared" si="9"/>
        <v>1744</v>
      </c>
      <c r="E17" s="61">
        <f t="shared" ref="E17:E80" si="12">C17+D17-H17</f>
        <v>1228</v>
      </c>
      <c r="F17" s="61">
        <f t="shared" ref="F17:F80" si="13">C17+D17-I17</f>
        <v>1338</v>
      </c>
      <c r="G17" s="61">
        <f t="shared" ref="G17:G80" si="14">D17+C17-J17</f>
        <v>1548</v>
      </c>
      <c r="H17" s="42">
        <f t="shared" si="1"/>
        <v>1400</v>
      </c>
      <c r="I17" s="42">
        <f t="shared" si="1"/>
        <v>1290</v>
      </c>
      <c r="J17" s="42">
        <f t="shared" si="1"/>
        <v>1080</v>
      </c>
      <c r="K17" s="42">
        <f t="shared" si="10"/>
        <v>2000</v>
      </c>
      <c r="L17" s="42">
        <f t="shared" si="10"/>
        <v>2000</v>
      </c>
      <c r="M17" s="42">
        <f t="shared" si="10"/>
        <v>2000</v>
      </c>
      <c r="N17" s="42">
        <f t="shared" ref="N17:P32" si="15">N16-Q17</f>
        <v>-600</v>
      </c>
      <c r="O17" s="42">
        <f t="shared" si="3"/>
        <v>-710</v>
      </c>
      <c r="P17" s="42">
        <f t="shared" si="3"/>
        <v>-920</v>
      </c>
      <c r="Q17" s="61">
        <f t="shared" si="11"/>
        <v>0</v>
      </c>
      <c r="R17" s="61">
        <f t="shared" si="11"/>
        <v>0</v>
      </c>
      <c r="S17" s="61">
        <f t="shared" si="11"/>
        <v>0</v>
      </c>
      <c r="T17" s="58">
        <f t="shared" si="5"/>
        <v>3228</v>
      </c>
      <c r="U17" s="83">
        <f t="shared" ref="U17:W17" si="16">U16+$X17*1000-Q17</f>
        <v>-600</v>
      </c>
      <c r="V17" s="83">
        <f t="shared" si="16"/>
        <v>-600</v>
      </c>
      <c r="W17" s="83">
        <f t="shared" si="16"/>
        <v>-600</v>
      </c>
      <c r="X17" s="42"/>
      <c r="Y17" s="42"/>
      <c r="Z17" s="42"/>
      <c r="AA17" s="42"/>
      <c r="AB17" s="50"/>
      <c r="AD17" s="57">
        <v>45313</v>
      </c>
    </row>
    <row r="18" spans="1:30" ht="16.5" customHeight="1">
      <c r="A18" s="73">
        <v>4</v>
      </c>
      <c r="B18" s="74">
        <f t="shared" si="7"/>
        <v>45315</v>
      </c>
      <c r="C18" s="75">
        <f t="shared" si="8"/>
        <v>884</v>
      </c>
      <c r="D18" s="76">
        <f t="shared" si="9"/>
        <v>1742</v>
      </c>
      <c r="E18" s="61">
        <f t="shared" si="12"/>
        <v>1226</v>
      </c>
      <c r="F18" s="61">
        <f t="shared" si="13"/>
        <v>1336</v>
      </c>
      <c r="G18" s="61">
        <f t="shared" si="14"/>
        <v>1546</v>
      </c>
      <c r="H18" s="42">
        <f t="shared" si="1"/>
        <v>1400</v>
      </c>
      <c r="I18" s="42">
        <f t="shared" si="1"/>
        <v>1290</v>
      </c>
      <c r="J18" s="42">
        <f t="shared" si="1"/>
        <v>1080</v>
      </c>
      <c r="K18" s="42">
        <f t="shared" si="10"/>
        <v>2000</v>
      </c>
      <c r="L18" s="42">
        <f t="shared" si="10"/>
        <v>2000</v>
      </c>
      <c r="M18" s="42">
        <f t="shared" si="10"/>
        <v>2000</v>
      </c>
      <c r="N18" s="42">
        <f t="shared" si="15"/>
        <v>-600</v>
      </c>
      <c r="O18" s="42">
        <f t="shared" si="3"/>
        <v>-710</v>
      </c>
      <c r="P18" s="42">
        <f t="shared" si="3"/>
        <v>-920</v>
      </c>
      <c r="Q18" s="61">
        <f t="shared" si="11"/>
        <v>0</v>
      </c>
      <c r="R18" s="61">
        <f t="shared" si="11"/>
        <v>0</v>
      </c>
      <c r="S18" s="61">
        <f t="shared" si="11"/>
        <v>0</v>
      </c>
      <c r="T18" s="58">
        <f t="shared" si="5"/>
        <v>3226</v>
      </c>
      <c r="U18" s="83">
        <f t="shared" ref="U18:U81" si="17">U17+$X18*1000-Q18</f>
        <v>-600</v>
      </c>
      <c r="V18" s="83">
        <f t="shared" ref="V18:V81" si="18">V17+$X18*1000-R18</f>
        <v>-600</v>
      </c>
      <c r="W18" s="83">
        <f t="shared" ref="W18:W81" si="19">W17+$X18*1000-S18</f>
        <v>-600</v>
      </c>
      <c r="X18" s="42"/>
      <c r="Y18" s="42"/>
      <c r="Z18" s="42"/>
      <c r="AA18" s="42"/>
      <c r="AB18" s="50"/>
      <c r="AD18" s="57">
        <v>45316</v>
      </c>
    </row>
    <row r="19" spans="1:30" ht="16.5" customHeight="1">
      <c r="A19" s="73">
        <v>5</v>
      </c>
      <c r="B19" s="74">
        <f t="shared" si="7"/>
        <v>45316</v>
      </c>
      <c r="C19" s="75">
        <f t="shared" si="8"/>
        <v>884</v>
      </c>
      <c r="D19" s="76">
        <f t="shared" si="9"/>
        <v>1740</v>
      </c>
      <c r="E19" s="61">
        <f t="shared" si="12"/>
        <v>1224</v>
      </c>
      <c r="F19" s="61">
        <f t="shared" si="13"/>
        <v>1334</v>
      </c>
      <c r="G19" s="61">
        <f t="shared" si="14"/>
        <v>1544</v>
      </c>
      <c r="H19" s="42">
        <f t="shared" si="1"/>
        <v>1400</v>
      </c>
      <c r="I19" s="42">
        <f t="shared" si="1"/>
        <v>1290</v>
      </c>
      <c r="J19" s="42">
        <f t="shared" si="1"/>
        <v>1080</v>
      </c>
      <c r="K19" s="42">
        <f t="shared" si="10"/>
        <v>2000</v>
      </c>
      <c r="L19" s="42">
        <f t="shared" si="10"/>
        <v>2000</v>
      </c>
      <c r="M19" s="42">
        <f t="shared" si="10"/>
        <v>2000</v>
      </c>
      <c r="N19" s="42">
        <f t="shared" si="15"/>
        <v>-600</v>
      </c>
      <c r="O19" s="42">
        <f t="shared" si="3"/>
        <v>-710</v>
      </c>
      <c r="P19" s="42">
        <f t="shared" si="3"/>
        <v>-920</v>
      </c>
      <c r="Q19" s="61">
        <f t="shared" si="11"/>
        <v>0</v>
      </c>
      <c r="R19" s="61">
        <f t="shared" si="11"/>
        <v>0</v>
      </c>
      <c r="S19" s="61">
        <f t="shared" si="11"/>
        <v>0</v>
      </c>
      <c r="T19" s="58">
        <f t="shared" si="5"/>
        <v>2924</v>
      </c>
      <c r="U19" s="83">
        <f t="shared" si="17"/>
        <v>-300</v>
      </c>
      <c r="V19" s="83">
        <f t="shared" si="18"/>
        <v>-300</v>
      </c>
      <c r="W19" s="83">
        <f t="shared" si="19"/>
        <v>-300</v>
      </c>
      <c r="X19" s="85">
        <v>0.3</v>
      </c>
      <c r="Y19" s="42">
        <v>-300</v>
      </c>
      <c r="Z19" s="42">
        <v>-300</v>
      </c>
      <c r="AA19" s="42">
        <v>-300</v>
      </c>
      <c r="AB19" s="50">
        <v>9</v>
      </c>
      <c r="AD19" s="57">
        <v>45320</v>
      </c>
    </row>
    <row r="20" spans="1:30" ht="16.5" customHeight="1">
      <c r="A20" s="73">
        <v>6</v>
      </c>
      <c r="B20" s="74">
        <f t="shared" si="7"/>
        <v>45317</v>
      </c>
      <c r="C20" s="75">
        <f t="shared" si="8"/>
        <v>884</v>
      </c>
      <c r="D20" s="76">
        <f t="shared" si="9"/>
        <v>1738</v>
      </c>
      <c r="E20" s="61">
        <f t="shared" si="12"/>
        <v>1222</v>
      </c>
      <c r="F20" s="61">
        <f t="shared" si="13"/>
        <v>1332</v>
      </c>
      <c r="G20" s="61">
        <f t="shared" si="14"/>
        <v>1542</v>
      </c>
      <c r="H20" s="42">
        <f t="shared" si="1"/>
        <v>1400</v>
      </c>
      <c r="I20" s="42">
        <f t="shared" si="1"/>
        <v>1290</v>
      </c>
      <c r="J20" s="42">
        <f t="shared" si="1"/>
        <v>1080</v>
      </c>
      <c r="K20" s="42">
        <f t="shared" si="10"/>
        <v>2000</v>
      </c>
      <c r="L20" s="42">
        <f t="shared" si="10"/>
        <v>2000</v>
      </c>
      <c r="M20" s="42">
        <f t="shared" si="10"/>
        <v>2000</v>
      </c>
      <c r="N20" s="42">
        <f t="shared" si="15"/>
        <v>-600</v>
      </c>
      <c r="O20" s="42">
        <f t="shared" si="3"/>
        <v>-710</v>
      </c>
      <c r="P20" s="42">
        <f t="shared" si="3"/>
        <v>-920</v>
      </c>
      <c r="Q20" s="61">
        <f t="shared" si="11"/>
        <v>0</v>
      </c>
      <c r="R20" s="61">
        <f t="shared" si="11"/>
        <v>0</v>
      </c>
      <c r="S20" s="61">
        <f t="shared" si="11"/>
        <v>0</v>
      </c>
      <c r="T20" s="58">
        <f t="shared" si="5"/>
        <v>2922</v>
      </c>
      <c r="U20" s="83">
        <f t="shared" si="17"/>
        <v>-300</v>
      </c>
      <c r="V20" s="83">
        <f t="shared" si="18"/>
        <v>-300</v>
      </c>
      <c r="W20" s="83">
        <f t="shared" si="19"/>
        <v>-300</v>
      </c>
      <c r="X20" s="85"/>
      <c r="Y20" s="42"/>
      <c r="Z20" s="42"/>
      <c r="AA20" s="42"/>
      <c r="AB20" s="50"/>
      <c r="AD20" s="57">
        <v>45325</v>
      </c>
    </row>
    <row r="21" spans="1:30" ht="16.5" customHeight="1">
      <c r="A21" s="73">
        <v>7</v>
      </c>
      <c r="B21" s="74">
        <f t="shared" si="7"/>
        <v>45318</v>
      </c>
      <c r="C21" s="75">
        <f t="shared" si="8"/>
        <v>884</v>
      </c>
      <c r="D21" s="76">
        <f t="shared" si="9"/>
        <v>1736</v>
      </c>
      <c r="E21" s="61">
        <f t="shared" si="12"/>
        <v>1220</v>
      </c>
      <c r="F21" s="61">
        <f t="shared" si="13"/>
        <v>1330</v>
      </c>
      <c r="G21" s="61">
        <f t="shared" si="14"/>
        <v>1540</v>
      </c>
      <c r="H21" s="42">
        <f t="shared" si="1"/>
        <v>1400</v>
      </c>
      <c r="I21" s="42">
        <f t="shared" si="1"/>
        <v>1290</v>
      </c>
      <c r="J21" s="42">
        <f t="shared" si="1"/>
        <v>1080</v>
      </c>
      <c r="K21" s="42">
        <f t="shared" si="10"/>
        <v>2000</v>
      </c>
      <c r="L21" s="42">
        <f t="shared" si="10"/>
        <v>2000</v>
      </c>
      <c r="M21" s="42">
        <f t="shared" si="10"/>
        <v>2000</v>
      </c>
      <c r="N21" s="42">
        <f t="shared" si="15"/>
        <v>-600</v>
      </c>
      <c r="O21" s="42">
        <f t="shared" si="3"/>
        <v>-710</v>
      </c>
      <c r="P21" s="42">
        <f t="shared" si="3"/>
        <v>-920</v>
      </c>
      <c r="Q21" s="61">
        <f t="shared" si="11"/>
        <v>0</v>
      </c>
      <c r="R21" s="61">
        <f t="shared" si="11"/>
        <v>0</v>
      </c>
      <c r="S21" s="61">
        <f t="shared" si="11"/>
        <v>0</v>
      </c>
      <c r="T21" s="58">
        <f t="shared" si="5"/>
        <v>2920</v>
      </c>
      <c r="U21" s="83">
        <f t="shared" si="17"/>
        <v>-300</v>
      </c>
      <c r="V21" s="83">
        <f t="shared" si="18"/>
        <v>-300</v>
      </c>
      <c r="W21" s="83">
        <f t="shared" si="19"/>
        <v>-300</v>
      </c>
      <c r="X21" s="85"/>
      <c r="Y21" s="42"/>
      <c r="Z21" s="42"/>
      <c r="AA21" s="42"/>
      <c r="AB21" s="50"/>
      <c r="AD21" s="57">
        <v>45329</v>
      </c>
    </row>
    <row r="22" spans="1:30" ht="16.5" customHeight="1">
      <c r="A22" s="73">
        <v>8</v>
      </c>
      <c r="B22" s="74">
        <f t="shared" si="7"/>
        <v>45319</v>
      </c>
      <c r="C22" s="75">
        <f t="shared" si="8"/>
        <v>884</v>
      </c>
      <c r="D22" s="76">
        <f t="shared" si="9"/>
        <v>1734</v>
      </c>
      <c r="E22" s="61">
        <f t="shared" si="12"/>
        <v>1218</v>
      </c>
      <c r="F22" s="61">
        <f t="shared" si="13"/>
        <v>1328</v>
      </c>
      <c r="G22" s="61">
        <f t="shared" si="14"/>
        <v>1538</v>
      </c>
      <c r="H22" s="42">
        <f t="shared" si="1"/>
        <v>1400</v>
      </c>
      <c r="I22" s="42">
        <f t="shared" si="1"/>
        <v>1290</v>
      </c>
      <c r="J22" s="42">
        <f t="shared" si="1"/>
        <v>1080</v>
      </c>
      <c r="K22" s="42">
        <f t="shared" si="10"/>
        <v>2000</v>
      </c>
      <c r="L22" s="42">
        <f t="shared" si="10"/>
        <v>2000</v>
      </c>
      <c r="M22" s="42">
        <f t="shared" si="10"/>
        <v>2000</v>
      </c>
      <c r="N22" s="42">
        <f t="shared" si="15"/>
        <v>-600</v>
      </c>
      <c r="O22" s="42">
        <f t="shared" si="3"/>
        <v>-710</v>
      </c>
      <c r="P22" s="42">
        <f t="shared" si="3"/>
        <v>-920</v>
      </c>
      <c r="Q22" s="61">
        <f t="shared" si="11"/>
        <v>0</v>
      </c>
      <c r="R22" s="61">
        <f t="shared" si="11"/>
        <v>0</v>
      </c>
      <c r="S22" s="61">
        <f t="shared" si="11"/>
        <v>0</v>
      </c>
      <c r="T22" s="58">
        <f t="shared" si="5"/>
        <v>2918</v>
      </c>
      <c r="U22" s="83">
        <f t="shared" si="17"/>
        <v>-300</v>
      </c>
      <c r="V22" s="83">
        <f t="shared" si="18"/>
        <v>-300</v>
      </c>
      <c r="W22" s="83">
        <f t="shared" si="19"/>
        <v>-300</v>
      </c>
      <c r="X22" s="85"/>
      <c r="Y22" s="42"/>
      <c r="Z22" s="42"/>
      <c r="AA22" s="42"/>
      <c r="AB22" s="50"/>
      <c r="AD22" s="57">
        <v>45333</v>
      </c>
    </row>
    <row r="23" spans="1:30" ht="16.5" customHeight="1">
      <c r="A23" s="73">
        <v>9</v>
      </c>
      <c r="B23" s="74">
        <f t="shared" si="7"/>
        <v>45320</v>
      </c>
      <c r="C23" s="75">
        <f t="shared" si="8"/>
        <v>884</v>
      </c>
      <c r="D23" s="76">
        <f t="shared" si="9"/>
        <v>1732</v>
      </c>
      <c r="E23" s="61">
        <f t="shared" si="12"/>
        <v>1216</v>
      </c>
      <c r="F23" s="61">
        <f t="shared" si="13"/>
        <v>1326</v>
      </c>
      <c r="G23" s="61">
        <f t="shared" si="14"/>
        <v>1536</v>
      </c>
      <c r="H23" s="42">
        <f t="shared" si="1"/>
        <v>1400</v>
      </c>
      <c r="I23" s="42">
        <f t="shared" si="1"/>
        <v>1290</v>
      </c>
      <c r="J23" s="42">
        <f t="shared" si="1"/>
        <v>1080</v>
      </c>
      <c r="K23" s="42">
        <f t="shared" si="10"/>
        <v>2000</v>
      </c>
      <c r="L23" s="42">
        <f t="shared" si="10"/>
        <v>2000</v>
      </c>
      <c r="M23" s="42">
        <f t="shared" si="10"/>
        <v>2000</v>
      </c>
      <c r="N23" s="42">
        <f t="shared" si="15"/>
        <v>-600</v>
      </c>
      <c r="O23" s="42">
        <f t="shared" si="3"/>
        <v>-710</v>
      </c>
      <c r="P23" s="42">
        <f t="shared" si="3"/>
        <v>-920</v>
      </c>
      <c r="Q23" s="61">
        <f t="shared" si="11"/>
        <v>0</v>
      </c>
      <c r="R23" s="61">
        <f t="shared" si="11"/>
        <v>0</v>
      </c>
      <c r="S23" s="61">
        <f t="shared" si="11"/>
        <v>0</v>
      </c>
      <c r="T23" s="58">
        <f t="shared" si="5"/>
        <v>2616</v>
      </c>
      <c r="U23" s="83">
        <f t="shared" si="17"/>
        <v>0</v>
      </c>
      <c r="V23" s="83">
        <f t="shared" si="18"/>
        <v>0</v>
      </c>
      <c r="W23" s="83">
        <f t="shared" si="19"/>
        <v>0</v>
      </c>
      <c r="X23" s="85">
        <v>0.3</v>
      </c>
      <c r="Y23" s="42"/>
      <c r="Z23" s="42"/>
      <c r="AA23" s="42"/>
      <c r="AB23" s="50">
        <v>8</v>
      </c>
      <c r="AD23" s="57">
        <v>45337</v>
      </c>
    </row>
    <row r="24" spans="1:30" ht="16.5" customHeight="1">
      <c r="A24" s="73">
        <v>10</v>
      </c>
      <c r="B24" s="74">
        <f t="shared" si="7"/>
        <v>45321</v>
      </c>
      <c r="C24" s="75">
        <f t="shared" si="8"/>
        <v>884</v>
      </c>
      <c r="D24" s="76">
        <f t="shared" si="9"/>
        <v>1730</v>
      </c>
      <c r="E24" s="61">
        <f t="shared" si="12"/>
        <v>1214</v>
      </c>
      <c r="F24" s="61">
        <f t="shared" si="13"/>
        <v>1324</v>
      </c>
      <c r="G24" s="61">
        <f t="shared" si="14"/>
        <v>1534</v>
      </c>
      <c r="H24" s="42">
        <f t="shared" si="1"/>
        <v>1400</v>
      </c>
      <c r="I24" s="42">
        <f t="shared" si="1"/>
        <v>1290</v>
      </c>
      <c r="J24" s="42">
        <f t="shared" si="1"/>
        <v>1080</v>
      </c>
      <c r="K24" s="42">
        <f t="shared" si="10"/>
        <v>2000</v>
      </c>
      <c r="L24" s="42">
        <f t="shared" si="10"/>
        <v>2000</v>
      </c>
      <c r="M24" s="42">
        <f t="shared" si="10"/>
        <v>2000</v>
      </c>
      <c r="N24" s="42">
        <f t="shared" si="15"/>
        <v>-600</v>
      </c>
      <c r="O24" s="42">
        <f t="shared" si="3"/>
        <v>-710</v>
      </c>
      <c r="P24" s="42">
        <f t="shared" si="3"/>
        <v>-920</v>
      </c>
      <c r="Q24" s="61">
        <f t="shared" si="11"/>
        <v>0</v>
      </c>
      <c r="R24" s="61">
        <f t="shared" si="11"/>
        <v>0</v>
      </c>
      <c r="S24" s="61">
        <f t="shared" si="11"/>
        <v>0</v>
      </c>
      <c r="T24" s="58">
        <f t="shared" si="5"/>
        <v>2614</v>
      </c>
      <c r="U24" s="83">
        <f t="shared" si="17"/>
        <v>0</v>
      </c>
      <c r="V24" s="83">
        <f t="shared" si="18"/>
        <v>0</v>
      </c>
      <c r="W24" s="83">
        <f t="shared" si="19"/>
        <v>0</v>
      </c>
      <c r="X24" s="85"/>
      <c r="Y24" s="42"/>
      <c r="Z24" s="42"/>
      <c r="AA24" s="42"/>
      <c r="AB24" s="50"/>
      <c r="AD24" s="57">
        <v>45341</v>
      </c>
    </row>
    <row r="25" spans="1:30" ht="16.5" customHeight="1">
      <c r="A25" s="73">
        <v>11</v>
      </c>
      <c r="B25" s="74">
        <f t="shared" si="7"/>
        <v>45322</v>
      </c>
      <c r="C25" s="75">
        <f t="shared" si="8"/>
        <v>884</v>
      </c>
      <c r="D25" s="76">
        <f t="shared" si="9"/>
        <v>1728</v>
      </c>
      <c r="E25" s="61">
        <f t="shared" si="12"/>
        <v>1212</v>
      </c>
      <c r="F25" s="61">
        <f t="shared" si="13"/>
        <v>1322</v>
      </c>
      <c r="G25" s="61">
        <f t="shared" si="14"/>
        <v>1532</v>
      </c>
      <c r="H25" s="42">
        <f t="shared" si="1"/>
        <v>1400</v>
      </c>
      <c r="I25" s="42">
        <f t="shared" si="1"/>
        <v>1290</v>
      </c>
      <c r="J25" s="42">
        <f t="shared" si="1"/>
        <v>1080</v>
      </c>
      <c r="K25" s="42">
        <f t="shared" si="10"/>
        <v>2000</v>
      </c>
      <c r="L25" s="42">
        <f t="shared" si="10"/>
        <v>2000</v>
      </c>
      <c r="M25" s="42">
        <f t="shared" si="10"/>
        <v>2000</v>
      </c>
      <c r="N25" s="42">
        <f t="shared" si="15"/>
        <v>-600</v>
      </c>
      <c r="O25" s="42">
        <f t="shared" si="3"/>
        <v>-710</v>
      </c>
      <c r="P25" s="42">
        <f t="shared" si="3"/>
        <v>-920</v>
      </c>
      <c r="Q25" s="61">
        <f t="shared" si="11"/>
        <v>0</v>
      </c>
      <c r="R25" s="61">
        <f t="shared" si="11"/>
        <v>0</v>
      </c>
      <c r="S25" s="61">
        <f t="shared" si="11"/>
        <v>0</v>
      </c>
      <c r="T25" s="58">
        <f t="shared" si="5"/>
        <v>2612</v>
      </c>
      <c r="U25" s="83">
        <f t="shared" si="17"/>
        <v>0</v>
      </c>
      <c r="V25" s="83">
        <f t="shared" si="18"/>
        <v>0</v>
      </c>
      <c r="W25" s="83">
        <f t="shared" si="19"/>
        <v>0</v>
      </c>
      <c r="X25" s="85"/>
      <c r="Y25" s="42"/>
      <c r="Z25" s="42"/>
      <c r="AA25" s="42"/>
      <c r="AB25" s="50"/>
      <c r="AD25" s="57">
        <v>45461</v>
      </c>
    </row>
    <row r="26" spans="1:30" ht="16.5" customHeight="1">
      <c r="A26" s="73">
        <v>12</v>
      </c>
      <c r="B26" s="74">
        <f t="shared" si="7"/>
        <v>45323</v>
      </c>
      <c r="C26" s="75">
        <f t="shared" si="8"/>
        <v>884</v>
      </c>
      <c r="D26" s="76">
        <f t="shared" si="9"/>
        <v>1726</v>
      </c>
      <c r="E26" s="61">
        <f t="shared" si="12"/>
        <v>1210</v>
      </c>
      <c r="F26" s="61">
        <f t="shared" si="13"/>
        <v>1320</v>
      </c>
      <c r="G26" s="61">
        <f t="shared" si="14"/>
        <v>1530</v>
      </c>
      <c r="H26" s="42">
        <f t="shared" si="1"/>
        <v>1400</v>
      </c>
      <c r="I26" s="42">
        <f t="shared" si="1"/>
        <v>1290</v>
      </c>
      <c r="J26" s="42">
        <f t="shared" si="1"/>
        <v>1080</v>
      </c>
      <c r="K26" s="42">
        <f t="shared" si="10"/>
        <v>2000</v>
      </c>
      <c r="L26" s="42">
        <f t="shared" si="10"/>
        <v>2000</v>
      </c>
      <c r="M26" s="42">
        <f t="shared" si="10"/>
        <v>2000</v>
      </c>
      <c r="N26" s="42">
        <f t="shared" si="15"/>
        <v>-600</v>
      </c>
      <c r="O26" s="42">
        <f t="shared" si="3"/>
        <v>-710</v>
      </c>
      <c r="P26" s="42">
        <f t="shared" si="3"/>
        <v>-920</v>
      </c>
      <c r="Q26" s="61">
        <f t="shared" si="11"/>
        <v>0</v>
      </c>
      <c r="R26" s="61">
        <f t="shared" si="11"/>
        <v>0</v>
      </c>
      <c r="S26" s="61">
        <f t="shared" si="11"/>
        <v>0</v>
      </c>
      <c r="T26" s="58">
        <f t="shared" si="5"/>
        <v>2610</v>
      </c>
      <c r="U26" s="83">
        <f t="shared" si="17"/>
        <v>0</v>
      </c>
      <c r="V26" s="83">
        <f t="shared" si="18"/>
        <v>0</v>
      </c>
      <c r="W26" s="83">
        <f t="shared" si="19"/>
        <v>0</v>
      </c>
      <c r="X26" s="85"/>
      <c r="Y26" s="42"/>
      <c r="Z26" s="42"/>
      <c r="AA26" s="42"/>
      <c r="AB26" s="50"/>
      <c r="AD26" s="57">
        <v>45465</v>
      </c>
    </row>
    <row r="27" spans="1:30" ht="16.5" customHeight="1">
      <c r="A27" s="73">
        <v>13</v>
      </c>
      <c r="B27" s="74">
        <f t="shared" si="7"/>
        <v>45324</v>
      </c>
      <c r="C27" s="75">
        <f t="shared" si="8"/>
        <v>884</v>
      </c>
      <c r="D27" s="76">
        <f t="shared" si="9"/>
        <v>1724</v>
      </c>
      <c r="E27" s="61">
        <f t="shared" si="12"/>
        <v>1208</v>
      </c>
      <c r="F27" s="61">
        <f t="shared" si="13"/>
        <v>1318</v>
      </c>
      <c r="G27" s="61">
        <f t="shared" si="14"/>
        <v>1528</v>
      </c>
      <c r="H27" s="42">
        <f t="shared" si="1"/>
        <v>1400</v>
      </c>
      <c r="I27" s="42">
        <f t="shared" si="1"/>
        <v>1290</v>
      </c>
      <c r="J27" s="42">
        <f t="shared" si="1"/>
        <v>1080</v>
      </c>
      <c r="K27" s="42">
        <f t="shared" si="10"/>
        <v>2000</v>
      </c>
      <c r="L27" s="42">
        <f t="shared" si="10"/>
        <v>2000</v>
      </c>
      <c r="M27" s="42">
        <f t="shared" si="10"/>
        <v>2000</v>
      </c>
      <c r="N27" s="42">
        <f t="shared" si="15"/>
        <v>-600</v>
      </c>
      <c r="O27" s="42">
        <f t="shared" si="3"/>
        <v>-710</v>
      </c>
      <c r="P27" s="42">
        <f t="shared" si="3"/>
        <v>-920</v>
      </c>
      <c r="Q27" s="61">
        <f t="shared" si="11"/>
        <v>0</v>
      </c>
      <c r="R27" s="61">
        <f t="shared" si="11"/>
        <v>0</v>
      </c>
      <c r="S27" s="61">
        <f t="shared" si="11"/>
        <v>0</v>
      </c>
      <c r="T27" s="58">
        <f t="shared" si="5"/>
        <v>2608</v>
      </c>
      <c r="U27" s="83">
        <f t="shared" si="17"/>
        <v>0</v>
      </c>
      <c r="V27" s="83">
        <f t="shared" si="18"/>
        <v>0</v>
      </c>
      <c r="W27" s="83">
        <f t="shared" si="19"/>
        <v>0</v>
      </c>
      <c r="X27" s="85"/>
      <c r="Y27" s="42"/>
      <c r="Z27" s="42"/>
      <c r="AA27" s="42"/>
      <c r="AB27" s="50"/>
      <c r="AD27" s="57"/>
    </row>
    <row r="28" spans="1:30" ht="16.5" customHeight="1">
      <c r="A28" s="73">
        <v>14</v>
      </c>
      <c r="B28" s="74">
        <f t="shared" si="7"/>
        <v>45325</v>
      </c>
      <c r="C28" s="75">
        <f t="shared" si="8"/>
        <v>884</v>
      </c>
      <c r="D28" s="76">
        <f t="shared" si="9"/>
        <v>1722</v>
      </c>
      <c r="E28" s="61">
        <f t="shared" si="12"/>
        <v>1206</v>
      </c>
      <c r="F28" s="61">
        <f t="shared" si="13"/>
        <v>1316</v>
      </c>
      <c r="G28" s="61">
        <f t="shared" si="14"/>
        <v>1526</v>
      </c>
      <c r="H28" s="42">
        <f t="shared" si="1"/>
        <v>1400</v>
      </c>
      <c r="I28" s="42">
        <f t="shared" si="1"/>
        <v>1290</v>
      </c>
      <c r="J28" s="42">
        <f t="shared" si="1"/>
        <v>1080</v>
      </c>
      <c r="K28" s="42">
        <f t="shared" si="10"/>
        <v>2000</v>
      </c>
      <c r="L28" s="42">
        <f t="shared" si="10"/>
        <v>2000</v>
      </c>
      <c r="M28" s="42">
        <f t="shared" si="10"/>
        <v>2000</v>
      </c>
      <c r="N28" s="42">
        <f t="shared" si="15"/>
        <v>-600</v>
      </c>
      <c r="O28" s="42">
        <f t="shared" si="3"/>
        <v>-710</v>
      </c>
      <c r="P28" s="42">
        <f t="shared" si="3"/>
        <v>-920</v>
      </c>
      <c r="Q28" s="61">
        <f t="shared" si="11"/>
        <v>0</v>
      </c>
      <c r="R28" s="61">
        <f t="shared" si="11"/>
        <v>0</v>
      </c>
      <c r="S28" s="61">
        <f t="shared" si="11"/>
        <v>0</v>
      </c>
      <c r="T28" s="58">
        <f t="shared" si="5"/>
        <v>2306</v>
      </c>
      <c r="U28" s="83">
        <f t="shared" si="17"/>
        <v>300</v>
      </c>
      <c r="V28" s="83">
        <f t="shared" si="18"/>
        <v>300</v>
      </c>
      <c r="W28" s="83">
        <f t="shared" si="19"/>
        <v>300</v>
      </c>
      <c r="X28" s="85">
        <v>0.3</v>
      </c>
      <c r="Y28" s="42"/>
      <c r="Z28" s="42"/>
      <c r="AA28" s="42"/>
      <c r="AB28" s="50">
        <v>7</v>
      </c>
      <c r="AD28" s="79"/>
    </row>
    <row r="29" spans="1:30" ht="16.5" customHeight="1">
      <c r="A29" s="73">
        <v>15</v>
      </c>
      <c r="B29" s="74">
        <f t="shared" si="7"/>
        <v>45326</v>
      </c>
      <c r="C29" s="75">
        <f t="shared" si="8"/>
        <v>884</v>
      </c>
      <c r="D29" s="76">
        <f t="shared" si="9"/>
        <v>1720</v>
      </c>
      <c r="E29" s="61">
        <f t="shared" si="12"/>
        <v>1204</v>
      </c>
      <c r="F29" s="61">
        <f t="shared" si="13"/>
        <v>1314</v>
      </c>
      <c r="G29" s="61">
        <f t="shared" si="14"/>
        <v>1524</v>
      </c>
      <c r="H29" s="42">
        <f t="shared" si="1"/>
        <v>1400</v>
      </c>
      <c r="I29" s="42">
        <f t="shared" si="1"/>
        <v>1290</v>
      </c>
      <c r="J29" s="42">
        <f t="shared" si="1"/>
        <v>1080</v>
      </c>
      <c r="K29" s="42">
        <f t="shared" si="10"/>
        <v>2000</v>
      </c>
      <c r="L29" s="42">
        <f t="shared" si="10"/>
        <v>2000</v>
      </c>
      <c r="M29" s="42">
        <f t="shared" si="10"/>
        <v>2000</v>
      </c>
      <c r="N29" s="42">
        <f t="shared" si="15"/>
        <v>-600</v>
      </c>
      <c r="O29" s="42">
        <f t="shared" si="3"/>
        <v>-710</v>
      </c>
      <c r="P29" s="42">
        <f t="shared" si="3"/>
        <v>-920</v>
      </c>
      <c r="Q29" s="61">
        <f t="shared" si="11"/>
        <v>0</v>
      </c>
      <c r="R29" s="61">
        <f t="shared" si="11"/>
        <v>0</v>
      </c>
      <c r="S29" s="61">
        <f t="shared" si="11"/>
        <v>0</v>
      </c>
      <c r="T29" s="58">
        <f t="shared" si="5"/>
        <v>2304</v>
      </c>
      <c r="U29" s="83">
        <f t="shared" si="17"/>
        <v>300</v>
      </c>
      <c r="V29" s="83">
        <f t="shared" si="18"/>
        <v>300</v>
      </c>
      <c r="W29" s="83">
        <f t="shared" si="19"/>
        <v>300</v>
      </c>
      <c r="X29" s="85"/>
      <c r="Y29" s="42"/>
      <c r="Z29" s="42"/>
      <c r="AA29" s="42"/>
      <c r="AB29" s="50"/>
    </row>
    <row r="30" spans="1:30" ht="16.5" customHeight="1">
      <c r="A30" s="73">
        <v>16</v>
      </c>
      <c r="B30" s="74">
        <f t="shared" si="7"/>
        <v>45327</v>
      </c>
      <c r="C30" s="75">
        <f t="shared" si="8"/>
        <v>884</v>
      </c>
      <c r="D30" s="76">
        <f t="shared" si="9"/>
        <v>1718</v>
      </c>
      <c r="E30" s="61">
        <f t="shared" si="12"/>
        <v>1202</v>
      </c>
      <c r="F30" s="61">
        <f t="shared" si="13"/>
        <v>1312</v>
      </c>
      <c r="G30" s="61">
        <f t="shared" si="14"/>
        <v>1522</v>
      </c>
      <c r="H30" s="42">
        <f t="shared" ref="H30:J93" si="20">K30+N30</f>
        <v>1400</v>
      </c>
      <c r="I30" s="42">
        <f t="shared" si="20"/>
        <v>1290</v>
      </c>
      <c r="J30" s="42">
        <f t="shared" si="20"/>
        <v>1080</v>
      </c>
      <c r="K30" s="42">
        <f t="shared" si="10"/>
        <v>2000</v>
      </c>
      <c r="L30" s="42">
        <f t="shared" si="10"/>
        <v>2000</v>
      </c>
      <c r="M30" s="42">
        <f t="shared" si="10"/>
        <v>2000</v>
      </c>
      <c r="N30" s="42">
        <f t="shared" si="15"/>
        <v>-600</v>
      </c>
      <c r="O30" s="42">
        <f t="shared" si="3"/>
        <v>-710</v>
      </c>
      <c r="P30" s="42">
        <f t="shared" si="3"/>
        <v>-920</v>
      </c>
      <c r="Q30" s="61">
        <f t="shared" si="11"/>
        <v>0</v>
      </c>
      <c r="R30" s="61">
        <f t="shared" si="11"/>
        <v>0</v>
      </c>
      <c r="S30" s="61">
        <f t="shared" si="11"/>
        <v>0</v>
      </c>
      <c r="T30" s="58">
        <f t="shared" si="5"/>
        <v>2302</v>
      </c>
      <c r="U30" s="83">
        <f t="shared" si="17"/>
        <v>300</v>
      </c>
      <c r="V30" s="83">
        <f t="shared" si="18"/>
        <v>300</v>
      </c>
      <c r="W30" s="83">
        <f t="shared" si="19"/>
        <v>300</v>
      </c>
      <c r="X30" s="85"/>
      <c r="Y30" s="42"/>
      <c r="Z30" s="42"/>
      <c r="AA30" s="42"/>
      <c r="AB30" s="50"/>
    </row>
    <row r="31" spans="1:30" ht="16.5" customHeight="1">
      <c r="A31" s="73">
        <v>17</v>
      </c>
      <c r="B31" s="74">
        <f t="shared" si="7"/>
        <v>45328</v>
      </c>
      <c r="C31" s="75">
        <f t="shared" si="8"/>
        <v>884</v>
      </c>
      <c r="D31" s="76">
        <f t="shared" si="9"/>
        <v>1716</v>
      </c>
      <c r="E31" s="61">
        <f t="shared" si="12"/>
        <v>1200</v>
      </c>
      <c r="F31" s="61">
        <f t="shared" si="13"/>
        <v>1310</v>
      </c>
      <c r="G31" s="61">
        <f t="shared" si="14"/>
        <v>1520</v>
      </c>
      <c r="H31" s="42">
        <f t="shared" si="20"/>
        <v>1400</v>
      </c>
      <c r="I31" s="42">
        <f t="shared" si="20"/>
        <v>1290</v>
      </c>
      <c r="J31" s="42">
        <f t="shared" si="20"/>
        <v>1080</v>
      </c>
      <c r="K31" s="42">
        <f t="shared" si="10"/>
        <v>2000</v>
      </c>
      <c r="L31" s="42">
        <f t="shared" si="10"/>
        <v>2000</v>
      </c>
      <c r="M31" s="42">
        <f t="shared" si="10"/>
        <v>2000</v>
      </c>
      <c r="N31" s="42">
        <f t="shared" si="15"/>
        <v>-600</v>
      </c>
      <c r="O31" s="42">
        <f t="shared" si="15"/>
        <v>-710</v>
      </c>
      <c r="P31" s="42">
        <f t="shared" si="15"/>
        <v>-920</v>
      </c>
      <c r="Q31" s="61">
        <f t="shared" si="11"/>
        <v>0</v>
      </c>
      <c r="R31" s="61">
        <f t="shared" si="11"/>
        <v>0</v>
      </c>
      <c r="S31" s="61">
        <f t="shared" si="11"/>
        <v>0</v>
      </c>
      <c r="T31" s="58">
        <f t="shared" si="5"/>
        <v>2300</v>
      </c>
      <c r="U31" s="83">
        <f t="shared" si="17"/>
        <v>300</v>
      </c>
      <c r="V31" s="83">
        <f t="shared" si="18"/>
        <v>300</v>
      </c>
      <c r="W31" s="83">
        <f t="shared" si="19"/>
        <v>300</v>
      </c>
      <c r="X31" s="85"/>
      <c r="Y31" s="42"/>
      <c r="Z31" s="42"/>
      <c r="AA31" s="42"/>
      <c r="AB31" s="50"/>
    </row>
    <row r="32" spans="1:30" ht="16.5" customHeight="1">
      <c r="A32" s="73">
        <v>18</v>
      </c>
      <c r="B32" s="74">
        <f t="shared" si="7"/>
        <v>45329</v>
      </c>
      <c r="C32" s="75">
        <f t="shared" si="8"/>
        <v>884</v>
      </c>
      <c r="D32" s="76">
        <f t="shared" si="9"/>
        <v>1714</v>
      </c>
      <c r="E32" s="61">
        <f t="shared" si="12"/>
        <v>1198</v>
      </c>
      <c r="F32" s="61">
        <f t="shared" si="13"/>
        <v>1308</v>
      </c>
      <c r="G32" s="61">
        <f t="shared" si="14"/>
        <v>1518</v>
      </c>
      <c r="H32" s="42">
        <f t="shared" si="20"/>
        <v>1400</v>
      </c>
      <c r="I32" s="42">
        <f t="shared" si="20"/>
        <v>1290</v>
      </c>
      <c r="J32" s="42">
        <f t="shared" si="20"/>
        <v>1080</v>
      </c>
      <c r="K32" s="42">
        <f t="shared" ref="K32:M47" si="21">K31</f>
        <v>2000</v>
      </c>
      <c r="L32" s="42">
        <f t="shared" si="21"/>
        <v>2000</v>
      </c>
      <c r="M32" s="42">
        <f t="shared" si="21"/>
        <v>2000</v>
      </c>
      <c r="N32" s="42">
        <f t="shared" si="15"/>
        <v>-600</v>
      </c>
      <c r="O32" s="42">
        <f t="shared" si="15"/>
        <v>-710</v>
      </c>
      <c r="P32" s="42">
        <f t="shared" si="15"/>
        <v>-920</v>
      </c>
      <c r="Q32" s="61">
        <f t="shared" si="11"/>
        <v>0</v>
      </c>
      <c r="R32" s="61">
        <f t="shared" si="11"/>
        <v>0</v>
      </c>
      <c r="S32" s="61">
        <f t="shared" si="11"/>
        <v>0</v>
      </c>
      <c r="T32" s="58">
        <f t="shared" si="5"/>
        <v>1998</v>
      </c>
      <c r="U32" s="83">
        <f t="shared" si="17"/>
        <v>600</v>
      </c>
      <c r="V32" s="83">
        <f t="shared" si="18"/>
        <v>600</v>
      </c>
      <c r="W32" s="83">
        <f t="shared" si="19"/>
        <v>600</v>
      </c>
      <c r="X32" s="85">
        <v>0.3</v>
      </c>
      <c r="Y32" s="42"/>
      <c r="Z32" s="42"/>
      <c r="AA32" s="42"/>
      <c r="AB32" s="50">
        <v>6</v>
      </c>
    </row>
    <row r="33" spans="1:28" ht="16.5" customHeight="1">
      <c r="A33" s="73">
        <v>19</v>
      </c>
      <c r="B33" s="74">
        <f t="shared" si="7"/>
        <v>45330</v>
      </c>
      <c r="C33" s="75">
        <f t="shared" si="8"/>
        <v>884</v>
      </c>
      <c r="D33" s="76">
        <f t="shared" si="9"/>
        <v>1712</v>
      </c>
      <c r="E33" s="61">
        <f t="shared" si="12"/>
        <v>1196</v>
      </c>
      <c r="F33" s="61">
        <f t="shared" si="13"/>
        <v>1306</v>
      </c>
      <c r="G33" s="61">
        <f t="shared" si="14"/>
        <v>1516</v>
      </c>
      <c r="H33" s="42">
        <f t="shared" si="20"/>
        <v>1400</v>
      </c>
      <c r="I33" s="42">
        <f t="shared" si="20"/>
        <v>1290</v>
      </c>
      <c r="J33" s="42">
        <f t="shared" si="20"/>
        <v>1080</v>
      </c>
      <c r="K33" s="42">
        <f t="shared" si="21"/>
        <v>2000</v>
      </c>
      <c r="L33" s="42">
        <f t="shared" si="21"/>
        <v>2000</v>
      </c>
      <c r="M33" s="42">
        <f t="shared" si="21"/>
        <v>2000</v>
      </c>
      <c r="N33" s="42">
        <f t="shared" ref="N33:P48" si="22">N32-Q33</f>
        <v>-600</v>
      </c>
      <c r="O33" s="42">
        <f t="shared" si="22"/>
        <v>-710</v>
      </c>
      <c r="P33" s="42">
        <f t="shared" si="22"/>
        <v>-920</v>
      </c>
      <c r="Q33" s="61">
        <f t="shared" si="11"/>
        <v>0</v>
      </c>
      <c r="R33" s="61">
        <f t="shared" si="11"/>
        <v>0</v>
      </c>
      <c r="S33" s="61">
        <f t="shared" si="11"/>
        <v>0</v>
      </c>
      <c r="T33" s="58">
        <f t="shared" si="5"/>
        <v>1996</v>
      </c>
      <c r="U33" s="83">
        <f t="shared" si="17"/>
        <v>600</v>
      </c>
      <c r="V33" s="83">
        <f t="shared" si="18"/>
        <v>600</v>
      </c>
      <c r="W33" s="83">
        <f t="shared" si="19"/>
        <v>600</v>
      </c>
      <c r="X33" s="85"/>
      <c r="Y33" s="42"/>
      <c r="Z33" s="42"/>
      <c r="AA33" s="42"/>
      <c r="AB33" s="50"/>
    </row>
    <row r="34" spans="1:28" ht="16.5" customHeight="1">
      <c r="A34" s="73">
        <v>20</v>
      </c>
      <c r="B34" s="74">
        <f t="shared" si="7"/>
        <v>45331</v>
      </c>
      <c r="C34" s="75">
        <f t="shared" si="8"/>
        <v>884</v>
      </c>
      <c r="D34" s="76">
        <f t="shared" si="9"/>
        <v>1710</v>
      </c>
      <c r="E34" s="61">
        <f t="shared" si="12"/>
        <v>1194</v>
      </c>
      <c r="F34" s="61">
        <f t="shared" si="13"/>
        <v>1304</v>
      </c>
      <c r="G34" s="61">
        <f t="shared" si="14"/>
        <v>1514</v>
      </c>
      <c r="H34" s="42">
        <f t="shared" si="20"/>
        <v>1400</v>
      </c>
      <c r="I34" s="42">
        <f t="shared" si="20"/>
        <v>1290</v>
      </c>
      <c r="J34" s="42">
        <f t="shared" si="20"/>
        <v>1080</v>
      </c>
      <c r="K34" s="42">
        <f t="shared" si="21"/>
        <v>2000</v>
      </c>
      <c r="L34" s="42">
        <f t="shared" si="21"/>
        <v>2000</v>
      </c>
      <c r="M34" s="42">
        <f t="shared" si="21"/>
        <v>2000</v>
      </c>
      <c r="N34" s="42">
        <f t="shared" si="22"/>
        <v>-600</v>
      </c>
      <c r="O34" s="42">
        <f t="shared" si="22"/>
        <v>-710</v>
      </c>
      <c r="P34" s="42">
        <f t="shared" si="22"/>
        <v>-920</v>
      </c>
      <c r="Q34" s="61">
        <f t="shared" si="11"/>
        <v>0</v>
      </c>
      <c r="R34" s="61">
        <f t="shared" si="11"/>
        <v>0</v>
      </c>
      <c r="S34" s="61">
        <f t="shared" si="11"/>
        <v>0</v>
      </c>
      <c r="T34" s="58">
        <f t="shared" si="5"/>
        <v>1994</v>
      </c>
      <c r="U34" s="83">
        <f t="shared" si="17"/>
        <v>600</v>
      </c>
      <c r="V34" s="83">
        <f t="shared" si="18"/>
        <v>600</v>
      </c>
      <c r="W34" s="83">
        <f t="shared" si="19"/>
        <v>600</v>
      </c>
      <c r="X34" s="85"/>
      <c r="Y34" s="42"/>
      <c r="Z34" s="42"/>
      <c r="AA34" s="42"/>
      <c r="AB34" s="50"/>
    </row>
    <row r="35" spans="1:28" ht="16.5" customHeight="1">
      <c r="A35" s="73">
        <v>21</v>
      </c>
      <c r="B35" s="74">
        <f t="shared" si="7"/>
        <v>45332</v>
      </c>
      <c r="C35" s="75">
        <f t="shared" si="8"/>
        <v>884</v>
      </c>
      <c r="D35" s="76">
        <f t="shared" si="9"/>
        <v>1708</v>
      </c>
      <c r="E35" s="61">
        <f t="shared" si="12"/>
        <v>1192</v>
      </c>
      <c r="F35" s="61">
        <f t="shared" si="13"/>
        <v>1302</v>
      </c>
      <c r="G35" s="61">
        <f t="shared" si="14"/>
        <v>1512</v>
      </c>
      <c r="H35" s="42">
        <f t="shared" si="20"/>
        <v>1400</v>
      </c>
      <c r="I35" s="42">
        <f t="shared" si="20"/>
        <v>1290</v>
      </c>
      <c r="J35" s="42">
        <f t="shared" si="20"/>
        <v>1080</v>
      </c>
      <c r="K35" s="42">
        <f t="shared" si="21"/>
        <v>2000</v>
      </c>
      <c r="L35" s="42">
        <f t="shared" si="21"/>
        <v>2000</v>
      </c>
      <c r="M35" s="42">
        <f t="shared" si="21"/>
        <v>2000</v>
      </c>
      <c r="N35" s="42">
        <f t="shared" si="22"/>
        <v>-600</v>
      </c>
      <c r="O35" s="42">
        <f t="shared" si="22"/>
        <v>-710</v>
      </c>
      <c r="P35" s="42">
        <f t="shared" si="22"/>
        <v>-920</v>
      </c>
      <c r="Q35" s="61">
        <f t="shared" si="11"/>
        <v>0</v>
      </c>
      <c r="R35" s="61">
        <f t="shared" si="11"/>
        <v>0</v>
      </c>
      <c r="S35" s="61">
        <f t="shared" si="11"/>
        <v>0</v>
      </c>
      <c r="T35" s="58">
        <f t="shared" si="5"/>
        <v>1992</v>
      </c>
      <c r="U35" s="83">
        <f t="shared" si="17"/>
        <v>600</v>
      </c>
      <c r="V35" s="83">
        <f t="shared" si="18"/>
        <v>600</v>
      </c>
      <c r="W35" s="83">
        <f t="shared" si="19"/>
        <v>600</v>
      </c>
      <c r="X35" s="85"/>
      <c r="Y35" s="42"/>
      <c r="Z35" s="42"/>
      <c r="AA35" s="42"/>
      <c r="AB35" s="50"/>
    </row>
    <row r="36" spans="1:28" ht="16.5" customHeight="1">
      <c r="A36" s="73">
        <v>22</v>
      </c>
      <c r="B36" s="74">
        <f t="shared" si="7"/>
        <v>45333</v>
      </c>
      <c r="C36" s="75">
        <f t="shared" si="8"/>
        <v>884</v>
      </c>
      <c r="D36" s="76">
        <f t="shared" si="9"/>
        <v>1706</v>
      </c>
      <c r="E36" s="61">
        <f t="shared" si="12"/>
        <v>1190</v>
      </c>
      <c r="F36" s="61">
        <f t="shared" si="13"/>
        <v>1300</v>
      </c>
      <c r="G36" s="61">
        <f t="shared" si="14"/>
        <v>1510</v>
      </c>
      <c r="H36" s="42">
        <f t="shared" si="20"/>
        <v>1400</v>
      </c>
      <c r="I36" s="42">
        <f t="shared" si="20"/>
        <v>1290</v>
      </c>
      <c r="J36" s="42">
        <f t="shared" si="20"/>
        <v>1080</v>
      </c>
      <c r="K36" s="42">
        <f t="shared" si="21"/>
        <v>2000</v>
      </c>
      <c r="L36" s="42">
        <f t="shared" si="21"/>
        <v>2000</v>
      </c>
      <c r="M36" s="42">
        <f t="shared" si="21"/>
        <v>2000</v>
      </c>
      <c r="N36" s="42">
        <f t="shared" si="22"/>
        <v>-600</v>
      </c>
      <c r="O36" s="42">
        <f t="shared" si="22"/>
        <v>-710</v>
      </c>
      <c r="P36" s="42">
        <f t="shared" si="22"/>
        <v>-920</v>
      </c>
      <c r="Q36" s="61">
        <f t="shared" si="11"/>
        <v>0</v>
      </c>
      <c r="R36" s="61">
        <f t="shared" si="11"/>
        <v>0</v>
      </c>
      <c r="S36" s="61">
        <f t="shared" si="11"/>
        <v>0</v>
      </c>
      <c r="T36" s="58">
        <f t="shared" si="5"/>
        <v>1690</v>
      </c>
      <c r="U36" s="83">
        <f t="shared" si="17"/>
        <v>900</v>
      </c>
      <c r="V36" s="83">
        <f t="shared" si="18"/>
        <v>900</v>
      </c>
      <c r="W36" s="83">
        <f t="shared" si="19"/>
        <v>900</v>
      </c>
      <c r="X36" s="85">
        <v>0.3</v>
      </c>
      <c r="Y36" s="42"/>
      <c r="Z36" s="42"/>
      <c r="AA36" s="42"/>
      <c r="AB36" s="50">
        <v>5</v>
      </c>
    </row>
    <row r="37" spans="1:28" ht="16.5" customHeight="1">
      <c r="A37" s="73">
        <v>23</v>
      </c>
      <c r="B37" s="74">
        <f t="shared" si="7"/>
        <v>45334</v>
      </c>
      <c r="C37" s="75">
        <f t="shared" si="8"/>
        <v>884</v>
      </c>
      <c r="D37" s="76">
        <f t="shared" si="9"/>
        <v>1704</v>
      </c>
      <c r="E37" s="61">
        <f t="shared" si="12"/>
        <v>1188</v>
      </c>
      <c r="F37" s="61">
        <f t="shared" si="13"/>
        <v>1298</v>
      </c>
      <c r="G37" s="61">
        <f t="shared" si="14"/>
        <v>1508</v>
      </c>
      <c r="H37" s="42">
        <f t="shared" si="20"/>
        <v>1400</v>
      </c>
      <c r="I37" s="42">
        <f t="shared" si="20"/>
        <v>1290</v>
      </c>
      <c r="J37" s="42">
        <f t="shared" si="20"/>
        <v>1080</v>
      </c>
      <c r="K37" s="42">
        <f t="shared" si="21"/>
        <v>2000</v>
      </c>
      <c r="L37" s="42">
        <f t="shared" si="21"/>
        <v>2000</v>
      </c>
      <c r="M37" s="42">
        <f t="shared" si="21"/>
        <v>2000</v>
      </c>
      <c r="N37" s="42">
        <f t="shared" si="22"/>
        <v>-600</v>
      </c>
      <c r="O37" s="42">
        <f t="shared" si="22"/>
        <v>-710</v>
      </c>
      <c r="P37" s="42">
        <f t="shared" si="22"/>
        <v>-920</v>
      </c>
      <c r="Q37" s="61">
        <f t="shared" si="11"/>
        <v>0</v>
      </c>
      <c r="R37" s="61">
        <f t="shared" si="11"/>
        <v>0</v>
      </c>
      <c r="S37" s="61">
        <f t="shared" si="11"/>
        <v>0</v>
      </c>
      <c r="T37" s="58">
        <f t="shared" si="5"/>
        <v>1688</v>
      </c>
      <c r="U37" s="83">
        <f t="shared" si="17"/>
        <v>900</v>
      </c>
      <c r="V37" s="83">
        <f t="shared" si="18"/>
        <v>900</v>
      </c>
      <c r="W37" s="83">
        <f t="shared" si="19"/>
        <v>900</v>
      </c>
      <c r="X37" s="85"/>
      <c r="Y37" s="42"/>
      <c r="Z37" s="42"/>
      <c r="AA37" s="42"/>
      <c r="AB37" s="50"/>
    </row>
    <row r="38" spans="1:28" ht="16.5" customHeight="1">
      <c r="A38" s="73">
        <v>24</v>
      </c>
      <c r="B38" s="74">
        <f t="shared" si="7"/>
        <v>45335</v>
      </c>
      <c r="C38" s="75">
        <f t="shared" si="8"/>
        <v>884</v>
      </c>
      <c r="D38" s="76">
        <f t="shared" si="9"/>
        <v>1702</v>
      </c>
      <c r="E38" s="61">
        <f t="shared" si="12"/>
        <v>1186</v>
      </c>
      <c r="F38" s="61">
        <f t="shared" si="13"/>
        <v>1296</v>
      </c>
      <c r="G38" s="61">
        <f t="shared" si="14"/>
        <v>1506</v>
      </c>
      <c r="H38" s="42">
        <f t="shared" si="20"/>
        <v>1400</v>
      </c>
      <c r="I38" s="42">
        <f t="shared" si="20"/>
        <v>1290</v>
      </c>
      <c r="J38" s="42">
        <f t="shared" si="20"/>
        <v>1080</v>
      </c>
      <c r="K38" s="42">
        <f t="shared" si="21"/>
        <v>2000</v>
      </c>
      <c r="L38" s="42">
        <f t="shared" si="21"/>
        <v>2000</v>
      </c>
      <c r="M38" s="42">
        <f t="shared" si="21"/>
        <v>2000</v>
      </c>
      <c r="N38" s="42">
        <f t="shared" si="22"/>
        <v>-600</v>
      </c>
      <c r="O38" s="42">
        <f t="shared" si="22"/>
        <v>-710</v>
      </c>
      <c r="P38" s="42">
        <f t="shared" si="22"/>
        <v>-920</v>
      </c>
      <c r="Q38" s="61">
        <f t="shared" si="11"/>
        <v>0</v>
      </c>
      <c r="R38" s="61">
        <f t="shared" si="11"/>
        <v>0</v>
      </c>
      <c r="S38" s="61">
        <f t="shared" si="11"/>
        <v>0</v>
      </c>
      <c r="T38" s="58">
        <f t="shared" si="5"/>
        <v>1686</v>
      </c>
      <c r="U38" s="83">
        <f t="shared" si="17"/>
        <v>900</v>
      </c>
      <c r="V38" s="83">
        <f t="shared" si="18"/>
        <v>900</v>
      </c>
      <c r="W38" s="83">
        <f t="shared" si="19"/>
        <v>900</v>
      </c>
      <c r="X38" s="85"/>
      <c r="Y38" s="42"/>
      <c r="Z38" s="42"/>
      <c r="AA38" s="42"/>
      <c r="AB38" s="50"/>
    </row>
    <row r="39" spans="1:28" ht="16.5" customHeight="1">
      <c r="A39" s="73">
        <v>25</v>
      </c>
      <c r="B39" s="74">
        <f t="shared" si="7"/>
        <v>45336</v>
      </c>
      <c r="C39" s="75">
        <f t="shared" si="8"/>
        <v>884</v>
      </c>
      <c r="D39" s="76">
        <f t="shared" si="9"/>
        <v>1700</v>
      </c>
      <c r="E39" s="61">
        <f t="shared" si="12"/>
        <v>1184</v>
      </c>
      <c r="F39" s="61">
        <f t="shared" si="13"/>
        <v>1294</v>
      </c>
      <c r="G39" s="61">
        <f t="shared" si="14"/>
        <v>1504</v>
      </c>
      <c r="H39" s="42">
        <f t="shared" si="20"/>
        <v>1400</v>
      </c>
      <c r="I39" s="42">
        <f t="shared" si="20"/>
        <v>1290</v>
      </c>
      <c r="J39" s="42">
        <f t="shared" si="20"/>
        <v>1080</v>
      </c>
      <c r="K39" s="42">
        <f t="shared" si="21"/>
        <v>2000</v>
      </c>
      <c r="L39" s="42">
        <f t="shared" si="21"/>
        <v>2000</v>
      </c>
      <c r="M39" s="42">
        <f t="shared" si="21"/>
        <v>2000</v>
      </c>
      <c r="N39" s="42">
        <f t="shared" si="22"/>
        <v>-600</v>
      </c>
      <c r="O39" s="42">
        <f t="shared" si="22"/>
        <v>-710</v>
      </c>
      <c r="P39" s="42">
        <f t="shared" si="22"/>
        <v>-920</v>
      </c>
      <c r="Q39" s="61">
        <f t="shared" si="11"/>
        <v>0</v>
      </c>
      <c r="R39" s="61">
        <f t="shared" si="11"/>
        <v>0</v>
      </c>
      <c r="S39" s="61">
        <f t="shared" si="11"/>
        <v>0</v>
      </c>
      <c r="T39" s="58">
        <f t="shared" si="5"/>
        <v>1684</v>
      </c>
      <c r="U39" s="83">
        <f t="shared" si="17"/>
        <v>900</v>
      </c>
      <c r="V39" s="83">
        <f t="shared" si="18"/>
        <v>900</v>
      </c>
      <c r="W39" s="83">
        <f t="shared" si="19"/>
        <v>900</v>
      </c>
      <c r="X39" s="85"/>
      <c r="Y39" s="42"/>
      <c r="Z39" s="42"/>
      <c r="AA39" s="42"/>
      <c r="AB39" s="50"/>
    </row>
    <row r="40" spans="1:28" ht="16.5" customHeight="1">
      <c r="A40" s="73">
        <v>26</v>
      </c>
      <c r="B40" s="74">
        <f t="shared" si="7"/>
        <v>45337</v>
      </c>
      <c r="C40" s="75">
        <f t="shared" si="8"/>
        <v>884</v>
      </c>
      <c r="D40" s="76">
        <f t="shared" si="9"/>
        <v>1698</v>
      </c>
      <c r="E40" s="61">
        <f t="shared" si="12"/>
        <v>1182</v>
      </c>
      <c r="F40" s="61">
        <f t="shared" si="13"/>
        <v>1292</v>
      </c>
      <c r="G40" s="61">
        <f t="shared" si="14"/>
        <v>1502</v>
      </c>
      <c r="H40" s="42">
        <f t="shared" si="20"/>
        <v>1400</v>
      </c>
      <c r="I40" s="42">
        <f t="shared" si="20"/>
        <v>1290</v>
      </c>
      <c r="J40" s="42">
        <f t="shared" si="20"/>
        <v>1080</v>
      </c>
      <c r="K40" s="42">
        <f t="shared" si="21"/>
        <v>2000</v>
      </c>
      <c r="L40" s="42">
        <f t="shared" si="21"/>
        <v>2000</v>
      </c>
      <c r="M40" s="42">
        <f t="shared" si="21"/>
        <v>2000</v>
      </c>
      <c r="N40" s="42">
        <f t="shared" si="22"/>
        <v>-600</v>
      </c>
      <c r="O40" s="42">
        <f t="shared" si="22"/>
        <v>-710</v>
      </c>
      <c r="P40" s="42">
        <f t="shared" si="22"/>
        <v>-920</v>
      </c>
      <c r="Q40" s="61">
        <f t="shared" si="11"/>
        <v>0</v>
      </c>
      <c r="R40" s="61">
        <f t="shared" si="11"/>
        <v>0</v>
      </c>
      <c r="S40" s="61">
        <f t="shared" si="11"/>
        <v>0</v>
      </c>
      <c r="T40" s="58">
        <f t="shared" si="5"/>
        <v>1382</v>
      </c>
      <c r="U40" s="83">
        <f t="shared" si="17"/>
        <v>1200</v>
      </c>
      <c r="V40" s="83">
        <f t="shared" si="18"/>
        <v>1200</v>
      </c>
      <c r="W40" s="83">
        <f t="shared" si="19"/>
        <v>1200</v>
      </c>
      <c r="X40" s="85">
        <v>0.3</v>
      </c>
      <c r="Y40" s="42"/>
      <c r="Z40" s="42"/>
      <c r="AA40" s="42"/>
      <c r="AB40" s="50">
        <v>4</v>
      </c>
    </row>
    <row r="41" spans="1:28" ht="16.5" customHeight="1">
      <c r="A41" s="73">
        <v>27</v>
      </c>
      <c r="B41" s="74">
        <f t="shared" si="7"/>
        <v>45338</v>
      </c>
      <c r="C41" s="75">
        <f t="shared" si="8"/>
        <v>884</v>
      </c>
      <c r="D41" s="76">
        <f t="shared" si="9"/>
        <v>1696</v>
      </c>
      <c r="E41" s="61">
        <f t="shared" si="12"/>
        <v>1180</v>
      </c>
      <c r="F41" s="61">
        <f t="shared" si="13"/>
        <v>1290</v>
      </c>
      <c r="G41" s="61">
        <f t="shared" si="14"/>
        <v>1500</v>
      </c>
      <c r="H41" s="42">
        <f t="shared" si="20"/>
        <v>1400</v>
      </c>
      <c r="I41" s="42">
        <f t="shared" si="20"/>
        <v>1290</v>
      </c>
      <c r="J41" s="42">
        <f t="shared" si="20"/>
        <v>1080</v>
      </c>
      <c r="K41" s="42">
        <f t="shared" si="21"/>
        <v>2000</v>
      </c>
      <c r="L41" s="42">
        <f t="shared" si="21"/>
        <v>2000</v>
      </c>
      <c r="M41" s="42">
        <f t="shared" si="21"/>
        <v>2000</v>
      </c>
      <c r="N41" s="42">
        <f t="shared" si="22"/>
        <v>-600</v>
      </c>
      <c r="O41" s="42">
        <f t="shared" si="22"/>
        <v>-710</v>
      </c>
      <c r="P41" s="42">
        <f t="shared" si="22"/>
        <v>-920</v>
      </c>
      <c r="Q41" s="61">
        <f t="shared" si="11"/>
        <v>0</v>
      </c>
      <c r="R41" s="61">
        <f t="shared" si="11"/>
        <v>0</v>
      </c>
      <c r="S41" s="61">
        <f t="shared" si="11"/>
        <v>0</v>
      </c>
      <c r="T41" s="58">
        <f t="shared" si="5"/>
        <v>1380</v>
      </c>
      <c r="U41" s="83">
        <f t="shared" si="17"/>
        <v>1200</v>
      </c>
      <c r="V41" s="83">
        <f t="shared" si="18"/>
        <v>1200</v>
      </c>
      <c r="W41" s="83">
        <f t="shared" si="19"/>
        <v>1200</v>
      </c>
      <c r="X41" s="85"/>
      <c r="Y41" s="42"/>
      <c r="Z41" s="42"/>
      <c r="AA41" s="42"/>
      <c r="AB41" s="50"/>
    </row>
    <row r="42" spans="1:28" ht="16.5" customHeight="1">
      <c r="A42" s="73">
        <v>28</v>
      </c>
      <c r="B42" s="74">
        <f t="shared" si="7"/>
        <v>45339</v>
      </c>
      <c r="C42" s="75">
        <f t="shared" si="8"/>
        <v>884</v>
      </c>
      <c r="D42" s="76">
        <f t="shared" si="9"/>
        <v>1694</v>
      </c>
      <c r="E42" s="61">
        <f t="shared" si="12"/>
        <v>1178</v>
      </c>
      <c r="F42" s="61">
        <f t="shared" si="13"/>
        <v>1288</v>
      </c>
      <c r="G42" s="61">
        <f t="shared" si="14"/>
        <v>1498</v>
      </c>
      <c r="H42" s="42">
        <f t="shared" si="20"/>
        <v>1400</v>
      </c>
      <c r="I42" s="42">
        <f t="shared" si="20"/>
        <v>1290</v>
      </c>
      <c r="J42" s="42">
        <f t="shared" si="20"/>
        <v>1080</v>
      </c>
      <c r="K42" s="42">
        <f t="shared" si="21"/>
        <v>2000</v>
      </c>
      <c r="L42" s="42">
        <f t="shared" si="21"/>
        <v>2000</v>
      </c>
      <c r="M42" s="42">
        <f t="shared" si="21"/>
        <v>2000</v>
      </c>
      <c r="N42" s="42">
        <f t="shared" si="22"/>
        <v>-600</v>
      </c>
      <c r="O42" s="42">
        <f t="shared" si="22"/>
        <v>-710</v>
      </c>
      <c r="P42" s="42">
        <f t="shared" si="22"/>
        <v>-920</v>
      </c>
      <c r="Q42" s="61">
        <f t="shared" si="11"/>
        <v>0</v>
      </c>
      <c r="R42" s="61">
        <f t="shared" si="11"/>
        <v>0</v>
      </c>
      <c r="S42" s="61">
        <f t="shared" si="11"/>
        <v>0</v>
      </c>
      <c r="T42" s="58">
        <f t="shared" si="5"/>
        <v>1378</v>
      </c>
      <c r="U42" s="83">
        <f t="shared" si="17"/>
        <v>1200</v>
      </c>
      <c r="V42" s="83">
        <f t="shared" si="18"/>
        <v>1200</v>
      </c>
      <c r="W42" s="83">
        <f t="shared" si="19"/>
        <v>1200</v>
      </c>
      <c r="X42" s="85"/>
      <c r="Y42" s="42"/>
      <c r="Z42" s="42"/>
      <c r="AA42" s="42"/>
      <c r="AB42" s="50"/>
    </row>
    <row r="43" spans="1:28" ht="16.5" customHeight="1">
      <c r="A43" s="73">
        <v>29</v>
      </c>
      <c r="B43" s="74">
        <f t="shared" si="7"/>
        <v>45340</v>
      </c>
      <c r="C43" s="75">
        <f t="shared" si="8"/>
        <v>884</v>
      </c>
      <c r="D43" s="76">
        <f t="shared" si="9"/>
        <v>1692</v>
      </c>
      <c r="E43" s="61">
        <f t="shared" si="12"/>
        <v>1176</v>
      </c>
      <c r="F43" s="61">
        <f t="shared" si="13"/>
        <v>1286</v>
      </c>
      <c r="G43" s="61">
        <f t="shared" si="14"/>
        <v>1496</v>
      </c>
      <c r="H43" s="42">
        <f t="shared" si="20"/>
        <v>1400</v>
      </c>
      <c r="I43" s="42">
        <f t="shared" si="20"/>
        <v>1290</v>
      </c>
      <c r="J43" s="42">
        <f t="shared" si="20"/>
        <v>1080</v>
      </c>
      <c r="K43" s="42">
        <f t="shared" si="21"/>
        <v>2000</v>
      </c>
      <c r="L43" s="42">
        <f t="shared" si="21"/>
        <v>2000</v>
      </c>
      <c r="M43" s="42">
        <f t="shared" si="21"/>
        <v>2000</v>
      </c>
      <c r="N43" s="42">
        <f t="shared" si="22"/>
        <v>-600</v>
      </c>
      <c r="O43" s="42">
        <f t="shared" si="22"/>
        <v>-710</v>
      </c>
      <c r="P43" s="42">
        <f t="shared" si="22"/>
        <v>-920</v>
      </c>
      <c r="Q43" s="61">
        <f t="shared" si="11"/>
        <v>0</v>
      </c>
      <c r="R43" s="61">
        <f t="shared" si="11"/>
        <v>0</v>
      </c>
      <c r="S43" s="61">
        <f t="shared" si="11"/>
        <v>0</v>
      </c>
      <c r="T43" s="58">
        <f t="shared" si="5"/>
        <v>1376</v>
      </c>
      <c r="U43" s="83">
        <f t="shared" si="17"/>
        <v>1200</v>
      </c>
      <c r="V43" s="83">
        <f t="shared" si="18"/>
        <v>1200</v>
      </c>
      <c r="W43" s="83">
        <f t="shared" si="19"/>
        <v>1200</v>
      </c>
      <c r="X43" s="85"/>
      <c r="Y43" s="42"/>
      <c r="Z43" s="42"/>
      <c r="AA43" s="42"/>
      <c r="AB43" s="50"/>
    </row>
    <row r="44" spans="1:28" ht="16.5" customHeight="1">
      <c r="A44" s="73">
        <v>30</v>
      </c>
      <c r="B44" s="74">
        <f t="shared" si="7"/>
        <v>45341</v>
      </c>
      <c r="C44" s="75">
        <f t="shared" si="8"/>
        <v>884</v>
      </c>
      <c r="D44" s="76">
        <f t="shared" si="9"/>
        <v>1690</v>
      </c>
      <c r="E44" s="61">
        <f t="shared" si="12"/>
        <v>1174</v>
      </c>
      <c r="F44" s="61">
        <f t="shared" si="13"/>
        <v>1284</v>
      </c>
      <c r="G44" s="61">
        <f t="shared" si="14"/>
        <v>1494</v>
      </c>
      <c r="H44" s="42">
        <f t="shared" si="20"/>
        <v>1400</v>
      </c>
      <c r="I44" s="42">
        <f t="shared" si="20"/>
        <v>1290</v>
      </c>
      <c r="J44" s="42">
        <f t="shared" si="20"/>
        <v>1080</v>
      </c>
      <c r="K44" s="42">
        <f t="shared" si="21"/>
        <v>2000</v>
      </c>
      <c r="L44" s="42">
        <f t="shared" si="21"/>
        <v>2000</v>
      </c>
      <c r="M44" s="42">
        <f t="shared" si="21"/>
        <v>2000</v>
      </c>
      <c r="N44" s="42">
        <f t="shared" si="22"/>
        <v>-600</v>
      </c>
      <c r="O44" s="42">
        <f t="shared" si="22"/>
        <v>-710</v>
      </c>
      <c r="P44" s="42">
        <f t="shared" si="22"/>
        <v>-920</v>
      </c>
      <c r="Q44" s="61">
        <f t="shared" si="11"/>
        <v>0</v>
      </c>
      <c r="R44" s="61">
        <f t="shared" si="11"/>
        <v>0</v>
      </c>
      <c r="S44" s="61">
        <f t="shared" si="11"/>
        <v>0</v>
      </c>
      <c r="T44" s="58">
        <f t="shared" si="5"/>
        <v>1074</v>
      </c>
      <c r="U44" s="83">
        <f t="shared" si="17"/>
        <v>1500</v>
      </c>
      <c r="V44" s="83">
        <f t="shared" si="18"/>
        <v>1500</v>
      </c>
      <c r="W44" s="83">
        <f t="shared" si="19"/>
        <v>1500</v>
      </c>
      <c r="X44" s="85">
        <v>0.3</v>
      </c>
      <c r="Y44" s="42"/>
      <c r="Z44" s="42"/>
      <c r="AA44" s="42"/>
      <c r="AB44" s="50">
        <v>3</v>
      </c>
    </row>
    <row r="45" spans="1:28" ht="15">
      <c r="A45" s="73">
        <v>31</v>
      </c>
      <c r="B45" s="74">
        <f t="shared" si="7"/>
        <v>45342</v>
      </c>
      <c r="C45" s="75">
        <f t="shared" si="8"/>
        <v>884</v>
      </c>
      <c r="D45" s="76">
        <f t="shared" si="9"/>
        <v>1688</v>
      </c>
      <c r="E45" s="61">
        <f t="shared" si="12"/>
        <v>1172</v>
      </c>
      <c r="F45" s="61">
        <f t="shared" si="13"/>
        <v>1282</v>
      </c>
      <c r="G45" s="61">
        <f t="shared" si="14"/>
        <v>1492</v>
      </c>
      <c r="H45" s="42">
        <f t="shared" si="20"/>
        <v>1400</v>
      </c>
      <c r="I45" s="42">
        <f t="shared" si="20"/>
        <v>1290</v>
      </c>
      <c r="J45" s="42">
        <f t="shared" si="20"/>
        <v>1080</v>
      </c>
      <c r="K45" s="42">
        <f t="shared" si="21"/>
        <v>2000</v>
      </c>
      <c r="L45" s="42">
        <f t="shared" si="21"/>
        <v>2000</v>
      </c>
      <c r="M45" s="42">
        <f t="shared" si="21"/>
        <v>2000</v>
      </c>
      <c r="N45" s="42">
        <f t="shared" si="22"/>
        <v>-600</v>
      </c>
      <c r="O45" s="42">
        <f t="shared" si="22"/>
        <v>-710</v>
      </c>
      <c r="P45" s="42">
        <f t="shared" si="22"/>
        <v>-920</v>
      </c>
      <c r="Q45" s="61">
        <f t="shared" si="11"/>
        <v>0</v>
      </c>
      <c r="R45" s="61">
        <f t="shared" si="11"/>
        <v>0</v>
      </c>
      <c r="S45" s="61">
        <f t="shared" si="11"/>
        <v>0</v>
      </c>
      <c r="T45" s="58">
        <f t="shared" si="5"/>
        <v>1072</v>
      </c>
      <c r="U45" s="83">
        <f t="shared" si="17"/>
        <v>1500</v>
      </c>
      <c r="V45" s="83">
        <f t="shared" si="18"/>
        <v>1500</v>
      </c>
      <c r="W45" s="83">
        <f t="shared" si="19"/>
        <v>1500</v>
      </c>
      <c r="X45" s="85"/>
      <c r="Y45" s="42"/>
      <c r="Z45" s="42"/>
      <c r="AA45" s="42"/>
      <c r="AB45" s="50"/>
    </row>
    <row r="46" spans="1:28" ht="15" customHeight="1">
      <c r="A46" s="73">
        <v>32</v>
      </c>
      <c r="B46" s="74">
        <f t="shared" si="7"/>
        <v>45343</v>
      </c>
      <c r="C46" s="75">
        <f t="shared" si="8"/>
        <v>884</v>
      </c>
      <c r="D46" s="76">
        <f t="shared" si="9"/>
        <v>1686</v>
      </c>
      <c r="E46" s="61">
        <f t="shared" si="12"/>
        <v>1170</v>
      </c>
      <c r="F46" s="61">
        <f t="shared" si="13"/>
        <v>1280</v>
      </c>
      <c r="G46" s="61">
        <f t="shared" si="14"/>
        <v>1490</v>
      </c>
      <c r="H46" s="42">
        <f t="shared" si="20"/>
        <v>1400</v>
      </c>
      <c r="I46" s="42">
        <f t="shared" si="20"/>
        <v>1290</v>
      </c>
      <c r="J46" s="42">
        <f t="shared" si="20"/>
        <v>1080</v>
      </c>
      <c r="K46" s="42">
        <f t="shared" si="21"/>
        <v>2000</v>
      </c>
      <c r="L46" s="42">
        <f t="shared" si="21"/>
        <v>2000</v>
      </c>
      <c r="M46" s="42">
        <f t="shared" si="21"/>
        <v>2000</v>
      </c>
      <c r="N46" s="42">
        <f t="shared" si="22"/>
        <v>-600</v>
      </c>
      <c r="O46" s="42">
        <f t="shared" si="22"/>
        <v>-710</v>
      </c>
      <c r="P46" s="42">
        <f t="shared" si="22"/>
        <v>-920</v>
      </c>
      <c r="Q46" s="61">
        <f t="shared" si="11"/>
        <v>0</v>
      </c>
      <c r="R46" s="61">
        <f t="shared" si="11"/>
        <v>0</v>
      </c>
      <c r="S46" s="61">
        <f t="shared" si="11"/>
        <v>0</v>
      </c>
      <c r="T46" s="58">
        <f t="shared" si="5"/>
        <v>1070</v>
      </c>
      <c r="U46" s="83">
        <f t="shared" si="17"/>
        <v>1500</v>
      </c>
      <c r="V46" s="83">
        <f t="shared" si="18"/>
        <v>1500</v>
      </c>
      <c r="W46" s="83">
        <f t="shared" si="19"/>
        <v>1500</v>
      </c>
      <c r="X46" s="85"/>
      <c r="Y46" s="42"/>
      <c r="Z46" s="42"/>
      <c r="AA46" s="42"/>
      <c r="AB46" s="50"/>
    </row>
    <row r="47" spans="1:28" ht="15" customHeight="1">
      <c r="A47" s="73">
        <v>33</v>
      </c>
      <c r="B47" s="74">
        <f t="shared" si="7"/>
        <v>45344</v>
      </c>
      <c r="C47" s="75">
        <f t="shared" si="8"/>
        <v>884</v>
      </c>
      <c r="D47" s="76">
        <f t="shared" si="9"/>
        <v>1684</v>
      </c>
      <c r="E47" s="61">
        <f t="shared" si="12"/>
        <v>1168</v>
      </c>
      <c r="F47" s="61">
        <f t="shared" si="13"/>
        <v>1278</v>
      </c>
      <c r="G47" s="61">
        <f t="shared" si="14"/>
        <v>1488</v>
      </c>
      <c r="H47" s="42">
        <f t="shared" si="20"/>
        <v>1400</v>
      </c>
      <c r="I47" s="42">
        <f t="shared" si="20"/>
        <v>1290</v>
      </c>
      <c r="J47" s="42">
        <f t="shared" si="20"/>
        <v>1080</v>
      </c>
      <c r="K47" s="42">
        <f t="shared" si="21"/>
        <v>2000</v>
      </c>
      <c r="L47" s="42">
        <f t="shared" si="21"/>
        <v>2000</v>
      </c>
      <c r="M47" s="42">
        <f t="shared" si="21"/>
        <v>2000</v>
      </c>
      <c r="N47" s="42">
        <f t="shared" si="22"/>
        <v>-600</v>
      </c>
      <c r="O47" s="42">
        <f t="shared" si="22"/>
        <v>-710</v>
      </c>
      <c r="P47" s="42">
        <f t="shared" si="22"/>
        <v>-920</v>
      </c>
      <c r="Q47" s="61">
        <f t="shared" si="11"/>
        <v>0</v>
      </c>
      <c r="R47" s="61">
        <f t="shared" si="11"/>
        <v>0</v>
      </c>
      <c r="S47" s="61">
        <f t="shared" si="11"/>
        <v>0</v>
      </c>
      <c r="T47" s="58">
        <f t="shared" si="5"/>
        <v>1068</v>
      </c>
      <c r="U47" s="83">
        <f t="shared" si="17"/>
        <v>1500</v>
      </c>
      <c r="V47" s="83">
        <f t="shared" si="18"/>
        <v>1500</v>
      </c>
      <c r="W47" s="83">
        <f t="shared" si="19"/>
        <v>1500</v>
      </c>
      <c r="X47" s="85"/>
      <c r="Y47" s="42"/>
      <c r="Z47" s="42"/>
      <c r="AA47" s="42"/>
      <c r="AB47" s="50"/>
    </row>
    <row r="48" spans="1:28" ht="15" customHeight="1">
      <c r="A48" s="73">
        <v>34</v>
      </c>
      <c r="B48" s="74">
        <f t="shared" si="7"/>
        <v>45345</v>
      </c>
      <c r="C48" s="75">
        <f t="shared" si="8"/>
        <v>884</v>
      </c>
      <c r="D48" s="76">
        <f t="shared" si="9"/>
        <v>1682</v>
      </c>
      <c r="E48" s="61">
        <f t="shared" si="12"/>
        <v>1166</v>
      </c>
      <c r="F48" s="61">
        <f t="shared" si="13"/>
        <v>1276</v>
      </c>
      <c r="G48" s="61">
        <f t="shared" si="14"/>
        <v>1486</v>
      </c>
      <c r="H48" s="42">
        <f t="shared" si="20"/>
        <v>1400</v>
      </c>
      <c r="I48" s="42">
        <f t="shared" si="20"/>
        <v>1290</v>
      </c>
      <c r="J48" s="42">
        <f t="shared" si="20"/>
        <v>1080</v>
      </c>
      <c r="K48" s="42">
        <f t="shared" ref="K48:M63" si="23">K47</f>
        <v>2000</v>
      </c>
      <c r="L48" s="42">
        <f t="shared" si="23"/>
        <v>2000</v>
      </c>
      <c r="M48" s="42">
        <f t="shared" si="23"/>
        <v>2000</v>
      </c>
      <c r="N48" s="42">
        <f t="shared" si="22"/>
        <v>-600</v>
      </c>
      <c r="O48" s="42">
        <f t="shared" si="22"/>
        <v>-710</v>
      </c>
      <c r="P48" s="42">
        <f t="shared" si="22"/>
        <v>-920</v>
      </c>
      <c r="Q48" s="61">
        <f t="shared" si="11"/>
        <v>0</v>
      </c>
      <c r="R48" s="61">
        <f t="shared" si="11"/>
        <v>0</v>
      </c>
      <c r="S48" s="61">
        <f t="shared" si="11"/>
        <v>0</v>
      </c>
      <c r="T48" s="58">
        <f t="shared" si="5"/>
        <v>1066</v>
      </c>
      <c r="U48" s="83">
        <f t="shared" si="17"/>
        <v>1500</v>
      </c>
      <c r="V48" s="83">
        <f t="shared" si="18"/>
        <v>1500</v>
      </c>
      <c r="W48" s="83">
        <f t="shared" si="19"/>
        <v>1500</v>
      </c>
      <c r="X48" s="85"/>
      <c r="Y48" s="42"/>
      <c r="Z48" s="42"/>
      <c r="AA48" s="42"/>
      <c r="AB48" s="50"/>
    </row>
    <row r="49" spans="1:28" ht="15" customHeight="1">
      <c r="A49" s="73">
        <v>35</v>
      </c>
      <c r="B49" s="74">
        <f t="shared" si="7"/>
        <v>45346</v>
      </c>
      <c r="C49" s="75">
        <f t="shared" si="8"/>
        <v>884</v>
      </c>
      <c r="D49" s="76">
        <f t="shared" si="9"/>
        <v>1680</v>
      </c>
      <c r="E49" s="61">
        <f t="shared" si="12"/>
        <v>1164</v>
      </c>
      <c r="F49" s="61">
        <f t="shared" si="13"/>
        <v>1274</v>
      </c>
      <c r="G49" s="61">
        <f t="shared" si="14"/>
        <v>1484</v>
      </c>
      <c r="H49" s="42">
        <f t="shared" si="20"/>
        <v>1400</v>
      </c>
      <c r="I49" s="42">
        <f t="shared" si="20"/>
        <v>1290</v>
      </c>
      <c r="J49" s="42">
        <f t="shared" si="20"/>
        <v>1080</v>
      </c>
      <c r="K49" s="42">
        <f t="shared" si="23"/>
        <v>2000</v>
      </c>
      <c r="L49" s="42">
        <f t="shared" si="23"/>
        <v>2000</v>
      </c>
      <c r="M49" s="42">
        <f t="shared" si="23"/>
        <v>2000</v>
      </c>
      <c r="N49" s="42">
        <f t="shared" ref="N49:P64" si="24">N48-Q49</f>
        <v>-600</v>
      </c>
      <c r="O49" s="42">
        <f t="shared" si="24"/>
        <v>-710</v>
      </c>
      <c r="P49" s="42">
        <f t="shared" si="24"/>
        <v>-920</v>
      </c>
      <c r="Q49" s="61">
        <f t="shared" si="11"/>
        <v>0</v>
      </c>
      <c r="R49" s="61">
        <f t="shared" si="11"/>
        <v>0</v>
      </c>
      <c r="S49" s="61">
        <f t="shared" si="11"/>
        <v>0</v>
      </c>
      <c r="T49" s="58">
        <f t="shared" si="5"/>
        <v>1064</v>
      </c>
      <c r="U49" s="83">
        <f t="shared" si="17"/>
        <v>1500</v>
      </c>
      <c r="V49" s="83">
        <f t="shared" si="18"/>
        <v>1500</v>
      </c>
      <c r="W49" s="83">
        <f t="shared" si="19"/>
        <v>1500</v>
      </c>
      <c r="X49" s="85"/>
      <c r="Y49" s="42"/>
      <c r="Z49" s="42"/>
      <c r="AA49" s="42"/>
      <c r="AB49" s="50"/>
    </row>
    <row r="50" spans="1:28" ht="15" customHeight="1">
      <c r="A50" s="73">
        <v>36</v>
      </c>
      <c r="B50" s="74">
        <f t="shared" si="7"/>
        <v>45347</v>
      </c>
      <c r="C50" s="75">
        <f t="shared" si="8"/>
        <v>884</v>
      </c>
      <c r="D50" s="76">
        <f t="shared" si="9"/>
        <v>1678</v>
      </c>
      <c r="E50" s="61">
        <f t="shared" si="12"/>
        <v>1162</v>
      </c>
      <c r="F50" s="61">
        <f t="shared" si="13"/>
        <v>1272</v>
      </c>
      <c r="G50" s="61">
        <f t="shared" si="14"/>
        <v>1482</v>
      </c>
      <c r="H50" s="42">
        <f t="shared" si="20"/>
        <v>1400</v>
      </c>
      <c r="I50" s="42">
        <f t="shared" si="20"/>
        <v>1290</v>
      </c>
      <c r="J50" s="42">
        <f t="shared" si="20"/>
        <v>1080</v>
      </c>
      <c r="K50" s="42">
        <f t="shared" si="23"/>
        <v>2000</v>
      </c>
      <c r="L50" s="42">
        <f t="shared" si="23"/>
        <v>2000</v>
      </c>
      <c r="M50" s="42">
        <f t="shared" si="23"/>
        <v>2000</v>
      </c>
      <c r="N50" s="42">
        <f t="shared" si="24"/>
        <v>-600</v>
      </c>
      <c r="O50" s="42">
        <f t="shared" si="24"/>
        <v>-710</v>
      </c>
      <c r="P50" s="42">
        <f t="shared" si="24"/>
        <v>-920</v>
      </c>
      <c r="Q50" s="61">
        <f t="shared" si="11"/>
        <v>0</v>
      </c>
      <c r="R50" s="61">
        <f t="shared" si="11"/>
        <v>0</v>
      </c>
      <c r="S50" s="61">
        <f t="shared" si="11"/>
        <v>0</v>
      </c>
      <c r="T50" s="58">
        <f t="shared" si="5"/>
        <v>1062</v>
      </c>
      <c r="U50" s="83">
        <f t="shared" si="17"/>
        <v>1500</v>
      </c>
      <c r="V50" s="83">
        <f t="shared" si="18"/>
        <v>1500</v>
      </c>
      <c r="W50" s="83">
        <f t="shared" si="19"/>
        <v>1500</v>
      </c>
      <c r="X50" s="85"/>
      <c r="Y50" s="42"/>
      <c r="Z50" s="42"/>
      <c r="AA50" s="42"/>
      <c r="AB50" s="50"/>
    </row>
    <row r="51" spans="1:28" ht="15" customHeight="1">
      <c r="A51" s="73">
        <v>37</v>
      </c>
      <c r="B51" s="74">
        <f t="shared" si="7"/>
        <v>45348</v>
      </c>
      <c r="C51" s="75">
        <f t="shared" si="8"/>
        <v>884</v>
      </c>
      <c r="D51" s="76">
        <f t="shared" si="9"/>
        <v>1676</v>
      </c>
      <c r="E51" s="61">
        <f t="shared" si="12"/>
        <v>1160</v>
      </c>
      <c r="F51" s="61">
        <f t="shared" si="13"/>
        <v>1270</v>
      </c>
      <c r="G51" s="61">
        <f t="shared" si="14"/>
        <v>1480</v>
      </c>
      <c r="H51" s="42">
        <f t="shared" si="20"/>
        <v>1400</v>
      </c>
      <c r="I51" s="42">
        <f t="shared" si="20"/>
        <v>1290</v>
      </c>
      <c r="J51" s="42">
        <f t="shared" si="20"/>
        <v>1080</v>
      </c>
      <c r="K51" s="42">
        <f t="shared" si="23"/>
        <v>2000</v>
      </c>
      <c r="L51" s="42">
        <f t="shared" si="23"/>
        <v>2000</v>
      </c>
      <c r="M51" s="42">
        <f t="shared" si="23"/>
        <v>2000</v>
      </c>
      <c r="N51" s="42">
        <f t="shared" si="24"/>
        <v>-600</v>
      </c>
      <c r="O51" s="42">
        <f t="shared" si="24"/>
        <v>-710</v>
      </c>
      <c r="P51" s="42">
        <f t="shared" si="24"/>
        <v>-920</v>
      </c>
      <c r="Q51" s="61">
        <f t="shared" si="11"/>
        <v>0</v>
      </c>
      <c r="R51" s="61">
        <f t="shared" si="11"/>
        <v>0</v>
      </c>
      <c r="S51" s="61">
        <f t="shared" si="11"/>
        <v>0</v>
      </c>
      <c r="T51" s="58">
        <f t="shared" si="5"/>
        <v>1060</v>
      </c>
      <c r="U51" s="83">
        <f t="shared" si="17"/>
        <v>1500</v>
      </c>
      <c r="V51" s="83">
        <f t="shared" si="18"/>
        <v>1500</v>
      </c>
      <c r="W51" s="83">
        <f t="shared" si="19"/>
        <v>1500</v>
      </c>
      <c r="X51" s="85"/>
      <c r="Y51" s="42"/>
      <c r="Z51" s="42"/>
      <c r="AA51" s="42"/>
      <c r="AB51" s="50"/>
    </row>
    <row r="52" spans="1:28" ht="15" customHeight="1">
      <c r="A52" s="73">
        <v>38</v>
      </c>
      <c r="B52" s="74">
        <f t="shared" si="7"/>
        <v>45349</v>
      </c>
      <c r="C52" s="75">
        <f t="shared" si="8"/>
        <v>884</v>
      </c>
      <c r="D52" s="76">
        <f t="shared" si="9"/>
        <v>1674</v>
      </c>
      <c r="E52" s="61">
        <f t="shared" si="12"/>
        <v>1158</v>
      </c>
      <c r="F52" s="61">
        <f t="shared" si="13"/>
        <v>1268</v>
      </c>
      <c r="G52" s="61">
        <f t="shared" si="14"/>
        <v>1478</v>
      </c>
      <c r="H52" s="42">
        <f t="shared" si="20"/>
        <v>1400</v>
      </c>
      <c r="I52" s="42">
        <f t="shared" si="20"/>
        <v>1290</v>
      </c>
      <c r="J52" s="42">
        <f t="shared" si="20"/>
        <v>1080</v>
      </c>
      <c r="K52" s="42">
        <f t="shared" si="23"/>
        <v>2000</v>
      </c>
      <c r="L52" s="42">
        <f t="shared" si="23"/>
        <v>2000</v>
      </c>
      <c r="M52" s="42">
        <f t="shared" si="23"/>
        <v>2000</v>
      </c>
      <c r="N52" s="42">
        <f t="shared" si="24"/>
        <v>-600</v>
      </c>
      <c r="O52" s="42">
        <f t="shared" si="24"/>
        <v>-710</v>
      </c>
      <c r="P52" s="42">
        <f t="shared" si="24"/>
        <v>-920</v>
      </c>
      <c r="Q52" s="61">
        <f t="shared" si="11"/>
        <v>0</v>
      </c>
      <c r="R52" s="61">
        <f t="shared" si="11"/>
        <v>0</v>
      </c>
      <c r="S52" s="61">
        <f t="shared" si="11"/>
        <v>0</v>
      </c>
      <c r="T52" s="58">
        <f t="shared" si="5"/>
        <v>1058</v>
      </c>
      <c r="U52" s="83">
        <f t="shared" si="17"/>
        <v>1500</v>
      </c>
      <c r="V52" s="83">
        <f t="shared" si="18"/>
        <v>1500</v>
      </c>
      <c r="W52" s="83">
        <f t="shared" si="19"/>
        <v>1500</v>
      </c>
      <c r="X52" s="85"/>
      <c r="Y52" s="42"/>
      <c r="Z52" s="42"/>
      <c r="AA52" s="42"/>
      <c r="AB52" s="50"/>
    </row>
    <row r="53" spans="1:28" ht="15" customHeight="1">
      <c r="A53" s="73">
        <v>39</v>
      </c>
      <c r="B53" s="74">
        <f t="shared" si="7"/>
        <v>45350</v>
      </c>
      <c r="C53" s="75">
        <f t="shared" si="8"/>
        <v>884</v>
      </c>
      <c r="D53" s="76">
        <f t="shared" si="9"/>
        <v>1672</v>
      </c>
      <c r="E53" s="61">
        <f t="shared" si="12"/>
        <v>1156</v>
      </c>
      <c r="F53" s="61">
        <f t="shared" si="13"/>
        <v>1266</v>
      </c>
      <c r="G53" s="61">
        <f t="shared" si="14"/>
        <v>1476</v>
      </c>
      <c r="H53" s="42">
        <f t="shared" si="20"/>
        <v>1400</v>
      </c>
      <c r="I53" s="42">
        <f t="shared" si="20"/>
        <v>1290</v>
      </c>
      <c r="J53" s="42">
        <f t="shared" si="20"/>
        <v>1080</v>
      </c>
      <c r="K53" s="42">
        <f t="shared" si="23"/>
        <v>2000</v>
      </c>
      <c r="L53" s="42">
        <f t="shared" si="23"/>
        <v>2000</v>
      </c>
      <c r="M53" s="42">
        <f t="shared" si="23"/>
        <v>2000</v>
      </c>
      <c r="N53" s="42">
        <f t="shared" si="24"/>
        <v>-600</v>
      </c>
      <c r="O53" s="42">
        <f t="shared" si="24"/>
        <v>-710</v>
      </c>
      <c r="P53" s="42">
        <f t="shared" si="24"/>
        <v>-920</v>
      </c>
      <c r="Q53" s="61">
        <f t="shared" si="11"/>
        <v>0</v>
      </c>
      <c r="R53" s="61">
        <f t="shared" si="11"/>
        <v>0</v>
      </c>
      <c r="S53" s="61">
        <f t="shared" si="11"/>
        <v>0</v>
      </c>
      <c r="T53" s="58">
        <f t="shared" si="5"/>
        <v>1056</v>
      </c>
      <c r="U53" s="83">
        <f t="shared" si="17"/>
        <v>1500</v>
      </c>
      <c r="V53" s="83">
        <f t="shared" si="18"/>
        <v>1500</v>
      </c>
      <c r="W53" s="83">
        <f t="shared" si="19"/>
        <v>1500</v>
      </c>
      <c r="X53" s="85"/>
      <c r="Y53" s="42"/>
      <c r="Z53" s="42"/>
      <c r="AA53" s="42"/>
      <c r="AB53" s="50"/>
    </row>
    <row r="54" spans="1:28" ht="15" customHeight="1">
      <c r="A54" s="73">
        <v>40</v>
      </c>
      <c r="B54" s="74">
        <f t="shared" si="7"/>
        <v>45351</v>
      </c>
      <c r="C54" s="75">
        <f t="shared" si="8"/>
        <v>884</v>
      </c>
      <c r="D54" s="76">
        <f t="shared" si="9"/>
        <v>1670</v>
      </c>
      <c r="E54" s="61">
        <f t="shared" si="12"/>
        <v>1154</v>
      </c>
      <c r="F54" s="61">
        <f t="shared" si="13"/>
        <v>1264</v>
      </c>
      <c r="G54" s="61">
        <f t="shared" si="14"/>
        <v>1474</v>
      </c>
      <c r="H54" s="42">
        <f t="shared" si="20"/>
        <v>1400</v>
      </c>
      <c r="I54" s="42">
        <f t="shared" si="20"/>
        <v>1290</v>
      </c>
      <c r="J54" s="42">
        <f t="shared" si="20"/>
        <v>1080</v>
      </c>
      <c r="K54" s="42">
        <f t="shared" si="23"/>
        <v>2000</v>
      </c>
      <c r="L54" s="42">
        <f t="shared" si="23"/>
        <v>2000</v>
      </c>
      <c r="M54" s="42">
        <f t="shared" si="23"/>
        <v>2000</v>
      </c>
      <c r="N54" s="42">
        <f t="shared" si="24"/>
        <v>-600</v>
      </c>
      <c r="O54" s="42">
        <f t="shared" si="24"/>
        <v>-710</v>
      </c>
      <c r="P54" s="42">
        <f t="shared" si="24"/>
        <v>-920</v>
      </c>
      <c r="Q54" s="61">
        <f t="shared" si="11"/>
        <v>0</v>
      </c>
      <c r="R54" s="61">
        <f t="shared" si="11"/>
        <v>0</v>
      </c>
      <c r="S54" s="61">
        <f t="shared" si="11"/>
        <v>0</v>
      </c>
      <c r="T54" s="58">
        <f t="shared" si="5"/>
        <v>1054</v>
      </c>
      <c r="U54" s="83">
        <f t="shared" si="17"/>
        <v>1500</v>
      </c>
      <c r="V54" s="83">
        <f t="shared" si="18"/>
        <v>1500</v>
      </c>
      <c r="W54" s="83">
        <f t="shared" si="19"/>
        <v>1500</v>
      </c>
      <c r="X54" s="85"/>
      <c r="Y54" s="42"/>
      <c r="Z54" s="42"/>
      <c r="AA54" s="42"/>
      <c r="AB54" s="50"/>
    </row>
    <row r="55" spans="1:28" ht="15" customHeight="1">
      <c r="A55" s="73">
        <v>41</v>
      </c>
      <c r="B55" s="74">
        <f t="shared" si="7"/>
        <v>45352</v>
      </c>
      <c r="C55" s="75">
        <f t="shared" si="8"/>
        <v>884</v>
      </c>
      <c r="D55" s="76">
        <f t="shared" si="9"/>
        <v>1668</v>
      </c>
      <c r="E55" s="61">
        <f t="shared" si="12"/>
        <v>1152</v>
      </c>
      <c r="F55" s="61">
        <f t="shared" si="13"/>
        <v>1262</v>
      </c>
      <c r="G55" s="61">
        <f t="shared" si="14"/>
        <v>1472</v>
      </c>
      <c r="H55" s="42">
        <f t="shared" si="20"/>
        <v>1400</v>
      </c>
      <c r="I55" s="42">
        <f t="shared" si="20"/>
        <v>1290</v>
      </c>
      <c r="J55" s="42">
        <f t="shared" si="20"/>
        <v>1080</v>
      </c>
      <c r="K55" s="42">
        <f t="shared" si="23"/>
        <v>2000</v>
      </c>
      <c r="L55" s="42">
        <f t="shared" si="23"/>
        <v>2000</v>
      </c>
      <c r="M55" s="42">
        <f t="shared" si="23"/>
        <v>2000</v>
      </c>
      <c r="N55" s="42">
        <f t="shared" si="24"/>
        <v>-600</v>
      </c>
      <c r="O55" s="42">
        <f t="shared" si="24"/>
        <v>-710</v>
      </c>
      <c r="P55" s="42">
        <f t="shared" si="24"/>
        <v>-920</v>
      </c>
      <c r="Q55" s="61">
        <f t="shared" si="11"/>
        <v>0</v>
      </c>
      <c r="R55" s="61">
        <f t="shared" si="11"/>
        <v>0</v>
      </c>
      <c r="S55" s="61">
        <f t="shared" si="11"/>
        <v>0</v>
      </c>
      <c r="T55" s="58">
        <f t="shared" si="5"/>
        <v>1052</v>
      </c>
      <c r="U55" s="83">
        <f t="shared" si="17"/>
        <v>1500</v>
      </c>
      <c r="V55" s="83">
        <f t="shared" si="18"/>
        <v>1500</v>
      </c>
      <c r="W55" s="83">
        <f t="shared" si="19"/>
        <v>1500</v>
      </c>
      <c r="X55" s="85"/>
      <c r="Y55" s="42"/>
      <c r="Z55" s="42"/>
      <c r="AA55" s="42"/>
      <c r="AB55" s="50"/>
    </row>
    <row r="56" spans="1:28" ht="15" customHeight="1">
      <c r="A56" s="73">
        <v>42</v>
      </c>
      <c r="B56" s="74">
        <f t="shared" si="7"/>
        <v>45353</v>
      </c>
      <c r="C56" s="75">
        <f t="shared" si="8"/>
        <v>884</v>
      </c>
      <c r="D56" s="76">
        <f t="shared" si="9"/>
        <v>1666</v>
      </c>
      <c r="E56" s="61">
        <f t="shared" si="12"/>
        <v>1150</v>
      </c>
      <c r="F56" s="61">
        <f t="shared" si="13"/>
        <v>1260</v>
      </c>
      <c r="G56" s="61">
        <f t="shared" si="14"/>
        <v>1470</v>
      </c>
      <c r="H56" s="42">
        <f t="shared" si="20"/>
        <v>1400</v>
      </c>
      <c r="I56" s="42">
        <f t="shared" si="20"/>
        <v>1290</v>
      </c>
      <c r="J56" s="42">
        <f t="shared" si="20"/>
        <v>1080</v>
      </c>
      <c r="K56" s="42">
        <f t="shared" si="23"/>
        <v>2000</v>
      </c>
      <c r="L56" s="42">
        <f t="shared" si="23"/>
        <v>2000</v>
      </c>
      <c r="M56" s="42">
        <f t="shared" si="23"/>
        <v>2000</v>
      </c>
      <c r="N56" s="42">
        <f t="shared" si="24"/>
        <v>-600</v>
      </c>
      <c r="O56" s="42">
        <f t="shared" si="24"/>
        <v>-710</v>
      </c>
      <c r="P56" s="42">
        <f t="shared" si="24"/>
        <v>-920</v>
      </c>
      <c r="Q56" s="61">
        <f t="shared" si="11"/>
        <v>0</v>
      </c>
      <c r="R56" s="61">
        <f t="shared" si="11"/>
        <v>0</v>
      </c>
      <c r="S56" s="61">
        <f t="shared" si="11"/>
        <v>0</v>
      </c>
      <c r="T56" s="58">
        <f t="shared" si="5"/>
        <v>1050</v>
      </c>
      <c r="U56" s="83">
        <f t="shared" si="17"/>
        <v>1500</v>
      </c>
      <c r="V56" s="83">
        <f t="shared" si="18"/>
        <v>1500</v>
      </c>
      <c r="W56" s="83">
        <f t="shared" si="19"/>
        <v>1500</v>
      </c>
      <c r="X56" s="85"/>
      <c r="Y56" s="42"/>
      <c r="Z56" s="42"/>
      <c r="AA56" s="42"/>
      <c r="AB56" s="50"/>
    </row>
    <row r="57" spans="1:28" ht="15" customHeight="1">
      <c r="A57" s="73">
        <v>43</v>
      </c>
      <c r="B57" s="74">
        <f t="shared" si="7"/>
        <v>45354</v>
      </c>
      <c r="C57" s="75">
        <f t="shared" si="8"/>
        <v>884</v>
      </c>
      <c r="D57" s="76">
        <f t="shared" si="9"/>
        <v>1664</v>
      </c>
      <c r="E57" s="61">
        <f t="shared" si="12"/>
        <v>1148</v>
      </c>
      <c r="F57" s="61">
        <f t="shared" si="13"/>
        <v>1258</v>
      </c>
      <c r="G57" s="61">
        <f t="shared" si="14"/>
        <v>1468</v>
      </c>
      <c r="H57" s="42">
        <f t="shared" si="20"/>
        <v>1400</v>
      </c>
      <c r="I57" s="42">
        <f t="shared" si="20"/>
        <v>1290</v>
      </c>
      <c r="J57" s="42">
        <f t="shared" si="20"/>
        <v>1080</v>
      </c>
      <c r="K57" s="42">
        <f t="shared" si="23"/>
        <v>2000</v>
      </c>
      <c r="L57" s="42">
        <f t="shared" si="23"/>
        <v>2000</v>
      </c>
      <c r="M57" s="42">
        <f t="shared" si="23"/>
        <v>2000</v>
      </c>
      <c r="N57" s="42">
        <f t="shared" si="24"/>
        <v>-600</v>
      </c>
      <c r="O57" s="42">
        <f t="shared" si="24"/>
        <v>-710</v>
      </c>
      <c r="P57" s="42">
        <f t="shared" si="24"/>
        <v>-920</v>
      </c>
      <c r="Q57" s="61">
        <f t="shared" si="11"/>
        <v>0</v>
      </c>
      <c r="R57" s="61">
        <f t="shared" si="11"/>
        <v>0</v>
      </c>
      <c r="S57" s="61">
        <f t="shared" si="11"/>
        <v>0</v>
      </c>
      <c r="T57" s="58">
        <f t="shared" si="5"/>
        <v>1048</v>
      </c>
      <c r="U57" s="83">
        <f t="shared" si="17"/>
        <v>1500</v>
      </c>
      <c r="V57" s="83">
        <f t="shared" si="18"/>
        <v>1500</v>
      </c>
      <c r="W57" s="83">
        <f t="shared" si="19"/>
        <v>1500</v>
      </c>
      <c r="X57" s="85"/>
      <c r="Y57" s="42"/>
      <c r="Z57" s="42"/>
      <c r="AA57" s="42"/>
      <c r="AB57" s="50"/>
    </row>
    <row r="58" spans="1:28" ht="15" customHeight="1">
      <c r="A58" s="73">
        <v>44</v>
      </c>
      <c r="B58" s="74">
        <f t="shared" si="7"/>
        <v>45355</v>
      </c>
      <c r="C58" s="75">
        <f t="shared" si="8"/>
        <v>884</v>
      </c>
      <c r="D58" s="76">
        <f t="shared" si="9"/>
        <v>1662</v>
      </c>
      <c r="E58" s="61">
        <f t="shared" si="12"/>
        <v>1146</v>
      </c>
      <c r="F58" s="61">
        <f t="shared" si="13"/>
        <v>1256</v>
      </c>
      <c r="G58" s="61">
        <f t="shared" si="14"/>
        <v>1466</v>
      </c>
      <c r="H58" s="42">
        <f t="shared" si="20"/>
        <v>1400</v>
      </c>
      <c r="I58" s="42">
        <f t="shared" si="20"/>
        <v>1290</v>
      </c>
      <c r="J58" s="42">
        <f t="shared" si="20"/>
        <v>1080</v>
      </c>
      <c r="K58" s="42">
        <f t="shared" si="23"/>
        <v>2000</v>
      </c>
      <c r="L58" s="42">
        <f t="shared" si="23"/>
        <v>2000</v>
      </c>
      <c r="M58" s="42">
        <f t="shared" si="23"/>
        <v>2000</v>
      </c>
      <c r="N58" s="42">
        <f t="shared" si="24"/>
        <v>-600</v>
      </c>
      <c r="O58" s="42">
        <f t="shared" si="24"/>
        <v>-710</v>
      </c>
      <c r="P58" s="42">
        <f t="shared" si="24"/>
        <v>-920</v>
      </c>
      <c r="Q58" s="61">
        <f t="shared" si="11"/>
        <v>0</v>
      </c>
      <c r="R58" s="61">
        <f t="shared" si="11"/>
        <v>0</v>
      </c>
      <c r="S58" s="61">
        <f t="shared" si="11"/>
        <v>0</v>
      </c>
      <c r="T58" s="58">
        <f t="shared" si="5"/>
        <v>1046</v>
      </c>
      <c r="U58" s="83">
        <f t="shared" si="17"/>
        <v>1500</v>
      </c>
      <c r="V58" s="83">
        <f t="shared" si="18"/>
        <v>1500</v>
      </c>
      <c r="W58" s="83">
        <f t="shared" si="19"/>
        <v>1500</v>
      </c>
      <c r="X58" s="85"/>
      <c r="Y58" s="42"/>
      <c r="Z58" s="42"/>
      <c r="AA58" s="42"/>
      <c r="AB58" s="50"/>
    </row>
    <row r="59" spans="1:28" ht="15" customHeight="1">
      <c r="A59" s="73">
        <v>45</v>
      </c>
      <c r="B59" s="74">
        <f t="shared" si="7"/>
        <v>45356</v>
      </c>
      <c r="C59" s="75">
        <f t="shared" si="8"/>
        <v>884</v>
      </c>
      <c r="D59" s="76">
        <f t="shared" si="9"/>
        <v>1660</v>
      </c>
      <c r="E59" s="61">
        <f t="shared" si="12"/>
        <v>1144</v>
      </c>
      <c r="F59" s="61">
        <f t="shared" si="13"/>
        <v>1254</v>
      </c>
      <c r="G59" s="61">
        <f t="shared" si="14"/>
        <v>1464</v>
      </c>
      <c r="H59" s="42">
        <f t="shared" si="20"/>
        <v>1400</v>
      </c>
      <c r="I59" s="42">
        <f t="shared" si="20"/>
        <v>1290</v>
      </c>
      <c r="J59" s="42">
        <f t="shared" si="20"/>
        <v>1080</v>
      </c>
      <c r="K59" s="42">
        <f t="shared" si="23"/>
        <v>2000</v>
      </c>
      <c r="L59" s="42">
        <f t="shared" si="23"/>
        <v>2000</v>
      </c>
      <c r="M59" s="42">
        <f t="shared" si="23"/>
        <v>2000</v>
      </c>
      <c r="N59" s="42">
        <f t="shared" si="24"/>
        <v>-600</v>
      </c>
      <c r="O59" s="42">
        <f t="shared" si="24"/>
        <v>-710</v>
      </c>
      <c r="P59" s="42">
        <f t="shared" si="24"/>
        <v>-920</v>
      </c>
      <c r="Q59" s="61">
        <f t="shared" si="11"/>
        <v>0</v>
      </c>
      <c r="R59" s="61">
        <f t="shared" si="11"/>
        <v>0</v>
      </c>
      <c r="S59" s="61">
        <f t="shared" si="11"/>
        <v>0</v>
      </c>
      <c r="T59" s="58">
        <f t="shared" si="5"/>
        <v>1044</v>
      </c>
      <c r="U59" s="83">
        <f t="shared" si="17"/>
        <v>1500</v>
      </c>
      <c r="V59" s="83">
        <f t="shared" si="18"/>
        <v>1500</v>
      </c>
      <c r="W59" s="83">
        <f t="shared" si="19"/>
        <v>1500</v>
      </c>
      <c r="X59" s="85"/>
      <c r="Y59" s="42"/>
      <c r="Z59" s="42"/>
      <c r="AA59" s="42"/>
      <c r="AB59" s="50"/>
    </row>
    <row r="60" spans="1:28" ht="15" customHeight="1">
      <c r="A60" s="73">
        <v>46</v>
      </c>
      <c r="B60" s="74">
        <f t="shared" si="7"/>
        <v>45357</v>
      </c>
      <c r="C60" s="75">
        <f t="shared" si="8"/>
        <v>884</v>
      </c>
      <c r="D60" s="76">
        <f t="shared" si="9"/>
        <v>1658</v>
      </c>
      <c r="E60" s="61">
        <f t="shared" si="12"/>
        <v>1142</v>
      </c>
      <c r="F60" s="61">
        <f t="shared" si="13"/>
        <v>1252</v>
      </c>
      <c r="G60" s="61">
        <f t="shared" si="14"/>
        <v>1462</v>
      </c>
      <c r="H60" s="42">
        <f t="shared" si="20"/>
        <v>1400</v>
      </c>
      <c r="I60" s="42">
        <f t="shared" si="20"/>
        <v>1290</v>
      </c>
      <c r="J60" s="42">
        <f t="shared" si="20"/>
        <v>1080</v>
      </c>
      <c r="K60" s="42">
        <f t="shared" si="23"/>
        <v>2000</v>
      </c>
      <c r="L60" s="42">
        <f t="shared" si="23"/>
        <v>2000</v>
      </c>
      <c r="M60" s="42">
        <f t="shared" si="23"/>
        <v>2000</v>
      </c>
      <c r="N60" s="42">
        <f t="shared" si="24"/>
        <v>-600</v>
      </c>
      <c r="O60" s="42">
        <f t="shared" si="24"/>
        <v>-710</v>
      </c>
      <c r="P60" s="42">
        <f t="shared" si="24"/>
        <v>-920</v>
      </c>
      <c r="Q60" s="61">
        <f t="shared" si="11"/>
        <v>0</v>
      </c>
      <c r="R60" s="61">
        <f t="shared" si="11"/>
        <v>0</v>
      </c>
      <c r="S60" s="61">
        <f t="shared" si="11"/>
        <v>0</v>
      </c>
      <c r="T60" s="58">
        <f t="shared" si="5"/>
        <v>1042</v>
      </c>
      <c r="U60" s="83">
        <f t="shared" si="17"/>
        <v>1500</v>
      </c>
      <c r="V60" s="83">
        <f t="shared" si="18"/>
        <v>1500</v>
      </c>
      <c r="W60" s="83">
        <f t="shared" si="19"/>
        <v>1500</v>
      </c>
      <c r="X60" s="85"/>
      <c r="Y60" s="42"/>
      <c r="Z60" s="42"/>
      <c r="AA60" s="42"/>
      <c r="AB60" s="50"/>
    </row>
    <row r="61" spans="1:28" ht="15" customHeight="1">
      <c r="A61" s="73">
        <v>47</v>
      </c>
      <c r="B61" s="74">
        <f t="shared" si="7"/>
        <v>45358</v>
      </c>
      <c r="C61" s="75">
        <f t="shared" si="8"/>
        <v>884</v>
      </c>
      <c r="D61" s="76">
        <f t="shared" si="9"/>
        <v>1656</v>
      </c>
      <c r="E61" s="61">
        <f t="shared" si="12"/>
        <v>1140</v>
      </c>
      <c r="F61" s="61">
        <f t="shared" si="13"/>
        <v>1250</v>
      </c>
      <c r="G61" s="61">
        <f t="shared" si="14"/>
        <v>1460</v>
      </c>
      <c r="H61" s="42">
        <f t="shared" si="20"/>
        <v>1400</v>
      </c>
      <c r="I61" s="42">
        <f t="shared" si="20"/>
        <v>1290</v>
      </c>
      <c r="J61" s="42">
        <f t="shared" si="20"/>
        <v>1080</v>
      </c>
      <c r="K61" s="42">
        <f t="shared" si="23"/>
        <v>2000</v>
      </c>
      <c r="L61" s="42">
        <f t="shared" si="23"/>
        <v>2000</v>
      </c>
      <c r="M61" s="42">
        <f t="shared" si="23"/>
        <v>2000</v>
      </c>
      <c r="N61" s="42">
        <f t="shared" si="24"/>
        <v>-600</v>
      </c>
      <c r="O61" s="42">
        <f t="shared" si="24"/>
        <v>-710</v>
      </c>
      <c r="P61" s="42">
        <f t="shared" si="24"/>
        <v>-920</v>
      </c>
      <c r="Q61" s="61">
        <f t="shared" si="11"/>
        <v>0</v>
      </c>
      <c r="R61" s="61">
        <f t="shared" si="11"/>
        <v>0</v>
      </c>
      <c r="S61" s="61">
        <f t="shared" si="11"/>
        <v>0</v>
      </c>
      <c r="T61" s="58">
        <f t="shared" si="5"/>
        <v>1040</v>
      </c>
      <c r="U61" s="83">
        <f t="shared" si="17"/>
        <v>1500</v>
      </c>
      <c r="V61" s="83">
        <f t="shared" si="18"/>
        <v>1500</v>
      </c>
      <c r="W61" s="83">
        <f t="shared" si="19"/>
        <v>1500</v>
      </c>
      <c r="X61" s="85"/>
      <c r="Y61" s="42"/>
      <c r="Z61" s="42"/>
      <c r="AA61" s="42"/>
      <c r="AB61" s="50"/>
    </row>
    <row r="62" spans="1:28" ht="15" customHeight="1">
      <c r="A62" s="73">
        <v>48</v>
      </c>
      <c r="B62" s="74">
        <f t="shared" si="7"/>
        <v>45359</v>
      </c>
      <c r="C62" s="75">
        <f t="shared" si="8"/>
        <v>884</v>
      </c>
      <c r="D62" s="76">
        <f t="shared" si="9"/>
        <v>1654</v>
      </c>
      <c r="E62" s="61">
        <f t="shared" si="12"/>
        <v>1138</v>
      </c>
      <c r="F62" s="61">
        <f t="shared" si="13"/>
        <v>1248</v>
      </c>
      <c r="G62" s="61">
        <f t="shared" si="14"/>
        <v>1458</v>
      </c>
      <c r="H62" s="42">
        <f t="shared" si="20"/>
        <v>1400</v>
      </c>
      <c r="I62" s="42">
        <f t="shared" si="20"/>
        <v>1290</v>
      </c>
      <c r="J62" s="42">
        <f t="shared" si="20"/>
        <v>1080</v>
      </c>
      <c r="K62" s="42">
        <f t="shared" si="23"/>
        <v>2000</v>
      </c>
      <c r="L62" s="42">
        <f t="shared" si="23"/>
        <v>2000</v>
      </c>
      <c r="M62" s="42">
        <f t="shared" si="23"/>
        <v>2000</v>
      </c>
      <c r="N62" s="42">
        <f t="shared" si="24"/>
        <v>-600</v>
      </c>
      <c r="O62" s="42">
        <f t="shared" si="24"/>
        <v>-710</v>
      </c>
      <c r="P62" s="42">
        <f t="shared" si="24"/>
        <v>-920</v>
      </c>
      <c r="Q62" s="61">
        <f t="shared" si="11"/>
        <v>0</v>
      </c>
      <c r="R62" s="61">
        <f t="shared" si="11"/>
        <v>0</v>
      </c>
      <c r="S62" s="61">
        <f t="shared" si="11"/>
        <v>0</v>
      </c>
      <c r="T62" s="58">
        <f t="shared" si="5"/>
        <v>1038</v>
      </c>
      <c r="U62" s="83">
        <f t="shared" si="17"/>
        <v>1500</v>
      </c>
      <c r="V62" s="83">
        <f t="shared" si="18"/>
        <v>1500</v>
      </c>
      <c r="W62" s="83">
        <f t="shared" si="19"/>
        <v>1500</v>
      </c>
      <c r="X62" s="85"/>
      <c r="Y62" s="42"/>
      <c r="Z62" s="42"/>
      <c r="AA62" s="42"/>
      <c r="AB62" s="50"/>
    </row>
    <row r="63" spans="1:28" ht="15" customHeight="1">
      <c r="A63" s="73">
        <v>49</v>
      </c>
      <c r="B63" s="74">
        <f t="shared" si="7"/>
        <v>45360</v>
      </c>
      <c r="C63" s="75">
        <f t="shared" si="8"/>
        <v>884</v>
      </c>
      <c r="D63" s="76">
        <f t="shared" si="9"/>
        <v>1652</v>
      </c>
      <c r="E63" s="61">
        <f t="shared" si="12"/>
        <v>1136</v>
      </c>
      <c r="F63" s="61">
        <f t="shared" si="13"/>
        <v>1246</v>
      </c>
      <c r="G63" s="61">
        <f t="shared" si="14"/>
        <v>1456</v>
      </c>
      <c r="H63" s="42">
        <f t="shared" si="20"/>
        <v>1400</v>
      </c>
      <c r="I63" s="42">
        <f t="shared" si="20"/>
        <v>1290</v>
      </c>
      <c r="J63" s="42">
        <f t="shared" si="20"/>
        <v>1080</v>
      </c>
      <c r="K63" s="42">
        <f t="shared" si="23"/>
        <v>2000</v>
      </c>
      <c r="L63" s="42">
        <f t="shared" si="23"/>
        <v>2000</v>
      </c>
      <c r="M63" s="42">
        <f t="shared" si="23"/>
        <v>2000</v>
      </c>
      <c r="N63" s="42">
        <f t="shared" si="24"/>
        <v>-600</v>
      </c>
      <c r="O63" s="42">
        <f t="shared" si="24"/>
        <v>-710</v>
      </c>
      <c r="P63" s="42">
        <f t="shared" si="24"/>
        <v>-920</v>
      </c>
      <c r="Q63" s="61">
        <f t="shared" si="11"/>
        <v>0</v>
      </c>
      <c r="R63" s="61">
        <f t="shared" si="11"/>
        <v>0</v>
      </c>
      <c r="S63" s="61">
        <f t="shared" si="11"/>
        <v>0</v>
      </c>
      <c r="T63" s="58">
        <f t="shared" si="5"/>
        <v>1036</v>
      </c>
      <c r="U63" s="83">
        <f t="shared" si="17"/>
        <v>1500</v>
      </c>
      <c r="V63" s="83">
        <f t="shared" si="18"/>
        <v>1500</v>
      </c>
      <c r="W63" s="83">
        <f t="shared" si="19"/>
        <v>1500</v>
      </c>
      <c r="X63" s="85"/>
      <c r="Y63" s="42"/>
      <c r="Z63" s="42"/>
      <c r="AA63" s="42"/>
      <c r="AB63" s="50"/>
    </row>
    <row r="64" spans="1:28" ht="15" customHeight="1">
      <c r="A64" s="73">
        <v>50</v>
      </c>
      <c r="B64" s="74">
        <f t="shared" si="7"/>
        <v>45361</v>
      </c>
      <c r="C64" s="75">
        <f t="shared" si="8"/>
        <v>884</v>
      </c>
      <c r="D64" s="76">
        <f t="shared" si="9"/>
        <v>1650</v>
      </c>
      <c r="E64" s="61">
        <f t="shared" si="12"/>
        <v>1134</v>
      </c>
      <c r="F64" s="61">
        <f t="shared" si="13"/>
        <v>1244</v>
      </c>
      <c r="G64" s="61">
        <f t="shared" si="14"/>
        <v>1454</v>
      </c>
      <c r="H64" s="42">
        <f t="shared" si="20"/>
        <v>1400</v>
      </c>
      <c r="I64" s="42">
        <f t="shared" si="20"/>
        <v>1290</v>
      </c>
      <c r="J64" s="42">
        <f t="shared" si="20"/>
        <v>1080</v>
      </c>
      <c r="K64" s="42">
        <f t="shared" ref="K64:M79" si="25">K63</f>
        <v>2000</v>
      </c>
      <c r="L64" s="42">
        <f t="shared" si="25"/>
        <v>2000</v>
      </c>
      <c r="M64" s="42">
        <f t="shared" si="25"/>
        <v>2000</v>
      </c>
      <c r="N64" s="42">
        <f t="shared" si="24"/>
        <v>-600</v>
      </c>
      <c r="O64" s="42">
        <f t="shared" si="24"/>
        <v>-710</v>
      </c>
      <c r="P64" s="42">
        <f t="shared" si="24"/>
        <v>-920</v>
      </c>
      <c r="Q64" s="61">
        <f t="shared" si="11"/>
        <v>0</v>
      </c>
      <c r="R64" s="61">
        <f t="shared" si="11"/>
        <v>0</v>
      </c>
      <c r="S64" s="61">
        <f t="shared" si="11"/>
        <v>0</v>
      </c>
      <c r="T64" s="58">
        <f t="shared" si="5"/>
        <v>1034</v>
      </c>
      <c r="U64" s="83">
        <f t="shared" si="17"/>
        <v>1500</v>
      </c>
      <c r="V64" s="83">
        <f t="shared" si="18"/>
        <v>1500</v>
      </c>
      <c r="W64" s="83">
        <f t="shared" si="19"/>
        <v>1500</v>
      </c>
      <c r="X64" s="85"/>
      <c r="Y64" s="42"/>
      <c r="Z64" s="42"/>
      <c r="AA64" s="42"/>
      <c r="AB64" s="50"/>
    </row>
    <row r="65" spans="1:28" ht="15" customHeight="1">
      <c r="A65" s="73">
        <v>51</v>
      </c>
      <c r="B65" s="74">
        <f t="shared" si="7"/>
        <v>45362</v>
      </c>
      <c r="C65" s="75">
        <f t="shared" si="8"/>
        <v>884</v>
      </c>
      <c r="D65" s="76">
        <f t="shared" si="9"/>
        <v>1648</v>
      </c>
      <c r="E65" s="61">
        <f t="shared" si="12"/>
        <v>1132</v>
      </c>
      <c r="F65" s="61">
        <f t="shared" si="13"/>
        <v>1242</v>
      </c>
      <c r="G65" s="61">
        <f t="shared" si="14"/>
        <v>1452</v>
      </c>
      <c r="H65" s="42">
        <f t="shared" si="20"/>
        <v>1400</v>
      </c>
      <c r="I65" s="42">
        <f t="shared" si="20"/>
        <v>1290</v>
      </c>
      <c r="J65" s="42">
        <f t="shared" si="20"/>
        <v>1080</v>
      </c>
      <c r="K65" s="42">
        <f t="shared" si="25"/>
        <v>2000</v>
      </c>
      <c r="L65" s="42">
        <f t="shared" si="25"/>
        <v>2000</v>
      </c>
      <c r="M65" s="42">
        <f t="shared" si="25"/>
        <v>2000</v>
      </c>
      <c r="N65" s="42">
        <f t="shared" ref="N65:P80" si="26">N64-Q65</f>
        <v>-600</v>
      </c>
      <c r="O65" s="42">
        <f t="shared" si="26"/>
        <v>-710</v>
      </c>
      <c r="P65" s="42">
        <f t="shared" si="26"/>
        <v>-920</v>
      </c>
      <c r="Q65" s="61">
        <f t="shared" si="11"/>
        <v>0</v>
      </c>
      <c r="R65" s="61">
        <f t="shared" si="11"/>
        <v>0</v>
      </c>
      <c r="S65" s="61">
        <f t="shared" si="11"/>
        <v>0</v>
      </c>
      <c r="T65" s="58">
        <f t="shared" si="5"/>
        <v>1032</v>
      </c>
      <c r="U65" s="83">
        <f t="shared" si="17"/>
        <v>1500</v>
      </c>
      <c r="V65" s="83">
        <f t="shared" si="18"/>
        <v>1500</v>
      </c>
      <c r="W65" s="83">
        <f t="shared" si="19"/>
        <v>1500</v>
      </c>
      <c r="X65" s="85"/>
      <c r="Y65" s="42"/>
      <c r="Z65" s="42"/>
      <c r="AA65" s="42"/>
      <c r="AB65" s="50"/>
    </row>
    <row r="66" spans="1:28" ht="15" customHeight="1">
      <c r="A66" s="73">
        <v>52</v>
      </c>
      <c r="B66" s="74">
        <f t="shared" si="7"/>
        <v>45363</v>
      </c>
      <c r="C66" s="75">
        <f t="shared" si="8"/>
        <v>884</v>
      </c>
      <c r="D66" s="76">
        <f t="shared" si="9"/>
        <v>1646</v>
      </c>
      <c r="E66" s="61">
        <f t="shared" si="12"/>
        <v>1130</v>
      </c>
      <c r="F66" s="61">
        <f t="shared" si="13"/>
        <v>1240</v>
      </c>
      <c r="G66" s="61">
        <f t="shared" si="14"/>
        <v>1450</v>
      </c>
      <c r="H66" s="42">
        <f t="shared" si="20"/>
        <v>1400</v>
      </c>
      <c r="I66" s="42">
        <f t="shared" si="20"/>
        <v>1290</v>
      </c>
      <c r="J66" s="42">
        <f t="shared" si="20"/>
        <v>1080</v>
      </c>
      <c r="K66" s="42">
        <f t="shared" si="25"/>
        <v>2000</v>
      </c>
      <c r="L66" s="42">
        <f t="shared" si="25"/>
        <v>2000</v>
      </c>
      <c r="M66" s="42">
        <f t="shared" si="25"/>
        <v>2000</v>
      </c>
      <c r="N66" s="42">
        <f t="shared" si="26"/>
        <v>-600</v>
      </c>
      <c r="O66" s="42">
        <f t="shared" si="26"/>
        <v>-710</v>
      </c>
      <c r="P66" s="42">
        <f t="shared" si="26"/>
        <v>-920</v>
      </c>
      <c r="Q66" s="61">
        <f t="shared" si="11"/>
        <v>0</v>
      </c>
      <c r="R66" s="61">
        <f t="shared" si="11"/>
        <v>0</v>
      </c>
      <c r="S66" s="61">
        <f t="shared" si="11"/>
        <v>0</v>
      </c>
      <c r="T66" s="58">
        <f t="shared" si="5"/>
        <v>1030</v>
      </c>
      <c r="U66" s="83">
        <f t="shared" si="17"/>
        <v>1500</v>
      </c>
      <c r="V66" s="83">
        <f t="shared" si="18"/>
        <v>1500</v>
      </c>
      <c r="W66" s="83">
        <f t="shared" si="19"/>
        <v>1500</v>
      </c>
      <c r="X66" s="85"/>
      <c r="Y66" s="42"/>
      <c r="Z66" s="42"/>
      <c r="AA66" s="42"/>
      <c r="AB66" s="50"/>
    </row>
    <row r="67" spans="1:28" ht="15" customHeight="1">
      <c r="A67" s="73">
        <v>53</v>
      </c>
      <c r="B67" s="74">
        <f t="shared" si="7"/>
        <v>45364</v>
      </c>
      <c r="C67" s="75">
        <f t="shared" si="8"/>
        <v>884</v>
      </c>
      <c r="D67" s="76">
        <f t="shared" si="9"/>
        <v>1644</v>
      </c>
      <c r="E67" s="61">
        <f t="shared" si="12"/>
        <v>1128</v>
      </c>
      <c r="F67" s="61">
        <f t="shared" si="13"/>
        <v>1238</v>
      </c>
      <c r="G67" s="61">
        <f t="shared" si="14"/>
        <v>1448</v>
      </c>
      <c r="H67" s="42">
        <f t="shared" si="20"/>
        <v>1400</v>
      </c>
      <c r="I67" s="42">
        <f t="shared" si="20"/>
        <v>1290</v>
      </c>
      <c r="J67" s="42">
        <f t="shared" si="20"/>
        <v>1080</v>
      </c>
      <c r="K67" s="42">
        <f t="shared" si="25"/>
        <v>2000</v>
      </c>
      <c r="L67" s="42">
        <f t="shared" si="25"/>
        <v>2000</v>
      </c>
      <c r="M67" s="42">
        <f t="shared" si="25"/>
        <v>2000</v>
      </c>
      <c r="N67" s="42">
        <f t="shared" si="26"/>
        <v>-600</v>
      </c>
      <c r="O67" s="42">
        <f t="shared" si="26"/>
        <v>-710</v>
      </c>
      <c r="P67" s="42">
        <f t="shared" si="26"/>
        <v>-920</v>
      </c>
      <c r="Q67" s="61">
        <f t="shared" si="11"/>
        <v>0</v>
      </c>
      <c r="R67" s="61">
        <f t="shared" si="11"/>
        <v>0</v>
      </c>
      <c r="S67" s="61">
        <f t="shared" si="11"/>
        <v>0</v>
      </c>
      <c r="T67" s="58">
        <f t="shared" si="5"/>
        <v>1028</v>
      </c>
      <c r="U67" s="83">
        <f t="shared" si="17"/>
        <v>1500</v>
      </c>
      <c r="V67" s="83">
        <f t="shared" si="18"/>
        <v>1500</v>
      </c>
      <c r="W67" s="83">
        <f t="shared" si="19"/>
        <v>1500</v>
      </c>
      <c r="X67" s="85"/>
      <c r="Y67" s="42"/>
      <c r="Z67" s="42"/>
      <c r="AA67" s="42"/>
      <c r="AB67" s="50"/>
    </row>
    <row r="68" spans="1:28" ht="15" customHeight="1">
      <c r="A68" s="73">
        <v>54</v>
      </c>
      <c r="B68" s="74">
        <f t="shared" si="7"/>
        <v>45365</v>
      </c>
      <c r="C68" s="75">
        <f t="shared" si="8"/>
        <v>884</v>
      </c>
      <c r="D68" s="76">
        <f t="shared" si="9"/>
        <v>1642</v>
      </c>
      <c r="E68" s="61">
        <f t="shared" si="12"/>
        <v>1126</v>
      </c>
      <c r="F68" s="61">
        <f t="shared" si="13"/>
        <v>1236</v>
      </c>
      <c r="G68" s="61">
        <f t="shared" si="14"/>
        <v>1446</v>
      </c>
      <c r="H68" s="42">
        <f t="shared" si="20"/>
        <v>1400</v>
      </c>
      <c r="I68" s="42">
        <f t="shared" si="20"/>
        <v>1290</v>
      </c>
      <c r="J68" s="42">
        <f t="shared" si="20"/>
        <v>1080</v>
      </c>
      <c r="K68" s="42">
        <f t="shared" si="25"/>
        <v>2000</v>
      </c>
      <c r="L68" s="42">
        <f t="shared" si="25"/>
        <v>2000</v>
      </c>
      <c r="M68" s="42">
        <f t="shared" si="25"/>
        <v>2000</v>
      </c>
      <c r="N68" s="42">
        <f t="shared" si="26"/>
        <v>-600</v>
      </c>
      <c r="O68" s="42">
        <f t="shared" si="26"/>
        <v>-710</v>
      </c>
      <c r="P68" s="42">
        <f t="shared" si="26"/>
        <v>-920</v>
      </c>
      <c r="Q68" s="61">
        <f t="shared" si="11"/>
        <v>0</v>
      </c>
      <c r="R68" s="61">
        <f t="shared" si="11"/>
        <v>0</v>
      </c>
      <c r="S68" s="61">
        <f t="shared" si="11"/>
        <v>0</v>
      </c>
      <c r="T68" s="58">
        <f t="shared" si="5"/>
        <v>1026</v>
      </c>
      <c r="U68" s="83">
        <f t="shared" si="17"/>
        <v>1500</v>
      </c>
      <c r="V68" s="83">
        <f t="shared" si="18"/>
        <v>1500</v>
      </c>
      <c r="W68" s="83">
        <f t="shared" si="19"/>
        <v>1500</v>
      </c>
      <c r="X68" s="85"/>
      <c r="Y68" s="42"/>
      <c r="Z68" s="42"/>
      <c r="AA68" s="42"/>
      <c r="AB68" s="50"/>
    </row>
    <row r="69" spans="1:28" ht="15" customHeight="1">
      <c r="A69" s="73">
        <v>55</v>
      </c>
      <c r="B69" s="74">
        <f t="shared" si="7"/>
        <v>45366</v>
      </c>
      <c r="C69" s="75">
        <f t="shared" si="8"/>
        <v>884</v>
      </c>
      <c r="D69" s="76">
        <f t="shared" si="9"/>
        <v>1640</v>
      </c>
      <c r="E69" s="61">
        <f t="shared" si="12"/>
        <v>1124</v>
      </c>
      <c r="F69" s="61">
        <f t="shared" si="13"/>
        <v>1234</v>
      </c>
      <c r="G69" s="61">
        <f t="shared" si="14"/>
        <v>1444</v>
      </c>
      <c r="H69" s="42">
        <f t="shared" si="20"/>
        <v>1400</v>
      </c>
      <c r="I69" s="42">
        <f t="shared" si="20"/>
        <v>1290</v>
      </c>
      <c r="J69" s="42">
        <f t="shared" si="20"/>
        <v>1080</v>
      </c>
      <c r="K69" s="42">
        <f t="shared" si="25"/>
        <v>2000</v>
      </c>
      <c r="L69" s="42">
        <f t="shared" si="25"/>
        <v>2000</v>
      </c>
      <c r="M69" s="42">
        <f t="shared" si="25"/>
        <v>2000</v>
      </c>
      <c r="N69" s="42">
        <f t="shared" si="26"/>
        <v>-600</v>
      </c>
      <c r="O69" s="42">
        <f t="shared" si="26"/>
        <v>-710</v>
      </c>
      <c r="P69" s="42">
        <f t="shared" si="26"/>
        <v>-920</v>
      </c>
      <c r="Q69" s="61">
        <f t="shared" si="11"/>
        <v>0</v>
      </c>
      <c r="R69" s="61">
        <f t="shared" si="11"/>
        <v>0</v>
      </c>
      <c r="S69" s="61">
        <f t="shared" si="11"/>
        <v>0</v>
      </c>
      <c r="T69" s="58">
        <f t="shared" si="5"/>
        <v>1024</v>
      </c>
      <c r="U69" s="83">
        <f t="shared" si="17"/>
        <v>1500</v>
      </c>
      <c r="V69" s="83">
        <f t="shared" si="18"/>
        <v>1500</v>
      </c>
      <c r="W69" s="83">
        <f t="shared" si="19"/>
        <v>1500</v>
      </c>
      <c r="X69" s="85"/>
      <c r="Y69" s="42"/>
      <c r="Z69" s="42"/>
      <c r="AA69" s="42"/>
      <c r="AB69" s="50"/>
    </row>
    <row r="70" spans="1:28" ht="15" customHeight="1">
      <c r="A70" s="73">
        <v>56</v>
      </c>
      <c r="B70" s="74">
        <f t="shared" si="7"/>
        <v>45367</v>
      </c>
      <c r="C70" s="75">
        <f t="shared" si="8"/>
        <v>884</v>
      </c>
      <c r="D70" s="76">
        <f t="shared" si="9"/>
        <v>1638</v>
      </c>
      <c r="E70" s="61">
        <f t="shared" si="12"/>
        <v>1122</v>
      </c>
      <c r="F70" s="61">
        <f t="shared" si="13"/>
        <v>1232</v>
      </c>
      <c r="G70" s="61">
        <f t="shared" si="14"/>
        <v>1442</v>
      </c>
      <c r="H70" s="42">
        <f t="shared" si="20"/>
        <v>1400</v>
      </c>
      <c r="I70" s="42">
        <f t="shared" si="20"/>
        <v>1290</v>
      </c>
      <c r="J70" s="42">
        <f t="shared" si="20"/>
        <v>1080</v>
      </c>
      <c r="K70" s="42">
        <f t="shared" si="25"/>
        <v>2000</v>
      </c>
      <c r="L70" s="42">
        <f t="shared" si="25"/>
        <v>2000</v>
      </c>
      <c r="M70" s="42">
        <f t="shared" si="25"/>
        <v>2000</v>
      </c>
      <c r="N70" s="42">
        <f t="shared" si="26"/>
        <v>-600</v>
      </c>
      <c r="O70" s="42">
        <f t="shared" si="26"/>
        <v>-710</v>
      </c>
      <c r="P70" s="42">
        <f t="shared" si="26"/>
        <v>-920</v>
      </c>
      <c r="Q70" s="61">
        <f t="shared" si="11"/>
        <v>0</v>
      </c>
      <c r="R70" s="61">
        <f t="shared" si="11"/>
        <v>0</v>
      </c>
      <c r="S70" s="61">
        <f t="shared" si="11"/>
        <v>0</v>
      </c>
      <c r="T70" s="58">
        <f t="shared" si="5"/>
        <v>1022</v>
      </c>
      <c r="U70" s="83">
        <f t="shared" si="17"/>
        <v>1500</v>
      </c>
      <c r="V70" s="83">
        <f t="shared" si="18"/>
        <v>1500</v>
      </c>
      <c r="W70" s="83">
        <f t="shared" si="19"/>
        <v>1500</v>
      </c>
      <c r="X70" s="85"/>
      <c r="Y70" s="42"/>
      <c r="Z70" s="42"/>
      <c r="AA70" s="42"/>
      <c r="AB70" s="50"/>
    </row>
    <row r="71" spans="1:28" ht="15" customHeight="1">
      <c r="A71" s="73">
        <v>57</v>
      </c>
      <c r="B71" s="74">
        <f t="shared" si="7"/>
        <v>45368</v>
      </c>
      <c r="C71" s="75">
        <f t="shared" si="8"/>
        <v>884</v>
      </c>
      <c r="D71" s="76">
        <f t="shared" si="9"/>
        <v>1636</v>
      </c>
      <c r="E71" s="61">
        <f t="shared" si="12"/>
        <v>1120</v>
      </c>
      <c r="F71" s="61">
        <f t="shared" si="13"/>
        <v>1230</v>
      </c>
      <c r="G71" s="61">
        <f t="shared" si="14"/>
        <v>1440</v>
      </c>
      <c r="H71" s="42">
        <f t="shared" si="20"/>
        <v>1400</v>
      </c>
      <c r="I71" s="42">
        <f t="shared" si="20"/>
        <v>1290</v>
      </c>
      <c r="J71" s="42">
        <f t="shared" si="20"/>
        <v>1080</v>
      </c>
      <c r="K71" s="42">
        <f t="shared" si="25"/>
        <v>2000</v>
      </c>
      <c r="L71" s="42">
        <f t="shared" si="25"/>
        <v>2000</v>
      </c>
      <c r="M71" s="42">
        <f t="shared" si="25"/>
        <v>2000</v>
      </c>
      <c r="N71" s="42">
        <f t="shared" si="26"/>
        <v>-600</v>
      </c>
      <c r="O71" s="42">
        <f t="shared" si="26"/>
        <v>-710</v>
      </c>
      <c r="P71" s="42">
        <f t="shared" si="26"/>
        <v>-920</v>
      </c>
      <c r="Q71" s="61">
        <f t="shared" si="11"/>
        <v>0</v>
      </c>
      <c r="R71" s="61">
        <f t="shared" si="11"/>
        <v>0</v>
      </c>
      <c r="S71" s="61">
        <f t="shared" si="11"/>
        <v>0</v>
      </c>
      <c r="T71" s="58">
        <f t="shared" si="5"/>
        <v>1020</v>
      </c>
      <c r="U71" s="83">
        <f t="shared" si="17"/>
        <v>1500</v>
      </c>
      <c r="V71" s="83">
        <f t="shared" si="18"/>
        <v>1500</v>
      </c>
      <c r="W71" s="83">
        <f t="shared" si="19"/>
        <v>1500</v>
      </c>
      <c r="X71" s="85"/>
      <c r="Y71" s="42"/>
      <c r="Z71" s="42"/>
      <c r="AA71" s="42"/>
      <c r="AB71" s="50"/>
    </row>
    <row r="72" spans="1:28" ht="15" customHeight="1">
      <c r="A72" s="73">
        <v>58</v>
      </c>
      <c r="B72" s="74">
        <f t="shared" si="7"/>
        <v>45369</v>
      </c>
      <c r="C72" s="75">
        <f t="shared" si="8"/>
        <v>884</v>
      </c>
      <c r="D72" s="76">
        <f t="shared" si="9"/>
        <v>1634</v>
      </c>
      <c r="E72" s="61">
        <f t="shared" si="12"/>
        <v>1118</v>
      </c>
      <c r="F72" s="61">
        <f t="shared" si="13"/>
        <v>1228</v>
      </c>
      <c r="G72" s="61">
        <f t="shared" si="14"/>
        <v>1438</v>
      </c>
      <c r="H72" s="42">
        <f t="shared" si="20"/>
        <v>1400</v>
      </c>
      <c r="I72" s="42">
        <f t="shared" si="20"/>
        <v>1290</v>
      </c>
      <c r="J72" s="42">
        <f t="shared" si="20"/>
        <v>1080</v>
      </c>
      <c r="K72" s="42">
        <f t="shared" si="25"/>
        <v>2000</v>
      </c>
      <c r="L72" s="42">
        <f t="shared" si="25"/>
        <v>2000</v>
      </c>
      <c r="M72" s="42">
        <f t="shared" si="25"/>
        <v>2000</v>
      </c>
      <c r="N72" s="42">
        <f t="shared" si="26"/>
        <v>-600</v>
      </c>
      <c r="O72" s="42">
        <f t="shared" si="26"/>
        <v>-710</v>
      </c>
      <c r="P72" s="42">
        <f t="shared" si="26"/>
        <v>-920</v>
      </c>
      <c r="Q72" s="61">
        <f t="shared" si="11"/>
        <v>0</v>
      </c>
      <c r="R72" s="61">
        <f t="shared" si="11"/>
        <v>0</v>
      </c>
      <c r="S72" s="61">
        <f t="shared" si="11"/>
        <v>0</v>
      </c>
      <c r="T72" s="58">
        <f t="shared" si="5"/>
        <v>1018</v>
      </c>
      <c r="U72" s="83">
        <f t="shared" si="17"/>
        <v>1500</v>
      </c>
      <c r="V72" s="83">
        <f t="shared" si="18"/>
        <v>1500</v>
      </c>
      <c r="W72" s="83">
        <f t="shared" si="19"/>
        <v>1500</v>
      </c>
      <c r="X72" s="85"/>
      <c r="Y72" s="42"/>
      <c r="Z72" s="42"/>
      <c r="AA72" s="42"/>
      <c r="AB72" s="50"/>
    </row>
    <row r="73" spans="1:28" ht="15" customHeight="1">
      <c r="A73" s="73">
        <v>59</v>
      </c>
      <c r="B73" s="74">
        <f t="shared" si="7"/>
        <v>45370</v>
      </c>
      <c r="C73" s="75">
        <f t="shared" si="8"/>
        <v>884</v>
      </c>
      <c r="D73" s="76">
        <f t="shared" si="9"/>
        <v>1632</v>
      </c>
      <c r="E73" s="61">
        <f t="shared" si="12"/>
        <v>1116</v>
      </c>
      <c r="F73" s="61">
        <f t="shared" si="13"/>
        <v>1226</v>
      </c>
      <c r="G73" s="61">
        <f t="shared" si="14"/>
        <v>1436</v>
      </c>
      <c r="H73" s="42">
        <f t="shared" si="20"/>
        <v>1400</v>
      </c>
      <c r="I73" s="42">
        <f t="shared" si="20"/>
        <v>1290</v>
      </c>
      <c r="J73" s="42">
        <f t="shared" si="20"/>
        <v>1080</v>
      </c>
      <c r="K73" s="42">
        <f t="shared" si="25"/>
        <v>2000</v>
      </c>
      <c r="L73" s="42">
        <f t="shared" si="25"/>
        <v>2000</v>
      </c>
      <c r="M73" s="42">
        <f t="shared" si="25"/>
        <v>2000</v>
      </c>
      <c r="N73" s="42">
        <f t="shared" si="26"/>
        <v>-600</v>
      </c>
      <c r="O73" s="42">
        <f t="shared" si="26"/>
        <v>-710</v>
      </c>
      <c r="P73" s="42">
        <f t="shared" si="26"/>
        <v>-920</v>
      </c>
      <c r="Q73" s="61">
        <f t="shared" si="11"/>
        <v>0</v>
      </c>
      <c r="R73" s="61">
        <f t="shared" si="11"/>
        <v>0</v>
      </c>
      <c r="S73" s="61">
        <f t="shared" si="11"/>
        <v>0</v>
      </c>
      <c r="T73" s="58">
        <f t="shared" si="5"/>
        <v>1016</v>
      </c>
      <c r="U73" s="83">
        <f t="shared" si="17"/>
        <v>1500</v>
      </c>
      <c r="V73" s="83">
        <f t="shared" si="18"/>
        <v>1500</v>
      </c>
      <c r="W73" s="83">
        <f t="shared" si="19"/>
        <v>1500</v>
      </c>
      <c r="X73" s="85"/>
      <c r="Y73" s="42"/>
      <c r="Z73" s="42"/>
      <c r="AA73" s="42"/>
      <c r="AB73" s="50"/>
    </row>
    <row r="74" spans="1:28" ht="15" customHeight="1">
      <c r="A74" s="73">
        <v>60</v>
      </c>
      <c r="B74" s="74">
        <f t="shared" si="7"/>
        <v>45371</v>
      </c>
      <c r="C74" s="75">
        <f t="shared" si="8"/>
        <v>884</v>
      </c>
      <c r="D74" s="76">
        <f t="shared" si="9"/>
        <v>1630</v>
      </c>
      <c r="E74" s="61">
        <f t="shared" si="12"/>
        <v>1114</v>
      </c>
      <c r="F74" s="61">
        <f t="shared" si="13"/>
        <v>1224</v>
      </c>
      <c r="G74" s="61">
        <f t="shared" si="14"/>
        <v>1434</v>
      </c>
      <c r="H74" s="42">
        <f t="shared" si="20"/>
        <v>1400</v>
      </c>
      <c r="I74" s="42">
        <f t="shared" si="20"/>
        <v>1290</v>
      </c>
      <c r="J74" s="42">
        <f t="shared" si="20"/>
        <v>1080</v>
      </c>
      <c r="K74" s="42">
        <f t="shared" si="25"/>
        <v>2000</v>
      </c>
      <c r="L74" s="42">
        <f t="shared" si="25"/>
        <v>2000</v>
      </c>
      <c r="M74" s="42">
        <f t="shared" si="25"/>
        <v>2000</v>
      </c>
      <c r="N74" s="42">
        <f t="shared" si="26"/>
        <v>-600</v>
      </c>
      <c r="O74" s="42">
        <f t="shared" si="26"/>
        <v>-710</v>
      </c>
      <c r="P74" s="42">
        <f t="shared" si="26"/>
        <v>-920</v>
      </c>
      <c r="Q74" s="61">
        <f t="shared" si="11"/>
        <v>0</v>
      </c>
      <c r="R74" s="61">
        <f t="shared" si="11"/>
        <v>0</v>
      </c>
      <c r="S74" s="61">
        <f t="shared" si="11"/>
        <v>0</v>
      </c>
      <c r="T74" s="58">
        <f t="shared" si="5"/>
        <v>1014</v>
      </c>
      <c r="U74" s="83">
        <f t="shared" si="17"/>
        <v>1500</v>
      </c>
      <c r="V74" s="83">
        <f t="shared" si="18"/>
        <v>1500</v>
      </c>
      <c r="W74" s="83">
        <f t="shared" si="19"/>
        <v>1500</v>
      </c>
      <c r="X74" s="85"/>
      <c r="Y74" s="42"/>
      <c r="Z74" s="42"/>
      <c r="AA74" s="42"/>
      <c r="AB74" s="50"/>
    </row>
    <row r="75" spans="1:28" ht="15" customHeight="1">
      <c r="A75" s="73">
        <v>61</v>
      </c>
      <c r="B75" s="74">
        <f t="shared" si="7"/>
        <v>45372</v>
      </c>
      <c r="C75" s="75">
        <f t="shared" si="8"/>
        <v>884</v>
      </c>
      <c r="D75" s="76">
        <f t="shared" si="9"/>
        <v>1628</v>
      </c>
      <c r="E75" s="61">
        <f t="shared" si="12"/>
        <v>1112</v>
      </c>
      <c r="F75" s="61">
        <f t="shared" si="13"/>
        <v>1222</v>
      </c>
      <c r="G75" s="61">
        <f t="shared" si="14"/>
        <v>1432</v>
      </c>
      <c r="H75" s="42">
        <f t="shared" si="20"/>
        <v>1400</v>
      </c>
      <c r="I75" s="42">
        <f t="shared" si="20"/>
        <v>1290</v>
      </c>
      <c r="J75" s="42">
        <f t="shared" si="20"/>
        <v>1080</v>
      </c>
      <c r="K75" s="42">
        <f t="shared" si="25"/>
        <v>2000</v>
      </c>
      <c r="L75" s="42">
        <f t="shared" si="25"/>
        <v>2000</v>
      </c>
      <c r="M75" s="42">
        <f t="shared" si="25"/>
        <v>2000</v>
      </c>
      <c r="N75" s="42">
        <f t="shared" si="26"/>
        <v>-600</v>
      </c>
      <c r="O75" s="42">
        <f t="shared" si="26"/>
        <v>-710</v>
      </c>
      <c r="P75" s="42">
        <f t="shared" si="26"/>
        <v>-920</v>
      </c>
      <c r="Q75" s="61">
        <f t="shared" si="11"/>
        <v>0</v>
      </c>
      <c r="R75" s="61">
        <f t="shared" si="11"/>
        <v>0</v>
      </c>
      <c r="S75" s="61">
        <f t="shared" si="11"/>
        <v>0</v>
      </c>
      <c r="T75" s="58">
        <f t="shared" si="5"/>
        <v>1012</v>
      </c>
      <c r="U75" s="83">
        <f t="shared" si="17"/>
        <v>1500</v>
      </c>
      <c r="V75" s="83">
        <f t="shared" si="18"/>
        <v>1500</v>
      </c>
      <c r="W75" s="83">
        <f t="shared" si="19"/>
        <v>1500</v>
      </c>
      <c r="X75" s="85"/>
      <c r="Y75" s="42"/>
      <c r="Z75" s="42"/>
      <c r="AA75" s="42"/>
      <c r="AB75" s="50"/>
    </row>
    <row r="76" spans="1:28" ht="15">
      <c r="A76" s="73">
        <v>62</v>
      </c>
      <c r="B76" s="74">
        <f t="shared" si="7"/>
        <v>45373</v>
      </c>
      <c r="C76" s="75">
        <f t="shared" si="8"/>
        <v>884</v>
      </c>
      <c r="D76" s="76">
        <f t="shared" si="9"/>
        <v>1626</v>
      </c>
      <c r="E76" s="61">
        <f t="shared" si="12"/>
        <v>1110</v>
      </c>
      <c r="F76" s="61">
        <f t="shared" si="13"/>
        <v>1220</v>
      </c>
      <c r="G76" s="61">
        <f t="shared" si="14"/>
        <v>1430</v>
      </c>
      <c r="H76" s="42">
        <f t="shared" si="20"/>
        <v>1400</v>
      </c>
      <c r="I76" s="42">
        <f t="shared" si="20"/>
        <v>1290</v>
      </c>
      <c r="J76" s="42">
        <f t="shared" si="20"/>
        <v>1080</v>
      </c>
      <c r="K76" s="42">
        <f t="shared" si="25"/>
        <v>2000</v>
      </c>
      <c r="L76" s="42">
        <f t="shared" si="25"/>
        <v>2000</v>
      </c>
      <c r="M76" s="42">
        <f t="shared" si="25"/>
        <v>2000</v>
      </c>
      <c r="N76" s="42">
        <f t="shared" si="26"/>
        <v>-600</v>
      </c>
      <c r="O76" s="42">
        <f t="shared" si="26"/>
        <v>-710</v>
      </c>
      <c r="P76" s="42">
        <f t="shared" si="26"/>
        <v>-920</v>
      </c>
      <c r="Q76" s="61">
        <f t="shared" si="11"/>
        <v>0</v>
      </c>
      <c r="R76" s="61">
        <f t="shared" si="11"/>
        <v>0</v>
      </c>
      <c r="S76" s="61">
        <f t="shared" si="11"/>
        <v>0</v>
      </c>
      <c r="T76" s="58">
        <f t="shared" si="5"/>
        <v>1010</v>
      </c>
      <c r="U76" s="83">
        <f t="shared" si="17"/>
        <v>1500</v>
      </c>
      <c r="V76" s="83">
        <f t="shared" si="18"/>
        <v>1500</v>
      </c>
      <c r="W76" s="83">
        <f t="shared" si="19"/>
        <v>1500</v>
      </c>
      <c r="X76" s="85"/>
      <c r="Y76" s="42"/>
      <c r="Z76" s="42"/>
      <c r="AA76" s="42"/>
      <c r="AB76" s="50"/>
    </row>
    <row r="77" spans="1:28" ht="15" customHeight="1">
      <c r="A77" s="73">
        <v>63</v>
      </c>
      <c r="B77" s="74">
        <f t="shared" si="7"/>
        <v>45374</v>
      </c>
      <c r="C77" s="75">
        <f t="shared" si="8"/>
        <v>884</v>
      </c>
      <c r="D77" s="76">
        <f t="shared" si="9"/>
        <v>1624</v>
      </c>
      <c r="E77" s="61">
        <f t="shared" si="12"/>
        <v>1108</v>
      </c>
      <c r="F77" s="61">
        <f t="shared" si="13"/>
        <v>1218</v>
      </c>
      <c r="G77" s="61">
        <f t="shared" si="14"/>
        <v>1428</v>
      </c>
      <c r="H77" s="42">
        <f t="shared" si="20"/>
        <v>1400</v>
      </c>
      <c r="I77" s="42">
        <f t="shared" si="20"/>
        <v>1290</v>
      </c>
      <c r="J77" s="42">
        <f t="shared" si="20"/>
        <v>1080</v>
      </c>
      <c r="K77" s="42">
        <f t="shared" si="25"/>
        <v>2000</v>
      </c>
      <c r="L77" s="42">
        <f t="shared" si="25"/>
        <v>2000</v>
      </c>
      <c r="M77" s="42">
        <f t="shared" si="25"/>
        <v>2000</v>
      </c>
      <c r="N77" s="42">
        <f t="shared" si="26"/>
        <v>-600</v>
      </c>
      <c r="O77" s="42">
        <f t="shared" si="26"/>
        <v>-710</v>
      </c>
      <c r="P77" s="42">
        <f t="shared" si="26"/>
        <v>-920</v>
      </c>
      <c r="Q77" s="61">
        <f t="shared" si="11"/>
        <v>0</v>
      </c>
      <c r="R77" s="61">
        <f t="shared" si="11"/>
        <v>0</v>
      </c>
      <c r="S77" s="61">
        <f t="shared" si="11"/>
        <v>0</v>
      </c>
      <c r="T77" s="58">
        <f t="shared" si="5"/>
        <v>1008</v>
      </c>
      <c r="U77" s="83">
        <f t="shared" si="17"/>
        <v>1500</v>
      </c>
      <c r="V77" s="83">
        <f t="shared" si="18"/>
        <v>1500</v>
      </c>
      <c r="W77" s="83">
        <f t="shared" si="19"/>
        <v>1500</v>
      </c>
      <c r="X77" s="85"/>
      <c r="Y77" s="42"/>
      <c r="Z77" s="42"/>
      <c r="AA77" s="42"/>
      <c r="AB77" s="50"/>
    </row>
    <row r="78" spans="1:28" ht="15" customHeight="1">
      <c r="A78" s="73">
        <v>64</v>
      </c>
      <c r="B78" s="74">
        <f t="shared" si="7"/>
        <v>45375</v>
      </c>
      <c r="C78" s="75">
        <f t="shared" si="8"/>
        <v>884</v>
      </c>
      <c r="D78" s="76">
        <f t="shared" si="9"/>
        <v>1622</v>
      </c>
      <c r="E78" s="61">
        <f t="shared" si="12"/>
        <v>1106</v>
      </c>
      <c r="F78" s="61">
        <f t="shared" si="13"/>
        <v>1216</v>
      </c>
      <c r="G78" s="61">
        <f t="shared" si="14"/>
        <v>1426</v>
      </c>
      <c r="H78" s="42">
        <f t="shared" si="20"/>
        <v>1400</v>
      </c>
      <c r="I78" s="42">
        <f t="shared" si="20"/>
        <v>1290</v>
      </c>
      <c r="J78" s="42">
        <f t="shared" si="20"/>
        <v>1080</v>
      </c>
      <c r="K78" s="42">
        <f t="shared" si="25"/>
        <v>2000</v>
      </c>
      <c r="L78" s="42">
        <f t="shared" si="25"/>
        <v>2000</v>
      </c>
      <c r="M78" s="42">
        <f t="shared" si="25"/>
        <v>2000</v>
      </c>
      <c r="N78" s="42">
        <f t="shared" si="26"/>
        <v>-600</v>
      </c>
      <c r="O78" s="42">
        <f t="shared" si="26"/>
        <v>-710</v>
      </c>
      <c r="P78" s="42">
        <f t="shared" si="26"/>
        <v>-920</v>
      </c>
      <c r="Q78" s="61">
        <f t="shared" si="11"/>
        <v>0</v>
      </c>
      <c r="R78" s="61">
        <f t="shared" si="11"/>
        <v>0</v>
      </c>
      <c r="S78" s="61">
        <f t="shared" si="11"/>
        <v>0</v>
      </c>
      <c r="T78" s="58">
        <f t="shared" si="5"/>
        <v>1006</v>
      </c>
      <c r="U78" s="83">
        <f t="shared" si="17"/>
        <v>1500</v>
      </c>
      <c r="V78" s="83">
        <f t="shared" si="18"/>
        <v>1500</v>
      </c>
      <c r="W78" s="83">
        <f t="shared" si="19"/>
        <v>1500</v>
      </c>
      <c r="X78" s="85"/>
      <c r="Y78" s="42"/>
      <c r="Z78" s="42"/>
      <c r="AA78" s="42"/>
      <c r="AB78" s="50"/>
    </row>
    <row r="79" spans="1:28" ht="15" customHeight="1">
      <c r="A79" s="73">
        <v>65</v>
      </c>
      <c r="B79" s="74">
        <f t="shared" si="7"/>
        <v>45376</v>
      </c>
      <c r="C79" s="75">
        <f t="shared" si="8"/>
        <v>884</v>
      </c>
      <c r="D79" s="76">
        <f t="shared" si="9"/>
        <v>1620</v>
      </c>
      <c r="E79" s="61">
        <f t="shared" si="12"/>
        <v>1104</v>
      </c>
      <c r="F79" s="61">
        <f t="shared" si="13"/>
        <v>1214</v>
      </c>
      <c r="G79" s="61">
        <f t="shared" si="14"/>
        <v>1424</v>
      </c>
      <c r="H79" s="42">
        <f t="shared" si="20"/>
        <v>1400</v>
      </c>
      <c r="I79" s="42">
        <f t="shared" si="20"/>
        <v>1290</v>
      </c>
      <c r="J79" s="42">
        <f t="shared" si="20"/>
        <v>1080</v>
      </c>
      <c r="K79" s="42">
        <f t="shared" si="25"/>
        <v>2000</v>
      </c>
      <c r="L79" s="42">
        <f t="shared" si="25"/>
        <v>2000</v>
      </c>
      <c r="M79" s="42">
        <f t="shared" si="25"/>
        <v>2000</v>
      </c>
      <c r="N79" s="42">
        <f t="shared" si="26"/>
        <v>-600</v>
      </c>
      <c r="O79" s="42">
        <f t="shared" si="26"/>
        <v>-710</v>
      </c>
      <c r="P79" s="42">
        <f t="shared" si="26"/>
        <v>-920</v>
      </c>
      <c r="Q79" s="61">
        <f t="shared" si="11"/>
        <v>0</v>
      </c>
      <c r="R79" s="61">
        <f t="shared" si="11"/>
        <v>0</v>
      </c>
      <c r="S79" s="61">
        <f t="shared" si="11"/>
        <v>0</v>
      </c>
      <c r="T79" s="58">
        <f t="shared" ref="T79:T142" si="27">D79+C79-V79</f>
        <v>1004</v>
      </c>
      <c r="U79" s="83">
        <f t="shared" si="17"/>
        <v>1500</v>
      </c>
      <c r="V79" s="83">
        <f t="shared" si="18"/>
        <v>1500</v>
      </c>
      <c r="W79" s="83">
        <f t="shared" si="19"/>
        <v>1500</v>
      </c>
      <c r="X79" s="85"/>
      <c r="Y79" s="42"/>
      <c r="Z79" s="42"/>
      <c r="AA79" s="42"/>
      <c r="AB79" s="50"/>
    </row>
    <row r="80" spans="1:28" ht="15" customHeight="1">
      <c r="A80" s="73">
        <v>66</v>
      </c>
      <c r="B80" s="74">
        <f t="shared" ref="B80:B143" si="28">B79+1</f>
        <v>45377</v>
      </c>
      <c r="C80" s="75">
        <f t="shared" ref="C80:C143" si="29">C79</f>
        <v>884</v>
      </c>
      <c r="D80" s="76">
        <f t="shared" ref="D80:D126" si="30">D79-2</f>
        <v>1618</v>
      </c>
      <c r="E80" s="61">
        <f t="shared" si="12"/>
        <v>1102</v>
      </c>
      <c r="F80" s="61">
        <f t="shared" si="13"/>
        <v>1212</v>
      </c>
      <c r="G80" s="61">
        <f t="shared" si="14"/>
        <v>1422</v>
      </c>
      <c r="H80" s="42">
        <f t="shared" si="20"/>
        <v>1400</v>
      </c>
      <c r="I80" s="42">
        <f t="shared" si="20"/>
        <v>1290</v>
      </c>
      <c r="J80" s="42">
        <f t="shared" si="20"/>
        <v>1080</v>
      </c>
      <c r="K80" s="42">
        <f t="shared" ref="K80:M95" si="31">K79</f>
        <v>2000</v>
      </c>
      <c r="L80" s="42">
        <f t="shared" si="31"/>
        <v>2000</v>
      </c>
      <c r="M80" s="42">
        <f t="shared" si="31"/>
        <v>2000</v>
      </c>
      <c r="N80" s="42">
        <f t="shared" si="26"/>
        <v>-600</v>
      </c>
      <c r="O80" s="42">
        <f t="shared" si="26"/>
        <v>-710</v>
      </c>
      <c r="P80" s="42">
        <f t="shared" si="26"/>
        <v>-920</v>
      </c>
      <c r="Q80" s="61">
        <f t="shared" ref="Q80:S143" si="32">Q79</f>
        <v>0</v>
      </c>
      <c r="R80" s="61">
        <f t="shared" si="32"/>
        <v>0</v>
      </c>
      <c r="S80" s="61">
        <f t="shared" si="32"/>
        <v>0</v>
      </c>
      <c r="T80" s="58">
        <f t="shared" si="27"/>
        <v>1002</v>
      </c>
      <c r="U80" s="83">
        <f t="shared" si="17"/>
        <v>1500</v>
      </c>
      <c r="V80" s="83">
        <f t="shared" si="18"/>
        <v>1500</v>
      </c>
      <c r="W80" s="83">
        <f t="shared" si="19"/>
        <v>1500</v>
      </c>
      <c r="X80" s="85"/>
      <c r="Y80" s="42"/>
      <c r="Z80" s="42"/>
      <c r="AA80" s="42"/>
      <c r="AB80" s="50"/>
    </row>
    <row r="81" spans="1:30" ht="15" customHeight="1">
      <c r="A81" s="73">
        <v>67</v>
      </c>
      <c r="B81" s="74">
        <f t="shared" si="28"/>
        <v>45378</v>
      </c>
      <c r="C81" s="75">
        <f t="shared" si="29"/>
        <v>884</v>
      </c>
      <c r="D81" s="76">
        <f t="shared" si="30"/>
        <v>1616</v>
      </c>
      <c r="E81" s="61">
        <f t="shared" ref="E81:E144" si="33">C81+D81-H81</f>
        <v>1100</v>
      </c>
      <c r="F81" s="61">
        <f t="shared" ref="F81:F144" si="34">C81+D81-I81</f>
        <v>1210</v>
      </c>
      <c r="G81" s="61">
        <f t="shared" ref="G81:G144" si="35">D81+C81-J81</f>
        <v>1420</v>
      </c>
      <c r="H81" s="42">
        <f t="shared" si="20"/>
        <v>1400</v>
      </c>
      <c r="I81" s="42">
        <f t="shared" si="20"/>
        <v>1290</v>
      </c>
      <c r="J81" s="42">
        <f t="shared" si="20"/>
        <v>1080</v>
      </c>
      <c r="K81" s="42">
        <f t="shared" si="31"/>
        <v>2000</v>
      </c>
      <c r="L81" s="42">
        <f t="shared" si="31"/>
        <v>2000</v>
      </c>
      <c r="M81" s="42">
        <f t="shared" si="31"/>
        <v>2000</v>
      </c>
      <c r="N81" s="42">
        <f t="shared" ref="N81:P96" si="36">N80-Q81</f>
        <v>-600</v>
      </c>
      <c r="O81" s="42">
        <f t="shared" si="36"/>
        <v>-710</v>
      </c>
      <c r="P81" s="42">
        <f t="shared" si="36"/>
        <v>-920</v>
      </c>
      <c r="Q81" s="61">
        <f t="shared" si="32"/>
        <v>0</v>
      </c>
      <c r="R81" s="61">
        <f t="shared" si="32"/>
        <v>0</v>
      </c>
      <c r="S81" s="61">
        <f t="shared" si="32"/>
        <v>0</v>
      </c>
      <c r="T81" s="58">
        <f t="shared" si="27"/>
        <v>1000</v>
      </c>
      <c r="U81" s="83">
        <f t="shared" si="17"/>
        <v>1500</v>
      </c>
      <c r="V81" s="83">
        <f t="shared" si="18"/>
        <v>1500</v>
      </c>
      <c r="W81" s="83">
        <f t="shared" si="19"/>
        <v>1500</v>
      </c>
      <c r="X81" s="85"/>
      <c r="Y81" s="42"/>
      <c r="Z81" s="42"/>
      <c r="AA81" s="42"/>
      <c r="AB81" s="50"/>
    </row>
    <row r="82" spans="1:30" ht="15" customHeight="1">
      <c r="A82" s="73">
        <v>68</v>
      </c>
      <c r="B82" s="74">
        <f t="shared" si="28"/>
        <v>45379</v>
      </c>
      <c r="C82" s="75">
        <f t="shared" si="29"/>
        <v>884</v>
      </c>
      <c r="D82" s="76">
        <f t="shared" si="30"/>
        <v>1614</v>
      </c>
      <c r="E82" s="61">
        <f t="shared" si="33"/>
        <v>1098</v>
      </c>
      <c r="F82" s="61">
        <f t="shared" si="34"/>
        <v>1208</v>
      </c>
      <c r="G82" s="61">
        <f t="shared" si="35"/>
        <v>1418</v>
      </c>
      <c r="H82" s="42">
        <f t="shared" si="20"/>
        <v>1400</v>
      </c>
      <c r="I82" s="42">
        <f t="shared" si="20"/>
        <v>1290</v>
      </c>
      <c r="J82" s="42">
        <f t="shared" si="20"/>
        <v>1080</v>
      </c>
      <c r="K82" s="42">
        <f t="shared" si="31"/>
        <v>2000</v>
      </c>
      <c r="L82" s="42">
        <f t="shared" si="31"/>
        <v>2000</v>
      </c>
      <c r="M82" s="42">
        <f t="shared" si="31"/>
        <v>2000</v>
      </c>
      <c r="N82" s="42">
        <f t="shared" si="36"/>
        <v>-600</v>
      </c>
      <c r="O82" s="42">
        <f t="shared" si="36"/>
        <v>-710</v>
      </c>
      <c r="P82" s="42">
        <f t="shared" si="36"/>
        <v>-920</v>
      </c>
      <c r="Q82" s="61">
        <f t="shared" si="32"/>
        <v>0</v>
      </c>
      <c r="R82" s="61">
        <f t="shared" si="32"/>
        <v>0</v>
      </c>
      <c r="S82" s="61">
        <f t="shared" si="32"/>
        <v>0</v>
      </c>
      <c r="T82" s="58">
        <f t="shared" si="27"/>
        <v>998</v>
      </c>
      <c r="U82" s="83">
        <f t="shared" ref="U82:U145" si="37">U81+$X82*1000-Q82</f>
        <v>1500</v>
      </c>
      <c r="V82" s="83">
        <f t="shared" ref="V82:V145" si="38">V81+$X82*1000-R82</f>
        <v>1500</v>
      </c>
      <c r="W82" s="83">
        <f t="shared" ref="W82:W145" si="39">W81+$X82*1000-S82</f>
        <v>1500</v>
      </c>
      <c r="X82" s="85"/>
      <c r="Y82" s="42"/>
      <c r="Z82" s="42"/>
      <c r="AA82" s="42"/>
      <c r="AB82" s="50"/>
    </row>
    <row r="83" spans="1:30" ht="15" customHeight="1">
      <c r="A83" s="73">
        <v>69</v>
      </c>
      <c r="B83" s="74">
        <f t="shared" si="28"/>
        <v>45380</v>
      </c>
      <c r="C83" s="75">
        <f t="shared" si="29"/>
        <v>884</v>
      </c>
      <c r="D83" s="76">
        <f t="shared" si="30"/>
        <v>1612</v>
      </c>
      <c r="E83" s="61">
        <f t="shared" si="33"/>
        <v>1096</v>
      </c>
      <c r="F83" s="61">
        <f t="shared" si="34"/>
        <v>1206</v>
      </c>
      <c r="G83" s="61">
        <f t="shared" si="35"/>
        <v>1416</v>
      </c>
      <c r="H83" s="42">
        <f t="shared" si="20"/>
        <v>1400</v>
      </c>
      <c r="I83" s="42">
        <f t="shared" si="20"/>
        <v>1290</v>
      </c>
      <c r="J83" s="42">
        <f t="shared" si="20"/>
        <v>1080</v>
      </c>
      <c r="K83" s="42">
        <f t="shared" si="31"/>
        <v>2000</v>
      </c>
      <c r="L83" s="42">
        <f t="shared" si="31"/>
        <v>2000</v>
      </c>
      <c r="M83" s="42">
        <f t="shared" si="31"/>
        <v>2000</v>
      </c>
      <c r="N83" s="42">
        <f t="shared" si="36"/>
        <v>-600</v>
      </c>
      <c r="O83" s="42">
        <f t="shared" si="36"/>
        <v>-710</v>
      </c>
      <c r="P83" s="42">
        <f t="shared" si="36"/>
        <v>-920</v>
      </c>
      <c r="Q83" s="61">
        <f t="shared" si="32"/>
        <v>0</v>
      </c>
      <c r="R83" s="61">
        <f t="shared" si="32"/>
        <v>0</v>
      </c>
      <c r="S83" s="61">
        <f t="shared" si="32"/>
        <v>0</v>
      </c>
      <c r="T83" s="58">
        <f t="shared" si="27"/>
        <v>996</v>
      </c>
      <c r="U83" s="83">
        <f t="shared" si="37"/>
        <v>1500</v>
      </c>
      <c r="V83" s="83">
        <f t="shared" si="38"/>
        <v>1500</v>
      </c>
      <c r="W83" s="83">
        <f t="shared" si="39"/>
        <v>1500</v>
      </c>
      <c r="X83" s="85"/>
      <c r="Y83" s="42"/>
      <c r="Z83" s="42"/>
      <c r="AA83" s="42"/>
      <c r="AB83" s="50"/>
    </row>
    <row r="84" spans="1:30" ht="15" customHeight="1">
      <c r="A84" s="73">
        <v>70</v>
      </c>
      <c r="B84" s="74">
        <f t="shared" si="28"/>
        <v>45381</v>
      </c>
      <c r="C84" s="75">
        <f t="shared" si="29"/>
        <v>884</v>
      </c>
      <c r="D84" s="76">
        <f t="shared" si="30"/>
        <v>1610</v>
      </c>
      <c r="E84" s="61">
        <f t="shared" si="33"/>
        <v>1094</v>
      </c>
      <c r="F84" s="61">
        <f t="shared" si="34"/>
        <v>1204</v>
      </c>
      <c r="G84" s="61">
        <f t="shared" si="35"/>
        <v>1414</v>
      </c>
      <c r="H84" s="42">
        <f t="shared" si="20"/>
        <v>1400</v>
      </c>
      <c r="I84" s="42">
        <f t="shared" si="20"/>
        <v>1290</v>
      </c>
      <c r="J84" s="42">
        <f t="shared" si="20"/>
        <v>1080</v>
      </c>
      <c r="K84" s="42">
        <f t="shared" si="31"/>
        <v>2000</v>
      </c>
      <c r="L84" s="42">
        <f t="shared" si="31"/>
        <v>2000</v>
      </c>
      <c r="M84" s="42">
        <f t="shared" si="31"/>
        <v>2000</v>
      </c>
      <c r="N84" s="42">
        <f t="shared" si="36"/>
        <v>-600</v>
      </c>
      <c r="O84" s="42">
        <f t="shared" si="36"/>
        <v>-710</v>
      </c>
      <c r="P84" s="42">
        <f t="shared" si="36"/>
        <v>-920</v>
      </c>
      <c r="Q84" s="61">
        <f t="shared" si="32"/>
        <v>0</v>
      </c>
      <c r="R84" s="61">
        <f t="shared" si="32"/>
        <v>0</v>
      </c>
      <c r="S84" s="61">
        <f t="shared" si="32"/>
        <v>0</v>
      </c>
      <c r="T84" s="58">
        <f t="shared" si="27"/>
        <v>994</v>
      </c>
      <c r="U84" s="83">
        <f t="shared" si="37"/>
        <v>1500</v>
      </c>
      <c r="V84" s="83">
        <f t="shared" si="38"/>
        <v>1500</v>
      </c>
      <c r="W84" s="83">
        <f t="shared" si="39"/>
        <v>1500</v>
      </c>
      <c r="X84" s="85"/>
      <c r="Y84" s="42"/>
      <c r="Z84" s="42"/>
      <c r="AA84" s="42"/>
      <c r="AB84" s="50"/>
    </row>
    <row r="85" spans="1:30" ht="15" customHeight="1">
      <c r="A85" s="73">
        <v>71</v>
      </c>
      <c r="B85" s="74">
        <f t="shared" si="28"/>
        <v>45382</v>
      </c>
      <c r="C85" s="75">
        <f t="shared" si="29"/>
        <v>884</v>
      </c>
      <c r="D85" s="76">
        <f t="shared" si="30"/>
        <v>1608</v>
      </c>
      <c r="E85" s="61">
        <f t="shared" si="33"/>
        <v>1092</v>
      </c>
      <c r="F85" s="61">
        <f t="shared" si="34"/>
        <v>1202</v>
      </c>
      <c r="G85" s="61">
        <f t="shared" si="35"/>
        <v>1412</v>
      </c>
      <c r="H85" s="42">
        <f t="shared" si="20"/>
        <v>1400</v>
      </c>
      <c r="I85" s="42">
        <f t="shared" si="20"/>
        <v>1290</v>
      </c>
      <c r="J85" s="42">
        <f t="shared" si="20"/>
        <v>1080</v>
      </c>
      <c r="K85" s="42">
        <f t="shared" si="31"/>
        <v>2000</v>
      </c>
      <c r="L85" s="42">
        <f t="shared" si="31"/>
        <v>2000</v>
      </c>
      <c r="M85" s="42">
        <f t="shared" si="31"/>
        <v>2000</v>
      </c>
      <c r="N85" s="42">
        <f t="shared" si="36"/>
        <v>-600</v>
      </c>
      <c r="O85" s="42">
        <f t="shared" si="36"/>
        <v>-710</v>
      </c>
      <c r="P85" s="42">
        <f t="shared" si="36"/>
        <v>-920</v>
      </c>
      <c r="Q85" s="61">
        <f t="shared" si="32"/>
        <v>0</v>
      </c>
      <c r="R85" s="61">
        <f t="shared" si="32"/>
        <v>0</v>
      </c>
      <c r="S85" s="61">
        <f t="shared" si="32"/>
        <v>0</v>
      </c>
      <c r="T85" s="58">
        <f t="shared" si="27"/>
        <v>992</v>
      </c>
      <c r="U85" s="83">
        <f t="shared" si="37"/>
        <v>1500</v>
      </c>
      <c r="V85" s="83">
        <f t="shared" si="38"/>
        <v>1500</v>
      </c>
      <c r="W85" s="83">
        <f t="shared" si="39"/>
        <v>1500</v>
      </c>
      <c r="X85" s="85"/>
      <c r="Y85" s="42"/>
      <c r="Z85" s="42"/>
      <c r="AA85" s="42"/>
      <c r="AB85" s="50"/>
    </row>
    <row r="86" spans="1:30" ht="15" customHeight="1">
      <c r="A86" s="73">
        <v>72</v>
      </c>
      <c r="B86" s="74">
        <f t="shared" si="28"/>
        <v>45383</v>
      </c>
      <c r="C86" s="75">
        <f t="shared" si="29"/>
        <v>884</v>
      </c>
      <c r="D86" s="76">
        <f t="shared" si="30"/>
        <v>1606</v>
      </c>
      <c r="E86" s="61">
        <f t="shared" si="33"/>
        <v>1090</v>
      </c>
      <c r="F86" s="61">
        <f t="shared" si="34"/>
        <v>1200</v>
      </c>
      <c r="G86" s="61">
        <f t="shared" si="35"/>
        <v>1410</v>
      </c>
      <c r="H86" s="42">
        <f t="shared" si="20"/>
        <v>1400</v>
      </c>
      <c r="I86" s="42">
        <f t="shared" si="20"/>
        <v>1290</v>
      </c>
      <c r="J86" s="42">
        <f t="shared" si="20"/>
        <v>1080</v>
      </c>
      <c r="K86" s="42">
        <f t="shared" si="31"/>
        <v>2000</v>
      </c>
      <c r="L86" s="42">
        <f t="shared" si="31"/>
        <v>2000</v>
      </c>
      <c r="M86" s="42">
        <f t="shared" si="31"/>
        <v>2000</v>
      </c>
      <c r="N86" s="42">
        <f t="shared" si="36"/>
        <v>-600</v>
      </c>
      <c r="O86" s="42">
        <f t="shared" si="36"/>
        <v>-710</v>
      </c>
      <c r="P86" s="42">
        <f t="shared" si="36"/>
        <v>-920</v>
      </c>
      <c r="Q86" s="61">
        <f t="shared" si="32"/>
        <v>0</v>
      </c>
      <c r="R86" s="61">
        <f t="shared" si="32"/>
        <v>0</v>
      </c>
      <c r="S86" s="61">
        <f t="shared" si="32"/>
        <v>0</v>
      </c>
      <c r="T86" s="58">
        <f t="shared" si="27"/>
        <v>990</v>
      </c>
      <c r="U86" s="83">
        <f t="shared" si="37"/>
        <v>1500</v>
      </c>
      <c r="V86" s="83">
        <f t="shared" si="38"/>
        <v>1500</v>
      </c>
      <c r="W86" s="83">
        <f t="shared" si="39"/>
        <v>1500</v>
      </c>
      <c r="X86" s="85"/>
      <c r="Y86" s="42"/>
      <c r="Z86" s="42"/>
      <c r="AA86" s="42"/>
      <c r="AB86" s="50"/>
    </row>
    <row r="87" spans="1:30" ht="15" customHeight="1">
      <c r="A87" s="73">
        <v>73</v>
      </c>
      <c r="B87" s="74">
        <f t="shared" si="28"/>
        <v>45384</v>
      </c>
      <c r="C87" s="75">
        <f t="shared" si="29"/>
        <v>884</v>
      </c>
      <c r="D87" s="76">
        <f t="shared" si="30"/>
        <v>1604</v>
      </c>
      <c r="E87" s="61">
        <f t="shared" si="33"/>
        <v>1088</v>
      </c>
      <c r="F87" s="61">
        <f t="shared" si="34"/>
        <v>1198</v>
      </c>
      <c r="G87" s="61">
        <f t="shared" si="35"/>
        <v>1408</v>
      </c>
      <c r="H87" s="42">
        <f t="shared" si="20"/>
        <v>1400</v>
      </c>
      <c r="I87" s="42">
        <f t="shared" si="20"/>
        <v>1290</v>
      </c>
      <c r="J87" s="42">
        <f t="shared" si="20"/>
        <v>1080</v>
      </c>
      <c r="K87" s="42">
        <f t="shared" si="31"/>
        <v>2000</v>
      </c>
      <c r="L87" s="42">
        <f t="shared" si="31"/>
        <v>2000</v>
      </c>
      <c r="M87" s="42">
        <f t="shared" si="31"/>
        <v>2000</v>
      </c>
      <c r="N87" s="42">
        <f t="shared" si="36"/>
        <v>-600</v>
      </c>
      <c r="O87" s="42">
        <f t="shared" si="36"/>
        <v>-710</v>
      </c>
      <c r="P87" s="42">
        <f t="shared" si="36"/>
        <v>-920</v>
      </c>
      <c r="Q87" s="61">
        <f t="shared" si="32"/>
        <v>0</v>
      </c>
      <c r="R87" s="61">
        <f t="shared" si="32"/>
        <v>0</v>
      </c>
      <c r="S87" s="61">
        <f t="shared" si="32"/>
        <v>0</v>
      </c>
      <c r="T87" s="58">
        <f t="shared" si="27"/>
        <v>988</v>
      </c>
      <c r="U87" s="83">
        <f t="shared" si="37"/>
        <v>1500</v>
      </c>
      <c r="V87" s="83">
        <f t="shared" si="38"/>
        <v>1500</v>
      </c>
      <c r="W87" s="83">
        <f t="shared" si="39"/>
        <v>1500</v>
      </c>
      <c r="X87" s="85"/>
      <c r="Y87" s="42"/>
      <c r="Z87" s="42"/>
      <c r="AA87" s="42"/>
      <c r="AB87" s="50"/>
      <c r="AD87" s="57">
        <v>45355</v>
      </c>
    </row>
    <row r="88" spans="1:30" ht="15" customHeight="1">
      <c r="A88" s="73">
        <v>74</v>
      </c>
      <c r="B88" s="74">
        <f t="shared" si="28"/>
        <v>45385</v>
      </c>
      <c r="C88" s="75">
        <f t="shared" si="29"/>
        <v>884</v>
      </c>
      <c r="D88" s="76">
        <f t="shared" si="30"/>
        <v>1602</v>
      </c>
      <c r="E88" s="61">
        <f t="shared" si="33"/>
        <v>1086</v>
      </c>
      <c r="F88" s="61">
        <f t="shared" si="34"/>
        <v>1196</v>
      </c>
      <c r="G88" s="61">
        <f t="shared" si="35"/>
        <v>1406</v>
      </c>
      <c r="H88" s="42">
        <f t="shared" si="20"/>
        <v>1400</v>
      </c>
      <c r="I88" s="42">
        <f t="shared" si="20"/>
        <v>1290</v>
      </c>
      <c r="J88" s="42">
        <f t="shared" si="20"/>
        <v>1080</v>
      </c>
      <c r="K88" s="42">
        <f t="shared" si="31"/>
        <v>2000</v>
      </c>
      <c r="L88" s="42">
        <f t="shared" si="31"/>
        <v>2000</v>
      </c>
      <c r="M88" s="42">
        <f t="shared" si="31"/>
        <v>2000</v>
      </c>
      <c r="N88" s="42">
        <f t="shared" si="36"/>
        <v>-600</v>
      </c>
      <c r="O88" s="42">
        <f t="shared" si="36"/>
        <v>-710</v>
      </c>
      <c r="P88" s="42">
        <f t="shared" si="36"/>
        <v>-920</v>
      </c>
      <c r="Q88" s="61">
        <f t="shared" si="32"/>
        <v>0</v>
      </c>
      <c r="R88" s="61">
        <f t="shared" si="32"/>
        <v>0</v>
      </c>
      <c r="S88" s="61">
        <f t="shared" si="32"/>
        <v>0</v>
      </c>
      <c r="T88" s="58">
        <f t="shared" si="27"/>
        <v>986</v>
      </c>
      <c r="U88" s="83">
        <f t="shared" si="37"/>
        <v>1500</v>
      </c>
      <c r="V88" s="83">
        <f t="shared" si="38"/>
        <v>1500</v>
      </c>
      <c r="W88" s="83">
        <f t="shared" si="39"/>
        <v>1500</v>
      </c>
      <c r="X88" s="85"/>
      <c r="Y88" s="42"/>
      <c r="Z88" s="42"/>
      <c r="AA88" s="42"/>
      <c r="AB88" s="50"/>
      <c r="AD88" s="57">
        <v>45359</v>
      </c>
    </row>
    <row r="89" spans="1:30" ht="15" customHeight="1">
      <c r="A89" s="73">
        <v>75</v>
      </c>
      <c r="B89" s="74">
        <f t="shared" si="28"/>
        <v>45386</v>
      </c>
      <c r="C89" s="75">
        <f t="shared" si="29"/>
        <v>884</v>
      </c>
      <c r="D89" s="76">
        <f t="shared" si="30"/>
        <v>1600</v>
      </c>
      <c r="E89" s="61">
        <f t="shared" si="33"/>
        <v>1084</v>
      </c>
      <c r="F89" s="61">
        <f t="shared" si="34"/>
        <v>1194</v>
      </c>
      <c r="G89" s="61">
        <f t="shared" si="35"/>
        <v>1404</v>
      </c>
      <c r="H89" s="42">
        <f t="shared" si="20"/>
        <v>1400</v>
      </c>
      <c r="I89" s="42">
        <f t="shared" si="20"/>
        <v>1290</v>
      </c>
      <c r="J89" s="42">
        <f t="shared" si="20"/>
        <v>1080</v>
      </c>
      <c r="K89" s="42">
        <f t="shared" si="31"/>
        <v>2000</v>
      </c>
      <c r="L89" s="42">
        <f t="shared" si="31"/>
        <v>2000</v>
      </c>
      <c r="M89" s="42">
        <f t="shared" si="31"/>
        <v>2000</v>
      </c>
      <c r="N89" s="42">
        <f t="shared" si="36"/>
        <v>-600</v>
      </c>
      <c r="O89" s="42">
        <f t="shared" si="36"/>
        <v>-710</v>
      </c>
      <c r="P89" s="42">
        <f t="shared" si="36"/>
        <v>-920</v>
      </c>
      <c r="Q89" s="61">
        <f t="shared" si="32"/>
        <v>0</v>
      </c>
      <c r="R89" s="61">
        <f t="shared" si="32"/>
        <v>0</v>
      </c>
      <c r="S89" s="61">
        <f t="shared" si="32"/>
        <v>0</v>
      </c>
      <c r="T89" s="58">
        <f t="shared" si="27"/>
        <v>984</v>
      </c>
      <c r="U89" s="83">
        <f t="shared" si="37"/>
        <v>1500</v>
      </c>
      <c r="V89" s="83">
        <f t="shared" si="38"/>
        <v>1500</v>
      </c>
      <c r="W89" s="83">
        <f t="shared" si="39"/>
        <v>1500</v>
      </c>
      <c r="X89" s="85"/>
      <c r="Y89" s="42"/>
      <c r="Z89" s="42"/>
      <c r="AA89" s="42"/>
      <c r="AB89" s="50"/>
      <c r="AD89" s="57">
        <v>45364</v>
      </c>
    </row>
    <row r="90" spans="1:30" ht="15" customHeight="1">
      <c r="A90" s="73">
        <v>76</v>
      </c>
      <c r="B90" s="74">
        <f t="shared" si="28"/>
        <v>45387</v>
      </c>
      <c r="C90" s="75">
        <f t="shared" si="29"/>
        <v>884</v>
      </c>
      <c r="D90" s="76">
        <f t="shared" si="30"/>
        <v>1598</v>
      </c>
      <c r="E90" s="61">
        <f t="shared" si="33"/>
        <v>1082</v>
      </c>
      <c r="F90" s="61">
        <f t="shared" si="34"/>
        <v>1192</v>
      </c>
      <c r="G90" s="61">
        <f t="shared" si="35"/>
        <v>1402</v>
      </c>
      <c r="H90" s="42">
        <f t="shared" si="20"/>
        <v>1400</v>
      </c>
      <c r="I90" s="42">
        <f t="shared" si="20"/>
        <v>1290</v>
      </c>
      <c r="J90" s="42">
        <f t="shared" si="20"/>
        <v>1080</v>
      </c>
      <c r="K90" s="42">
        <f t="shared" si="31"/>
        <v>2000</v>
      </c>
      <c r="L90" s="42">
        <f t="shared" si="31"/>
        <v>2000</v>
      </c>
      <c r="M90" s="42">
        <f t="shared" si="31"/>
        <v>2000</v>
      </c>
      <c r="N90" s="42">
        <f t="shared" si="36"/>
        <v>-600</v>
      </c>
      <c r="O90" s="42">
        <f t="shared" si="36"/>
        <v>-710</v>
      </c>
      <c r="P90" s="42">
        <f t="shared" si="36"/>
        <v>-920</v>
      </c>
      <c r="Q90" s="61">
        <f t="shared" si="32"/>
        <v>0</v>
      </c>
      <c r="R90" s="61">
        <f t="shared" si="32"/>
        <v>0</v>
      </c>
      <c r="S90" s="61">
        <f t="shared" si="32"/>
        <v>0</v>
      </c>
      <c r="T90" s="58">
        <f t="shared" si="27"/>
        <v>982</v>
      </c>
      <c r="U90" s="83">
        <f t="shared" si="37"/>
        <v>1500</v>
      </c>
      <c r="V90" s="83">
        <f t="shared" si="38"/>
        <v>1500</v>
      </c>
      <c r="W90" s="83">
        <f t="shared" si="39"/>
        <v>1500</v>
      </c>
      <c r="X90" s="85"/>
      <c r="Y90" s="42"/>
      <c r="Z90" s="42"/>
      <c r="AA90" s="42"/>
      <c r="AB90" s="50"/>
    </row>
    <row r="91" spans="1:30" ht="15" customHeight="1">
      <c r="A91" s="73">
        <v>77</v>
      </c>
      <c r="B91" s="74">
        <f t="shared" si="28"/>
        <v>45388</v>
      </c>
      <c r="C91" s="75">
        <f t="shared" si="29"/>
        <v>884</v>
      </c>
      <c r="D91" s="76">
        <f t="shared" si="30"/>
        <v>1596</v>
      </c>
      <c r="E91" s="61">
        <f t="shared" si="33"/>
        <v>1080</v>
      </c>
      <c r="F91" s="61">
        <f t="shared" si="34"/>
        <v>1190</v>
      </c>
      <c r="G91" s="61">
        <f t="shared" si="35"/>
        <v>1400</v>
      </c>
      <c r="H91" s="42">
        <f t="shared" si="20"/>
        <v>1400</v>
      </c>
      <c r="I91" s="42">
        <f t="shared" si="20"/>
        <v>1290</v>
      </c>
      <c r="J91" s="42">
        <f t="shared" si="20"/>
        <v>1080</v>
      </c>
      <c r="K91" s="42">
        <f t="shared" si="31"/>
        <v>2000</v>
      </c>
      <c r="L91" s="42">
        <f t="shared" si="31"/>
        <v>2000</v>
      </c>
      <c r="M91" s="42">
        <f t="shared" si="31"/>
        <v>2000</v>
      </c>
      <c r="N91" s="42">
        <f t="shared" si="36"/>
        <v>-600</v>
      </c>
      <c r="O91" s="42">
        <f t="shared" si="36"/>
        <v>-710</v>
      </c>
      <c r="P91" s="42">
        <f t="shared" si="36"/>
        <v>-920</v>
      </c>
      <c r="Q91" s="61">
        <f t="shared" si="32"/>
        <v>0</v>
      </c>
      <c r="R91" s="61">
        <f t="shared" si="32"/>
        <v>0</v>
      </c>
      <c r="S91" s="61">
        <f t="shared" si="32"/>
        <v>0</v>
      </c>
      <c r="T91" s="58">
        <f t="shared" si="27"/>
        <v>980</v>
      </c>
      <c r="U91" s="83">
        <f t="shared" si="37"/>
        <v>1500</v>
      </c>
      <c r="V91" s="83">
        <f t="shared" si="38"/>
        <v>1500</v>
      </c>
      <c r="W91" s="83">
        <f t="shared" si="39"/>
        <v>1500</v>
      </c>
      <c r="X91" s="85"/>
      <c r="Y91" s="42"/>
      <c r="Z91" s="42"/>
      <c r="AA91" s="42"/>
      <c r="AB91" s="50"/>
    </row>
    <row r="92" spans="1:30" ht="15" customHeight="1">
      <c r="A92" s="73">
        <v>78</v>
      </c>
      <c r="B92" s="74">
        <f t="shared" si="28"/>
        <v>45389</v>
      </c>
      <c r="C92" s="75">
        <f t="shared" si="29"/>
        <v>884</v>
      </c>
      <c r="D92" s="76">
        <f t="shared" si="30"/>
        <v>1594</v>
      </c>
      <c r="E92" s="61">
        <f t="shared" si="33"/>
        <v>1078</v>
      </c>
      <c r="F92" s="61">
        <f t="shared" si="34"/>
        <v>1188</v>
      </c>
      <c r="G92" s="61">
        <f t="shared" si="35"/>
        <v>1398</v>
      </c>
      <c r="H92" s="42">
        <f t="shared" si="20"/>
        <v>1400</v>
      </c>
      <c r="I92" s="42">
        <f t="shared" si="20"/>
        <v>1290</v>
      </c>
      <c r="J92" s="42">
        <f t="shared" si="20"/>
        <v>1080</v>
      </c>
      <c r="K92" s="42">
        <f t="shared" si="31"/>
        <v>2000</v>
      </c>
      <c r="L92" s="42">
        <f t="shared" si="31"/>
        <v>2000</v>
      </c>
      <c r="M92" s="42">
        <f t="shared" si="31"/>
        <v>2000</v>
      </c>
      <c r="N92" s="42">
        <f t="shared" si="36"/>
        <v>-600</v>
      </c>
      <c r="O92" s="42">
        <f t="shared" si="36"/>
        <v>-710</v>
      </c>
      <c r="P92" s="42">
        <f t="shared" si="36"/>
        <v>-920</v>
      </c>
      <c r="Q92" s="61">
        <f t="shared" si="32"/>
        <v>0</v>
      </c>
      <c r="R92" s="61">
        <f t="shared" si="32"/>
        <v>0</v>
      </c>
      <c r="S92" s="61">
        <f t="shared" si="32"/>
        <v>0</v>
      </c>
      <c r="T92" s="58">
        <f t="shared" si="27"/>
        <v>978</v>
      </c>
      <c r="U92" s="83">
        <f t="shared" si="37"/>
        <v>1500</v>
      </c>
      <c r="V92" s="83">
        <f t="shared" si="38"/>
        <v>1500</v>
      </c>
      <c r="W92" s="83">
        <f t="shared" si="39"/>
        <v>1500</v>
      </c>
      <c r="X92" s="85"/>
      <c r="Y92" s="42"/>
      <c r="Z92" s="42"/>
      <c r="AA92" s="42"/>
      <c r="AB92" s="50"/>
    </row>
    <row r="93" spans="1:30" ht="15" customHeight="1">
      <c r="A93" s="73">
        <v>79</v>
      </c>
      <c r="B93" s="74">
        <f t="shared" si="28"/>
        <v>45390</v>
      </c>
      <c r="C93" s="75">
        <f t="shared" si="29"/>
        <v>884</v>
      </c>
      <c r="D93" s="76">
        <f t="shared" si="30"/>
        <v>1592</v>
      </c>
      <c r="E93" s="61">
        <f t="shared" si="33"/>
        <v>1076</v>
      </c>
      <c r="F93" s="61">
        <f t="shared" si="34"/>
        <v>1186</v>
      </c>
      <c r="G93" s="61">
        <f t="shared" si="35"/>
        <v>1396</v>
      </c>
      <c r="H93" s="42">
        <f t="shared" si="20"/>
        <v>1400</v>
      </c>
      <c r="I93" s="42">
        <f t="shared" si="20"/>
        <v>1290</v>
      </c>
      <c r="J93" s="42">
        <f t="shared" si="20"/>
        <v>1080</v>
      </c>
      <c r="K93" s="42">
        <f t="shared" si="31"/>
        <v>2000</v>
      </c>
      <c r="L93" s="42">
        <f t="shared" si="31"/>
        <v>2000</v>
      </c>
      <c r="M93" s="42">
        <f t="shared" si="31"/>
        <v>2000</v>
      </c>
      <c r="N93" s="42">
        <f t="shared" si="36"/>
        <v>-600</v>
      </c>
      <c r="O93" s="42">
        <f t="shared" si="36"/>
        <v>-710</v>
      </c>
      <c r="P93" s="42">
        <f t="shared" si="36"/>
        <v>-920</v>
      </c>
      <c r="Q93" s="61">
        <f t="shared" si="32"/>
        <v>0</v>
      </c>
      <c r="R93" s="61">
        <f t="shared" si="32"/>
        <v>0</v>
      </c>
      <c r="S93" s="61">
        <f t="shared" si="32"/>
        <v>0</v>
      </c>
      <c r="T93" s="58">
        <f t="shared" si="27"/>
        <v>976</v>
      </c>
      <c r="U93" s="83">
        <f t="shared" si="37"/>
        <v>1500</v>
      </c>
      <c r="V93" s="83">
        <f t="shared" si="38"/>
        <v>1500</v>
      </c>
      <c r="W93" s="83">
        <f t="shared" si="39"/>
        <v>1500</v>
      </c>
      <c r="X93" s="85"/>
      <c r="Y93" s="42"/>
      <c r="Z93" s="42"/>
      <c r="AA93" s="42"/>
      <c r="AB93" s="50"/>
    </row>
    <row r="94" spans="1:30" ht="15" customHeight="1">
      <c r="A94" s="73">
        <v>80</v>
      </c>
      <c r="B94" s="74">
        <f t="shared" si="28"/>
        <v>45391</v>
      </c>
      <c r="C94" s="75">
        <f t="shared" si="29"/>
        <v>884</v>
      </c>
      <c r="D94" s="76">
        <f t="shared" si="30"/>
        <v>1590</v>
      </c>
      <c r="E94" s="61">
        <f t="shared" si="33"/>
        <v>1074</v>
      </c>
      <c r="F94" s="61">
        <f t="shared" si="34"/>
        <v>1184</v>
      </c>
      <c r="G94" s="61">
        <f t="shared" si="35"/>
        <v>1394</v>
      </c>
      <c r="H94" s="42">
        <f t="shared" ref="H94:J157" si="40">K94+N94</f>
        <v>1400</v>
      </c>
      <c r="I94" s="42">
        <f t="shared" si="40"/>
        <v>1290</v>
      </c>
      <c r="J94" s="42">
        <f t="shared" si="40"/>
        <v>1080</v>
      </c>
      <c r="K94" s="42">
        <f t="shared" si="31"/>
        <v>2000</v>
      </c>
      <c r="L94" s="42">
        <f t="shared" si="31"/>
        <v>2000</v>
      </c>
      <c r="M94" s="42">
        <f t="shared" si="31"/>
        <v>2000</v>
      </c>
      <c r="N94" s="42">
        <f t="shared" si="36"/>
        <v>-600</v>
      </c>
      <c r="O94" s="42">
        <f t="shared" si="36"/>
        <v>-710</v>
      </c>
      <c r="P94" s="42">
        <f t="shared" si="36"/>
        <v>-920</v>
      </c>
      <c r="Q94" s="61">
        <f t="shared" si="32"/>
        <v>0</v>
      </c>
      <c r="R94" s="61">
        <f t="shared" si="32"/>
        <v>0</v>
      </c>
      <c r="S94" s="61">
        <f t="shared" si="32"/>
        <v>0</v>
      </c>
      <c r="T94" s="58">
        <f t="shared" si="27"/>
        <v>974</v>
      </c>
      <c r="U94" s="83">
        <f t="shared" si="37"/>
        <v>1500</v>
      </c>
      <c r="V94" s="83">
        <f t="shared" si="38"/>
        <v>1500</v>
      </c>
      <c r="W94" s="83">
        <f t="shared" si="39"/>
        <v>1500</v>
      </c>
      <c r="X94" s="85"/>
      <c r="Y94" s="42"/>
      <c r="Z94" s="42"/>
      <c r="AA94" s="42"/>
      <c r="AB94" s="50"/>
    </row>
    <row r="95" spans="1:30" ht="15" customHeight="1">
      <c r="A95" s="73">
        <v>81</v>
      </c>
      <c r="B95" s="74">
        <f t="shared" si="28"/>
        <v>45392</v>
      </c>
      <c r="C95" s="75">
        <f t="shared" si="29"/>
        <v>884</v>
      </c>
      <c r="D95" s="76">
        <f t="shared" si="30"/>
        <v>1588</v>
      </c>
      <c r="E95" s="61">
        <f t="shared" si="33"/>
        <v>1072</v>
      </c>
      <c r="F95" s="61">
        <f t="shared" si="34"/>
        <v>1182</v>
      </c>
      <c r="G95" s="61">
        <f t="shared" si="35"/>
        <v>1392</v>
      </c>
      <c r="H95" s="42">
        <f t="shared" si="40"/>
        <v>1400</v>
      </c>
      <c r="I95" s="42">
        <f t="shared" si="40"/>
        <v>1290</v>
      </c>
      <c r="J95" s="42">
        <f t="shared" si="40"/>
        <v>1080</v>
      </c>
      <c r="K95" s="42">
        <f t="shared" si="31"/>
        <v>2000</v>
      </c>
      <c r="L95" s="42">
        <f t="shared" si="31"/>
        <v>2000</v>
      </c>
      <c r="M95" s="42">
        <f t="shared" si="31"/>
        <v>2000</v>
      </c>
      <c r="N95" s="42">
        <f t="shared" si="36"/>
        <v>-600</v>
      </c>
      <c r="O95" s="42">
        <f t="shared" si="36"/>
        <v>-710</v>
      </c>
      <c r="P95" s="42">
        <f t="shared" si="36"/>
        <v>-920</v>
      </c>
      <c r="Q95" s="61">
        <f t="shared" si="32"/>
        <v>0</v>
      </c>
      <c r="R95" s="61">
        <f t="shared" si="32"/>
        <v>0</v>
      </c>
      <c r="S95" s="61">
        <f t="shared" si="32"/>
        <v>0</v>
      </c>
      <c r="T95" s="58">
        <f t="shared" si="27"/>
        <v>972</v>
      </c>
      <c r="U95" s="83">
        <f t="shared" si="37"/>
        <v>1500</v>
      </c>
      <c r="V95" s="83">
        <f t="shared" si="38"/>
        <v>1500</v>
      </c>
      <c r="W95" s="83">
        <f t="shared" si="39"/>
        <v>1500</v>
      </c>
      <c r="X95" s="85"/>
      <c r="Y95" s="42"/>
      <c r="Z95" s="42"/>
      <c r="AA95" s="42"/>
      <c r="AB95" s="50"/>
    </row>
    <row r="96" spans="1:30" ht="15" customHeight="1">
      <c r="A96" s="73">
        <v>82</v>
      </c>
      <c r="B96" s="74">
        <f t="shared" si="28"/>
        <v>45393</v>
      </c>
      <c r="C96" s="75">
        <f t="shared" si="29"/>
        <v>884</v>
      </c>
      <c r="D96" s="76">
        <f t="shared" si="30"/>
        <v>1586</v>
      </c>
      <c r="E96" s="61">
        <f t="shared" si="33"/>
        <v>1070</v>
      </c>
      <c r="F96" s="61">
        <f t="shared" si="34"/>
        <v>1180</v>
      </c>
      <c r="G96" s="61">
        <f t="shared" si="35"/>
        <v>1390</v>
      </c>
      <c r="H96" s="42">
        <f t="shared" si="40"/>
        <v>1400</v>
      </c>
      <c r="I96" s="42">
        <f t="shared" si="40"/>
        <v>1290</v>
      </c>
      <c r="J96" s="42">
        <f t="shared" si="40"/>
        <v>1080</v>
      </c>
      <c r="K96" s="42">
        <f t="shared" ref="K96:M111" si="41">K95</f>
        <v>2000</v>
      </c>
      <c r="L96" s="42">
        <f t="shared" si="41"/>
        <v>2000</v>
      </c>
      <c r="M96" s="42">
        <f t="shared" si="41"/>
        <v>2000</v>
      </c>
      <c r="N96" s="42">
        <f t="shared" si="36"/>
        <v>-600</v>
      </c>
      <c r="O96" s="42">
        <f t="shared" si="36"/>
        <v>-710</v>
      </c>
      <c r="P96" s="42">
        <f t="shared" si="36"/>
        <v>-920</v>
      </c>
      <c r="Q96" s="61">
        <f t="shared" si="32"/>
        <v>0</v>
      </c>
      <c r="R96" s="61">
        <f t="shared" si="32"/>
        <v>0</v>
      </c>
      <c r="S96" s="61">
        <f t="shared" si="32"/>
        <v>0</v>
      </c>
      <c r="T96" s="58">
        <f t="shared" si="27"/>
        <v>970</v>
      </c>
      <c r="U96" s="83">
        <f t="shared" si="37"/>
        <v>1500</v>
      </c>
      <c r="V96" s="83">
        <f t="shared" si="38"/>
        <v>1500</v>
      </c>
      <c r="W96" s="83">
        <f t="shared" si="39"/>
        <v>1500</v>
      </c>
      <c r="X96" s="85"/>
      <c r="Y96" s="42"/>
      <c r="Z96" s="42"/>
      <c r="AA96" s="42"/>
      <c r="AB96" s="50"/>
    </row>
    <row r="97" spans="1:28" ht="15" customHeight="1">
      <c r="A97" s="73">
        <v>83</v>
      </c>
      <c r="B97" s="74">
        <f t="shared" si="28"/>
        <v>45394</v>
      </c>
      <c r="C97" s="75">
        <f t="shared" si="29"/>
        <v>884</v>
      </c>
      <c r="D97" s="76">
        <f t="shared" si="30"/>
        <v>1584</v>
      </c>
      <c r="E97" s="61">
        <f t="shared" si="33"/>
        <v>1068</v>
      </c>
      <c r="F97" s="61">
        <f t="shared" si="34"/>
        <v>1178</v>
      </c>
      <c r="G97" s="61">
        <f t="shared" si="35"/>
        <v>1388</v>
      </c>
      <c r="H97" s="42">
        <f t="shared" si="40"/>
        <v>1400</v>
      </c>
      <c r="I97" s="42">
        <f t="shared" si="40"/>
        <v>1290</v>
      </c>
      <c r="J97" s="42">
        <f t="shared" si="40"/>
        <v>1080</v>
      </c>
      <c r="K97" s="42">
        <f t="shared" si="41"/>
        <v>2000</v>
      </c>
      <c r="L97" s="42">
        <f t="shared" si="41"/>
        <v>2000</v>
      </c>
      <c r="M97" s="42">
        <f t="shared" si="41"/>
        <v>2000</v>
      </c>
      <c r="N97" s="42">
        <f t="shared" ref="N97:P112" si="42">N96-Q97</f>
        <v>-600</v>
      </c>
      <c r="O97" s="42">
        <f t="shared" si="42"/>
        <v>-710</v>
      </c>
      <c r="P97" s="42">
        <f t="shared" si="42"/>
        <v>-920</v>
      </c>
      <c r="Q97" s="61">
        <f t="shared" si="32"/>
        <v>0</v>
      </c>
      <c r="R97" s="61">
        <f t="shared" si="32"/>
        <v>0</v>
      </c>
      <c r="S97" s="61">
        <f t="shared" si="32"/>
        <v>0</v>
      </c>
      <c r="T97" s="58">
        <f t="shared" si="27"/>
        <v>968</v>
      </c>
      <c r="U97" s="83">
        <f t="shared" si="37"/>
        <v>1500</v>
      </c>
      <c r="V97" s="83">
        <f t="shared" si="38"/>
        <v>1500</v>
      </c>
      <c r="W97" s="83">
        <f t="shared" si="39"/>
        <v>1500</v>
      </c>
      <c r="X97" s="85"/>
      <c r="Y97" s="42"/>
      <c r="Z97" s="42"/>
      <c r="AA97" s="42"/>
      <c r="AB97" s="50"/>
    </row>
    <row r="98" spans="1:28" ht="15" customHeight="1">
      <c r="A98" s="73">
        <v>84</v>
      </c>
      <c r="B98" s="74">
        <f t="shared" si="28"/>
        <v>45395</v>
      </c>
      <c r="C98" s="75">
        <f t="shared" si="29"/>
        <v>884</v>
      </c>
      <c r="D98" s="76">
        <f t="shared" si="30"/>
        <v>1582</v>
      </c>
      <c r="E98" s="61">
        <f t="shared" si="33"/>
        <v>1066</v>
      </c>
      <c r="F98" s="61">
        <f t="shared" si="34"/>
        <v>1176</v>
      </c>
      <c r="G98" s="61">
        <f t="shared" si="35"/>
        <v>1386</v>
      </c>
      <c r="H98" s="42">
        <f t="shared" si="40"/>
        <v>1400</v>
      </c>
      <c r="I98" s="42">
        <f t="shared" si="40"/>
        <v>1290</v>
      </c>
      <c r="J98" s="42">
        <f t="shared" si="40"/>
        <v>1080</v>
      </c>
      <c r="K98" s="42">
        <f t="shared" si="41"/>
        <v>2000</v>
      </c>
      <c r="L98" s="42">
        <f t="shared" si="41"/>
        <v>2000</v>
      </c>
      <c r="M98" s="42">
        <f t="shared" si="41"/>
        <v>2000</v>
      </c>
      <c r="N98" s="42">
        <f t="shared" si="42"/>
        <v>-600</v>
      </c>
      <c r="O98" s="42">
        <f t="shared" si="42"/>
        <v>-710</v>
      </c>
      <c r="P98" s="42">
        <f t="shared" si="42"/>
        <v>-920</v>
      </c>
      <c r="Q98" s="61">
        <f t="shared" si="32"/>
        <v>0</v>
      </c>
      <c r="R98" s="61">
        <f t="shared" si="32"/>
        <v>0</v>
      </c>
      <c r="S98" s="61">
        <f t="shared" si="32"/>
        <v>0</v>
      </c>
      <c r="T98" s="58">
        <f t="shared" si="27"/>
        <v>966</v>
      </c>
      <c r="U98" s="83">
        <f t="shared" si="37"/>
        <v>1500</v>
      </c>
      <c r="V98" s="83">
        <f t="shared" si="38"/>
        <v>1500</v>
      </c>
      <c r="W98" s="83">
        <f t="shared" si="39"/>
        <v>1500</v>
      </c>
      <c r="X98" s="85"/>
      <c r="Y98" s="42"/>
      <c r="Z98" s="42"/>
      <c r="AA98" s="42"/>
      <c r="AB98" s="50"/>
    </row>
    <row r="99" spans="1:28" ht="15" customHeight="1">
      <c r="A99" s="73">
        <v>85</v>
      </c>
      <c r="B99" s="74">
        <f t="shared" si="28"/>
        <v>45396</v>
      </c>
      <c r="C99" s="75">
        <f t="shared" si="29"/>
        <v>884</v>
      </c>
      <c r="D99" s="76">
        <f t="shared" si="30"/>
        <v>1580</v>
      </c>
      <c r="E99" s="61">
        <f t="shared" si="33"/>
        <v>1064</v>
      </c>
      <c r="F99" s="61">
        <f t="shared" si="34"/>
        <v>1174</v>
      </c>
      <c r="G99" s="61">
        <f t="shared" si="35"/>
        <v>1384</v>
      </c>
      <c r="H99" s="42">
        <f t="shared" si="40"/>
        <v>1400</v>
      </c>
      <c r="I99" s="42">
        <f t="shared" si="40"/>
        <v>1290</v>
      </c>
      <c r="J99" s="42">
        <f t="shared" si="40"/>
        <v>1080</v>
      </c>
      <c r="K99" s="42">
        <f t="shared" si="41"/>
        <v>2000</v>
      </c>
      <c r="L99" s="42">
        <f t="shared" si="41"/>
        <v>2000</v>
      </c>
      <c r="M99" s="42">
        <f t="shared" si="41"/>
        <v>2000</v>
      </c>
      <c r="N99" s="42">
        <f t="shared" si="42"/>
        <v>-600</v>
      </c>
      <c r="O99" s="42">
        <f t="shared" si="42"/>
        <v>-710</v>
      </c>
      <c r="P99" s="42">
        <f t="shared" si="42"/>
        <v>-920</v>
      </c>
      <c r="Q99" s="61">
        <f t="shared" si="32"/>
        <v>0</v>
      </c>
      <c r="R99" s="61">
        <f t="shared" si="32"/>
        <v>0</v>
      </c>
      <c r="S99" s="61">
        <f t="shared" si="32"/>
        <v>0</v>
      </c>
      <c r="T99" s="58">
        <f t="shared" si="27"/>
        <v>964</v>
      </c>
      <c r="U99" s="83">
        <f t="shared" si="37"/>
        <v>1500</v>
      </c>
      <c r="V99" s="83">
        <f t="shared" si="38"/>
        <v>1500</v>
      </c>
      <c r="W99" s="83">
        <f t="shared" si="39"/>
        <v>1500</v>
      </c>
      <c r="X99" s="85"/>
      <c r="Y99" s="42"/>
      <c r="Z99" s="42"/>
      <c r="AA99" s="42"/>
      <c r="AB99" s="50"/>
    </row>
    <row r="100" spans="1:28" ht="15" customHeight="1">
      <c r="A100" s="73">
        <v>86</v>
      </c>
      <c r="B100" s="74">
        <f t="shared" si="28"/>
        <v>45397</v>
      </c>
      <c r="C100" s="75">
        <f t="shared" si="29"/>
        <v>884</v>
      </c>
      <c r="D100" s="76">
        <f t="shared" si="30"/>
        <v>1578</v>
      </c>
      <c r="E100" s="61">
        <f t="shared" si="33"/>
        <v>1062</v>
      </c>
      <c r="F100" s="61">
        <f t="shared" si="34"/>
        <v>1172</v>
      </c>
      <c r="G100" s="61">
        <f t="shared" si="35"/>
        <v>1382</v>
      </c>
      <c r="H100" s="42">
        <f t="shared" si="40"/>
        <v>1400</v>
      </c>
      <c r="I100" s="42">
        <f t="shared" si="40"/>
        <v>1290</v>
      </c>
      <c r="J100" s="42">
        <f t="shared" si="40"/>
        <v>1080</v>
      </c>
      <c r="K100" s="42">
        <f t="shared" si="41"/>
        <v>2000</v>
      </c>
      <c r="L100" s="42">
        <f t="shared" si="41"/>
        <v>2000</v>
      </c>
      <c r="M100" s="42">
        <f t="shared" si="41"/>
        <v>2000</v>
      </c>
      <c r="N100" s="42">
        <f t="shared" si="42"/>
        <v>-600</v>
      </c>
      <c r="O100" s="42">
        <f t="shared" si="42"/>
        <v>-710</v>
      </c>
      <c r="P100" s="42">
        <f t="shared" si="42"/>
        <v>-920</v>
      </c>
      <c r="Q100" s="61">
        <f t="shared" si="32"/>
        <v>0</v>
      </c>
      <c r="R100" s="61">
        <f t="shared" si="32"/>
        <v>0</v>
      </c>
      <c r="S100" s="61">
        <f t="shared" si="32"/>
        <v>0</v>
      </c>
      <c r="T100" s="58">
        <f t="shared" si="27"/>
        <v>962</v>
      </c>
      <c r="U100" s="83">
        <f t="shared" si="37"/>
        <v>1500</v>
      </c>
      <c r="V100" s="83">
        <f t="shared" si="38"/>
        <v>1500</v>
      </c>
      <c r="W100" s="83">
        <f t="shared" si="39"/>
        <v>1500</v>
      </c>
      <c r="X100" s="85"/>
      <c r="Y100" s="42"/>
      <c r="Z100" s="42"/>
      <c r="AA100" s="42"/>
      <c r="AB100" s="50"/>
    </row>
    <row r="101" spans="1:28" ht="15" customHeight="1">
      <c r="A101" s="73">
        <v>87</v>
      </c>
      <c r="B101" s="74">
        <f t="shared" si="28"/>
        <v>45398</v>
      </c>
      <c r="C101" s="75">
        <f t="shared" si="29"/>
        <v>884</v>
      </c>
      <c r="D101" s="76">
        <f t="shared" si="30"/>
        <v>1576</v>
      </c>
      <c r="E101" s="61">
        <f t="shared" si="33"/>
        <v>1060</v>
      </c>
      <c r="F101" s="61">
        <f t="shared" si="34"/>
        <v>1170</v>
      </c>
      <c r="G101" s="61">
        <f t="shared" si="35"/>
        <v>1380</v>
      </c>
      <c r="H101" s="42">
        <f t="shared" si="40"/>
        <v>1400</v>
      </c>
      <c r="I101" s="42">
        <f t="shared" si="40"/>
        <v>1290</v>
      </c>
      <c r="J101" s="42">
        <f t="shared" si="40"/>
        <v>1080</v>
      </c>
      <c r="K101" s="42">
        <f t="shared" ref="K101:L102" si="43">K100</f>
        <v>2000</v>
      </c>
      <c r="L101" s="42">
        <f t="shared" si="43"/>
        <v>2000</v>
      </c>
      <c r="M101" s="42">
        <f t="shared" si="41"/>
        <v>2000</v>
      </c>
      <c r="N101" s="42">
        <f t="shared" si="42"/>
        <v>-600</v>
      </c>
      <c r="O101" s="42">
        <f t="shared" si="42"/>
        <v>-710</v>
      </c>
      <c r="P101" s="42">
        <f t="shared" si="42"/>
        <v>-920</v>
      </c>
      <c r="Q101" s="61">
        <f t="shared" si="32"/>
        <v>0</v>
      </c>
      <c r="R101" s="61">
        <f t="shared" si="32"/>
        <v>0</v>
      </c>
      <c r="S101" s="61">
        <f t="shared" si="32"/>
        <v>0</v>
      </c>
      <c r="T101" s="58">
        <f t="shared" si="27"/>
        <v>960</v>
      </c>
      <c r="U101" s="83">
        <f t="shared" si="37"/>
        <v>1500</v>
      </c>
      <c r="V101" s="83">
        <f t="shared" si="38"/>
        <v>1500</v>
      </c>
      <c r="W101" s="83">
        <f t="shared" si="39"/>
        <v>1500</v>
      </c>
      <c r="X101" s="85"/>
      <c r="Y101" s="42"/>
      <c r="Z101" s="42"/>
      <c r="AA101" s="42"/>
      <c r="AB101" s="50"/>
    </row>
    <row r="102" spans="1:28" ht="15" customHeight="1">
      <c r="A102" s="73">
        <v>88</v>
      </c>
      <c r="B102" s="74">
        <f t="shared" si="28"/>
        <v>45399</v>
      </c>
      <c r="C102" s="75">
        <f t="shared" si="29"/>
        <v>884</v>
      </c>
      <c r="D102" s="76">
        <f t="shared" si="30"/>
        <v>1574</v>
      </c>
      <c r="E102" s="61">
        <f t="shared" si="33"/>
        <v>1058</v>
      </c>
      <c r="F102" s="61">
        <f t="shared" si="34"/>
        <v>1168</v>
      </c>
      <c r="G102" s="61">
        <f t="shared" si="35"/>
        <v>1378</v>
      </c>
      <c r="H102" s="42">
        <f t="shared" si="40"/>
        <v>1400</v>
      </c>
      <c r="I102" s="42">
        <f t="shared" si="40"/>
        <v>1290</v>
      </c>
      <c r="J102" s="42">
        <f t="shared" si="40"/>
        <v>1080</v>
      </c>
      <c r="K102" s="42">
        <f t="shared" ref="K102" si="44">K101</f>
        <v>2000</v>
      </c>
      <c r="L102" s="42">
        <f t="shared" si="43"/>
        <v>2000</v>
      </c>
      <c r="M102" s="42">
        <f t="shared" si="41"/>
        <v>2000</v>
      </c>
      <c r="N102" s="42">
        <f t="shared" si="42"/>
        <v>-600</v>
      </c>
      <c r="O102" s="42">
        <f t="shared" si="42"/>
        <v>-710</v>
      </c>
      <c r="P102" s="42">
        <f t="shared" si="42"/>
        <v>-920</v>
      </c>
      <c r="Q102" s="61">
        <f t="shared" si="32"/>
        <v>0</v>
      </c>
      <c r="R102" s="61">
        <f t="shared" si="32"/>
        <v>0</v>
      </c>
      <c r="S102" s="61">
        <f t="shared" si="32"/>
        <v>0</v>
      </c>
      <c r="T102" s="58">
        <f t="shared" si="27"/>
        <v>958</v>
      </c>
      <c r="U102" s="83">
        <f t="shared" si="37"/>
        <v>1500</v>
      </c>
      <c r="V102" s="83">
        <f t="shared" si="38"/>
        <v>1500</v>
      </c>
      <c r="W102" s="83">
        <f t="shared" si="39"/>
        <v>1500</v>
      </c>
      <c r="X102" s="85"/>
      <c r="Y102" s="42"/>
      <c r="Z102" s="42"/>
      <c r="AA102" s="42"/>
      <c r="AB102" s="50"/>
    </row>
    <row r="103" spans="1:28" ht="15" customHeight="1">
      <c r="A103" s="73">
        <v>89</v>
      </c>
      <c r="B103" s="74">
        <f t="shared" si="28"/>
        <v>45400</v>
      </c>
      <c r="C103" s="75">
        <f t="shared" si="29"/>
        <v>884</v>
      </c>
      <c r="D103" s="76">
        <f t="shared" si="30"/>
        <v>1572</v>
      </c>
      <c r="E103" s="61">
        <f t="shared" si="33"/>
        <v>1056</v>
      </c>
      <c r="F103" s="61">
        <f t="shared" si="34"/>
        <v>1166</v>
      </c>
      <c r="G103" s="61">
        <f t="shared" si="35"/>
        <v>1376</v>
      </c>
      <c r="H103" s="42">
        <f t="shared" si="40"/>
        <v>1400</v>
      </c>
      <c r="I103" s="42">
        <f t="shared" si="40"/>
        <v>1290</v>
      </c>
      <c r="J103" s="42">
        <f t="shared" si="40"/>
        <v>1080</v>
      </c>
      <c r="K103" s="42">
        <f t="shared" ref="K103:L103" si="45">K102</f>
        <v>2000</v>
      </c>
      <c r="L103" s="42">
        <f t="shared" si="45"/>
        <v>2000</v>
      </c>
      <c r="M103" s="42">
        <f t="shared" si="41"/>
        <v>2000</v>
      </c>
      <c r="N103" s="42">
        <f t="shared" si="42"/>
        <v>-600</v>
      </c>
      <c r="O103" s="42">
        <f t="shared" si="42"/>
        <v>-710</v>
      </c>
      <c r="P103" s="42">
        <f t="shared" si="42"/>
        <v>-920</v>
      </c>
      <c r="Q103" s="61">
        <f t="shared" si="32"/>
        <v>0</v>
      </c>
      <c r="R103" s="61">
        <f t="shared" si="32"/>
        <v>0</v>
      </c>
      <c r="S103" s="61">
        <f t="shared" si="32"/>
        <v>0</v>
      </c>
      <c r="T103" s="58">
        <f t="shared" si="27"/>
        <v>956</v>
      </c>
      <c r="U103" s="83">
        <f t="shared" si="37"/>
        <v>1500</v>
      </c>
      <c r="V103" s="83">
        <f t="shared" si="38"/>
        <v>1500</v>
      </c>
      <c r="W103" s="83">
        <f t="shared" si="39"/>
        <v>1500</v>
      </c>
      <c r="X103" s="85"/>
      <c r="Y103" s="42"/>
      <c r="Z103" s="42"/>
      <c r="AA103" s="42"/>
      <c r="AB103" s="50"/>
    </row>
    <row r="104" spans="1:28" ht="15" customHeight="1">
      <c r="A104" s="73">
        <v>90</v>
      </c>
      <c r="B104" s="74">
        <f t="shared" si="28"/>
        <v>45401</v>
      </c>
      <c r="C104" s="75">
        <f t="shared" si="29"/>
        <v>884</v>
      </c>
      <c r="D104" s="76">
        <f t="shared" si="30"/>
        <v>1570</v>
      </c>
      <c r="E104" s="61">
        <f t="shared" si="33"/>
        <v>1054</v>
      </c>
      <c r="F104" s="61">
        <f t="shared" si="34"/>
        <v>1164</v>
      </c>
      <c r="G104" s="61">
        <f t="shared" si="35"/>
        <v>1374</v>
      </c>
      <c r="H104" s="42">
        <f t="shared" si="40"/>
        <v>1400</v>
      </c>
      <c r="I104" s="42">
        <f t="shared" si="40"/>
        <v>1290</v>
      </c>
      <c r="J104" s="42">
        <f t="shared" si="40"/>
        <v>1080</v>
      </c>
      <c r="K104" s="42">
        <f t="shared" ref="K104:L104" si="46">K103</f>
        <v>2000</v>
      </c>
      <c r="L104" s="42">
        <f t="shared" si="46"/>
        <v>2000</v>
      </c>
      <c r="M104" s="42">
        <f t="shared" si="41"/>
        <v>2000</v>
      </c>
      <c r="N104" s="42">
        <f t="shared" si="42"/>
        <v>-600</v>
      </c>
      <c r="O104" s="42">
        <f t="shared" si="42"/>
        <v>-710</v>
      </c>
      <c r="P104" s="42">
        <f t="shared" si="42"/>
        <v>-920</v>
      </c>
      <c r="Q104" s="61">
        <f t="shared" si="32"/>
        <v>0</v>
      </c>
      <c r="R104" s="61">
        <f t="shared" si="32"/>
        <v>0</v>
      </c>
      <c r="S104" s="61">
        <f t="shared" si="32"/>
        <v>0</v>
      </c>
      <c r="T104" s="58">
        <f t="shared" si="27"/>
        <v>954</v>
      </c>
      <c r="U104" s="83">
        <f t="shared" si="37"/>
        <v>1500</v>
      </c>
      <c r="V104" s="83">
        <f t="shared" si="38"/>
        <v>1500</v>
      </c>
      <c r="W104" s="83">
        <f t="shared" si="39"/>
        <v>1500</v>
      </c>
      <c r="X104" s="85"/>
      <c r="Y104" s="42"/>
      <c r="Z104" s="42"/>
      <c r="AA104" s="42"/>
      <c r="AB104" s="50"/>
    </row>
    <row r="105" spans="1:28" ht="15" customHeight="1">
      <c r="A105" s="73">
        <v>91</v>
      </c>
      <c r="B105" s="74">
        <f t="shared" si="28"/>
        <v>45402</v>
      </c>
      <c r="C105" s="75">
        <f t="shared" si="29"/>
        <v>884</v>
      </c>
      <c r="D105" s="76">
        <f t="shared" si="30"/>
        <v>1568</v>
      </c>
      <c r="E105" s="61">
        <f t="shared" si="33"/>
        <v>1052</v>
      </c>
      <c r="F105" s="61">
        <f t="shared" si="34"/>
        <v>1162</v>
      </c>
      <c r="G105" s="61">
        <f t="shared" si="35"/>
        <v>1372</v>
      </c>
      <c r="H105" s="42">
        <f t="shared" si="40"/>
        <v>1400</v>
      </c>
      <c r="I105" s="42">
        <f t="shared" si="40"/>
        <v>1290</v>
      </c>
      <c r="J105" s="42">
        <f t="shared" si="40"/>
        <v>1080</v>
      </c>
      <c r="K105" s="42">
        <f t="shared" si="41"/>
        <v>2000</v>
      </c>
      <c r="L105" s="42">
        <f t="shared" si="41"/>
        <v>2000</v>
      </c>
      <c r="M105" s="42">
        <f t="shared" si="41"/>
        <v>2000</v>
      </c>
      <c r="N105" s="42">
        <f t="shared" si="42"/>
        <v>-600</v>
      </c>
      <c r="O105" s="42">
        <f t="shared" si="42"/>
        <v>-710</v>
      </c>
      <c r="P105" s="42">
        <f t="shared" si="42"/>
        <v>-920</v>
      </c>
      <c r="Q105" s="61">
        <f t="shared" si="32"/>
        <v>0</v>
      </c>
      <c r="R105" s="61">
        <f t="shared" si="32"/>
        <v>0</v>
      </c>
      <c r="S105" s="61">
        <f t="shared" si="32"/>
        <v>0</v>
      </c>
      <c r="T105" s="58">
        <f t="shared" si="27"/>
        <v>952</v>
      </c>
      <c r="U105" s="83">
        <f t="shared" si="37"/>
        <v>1500</v>
      </c>
      <c r="V105" s="83">
        <f t="shared" si="38"/>
        <v>1500</v>
      </c>
      <c r="W105" s="83">
        <f t="shared" si="39"/>
        <v>1500</v>
      </c>
      <c r="X105" s="85"/>
      <c r="Y105" s="42"/>
      <c r="Z105" s="42"/>
      <c r="AA105" s="42"/>
      <c r="AB105" s="50"/>
    </row>
    <row r="106" spans="1:28" ht="15" customHeight="1">
      <c r="A106" s="73">
        <v>92</v>
      </c>
      <c r="B106" s="74">
        <f t="shared" si="28"/>
        <v>45403</v>
      </c>
      <c r="C106" s="75">
        <f t="shared" si="29"/>
        <v>884</v>
      </c>
      <c r="D106" s="76">
        <f t="shared" si="30"/>
        <v>1566</v>
      </c>
      <c r="E106" s="61">
        <f t="shared" si="33"/>
        <v>1050</v>
      </c>
      <c r="F106" s="61">
        <f t="shared" si="34"/>
        <v>1160</v>
      </c>
      <c r="G106" s="61">
        <f t="shared" si="35"/>
        <v>1370</v>
      </c>
      <c r="H106" s="42">
        <f t="shared" si="40"/>
        <v>1400</v>
      </c>
      <c r="I106" s="42">
        <f t="shared" si="40"/>
        <v>1290</v>
      </c>
      <c r="J106" s="42">
        <f t="shared" si="40"/>
        <v>1080</v>
      </c>
      <c r="K106" s="42">
        <f t="shared" si="41"/>
        <v>2000</v>
      </c>
      <c r="L106" s="42">
        <f t="shared" si="41"/>
        <v>2000</v>
      </c>
      <c r="M106" s="42">
        <f t="shared" si="41"/>
        <v>2000</v>
      </c>
      <c r="N106" s="42">
        <f t="shared" si="42"/>
        <v>-600</v>
      </c>
      <c r="O106" s="42">
        <f t="shared" si="42"/>
        <v>-710</v>
      </c>
      <c r="P106" s="42">
        <f t="shared" si="42"/>
        <v>-920</v>
      </c>
      <c r="Q106" s="61">
        <f t="shared" si="32"/>
        <v>0</v>
      </c>
      <c r="R106" s="61">
        <f t="shared" si="32"/>
        <v>0</v>
      </c>
      <c r="S106" s="61">
        <f t="shared" si="32"/>
        <v>0</v>
      </c>
      <c r="T106" s="58">
        <f t="shared" si="27"/>
        <v>950</v>
      </c>
      <c r="U106" s="83">
        <f t="shared" si="37"/>
        <v>1500</v>
      </c>
      <c r="V106" s="83">
        <f t="shared" si="38"/>
        <v>1500</v>
      </c>
      <c r="W106" s="83">
        <f t="shared" si="39"/>
        <v>1500</v>
      </c>
      <c r="X106" s="85"/>
      <c r="Y106" s="42"/>
      <c r="Z106" s="42"/>
      <c r="AA106" s="42"/>
      <c r="AB106" s="50"/>
    </row>
    <row r="107" spans="1:28" ht="15" customHeight="1">
      <c r="A107" s="73">
        <v>93</v>
      </c>
      <c r="B107" s="74">
        <f t="shared" si="28"/>
        <v>45404</v>
      </c>
      <c r="C107" s="75">
        <f t="shared" si="29"/>
        <v>884</v>
      </c>
      <c r="D107" s="76">
        <f t="shared" si="30"/>
        <v>1564</v>
      </c>
      <c r="E107" s="61">
        <f t="shared" si="33"/>
        <v>1048</v>
      </c>
      <c r="F107" s="61">
        <f t="shared" si="34"/>
        <v>1158</v>
      </c>
      <c r="G107" s="61">
        <f t="shared" si="35"/>
        <v>1368</v>
      </c>
      <c r="H107" s="42">
        <f t="shared" si="40"/>
        <v>1400</v>
      </c>
      <c r="I107" s="42">
        <f t="shared" si="40"/>
        <v>1290</v>
      </c>
      <c r="J107" s="42">
        <f t="shared" si="40"/>
        <v>1080</v>
      </c>
      <c r="K107" s="42">
        <f t="shared" si="41"/>
        <v>2000</v>
      </c>
      <c r="L107" s="42">
        <f t="shared" si="41"/>
        <v>2000</v>
      </c>
      <c r="M107" s="42">
        <f t="shared" si="41"/>
        <v>2000</v>
      </c>
      <c r="N107" s="42">
        <f t="shared" si="42"/>
        <v>-600</v>
      </c>
      <c r="O107" s="42">
        <f t="shared" si="42"/>
        <v>-710</v>
      </c>
      <c r="P107" s="42">
        <f t="shared" si="42"/>
        <v>-920</v>
      </c>
      <c r="Q107" s="61">
        <f t="shared" si="32"/>
        <v>0</v>
      </c>
      <c r="R107" s="61">
        <f t="shared" si="32"/>
        <v>0</v>
      </c>
      <c r="S107" s="61">
        <f t="shared" si="32"/>
        <v>0</v>
      </c>
      <c r="T107" s="58">
        <f t="shared" si="27"/>
        <v>948</v>
      </c>
      <c r="U107" s="83">
        <f t="shared" si="37"/>
        <v>1500</v>
      </c>
      <c r="V107" s="83">
        <f t="shared" si="38"/>
        <v>1500</v>
      </c>
      <c r="W107" s="83">
        <f t="shared" si="39"/>
        <v>1500</v>
      </c>
      <c r="X107" s="85"/>
      <c r="Y107" s="42"/>
      <c r="Z107" s="42"/>
      <c r="AA107" s="42"/>
      <c r="AB107" s="50"/>
    </row>
    <row r="108" spans="1:28" ht="15" customHeight="1">
      <c r="A108" s="73">
        <v>94</v>
      </c>
      <c r="B108" s="74">
        <f t="shared" si="28"/>
        <v>45405</v>
      </c>
      <c r="C108" s="75">
        <f t="shared" si="29"/>
        <v>884</v>
      </c>
      <c r="D108" s="76">
        <f t="shared" si="30"/>
        <v>1562</v>
      </c>
      <c r="E108" s="61">
        <f t="shared" si="33"/>
        <v>1046</v>
      </c>
      <c r="F108" s="61">
        <f t="shared" si="34"/>
        <v>1156</v>
      </c>
      <c r="G108" s="61">
        <f t="shared" si="35"/>
        <v>1366</v>
      </c>
      <c r="H108" s="42">
        <f t="shared" si="40"/>
        <v>1400</v>
      </c>
      <c r="I108" s="42">
        <f t="shared" si="40"/>
        <v>1290</v>
      </c>
      <c r="J108" s="42">
        <f t="shared" si="40"/>
        <v>1080</v>
      </c>
      <c r="K108" s="42">
        <f t="shared" si="41"/>
        <v>2000</v>
      </c>
      <c r="L108" s="42">
        <f t="shared" si="41"/>
        <v>2000</v>
      </c>
      <c r="M108" s="42">
        <f t="shared" si="41"/>
        <v>2000</v>
      </c>
      <c r="N108" s="42">
        <f t="shared" si="42"/>
        <v>-600</v>
      </c>
      <c r="O108" s="42">
        <f t="shared" si="42"/>
        <v>-710</v>
      </c>
      <c r="P108" s="42">
        <f t="shared" si="42"/>
        <v>-920</v>
      </c>
      <c r="Q108" s="61">
        <f t="shared" si="32"/>
        <v>0</v>
      </c>
      <c r="R108" s="61">
        <f t="shared" si="32"/>
        <v>0</v>
      </c>
      <c r="S108" s="61">
        <f t="shared" si="32"/>
        <v>0</v>
      </c>
      <c r="T108" s="58">
        <f t="shared" si="27"/>
        <v>946</v>
      </c>
      <c r="U108" s="83">
        <f t="shared" si="37"/>
        <v>1500</v>
      </c>
      <c r="V108" s="83">
        <f t="shared" si="38"/>
        <v>1500</v>
      </c>
      <c r="W108" s="83">
        <f t="shared" si="39"/>
        <v>1500</v>
      </c>
      <c r="X108" s="85"/>
      <c r="Y108" s="42"/>
      <c r="Z108" s="42"/>
      <c r="AA108" s="42"/>
      <c r="AB108" s="50"/>
    </row>
    <row r="109" spans="1:28" ht="15" customHeight="1">
      <c r="A109" s="73">
        <v>95</v>
      </c>
      <c r="B109" s="74">
        <f t="shared" si="28"/>
        <v>45406</v>
      </c>
      <c r="C109" s="75">
        <f t="shared" si="29"/>
        <v>884</v>
      </c>
      <c r="D109" s="76">
        <f t="shared" si="30"/>
        <v>1560</v>
      </c>
      <c r="E109" s="61">
        <f t="shared" si="33"/>
        <v>1044</v>
      </c>
      <c r="F109" s="61">
        <f t="shared" si="34"/>
        <v>1154</v>
      </c>
      <c r="G109" s="61">
        <f t="shared" si="35"/>
        <v>1364</v>
      </c>
      <c r="H109" s="42">
        <f t="shared" si="40"/>
        <v>1400</v>
      </c>
      <c r="I109" s="42">
        <f t="shared" si="40"/>
        <v>1290</v>
      </c>
      <c r="J109" s="42">
        <f t="shared" si="40"/>
        <v>1080</v>
      </c>
      <c r="K109" s="42">
        <f t="shared" si="41"/>
        <v>2000</v>
      </c>
      <c r="L109" s="42">
        <f t="shared" si="41"/>
        <v>2000</v>
      </c>
      <c r="M109" s="42">
        <f t="shared" si="41"/>
        <v>2000</v>
      </c>
      <c r="N109" s="42">
        <f t="shared" si="42"/>
        <v>-600</v>
      </c>
      <c r="O109" s="42">
        <f t="shared" si="42"/>
        <v>-710</v>
      </c>
      <c r="P109" s="42">
        <f t="shared" si="42"/>
        <v>-920</v>
      </c>
      <c r="Q109" s="61">
        <f t="shared" si="32"/>
        <v>0</v>
      </c>
      <c r="R109" s="61">
        <f t="shared" si="32"/>
        <v>0</v>
      </c>
      <c r="S109" s="61">
        <f t="shared" si="32"/>
        <v>0</v>
      </c>
      <c r="T109" s="58">
        <f t="shared" si="27"/>
        <v>944</v>
      </c>
      <c r="U109" s="83">
        <f t="shared" si="37"/>
        <v>1500</v>
      </c>
      <c r="V109" s="83">
        <f t="shared" si="38"/>
        <v>1500</v>
      </c>
      <c r="W109" s="83">
        <f t="shared" si="39"/>
        <v>1500</v>
      </c>
      <c r="X109" s="85"/>
      <c r="Y109" s="42"/>
      <c r="Z109" s="42"/>
      <c r="AA109" s="42"/>
      <c r="AB109" s="50"/>
    </row>
    <row r="110" spans="1:28" ht="15" customHeight="1">
      <c r="A110" s="73">
        <v>96</v>
      </c>
      <c r="B110" s="74">
        <f t="shared" si="28"/>
        <v>45407</v>
      </c>
      <c r="C110" s="75">
        <f t="shared" si="29"/>
        <v>884</v>
      </c>
      <c r="D110" s="76">
        <f t="shared" si="30"/>
        <v>1558</v>
      </c>
      <c r="E110" s="61">
        <f t="shared" si="33"/>
        <v>1042</v>
      </c>
      <c r="F110" s="61">
        <f t="shared" si="34"/>
        <v>1152</v>
      </c>
      <c r="G110" s="61">
        <f t="shared" si="35"/>
        <v>1362</v>
      </c>
      <c r="H110" s="42">
        <f t="shared" si="40"/>
        <v>1400</v>
      </c>
      <c r="I110" s="42">
        <f t="shared" si="40"/>
        <v>1290</v>
      </c>
      <c r="J110" s="42">
        <f t="shared" si="40"/>
        <v>1080</v>
      </c>
      <c r="K110" s="42">
        <f t="shared" si="41"/>
        <v>2000</v>
      </c>
      <c r="L110" s="42">
        <f t="shared" si="41"/>
        <v>2000</v>
      </c>
      <c r="M110" s="42">
        <f t="shared" si="41"/>
        <v>2000</v>
      </c>
      <c r="N110" s="42">
        <f t="shared" si="42"/>
        <v>-600</v>
      </c>
      <c r="O110" s="42">
        <f t="shared" si="42"/>
        <v>-710</v>
      </c>
      <c r="P110" s="42">
        <f t="shared" si="42"/>
        <v>-920</v>
      </c>
      <c r="Q110" s="61">
        <f t="shared" si="32"/>
        <v>0</v>
      </c>
      <c r="R110" s="61">
        <f t="shared" si="32"/>
        <v>0</v>
      </c>
      <c r="S110" s="61">
        <f t="shared" si="32"/>
        <v>0</v>
      </c>
      <c r="T110" s="58">
        <f t="shared" si="27"/>
        <v>942</v>
      </c>
      <c r="U110" s="83">
        <f t="shared" si="37"/>
        <v>1500</v>
      </c>
      <c r="V110" s="83">
        <f t="shared" si="38"/>
        <v>1500</v>
      </c>
      <c r="W110" s="83">
        <f t="shared" si="39"/>
        <v>1500</v>
      </c>
      <c r="X110" s="85"/>
      <c r="Y110" s="42"/>
      <c r="Z110" s="42"/>
      <c r="AA110" s="42"/>
      <c r="AB110" s="50"/>
    </row>
    <row r="111" spans="1:28" ht="15" customHeight="1">
      <c r="A111" s="73">
        <v>97</v>
      </c>
      <c r="B111" s="74">
        <f t="shared" si="28"/>
        <v>45408</v>
      </c>
      <c r="C111" s="75">
        <f t="shared" si="29"/>
        <v>884</v>
      </c>
      <c r="D111" s="76">
        <f t="shared" si="30"/>
        <v>1556</v>
      </c>
      <c r="E111" s="61">
        <f t="shared" si="33"/>
        <v>1040</v>
      </c>
      <c r="F111" s="61">
        <f t="shared" si="34"/>
        <v>1150</v>
      </c>
      <c r="G111" s="61">
        <f t="shared" si="35"/>
        <v>1360</v>
      </c>
      <c r="H111" s="42">
        <f t="shared" si="40"/>
        <v>1400</v>
      </c>
      <c r="I111" s="42">
        <f t="shared" si="40"/>
        <v>1290</v>
      </c>
      <c r="J111" s="42">
        <f t="shared" si="40"/>
        <v>1080</v>
      </c>
      <c r="K111" s="42">
        <f t="shared" si="41"/>
        <v>2000</v>
      </c>
      <c r="L111" s="42">
        <f t="shared" si="41"/>
        <v>2000</v>
      </c>
      <c r="M111" s="42">
        <f t="shared" si="41"/>
        <v>2000</v>
      </c>
      <c r="N111" s="42">
        <f t="shared" si="42"/>
        <v>-600</v>
      </c>
      <c r="O111" s="42">
        <f t="shared" si="42"/>
        <v>-710</v>
      </c>
      <c r="P111" s="42">
        <f t="shared" si="42"/>
        <v>-920</v>
      </c>
      <c r="Q111" s="61">
        <f t="shared" si="32"/>
        <v>0</v>
      </c>
      <c r="R111" s="61">
        <f t="shared" si="32"/>
        <v>0</v>
      </c>
      <c r="S111" s="61">
        <f t="shared" si="32"/>
        <v>0</v>
      </c>
      <c r="T111" s="58">
        <f t="shared" si="27"/>
        <v>940</v>
      </c>
      <c r="U111" s="83">
        <f t="shared" si="37"/>
        <v>1500</v>
      </c>
      <c r="V111" s="83">
        <f t="shared" si="38"/>
        <v>1500</v>
      </c>
      <c r="W111" s="83">
        <f t="shared" si="39"/>
        <v>1500</v>
      </c>
      <c r="X111" s="85"/>
      <c r="Y111" s="42"/>
      <c r="Z111" s="42"/>
      <c r="AA111" s="42"/>
      <c r="AB111" s="50"/>
    </row>
    <row r="112" spans="1:28" ht="15" customHeight="1">
      <c r="A112" s="73">
        <v>98</v>
      </c>
      <c r="B112" s="74">
        <f t="shared" si="28"/>
        <v>45409</v>
      </c>
      <c r="C112" s="75">
        <f t="shared" si="29"/>
        <v>884</v>
      </c>
      <c r="D112" s="76">
        <f t="shared" si="30"/>
        <v>1554</v>
      </c>
      <c r="E112" s="61">
        <f t="shared" si="33"/>
        <v>1038</v>
      </c>
      <c r="F112" s="61">
        <f t="shared" si="34"/>
        <v>1148</v>
      </c>
      <c r="G112" s="61">
        <f t="shared" si="35"/>
        <v>1358</v>
      </c>
      <c r="H112" s="42">
        <f t="shared" si="40"/>
        <v>1400</v>
      </c>
      <c r="I112" s="42">
        <f t="shared" si="40"/>
        <v>1290</v>
      </c>
      <c r="J112" s="42">
        <f t="shared" si="40"/>
        <v>1080</v>
      </c>
      <c r="K112" s="42">
        <f t="shared" ref="K112:M127" si="47">K111</f>
        <v>2000</v>
      </c>
      <c r="L112" s="42">
        <f t="shared" si="47"/>
        <v>2000</v>
      </c>
      <c r="M112" s="42">
        <f t="shared" si="47"/>
        <v>2000</v>
      </c>
      <c r="N112" s="42">
        <f t="shared" si="42"/>
        <v>-600</v>
      </c>
      <c r="O112" s="42">
        <f t="shared" si="42"/>
        <v>-710</v>
      </c>
      <c r="P112" s="42">
        <f t="shared" si="42"/>
        <v>-920</v>
      </c>
      <c r="Q112" s="61">
        <f t="shared" si="32"/>
        <v>0</v>
      </c>
      <c r="R112" s="61">
        <f t="shared" si="32"/>
        <v>0</v>
      </c>
      <c r="S112" s="61">
        <f t="shared" si="32"/>
        <v>0</v>
      </c>
      <c r="T112" s="58">
        <f t="shared" si="27"/>
        <v>938</v>
      </c>
      <c r="U112" s="83">
        <f t="shared" si="37"/>
        <v>1500</v>
      </c>
      <c r="V112" s="83">
        <f t="shared" si="38"/>
        <v>1500</v>
      </c>
      <c r="W112" s="83">
        <f t="shared" si="39"/>
        <v>1500</v>
      </c>
      <c r="X112" s="85"/>
      <c r="Y112" s="42"/>
      <c r="Z112" s="42"/>
      <c r="AA112" s="42"/>
      <c r="AB112" s="50"/>
    </row>
    <row r="113" spans="1:28" ht="15" customHeight="1">
      <c r="A113" s="73">
        <v>99</v>
      </c>
      <c r="B113" s="74">
        <f t="shared" si="28"/>
        <v>45410</v>
      </c>
      <c r="C113" s="75">
        <f t="shared" si="29"/>
        <v>884</v>
      </c>
      <c r="D113" s="76">
        <f t="shared" si="30"/>
        <v>1552</v>
      </c>
      <c r="E113" s="61">
        <f t="shared" si="33"/>
        <v>1036</v>
      </c>
      <c r="F113" s="61">
        <f t="shared" si="34"/>
        <v>1146</v>
      </c>
      <c r="G113" s="61">
        <f t="shared" si="35"/>
        <v>1356</v>
      </c>
      <c r="H113" s="42">
        <f t="shared" si="40"/>
        <v>1400</v>
      </c>
      <c r="I113" s="42">
        <f t="shared" si="40"/>
        <v>1290</v>
      </c>
      <c r="J113" s="42">
        <f t="shared" si="40"/>
        <v>1080</v>
      </c>
      <c r="K113" s="42">
        <f t="shared" si="47"/>
        <v>2000</v>
      </c>
      <c r="L113" s="42">
        <f t="shared" si="47"/>
        <v>2000</v>
      </c>
      <c r="M113" s="42">
        <f t="shared" si="47"/>
        <v>2000</v>
      </c>
      <c r="N113" s="42">
        <f t="shared" ref="N113:P128" si="48">N112-Q113</f>
        <v>-600</v>
      </c>
      <c r="O113" s="42">
        <f t="shared" si="48"/>
        <v>-710</v>
      </c>
      <c r="P113" s="42">
        <f t="shared" si="48"/>
        <v>-920</v>
      </c>
      <c r="Q113" s="61">
        <f t="shared" si="32"/>
        <v>0</v>
      </c>
      <c r="R113" s="61">
        <f t="shared" si="32"/>
        <v>0</v>
      </c>
      <c r="S113" s="61">
        <f t="shared" si="32"/>
        <v>0</v>
      </c>
      <c r="T113" s="58">
        <f t="shared" si="27"/>
        <v>936</v>
      </c>
      <c r="U113" s="83">
        <f t="shared" si="37"/>
        <v>1500</v>
      </c>
      <c r="V113" s="83">
        <f t="shared" si="38"/>
        <v>1500</v>
      </c>
      <c r="W113" s="83">
        <f t="shared" si="39"/>
        <v>1500</v>
      </c>
      <c r="X113" s="85"/>
      <c r="Y113" s="42"/>
      <c r="Z113" s="42"/>
      <c r="AA113" s="42"/>
      <c r="AB113" s="50"/>
    </row>
    <row r="114" spans="1:28" ht="15" customHeight="1">
      <c r="A114" s="73">
        <v>100</v>
      </c>
      <c r="B114" s="74">
        <f t="shared" si="28"/>
        <v>45411</v>
      </c>
      <c r="C114" s="75">
        <f t="shared" si="29"/>
        <v>884</v>
      </c>
      <c r="D114" s="76">
        <f t="shared" si="30"/>
        <v>1550</v>
      </c>
      <c r="E114" s="61">
        <f t="shared" si="33"/>
        <v>1034</v>
      </c>
      <c r="F114" s="61">
        <f t="shared" si="34"/>
        <v>1144</v>
      </c>
      <c r="G114" s="61">
        <f t="shared" si="35"/>
        <v>1354</v>
      </c>
      <c r="H114" s="42">
        <f t="shared" si="40"/>
        <v>1400</v>
      </c>
      <c r="I114" s="42">
        <f t="shared" si="40"/>
        <v>1290</v>
      </c>
      <c r="J114" s="42">
        <f t="shared" si="40"/>
        <v>1080</v>
      </c>
      <c r="K114" s="42">
        <f t="shared" si="47"/>
        <v>2000</v>
      </c>
      <c r="L114" s="42">
        <f t="shared" si="47"/>
        <v>2000</v>
      </c>
      <c r="M114" s="42">
        <f t="shared" si="47"/>
        <v>2000</v>
      </c>
      <c r="N114" s="42">
        <f t="shared" si="48"/>
        <v>-600</v>
      </c>
      <c r="O114" s="42">
        <f t="shared" si="48"/>
        <v>-710</v>
      </c>
      <c r="P114" s="42">
        <f t="shared" si="48"/>
        <v>-920</v>
      </c>
      <c r="Q114" s="61">
        <f t="shared" si="32"/>
        <v>0</v>
      </c>
      <c r="R114" s="61">
        <f t="shared" si="32"/>
        <v>0</v>
      </c>
      <c r="S114" s="61">
        <f t="shared" si="32"/>
        <v>0</v>
      </c>
      <c r="T114" s="58">
        <f t="shared" si="27"/>
        <v>934</v>
      </c>
      <c r="U114" s="83">
        <f t="shared" si="37"/>
        <v>1500</v>
      </c>
      <c r="V114" s="83">
        <f t="shared" si="38"/>
        <v>1500</v>
      </c>
      <c r="W114" s="83">
        <f t="shared" si="39"/>
        <v>1500</v>
      </c>
      <c r="X114" s="85"/>
      <c r="Y114" s="42"/>
      <c r="Z114" s="42"/>
      <c r="AA114" s="42"/>
      <c r="AB114" s="50"/>
    </row>
    <row r="115" spans="1:28" ht="15" customHeight="1">
      <c r="A115" s="73">
        <v>101</v>
      </c>
      <c r="B115" s="74">
        <f t="shared" si="28"/>
        <v>45412</v>
      </c>
      <c r="C115" s="75">
        <f t="shared" si="29"/>
        <v>884</v>
      </c>
      <c r="D115" s="76">
        <f t="shared" si="30"/>
        <v>1548</v>
      </c>
      <c r="E115" s="61">
        <f t="shared" si="33"/>
        <v>1032</v>
      </c>
      <c r="F115" s="61">
        <f t="shared" si="34"/>
        <v>1142</v>
      </c>
      <c r="G115" s="61">
        <f t="shared" si="35"/>
        <v>1352</v>
      </c>
      <c r="H115" s="42">
        <f t="shared" si="40"/>
        <v>1400</v>
      </c>
      <c r="I115" s="42">
        <f t="shared" si="40"/>
        <v>1290</v>
      </c>
      <c r="J115" s="42">
        <f t="shared" si="40"/>
        <v>1080</v>
      </c>
      <c r="K115" s="42">
        <f t="shared" si="47"/>
        <v>2000</v>
      </c>
      <c r="L115" s="42">
        <f t="shared" si="47"/>
        <v>2000</v>
      </c>
      <c r="M115" s="42">
        <f t="shared" si="47"/>
        <v>2000</v>
      </c>
      <c r="N115" s="42">
        <f t="shared" si="48"/>
        <v>-600</v>
      </c>
      <c r="O115" s="42">
        <f t="shared" si="48"/>
        <v>-710</v>
      </c>
      <c r="P115" s="42">
        <f t="shared" si="48"/>
        <v>-920</v>
      </c>
      <c r="Q115" s="61">
        <f t="shared" si="32"/>
        <v>0</v>
      </c>
      <c r="R115" s="61">
        <f t="shared" si="32"/>
        <v>0</v>
      </c>
      <c r="S115" s="61">
        <f t="shared" si="32"/>
        <v>0</v>
      </c>
      <c r="T115" s="58">
        <f t="shared" si="27"/>
        <v>932</v>
      </c>
      <c r="U115" s="83">
        <f t="shared" si="37"/>
        <v>1500</v>
      </c>
      <c r="V115" s="83">
        <f t="shared" si="38"/>
        <v>1500</v>
      </c>
      <c r="W115" s="83">
        <f t="shared" si="39"/>
        <v>1500</v>
      </c>
      <c r="X115" s="85"/>
      <c r="Y115" s="42"/>
      <c r="Z115" s="42"/>
      <c r="AA115" s="42"/>
      <c r="AB115" s="50"/>
    </row>
    <row r="116" spans="1:28" ht="13.15" customHeight="1">
      <c r="A116" s="73">
        <v>102</v>
      </c>
      <c r="B116" s="74">
        <f t="shared" si="28"/>
        <v>45413</v>
      </c>
      <c r="C116" s="75">
        <f t="shared" si="29"/>
        <v>884</v>
      </c>
      <c r="D116" s="76">
        <f t="shared" si="30"/>
        <v>1546</v>
      </c>
      <c r="E116" s="61">
        <f t="shared" si="33"/>
        <v>1030</v>
      </c>
      <c r="F116" s="61">
        <f t="shared" si="34"/>
        <v>1140</v>
      </c>
      <c r="G116" s="61">
        <f t="shared" si="35"/>
        <v>1350</v>
      </c>
      <c r="H116" s="42">
        <f t="shared" si="40"/>
        <v>1400</v>
      </c>
      <c r="I116" s="42">
        <f t="shared" si="40"/>
        <v>1290</v>
      </c>
      <c r="J116" s="42">
        <f t="shared" si="40"/>
        <v>1080</v>
      </c>
      <c r="K116" s="42">
        <f t="shared" si="47"/>
        <v>2000</v>
      </c>
      <c r="L116" s="42">
        <f t="shared" si="47"/>
        <v>2000</v>
      </c>
      <c r="M116" s="42">
        <f t="shared" si="47"/>
        <v>2000</v>
      </c>
      <c r="N116" s="42">
        <f t="shared" si="48"/>
        <v>-600</v>
      </c>
      <c r="O116" s="42">
        <f t="shared" si="48"/>
        <v>-710</v>
      </c>
      <c r="P116" s="42">
        <f t="shared" si="48"/>
        <v>-920</v>
      </c>
      <c r="Q116" s="61">
        <f t="shared" si="32"/>
        <v>0</v>
      </c>
      <c r="R116" s="61">
        <f t="shared" si="32"/>
        <v>0</v>
      </c>
      <c r="S116" s="61">
        <f t="shared" si="32"/>
        <v>0</v>
      </c>
      <c r="T116" s="58">
        <f t="shared" si="27"/>
        <v>930</v>
      </c>
      <c r="U116" s="83">
        <f t="shared" si="37"/>
        <v>1500</v>
      </c>
      <c r="V116" s="83">
        <f t="shared" si="38"/>
        <v>1500</v>
      </c>
      <c r="W116" s="83">
        <f t="shared" si="39"/>
        <v>1500</v>
      </c>
      <c r="X116" s="85"/>
      <c r="Y116" s="42"/>
      <c r="Z116" s="42"/>
      <c r="AA116" s="42"/>
      <c r="AB116" s="50"/>
    </row>
    <row r="117" spans="1:28" ht="13.15" customHeight="1">
      <c r="A117" s="73">
        <v>103</v>
      </c>
      <c r="B117" s="74">
        <f t="shared" si="28"/>
        <v>45414</v>
      </c>
      <c r="C117" s="75">
        <f t="shared" si="29"/>
        <v>884</v>
      </c>
      <c r="D117" s="76">
        <f t="shared" si="30"/>
        <v>1544</v>
      </c>
      <c r="E117" s="61">
        <f t="shared" si="33"/>
        <v>1028</v>
      </c>
      <c r="F117" s="61">
        <f t="shared" si="34"/>
        <v>1138</v>
      </c>
      <c r="G117" s="61">
        <f t="shared" si="35"/>
        <v>1348</v>
      </c>
      <c r="H117" s="42">
        <f t="shared" si="40"/>
        <v>1400</v>
      </c>
      <c r="I117" s="42">
        <f t="shared" si="40"/>
        <v>1290</v>
      </c>
      <c r="J117" s="42">
        <f t="shared" si="40"/>
        <v>1080</v>
      </c>
      <c r="K117" s="42">
        <f t="shared" si="47"/>
        <v>2000</v>
      </c>
      <c r="L117" s="42">
        <f t="shared" si="47"/>
        <v>2000</v>
      </c>
      <c r="M117" s="42">
        <f t="shared" si="47"/>
        <v>2000</v>
      </c>
      <c r="N117" s="42">
        <f t="shared" si="48"/>
        <v>-600</v>
      </c>
      <c r="O117" s="42">
        <f t="shared" si="48"/>
        <v>-710</v>
      </c>
      <c r="P117" s="42">
        <f t="shared" si="48"/>
        <v>-920</v>
      </c>
      <c r="Q117" s="61">
        <f t="shared" si="32"/>
        <v>0</v>
      </c>
      <c r="R117" s="61">
        <f t="shared" si="32"/>
        <v>0</v>
      </c>
      <c r="S117" s="61">
        <f t="shared" si="32"/>
        <v>0</v>
      </c>
      <c r="T117" s="58">
        <f t="shared" si="27"/>
        <v>928</v>
      </c>
      <c r="U117" s="83">
        <f t="shared" si="37"/>
        <v>1500</v>
      </c>
      <c r="V117" s="83">
        <f t="shared" si="38"/>
        <v>1500</v>
      </c>
      <c r="W117" s="83">
        <f t="shared" si="39"/>
        <v>1500</v>
      </c>
      <c r="X117" s="85"/>
      <c r="Y117" s="42"/>
      <c r="Z117" s="42"/>
      <c r="AA117" s="42"/>
      <c r="AB117" s="50"/>
    </row>
    <row r="118" spans="1:28" ht="13.15" customHeight="1">
      <c r="A118" s="73">
        <v>104</v>
      </c>
      <c r="B118" s="74">
        <f t="shared" si="28"/>
        <v>45415</v>
      </c>
      <c r="C118" s="75">
        <f t="shared" si="29"/>
        <v>884</v>
      </c>
      <c r="D118" s="76">
        <f t="shared" si="30"/>
        <v>1542</v>
      </c>
      <c r="E118" s="61">
        <f t="shared" si="33"/>
        <v>1026</v>
      </c>
      <c r="F118" s="61">
        <f t="shared" si="34"/>
        <v>1136</v>
      </c>
      <c r="G118" s="61">
        <f t="shared" si="35"/>
        <v>1346</v>
      </c>
      <c r="H118" s="42">
        <f t="shared" si="40"/>
        <v>1400</v>
      </c>
      <c r="I118" s="42">
        <f t="shared" si="40"/>
        <v>1290</v>
      </c>
      <c r="J118" s="42">
        <f t="shared" si="40"/>
        <v>1080</v>
      </c>
      <c r="K118" s="42">
        <f t="shared" si="47"/>
        <v>2000</v>
      </c>
      <c r="L118" s="42">
        <f t="shared" si="47"/>
        <v>2000</v>
      </c>
      <c r="M118" s="42">
        <f t="shared" si="47"/>
        <v>2000</v>
      </c>
      <c r="N118" s="42">
        <f t="shared" si="48"/>
        <v>-600</v>
      </c>
      <c r="O118" s="42">
        <f t="shared" si="48"/>
        <v>-710</v>
      </c>
      <c r="P118" s="42">
        <f t="shared" si="48"/>
        <v>-920</v>
      </c>
      <c r="Q118" s="61">
        <f t="shared" si="32"/>
        <v>0</v>
      </c>
      <c r="R118" s="61">
        <f t="shared" si="32"/>
        <v>0</v>
      </c>
      <c r="S118" s="61">
        <f t="shared" si="32"/>
        <v>0</v>
      </c>
      <c r="T118" s="58">
        <f t="shared" si="27"/>
        <v>926</v>
      </c>
      <c r="U118" s="83">
        <f t="shared" si="37"/>
        <v>1500</v>
      </c>
      <c r="V118" s="83">
        <f t="shared" si="38"/>
        <v>1500</v>
      </c>
      <c r="W118" s="83">
        <f t="shared" si="39"/>
        <v>1500</v>
      </c>
      <c r="X118" s="85"/>
      <c r="Y118" s="42"/>
      <c r="Z118" s="42"/>
      <c r="AA118" s="42"/>
      <c r="AB118" s="50"/>
    </row>
    <row r="119" spans="1:28" ht="13.15" customHeight="1">
      <c r="A119" s="73">
        <v>105</v>
      </c>
      <c r="B119" s="74">
        <f t="shared" si="28"/>
        <v>45416</v>
      </c>
      <c r="C119" s="75">
        <f t="shared" si="29"/>
        <v>884</v>
      </c>
      <c r="D119" s="76">
        <f t="shared" si="30"/>
        <v>1540</v>
      </c>
      <c r="E119" s="61">
        <f t="shared" si="33"/>
        <v>1024</v>
      </c>
      <c r="F119" s="61">
        <f t="shared" si="34"/>
        <v>1134</v>
      </c>
      <c r="G119" s="61">
        <f t="shared" si="35"/>
        <v>1344</v>
      </c>
      <c r="H119" s="42">
        <f t="shared" si="40"/>
        <v>1400</v>
      </c>
      <c r="I119" s="42">
        <f t="shared" si="40"/>
        <v>1290</v>
      </c>
      <c r="J119" s="42">
        <f t="shared" si="40"/>
        <v>1080</v>
      </c>
      <c r="K119" s="42">
        <f t="shared" si="47"/>
        <v>2000</v>
      </c>
      <c r="L119" s="42">
        <f t="shared" si="47"/>
        <v>2000</v>
      </c>
      <c r="M119" s="42">
        <f t="shared" si="47"/>
        <v>2000</v>
      </c>
      <c r="N119" s="42">
        <f t="shared" si="48"/>
        <v>-600</v>
      </c>
      <c r="O119" s="42">
        <f t="shared" si="48"/>
        <v>-710</v>
      </c>
      <c r="P119" s="42">
        <f t="shared" si="48"/>
        <v>-920</v>
      </c>
      <c r="Q119" s="61">
        <f t="shared" si="32"/>
        <v>0</v>
      </c>
      <c r="R119" s="61">
        <f t="shared" si="32"/>
        <v>0</v>
      </c>
      <c r="S119" s="61">
        <f t="shared" si="32"/>
        <v>0</v>
      </c>
      <c r="T119" s="58">
        <f t="shared" si="27"/>
        <v>924</v>
      </c>
      <c r="U119" s="83">
        <f t="shared" si="37"/>
        <v>1500</v>
      </c>
      <c r="V119" s="83">
        <f t="shared" si="38"/>
        <v>1500</v>
      </c>
      <c r="W119" s="83">
        <f t="shared" si="39"/>
        <v>1500</v>
      </c>
      <c r="X119" s="85"/>
      <c r="Y119" s="42"/>
      <c r="Z119" s="42"/>
      <c r="AA119" s="42"/>
      <c r="AB119" s="50"/>
    </row>
    <row r="120" spans="1:28" ht="13.15" customHeight="1">
      <c r="A120" s="73">
        <v>106</v>
      </c>
      <c r="B120" s="74">
        <f t="shared" si="28"/>
        <v>45417</v>
      </c>
      <c r="C120" s="75">
        <f t="shared" si="29"/>
        <v>884</v>
      </c>
      <c r="D120" s="76">
        <f t="shared" si="30"/>
        <v>1538</v>
      </c>
      <c r="E120" s="61">
        <f t="shared" si="33"/>
        <v>1022</v>
      </c>
      <c r="F120" s="61">
        <f t="shared" si="34"/>
        <v>1132</v>
      </c>
      <c r="G120" s="61">
        <f t="shared" si="35"/>
        <v>1342</v>
      </c>
      <c r="H120" s="42">
        <f t="shared" si="40"/>
        <v>1400</v>
      </c>
      <c r="I120" s="42">
        <f t="shared" si="40"/>
        <v>1290</v>
      </c>
      <c r="J120" s="42">
        <f t="shared" si="40"/>
        <v>1080</v>
      </c>
      <c r="K120" s="42">
        <f t="shared" si="47"/>
        <v>2000</v>
      </c>
      <c r="L120" s="42">
        <f t="shared" si="47"/>
        <v>2000</v>
      </c>
      <c r="M120" s="42">
        <f t="shared" si="47"/>
        <v>2000</v>
      </c>
      <c r="N120" s="42">
        <f t="shared" si="48"/>
        <v>-600</v>
      </c>
      <c r="O120" s="42">
        <f t="shared" si="48"/>
        <v>-710</v>
      </c>
      <c r="P120" s="42">
        <f t="shared" si="48"/>
        <v>-920</v>
      </c>
      <c r="Q120" s="61">
        <f t="shared" si="32"/>
        <v>0</v>
      </c>
      <c r="R120" s="61">
        <f t="shared" si="32"/>
        <v>0</v>
      </c>
      <c r="S120" s="61">
        <f t="shared" si="32"/>
        <v>0</v>
      </c>
      <c r="T120" s="58">
        <f t="shared" si="27"/>
        <v>922</v>
      </c>
      <c r="U120" s="83">
        <f t="shared" si="37"/>
        <v>1500</v>
      </c>
      <c r="V120" s="83">
        <f t="shared" si="38"/>
        <v>1500</v>
      </c>
      <c r="W120" s="83">
        <f t="shared" si="39"/>
        <v>1500</v>
      </c>
      <c r="X120" s="85"/>
      <c r="Y120" s="42"/>
      <c r="Z120" s="42"/>
      <c r="AA120" s="42"/>
      <c r="AB120" s="50"/>
    </row>
    <row r="121" spans="1:28" ht="13.15" customHeight="1">
      <c r="A121" s="73">
        <v>107</v>
      </c>
      <c r="B121" s="74">
        <f t="shared" si="28"/>
        <v>45418</v>
      </c>
      <c r="C121" s="75">
        <f t="shared" si="29"/>
        <v>884</v>
      </c>
      <c r="D121" s="76">
        <f t="shared" si="30"/>
        <v>1536</v>
      </c>
      <c r="E121" s="61">
        <f t="shared" si="33"/>
        <v>1020</v>
      </c>
      <c r="F121" s="61">
        <f t="shared" si="34"/>
        <v>1130</v>
      </c>
      <c r="G121" s="61">
        <f t="shared" si="35"/>
        <v>1340</v>
      </c>
      <c r="H121" s="42">
        <f t="shared" si="40"/>
        <v>1400</v>
      </c>
      <c r="I121" s="42">
        <f t="shared" si="40"/>
        <v>1290</v>
      </c>
      <c r="J121" s="42">
        <f t="shared" si="40"/>
        <v>1080</v>
      </c>
      <c r="K121" s="42">
        <f t="shared" si="47"/>
        <v>2000</v>
      </c>
      <c r="L121" s="42">
        <f t="shared" si="47"/>
        <v>2000</v>
      </c>
      <c r="M121" s="42">
        <f t="shared" si="47"/>
        <v>2000</v>
      </c>
      <c r="N121" s="42">
        <f t="shared" si="48"/>
        <v>-600</v>
      </c>
      <c r="O121" s="42">
        <f t="shared" si="48"/>
        <v>-710</v>
      </c>
      <c r="P121" s="42">
        <f t="shared" si="48"/>
        <v>-920</v>
      </c>
      <c r="Q121" s="61">
        <f t="shared" si="32"/>
        <v>0</v>
      </c>
      <c r="R121" s="61">
        <f t="shared" si="32"/>
        <v>0</v>
      </c>
      <c r="S121" s="61">
        <f t="shared" si="32"/>
        <v>0</v>
      </c>
      <c r="T121" s="58">
        <f t="shared" si="27"/>
        <v>920</v>
      </c>
      <c r="U121" s="83">
        <f t="shared" si="37"/>
        <v>1500</v>
      </c>
      <c r="V121" s="83">
        <f t="shared" si="38"/>
        <v>1500</v>
      </c>
      <c r="W121" s="83">
        <f t="shared" si="39"/>
        <v>1500</v>
      </c>
      <c r="X121" s="85"/>
      <c r="Y121" s="42"/>
      <c r="Z121" s="42"/>
      <c r="AA121" s="42"/>
      <c r="AB121" s="50"/>
    </row>
    <row r="122" spans="1:28" ht="13.15" customHeight="1">
      <c r="A122" s="73">
        <v>108</v>
      </c>
      <c r="B122" s="74">
        <f t="shared" si="28"/>
        <v>45419</v>
      </c>
      <c r="C122" s="75">
        <f t="shared" si="29"/>
        <v>884</v>
      </c>
      <c r="D122" s="76">
        <f t="shared" si="30"/>
        <v>1534</v>
      </c>
      <c r="E122" s="61">
        <f t="shared" si="33"/>
        <v>1018</v>
      </c>
      <c r="F122" s="61">
        <f t="shared" si="34"/>
        <v>1128</v>
      </c>
      <c r="G122" s="61">
        <f t="shared" si="35"/>
        <v>1338</v>
      </c>
      <c r="H122" s="42">
        <f t="shared" si="40"/>
        <v>1400</v>
      </c>
      <c r="I122" s="42">
        <f t="shared" si="40"/>
        <v>1290</v>
      </c>
      <c r="J122" s="42">
        <f t="shared" si="40"/>
        <v>1080</v>
      </c>
      <c r="K122" s="42">
        <f t="shared" si="47"/>
        <v>2000</v>
      </c>
      <c r="L122" s="42">
        <f t="shared" si="47"/>
        <v>2000</v>
      </c>
      <c r="M122" s="42">
        <f t="shared" si="47"/>
        <v>2000</v>
      </c>
      <c r="N122" s="42">
        <f t="shared" si="48"/>
        <v>-600</v>
      </c>
      <c r="O122" s="42">
        <f t="shared" si="48"/>
        <v>-710</v>
      </c>
      <c r="P122" s="42">
        <f t="shared" si="48"/>
        <v>-920</v>
      </c>
      <c r="Q122" s="61">
        <f t="shared" si="32"/>
        <v>0</v>
      </c>
      <c r="R122" s="61">
        <f t="shared" si="32"/>
        <v>0</v>
      </c>
      <c r="S122" s="61">
        <f t="shared" si="32"/>
        <v>0</v>
      </c>
      <c r="T122" s="58">
        <f t="shared" si="27"/>
        <v>918</v>
      </c>
      <c r="U122" s="83">
        <f t="shared" si="37"/>
        <v>1500</v>
      </c>
      <c r="V122" s="83">
        <f t="shared" si="38"/>
        <v>1500</v>
      </c>
      <c r="W122" s="83">
        <f t="shared" si="39"/>
        <v>1500</v>
      </c>
      <c r="X122" s="85"/>
      <c r="Y122" s="42"/>
      <c r="Z122" s="42"/>
      <c r="AA122" s="42"/>
      <c r="AB122" s="50"/>
    </row>
    <row r="123" spans="1:28" ht="13.15" customHeight="1">
      <c r="A123" s="73">
        <v>109</v>
      </c>
      <c r="B123" s="74">
        <f t="shared" si="28"/>
        <v>45420</v>
      </c>
      <c r="C123" s="75">
        <f t="shared" si="29"/>
        <v>884</v>
      </c>
      <c r="D123" s="76">
        <f t="shared" si="30"/>
        <v>1532</v>
      </c>
      <c r="E123" s="61">
        <f t="shared" si="33"/>
        <v>1016</v>
      </c>
      <c r="F123" s="61">
        <f t="shared" si="34"/>
        <v>1126</v>
      </c>
      <c r="G123" s="61">
        <f t="shared" si="35"/>
        <v>1336</v>
      </c>
      <c r="H123" s="42">
        <f t="shared" si="40"/>
        <v>1400</v>
      </c>
      <c r="I123" s="42">
        <f t="shared" si="40"/>
        <v>1290</v>
      </c>
      <c r="J123" s="42">
        <f t="shared" si="40"/>
        <v>1080</v>
      </c>
      <c r="K123" s="42">
        <f t="shared" si="47"/>
        <v>2000</v>
      </c>
      <c r="L123" s="42">
        <f t="shared" si="47"/>
        <v>2000</v>
      </c>
      <c r="M123" s="42">
        <f t="shared" si="47"/>
        <v>2000</v>
      </c>
      <c r="N123" s="42">
        <f t="shared" si="48"/>
        <v>-600</v>
      </c>
      <c r="O123" s="42">
        <f t="shared" si="48"/>
        <v>-710</v>
      </c>
      <c r="P123" s="42">
        <f t="shared" si="48"/>
        <v>-920</v>
      </c>
      <c r="Q123" s="61">
        <f t="shared" si="32"/>
        <v>0</v>
      </c>
      <c r="R123" s="61">
        <f t="shared" si="32"/>
        <v>0</v>
      </c>
      <c r="S123" s="61">
        <f t="shared" si="32"/>
        <v>0</v>
      </c>
      <c r="T123" s="58">
        <f t="shared" si="27"/>
        <v>916</v>
      </c>
      <c r="U123" s="83">
        <f t="shared" si="37"/>
        <v>1500</v>
      </c>
      <c r="V123" s="83">
        <f t="shared" si="38"/>
        <v>1500</v>
      </c>
      <c r="W123" s="83">
        <f t="shared" si="39"/>
        <v>1500</v>
      </c>
      <c r="X123" s="85"/>
      <c r="Y123" s="42"/>
      <c r="Z123" s="42"/>
      <c r="AA123" s="42"/>
      <c r="AB123" s="50"/>
    </row>
    <row r="124" spans="1:28" ht="13.15" customHeight="1">
      <c r="A124" s="73">
        <v>110</v>
      </c>
      <c r="B124" s="74">
        <f t="shared" si="28"/>
        <v>45421</v>
      </c>
      <c r="C124" s="75">
        <f t="shared" si="29"/>
        <v>884</v>
      </c>
      <c r="D124" s="76">
        <f t="shared" si="30"/>
        <v>1530</v>
      </c>
      <c r="E124" s="61">
        <f t="shared" si="33"/>
        <v>1014</v>
      </c>
      <c r="F124" s="61">
        <f t="shared" si="34"/>
        <v>1124</v>
      </c>
      <c r="G124" s="61">
        <f t="shared" si="35"/>
        <v>1334</v>
      </c>
      <c r="H124" s="42">
        <f t="shared" si="40"/>
        <v>1400</v>
      </c>
      <c r="I124" s="42">
        <f t="shared" si="40"/>
        <v>1290</v>
      </c>
      <c r="J124" s="42">
        <f t="shared" si="40"/>
        <v>1080</v>
      </c>
      <c r="K124" s="42">
        <f t="shared" si="47"/>
        <v>2000</v>
      </c>
      <c r="L124" s="42">
        <f t="shared" si="47"/>
        <v>2000</v>
      </c>
      <c r="M124" s="42">
        <f t="shared" si="47"/>
        <v>2000</v>
      </c>
      <c r="N124" s="42">
        <f t="shared" si="48"/>
        <v>-600</v>
      </c>
      <c r="O124" s="42">
        <f t="shared" si="48"/>
        <v>-710</v>
      </c>
      <c r="P124" s="42">
        <f t="shared" si="48"/>
        <v>-920</v>
      </c>
      <c r="Q124" s="61">
        <f t="shared" si="32"/>
        <v>0</v>
      </c>
      <c r="R124" s="61">
        <f t="shared" si="32"/>
        <v>0</v>
      </c>
      <c r="S124" s="61">
        <f t="shared" si="32"/>
        <v>0</v>
      </c>
      <c r="T124" s="58">
        <f t="shared" si="27"/>
        <v>914</v>
      </c>
      <c r="U124" s="83">
        <f t="shared" si="37"/>
        <v>1500</v>
      </c>
      <c r="V124" s="83">
        <f t="shared" si="38"/>
        <v>1500</v>
      </c>
      <c r="W124" s="83">
        <f t="shared" si="39"/>
        <v>1500</v>
      </c>
      <c r="X124" s="85"/>
      <c r="Y124" s="42"/>
      <c r="Z124" s="42"/>
      <c r="AA124" s="42"/>
      <c r="AB124" s="50"/>
    </row>
    <row r="125" spans="1:28" ht="13.15" customHeight="1">
      <c r="A125" s="73">
        <v>111</v>
      </c>
      <c r="B125" s="74">
        <f t="shared" si="28"/>
        <v>45422</v>
      </c>
      <c r="C125" s="75">
        <f t="shared" si="29"/>
        <v>884</v>
      </c>
      <c r="D125" s="76">
        <f t="shared" si="30"/>
        <v>1528</v>
      </c>
      <c r="E125" s="61">
        <f t="shared" si="33"/>
        <v>1012</v>
      </c>
      <c r="F125" s="61">
        <f t="shared" si="34"/>
        <v>1122</v>
      </c>
      <c r="G125" s="61">
        <f t="shared" si="35"/>
        <v>1332</v>
      </c>
      <c r="H125" s="42">
        <f t="shared" si="40"/>
        <v>1400</v>
      </c>
      <c r="I125" s="42">
        <f t="shared" si="40"/>
        <v>1290</v>
      </c>
      <c r="J125" s="42">
        <f t="shared" si="40"/>
        <v>1080</v>
      </c>
      <c r="K125" s="42">
        <f t="shared" si="47"/>
        <v>2000</v>
      </c>
      <c r="L125" s="42">
        <f t="shared" si="47"/>
        <v>2000</v>
      </c>
      <c r="M125" s="42">
        <f t="shared" si="47"/>
        <v>2000</v>
      </c>
      <c r="N125" s="42">
        <f t="shared" si="48"/>
        <v>-600</v>
      </c>
      <c r="O125" s="42">
        <f t="shared" si="48"/>
        <v>-710</v>
      </c>
      <c r="P125" s="42">
        <f t="shared" si="48"/>
        <v>-920</v>
      </c>
      <c r="Q125" s="61">
        <f t="shared" si="32"/>
        <v>0</v>
      </c>
      <c r="R125" s="61">
        <f t="shared" si="32"/>
        <v>0</v>
      </c>
      <c r="S125" s="61">
        <f t="shared" si="32"/>
        <v>0</v>
      </c>
      <c r="T125" s="58">
        <f t="shared" si="27"/>
        <v>912</v>
      </c>
      <c r="U125" s="83">
        <f t="shared" si="37"/>
        <v>1500</v>
      </c>
      <c r="V125" s="83">
        <f t="shared" si="38"/>
        <v>1500</v>
      </c>
      <c r="W125" s="83">
        <f t="shared" si="39"/>
        <v>1500</v>
      </c>
      <c r="X125" s="85"/>
      <c r="Y125" s="42"/>
      <c r="Z125" s="42"/>
      <c r="AA125" s="42"/>
      <c r="AB125" s="50"/>
    </row>
    <row r="126" spans="1:28" ht="13.15" customHeight="1">
      <c r="A126" s="73">
        <v>112</v>
      </c>
      <c r="B126" s="74">
        <f t="shared" si="28"/>
        <v>45423</v>
      </c>
      <c r="C126" s="75">
        <f t="shared" si="29"/>
        <v>884</v>
      </c>
      <c r="D126" s="76">
        <f t="shared" si="30"/>
        <v>1526</v>
      </c>
      <c r="E126" s="61">
        <f t="shared" si="33"/>
        <v>1010</v>
      </c>
      <c r="F126" s="61">
        <f t="shared" si="34"/>
        <v>1120</v>
      </c>
      <c r="G126" s="61">
        <f t="shared" si="35"/>
        <v>1330</v>
      </c>
      <c r="H126" s="42">
        <f t="shared" si="40"/>
        <v>1400</v>
      </c>
      <c r="I126" s="42">
        <f t="shared" si="40"/>
        <v>1290</v>
      </c>
      <c r="J126" s="42">
        <f t="shared" si="40"/>
        <v>1080</v>
      </c>
      <c r="K126" s="42">
        <f t="shared" si="47"/>
        <v>2000</v>
      </c>
      <c r="L126" s="42">
        <f t="shared" si="47"/>
        <v>2000</v>
      </c>
      <c r="M126" s="42">
        <f t="shared" si="47"/>
        <v>2000</v>
      </c>
      <c r="N126" s="42">
        <f t="shared" si="48"/>
        <v>-600</v>
      </c>
      <c r="O126" s="42">
        <f t="shared" si="48"/>
        <v>-710</v>
      </c>
      <c r="P126" s="42">
        <f t="shared" si="48"/>
        <v>-920</v>
      </c>
      <c r="Q126" s="61">
        <f t="shared" si="32"/>
        <v>0</v>
      </c>
      <c r="R126" s="61">
        <f t="shared" si="32"/>
        <v>0</v>
      </c>
      <c r="S126" s="61">
        <f t="shared" si="32"/>
        <v>0</v>
      </c>
      <c r="T126" s="58">
        <f t="shared" si="27"/>
        <v>910</v>
      </c>
      <c r="U126" s="83">
        <f t="shared" si="37"/>
        <v>1500</v>
      </c>
      <c r="V126" s="83">
        <f t="shared" si="38"/>
        <v>1500</v>
      </c>
      <c r="W126" s="83">
        <f t="shared" si="39"/>
        <v>1500</v>
      </c>
      <c r="X126" s="85"/>
      <c r="Y126" s="42"/>
      <c r="Z126" s="42"/>
      <c r="AA126" s="42"/>
      <c r="AB126" s="50"/>
    </row>
    <row r="127" spans="1:28" ht="13.15" customHeight="1">
      <c r="A127" s="73">
        <v>113</v>
      </c>
      <c r="B127" s="74">
        <f t="shared" si="28"/>
        <v>45424</v>
      </c>
      <c r="C127" s="75">
        <f t="shared" si="29"/>
        <v>884</v>
      </c>
      <c r="D127" s="76">
        <f>D126+2</f>
        <v>1528</v>
      </c>
      <c r="E127" s="61">
        <f t="shared" si="33"/>
        <v>1012</v>
      </c>
      <c r="F127" s="61">
        <f t="shared" si="34"/>
        <v>1122</v>
      </c>
      <c r="G127" s="61">
        <f t="shared" si="35"/>
        <v>1332</v>
      </c>
      <c r="H127" s="42">
        <f t="shared" si="40"/>
        <v>1400</v>
      </c>
      <c r="I127" s="42">
        <f t="shared" si="40"/>
        <v>1290</v>
      </c>
      <c r="J127" s="42">
        <f t="shared" si="40"/>
        <v>1080</v>
      </c>
      <c r="K127" s="42">
        <f t="shared" si="47"/>
        <v>2000</v>
      </c>
      <c r="L127" s="42">
        <f t="shared" si="47"/>
        <v>2000</v>
      </c>
      <c r="M127" s="42">
        <f t="shared" si="47"/>
        <v>2000</v>
      </c>
      <c r="N127" s="42">
        <f t="shared" si="48"/>
        <v>-600</v>
      </c>
      <c r="O127" s="42">
        <f t="shared" si="48"/>
        <v>-710</v>
      </c>
      <c r="P127" s="42">
        <f t="shared" si="48"/>
        <v>-920</v>
      </c>
      <c r="Q127" s="61">
        <f t="shared" si="32"/>
        <v>0</v>
      </c>
      <c r="R127" s="61">
        <f t="shared" si="32"/>
        <v>0</v>
      </c>
      <c r="S127" s="61">
        <f t="shared" si="32"/>
        <v>0</v>
      </c>
      <c r="T127" s="58">
        <f t="shared" si="27"/>
        <v>912</v>
      </c>
      <c r="U127" s="83">
        <f t="shared" si="37"/>
        <v>1500</v>
      </c>
      <c r="V127" s="83">
        <f t="shared" si="38"/>
        <v>1500</v>
      </c>
      <c r="W127" s="83">
        <f t="shared" si="39"/>
        <v>1500</v>
      </c>
      <c r="X127" s="85"/>
      <c r="Y127" s="42"/>
      <c r="Z127" s="42"/>
      <c r="AA127" s="42"/>
      <c r="AB127" s="50"/>
    </row>
    <row r="128" spans="1:28" ht="13.15" customHeight="1">
      <c r="A128" s="73">
        <v>114</v>
      </c>
      <c r="B128" s="74">
        <f t="shared" si="28"/>
        <v>45425</v>
      </c>
      <c r="C128" s="75">
        <f t="shared" si="29"/>
        <v>884</v>
      </c>
      <c r="D128" s="76">
        <f t="shared" ref="D128:D191" si="49">D127+2</f>
        <v>1530</v>
      </c>
      <c r="E128" s="61">
        <f t="shared" si="33"/>
        <v>1014</v>
      </c>
      <c r="F128" s="61">
        <f t="shared" si="34"/>
        <v>1124</v>
      </c>
      <c r="G128" s="61">
        <f t="shared" si="35"/>
        <v>1334</v>
      </c>
      <c r="H128" s="42">
        <f t="shared" si="40"/>
        <v>1400</v>
      </c>
      <c r="I128" s="42">
        <f t="shared" si="40"/>
        <v>1290</v>
      </c>
      <c r="J128" s="42">
        <f t="shared" si="40"/>
        <v>1080</v>
      </c>
      <c r="K128" s="42">
        <f t="shared" ref="K128:M143" si="50">K127</f>
        <v>2000</v>
      </c>
      <c r="L128" s="42">
        <f t="shared" si="50"/>
        <v>2000</v>
      </c>
      <c r="M128" s="42">
        <f t="shared" si="50"/>
        <v>2000</v>
      </c>
      <c r="N128" s="42">
        <f t="shared" si="48"/>
        <v>-600</v>
      </c>
      <c r="O128" s="42">
        <f t="shared" si="48"/>
        <v>-710</v>
      </c>
      <c r="P128" s="42">
        <f t="shared" si="48"/>
        <v>-920</v>
      </c>
      <c r="Q128" s="61">
        <f t="shared" si="32"/>
        <v>0</v>
      </c>
      <c r="R128" s="61">
        <f t="shared" si="32"/>
        <v>0</v>
      </c>
      <c r="S128" s="61">
        <f t="shared" si="32"/>
        <v>0</v>
      </c>
      <c r="T128" s="58">
        <f t="shared" si="27"/>
        <v>914</v>
      </c>
      <c r="U128" s="83">
        <f t="shared" si="37"/>
        <v>1500</v>
      </c>
      <c r="V128" s="83">
        <f t="shared" si="38"/>
        <v>1500</v>
      </c>
      <c r="W128" s="83">
        <f t="shared" si="39"/>
        <v>1500</v>
      </c>
      <c r="X128" s="85"/>
      <c r="Y128" s="42"/>
      <c r="Z128" s="42"/>
      <c r="AA128" s="42"/>
      <c r="AB128" s="50"/>
    </row>
    <row r="129" spans="1:28" ht="13.15" customHeight="1">
      <c r="A129" s="73">
        <v>115</v>
      </c>
      <c r="B129" s="74">
        <f t="shared" si="28"/>
        <v>45426</v>
      </c>
      <c r="C129" s="75">
        <f t="shared" si="29"/>
        <v>884</v>
      </c>
      <c r="D129" s="76">
        <f t="shared" si="49"/>
        <v>1532</v>
      </c>
      <c r="E129" s="61">
        <f t="shared" si="33"/>
        <v>1016</v>
      </c>
      <c r="F129" s="61">
        <f t="shared" si="34"/>
        <v>1126</v>
      </c>
      <c r="G129" s="61">
        <f t="shared" si="35"/>
        <v>1336</v>
      </c>
      <c r="H129" s="42">
        <f t="shared" si="40"/>
        <v>1400</v>
      </c>
      <c r="I129" s="42">
        <f t="shared" si="40"/>
        <v>1290</v>
      </c>
      <c r="J129" s="42">
        <f t="shared" si="40"/>
        <v>1080</v>
      </c>
      <c r="K129" s="42">
        <f t="shared" si="50"/>
        <v>2000</v>
      </c>
      <c r="L129" s="42">
        <f t="shared" si="50"/>
        <v>2000</v>
      </c>
      <c r="M129" s="42">
        <f t="shared" si="50"/>
        <v>2000</v>
      </c>
      <c r="N129" s="42">
        <f t="shared" ref="N129:P144" si="51">N128-Q129</f>
        <v>-600</v>
      </c>
      <c r="O129" s="42">
        <f t="shared" si="51"/>
        <v>-710</v>
      </c>
      <c r="P129" s="42">
        <f t="shared" si="51"/>
        <v>-920</v>
      </c>
      <c r="Q129" s="61">
        <f t="shared" si="32"/>
        <v>0</v>
      </c>
      <c r="R129" s="61">
        <f t="shared" si="32"/>
        <v>0</v>
      </c>
      <c r="S129" s="61">
        <f t="shared" si="32"/>
        <v>0</v>
      </c>
      <c r="T129" s="58">
        <f t="shared" si="27"/>
        <v>916</v>
      </c>
      <c r="U129" s="83">
        <f t="shared" si="37"/>
        <v>1500</v>
      </c>
      <c r="V129" s="83">
        <f t="shared" si="38"/>
        <v>1500</v>
      </c>
      <c r="W129" s="83">
        <f t="shared" si="39"/>
        <v>1500</v>
      </c>
      <c r="X129" s="85"/>
      <c r="Y129" s="42"/>
      <c r="Z129" s="42"/>
      <c r="AA129" s="42"/>
      <c r="AB129" s="50"/>
    </row>
    <row r="130" spans="1:28" ht="13.15" customHeight="1">
      <c r="A130" s="73">
        <v>116</v>
      </c>
      <c r="B130" s="74">
        <f t="shared" si="28"/>
        <v>45427</v>
      </c>
      <c r="C130" s="75">
        <f t="shared" si="29"/>
        <v>884</v>
      </c>
      <c r="D130" s="76">
        <f t="shared" si="49"/>
        <v>1534</v>
      </c>
      <c r="E130" s="61">
        <f t="shared" si="33"/>
        <v>1018</v>
      </c>
      <c r="F130" s="61">
        <f t="shared" si="34"/>
        <v>1128</v>
      </c>
      <c r="G130" s="61">
        <f t="shared" si="35"/>
        <v>1338</v>
      </c>
      <c r="H130" s="42">
        <f t="shared" si="40"/>
        <v>1400</v>
      </c>
      <c r="I130" s="42">
        <f t="shared" si="40"/>
        <v>1290</v>
      </c>
      <c r="J130" s="42">
        <f t="shared" si="40"/>
        <v>1080</v>
      </c>
      <c r="K130" s="42">
        <f t="shared" si="50"/>
        <v>2000</v>
      </c>
      <c r="L130" s="42">
        <f t="shared" si="50"/>
        <v>2000</v>
      </c>
      <c r="M130" s="42">
        <f t="shared" si="50"/>
        <v>2000</v>
      </c>
      <c r="N130" s="42">
        <f t="shared" si="51"/>
        <v>-600</v>
      </c>
      <c r="O130" s="42">
        <f t="shared" si="51"/>
        <v>-710</v>
      </c>
      <c r="P130" s="42">
        <f t="shared" si="51"/>
        <v>-920</v>
      </c>
      <c r="Q130" s="61">
        <f t="shared" si="32"/>
        <v>0</v>
      </c>
      <c r="R130" s="61">
        <f t="shared" si="32"/>
        <v>0</v>
      </c>
      <c r="S130" s="61">
        <f t="shared" si="32"/>
        <v>0</v>
      </c>
      <c r="T130" s="58">
        <f t="shared" si="27"/>
        <v>918</v>
      </c>
      <c r="U130" s="83">
        <f t="shared" si="37"/>
        <v>1500</v>
      </c>
      <c r="V130" s="83">
        <f t="shared" si="38"/>
        <v>1500</v>
      </c>
      <c r="W130" s="83">
        <f t="shared" si="39"/>
        <v>1500</v>
      </c>
      <c r="X130" s="85"/>
      <c r="Y130" s="42"/>
      <c r="Z130" s="42"/>
      <c r="AA130" s="42"/>
      <c r="AB130" s="50"/>
    </row>
    <row r="131" spans="1:28" ht="13.15" customHeight="1">
      <c r="A131" s="73">
        <v>117</v>
      </c>
      <c r="B131" s="74">
        <f t="shared" si="28"/>
        <v>45428</v>
      </c>
      <c r="C131" s="75">
        <f t="shared" si="29"/>
        <v>884</v>
      </c>
      <c r="D131" s="76">
        <f t="shared" si="49"/>
        <v>1536</v>
      </c>
      <c r="E131" s="61">
        <f t="shared" si="33"/>
        <v>1020</v>
      </c>
      <c r="F131" s="61">
        <f t="shared" si="34"/>
        <v>1130</v>
      </c>
      <c r="G131" s="61">
        <f t="shared" si="35"/>
        <v>1340</v>
      </c>
      <c r="H131" s="42">
        <f t="shared" si="40"/>
        <v>1400</v>
      </c>
      <c r="I131" s="42">
        <f t="shared" si="40"/>
        <v>1290</v>
      </c>
      <c r="J131" s="42">
        <f t="shared" si="40"/>
        <v>1080</v>
      </c>
      <c r="K131" s="42">
        <f t="shared" si="50"/>
        <v>2000</v>
      </c>
      <c r="L131" s="42">
        <f t="shared" si="50"/>
        <v>2000</v>
      </c>
      <c r="M131" s="42">
        <f t="shared" si="50"/>
        <v>2000</v>
      </c>
      <c r="N131" s="42">
        <f t="shared" si="51"/>
        <v>-600</v>
      </c>
      <c r="O131" s="42">
        <f t="shared" si="51"/>
        <v>-710</v>
      </c>
      <c r="P131" s="42">
        <f t="shared" si="51"/>
        <v>-920</v>
      </c>
      <c r="Q131" s="61">
        <f t="shared" si="32"/>
        <v>0</v>
      </c>
      <c r="R131" s="61">
        <f t="shared" si="32"/>
        <v>0</v>
      </c>
      <c r="S131" s="61">
        <f t="shared" si="32"/>
        <v>0</v>
      </c>
      <c r="T131" s="58">
        <f t="shared" si="27"/>
        <v>920</v>
      </c>
      <c r="U131" s="83">
        <f t="shared" si="37"/>
        <v>1500</v>
      </c>
      <c r="V131" s="83">
        <f t="shared" si="38"/>
        <v>1500</v>
      </c>
      <c r="W131" s="83">
        <f t="shared" si="39"/>
        <v>1500</v>
      </c>
      <c r="X131" s="85"/>
      <c r="Y131" s="42"/>
      <c r="Z131" s="42"/>
      <c r="AA131" s="42"/>
      <c r="AB131" s="50"/>
    </row>
    <row r="132" spans="1:28" ht="13.15" customHeight="1">
      <c r="A132" s="73">
        <v>118</v>
      </c>
      <c r="B132" s="74">
        <f t="shared" si="28"/>
        <v>45429</v>
      </c>
      <c r="C132" s="75">
        <f t="shared" si="29"/>
        <v>884</v>
      </c>
      <c r="D132" s="76">
        <f t="shared" si="49"/>
        <v>1538</v>
      </c>
      <c r="E132" s="61">
        <f t="shared" si="33"/>
        <v>1022</v>
      </c>
      <c r="F132" s="61">
        <f t="shared" si="34"/>
        <v>1132</v>
      </c>
      <c r="G132" s="61">
        <f t="shared" si="35"/>
        <v>1342</v>
      </c>
      <c r="H132" s="42">
        <f t="shared" si="40"/>
        <v>1400</v>
      </c>
      <c r="I132" s="42">
        <f t="shared" si="40"/>
        <v>1290</v>
      </c>
      <c r="J132" s="42">
        <f t="shared" si="40"/>
        <v>1080</v>
      </c>
      <c r="K132" s="42">
        <f t="shared" si="50"/>
        <v>2000</v>
      </c>
      <c r="L132" s="42">
        <f t="shared" si="50"/>
        <v>2000</v>
      </c>
      <c r="M132" s="42">
        <f t="shared" si="50"/>
        <v>2000</v>
      </c>
      <c r="N132" s="42">
        <f t="shared" si="51"/>
        <v>-600</v>
      </c>
      <c r="O132" s="42">
        <f t="shared" si="51"/>
        <v>-710</v>
      </c>
      <c r="P132" s="42">
        <f t="shared" si="51"/>
        <v>-920</v>
      </c>
      <c r="Q132" s="61">
        <f t="shared" si="32"/>
        <v>0</v>
      </c>
      <c r="R132" s="61">
        <f t="shared" si="32"/>
        <v>0</v>
      </c>
      <c r="S132" s="61">
        <f t="shared" si="32"/>
        <v>0</v>
      </c>
      <c r="T132" s="58">
        <f t="shared" si="27"/>
        <v>922</v>
      </c>
      <c r="U132" s="83">
        <f t="shared" si="37"/>
        <v>1500</v>
      </c>
      <c r="V132" s="83">
        <f t="shared" si="38"/>
        <v>1500</v>
      </c>
      <c r="W132" s="83">
        <f t="shared" si="39"/>
        <v>1500</v>
      </c>
      <c r="X132" s="85"/>
      <c r="Y132" s="42"/>
      <c r="Z132" s="42"/>
      <c r="AA132" s="42"/>
      <c r="AB132" s="50"/>
    </row>
    <row r="133" spans="1:28" ht="13.15" customHeight="1">
      <c r="A133" s="73">
        <v>119</v>
      </c>
      <c r="B133" s="74">
        <f t="shared" si="28"/>
        <v>45430</v>
      </c>
      <c r="C133" s="75">
        <f t="shared" si="29"/>
        <v>884</v>
      </c>
      <c r="D133" s="76">
        <f t="shared" si="49"/>
        <v>1540</v>
      </c>
      <c r="E133" s="61">
        <f t="shared" si="33"/>
        <v>1024</v>
      </c>
      <c r="F133" s="61">
        <f t="shared" si="34"/>
        <v>1134</v>
      </c>
      <c r="G133" s="61">
        <f t="shared" si="35"/>
        <v>1344</v>
      </c>
      <c r="H133" s="42">
        <f t="shared" si="40"/>
        <v>1400</v>
      </c>
      <c r="I133" s="42">
        <f t="shared" si="40"/>
        <v>1290</v>
      </c>
      <c r="J133" s="42">
        <f t="shared" si="40"/>
        <v>1080</v>
      </c>
      <c r="K133" s="42">
        <f t="shared" si="50"/>
        <v>2000</v>
      </c>
      <c r="L133" s="42">
        <f t="shared" si="50"/>
        <v>2000</v>
      </c>
      <c r="M133" s="42">
        <f t="shared" si="50"/>
        <v>2000</v>
      </c>
      <c r="N133" s="42">
        <f t="shared" si="51"/>
        <v>-600</v>
      </c>
      <c r="O133" s="42">
        <f t="shared" si="51"/>
        <v>-710</v>
      </c>
      <c r="P133" s="42">
        <f t="shared" si="51"/>
        <v>-920</v>
      </c>
      <c r="Q133" s="61">
        <f t="shared" si="32"/>
        <v>0</v>
      </c>
      <c r="R133" s="61">
        <f t="shared" si="32"/>
        <v>0</v>
      </c>
      <c r="S133" s="61">
        <f t="shared" si="32"/>
        <v>0</v>
      </c>
      <c r="T133" s="58">
        <f t="shared" si="27"/>
        <v>924</v>
      </c>
      <c r="U133" s="83">
        <f t="shared" si="37"/>
        <v>1500</v>
      </c>
      <c r="V133" s="83">
        <f t="shared" si="38"/>
        <v>1500</v>
      </c>
      <c r="W133" s="83">
        <f t="shared" si="39"/>
        <v>1500</v>
      </c>
      <c r="X133" s="85"/>
      <c r="Y133" s="42"/>
      <c r="Z133" s="42"/>
      <c r="AA133" s="42"/>
      <c r="AB133" s="50"/>
    </row>
    <row r="134" spans="1:28" ht="13.15" customHeight="1">
      <c r="A134" s="73">
        <v>120</v>
      </c>
      <c r="B134" s="74">
        <f t="shared" si="28"/>
        <v>45431</v>
      </c>
      <c r="C134" s="75">
        <f t="shared" si="29"/>
        <v>884</v>
      </c>
      <c r="D134" s="76">
        <f t="shared" si="49"/>
        <v>1542</v>
      </c>
      <c r="E134" s="61">
        <f t="shared" si="33"/>
        <v>1026</v>
      </c>
      <c r="F134" s="61">
        <f t="shared" si="34"/>
        <v>1136</v>
      </c>
      <c r="G134" s="61">
        <f t="shared" si="35"/>
        <v>1346</v>
      </c>
      <c r="H134" s="42">
        <f t="shared" si="40"/>
        <v>1400</v>
      </c>
      <c r="I134" s="42">
        <f t="shared" si="40"/>
        <v>1290</v>
      </c>
      <c r="J134" s="42">
        <f t="shared" si="40"/>
        <v>1080</v>
      </c>
      <c r="K134" s="42">
        <f t="shared" si="50"/>
        <v>2000</v>
      </c>
      <c r="L134" s="42">
        <f t="shared" si="50"/>
        <v>2000</v>
      </c>
      <c r="M134" s="42">
        <f t="shared" si="50"/>
        <v>2000</v>
      </c>
      <c r="N134" s="42">
        <f t="shared" si="51"/>
        <v>-600</v>
      </c>
      <c r="O134" s="42">
        <f t="shared" si="51"/>
        <v>-710</v>
      </c>
      <c r="P134" s="42">
        <f t="shared" si="51"/>
        <v>-920</v>
      </c>
      <c r="Q134" s="61">
        <f t="shared" si="32"/>
        <v>0</v>
      </c>
      <c r="R134" s="61">
        <f t="shared" si="32"/>
        <v>0</v>
      </c>
      <c r="S134" s="61">
        <f t="shared" si="32"/>
        <v>0</v>
      </c>
      <c r="T134" s="58">
        <f t="shared" si="27"/>
        <v>926</v>
      </c>
      <c r="U134" s="83">
        <f t="shared" si="37"/>
        <v>1500</v>
      </c>
      <c r="V134" s="83">
        <f t="shared" si="38"/>
        <v>1500</v>
      </c>
      <c r="W134" s="83">
        <f t="shared" si="39"/>
        <v>1500</v>
      </c>
      <c r="X134" s="85"/>
      <c r="Y134" s="42"/>
      <c r="Z134" s="42"/>
      <c r="AA134" s="42"/>
      <c r="AB134" s="50"/>
    </row>
    <row r="135" spans="1:28" ht="13.15" customHeight="1">
      <c r="A135" s="73">
        <v>121</v>
      </c>
      <c r="B135" s="74">
        <f t="shared" si="28"/>
        <v>45432</v>
      </c>
      <c r="C135" s="75">
        <f t="shared" si="29"/>
        <v>884</v>
      </c>
      <c r="D135" s="76">
        <f t="shared" si="49"/>
        <v>1544</v>
      </c>
      <c r="E135" s="61">
        <f t="shared" si="33"/>
        <v>1028</v>
      </c>
      <c r="F135" s="61">
        <f t="shared" si="34"/>
        <v>1138</v>
      </c>
      <c r="G135" s="61">
        <f t="shared" si="35"/>
        <v>1348</v>
      </c>
      <c r="H135" s="42">
        <f t="shared" si="40"/>
        <v>1400</v>
      </c>
      <c r="I135" s="42">
        <f t="shared" si="40"/>
        <v>1290</v>
      </c>
      <c r="J135" s="42">
        <f t="shared" si="40"/>
        <v>1080</v>
      </c>
      <c r="K135" s="42">
        <f t="shared" si="50"/>
        <v>2000</v>
      </c>
      <c r="L135" s="42">
        <f t="shared" si="50"/>
        <v>2000</v>
      </c>
      <c r="M135" s="42">
        <f t="shared" si="50"/>
        <v>2000</v>
      </c>
      <c r="N135" s="42">
        <f t="shared" si="51"/>
        <v>-600</v>
      </c>
      <c r="O135" s="42">
        <f t="shared" si="51"/>
        <v>-710</v>
      </c>
      <c r="P135" s="42">
        <f t="shared" si="51"/>
        <v>-920</v>
      </c>
      <c r="Q135" s="61">
        <f t="shared" si="32"/>
        <v>0</v>
      </c>
      <c r="R135" s="61">
        <f t="shared" si="32"/>
        <v>0</v>
      </c>
      <c r="S135" s="61">
        <f t="shared" si="32"/>
        <v>0</v>
      </c>
      <c r="T135" s="58">
        <f t="shared" si="27"/>
        <v>928</v>
      </c>
      <c r="U135" s="83">
        <f t="shared" si="37"/>
        <v>1500</v>
      </c>
      <c r="V135" s="83">
        <f t="shared" si="38"/>
        <v>1500</v>
      </c>
      <c r="W135" s="83">
        <f t="shared" si="39"/>
        <v>1500</v>
      </c>
      <c r="X135" s="85"/>
      <c r="Y135" s="42"/>
      <c r="Z135" s="42"/>
      <c r="AA135" s="42"/>
      <c r="AB135" s="50"/>
    </row>
    <row r="136" spans="1:28" ht="13.15" customHeight="1">
      <c r="A136" s="73">
        <v>122</v>
      </c>
      <c r="B136" s="74">
        <f t="shared" si="28"/>
        <v>45433</v>
      </c>
      <c r="C136" s="75">
        <f t="shared" si="29"/>
        <v>884</v>
      </c>
      <c r="D136" s="76">
        <f t="shared" si="49"/>
        <v>1546</v>
      </c>
      <c r="E136" s="61">
        <f t="shared" si="33"/>
        <v>1030</v>
      </c>
      <c r="F136" s="61">
        <f t="shared" si="34"/>
        <v>1140</v>
      </c>
      <c r="G136" s="61">
        <f t="shared" si="35"/>
        <v>1350</v>
      </c>
      <c r="H136" s="42">
        <f t="shared" si="40"/>
        <v>1400</v>
      </c>
      <c r="I136" s="42">
        <f t="shared" si="40"/>
        <v>1290</v>
      </c>
      <c r="J136" s="42">
        <f t="shared" si="40"/>
        <v>1080</v>
      </c>
      <c r="K136" s="42">
        <f t="shared" si="50"/>
        <v>2000</v>
      </c>
      <c r="L136" s="42">
        <f t="shared" si="50"/>
        <v>2000</v>
      </c>
      <c r="M136" s="42">
        <f t="shared" si="50"/>
        <v>2000</v>
      </c>
      <c r="N136" s="42">
        <f t="shared" si="51"/>
        <v>-600</v>
      </c>
      <c r="O136" s="42">
        <f t="shared" si="51"/>
        <v>-710</v>
      </c>
      <c r="P136" s="42">
        <f t="shared" si="51"/>
        <v>-920</v>
      </c>
      <c r="Q136" s="61">
        <f t="shared" si="32"/>
        <v>0</v>
      </c>
      <c r="R136" s="61">
        <f t="shared" si="32"/>
        <v>0</v>
      </c>
      <c r="S136" s="61">
        <f t="shared" si="32"/>
        <v>0</v>
      </c>
      <c r="T136" s="58">
        <f t="shared" si="27"/>
        <v>930</v>
      </c>
      <c r="U136" s="83">
        <f t="shared" si="37"/>
        <v>1500</v>
      </c>
      <c r="V136" s="83">
        <f t="shared" si="38"/>
        <v>1500</v>
      </c>
      <c r="W136" s="83">
        <f t="shared" si="39"/>
        <v>1500</v>
      </c>
      <c r="X136" s="85"/>
      <c r="Y136" s="42"/>
      <c r="Z136" s="42"/>
      <c r="AA136" s="42"/>
      <c r="AB136" s="50"/>
    </row>
    <row r="137" spans="1:28" ht="13.15" customHeight="1">
      <c r="A137" s="73">
        <v>123</v>
      </c>
      <c r="B137" s="74">
        <f t="shared" si="28"/>
        <v>45434</v>
      </c>
      <c r="C137" s="75">
        <f t="shared" si="29"/>
        <v>884</v>
      </c>
      <c r="D137" s="76">
        <f t="shared" si="49"/>
        <v>1548</v>
      </c>
      <c r="E137" s="61">
        <f t="shared" si="33"/>
        <v>1032</v>
      </c>
      <c r="F137" s="61">
        <f t="shared" si="34"/>
        <v>1142</v>
      </c>
      <c r="G137" s="61">
        <f t="shared" si="35"/>
        <v>1352</v>
      </c>
      <c r="H137" s="42">
        <f t="shared" si="40"/>
        <v>1400</v>
      </c>
      <c r="I137" s="42">
        <f t="shared" si="40"/>
        <v>1290</v>
      </c>
      <c r="J137" s="42">
        <f t="shared" si="40"/>
        <v>1080</v>
      </c>
      <c r="K137" s="42">
        <f t="shared" si="50"/>
        <v>2000</v>
      </c>
      <c r="L137" s="42">
        <f t="shared" si="50"/>
        <v>2000</v>
      </c>
      <c r="M137" s="42">
        <f t="shared" si="50"/>
        <v>2000</v>
      </c>
      <c r="N137" s="42">
        <f t="shared" si="51"/>
        <v>-600</v>
      </c>
      <c r="O137" s="42">
        <f t="shared" si="51"/>
        <v>-710</v>
      </c>
      <c r="P137" s="42">
        <f t="shared" si="51"/>
        <v>-920</v>
      </c>
      <c r="Q137" s="61">
        <f t="shared" si="32"/>
        <v>0</v>
      </c>
      <c r="R137" s="61">
        <f t="shared" si="32"/>
        <v>0</v>
      </c>
      <c r="S137" s="61">
        <f t="shared" si="32"/>
        <v>0</v>
      </c>
      <c r="T137" s="58">
        <f t="shared" si="27"/>
        <v>932</v>
      </c>
      <c r="U137" s="83">
        <f t="shared" si="37"/>
        <v>1500</v>
      </c>
      <c r="V137" s="83">
        <f t="shared" si="38"/>
        <v>1500</v>
      </c>
      <c r="W137" s="83">
        <f t="shared" si="39"/>
        <v>1500</v>
      </c>
      <c r="X137" s="85"/>
      <c r="Y137" s="42"/>
      <c r="Z137" s="42"/>
      <c r="AA137" s="42"/>
      <c r="AB137" s="50"/>
    </row>
    <row r="138" spans="1:28" ht="13.15" customHeight="1">
      <c r="A138" s="73">
        <v>124</v>
      </c>
      <c r="B138" s="74">
        <f t="shared" si="28"/>
        <v>45435</v>
      </c>
      <c r="C138" s="75">
        <f t="shared" si="29"/>
        <v>884</v>
      </c>
      <c r="D138" s="76">
        <f t="shared" si="49"/>
        <v>1550</v>
      </c>
      <c r="E138" s="61">
        <f t="shared" si="33"/>
        <v>1034</v>
      </c>
      <c r="F138" s="61">
        <f t="shared" si="34"/>
        <v>1144</v>
      </c>
      <c r="G138" s="61">
        <f t="shared" si="35"/>
        <v>1354</v>
      </c>
      <c r="H138" s="42">
        <f t="shared" si="40"/>
        <v>1400</v>
      </c>
      <c r="I138" s="42">
        <f t="shared" si="40"/>
        <v>1290</v>
      </c>
      <c r="J138" s="42">
        <f t="shared" si="40"/>
        <v>1080</v>
      </c>
      <c r="K138" s="42">
        <f t="shared" si="50"/>
        <v>2000</v>
      </c>
      <c r="L138" s="42">
        <f t="shared" si="50"/>
        <v>2000</v>
      </c>
      <c r="M138" s="42">
        <f t="shared" si="50"/>
        <v>2000</v>
      </c>
      <c r="N138" s="42">
        <f t="shared" si="51"/>
        <v>-600</v>
      </c>
      <c r="O138" s="42">
        <f t="shared" si="51"/>
        <v>-710</v>
      </c>
      <c r="P138" s="42">
        <f t="shared" si="51"/>
        <v>-920</v>
      </c>
      <c r="Q138" s="61">
        <f t="shared" si="32"/>
        <v>0</v>
      </c>
      <c r="R138" s="61">
        <f t="shared" si="32"/>
        <v>0</v>
      </c>
      <c r="S138" s="61">
        <f t="shared" si="32"/>
        <v>0</v>
      </c>
      <c r="T138" s="58">
        <f t="shared" si="27"/>
        <v>934</v>
      </c>
      <c r="U138" s="83">
        <f t="shared" si="37"/>
        <v>1500</v>
      </c>
      <c r="V138" s="83">
        <f t="shared" si="38"/>
        <v>1500</v>
      </c>
      <c r="W138" s="83">
        <f t="shared" si="39"/>
        <v>1500</v>
      </c>
      <c r="X138" s="85"/>
      <c r="Y138" s="42"/>
      <c r="Z138" s="42"/>
      <c r="AA138" s="42"/>
      <c r="AB138" s="50"/>
    </row>
    <row r="139" spans="1:28" ht="13.15" customHeight="1">
      <c r="A139" s="73">
        <v>125</v>
      </c>
      <c r="B139" s="74">
        <f t="shared" si="28"/>
        <v>45436</v>
      </c>
      <c r="C139" s="75">
        <f t="shared" si="29"/>
        <v>884</v>
      </c>
      <c r="D139" s="76">
        <f t="shared" si="49"/>
        <v>1552</v>
      </c>
      <c r="E139" s="61">
        <f t="shared" si="33"/>
        <v>1036</v>
      </c>
      <c r="F139" s="61">
        <f t="shared" si="34"/>
        <v>1146</v>
      </c>
      <c r="G139" s="61">
        <f t="shared" si="35"/>
        <v>1356</v>
      </c>
      <c r="H139" s="42">
        <f t="shared" si="40"/>
        <v>1400</v>
      </c>
      <c r="I139" s="42">
        <f t="shared" si="40"/>
        <v>1290</v>
      </c>
      <c r="J139" s="42">
        <f t="shared" si="40"/>
        <v>1080</v>
      </c>
      <c r="K139" s="42">
        <f t="shared" si="50"/>
        <v>2000</v>
      </c>
      <c r="L139" s="42">
        <f t="shared" si="50"/>
        <v>2000</v>
      </c>
      <c r="M139" s="42">
        <f t="shared" si="50"/>
        <v>2000</v>
      </c>
      <c r="N139" s="42">
        <f t="shared" si="51"/>
        <v>-600</v>
      </c>
      <c r="O139" s="42">
        <f t="shared" si="51"/>
        <v>-710</v>
      </c>
      <c r="P139" s="42">
        <f t="shared" si="51"/>
        <v>-920</v>
      </c>
      <c r="Q139" s="61">
        <f t="shared" si="32"/>
        <v>0</v>
      </c>
      <c r="R139" s="61">
        <f t="shared" si="32"/>
        <v>0</v>
      </c>
      <c r="S139" s="61">
        <f t="shared" si="32"/>
        <v>0</v>
      </c>
      <c r="T139" s="58">
        <f t="shared" si="27"/>
        <v>936</v>
      </c>
      <c r="U139" s="83">
        <f t="shared" si="37"/>
        <v>1500</v>
      </c>
      <c r="V139" s="83">
        <f t="shared" si="38"/>
        <v>1500</v>
      </c>
      <c r="W139" s="83">
        <f t="shared" si="39"/>
        <v>1500</v>
      </c>
      <c r="X139" s="85"/>
      <c r="Y139" s="42"/>
      <c r="Z139" s="42"/>
      <c r="AA139" s="42"/>
      <c r="AB139" s="50"/>
    </row>
    <row r="140" spans="1:28" ht="13.15" customHeight="1">
      <c r="A140" s="73">
        <v>126</v>
      </c>
      <c r="B140" s="74">
        <f t="shared" si="28"/>
        <v>45437</v>
      </c>
      <c r="C140" s="75">
        <f t="shared" si="29"/>
        <v>884</v>
      </c>
      <c r="D140" s="76">
        <f t="shared" si="49"/>
        <v>1554</v>
      </c>
      <c r="E140" s="61">
        <f t="shared" si="33"/>
        <v>1038</v>
      </c>
      <c r="F140" s="61">
        <f t="shared" si="34"/>
        <v>1148</v>
      </c>
      <c r="G140" s="61">
        <f t="shared" si="35"/>
        <v>1358</v>
      </c>
      <c r="H140" s="42">
        <f t="shared" si="40"/>
        <v>1400</v>
      </c>
      <c r="I140" s="42">
        <f t="shared" si="40"/>
        <v>1290</v>
      </c>
      <c r="J140" s="42">
        <f t="shared" si="40"/>
        <v>1080</v>
      </c>
      <c r="K140" s="42">
        <f t="shared" si="50"/>
        <v>2000</v>
      </c>
      <c r="L140" s="42">
        <f t="shared" si="50"/>
        <v>2000</v>
      </c>
      <c r="M140" s="42">
        <f t="shared" si="50"/>
        <v>2000</v>
      </c>
      <c r="N140" s="42">
        <f t="shared" si="51"/>
        <v>-600</v>
      </c>
      <c r="O140" s="42">
        <f t="shared" si="51"/>
        <v>-710</v>
      </c>
      <c r="P140" s="42">
        <f t="shared" si="51"/>
        <v>-920</v>
      </c>
      <c r="Q140" s="61">
        <f t="shared" si="32"/>
        <v>0</v>
      </c>
      <c r="R140" s="61">
        <f t="shared" si="32"/>
        <v>0</v>
      </c>
      <c r="S140" s="61">
        <f t="shared" si="32"/>
        <v>0</v>
      </c>
      <c r="T140" s="58">
        <f t="shared" si="27"/>
        <v>938</v>
      </c>
      <c r="U140" s="83">
        <f t="shared" si="37"/>
        <v>1500</v>
      </c>
      <c r="V140" s="83">
        <f t="shared" si="38"/>
        <v>1500</v>
      </c>
      <c r="W140" s="83">
        <f t="shared" si="39"/>
        <v>1500</v>
      </c>
      <c r="X140" s="85"/>
      <c r="Y140" s="42"/>
      <c r="Z140" s="42"/>
      <c r="AA140" s="42"/>
      <c r="AB140" s="50"/>
    </row>
    <row r="141" spans="1:28" ht="13.15" customHeight="1">
      <c r="A141" s="73">
        <v>127</v>
      </c>
      <c r="B141" s="74">
        <f t="shared" si="28"/>
        <v>45438</v>
      </c>
      <c r="C141" s="75">
        <f t="shared" si="29"/>
        <v>884</v>
      </c>
      <c r="D141" s="76">
        <f t="shared" si="49"/>
        <v>1556</v>
      </c>
      <c r="E141" s="61">
        <f t="shared" si="33"/>
        <v>1040</v>
      </c>
      <c r="F141" s="61">
        <f t="shared" si="34"/>
        <v>1150</v>
      </c>
      <c r="G141" s="61">
        <f t="shared" si="35"/>
        <v>1360</v>
      </c>
      <c r="H141" s="42">
        <f t="shared" si="40"/>
        <v>1400</v>
      </c>
      <c r="I141" s="42">
        <f t="shared" si="40"/>
        <v>1290</v>
      </c>
      <c r="J141" s="42">
        <f t="shared" si="40"/>
        <v>1080</v>
      </c>
      <c r="K141" s="42">
        <f t="shared" si="50"/>
        <v>2000</v>
      </c>
      <c r="L141" s="42">
        <f t="shared" si="50"/>
        <v>2000</v>
      </c>
      <c r="M141" s="42">
        <f t="shared" si="50"/>
        <v>2000</v>
      </c>
      <c r="N141" s="42">
        <f t="shared" si="51"/>
        <v>-600</v>
      </c>
      <c r="O141" s="42">
        <f t="shared" si="51"/>
        <v>-710</v>
      </c>
      <c r="P141" s="42">
        <f t="shared" si="51"/>
        <v>-920</v>
      </c>
      <c r="Q141" s="61">
        <f t="shared" si="32"/>
        <v>0</v>
      </c>
      <c r="R141" s="61">
        <f t="shared" si="32"/>
        <v>0</v>
      </c>
      <c r="S141" s="61">
        <f t="shared" si="32"/>
        <v>0</v>
      </c>
      <c r="T141" s="58">
        <f t="shared" si="27"/>
        <v>940</v>
      </c>
      <c r="U141" s="83">
        <f t="shared" si="37"/>
        <v>1500</v>
      </c>
      <c r="V141" s="83">
        <f t="shared" si="38"/>
        <v>1500</v>
      </c>
      <c r="W141" s="83">
        <f t="shared" si="39"/>
        <v>1500</v>
      </c>
      <c r="X141" s="85"/>
      <c r="Y141" s="42"/>
      <c r="Z141" s="42"/>
      <c r="AA141" s="42"/>
      <c r="AB141" s="50"/>
    </row>
    <row r="142" spans="1:28" ht="13.15" customHeight="1">
      <c r="A142" s="73">
        <v>128</v>
      </c>
      <c r="B142" s="74">
        <f t="shared" si="28"/>
        <v>45439</v>
      </c>
      <c r="C142" s="75">
        <f t="shared" si="29"/>
        <v>884</v>
      </c>
      <c r="D142" s="76">
        <f t="shared" si="49"/>
        <v>1558</v>
      </c>
      <c r="E142" s="61">
        <f t="shared" si="33"/>
        <v>1042</v>
      </c>
      <c r="F142" s="61">
        <f t="shared" si="34"/>
        <v>1152</v>
      </c>
      <c r="G142" s="61">
        <f t="shared" si="35"/>
        <v>1362</v>
      </c>
      <c r="H142" s="42">
        <f t="shared" si="40"/>
        <v>1400</v>
      </c>
      <c r="I142" s="42">
        <f t="shared" si="40"/>
        <v>1290</v>
      </c>
      <c r="J142" s="42">
        <f t="shared" si="40"/>
        <v>1080</v>
      </c>
      <c r="K142" s="42">
        <f t="shared" si="50"/>
        <v>2000</v>
      </c>
      <c r="L142" s="42">
        <f t="shared" si="50"/>
        <v>2000</v>
      </c>
      <c r="M142" s="42">
        <f t="shared" si="50"/>
        <v>2000</v>
      </c>
      <c r="N142" s="42">
        <f t="shared" si="51"/>
        <v>-600</v>
      </c>
      <c r="O142" s="42">
        <f t="shared" si="51"/>
        <v>-710</v>
      </c>
      <c r="P142" s="42">
        <f t="shared" si="51"/>
        <v>-920</v>
      </c>
      <c r="Q142" s="61">
        <f t="shared" si="32"/>
        <v>0</v>
      </c>
      <c r="R142" s="61">
        <f t="shared" si="32"/>
        <v>0</v>
      </c>
      <c r="S142" s="61">
        <f t="shared" si="32"/>
        <v>0</v>
      </c>
      <c r="T142" s="58">
        <f t="shared" si="27"/>
        <v>942</v>
      </c>
      <c r="U142" s="83">
        <f t="shared" si="37"/>
        <v>1500</v>
      </c>
      <c r="V142" s="83">
        <f t="shared" si="38"/>
        <v>1500</v>
      </c>
      <c r="W142" s="83">
        <f t="shared" si="39"/>
        <v>1500</v>
      </c>
      <c r="X142" s="85"/>
      <c r="Y142" s="42"/>
      <c r="Z142" s="42"/>
      <c r="AA142" s="42"/>
      <c r="AB142" s="50"/>
    </row>
    <row r="143" spans="1:28" ht="13.15" customHeight="1">
      <c r="A143" s="73">
        <v>129</v>
      </c>
      <c r="B143" s="74">
        <f t="shared" si="28"/>
        <v>45440</v>
      </c>
      <c r="C143" s="75">
        <f t="shared" si="29"/>
        <v>884</v>
      </c>
      <c r="D143" s="76">
        <f t="shared" si="49"/>
        <v>1560</v>
      </c>
      <c r="E143" s="61">
        <f t="shared" si="33"/>
        <v>1044</v>
      </c>
      <c r="F143" s="61">
        <f t="shared" si="34"/>
        <v>1154</v>
      </c>
      <c r="G143" s="61">
        <f t="shared" si="35"/>
        <v>1364</v>
      </c>
      <c r="H143" s="42">
        <f t="shared" si="40"/>
        <v>1400</v>
      </c>
      <c r="I143" s="42">
        <f t="shared" si="40"/>
        <v>1290</v>
      </c>
      <c r="J143" s="42">
        <f t="shared" si="40"/>
        <v>1080</v>
      </c>
      <c r="K143" s="42">
        <f t="shared" si="50"/>
        <v>2000</v>
      </c>
      <c r="L143" s="42">
        <f t="shared" si="50"/>
        <v>2000</v>
      </c>
      <c r="M143" s="42">
        <f t="shared" si="50"/>
        <v>2000</v>
      </c>
      <c r="N143" s="42">
        <f t="shared" si="51"/>
        <v>-600</v>
      </c>
      <c r="O143" s="42">
        <f t="shared" si="51"/>
        <v>-710</v>
      </c>
      <c r="P143" s="42">
        <f t="shared" si="51"/>
        <v>-920</v>
      </c>
      <c r="Q143" s="61">
        <f t="shared" si="32"/>
        <v>0</v>
      </c>
      <c r="R143" s="61">
        <f t="shared" si="32"/>
        <v>0</v>
      </c>
      <c r="S143" s="61">
        <f t="shared" si="32"/>
        <v>0</v>
      </c>
      <c r="T143" s="58">
        <f t="shared" ref="T143:T206" si="52">D143+C143-V143</f>
        <v>944</v>
      </c>
      <c r="U143" s="83">
        <f t="shared" si="37"/>
        <v>1500</v>
      </c>
      <c r="V143" s="83">
        <f t="shared" si="38"/>
        <v>1500</v>
      </c>
      <c r="W143" s="83">
        <f t="shared" si="39"/>
        <v>1500</v>
      </c>
      <c r="X143" s="85"/>
      <c r="Y143" s="42"/>
      <c r="Z143" s="42"/>
      <c r="AA143" s="42"/>
      <c r="AB143" s="50"/>
    </row>
    <row r="144" spans="1:28" ht="13.15" customHeight="1">
      <c r="A144" s="73">
        <v>130</v>
      </c>
      <c r="B144" s="74">
        <f t="shared" ref="B144:B207" si="53">B143+1</f>
        <v>45441</v>
      </c>
      <c r="C144" s="75">
        <f t="shared" ref="C144:C207" si="54">C143</f>
        <v>884</v>
      </c>
      <c r="D144" s="76">
        <f t="shared" si="49"/>
        <v>1562</v>
      </c>
      <c r="E144" s="61">
        <f t="shared" si="33"/>
        <v>1046</v>
      </c>
      <c r="F144" s="61">
        <f t="shared" si="34"/>
        <v>1156</v>
      </c>
      <c r="G144" s="61">
        <f t="shared" si="35"/>
        <v>1366</v>
      </c>
      <c r="H144" s="42">
        <f t="shared" si="40"/>
        <v>1400</v>
      </c>
      <c r="I144" s="42">
        <f t="shared" si="40"/>
        <v>1290</v>
      </c>
      <c r="J144" s="42">
        <f t="shared" si="40"/>
        <v>1080</v>
      </c>
      <c r="K144" s="42">
        <f t="shared" ref="K144:M159" si="55">K143</f>
        <v>2000</v>
      </c>
      <c r="L144" s="42">
        <f t="shared" si="55"/>
        <v>2000</v>
      </c>
      <c r="M144" s="42">
        <f t="shared" si="55"/>
        <v>2000</v>
      </c>
      <c r="N144" s="42">
        <f t="shared" si="51"/>
        <v>-600</v>
      </c>
      <c r="O144" s="42">
        <f t="shared" si="51"/>
        <v>-710</v>
      </c>
      <c r="P144" s="42">
        <f t="shared" si="51"/>
        <v>-920</v>
      </c>
      <c r="Q144" s="61">
        <f t="shared" ref="Q144:S207" si="56">Q143</f>
        <v>0</v>
      </c>
      <c r="R144" s="61">
        <f t="shared" si="56"/>
        <v>0</v>
      </c>
      <c r="S144" s="61">
        <f t="shared" si="56"/>
        <v>0</v>
      </c>
      <c r="T144" s="58">
        <f t="shared" si="52"/>
        <v>946</v>
      </c>
      <c r="U144" s="83">
        <f t="shared" si="37"/>
        <v>1500</v>
      </c>
      <c r="V144" s="83">
        <f t="shared" si="38"/>
        <v>1500</v>
      </c>
      <c r="W144" s="83">
        <f t="shared" si="39"/>
        <v>1500</v>
      </c>
      <c r="X144" s="85"/>
      <c r="Y144" s="42"/>
      <c r="Z144" s="42"/>
      <c r="AA144" s="42"/>
      <c r="AB144" s="50"/>
    </row>
    <row r="145" spans="1:28" ht="13.15" customHeight="1">
      <c r="A145" s="73">
        <v>131</v>
      </c>
      <c r="B145" s="74">
        <f t="shared" si="53"/>
        <v>45442</v>
      </c>
      <c r="C145" s="75">
        <f t="shared" si="54"/>
        <v>884</v>
      </c>
      <c r="D145" s="76">
        <f t="shared" si="49"/>
        <v>1564</v>
      </c>
      <c r="E145" s="61">
        <f t="shared" ref="E145:E208" si="57">C145+D145-H145</f>
        <v>1048</v>
      </c>
      <c r="F145" s="61">
        <f t="shared" ref="F145:F208" si="58">C145+D145-I145</f>
        <v>1158</v>
      </c>
      <c r="G145" s="61">
        <f t="shared" ref="G145:G208" si="59">D145+C145-J145</f>
        <v>1368</v>
      </c>
      <c r="H145" s="42">
        <f t="shared" si="40"/>
        <v>1400</v>
      </c>
      <c r="I145" s="42">
        <f t="shared" si="40"/>
        <v>1290</v>
      </c>
      <c r="J145" s="42">
        <f t="shared" si="40"/>
        <v>1080</v>
      </c>
      <c r="K145" s="42">
        <f t="shared" si="55"/>
        <v>2000</v>
      </c>
      <c r="L145" s="42">
        <f t="shared" si="55"/>
        <v>2000</v>
      </c>
      <c r="M145" s="42">
        <f t="shared" si="55"/>
        <v>2000</v>
      </c>
      <c r="N145" s="42">
        <f t="shared" ref="N145:P160" si="60">N144-Q145</f>
        <v>-600</v>
      </c>
      <c r="O145" s="42">
        <f t="shared" si="60"/>
        <v>-710</v>
      </c>
      <c r="P145" s="42">
        <f t="shared" si="60"/>
        <v>-920</v>
      </c>
      <c r="Q145" s="61">
        <f t="shared" si="56"/>
        <v>0</v>
      </c>
      <c r="R145" s="61">
        <f t="shared" si="56"/>
        <v>0</v>
      </c>
      <c r="S145" s="61">
        <f t="shared" si="56"/>
        <v>0</v>
      </c>
      <c r="T145" s="58">
        <f t="shared" si="52"/>
        <v>948</v>
      </c>
      <c r="U145" s="83">
        <f t="shared" si="37"/>
        <v>1500</v>
      </c>
      <c r="V145" s="83">
        <f t="shared" si="38"/>
        <v>1500</v>
      </c>
      <c r="W145" s="83">
        <f t="shared" si="39"/>
        <v>1500</v>
      </c>
      <c r="X145" s="85"/>
      <c r="Y145" s="42"/>
      <c r="Z145" s="42"/>
      <c r="AA145" s="42"/>
      <c r="AB145" s="50"/>
    </row>
    <row r="146" spans="1:28" ht="13.15" customHeight="1">
      <c r="A146" s="73">
        <v>132</v>
      </c>
      <c r="B146" s="74">
        <f t="shared" si="53"/>
        <v>45443</v>
      </c>
      <c r="C146" s="75">
        <f t="shared" si="54"/>
        <v>884</v>
      </c>
      <c r="D146" s="76">
        <f t="shared" si="49"/>
        <v>1566</v>
      </c>
      <c r="E146" s="61">
        <f t="shared" si="57"/>
        <v>1050</v>
      </c>
      <c r="F146" s="61">
        <f t="shared" si="58"/>
        <v>1160</v>
      </c>
      <c r="G146" s="61">
        <f t="shared" si="59"/>
        <v>1370</v>
      </c>
      <c r="H146" s="42">
        <f t="shared" si="40"/>
        <v>1400</v>
      </c>
      <c r="I146" s="42">
        <f t="shared" si="40"/>
        <v>1290</v>
      </c>
      <c r="J146" s="42">
        <f t="shared" si="40"/>
        <v>1080</v>
      </c>
      <c r="K146" s="42">
        <f t="shared" si="55"/>
        <v>2000</v>
      </c>
      <c r="L146" s="42">
        <f t="shared" si="55"/>
        <v>2000</v>
      </c>
      <c r="M146" s="42">
        <f t="shared" si="55"/>
        <v>2000</v>
      </c>
      <c r="N146" s="42">
        <f t="shared" si="60"/>
        <v>-600</v>
      </c>
      <c r="O146" s="42">
        <f t="shared" si="60"/>
        <v>-710</v>
      </c>
      <c r="P146" s="42">
        <f t="shared" si="60"/>
        <v>-920</v>
      </c>
      <c r="Q146" s="61">
        <f t="shared" si="56"/>
        <v>0</v>
      </c>
      <c r="R146" s="61">
        <f t="shared" si="56"/>
        <v>0</v>
      </c>
      <c r="S146" s="61">
        <f t="shared" si="56"/>
        <v>0</v>
      </c>
      <c r="T146" s="58">
        <f t="shared" si="52"/>
        <v>950</v>
      </c>
      <c r="U146" s="83">
        <f t="shared" ref="U146:U209" si="61">U145+$X146*1000-Q146</f>
        <v>1500</v>
      </c>
      <c r="V146" s="83">
        <f t="shared" ref="V146:V209" si="62">V145+$X146*1000-R146</f>
        <v>1500</v>
      </c>
      <c r="W146" s="83">
        <f t="shared" ref="W146:W209" si="63">W145+$X146*1000-S146</f>
        <v>1500</v>
      </c>
      <c r="X146" s="85"/>
      <c r="Y146" s="42"/>
      <c r="Z146" s="42"/>
      <c r="AA146" s="42"/>
      <c r="AB146" s="50"/>
    </row>
    <row r="147" spans="1:28" ht="13.15" customHeight="1">
      <c r="A147" s="73">
        <v>133</v>
      </c>
      <c r="B147" s="74">
        <f t="shared" si="53"/>
        <v>45444</v>
      </c>
      <c r="C147" s="75">
        <f t="shared" si="54"/>
        <v>884</v>
      </c>
      <c r="D147" s="76">
        <f t="shared" si="49"/>
        <v>1568</v>
      </c>
      <c r="E147" s="61">
        <f t="shared" si="57"/>
        <v>1052</v>
      </c>
      <c r="F147" s="61">
        <f t="shared" si="58"/>
        <v>1162</v>
      </c>
      <c r="G147" s="61">
        <f t="shared" si="59"/>
        <v>1372</v>
      </c>
      <c r="H147" s="42">
        <f t="shared" si="40"/>
        <v>1400</v>
      </c>
      <c r="I147" s="42">
        <f t="shared" si="40"/>
        <v>1290</v>
      </c>
      <c r="J147" s="42">
        <f t="shared" si="40"/>
        <v>1080</v>
      </c>
      <c r="K147" s="42">
        <f t="shared" si="55"/>
        <v>2000</v>
      </c>
      <c r="L147" s="42">
        <f t="shared" si="55"/>
        <v>2000</v>
      </c>
      <c r="M147" s="42">
        <f t="shared" si="55"/>
        <v>2000</v>
      </c>
      <c r="N147" s="42">
        <f t="shared" si="60"/>
        <v>-600</v>
      </c>
      <c r="O147" s="42">
        <f t="shared" si="60"/>
        <v>-710</v>
      </c>
      <c r="P147" s="42">
        <f t="shared" si="60"/>
        <v>-920</v>
      </c>
      <c r="Q147" s="61">
        <f t="shared" si="56"/>
        <v>0</v>
      </c>
      <c r="R147" s="61">
        <f t="shared" si="56"/>
        <v>0</v>
      </c>
      <c r="S147" s="61">
        <f t="shared" si="56"/>
        <v>0</v>
      </c>
      <c r="T147" s="58">
        <f t="shared" si="52"/>
        <v>952</v>
      </c>
      <c r="U147" s="83">
        <f t="shared" si="61"/>
        <v>1500</v>
      </c>
      <c r="V147" s="83">
        <f t="shared" si="62"/>
        <v>1500</v>
      </c>
      <c r="W147" s="83">
        <f t="shared" si="63"/>
        <v>1500</v>
      </c>
      <c r="X147" s="85"/>
      <c r="Y147" s="42"/>
      <c r="Z147" s="42"/>
      <c r="AA147" s="42"/>
      <c r="AB147" s="50"/>
    </row>
    <row r="148" spans="1:28" ht="13.15" customHeight="1">
      <c r="A148" s="73">
        <v>134</v>
      </c>
      <c r="B148" s="74">
        <f t="shared" si="53"/>
        <v>45445</v>
      </c>
      <c r="C148" s="75">
        <f t="shared" si="54"/>
        <v>884</v>
      </c>
      <c r="D148" s="76">
        <f t="shared" si="49"/>
        <v>1570</v>
      </c>
      <c r="E148" s="61">
        <f t="shared" si="57"/>
        <v>1054</v>
      </c>
      <c r="F148" s="61">
        <f t="shared" si="58"/>
        <v>1164</v>
      </c>
      <c r="G148" s="61">
        <f t="shared" si="59"/>
        <v>1374</v>
      </c>
      <c r="H148" s="42">
        <f t="shared" si="40"/>
        <v>1400</v>
      </c>
      <c r="I148" s="42">
        <f t="shared" si="40"/>
        <v>1290</v>
      </c>
      <c r="J148" s="42">
        <f t="shared" si="40"/>
        <v>1080</v>
      </c>
      <c r="K148" s="42">
        <f t="shared" si="55"/>
        <v>2000</v>
      </c>
      <c r="L148" s="42">
        <f t="shared" si="55"/>
        <v>2000</v>
      </c>
      <c r="M148" s="42">
        <f t="shared" si="55"/>
        <v>2000</v>
      </c>
      <c r="N148" s="42">
        <f t="shared" si="60"/>
        <v>-600</v>
      </c>
      <c r="O148" s="42">
        <f t="shared" si="60"/>
        <v>-710</v>
      </c>
      <c r="P148" s="42">
        <f t="shared" si="60"/>
        <v>-920</v>
      </c>
      <c r="Q148" s="61">
        <f t="shared" si="56"/>
        <v>0</v>
      </c>
      <c r="R148" s="61">
        <f t="shared" si="56"/>
        <v>0</v>
      </c>
      <c r="S148" s="61">
        <f t="shared" si="56"/>
        <v>0</v>
      </c>
      <c r="T148" s="58">
        <f t="shared" si="52"/>
        <v>954</v>
      </c>
      <c r="U148" s="83">
        <f t="shared" si="61"/>
        <v>1500</v>
      </c>
      <c r="V148" s="83">
        <f t="shared" si="62"/>
        <v>1500</v>
      </c>
      <c r="W148" s="83">
        <f t="shared" si="63"/>
        <v>1500</v>
      </c>
      <c r="X148" s="85"/>
      <c r="Y148" s="42"/>
      <c r="Z148" s="42"/>
      <c r="AA148" s="42"/>
      <c r="AB148" s="50"/>
    </row>
    <row r="149" spans="1:28" ht="13.15" customHeight="1">
      <c r="A149" s="73">
        <v>135</v>
      </c>
      <c r="B149" s="74">
        <f t="shared" si="53"/>
        <v>45446</v>
      </c>
      <c r="C149" s="75">
        <f t="shared" si="54"/>
        <v>884</v>
      </c>
      <c r="D149" s="76">
        <f t="shared" si="49"/>
        <v>1572</v>
      </c>
      <c r="E149" s="61">
        <f t="shared" si="57"/>
        <v>1056</v>
      </c>
      <c r="F149" s="61">
        <f t="shared" si="58"/>
        <v>1166</v>
      </c>
      <c r="G149" s="61">
        <f t="shared" si="59"/>
        <v>1376</v>
      </c>
      <c r="H149" s="42">
        <f t="shared" si="40"/>
        <v>1400</v>
      </c>
      <c r="I149" s="42">
        <f t="shared" si="40"/>
        <v>1290</v>
      </c>
      <c r="J149" s="42">
        <f t="shared" si="40"/>
        <v>1080</v>
      </c>
      <c r="K149" s="42">
        <f t="shared" si="55"/>
        <v>2000</v>
      </c>
      <c r="L149" s="42">
        <f t="shared" si="55"/>
        <v>2000</v>
      </c>
      <c r="M149" s="42">
        <f t="shared" si="55"/>
        <v>2000</v>
      </c>
      <c r="N149" s="42">
        <f t="shared" si="60"/>
        <v>-600</v>
      </c>
      <c r="O149" s="42">
        <f t="shared" si="60"/>
        <v>-710</v>
      </c>
      <c r="P149" s="42">
        <f t="shared" si="60"/>
        <v>-920</v>
      </c>
      <c r="Q149" s="61">
        <f t="shared" si="56"/>
        <v>0</v>
      </c>
      <c r="R149" s="61">
        <f t="shared" si="56"/>
        <v>0</v>
      </c>
      <c r="S149" s="61">
        <f t="shared" si="56"/>
        <v>0</v>
      </c>
      <c r="T149" s="58">
        <f t="shared" si="52"/>
        <v>956</v>
      </c>
      <c r="U149" s="83">
        <f t="shared" si="61"/>
        <v>1500</v>
      </c>
      <c r="V149" s="83">
        <f t="shared" si="62"/>
        <v>1500</v>
      </c>
      <c r="W149" s="83">
        <f t="shared" si="63"/>
        <v>1500</v>
      </c>
      <c r="X149" s="85"/>
      <c r="Y149" s="42"/>
      <c r="Z149" s="42"/>
      <c r="AA149" s="42"/>
      <c r="AB149" s="50"/>
    </row>
    <row r="150" spans="1:28" ht="13.15" customHeight="1">
      <c r="A150" s="73">
        <v>136</v>
      </c>
      <c r="B150" s="74">
        <f t="shared" si="53"/>
        <v>45447</v>
      </c>
      <c r="C150" s="75">
        <f t="shared" si="54"/>
        <v>884</v>
      </c>
      <c r="D150" s="76">
        <f t="shared" si="49"/>
        <v>1574</v>
      </c>
      <c r="E150" s="61">
        <f t="shared" si="57"/>
        <v>1058</v>
      </c>
      <c r="F150" s="61">
        <f t="shared" si="58"/>
        <v>1168</v>
      </c>
      <c r="G150" s="61">
        <f t="shared" si="59"/>
        <v>1378</v>
      </c>
      <c r="H150" s="42">
        <f t="shared" si="40"/>
        <v>1400</v>
      </c>
      <c r="I150" s="42">
        <f t="shared" si="40"/>
        <v>1290</v>
      </c>
      <c r="J150" s="42">
        <f t="shared" si="40"/>
        <v>1080</v>
      </c>
      <c r="K150" s="42">
        <f t="shared" si="55"/>
        <v>2000</v>
      </c>
      <c r="L150" s="42">
        <f t="shared" si="55"/>
        <v>2000</v>
      </c>
      <c r="M150" s="42">
        <f t="shared" si="55"/>
        <v>2000</v>
      </c>
      <c r="N150" s="42">
        <f t="shared" si="60"/>
        <v>-600</v>
      </c>
      <c r="O150" s="42">
        <f t="shared" si="60"/>
        <v>-710</v>
      </c>
      <c r="P150" s="42">
        <f t="shared" si="60"/>
        <v>-920</v>
      </c>
      <c r="Q150" s="61">
        <f t="shared" si="56"/>
        <v>0</v>
      </c>
      <c r="R150" s="61">
        <f t="shared" si="56"/>
        <v>0</v>
      </c>
      <c r="S150" s="61">
        <f t="shared" si="56"/>
        <v>0</v>
      </c>
      <c r="T150" s="58">
        <f t="shared" si="52"/>
        <v>958</v>
      </c>
      <c r="U150" s="83">
        <f t="shared" si="61"/>
        <v>1500</v>
      </c>
      <c r="V150" s="83">
        <f t="shared" si="62"/>
        <v>1500</v>
      </c>
      <c r="W150" s="83">
        <f t="shared" si="63"/>
        <v>1500</v>
      </c>
      <c r="X150" s="85"/>
      <c r="Y150" s="42"/>
      <c r="Z150" s="42"/>
      <c r="AA150" s="42"/>
      <c r="AB150" s="50"/>
    </row>
    <row r="151" spans="1:28" ht="13.15" customHeight="1">
      <c r="A151" s="73">
        <v>137</v>
      </c>
      <c r="B151" s="74">
        <f t="shared" si="53"/>
        <v>45448</v>
      </c>
      <c r="C151" s="75">
        <f t="shared" si="54"/>
        <v>884</v>
      </c>
      <c r="D151" s="76">
        <f t="shared" si="49"/>
        <v>1576</v>
      </c>
      <c r="E151" s="61">
        <f t="shared" si="57"/>
        <v>1060</v>
      </c>
      <c r="F151" s="61">
        <f t="shared" si="58"/>
        <v>1170</v>
      </c>
      <c r="G151" s="61">
        <f t="shared" si="59"/>
        <v>1380</v>
      </c>
      <c r="H151" s="42">
        <f t="shared" si="40"/>
        <v>1400</v>
      </c>
      <c r="I151" s="42">
        <f t="shared" si="40"/>
        <v>1290</v>
      </c>
      <c r="J151" s="42">
        <f t="shared" si="40"/>
        <v>1080</v>
      </c>
      <c r="K151" s="42">
        <f t="shared" si="55"/>
        <v>2000</v>
      </c>
      <c r="L151" s="42">
        <f t="shared" si="55"/>
        <v>2000</v>
      </c>
      <c r="M151" s="42">
        <f t="shared" si="55"/>
        <v>2000</v>
      </c>
      <c r="N151" s="42">
        <f t="shared" si="60"/>
        <v>-600</v>
      </c>
      <c r="O151" s="42">
        <f t="shared" si="60"/>
        <v>-710</v>
      </c>
      <c r="P151" s="42">
        <f t="shared" si="60"/>
        <v>-920</v>
      </c>
      <c r="Q151" s="61">
        <f t="shared" si="56"/>
        <v>0</v>
      </c>
      <c r="R151" s="61">
        <f t="shared" si="56"/>
        <v>0</v>
      </c>
      <c r="S151" s="61">
        <f t="shared" si="56"/>
        <v>0</v>
      </c>
      <c r="T151" s="58">
        <f t="shared" si="52"/>
        <v>960</v>
      </c>
      <c r="U151" s="83">
        <f t="shared" si="61"/>
        <v>1500</v>
      </c>
      <c r="V151" s="83">
        <f t="shared" si="62"/>
        <v>1500</v>
      </c>
      <c r="W151" s="83">
        <f t="shared" si="63"/>
        <v>1500</v>
      </c>
      <c r="X151" s="85"/>
      <c r="Y151" s="42"/>
      <c r="Z151" s="42"/>
      <c r="AA151" s="42"/>
      <c r="AB151" s="50"/>
    </row>
    <row r="152" spans="1:28" ht="13.15" customHeight="1">
      <c r="A152" s="73">
        <v>138</v>
      </c>
      <c r="B152" s="74">
        <f t="shared" si="53"/>
        <v>45449</v>
      </c>
      <c r="C152" s="75">
        <f t="shared" si="54"/>
        <v>884</v>
      </c>
      <c r="D152" s="76">
        <f t="shared" si="49"/>
        <v>1578</v>
      </c>
      <c r="E152" s="61">
        <f t="shared" si="57"/>
        <v>1062</v>
      </c>
      <c r="F152" s="61">
        <f t="shared" si="58"/>
        <v>1172</v>
      </c>
      <c r="G152" s="61">
        <f t="shared" si="59"/>
        <v>1382</v>
      </c>
      <c r="H152" s="42">
        <f t="shared" si="40"/>
        <v>1400</v>
      </c>
      <c r="I152" s="42">
        <f t="shared" si="40"/>
        <v>1290</v>
      </c>
      <c r="J152" s="42">
        <f t="shared" si="40"/>
        <v>1080</v>
      </c>
      <c r="K152" s="42">
        <f t="shared" si="55"/>
        <v>2000</v>
      </c>
      <c r="L152" s="42">
        <f t="shared" si="55"/>
        <v>2000</v>
      </c>
      <c r="M152" s="42">
        <f t="shared" si="55"/>
        <v>2000</v>
      </c>
      <c r="N152" s="42">
        <f t="shared" si="60"/>
        <v>-600</v>
      </c>
      <c r="O152" s="42">
        <f t="shared" si="60"/>
        <v>-710</v>
      </c>
      <c r="P152" s="42">
        <f t="shared" si="60"/>
        <v>-920</v>
      </c>
      <c r="Q152" s="61">
        <f t="shared" si="56"/>
        <v>0</v>
      </c>
      <c r="R152" s="61">
        <f t="shared" si="56"/>
        <v>0</v>
      </c>
      <c r="S152" s="61">
        <f t="shared" si="56"/>
        <v>0</v>
      </c>
      <c r="T152" s="58">
        <f t="shared" si="52"/>
        <v>962</v>
      </c>
      <c r="U152" s="83">
        <f t="shared" si="61"/>
        <v>1500</v>
      </c>
      <c r="V152" s="83">
        <f t="shared" si="62"/>
        <v>1500</v>
      </c>
      <c r="W152" s="83">
        <f t="shared" si="63"/>
        <v>1500</v>
      </c>
      <c r="X152" s="85"/>
      <c r="Y152" s="42"/>
      <c r="Z152" s="42"/>
      <c r="AA152" s="42"/>
      <c r="AB152" s="50"/>
    </row>
    <row r="153" spans="1:28" ht="13.15" customHeight="1">
      <c r="A153" s="73">
        <v>139</v>
      </c>
      <c r="B153" s="74">
        <f t="shared" si="53"/>
        <v>45450</v>
      </c>
      <c r="C153" s="75">
        <f t="shared" si="54"/>
        <v>884</v>
      </c>
      <c r="D153" s="76">
        <f t="shared" si="49"/>
        <v>1580</v>
      </c>
      <c r="E153" s="61">
        <f t="shared" si="57"/>
        <v>1064</v>
      </c>
      <c r="F153" s="61">
        <f t="shared" si="58"/>
        <v>1174</v>
      </c>
      <c r="G153" s="61">
        <f t="shared" si="59"/>
        <v>1384</v>
      </c>
      <c r="H153" s="42">
        <f t="shared" si="40"/>
        <v>1400</v>
      </c>
      <c r="I153" s="42">
        <f t="shared" si="40"/>
        <v>1290</v>
      </c>
      <c r="J153" s="42">
        <f t="shared" si="40"/>
        <v>1080</v>
      </c>
      <c r="K153" s="42">
        <f t="shared" si="55"/>
        <v>2000</v>
      </c>
      <c r="L153" s="42">
        <f t="shared" si="55"/>
        <v>2000</v>
      </c>
      <c r="M153" s="42">
        <f t="shared" si="55"/>
        <v>2000</v>
      </c>
      <c r="N153" s="42">
        <f t="shared" si="60"/>
        <v>-600</v>
      </c>
      <c r="O153" s="42">
        <f t="shared" si="60"/>
        <v>-710</v>
      </c>
      <c r="P153" s="42">
        <f t="shared" si="60"/>
        <v>-920</v>
      </c>
      <c r="Q153" s="61">
        <f t="shared" si="56"/>
        <v>0</v>
      </c>
      <c r="R153" s="61">
        <f t="shared" si="56"/>
        <v>0</v>
      </c>
      <c r="S153" s="61">
        <f t="shared" si="56"/>
        <v>0</v>
      </c>
      <c r="T153" s="58">
        <f t="shared" si="52"/>
        <v>964</v>
      </c>
      <c r="U153" s="83">
        <f t="shared" si="61"/>
        <v>1500</v>
      </c>
      <c r="V153" s="83">
        <f t="shared" si="62"/>
        <v>1500</v>
      </c>
      <c r="W153" s="83">
        <f t="shared" si="63"/>
        <v>1500</v>
      </c>
      <c r="X153" s="85"/>
      <c r="Y153" s="42"/>
      <c r="Z153" s="42"/>
      <c r="AA153" s="42"/>
      <c r="AB153" s="50"/>
    </row>
    <row r="154" spans="1:28" ht="13.15" customHeight="1">
      <c r="A154" s="73">
        <v>140</v>
      </c>
      <c r="B154" s="74">
        <f t="shared" si="53"/>
        <v>45451</v>
      </c>
      <c r="C154" s="75">
        <f t="shared" si="54"/>
        <v>884</v>
      </c>
      <c r="D154" s="76">
        <f t="shared" si="49"/>
        <v>1582</v>
      </c>
      <c r="E154" s="61">
        <f t="shared" si="57"/>
        <v>1066</v>
      </c>
      <c r="F154" s="61">
        <f t="shared" si="58"/>
        <v>1176</v>
      </c>
      <c r="G154" s="61">
        <f t="shared" si="59"/>
        <v>1386</v>
      </c>
      <c r="H154" s="42">
        <f t="shared" si="40"/>
        <v>1400</v>
      </c>
      <c r="I154" s="42">
        <f t="shared" si="40"/>
        <v>1290</v>
      </c>
      <c r="J154" s="42">
        <f t="shared" si="40"/>
        <v>1080</v>
      </c>
      <c r="K154" s="42">
        <f t="shared" si="55"/>
        <v>2000</v>
      </c>
      <c r="L154" s="42">
        <f t="shared" si="55"/>
        <v>2000</v>
      </c>
      <c r="M154" s="42">
        <f t="shared" si="55"/>
        <v>2000</v>
      </c>
      <c r="N154" s="42">
        <f t="shared" si="60"/>
        <v>-600</v>
      </c>
      <c r="O154" s="42">
        <f t="shared" si="60"/>
        <v>-710</v>
      </c>
      <c r="P154" s="42">
        <f t="shared" si="60"/>
        <v>-920</v>
      </c>
      <c r="Q154" s="61">
        <f t="shared" si="56"/>
        <v>0</v>
      </c>
      <c r="R154" s="61">
        <f t="shared" si="56"/>
        <v>0</v>
      </c>
      <c r="S154" s="61">
        <f t="shared" si="56"/>
        <v>0</v>
      </c>
      <c r="T154" s="58">
        <f t="shared" si="52"/>
        <v>966</v>
      </c>
      <c r="U154" s="83">
        <f t="shared" si="61"/>
        <v>1500</v>
      </c>
      <c r="V154" s="83">
        <f t="shared" si="62"/>
        <v>1500</v>
      </c>
      <c r="W154" s="83">
        <f t="shared" si="63"/>
        <v>1500</v>
      </c>
      <c r="X154" s="85"/>
      <c r="Y154" s="42"/>
      <c r="Z154" s="42"/>
      <c r="AA154" s="42"/>
      <c r="AB154" s="50"/>
    </row>
    <row r="155" spans="1:28" ht="13.15" customHeight="1">
      <c r="A155" s="73">
        <v>141</v>
      </c>
      <c r="B155" s="74">
        <f t="shared" si="53"/>
        <v>45452</v>
      </c>
      <c r="C155" s="75">
        <f t="shared" si="54"/>
        <v>884</v>
      </c>
      <c r="D155" s="76">
        <f t="shared" si="49"/>
        <v>1584</v>
      </c>
      <c r="E155" s="61">
        <f t="shared" si="57"/>
        <v>1068</v>
      </c>
      <c r="F155" s="61">
        <f t="shared" si="58"/>
        <v>1178</v>
      </c>
      <c r="G155" s="61">
        <f t="shared" si="59"/>
        <v>1388</v>
      </c>
      <c r="H155" s="42">
        <f t="shared" si="40"/>
        <v>1400</v>
      </c>
      <c r="I155" s="42">
        <f t="shared" si="40"/>
        <v>1290</v>
      </c>
      <c r="J155" s="42">
        <f t="shared" si="40"/>
        <v>1080</v>
      </c>
      <c r="K155" s="42">
        <f t="shared" si="55"/>
        <v>2000</v>
      </c>
      <c r="L155" s="42">
        <f t="shared" si="55"/>
        <v>2000</v>
      </c>
      <c r="M155" s="42">
        <f t="shared" si="55"/>
        <v>2000</v>
      </c>
      <c r="N155" s="42">
        <f t="shared" si="60"/>
        <v>-600</v>
      </c>
      <c r="O155" s="42">
        <f t="shared" si="60"/>
        <v>-710</v>
      </c>
      <c r="P155" s="42">
        <f t="shared" si="60"/>
        <v>-920</v>
      </c>
      <c r="Q155" s="61">
        <f t="shared" si="56"/>
        <v>0</v>
      </c>
      <c r="R155" s="61">
        <f t="shared" si="56"/>
        <v>0</v>
      </c>
      <c r="S155" s="61">
        <f t="shared" si="56"/>
        <v>0</v>
      </c>
      <c r="T155" s="58">
        <f t="shared" si="52"/>
        <v>968</v>
      </c>
      <c r="U155" s="83">
        <f t="shared" si="61"/>
        <v>1500</v>
      </c>
      <c r="V155" s="83">
        <f t="shared" si="62"/>
        <v>1500</v>
      </c>
      <c r="W155" s="83">
        <f t="shared" si="63"/>
        <v>1500</v>
      </c>
      <c r="X155" s="85"/>
      <c r="Y155" s="42"/>
      <c r="Z155" s="42"/>
      <c r="AA155" s="42"/>
      <c r="AB155" s="50"/>
    </row>
    <row r="156" spans="1:28" ht="13.15" customHeight="1">
      <c r="A156" s="73">
        <v>142</v>
      </c>
      <c r="B156" s="74">
        <f t="shared" si="53"/>
        <v>45453</v>
      </c>
      <c r="C156" s="75">
        <f t="shared" si="54"/>
        <v>884</v>
      </c>
      <c r="D156" s="76">
        <f t="shared" si="49"/>
        <v>1586</v>
      </c>
      <c r="E156" s="61">
        <f t="shared" si="57"/>
        <v>1070</v>
      </c>
      <c r="F156" s="61">
        <f t="shared" si="58"/>
        <v>1180</v>
      </c>
      <c r="G156" s="61">
        <f t="shared" si="59"/>
        <v>1390</v>
      </c>
      <c r="H156" s="42">
        <f t="shared" si="40"/>
        <v>1400</v>
      </c>
      <c r="I156" s="42">
        <f t="shared" si="40"/>
        <v>1290</v>
      </c>
      <c r="J156" s="42">
        <f t="shared" si="40"/>
        <v>1080</v>
      </c>
      <c r="K156" s="42">
        <f t="shared" si="55"/>
        <v>2000</v>
      </c>
      <c r="L156" s="42">
        <f t="shared" si="55"/>
        <v>2000</v>
      </c>
      <c r="M156" s="42">
        <f t="shared" si="55"/>
        <v>2000</v>
      </c>
      <c r="N156" s="42">
        <f t="shared" si="60"/>
        <v>-600</v>
      </c>
      <c r="O156" s="42">
        <f t="shared" si="60"/>
        <v>-710</v>
      </c>
      <c r="P156" s="42">
        <f t="shared" si="60"/>
        <v>-920</v>
      </c>
      <c r="Q156" s="61">
        <f t="shared" si="56"/>
        <v>0</v>
      </c>
      <c r="R156" s="61">
        <f t="shared" si="56"/>
        <v>0</v>
      </c>
      <c r="S156" s="61">
        <f t="shared" si="56"/>
        <v>0</v>
      </c>
      <c r="T156" s="58">
        <f t="shared" si="52"/>
        <v>970</v>
      </c>
      <c r="U156" s="83">
        <f t="shared" si="61"/>
        <v>1500</v>
      </c>
      <c r="V156" s="83">
        <f t="shared" si="62"/>
        <v>1500</v>
      </c>
      <c r="W156" s="83">
        <f t="shared" si="63"/>
        <v>1500</v>
      </c>
      <c r="X156" s="85"/>
      <c r="Y156" s="42"/>
      <c r="Z156" s="42"/>
      <c r="AA156" s="42"/>
      <c r="AB156" s="50"/>
    </row>
    <row r="157" spans="1:28" ht="13.15" customHeight="1">
      <c r="A157" s="73">
        <v>143</v>
      </c>
      <c r="B157" s="74">
        <f t="shared" si="53"/>
        <v>45454</v>
      </c>
      <c r="C157" s="75">
        <f t="shared" si="54"/>
        <v>884</v>
      </c>
      <c r="D157" s="76">
        <f t="shared" si="49"/>
        <v>1588</v>
      </c>
      <c r="E157" s="61">
        <f t="shared" si="57"/>
        <v>1072</v>
      </c>
      <c r="F157" s="61">
        <f t="shared" si="58"/>
        <v>1182</v>
      </c>
      <c r="G157" s="61">
        <f t="shared" si="59"/>
        <v>1392</v>
      </c>
      <c r="H157" s="42">
        <f t="shared" si="40"/>
        <v>1400</v>
      </c>
      <c r="I157" s="42">
        <f t="shared" si="40"/>
        <v>1290</v>
      </c>
      <c r="J157" s="42">
        <f t="shared" si="40"/>
        <v>1080</v>
      </c>
      <c r="K157" s="42">
        <f t="shared" si="55"/>
        <v>2000</v>
      </c>
      <c r="L157" s="42">
        <f t="shared" si="55"/>
        <v>2000</v>
      </c>
      <c r="M157" s="42">
        <f t="shared" si="55"/>
        <v>2000</v>
      </c>
      <c r="N157" s="42">
        <f t="shared" si="60"/>
        <v>-600</v>
      </c>
      <c r="O157" s="42">
        <f t="shared" si="60"/>
        <v>-710</v>
      </c>
      <c r="P157" s="42">
        <f t="shared" si="60"/>
        <v>-920</v>
      </c>
      <c r="Q157" s="61">
        <f t="shared" si="56"/>
        <v>0</v>
      </c>
      <c r="R157" s="61">
        <f t="shared" si="56"/>
        <v>0</v>
      </c>
      <c r="S157" s="61">
        <f t="shared" si="56"/>
        <v>0</v>
      </c>
      <c r="T157" s="58">
        <f t="shared" si="52"/>
        <v>972</v>
      </c>
      <c r="U157" s="83">
        <f t="shared" si="61"/>
        <v>1500</v>
      </c>
      <c r="V157" s="83">
        <f t="shared" si="62"/>
        <v>1500</v>
      </c>
      <c r="W157" s="83">
        <f t="shared" si="63"/>
        <v>1500</v>
      </c>
      <c r="X157" s="85"/>
      <c r="Y157" s="42"/>
      <c r="Z157" s="42"/>
      <c r="AA157" s="42"/>
      <c r="AB157" s="50"/>
    </row>
    <row r="158" spans="1:28" ht="13.15" customHeight="1">
      <c r="A158" s="73">
        <v>144</v>
      </c>
      <c r="B158" s="74">
        <f t="shared" si="53"/>
        <v>45455</v>
      </c>
      <c r="C158" s="75">
        <f t="shared" si="54"/>
        <v>884</v>
      </c>
      <c r="D158" s="76">
        <f t="shared" si="49"/>
        <v>1590</v>
      </c>
      <c r="E158" s="61">
        <f t="shared" si="57"/>
        <v>1074</v>
      </c>
      <c r="F158" s="61">
        <f t="shared" si="58"/>
        <v>1184</v>
      </c>
      <c r="G158" s="61">
        <f t="shared" si="59"/>
        <v>1394</v>
      </c>
      <c r="H158" s="42">
        <f t="shared" ref="H158:J214" si="64">K158+N158</f>
        <v>1400</v>
      </c>
      <c r="I158" s="42">
        <f t="shared" si="64"/>
        <v>1290</v>
      </c>
      <c r="J158" s="42">
        <f t="shared" si="64"/>
        <v>1080</v>
      </c>
      <c r="K158" s="42">
        <f t="shared" si="55"/>
        <v>2000</v>
      </c>
      <c r="L158" s="42">
        <f t="shared" si="55"/>
        <v>2000</v>
      </c>
      <c r="M158" s="42">
        <f t="shared" si="55"/>
        <v>2000</v>
      </c>
      <c r="N158" s="42">
        <f t="shared" si="60"/>
        <v>-600</v>
      </c>
      <c r="O158" s="42">
        <f t="shared" si="60"/>
        <v>-710</v>
      </c>
      <c r="P158" s="42">
        <f t="shared" si="60"/>
        <v>-920</v>
      </c>
      <c r="Q158" s="61">
        <f t="shared" si="56"/>
        <v>0</v>
      </c>
      <c r="R158" s="61">
        <f t="shared" si="56"/>
        <v>0</v>
      </c>
      <c r="S158" s="61">
        <f t="shared" si="56"/>
        <v>0</v>
      </c>
      <c r="T158" s="58">
        <f t="shared" si="52"/>
        <v>974</v>
      </c>
      <c r="U158" s="83">
        <f t="shared" si="61"/>
        <v>1500</v>
      </c>
      <c r="V158" s="83">
        <f t="shared" si="62"/>
        <v>1500</v>
      </c>
      <c r="W158" s="83">
        <f t="shared" si="63"/>
        <v>1500</v>
      </c>
      <c r="X158" s="85"/>
      <c r="Y158" s="42"/>
      <c r="Z158" s="42"/>
      <c r="AA158" s="42"/>
      <c r="AB158" s="50"/>
    </row>
    <row r="159" spans="1:28" ht="13.15" customHeight="1">
      <c r="A159" s="73">
        <v>145</v>
      </c>
      <c r="B159" s="74">
        <f t="shared" si="53"/>
        <v>45456</v>
      </c>
      <c r="C159" s="75">
        <f t="shared" si="54"/>
        <v>884</v>
      </c>
      <c r="D159" s="76">
        <f t="shared" si="49"/>
        <v>1592</v>
      </c>
      <c r="E159" s="61">
        <f t="shared" si="57"/>
        <v>1076</v>
      </c>
      <c r="F159" s="61">
        <f t="shared" si="58"/>
        <v>1186</v>
      </c>
      <c r="G159" s="61">
        <f t="shared" si="59"/>
        <v>1396</v>
      </c>
      <c r="H159" s="42">
        <f t="shared" si="64"/>
        <v>1400</v>
      </c>
      <c r="I159" s="42">
        <f t="shared" si="64"/>
        <v>1290</v>
      </c>
      <c r="J159" s="42">
        <f t="shared" si="64"/>
        <v>1080</v>
      </c>
      <c r="K159" s="42">
        <f t="shared" si="55"/>
        <v>2000</v>
      </c>
      <c r="L159" s="42">
        <f t="shared" si="55"/>
        <v>2000</v>
      </c>
      <c r="M159" s="42">
        <f t="shared" si="55"/>
        <v>2000</v>
      </c>
      <c r="N159" s="42">
        <f t="shared" si="60"/>
        <v>-600</v>
      </c>
      <c r="O159" s="42">
        <f t="shared" si="60"/>
        <v>-710</v>
      </c>
      <c r="P159" s="42">
        <f t="shared" si="60"/>
        <v>-920</v>
      </c>
      <c r="Q159" s="61">
        <f t="shared" si="56"/>
        <v>0</v>
      </c>
      <c r="R159" s="61">
        <f t="shared" si="56"/>
        <v>0</v>
      </c>
      <c r="S159" s="61">
        <f t="shared" si="56"/>
        <v>0</v>
      </c>
      <c r="T159" s="58">
        <f t="shared" si="52"/>
        <v>976</v>
      </c>
      <c r="U159" s="83">
        <f t="shared" si="61"/>
        <v>1500</v>
      </c>
      <c r="V159" s="83">
        <f t="shared" si="62"/>
        <v>1500</v>
      </c>
      <c r="W159" s="83">
        <f t="shared" si="63"/>
        <v>1500</v>
      </c>
      <c r="X159" s="85"/>
      <c r="Y159" s="42"/>
      <c r="Z159" s="42"/>
      <c r="AA159" s="42"/>
      <c r="AB159" s="50"/>
    </row>
    <row r="160" spans="1:28" ht="13.15" customHeight="1">
      <c r="A160" s="73">
        <v>146</v>
      </c>
      <c r="B160" s="74">
        <f t="shared" si="53"/>
        <v>45457</v>
      </c>
      <c r="C160" s="75">
        <f t="shared" si="54"/>
        <v>884</v>
      </c>
      <c r="D160" s="76">
        <f t="shared" si="49"/>
        <v>1594</v>
      </c>
      <c r="E160" s="61">
        <f t="shared" si="57"/>
        <v>1078</v>
      </c>
      <c r="F160" s="61">
        <f t="shared" si="58"/>
        <v>1188</v>
      </c>
      <c r="G160" s="61">
        <f t="shared" si="59"/>
        <v>1398</v>
      </c>
      <c r="H160" s="42">
        <f t="shared" si="64"/>
        <v>1400</v>
      </c>
      <c r="I160" s="42">
        <f t="shared" si="64"/>
        <v>1290</v>
      </c>
      <c r="J160" s="42">
        <f t="shared" si="64"/>
        <v>1080</v>
      </c>
      <c r="K160" s="42">
        <f t="shared" ref="K160:M175" si="65">K159</f>
        <v>2000</v>
      </c>
      <c r="L160" s="42">
        <f t="shared" si="65"/>
        <v>2000</v>
      </c>
      <c r="M160" s="42">
        <f t="shared" si="65"/>
        <v>2000</v>
      </c>
      <c r="N160" s="42">
        <f t="shared" si="60"/>
        <v>-600</v>
      </c>
      <c r="O160" s="42">
        <f t="shared" si="60"/>
        <v>-710</v>
      </c>
      <c r="P160" s="42">
        <f t="shared" si="60"/>
        <v>-920</v>
      </c>
      <c r="Q160" s="61">
        <f t="shared" si="56"/>
        <v>0</v>
      </c>
      <c r="R160" s="61">
        <f t="shared" si="56"/>
        <v>0</v>
      </c>
      <c r="S160" s="61">
        <f t="shared" si="56"/>
        <v>0</v>
      </c>
      <c r="T160" s="58">
        <f t="shared" si="52"/>
        <v>978</v>
      </c>
      <c r="U160" s="83">
        <f t="shared" si="61"/>
        <v>1500</v>
      </c>
      <c r="V160" s="83">
        <f t="shared" si="62"/>
        <v>1500</v>
      </c>
      <c r="W160" s="83">
        <f t="shared" si="63"/>
        <v>1500</v>
      </c>
      <c r="X160" s="85"/>
      <c r="Y160" s="42"/>
      <c r="Z160" s="42"/>
      <c r="AA160" s="42"/>
      <c r="AB160" s="50"/>
    </row>
    <row r="161" spans="1:28" ht="13.15" customHeight="1">
      <c r="A161" s="73">
        <v>147</v>
      </c>
      <c r="B161" s="74">
        <f t="shared" si="53"/>
        <v>45458</v>
      </c>
      <c r="C161" s="75">
        <f t="shared" si="54"/>
        <v>884</v>
      </c>
      <c r="D161" s="76">
        <f t="shared" si="49"/>
        <v>1596</v>
      </c>
      <c r="E161" s="61">
        <f t="shared" si="57"/>
        <v>1080</v>
      </c>
      <c r="F161" s="61">
        <f t="shared" si="58"/>
        <v>1190</v>
      </c>
      <c r="G161" s="61">
        <f t="shared" si="59"/>
        <v>1400</v>
      </c>
      <c r="H161" s="42">
        <f t="shared" si="64"/>
        <v>1400</v>
      </c>
      <c r="I161" s="42">
        <f t="shared" si="64"/>
        <v>1290</v>
      </c>
      <c r="J161" s="42">
        <f t="shared" si="64"/>
        <v>1080</v>
      </c>
      <c r="K161" s="42">
        <f t="shared" si="65"/>
        <v>2000</v>
      </c>
      <c r="L161" s="42">
        <f t="shared" si="65"/>
        <v>2000</v>
      </c>
      <c r="M161" s="42">
        <f t="shared" si="65"/>
        <v>2000</v>
      </c>
      <c r="N161" s="42">
        <f t="shared" ref="N161:P176" si="66">N160-Q161</f>
        <v>-600</v>
      </c>
      <c r="O161" s="42">
        <f t="shared" si="66"/>
        <v>-710</v>
      </c>
      <c r="P161" s="42">
        <f t="shared" si="66"/>
        <v>-920</v>
      </c>
      <c r="Q161" s="61">
        <f t="shared" si="56"/>
        <v>0</v>
      </c>
      <c r="R161" s="61">
        <f t="shared" si="56"/>
        <v>0</v>
      </c>
      <c r="S161" s="61">
        <f t="shared" si="56"/>
        <v>0</v>
      </c>
      <c r="T161" s="58">
        <f t="shared" si="52"/>
        <v>980</v>
      </c>
      <c r="U161" s="83">
        <f t="shared" si="61"/>
        <v>1500</v>
      </c>
      <c r="V161" s="83">
        <f t="shared" si="62"/>
        <v>1500</v>
      </c>
      <c r="W161" s="83">
        <f t="shared" si="63"/>
        <v>1500</v>
      </c>
      <c r="X161" s="85"/>
      <c r="Y161" s="42"/>
      <c r="Z161" s="42"/>
      <c r="AA161" s="42"/>
      <c r="AB161" s="50"/>
    </row>
    <row r="162" spans="1:28" ht="13.15" customHeight="1">
      <c r="A162" s="73">
        <v>148</v>
      </c>
      <c r="B162" s="74">
        <f t="shared" si="53"/>
        <v>45459</v>
      </c>
      <c r="C162" s="75">
        <f t="shared" si="54"/>
        <v>884</v>
      </c>
      <c r="D162" s="76">
        <f t="shared" si="49"/>
        <v>1598</v>
      </c>
      <c r="E162" s="61">
        <f t="shared" si="57"/>
        <v>1082</v>
      </c>
      <c r="F162" s="61">
        <f t="shared" si="58"/>
        <v>1192</v>
      </c>
      <c r="G162" s="61">
        <f t="shared" si="59"/>
        <v>1402</v>
      </c>
      <c r="H162" s="42">
        <f t="shared" si="64"/>
        <v>1400</v>
      </c>
      <c r="I162" s="42">
        <f t="shared" si="64"/>
        <v>1290</v>
      </c>
      <c r="J162" s="42">
        <f t="shared" si="64"/>
        <v>1080</v>
      </c>
      <c r="K162" s="42">
        <f t="shared" si="65"/>
        <v>2000</v>
      </c>
      <c r="L162" s="42">
        <f t="shared" si="65"/>
        <v>2000</v>
      </c>
      <c r="M162" s="42">
        <f t="shared" si="65"/>
        <v>2000</v>
      </c>
      <c r="N162" s="42">
        <f t="shared" si="66"/>
        <v>-600</v>
      </c>
      <c r="O162" s="42">
        <f t="shared" si="66"/>
        <v>-710</v>
      </c>
      <c r="P162" s="42">
        <f t="shared" si="66"/>
        <v>-920</v>
      </c>
      <c r="Q162" s="61">
        <f t="shared" si="56"/>
        <v>0</v>
      </c>
      <c r="R162" s="61">
        <f t="shared" si="56"/>
        <v>0</v>
      </c>
      <c r="S162" s="61">
        <f t="shared" si="56"/>
        <v>0</v>
      </c>
      <c r="T162" s="58">
        <f t="shared" si="52"/>
        <v>982</v>
      </c>
      <c r="U162" s="83">
        <f t="shared" si="61"/>
        <v>1500</v>
      </c>
      <c r="V162" s="83">
        <f t="shared" si="62"/>
        <v>1500</v>
      </c>
      <c r="W162" s="83">
        <f t="shared" si="63"/>
        <v>1500</v>
      </c>
      <c r="X162" s="85"/>
      <c r="Y162" s="42"/>
      <c r="Z162" s="42"/>
      <c r="AA162" s="42"/>
      <c r="AB162" s="50"/>
    </row>
    <row r="163" spans="1:28" ht="13.15" customHeight="1">
      <c r="A163" s="73">
        <v>149</v>
      </c>
      <c r="B163" s="74">
        <f t="shared" si="53"/>
        <v>45460</v>
      </c>
      <c r="C163" s="75">
        <f t="shared" si="54"/>
        <v>884</v>
      </c>
      <c r="D163" s="76">
        <f t="shared" si="49"/>
        <v>1600</v>
      </c>
      <c r="E163" s="61">
        <f t="shared" si="57"/>
        <v>1084</v>
      </c>
      <c r="F163" s="61">
        <f t="shared" si="58"/>
        <v>1194</v>
      </c>
      <c r="G163" s="61">
        <f t="shared" si="59"/>
        <v>1404</v>
      </c>
      <c r="H163" s="42">
        <f t="shared" si="64"/>
        <v>1400</v>
      </c>
      <c r="I163" s="42">
        <f t="shared" si="64"/>
        <v>1290</v>
      </c>
      <c r="J163" s="42">
        <f t="shared" si="64"/>
        <v>1080</v>
      </c>
      <c r="K163" s="42">
        <f t="shared" si="65"/>
        <v>2000</v>
      </c>
      <c r="L163" s="42">
        <f t="shared" si="65"/>
        <v>2000</v>
      </c>
      <c r="M163" s="42">
        <f t="shared" si="65"/>
        <v>2000</v>
      </c>
      <c r="N163" s="42">
        <f t="shared" si="66"/>
        <v>-600</v>
      </c>
      <c r="O163" s="42">
        <f t="shared" si="66"/>
        <v>-710</v>
      </c>
      <c r="P163" s="42">
        <f t="shared" si="66"/>
        <v>-920</v>
      </c>
      <c r="Q163" s="61">
        <f t="shared" si="56"/>
        <v>0</v>
      </c>
      <c r="R163" s="61">
        <f t="shared" si="56"/>
        <v>0</v>
      </c>
      <c r="S163" s="61">
        <f t="shared" si="56"/>
        <v>0</v>
      </c>
      <c r="T163" s="58">
        <f t="shared" si="52"/>
        <v>984</v>
      </c>
      <c r="U163" s="83">
        <f t="shared" si="61"/>
        <v>1500</v>
      </c>
      <c r="V163" s="83">
        <f t="shared" si="62"/>
        <v>1500</v>
      </c>
      <c r="W163" s="83">
        <f t="shared" si="63"/>
        <v>1500</v>
      </c>
      <c r="X163" s="85"/>
      <c r="Y163" s="42"/>
      <c r="Z163" s="42"/>
      <c r="AA163" s="42"/>
      <c r="AB163" s="50"/>
    </row>
    <row r="164" spans="1:28" ht="13.15" customHeight="1">
      <c r="A164" s="73">
        <v>150</v>
      </c>
      <c r="B164" s="74">
        <f t="shared" si="53"/>
        <v>45461</v>
      </c>
      <c r="C164" s="75">
        <f t="shared" si="54"/>
        <v>884</v>
      </c>
      <c r="D164" s="76">
        <f t="shared" si="49"/>
        <v>1602</v>
      </c>
      <c r="E164" s="61">
        <f t="shared" si="57"/>
        <v>1086</v>
      </c>
      <c r="F164" s="61">
        <f t="shared" si="58"/>
        <v>1196</v>
      </c>
      <c r="G164" s="61">
        <f t="shared" si="59"/>
        <v>1406</v>
      </c>
      <c r="H164" s="42">
        <f t="shared" si="64"/>
        <v>1400</v>
      </c>
      <c r="I164" s="42">
        <f t="shared" si="64"/>
        <v>1290</v>
      </c>
      <c r="J164" s="42">
        <f t="shared" si="64"/>
        <v>1080</v>
      </c>
      <c r="K164" s="42">
        <f t="shared" si="65"/>
        <v>2000</v>
      </c>
      <c r="L164" s="42">
        <f t="shared" si="65"/>
        <v>2000</v>
      </c>
      <c r="M164" s="42">
        <f t="shared" si="65"/>
        <v>2000</v>
      </c>
      <c r="N164" s="42">
        <f t="shared" si="66"/>
        <v>-600</v>
      </c>
      <c r="O164" s="42">
        <f t="shared" si="66"/>
        <v>-710</v>
      </c>
      <c r="P164" s="42">
        <f t="shared" si="66"/>
        <v>-920</v>
      </c>
      <c r="Q164" s="61">
        <f t="shared" si="56"/>
        <v>0</v>
      </c>
      <c r="R164" s="61">
        <f t="shared" si="56"/>
        <v>0</v>
      </c>
      <c r="S164" s="61">
        <f t="shared" si="56"/>
        <v>0</v>
      </c>
      <c r="T164" s="58">
        <f t="shared" si="52"/>
        <v>686</v>
      </c>
      <c r="U164" s="83">
        <f t="shared" si="61"/>
        <v>1800</v>
      </c>
      <c r="V164" s="83">
        <f t="shared" si="62"/>
        <v>1800</v>
      </c>
      <c r="W164" s="83">
        <f t="shared" si="63"/>
        <v>1800</v>
      </c>
      <c r="X164" s="85">
        <v>0.3</v>
      </c>
      <c r="Y164" s="42"/>
      <c r="Z164" s="42"/>
      <c r="AA164" s="42"/>
      <c r="AB164" s="50">
        <v>2</v>
      </c>
    </row>
    <row r="165" spans="1:28" ht="13.15" customHeight="1">
      <c r="A165" s="73">
        <v>151</v>
      </c>
      <c r="B165" s="74">
        <f t="shared" si="53"/>
        <v>45462</v>
      </c>
      <c r="C165" s="75">
        <f t="shared" si="54"/>
        <v>884</v>
      </c>
      <c r="D165" s="76">
        <f t="shared" si="49"/>
        <v>1604</v>
      </c>
      <c r="E165" s="61">
        <f t="shared" si="57"/>
        <v>1088</v>
      </c>
      <c r="F165" s="61">
        <f t="shared" si="58"/>
        <v>1198</v>
      </c>
      <c r="G165" s="61">
        <f t="shared" si="59"/>
        <v>1408</v>
      </c>
      <c r="H165" s="42">
        <f t="shared" si="64"/>
        <v>1400</v>
      </c>
      <c r="I165" s="42">
        <f t="shared" si="64"/>
        <v>1290</v>
      </c>
      <c r="J165" s="42">
        <f t="shared" si="64"/>
        <v>1080</v>
      </c>
      <c r="K165" s="42">
        <f t="shared" si="65"/>
        <v>2000</v>
      </c>
      <c r="L165" s="42">
        <f t="shared" si="65"/>
        <v>2000</v>
      </c>
      <c r="M165" s="42">
        <f t="shared" si="65"/>
        <v>2000</v>
      </c>
      <c r="N165" s="42">
        <f t="shared" si="66"/>
        <v>-600</v>
      </c>
      <c r="O165" s="42">
        <f t="shared" si="66"/>
        <v>-710</v>
      </c>
      <c r="P165" s="42">
        <f t="shared" si="66"/>
        <v>-920</v>
      </c>
      <c r="Q165" s="61">
        <f t="shared" si="56"/>
        <v>0</v>
      </c>
      <c r="R165" s="61">
        <f t="shared" si="56"/>
        <v>0</v>
      </c>
      <c r="S165" s="61">
        <f t="shared" si="56"/>
        <v>0</v>
      </c>
      <c r="T165" s="58">
        <f t="shared" si="52"/>
        <v>688</v>
      </c>
      <c r="U165" s="83">
        <f t="shared" si="61"/>
        <v>1800</v>
      </c>
      <c r="V165" s="83">
        <f t="shared" si="62"/>
        <v>1800</v>
      </c>
      <c r="W165" s="83">
        <f t="shared" si="63"/>
        <v>1800</v>
      </c>
      <c r="X165" s="85"/>
      <c r="Y165" s="42"/>
      <c r="Z165" s="42"/>
      <c r="AA165" s="42"/>
      <c r="AB165" s="50"/>
    </row>
    <row r="166" spans="1:28" ht="13.15" customHeight="1">
      <c r="A166" s="73">
        <v>152</v>
      </c>
      <c r="B166" s="74">
        <f t="shared" si="53"/>
        <v>45463</v>
      </c>
      <c r="C166" s="75">
        <f t="shared" si="54"/>
        <v>884</v>
      </c>
      <c r="D166" s="76">
        <f t="shared" si="49"/>
        <v>1606</v>
      </c>
      <c r="E166" s="61">
        <f t="shared" si="57"/>
        <v>1090</v>
      </c>
      <c r="F166" s="61">
        <f t="shared" si="58"/>
        <v>1200</v>
      </c>
      <c r="G166" s="61">
        <f t="shared" si="59"/>
        <v>1410</v>
      </c>
      <c r="H166" s="42">
        <f t="shared" si="64"/>
        <v>1400</v>
      </c>
      <c r="I166" s="42">
        <f t="shared" si="64"/>
        <v>1290</v>
      </c>
      <c r="J166" s="42">
        <f t="shared" si="64"/>
        <v>1080</v>
      </c>
      <c r="K166" s="42">
        <f t="shared" si="65"/>
        <v>2000</v>
      </c>
      <c r="L166" s="42">
        <f t="shared" si="65"/>
        <v>2000</v>
      </c>
      <c r="M166" s="42">
        <f t="shared" si="65"/>
        <v>2000</v>
      </c>
      <c r="N166" s="42">
        <f t="shared" si="66"/>
        <v>-600</v>
      </c>
      <c r="O166" s="42">
        <f t="shared" si="66"/>
        <v>-710</v>
      </c>
      <c r="P166" s="42">
        <f t="shared" si="66"/>
        <v>-920</v>
      </c>
      <c r="Q166" s="61">
        <f t="shared" si="56"/>
        <v>0</v>
      </c>
      <c r="R166" s="61">
        <f t="shared" si="56"/>
        <v>0</v>
      </c>
      <c r="S166" s="61">
        <f t="shared" si="56"/>
        <v>0</v>
      </c>
      <c r="T166" s="58">
        <f t="shared" si="52"/>
        <v>690</v>
      </c>
      <c r="U166" s="83">
        <f t="shared" si="61"/>
        <v>1800</v>
      </c>
      <c r="V166" s="83">
        <f t="shared" si="62"/>
        <v>1800</v>
      </c>
      <c r="W166" s="83">
        <f t="shared" si="63"/>
        <v>1800</v>
      </c>
      <c r="X166" s="85"/>
      <c r="Y166" s="42"/>
      <c r="Z166" s="42"/>
      <c r="AA166" s="42"/>
      <c r="AB166" s="50" t="s">
        <v>36</v>
      </c>
    </row>
    <row r="167" spans="1:28" ht="13.15" customHeight="1">
      <c r="A167" s="73">
        <v>153</v>
      </c>
      <c r="B167" s="74">
        <f t="shared" si="53"/>
        <v>45464</v>
      </c>
      <c r="C167" s="75">
        <f t="shared" si="54"/>
        <v>884</v>
      </c>
      <c r="D167" s="76">
        <f t="shared" si="49"/>
        <v>1608</v>
      </c>
      <c r="E167" s="61">
        <f t="shared" si="57"/>
        <v>92</v>
      </c>
      <c r="F167" s="61">
        <f t="shared" si="58"/>
        <v>202</v>
      </c>
      <c r="G167" s="61">
        <f t="shared" si="59"/>
        <v>412</v>
      </c>
      <c r="H167" s="42">
        <f t="shared" si="64"/>
        <v>2400</v>
      </c>
      <c r="I167" s="42">
        <f t="shared" si="64"/>
        <v>2290</v>
      </c>
      <c r="J167" s="42">
        <f t="shared" si="64"/>
        <v>2080</v>
      </c>
      <c r="K167" s="42">
        <f>K166+1000</f>
        <v>3000</v>
      </c>
      <c r="L167" s="42">
        <f t="shared" ref="L167:M167" si="67">L166+1000</f>
        <v>3000</v>
      </c>
      <c r="M167" s="42">
        <f t="shared" si="67"/>
        <v>3000</v>
      </c>
      <c r="N167" s="42">
        <f t="shared" si="66"/>
        <v>-600</v>
      </c>
      <c r="O167" s="42">
        <f t="shared" si="66"/>
        <v>-710</v>
      </c>
      <c r="P167" s="42">
        <f t="shared" si="66"/>
        <v>-920</v>
      </c>
      <c r="Q167" s="61">
        <f t="shared" si="56"/>
        <v>0</v>
      </c>
      <c r="R167" s="61">
        <f t="shared" si="56"/>
        <v>0</v>
      </c>
      <c r="S167" s="61">
        <f t="shared" si="56"/>
        <v>0</v>
      </c>
      <c r="T167" s="58">
        <f t="shared" si="52"/>
        <v>692</v>
      </c>
      <c r="U167" s="83">
        <f t="shared" si="61"/>
        <v>1800</v>
      </c>
      <c r="V167" s="83">
        <f t="shared" si="62"/>
        <v>1800</v>
      </c>
      <c r="W167" s="83">
        <f t="shared" si="63"/>
        <v>1800</v>
      </c>
      <c r="X167" s="85"/>
      <c r="Y167" s="42"/>
      <c r="Z167" s="42"/>
      <c r="AA167" s="42"/>
      <c r="AB167" s="50" t="s">
        <v>33</v>
      </c>
    </row>
    <row r="168" spans="1:28" ht="13.15" customHeight="1">
      <c r="A168" s="73">
        <v>154</v>
      </c>
      <c r="B168" s="74">
        <f t="shared" si="53"/>
        <v>45465</v>
      </c>
      <c r="C168" s="75">
        <f t="shared" si="54"/>
        <v>884</v>
      </c>
      <c r="D168" s="76">
        <f t="shared" si="49"/>
        <v>1610</v>
      </c>
      <c r="E168" s="61">
        <f t="shared" si="57"/>
        <v>94</v>
      </c>
      <c r="F168" s="61">
        <f t="shared" si="58"/>
        <v>204</v>
      </c>
      <c r="G168" s="61">
        <f t="shared" si="59"/>
        <v>414</v>
      </c>
      <c r="H168" s="42">
        <f t="shared" si="64"/>
        <v>2400</v>
      </c>
      <c r="I168" s="42">
        <f t="shared" si="64"/>
        <v>2290</v>
      </c>
      <c r="J168" s="42">
        <f t="shared" si="64"/>
        <v>2080</v>
      </c>
      <c r="K168" s="42">
        <f t="shared" si="65"/>
        <v>3000</v>
      </c>
      <c r="L168" s="42">
        <f t="shared" si="65"/>
        <v>3000</v>
      </c>
      <c r="M168" s="42">
        <f t="shared" si="65"/>
        <v>3000</v>
      </c>
      <c r="N168" s="42">
        <f t="shared" si="66"/>
        <v>-600</v>
      </c>
      <c r="O168" s="42">
        <f t="shared" si="66"/>
        <v>-710</v>
      </c>
      <c r="P168" s="42">
        <f t="shared" si="66"/>
        <v>-920</v>
      </c>
      <c r="Q168" s="61">
        <f t="shared" si="56"/>
        <v>0</v>
      </c>
      <c r="R168" s="61">
        <f t="shared" si="56"/>
        <v>0</v>
      </c>
      <c r="S168" s="61">
        <f t="shared" si="56"/>
        <v>0</v>
      </c>
      <c r="T168" s="58">
        <f t="shared" si="52"/>
        <v>394</v>
      </c>
      <c r="U168" s="83">
        <f t="shared" si="61"/>
        <v>2100</v>
      </c>
      <c r="V168" s="83">
        <f t="shared" si="62"/>
        <v>2100</v>
      </c>
      <c r="W168" s="83">
        <f t="shared" si="63"/>
        <v>2100</v>
      </c>
      <c r="X168" s="85">
        <v>0.3</v>
      </c>
      <c r="Y168" s="42">
        <v>2100</v>
      </c>
      <c r="Z168" s="42">
        <v>2100</v>
      </c>
      <c r="AA168" s="42">
        <v>2100</v>
      </c>
      <c r="AB168" s="50">
        <v>1</v>
      </c>
    </row>
    <row r="169" spans="1:28" ht="13.15" customHeight="1">
      <c r="A169" s="73">
        <v>155</v>
      </c>
      <c r="B169" s="74">
        <f t="shared" si="53"/>
        <v>45466</v>
      </c>
      <c r="C169" s="75">
        <f t="shared" si="54"/>
        <v>884</v>
      </c>
      <c r="D169" s="76">
        <f t="shared" si="49"/>
        <v>1612</v>
      </c>
      <c r="E169" s="61">
        <f t="shared" si="57"/>
        <v>96</v>
      </c>
      <c r="F169" s="61">
        <f t="shared" si="58"/>
        <v>206</v>
      </c>
      <c r="G169" s="61">
        <f t="shared" si="59"/>
        <v>416</v>
      </c>
      <c r="H169" s="42">
        <f t="shared" si="64"/>
        <v>2400</v>
      </c>
      <c r="I169" s="42">
        <f t="shared" si="64"/>
        <v>2290</v>
      </c>
      <c r="J169" s="42">
        <f t="shared" si="64"/>
        <v>2080</v>
      </c>
      <c r="K169" s="42">
        <f t="shared" si="65"/>
        <v>3000</v>
      </c>
      <c r="L169" s="42">
        <f t="shared" si="65"/>
        <v>3000</v>
      </c>
      <c r="M169" s="42">
        <f t="shared" si="65"/>
        <v>3000</v>
      </c>
      <c r="N169" s="42">
        <f t="shared" si="66"/>
        <v>-600</v>
      </c>
      <c r="O169" s="42">
        <f t="shared" si="66"/>
        <v>-710</v>
      </c>
      <c r="P169" s="42">
        <f t="shared" si="66"/>
        <v>-920</v>
      </c>
      <c r="Q169" s="61">
        <f t="shared" si="56"/>
        <v>0</v>
      </c>
      <c r="R169" s="61">
        <f t="shared" si="56"/>
        <v>0</v>
      </c>
      <c r="S169" s="61">
        <f t="shared" si="56"/>
        <v>0</v>
      </c>
      <c r="T169" s="58">
        <f t="shared" si="52"/>
        <v>396</v>
      </c>
      <c r="U169" s="83">
        <f t="shared" si="61"/>
        <v>2100</v>
      </c>
      <c r="V169" s="83">
        <f t="shared" si="62"/>
        <v>2100</v>
      </c>
      <c r="W169" s="83">
        <f t="shared" si="63"/>
        <v>2100</v>
      </c>
      <c r="X169" s="85"/>
      <c r="Y169" s="42"/>
      <c r="Z169" s="42"/>
      <c r="AA169" s="42"/>
      <c r="AB169" s="50"/>
    </row>
    <row r="170" spans="1:28" ht="13.15" customHeight="1">
      <c r="A170" s="73">
        <v>156</v>
      </c>
      <c r="B170" s="74">
        <f t="shared" si="53"/>
        <v>45467</v>
      </c>
      <c r="C170" s="75">
        <f t="shared" si="54"/>
        <v>884</v>
      </c>
      <c r="D170" s="76">
        <f t="shared" si="49"/>
        <v>1614</v>
      </c>
      <c r="E170" s="61">
        <f t="shared" si="57"/>
        <v>98</v>
      </c>
      <c r="F170" s="61">
        <f t="shared" si="58"/>
        <v>208</v>
      </c>
      <c r="G170" s="61">
        <f t="shared" si="59"/>
        <v>418</v>
      </c>
      <c r="H170" s="42">
        <f t="shared" si="64"/>
        <v>2400</v>
      </c>
      <c r="I170" s="42">
        <f t="shared" si="64"/>
        <v>2290</v>
      </c>
      <c r="J170" s="42">
        <f t="shared" si="64"/>
        <v>2080</v>
      </c>
      <c r="K170" s="42">
        <f t="shared" si="65"/>
        <v>3000</v>
      </c>
      <c r="L170" s="42">
        <f t="shared" si="65"/>
        <v>3000</v>
      </c>
      <c r="M170" s="42">
        <f t="shared" si="65"/>
        <v>3000</v>
      </c>
      <c r="N170" s="42">
        <f t="shared" si="66"/>
        <v>-600</v>
      </c>
      <c r="O170" s="42">
        <f t="shared" si="66"/>
        <v>-710</v>
      </c>
      <c r="P170" s="42">
        <f t="shared" si="66"/>
        <v>-920</v>
      </c>
      <c r="Q170" s="61">
        <f t="shared" si="56"/>
        <v>0</v>
      </c>
      <c r="R170" s="61">
        <f t="shared" si="56"/>
        <v>0</v>
      </c>
      <c r="S170" s="61">
        <f t="shared" si="56"/>
        <v>0</v>
      </c>
      <c r="T170" s="58">
        <f t="shared" si="52"/>
        <v>398</v>
      </c>
      <c r="U170" s="83">
        <f t="shared" si="61"/>
        <v>2100</v>
      </c>
      <c r="V170" s="83">
        <f t="shared" si="62"/>
        <v>2100</v>
      </c>
      <c r="W170" s="83">
        <f t="shared" si="63"/>
        <v>2100</v>
      </c>
      <c r="X170" s="85"/>
      <c r="Y170" s="42"/>
      <c r="Z170" s="42"/>
      <c r="AA170" s="42"/>
      <c r="AB170" s="50"/>
    </row>
    <row r="171" spans="1:28" ht="13.15" customHeight="1">
      <c r="A171" s="73">
        <v>157</v>
      </c>
      <c r="B171" s="74">
        <f t="shared" si="53"/>
        <v>45468</v>
      </c>
      <c r="C171" s="75">
        <f t="shared" si="54"/>
        <v>884</v>
      </c>
      <c r="D171" s="76">
        <f t="shared" si="49"/>
        <v>1616</v>
      </c>
      <c r="E171" s="61">
        <f t="shared" si="57"/>
        <v>100</v>
      </c>
      <c r="F171" s="61">
        <f t="shared" si="58"/>
        <v>210</v>
      </c>
      <c r="G171" s="61">
        <f t="shared" si="59"/>
        <v>420</v>
      </c>
      <c r="H171" s="42">
        <f t="shared" si="64"/>
        <v>2400</v>
      </c>
      <c r="I171" s="42">
        <f t="shared" si="64"/>
        <v>2290</v>
      </c>
      <c r="J171" s="42">
        <f t="shared" si="64"/>
        <v>2080</v>
      </c>
      <c r="K171" s="42">
        <f t="shared" si="65"/>
        <v>3000</v>
      </c>
      <c r="L171" s="42">
        <f t="shared" si="65"/>
        <v>3000</v>
      </c>
      <c r="M171" s="42">
        <f t="shared" si="65"/>
        <v>3000</v>
      </c>
      <c r="N171" s="42">
        <f t="shared" si="66"/>
        <v>-600</v>
      </c>
      <c r="O171" s="42">
        <f t="shared" si="66"/>
        <v>-710</v>
      </c>
      <c r="P171" s="42">
        <f t="shared" si="66"/>
        <v>-920</v>
      </c>
      <c r="Q171" s="61">
        <f t="shared" si="56"/>
        <v>0</v>
      </c>
      <c r="R171" s="61">
        <f t="shared" si="56"/>
        <v>0</v>
      </c>
      <c r="S171" s="61">
        <f t="shared" si="56"/>
        <v>0</v>
      </c>
      <c r="T171" s="58">
        <f t="shared" si="52"/>
        <v>400</v>
      </c>
      <c r="U171" s="83">
        <f t="shared" si="61"/>
        <v>2100</v>
      </c>
      <c r="V171" s="83">
        <f t="shared" si="62"/>
        <v>2100</v>
      </c>
      <c r="W171" s="83">
        <f t="shared" si="63"/>
        <v>2100</v>
      </c>
      <c r="X171" s="85"/>
      <c r="Y171" s="42"/>
      <c r="Z171" s="42"/>
      <c r="AA171" s="42"/>
      <c r="AB171" s="50"/>
    </row>
    <row r="172" spans="1:28" ht="13.15" customHeight="1">
      <c r="A172" s="73">
        <v>158</v>
      </c>
      <c r="B172" s="74">
        <f t="shared" si="53"/>
        <v>45469</v>
      </c>
      <c r="C172" s="75">
        <f t="shared" si="54"/>
        <v>884</v>
      </c>
      <c r="D172" s="76">
        <f t="shared" si="49"/>
        <v>1618</v>
      </c>
      <c r="E172" s="61">
        <f t="shared" si="57"/>
        <v>102</v>
      </c>
      <c r="F172" s="61">
        <f t="shared" si="58"/>
        <v>212</v>
      </c>
      <c r="G172" s="61">
        <f t="shared" si="59"/>
        <v>422</v>
      </c>
      <c r="H172" s="42">
        <f t="shared" si="64"/>
        <v>2400</v>
      </c>
      <c r="I172" s="42">
        <f t="shared" si="64"/>
        <v>2290</v>
      </c>
      <c r="J172" s="42">
        <f t="shared" si="64"/>
        <v>2080</v>
      </c>
      <c r="K172" s="42">
        <f t="shared" si="65"/>
        <v>3000</v>
      </c>
      <c r="L172" s="42">
        <f t="shared" si="65"/>
        <v>3000</v>
      </c>
      <c r="M172" s="42">
        <f t="shared" si="65"/>
        <v>3000</v>
      </c>
      <c r="N172" s="42">
        <f t="shared" si="66"/>
        <v>-600</v>
      </c>
      <c r="O172" s="42">
        <f t="shared" si="66"/>
        <v>-710</v>
      </c>
      <c r="P172" s="42">
        <f t="shared" si="66"/>
        <v>-920</v>
      </c>
      <c r="Q172" s="61">
        <f t="shared" si="56"/>
        <v>0</v>
      </c>
      <c r="R172" s="61">
        <f t="shared" si="56"/>
        <v>0</v>
      </c>
      <c r="S172" s="61">
        <f t="shared" si="56"/>
        <v>0</v>
      </c>
      <c r="T172" s="58">
        <f t="shared" si="52"/>
        <v>402</v>
      </c>
      <c r="U172" s="83">
        <f t="shared" si="61"/>
        <v>2100</v>
      </c>
      <c r="V172" s="83">
        <f t="shared" si="62"/>
        <v>2100</v>
      </c>
      <c r="W172" s="83">
        <f t="shared" si="63"/>
        <v>2100</v>
      </c>
      <c r="X172" s="85"/>
      <c r="Y172" s="42"/>
      <c r="Z172" s="42"/>
      <c r="AA172" s="42"/>
      <c r="AB172" s="50"/>
    </row>
    <row r="173" spans="1:28" ht="13.15" customHeight="1">
      <c r="A173" s="73">
        <v>159</v>
      </c>
      <c r="B173" s="74">
        <f t="shared" si="53"/>
        <v>45470</v>
      </c>
      <c r="C173" s="75">
        <f t="shared" si="54"/>
        <v>884</v>
      </c>
      <c r="D173" s="76">
        <f t="shared" si="49"/>
        <v>1620</v>
      </c>
      <c r="E173" s="61">
        <f t="shared" si="57"/>
        <v>104</v>
      </c>
      <c r="F173" s="61">
        <f t="shared" si="58"/>
        <v>214</v>
      </c>
      <c r="G173" s="61">
        <f t="shared" si="59"/>
        <v>424</v>
      </c>
      <c r="H173" s="42">
        <f t="shared" si="64"/>
        <v>2400</v>
      </c>
      <c r="I173" s="42">
        <f t="shared" si="64"/>
        <v>2290</v>
      </c>
      <c r="J173" s="42">
        <f t="shared" si="64"/>
        <v>2080</v>
      </c>
      <c r="K173" s="42">
        <f t="shared" si="65"/>
        <v>3000</v>
      </c>
      <c r="L173" s="42">
        <f t="shared" si="65"/>
        <v>3000</v>
      </c>
      <c r="M173" s="42">
        <f t="shared" si="65"/>
        <v>3000</v>
      </c>
      <c r="N173" s="42">
        <f t="shared" si="66"/>
        <v>-600</v>
      </c>
      <c r="O173" s="42">
        <f t="shared" si="66"/>
        <v>-710</v>
      </c>
      <c r="P173" s="42">
        <f t="shared" si="66"/>
        <v>-920</v>
      </c>
      <c r="Q173" s="61">
        <f t="shared" si="56"/>
        <v>0</v>
      </c>
      <c r="R173" s="61">
        <f t="shared" si="56"/>
        <v>0</v>
      </c>
      <c r="S173" s="61">
        <f t="shared" si="56"/>
        <v>0</v>
      </c>
      <c r="T173" s="58">
        <f t="shared" si="52"/>
        <v>404</v>
      </c>
      <c r="U173" s="83">
        <f t="shared" si="61"/>
        <v>2100</v>
      </c>
      <c r="V173" s="83">
        <f t="shared" si="62"/>
        <v>2100</v>
      </c>
      <c r="W173" s="83">
        <f t="shared" si="63"/>
        <v>2100</v>
      </c>
      <c r="X173" s="85"/>
      <c r="Y173" s="42"/>
      <c r="Z173" s="42"/>
      <c r="AA173" s="42"/>
      <c r="AB173" s="50"/>
    </row>
    <row r="174" spans="1:28" ht="13.15" customHeight="1">
      <c r="A174" s="73">
        <v>160</v>
      </c>
      <c r="B174" s="74">
        <f t="shared" si="53"/>
        <v>45471</v>
      </c>
      <c r="C174" s="75">
        <f t="shared" si="54"/>
        <v>884</v>
      </c>
      <c r="D174" s="76">
        <f t="shared" si="49"/>
        <v>1622</v>
      </c>
      <c r="E174" s="61">
        <f t="shared" si="57"/>
        <v>106</v>
      </c>
      <c r="F174" s="61">
        <f t="shared" si="58"/>
        <v>216</v>
      </c>
      <c r="G174" s="61">
        <f t="shared" si="59"/>
        <v>426</v>
      </c>
      <c r="H174" s="42">
        <f t="shared" si="64"/>
        <v>2400</v>
      </c>
      <c r="I174" s="42">
        <f t="shared" si="64"/>
        <v>2290</v>
      </c>
      <c r="J174" s="42">
        <f t="shared" si="64"/>
        <v>2080</v>
      </c>
      <c r="K174" s="42">
        <f t="shared" si="65"/>
        <v>3000</v>
      </c>
      <c r="L174" s="42">
        <f t="shared" si="65"/>
        <v>3000</v>
      </c>
      <c r="M174" s="42">
        <f t="shared" si="65"/>
        <v>3000</v>
      </c>
      <c r="N174" s="42">
        <f t="shared" si="66"/>
        <v>-600</v>
      </c>
      <c r="O174" s="42">
        <f t="shared" si="66"/>
        <v>-710</v>
      </c>
      <c r="P174" s="42">
        <f t="shared" si="66"/>
        <v>-920</v>
      </c>
      <c r="Q174" s="61">
        <f t="shared" si="56"/>
        <v>0</v>
      </c>
      <c r="R174" s="61">
        <f t="shared" si="56"/>
        <v>0</v>
      </c>
      <c r="S174" s="61">
        <f t="shared" si="56"/>
        <v>0</v>
      </c>
      <c r="T174" s="58">
        <f t="shared" si="52"/>
        <v>406</v>
      </c>
      <c r="U174" s="83">
        <f t="shared" si="61"/>
        <v>2100</v>
      </c>
      <c r="V174" s="83">
        <f t="shared" si="62"/>
        <v>2100</v>
      </c>
      <c r="W174" s="83">
        <f t="shared" si="63"/>
        <v>2100</v>
      </c>
      <c r="X174" s="85"/>
      <c r="Y174" s="42"/>
      <c r="Z174" s="42"/>
      <c r="AA174" s="42"/>
      <c r="AB174" s="50"/>
    </row>
    <row r="175" spans="1:28" ht="13.15" customHeight="1">
      <c r="A175" s="73">
        <v>161</v>
      </c>
      <c r="B175" s="74">
        <f t="shared" si="53"/>
        <v>45472</v>
      </c>
      <c r="C175" s="75">
        <f t="shared" si="54"/>
        <v>884</v>
      </c>
      <c r="D175" s="76">
        <f t="shared" si="49"/>
        <v>1624</v>
      </c>
      <c r="E175" s="61">
        <f t="shared" si="57"/>
        <v>108</v>
      </c>
      <c r="F175" s="61">
        <f t="shared" si="58"/>
        <v>218</v>
      </c>
      <c r="G175" s="61">
        <f t="shared" si="59"/>
        <v>428</v>
      </c>
      <c r="H175" s="42">
        <f t="shared" si="64"/>
        <v>2400</v>
      </c>
      <c r="I175" s="42">
        <f t="shared" si="64"/>
        <v>2290</v>
      </c>
      <c r="J175" s="42">
        <f t="shared" si="64"/>
        <v>2080</v>
      </c>
      <c r="K175" s="42">
        <f t="shared" si="65"/>
        <v>3000</v>
      </c>
      <c r="L175" s="42">
        <f t="shared" si="65"/>
        <v>3000</v>
      </c>
      <c r="M175" s="42">
        <f t="shared" si="65"/>
        <v>3000</v>
      </c>
      <c r="N175" s="42">
        <f t="shared" si="66"/>
        <v>-600</v>
      </c>
      <c r="O175" s="42">
        <f t="shared" si="66"/>
        <v>-710</v>
      </c>
      <c r="P175" s="42">
        <f t="shared" si="66"/>
        <v>-920</v>
      </c>
      <c r="Q175" s="61">
        <f t="shared" si="56"/>
        <v>0</v>
      </c>
      <c r="R175" s="61">
        <f t="shared" si="56"/>
        <v>0</v>
      </c>
      <c r="S175" s="61">
        <f t="shared" si="56"/>
        <v>0</v>
      </c>
      <c r="T175" s="58">
        <f t="shared" si="52"/>
        <v>408</v>
      </c>
      <c r="U175" s="83">
        <f t="shared" si="61"/>
        <v>2100</v>
      </c>
      <c r="V175" s="83">
        <f t="shared" si="62"/>
        <v>2100</v>
      </c>
      <c r="W175" s="83">
        <f t="shared" si="63"/>
        <v>2100</v>
      </c>
      <c r="X175" s="85"/>
      <c r="Y175" s="42"/>
      <c r="Z175" s="42"/>
      <c r="AA175" s="42"/>
      <c r="AB175" s="50"/>
    </row>
    <row r="176" spans="1:28" ht="13.15" customHeight="1">
      <c r="A176" s="73">
        <v>162</v>
      </c>
      <c r="B176" s="74">
        <f t="shared" si="53"/>
        <v>45473</v>
      </c>
      <c r="C176" s="75">
        <f t="shared" si="54"/>
        <v>884</v>
      </c>
      <c r="D176" s="76">
        <f t="shared" si="49"/>
        <v>1626</v>
      </c>
      <c r="E176" s="61">
        <f t="shared" si="57"/>
        <v>110</v>
      </c>
      <c r="F176" s="61">
        <f t="shared" si="58"/>
        <v>220</v>
      </c>
      <c r="G176" s="61">
        <f t="shared" si="59"/>
        <v>430</v>
      </c>
      <c r="H176" s="42">
        <f t="shared" si="64"/>
        <v>2400</v>
      </c>
      <c r="I176" s="42">
        <f t="shared" si="64"/>
        <v>2290</v>
      </c>
      <c r="J176" s="42">
        <f t="shared" si="64"/>
        <v>2080</v>
      </c>
      <c r="K176" s="42">
        <f t="shared" ref="K176:M191" si="68">K175</f>
        <v>3000</v>
      </c>
      <c r="L176" s="42">
        <f t="shared" si="68"/>
        <v>3000</v>
      </c>
      <c r="M176" s="42">
        <f t="shared" si="68"/>
        <v>3000</v>
      </c>
      <c r="N176" s="42">
        <f t="shared" si="66"/>
        <v>-600</v>
      </c>
      <c r="O176" s="42">
        <f t="shared" si="66"/>
        <v>-710</v>
      </c>
      <c r="P176" s="42">
        <f t="shared" si="66"/>
        <v>-920</v>
      </c>
      <c r="Q176" s="61">
        <f t="shared" si="56"/>
        <v>0</v>
      </c>
      <c r="R176" s="61">
        <f t="shared" si="56"/>
        <v>0</v>
      </c>
      <c r="S176" s="61">
        <f t="shared" si="56"/>
        <v>0</v>
      </c>
      <c r="T176" s="58">
        <f t="shared" si="52"/>
        <v>410</v>
      </c>
      <c r="U176" s="83">
        <f t="shared" si="61"/>
        <v>2100</v>
      </c>
      <c r="V176" s="83">
        <f t="shared" si="62"/>
        <v>2100</v>
      </c>
      <c r="W176" s="83">
        <f t="shared" si="63"/>
        <v>2100</v>
      </c>
      <c r="X176" s="85"/>
      <c r="Y176" s="42"/>
      <c r="Z176" s="42"/>
      <c r="AA176" s="42"/>
      <c r="AB176" s="50"/>
    </row>
    <row r="177" spans="1:28" ht="13.15" customHeight="1">
      <c r="A177" s="73">
        <v>163</v>
      </c>
      <c r="B177" s="74">
        <f t="shared" si="53"/>
        <v>45474</v>
      </c>
      <c r="C177" s="75">
        <f t="shared" si="54"/>
        <v>884</v>
      </c>
      <c r="D177" s="76">
        <f t="shared" si="49"/>
        <v>1628</v>
      </c>
      <c r="E177" s="61">
        <f t="shared" si="57"/>
        <v>112</v>
      </c>
      <c r="F177" s="61">
        <f t="shared" si="58"/>
        <v>222</v>
      </c>
      <c r="G177" s="61">
        <f t="shared" si="59"/>
        <v>432</v>
      </c>
      <c r="H177" s="42">
        <f t="shared" si="64"/>
        <v>2400</v>
      </c>
      <c r="I177" s="42">
        <f t="shared" si="64"/>
        <v>2290</v>
      </c>
      <c r="J177" s="42">
        <f t="shared" si="64"/>
        <v>2080</v>
      </c>
      <c r="K177" s="42">
        <f t="shared" si="68"/>
        <v>3000</v>
      </c>
      <c r="L177" s="42">
        <f t="shared" si="68"/>
        <v>3000</v>
      </c>
      <c r="M177" s="42">
        <f t="shared" si="68"/>
        <v>3000</v>
      </c>
      <c r="N177" s="42">
        <f t="shared" ref="N177:P192" si="69">N176-Q177</f>
        <v>-600</v>
      </c>
      <c r="O177" s="42">
        <f t="shared" si="69"/>
        <v>-710</v>
      </c>
      <c r="P177" s="42">
        <f t="shared" si="69"/>
        <v>-920</v>
      </c>
      <c r="Q177" s="61">
        <f t="shared" si="56"/>
        <v>0</v>
      </c>
      <c r="R177" s="61">
        <f t="shared" si="56"/>
        <v>0</v>
      </c>
      <c r="S177" s="61">
        <f t="shared" si="56"/>
        <v>0</v>
      </c>
      <c r="T177" s="58">
        <f t="shared" si="52"/>
        <v>412</v>
      </c>
      <c r="U177" s="83">
        <f t="shared" si="61"/>
        <v>2100</v>
      </c>
      <c r="V177" s="83">
        <f t="shared" si="62"/>
        <v>2100</v>
      </c>
      <c r="W177" s="83">
        <f t="shared" si="63"/>
        <v>2100</v>
      </c>
      <c r="X177" s="85"/>
      <c r="Y177" s="42"/>
      <c r="Z177" s="42"/>
      <c r="AA177" s="42"/>
      <c r="AB177" s="50"/>
    </row>
    <row r="178" spans="1:28" ht="13.15" customHeight="1">
      <c r="A178" s="73">
        <v>164</v>
      </c>
      <c r="B178" s="74">
        <f t="shared" si="53"/>
        <v>45475</v>
      </c>
      <c r="C178" s="75">
        <f t="shared" si="54"/>
        <v>884</v>
      </c>
      <c r="D178" s="76">
        <f t="shared" si="49"/>
        <v>1630</v>
      </c>
      <c r="E178" s="61">
        <f t="shared" si="57"/>
        <v>114</v>
      </c>
      <c r="F178" s="61">
        <f t="shared" si="58"/>
        <v>224</v>
      </c>
      <c r="G178" s="61">
        <f t="shared" si="59"/>
        <v>434</v>
      </c>
      <c r="H178" s="42">
        <f t="shared" si="64"/>
        <v>2400</v>
      </c>
      <c r="I178" s="42">
        <f t="shared" si="64"/>
        <v>2290</v>
      </c>
      <c r="J178" s="42">
        <f t="shared" si="64"/>
        <v>2080</v>
      </c>
      <c r="K178" s="42">
        <f t="shared" si="68"/>
        <v>3000</v>
      </c>
      <c r="L178" s="42">
        <f t="shared" si="68"/>
        <v>3000</v>
      </c>
      <c r="M178" s="42">
        <f t="shared" si="68"/>
        <v>3000</v>
      </c>
      <c r="N178" s="42">
        <f t="shared" si="69"/>
        <v>-600</v>
      </c>
      <c r="O178" s="42">
        <f t="shared" si="69"/>
        <v>-710</v>
      </c>
      <c r="P178" s="42">
        <f t="shared" si="69"/>
        <v>-920</v>
      </c>
      <c r="Q178" s="61">
        <f t="shared" si="56"/>
        <v>0</v>
      </c>
      <c r="R178" s="61">
        <f t="shared" si="56"/>
        <v>0</v>
      </c>
      <c r="S178" s="61">
        <f t="shared" si="56"/>
        <v>0</v>
      </c>
      <c r="T178" s="58">
        <f t="shared" si="52"/>
        <v>414</v>
      </c>
      <c r="U178" s="83">
        <f t="shared" si="61"/>
        <v>2100</v>
      </c>
      <c r="V178" s="83">
        <f t="shared" si="62"/>
        <v>2100</v>
      </c>
      <c r="W178" s="83">
        <f t="shared" si="63"/>
        <v>2100</v>
      </c>
      <c r="X178" s="85"/>
      <c r="Y178" s="42"/>
      <c r="Z178" s="42"/>
      <c r="AA178" s="42"/>
      <c r="AB178" s="50"/>
    </row>
    <row r="179" spans="1:28" ht="13.15" customHeight="1">
      <c r="A179" s="73">
        <v>165</v>
      </c>
      <c r="B179" s="74">
        <f t="shared" si="53"/>
        <v>45476</v>
      </c>
      <c r="C179" s="75">
        <f t="shared" si="54"/>
        <v>884</v>
      </c>
      <c r="D179" s="76">
        <f t="shared" si="49"/>
        <v>1632</v>
      </c>
      <c r="E179" s="61">
        <f t="shared" si="57"/>
        <v>116</v>
      </c>
      <c r="F179" s="61">
        <f t="shared" si="58"/>
        <v>226</v>
      </c>
      <c r="G179" s="61">
        <f t="shared" si="59"/>
        <v>436</v>
      </c>
      <c r="H179" s="42">
        <f t="shared" si="64"/>
        <v>2400</v>
      </c>
      <c r="I179" s="42">
        <f t="shared" si="64"/>
        <v>2290</v>
      </c>
      <c r="J179" s="42">
        <f t="shared" si="64"/>
        <v>2080</v>
      </c>
      <c r="K179" s="42">
        <f t="shared" si="68"/>
        <v>3000</v>
      </c>
      <c r="L179" s="42">
        <f t="shared" si="68"/>
        <v>3000</v>
      </c>
      <c r="M179" s="42">
        <f t="shared" si="68"/>
        <v>3000</v>
      </c>
      <c r="N179" s="42">
        <f t="shared" si="69"/>
        <v>-600</v>
      </c>
      <c r="O179" s="42">
        <f t="shared" si="69"/>
        <v>-710</v>
      </c>
      <c r="P179" s="42">
        <f t="shared" si="69"/>
        <v>-920</v>
      </c>
      <c r="Q179" s="61">
        <f t="shared" si="56"/>
        <v>0</v>
      </c>
      <c r="R179" s="61">
        <f t="shared" si="56"/>
        <v>0</v>
      </c>
      <c r="S179" s="61">
        <f t="shared" si="56"/>
        <v>0</v>
      </c>
      <c r="T179" s="58">
        <f t="shared" si="52"/>
        <v>416</v>
      </c>
      <c r="U179" s="83">
        <f t="shared" si="61"/>
        <v>2100</v>
      </c>
      <c r="V179" s="83">
        <f t="shared" si="62"/>
        <v>2100</v>
      </c>
      <c r="W179" s="83">
        <f t="shared" si="63"/>
        <v>2100</v>
      </c>
      <c r="X179" s="85"/>
      <c r="Y179" s="42"/>
      <c r="Z179" s="42"/>
      <c r="AA179" s="42"/>
      <c r="AB179" s="50"/>
    </row>
    <row r="180" spans="1:28" ht="13.15" customHeight="1">
      <c r="A180" s="73">
        <v>166</v>
      </c>
      <c r="B180" s="74">
        <f t="shared" si="53"/>
        <v>45477</v>
      </c>
      <c r="C180" s="75">
        <f t="shared" si="54"/>
        <v>884</v>
      </c>
      <c r="D180" s="76">
        <f t="shared" si="49"/>
        <v>1634</v>
      </c>
      <c r="E180" s="61">
        <f t="shared" si="57"/>
        <v>118</v>
      </c>
      <c r="F180" s="61">
        <f t="shared" si="58"/>
        <v>228</v>
      </c>
      <c r="G180" s="61">
        <f t="shared" si="59"/>
        <v>438</v>
      </c>
      <c r="H180" s="42">
        <f t="shared" si="64"/>
        <v>2400</v>
      </c>
      <c r="I180" s="42">
        <f t="shared" si="64"/>
        <v>2290</v>
      </c>
      <c r="J180" s="42">
        <f t="shared" si="64"/>
        <v>2080</v>
      </c>
      <c r="K180" s="42">
        <f t="shared" si="68"/>
        <v>3000</v>
      </c>
      <c r="L180" s="42">
        <f t="shared" si="68"/>
        <v>3000</v>
      </c>
      <c r="M180" s="42">
        <f t="shared" si="68"/>
        <v>3000</v>
      </c>
      <c r="N180" s="42">
        <f t="shared" si="69"/>
        <v>-600</v>
      </c>
      <c r="O180" s="42">
        <f t="shared" si="69"/>
        <v>-710</v>
      </c>
      <c r="P180" s="42">
        <f t="shared" si="69"/>
        <v>-920</v>
      </c>
      <c r="Q180" s="61">
        <f t="shared" si="56"/>
        <v>0</v>
      </c>
      <c r="R180" s="61">
        <f t="shared" si="56"/>
        <v>0</v>
      </c>
      <c r="S180" s="61">
        <f t="shared" si="56"/>
        <v>0</v>
      </c>
      <c r="T180" s="58">
        <f t="shared" si="52"/>
        <v>418</v>
      </c>
      <c r="U180" s="83">
        <f t="shared" si="61"/>
        <v>2100</v>
      </c>
      <c r="V180" s="83">
        <f t="shared" si="62"/>
        <v>2100</v>
      </c>
      <c r="W180" s="83">
        <f t="shared" si="63"/>
        <v>2100</v>
      </c>
      <c r="X180" s="85"/>
      <c r="Y180" s="42"/>
      <c r="Z180" s="42"/>
      <c r="AA180" s="42"/>
      <c r="AB180" s="50"/>
    </row>
    <row r="181" spans="1:28" ht="13.15" customHeight="1">
      <c r="A181" s="73">
        <v>167</v>
      </c>
      <c r="B181" s="74">
        <f t="shared" si="53"/>
        <v>45478</v>
      </c>
      <c r="C181" s="75">
        <f t="shared" si="54"/>
        <v>884</v>
      </c>
      <c r="D181" s="76">
        <f t="shared" si="49"/>
        <v>1636</v>
      </c>
      <c r="E181" s="61">
        <f t="shared" si="57"/>
        <v>120</v>
      </c>
      <c r="F181" s="61">
        <f t="shared" si="58"/>
        <v>230</v>
      </c>
      <c r="G181" s="61">
        <f t="shared" si="59"/>
        <v>440</v>
      </c>
      <c r="H181" s="42">
        <f t="shared" si="64"/>
        <v>2400</v>
      </c>
      <c r="I181" s="42">
        <f t="shared" si="64"/>
        <v>2290</v>
      </c>
      <c r="J181" s="42">
        <f t="shared" si="64"/>
        <v>2080</v>
      </c>
      <c r="K181" s="42">
        <f t="shared" si="68"/>
        <v>3000</v>
      </c>
      <c r="L181" s="42">
        <f t="shared" si="68"/>
        <v>3000</v>
      </c>
      <c r="M181" s="42">
        <f t="shared" si="68"/>
        <v>3000</v>
      </c>
      <c r="N181" s="42">
        <f t="shared" si="69"/>
        <v>-600</v>
      </c>
      <c r="O181" s="42">
        <f t="shared" si="69"/>
        <v>-710</v>
      </c>
      <c r="P181" s="42">
        <f t="shared" si="69"/>
        <v>-920</v>
      </c>
      <c r="Q181" s="61">
        <f t="shared" si="56"/>
        <v>0</v>
      </c>
      <c r="R181" s="61">
        <f t="shared" si="56"/>
        <v>0</v>
      </c>
      <c r="S181" s="61">
        <f t="shared" si="56"/>
        <v>0</v>
      </c>
      <c r="T181" s="58">
        <f t="shared" si="52"/>
        <v>420</v>
      </c>
      <c r="U181" s="83">
        <f t="shared" si="61"/>
        <v>2100</v>
      </c>
      <c r="V181" s="83">
        <f t="shared" si="62"/>
        <v>2100</v>
      </c>
      <c r="W181" s="83">
        <f t="shared" si="63"/>
        <v>2100</v>
      </c>
      <c r="X181" s="85"/>
      <c r="Y181" s="42"/>
      <c r="Z181" s="42"/>
      <c r="AA181" s="42"/>
      <c r="AB181" s="50"/>
    </row>
    <row r="182" spans="1:28" ht="13.15" customHeight="1">
      <c r="A182" s="73">
        <v>168</v>
      </c>
      <c r="B182" s="74">
        <f t="shared" si="53"/>
        <v>45479</v>
      </c>
      <c r="C182" s="75">
        <f t="shared" si="54"/>
        <v>884</v>
      </c>
      <c r="D182" s="76">
        <f t="shared" si="49"/>
        <v>1638</v>
      </c>
      <c r="E182" s="61">
        <f t="shared" si="57"/>
        <v>122</v>
      </c>
      <c r="F182" s="61">
        <f t="shared" si="58"/>
        <v>232</v>
      </c>
      <c r="G182" s="61">
        <f t="shared" si="59"/>
        <v>442</v>
      </c>
      <c r="H182" s="42">
        <f t="shared" si="64"/>
        <v>2400</v>
      </c>
      <c r="I182" s="42">
        <f t="shared" si="64"/>
        <v>2290</v>
      </c>
      <c r="J182" s="42">
        <f t="shared" si="64"/>
        <v>2080</v>
      </c>
      <c r="K182" s="42">
        <f t="shared" si="68"/>
        <v>3000</v>
      </c>
      <c r="L182" s="42">
        <f t="shared" si="68"/>
        <v>3000</v>
      </c>
      <c r="M182" s="42">
        <f t="shared" si="68"/>
        <v>3000</v>
      </c>
      <c r="N182" s="42">
        <f t="shared" si="69"/>
        <v>-600</v>
      </c>
      <c r="O182" s="42">
        <f t="shared" si="69"/>
        <v>-710</v>
      </c>
      <c r="P182" s="42">
        <f t="shared" si="69"/>
        <v>-920</v>
      </c>
      <c r="Q182" s="61">
        <f t="shared" si="56"/>
        <v>0</v>
      </c>
      <c r="R182" s="61">
        <f t="shared" si="56"/>
        <v>0</v>
      </c>
      <c r="S182" s="61">
        <f t="shared" si="56"/>
        <v>0</v>
      </c>
      <c r="T182" s="58">
        <f t="shared" si="52"/>
        <v>422</v>
      </c>
      <c r="U182" s="83">
        <f t="shared" si="61"/>
        <v>2100</v>
      </c>
      <c r="V182" s="83">
        <f t="shared" si="62"/>
        <v>2100</v>
      </c>
      <c r="W182" s="83">
        <f t="shared" si="63"/>
        <v>2100</v>
      </c>
      <c r="X182" s="85"/>
      <c r="Y182" s="42"/>
      <c r="Z182" s="42"/>
      <c r="AA182" s="42"/>
      <c r="AB182" s="50"/>
    </row>
    <row r="183" spans="1:28" ht="13.15" customHeight="1">
      <c r="A183" s="73">
        <v>169</v>
      </c>
      <c r="B183" s="74">
        <f t="shared" si="53"/>
        <v>45480</v>
      </c>
      <c r="C183" s="75">
        <f t="shared" si="54"/>
        <v>884</v>
      </c>
      <c r="D183" s="76">
        <f t="shared" si="49"/>
        <v>1640</v>
      </c>
      <c r="E183" s="61">
        <f t="shared" si="57"/>
        <v>124</v>
      </c>
      <c r="F183" s="61">
        <f t="shared" si="58"/>
        <v>234</v>
      </c>
      <c r="G183" s="61">
        <f t="shared" si="59"/>
        <v>444</v>
      </c>
      <c r="H183" s="42">
        <f t="shared" si="64"/>
        <v>2400</v>
      </c>
      <c r="I183" s="42">
        <f t="shared" si="64"/>
        <v>2290</v>
      </c>
      <c r="J183" s="42">
        <f t="shared" si="64"/>
        <v>2080</v>
      </c>
      <c r="K183" s="42">
        <f t="shared" si="68"/>
        <v>3000</v>
      </c>
      <c r="L183" s="42">
        <f t="shared" si="68"/>
        <v>3000</v>
      </c>
      <c r="M183" s="42">
        <f t="shared" si="68"/>
        <v>3000</v>
      </c>
      <c r="N183" s="42">
        <f t="shared" si="69"/>
        <v>-600</v>
      </c>
      <c r="O183" s="42">
        <f t="shared" si="69"/>
        <v>-710</v>
      </c>
      <c r="P183" s="42">
        <f t="shared" si="69"/>
        <v>-920</v>
      </c>
      <c r="Q183" s="61">
        <f t="shared" si="56"/>
        <v>0</v>
      </c>
      <c r="R183" s="61">
        <f t="shared" si="56"/>
        <v>0</v>
      </c>
      <c r="S183" s="61">
        <f t="shared" si="56"/>
        <v>0</v>
      </c>
      <c r="T183" s="58">
        <f t="shared" si="52"/>
        <v>424</v>
      </c>
      <c r="U183" s="83">
        <f t="shared" si="61"/>
        <v>2100</v>
      </c>
      <c r="V183" s="83">
        <f t="shared" si="62"/>
        <v>2100</v>
      </c>
      <c r="W183" s="83">
        <f t="shared" si="63"/>
        <v>2100</v>
      </c>
      <c r="X183" s="85"/>
      <c r="Y183" s="42"/>
      <c r="Z183" s="42"/>
      <c r="AA183" s="42"/>
      <c r="AB183" s="50"/>
    </row>
    <row r="184" spans="1:28" ht="13.15" customHeight="1">
      <c r="A184" s="73">
        <v>170</v>
      </c>
      <c r="B184" s="74">
        <f t="shared" si="53"/>
        <v>45481</v>
      </c>
      <c r="C184" s="75">
        <f t="shared" si="54"/>
        <v>884</v>
      </c>
      <c r="D184" s="76">
        <f t="shared" si="49"/>
        <v>1642</v>
      </c>
      <c r="E184" s="61">
        <f t="shared" si="57"/>
        <v>126</v>
      </c>
      <c r="F184" s="61">
        <f t="shared" si="58"/>
        <v>236</v>
      </c>
      <c r="G184" s="61">
        <f t="shared" si="59"/>
        <v>446</v>
      </c>
      <c r="H184" s="42">
        <f t="shared" si="64"/>
        <v>2400</v>
      </c>
      <c r="I184" s="42">
        <f t="shared" si="64"/>
        <v>2290</v>
      </c>
      <c r="J184" s="42">
        <f t="shared" si="64"/>
        <v>2080</v>
      </c>
      <c r="K184" s="42">
        <f t="shared" si="68"/>
        <v>3000</v>
      </c>
      <c r="L184" s="42">
        <f t="shared" si="68"/>
        <v>3000</v>
      </c>
      <c r="M184" s="42">
        <f t="shared" si="68"/>
        <v>3000</v>
      </c>
      <c r="N184" s="42">
        <f t="shared" si="69"/>
        <v>-600</v>
      </c>
      <c r="O184" s="42">
        <f t="shared" si="69"/>
        <v>-710</v>
      </c>
      <c r="P184" s="42">
        <f t="shared" si="69"/>
        <v>-920</v>
      </c>
      <c r="Q184" s="61">
        <f t="shared" si="56"/>
        <v>0</v>
      </c>
      <c r="R184" s="61">
        <f t="shared" si="56"/>
        <v>0</v>
      </c>
      <c r="S184" s="61">
        <f t="shared" si="56"/>
        <v>0</v>
      </c>
      <c r="T184" s="58">
        <f t="shared" si="52"/>
        <v>426</v>
      </c>
      <c r="U184" s="83">
        <f t="shared" si="61"/>
        <v>2100</v>
      </c>
      <c r="V184" s="83">
        <f t="shared" si="62"/>
        <v>2100</v>
      </c>
      <c r="W184" s="83">
        <f t="shared" si="63"/>
        <v>2100</v>
      </c>
      <c r="X184" s="85"/>
      <c r="Y184" s="42"/>
      <c r="Z184" s="42"/>
      <c r="AA184" s="42"/>
      <c r="AB184" s="50"/>
    </row>
    <row r="185" spans="1:28" ht="13.15" customHeight="1">
      <c r="A185" s="73">
        <v>171</v>
      </c>
      <c r="B185" s="74">
        <f t="shared" si="53"/>
        <v>45482</v>
      </c>
      <c r="C185" s="75">
        <f t="shared" si="54"/>
        <v>884</v>
      </c>
      <c r="D185" s="76">
        <f t="shared" si="49"/>
        <v>1644</v>
      </c>
      <c r="E185" s="61">
        <f t="shared" si="57"/>
        <v>128</v>
      </c>
      <c r="F185" s="61">
        <f t="shared" si="58"/>
        <v>238</v>
      </c>
      <c r="G185" s="61">
        <f t="shared" si="59"/>
        <v>448</v>
      </c>
      <c r="H185" s="42">
        <f t="shared" si="64"/>
        <v>2400</v>
      </c>
      <c r="I185" s="42">
        <f t="shared" si="64"/>
        <v>2290</v>
      </c>
      <c r="J185" s="42">
        <f t="shared" si="64"/>
        <v>2080</v>
      </c>
      <c r="K185" s="42">
        <f t="shared" si="68"/>
        <v>3000</v>
      </c>
      <c r="L185" s="42">
        <f t="shared" si="68"/>
        <v>3000</v>
      </c>
      <c r="M185" s="42">
        <f t="shared" si="68"/>
        <v>3000</v>
      </c>
      <c r="N185" s="42">
        <f t="shared" si="69"/>
        <v>-600</v>
      </c>
      <c r="O185" s="42">
        <f t="shared" si="69"/>
        <v>-710</v>
      </c>
      <c r="P185" s="42">
        <f t="shared" si="69"/>
        <v>-920</v>
      </c>
      <c r="Q185" s="61">
        <f t="shared" si="56"/>
        <v>0</v>
      </c>
      <c r="R185" s="61">
        <f t="shared" si="56"/>
        <v>0</v>
      </c>
      <c r="S185" s="61">
        <f t="shared" si="56"/>
        <v>0</v>
      </c>
      <c r="T185" s="58">
        <f t="shared" si="52"/>
        <v>428</v>
      </c>
      <c r="U185" s="83">
        <f t="shared" si="61"/>
        <v>2100</v>
      </c>
      <c r="V185" s="83">
        <f t="shared" si="62"/>
        <v>2100</v>
      </c>
      <c r="W185" s="83">
        <f t="shared" si="63"/>
        <v>2100</v>
      </c>
      <c r="X185" s="85"/>
      <c r="Y185" s="42"/>
      <c r="Z185" s="42"/>
      <c r="AA185" s="42"/>
      <c r="AB185" s="50"/>
    </row>
    <row r="186" spans="1:28" ht="13.15" customHeight="1">
      <c r="A186" s="73">
        <v>172</v>
      </c>
      <c r="B186" s="74">
        <f t="shared" si="53"/>
        <v>45483</v>
      </c>
      <c r="C186" s="75">
        <f t="shared" si="54"/>
        <v>884</v>
      </c>
      <c r="D186" s="76">
        <f t="shared" si="49"/>
        <v>1646</v>
      </c>
      <c r="E186" s="61">
        <f t="shared" si="57"/>
        <v>130</v>
      </c>
      <c r="F186" s="61">
        <f t="shared" si="58"/>
        <v>240</v>
      </c>
      <c r="G186" s="61">
        <f t="shared" si="59"/>
        <v>450</v>
      </c>
      <c r="H186" s="42">
        <f t="shared" si="64"/>
        <v>2400</v>
      </c>
      <c r="I186" s="42">
        <f t="shared" si="64"/>
        <v>2290</v>
      </c>
      <c r="J186" s="42">
        <f t="shared" si="64"/>
        <v>2080</v>
      </c>
      <c r="K186" s="42">
        <f t="shared" si="68"/>
        <v>3000</v>
      </c>
      <c r="L186" s="42">
        <f t="shared" si="68"/>
        <v>3000</v>
      </c>
      <c r="M186" s="42">
        <f t="shared" si="68"/>
        <v>3000</v>
      </c>
      <c r="N186" s="42">
        <f t="shared" si="69"/>
        <v>-600</v>
      </c>
      <c r="O186" s="42">
        <f t="shared" si="69"/>
        <v>-710</v>
      </c>
      <c r="P186" s="42">
        <f t="shared" si="69"/>
        <v>-920</v>
      </c>
      <c r="Q186" s="61">
        <f t="shared" si="56"/>
        <v>0</v>
      </c>
      <c r="R186" s="61">
        <f t="shared" si="56"/>
        <v>0</v>
      </c>
      <c r="S186" s="61">
        <f t="shared" si="56"/>
        <v>0</v>
      </c>
      <c r="T186" s="58">
        <f t="shared" si="52"/>
        <v>430</v>
      </c>
      <c r="U186" s="83">
        <f t="shared" si="61"/>
        <v>2100</v>
      </c>
      <c r="V186" s="83">
        <f t="shared" si="62"/>
        <v>2100</v>
      </c>
      <c r="W186" s="83">
        <f t="shared" si="63"/>
        <v>2100</v>
      </c>
      <c r="X186" s="85"/>
      <c r="Y186" s="42"/>
      <c r="Z186" s="42"/>
      <c r="AA186" s="42"/>
      <c r="AB186" s="50"/>
    </row>
    <row r="187" spans="1:28" ht="13.15" customHeight="1">
      <c r="A187" s="73">
        <v>173</v>
      </c>
      <c r="B187" s="74">
        <f t="shared" si="53"/>
        <v>45484</v>
      </c>
      <c r="C187" s="75">
        <f t="shared" si="54"/>
        <v>884</v>
      </c>
      <c r="D187" s="76">
        <f t="shared" si="49"/>
        <v>1648</v>
      </c>
      <c r="E187" s="61">
        <f t="shared" si="57"/>
        <v>132</v>
      </c>
      <c r="F187" s="61">
        <f t="shared" si="58"/>
        <v>242</v>
      </c>
      <c r="G187" s="61">
        <f t="shared" si="59"/>
        <v>452</v>
      </c>
      <c r="H187" s="42">
        <f t="shared" si="64"/>
        <v>2400</v>
      </c>
      <c r="I187" s="42">
        <f t="shared" si="64"/>
        <v>2290</v>
      </c>
      <c r="J187" s="42">
        <f t="shared" si="64"/>
        <v>2080</v>
      </c>
      <c r="K187" s="42">
        <f t="shared" si="68"/>
        <v>3000</v>
      </c>
      <c r="L187" s="42">
        <f t="shared" si="68"/>
        <v>3000</v>
      </c>
      <c r="M187" s="42">
        <f t="shared" si="68"/>
        <v>3000</v>
      </c>
      <c r="N187" s="42">
        <f t="shared" si="69"/>
        <v>-600</v>
      </c>
      <c r="O187" s="42">
        <f t="shared" si="69"/>
        <v>-710</v>
      </c>
      <c r="P187" s="42">
        <f t="shared" si="69"/>
        <v>-920</v>
      </c>
      <c r="Q187" s="61">
        <f t="shared" si="56"/>
        <v>0</v>
      </c>
      <c r="R187" s="61">
        <f t="shared" si="56"/>
        <v>0</v>
      </c>
      <c r="S187" s="61">
        <f t="shared" si="56"/>
        <v>0</v>
      </c>
      <c r="T187" s="58">
        <f t="shared" si="52"/>
        <v>432</v>
      </c>
      <c r="U187" s="83">
        <f t="shared" si="61"/>
        <v>2100</v>
      </c>
      <c r="V187" s="83">
        <f t="shared" si="62"/>
        <v>2100</v>
      </c>
      <c r="W187" s="83">
        <f t="shared" si="63"/>
        <v>2100</v>
      </c>
      <c r="X187" s="85"/>
      <c r="Y187" s="42"/>
      <c r="Z187" s="42"/>
      <c r="AA187" s="42"/>
      <c r="AB187" s="50"/>
    </row>
    <row r="188" spans="1:28" ht="13.15" customHeight="1">
      <c r="A188" s="73">
        <v>174</v>
      </c>
      <c r="B188" s="74">
        <f t="shared" si="53"/>
        <v>45485</v>
      </c>
      <c r="C188" s="75">
        <f t="shared" si="54"/>
        <v>884</v>
      </c>
      <c r="D188" s="76">
        <f t="shared" si="49"/>
        <v>1650</v>
      </c>
      <c r="E188" s="61">
        <f t="shared" si="57"/>
        <v>134</v>
      </c>
      <c r="F188" s="61">
        <f t="shared" si="58"/>
        <v>244</v>
      </c>
      <c r="G188" s="61">
        <f t="shared" si="59"/>
        <v>454</v>
      </c>
      <c r="H188" s="42">
        <f t="shared" si="64"/>
        <v>2400</v>
      </c>
      <c r="I188" s="42">
        <f t="shared" si="64"/>
        <v>2290</v>
      </c>
      <c r="J188" s="42">
        <f t="shared" si="64"/>
        <v>2080</v>
      </c>
      <c r="K188" s="42">
        <f t="shared" si="68"/>
        <v>3000</v>
      </c>
      <c r="L188" s="42">
        <f t="shared" si="68"/>
        <v>3000</v>
      </c>
      <c r="M188" s="42">
        <f t="shared" si="68"/>
        <v>3000</v>
      </c>
      <c r="N188" s="42">
        <f t="shared" si="69"/>
        <v>-600</v>
      </c>
      <c r="O188" s="42">
        <f t="shared" si="69"/>
        <v>-710</v>
      </c>
      <c r="P188" s="42">
        <f t="shared" si="69"/>
        <v>-920</v>
      </c>
      <c r="Q188" s="61">
        <f t="shared" si="56"/>
        <v>0</v>
      </c>
      <c r="R188" s="61">
        <f t="shared" si="56"/>
        <v>0</v>
      </c>
      <c r="S188" s="61">
        <f t="shared" si="56"/>
        <v>0</v>
      </c>
      <c r="T188" s="58">
        <f t="shared" si="52"/>
        <v>434</v>
      </c>
      <c r="U188" s="83">
        <f t="shared" si="61"/>
        <v>2100</v>
      </c>
      <c r="V188" s="83">
        <f t="shared" si="62"/>
        <v>2100</v>
      </c>
      <c r="W188" s="83">
        <f t="shared" si="63"/>
        <v>2100</v>
      </c>
      <c r="X188" s="85"/>
      <c r="Y188" s="42"/>
      <c r="Z188" s="42"/>
      <c r="AA188" s="42"/>
      <c r="AB188" s="50"/>
    </row>
    <row r="189" spans="1:28" ht="13.15" customHeight="1">
      <c r="A189" s="73">
        <v>175</v>
      </c>
      <c r="B189" s="74">
        <f t="shared" si="53"/>
        <v>45486</v>
      </c>
      <c r="C189" s="75">
        <f t="shared" si="54"/>
        <v>884</v>
      </c>
      <c r="D189" s="76">
        <f t="shared" si="49"/>
        <v>1652</v>
      </c>
      <c r="E189" s="61">
        <f t="shared" si="57"/>
        <v>136</v>
      </c>
      <c r="F189" s="61">
        <f t="shared" si="58"/>
        <v>246</v>
      </c>
      <c r="G189" s="61">
        <f t="shared" si="59"/>
        <v>456</v>
      </c>
      <c r="H189" s="42">
        <f t="shared" si="64"/>
        <v>2400</v>
      </c>
      <c r="I189" s="42">
        <f t="shared" si="64"/>
        <v>2290</v>
      </c>
      <c r="J189" s="42">
        <f t="shared" si="64"/>
        <v>2080</v>
      </c>
      <c r="K189" s="42">
        <f t="shared" si="68"/>
        <v>3000</v>
      </c>
      <c r="L189" s="42">
        <f t="shared" si="68"/>
        <v>3000</v>
      </c>
      <c r="M189" s="42">
        <f t="shared" si="68"/>
        <v>3000</v>
      </c>
      <c r="N189" s="42">
        <f t="shared" si="69"/>
        <v>-600</v>
      </c>
      <c r="O189" s="42">
        <f t="shared" si="69"/>
        <v>-710</v>
      </c>
      <c r="P189" s="42">
        <f t="shared" si="69"/>
        <v>-920</v>
      </c>
      <c r="Q189" s="61">
        <f t="shared" si="56"/>
        <v>0</v>
      </c>
      <c r="R189" s="61">
        <f t="shared" si="56"/>
        <v>0</v>
      </c>
      <c r="S189" s="61">
        <f t="shared" si="56"/>
        <v>0</v>
      </c>
      <c r="T189" s="58">
        <f t="shared" si="52"/>
        <v>436</v>
      </c>
      <c r="U189" s="83">
        <f t="shared" si="61"/>
        <v>2100</v>
      </c>
      <c r="V189" s="83">
        <f t="shared" si="62"/>
        <v>2100</v>
      </c>
      <c r="W189" s="83">
        <f t="shared" si="63"/>
        <v>2100</v>
      </c>
      <c r="X189" s="85"/>
      <c r="Y189" s="42"/>
      <c r="Z189" s="42"/>
      <c r="AA189" s="42"/>
      <c r="AB189" s="50"/>
    </row>
    <row r="190" spans="1:28" ht="13.15" customHeight="1">
      <c r="A190" s="73">
        <v>176</v>
      </c>
      <c r="B190" s="74">
        <f t="shared" si="53"/>
        <v>45487</v>
      </c>
      <c r="C190" s="75">
        <f t="shared" si="54"/>
        <v>884</v>
      </c>
      <c r="D190" s="76">
        <f t="shared" si="49"/>
        <v>1654</v>
      </c>
      <c r="E190" s="61">
        <f t="shared" si="57"/>
        <v>138</v>
      </c>
      <c r="F190" s="61">
        <f t="shared" si="58"/>
        <v>248</v>
      </c>
      <c r="G190" s="61">
        <f t="shared" si="59"/>
        <v>458</v>
      </c>
      <c r="H190" s="42">
        <f t="shared" si="64"/>
        <v>2400</v>
      </c>
      <c r="I190" s="42">
        <f t="shared" si="64"/>
        <v>2290</v>
      </c>
      <c r="J190" s="42">
        <f t="shared" si="64"/>
        <v>2080</v>
      </c>
      <c r="K190" s="42">
        <f t="shared" si="68"/>
        <v>3000</v>
      </c>
      <c r="L190" s="42">
        <f t="shared" si="68"/>
        <v>3000</v>
      </c>
      <c r="M190" s="42">
        <f t="shared" si="68"/>
        <v>3000</v>
      </c>
      <c r="N190" s="42">
        <f t="shared" si="69"/>
        <v>-600</v>
      </c>
      <c r="O190" s="42">
        <f t="shared" si="69"/>
        <v>-710</v>
      </c>
      <c r="P190" s="42">
        <f t="shared" si="69"/>
        <v>-920</v>
      </c>
      <c r="Q190" s="61">
        <f t="shared" si="56"/>
        <v>0</v>
      </c>
      <c r="R190" s="61">
        <f t="shared" si="56"/>
        <v>0</v>
      </c>
      <c r="S190" s="61">
        <f t="shared" si="56"/>
        <v>0</v>
      </c>
      <c r="T190" s="58">
        <f t="shared" si="52"/>
        <v>438</v>
      </c>
      <c r="U190" s="83">
        <f t="shared" si="61"/>
        <v>2100</v>
      </c>
      <c r="V190" s="83">
        <f t="shared" si="62"/>
        <v>2100</v>
      </c>
      <c r="W190" s="83">
        <f t="shared" si="63"/>
        <v>2100</v>
      </c>
      <c r="X190" s="85"/>
      <c r="Y190" s="42"/>
      <c r="Z190" s="42"/>
      <c r="AA190" s="42"/>
      <c r="AB190" s="50"/>
    </row>
    <row r="191" spans="1:28" ht="13.15" customHeight="1">
      <c r="A191" s="73">
        <v>177</v>
      </c>
      <c r="B191" s="74">
        <f t="shared" si="53"/>
        <v>45488</v>
      </c>
      <c r="C191" s="75">
        <f t="shared" si="54"/>
        <v>884</v>
      </c>
      <c r="D191" s="76">
        <f t="shared" si="49"/>
        <v>1656</v>
      </c>
      <c r="E191" s="61">
        <f t="shared" si="57"/>
        <v>140</v>
      </c>
      <c r="F191" s="61">
        <f t="shared" si="58"/>
        <v>250</v>
      </c>
      <c r="G191" s="61">
        <f t="shared" si="59"/>
        <v>460</v>
      </c>
      <c r="H191" s="42">
        <f t="shared" si="64"/>
        <v>2400</v>
      </c>
      <c r="I191" s="42">
        <f t="shared" si="64"/>
        <v>2290</v>
      </c>
      <c r="J191" s="42">
        <f t="shared" si="64"/>
        <v>2080</v>
      </c>
      <c r="K191" s="42">
        <f t="shared" si="68"/>
        <v>3000</v>
      </c>
      <c r="L191" s="42">
        <f t="shared" si="68"/>
        <v>3000</v>
      </c>
      <c r="M191" s="42">
        <f t="shared" si="68"/>
        <v>3000</v>
      </c>
      <c r="N191" s="42">
        <f t="shared" si="69"/>
        <v>-600</v>
      </c>
      <c r="O191" s="42">
        <f t="shared" si="69"/>
        <v>-710</v>
      </c>
      <c r="P191" s="42">
        <f t="shared" si="69"/>
        <v>-920</v>
      </c>
      <c r="Q191" s="61">
        <f t="shared" si="56"/>
        <v>0</v>
      </c>
      <c r="R191" s="61">
        <f t="shared" si="56"/>
        <v>0</v>
      </c>
      <c r="S191" s="61">
        <f t="shared" si="56"/>
        <v>0</v>
      </c>
      <c r="T191" s="58">
        <f t="shared" si="52"/>
        <v>440</v>
      </c>
      <c r="U191" s="83">
        <f t="shared" si="61"/>
        <v>2100</v>
      </c>
      <c r="V191" s="83">
        <f t="shared" si="62"/>
        <v>2100</v>
      </c>
      <c r="W191" s="83">
        <f t="shared" si="63"/>
        <v>2100</v>
      </c>
      <c r="X191" s="85"/>
      <c r="Y191" s="42"/>
      <c r="Z191" s="42"/>
      <c r="AA191" s="42"/>
      <c r="AB191" s="50"/>
    </row>
    <row r="192" spans="1:28" ht="13.15" customHeight="1">
      <c r="A192" s="73">
        <v>178</v>
      </c>
      <c r="B192" s="74">
        <f t="shared" si="53"/>
        <v>45489</v>
      </c>
      <c r="C192" s="75">
        <f t="shared" si="54"/>
        <v>884</v>
      </c>
      <c r="D192" s="76">
        <f t="shared" ref="D192:D255" si="70">D191+2</f>
        <v>1658</v>
      </c>
      <c r="E192" s="61">
        <f t="shared" si="57"/>
        <v>142</v>
      </c>
      <c r="F192" s="61">
        <f t="shared" si="58"/>
        <v>252</v>
      </c>
      <c r="G192" s="61">
        <f t="shared" si="59"/>
        <v>462</v>
      </c>
      <c r="H192" s="42">
        <f t="shared" si="64"/>
        <v>2400</v>
      </c>
      <c r="I192" s="42">
        <f t="shared" si="64"/>
        <v>2290</v>
      </c>
      <c r="J192" s="42">
        <f t="shared" si="64"/>
        <v>2080</v>
      </c>
      <c r="K192" s="42">
        <f t="shared" ref="K192:M207" si="71">K191</f>
        <v>3000</v>
      </c>
      <c r="L192" s="42">
        <f t="shared" si="71"/>
        <v>3000</v>
      </c>
      <c r="M192" s="42">
        <f t="shared" si="71"/>
        <v>3000</v>
      </c>
      <c r="N192" s="42">
        <f t="shared" si="69"/>
        <v>-600</v>
      </c>
      <c r="O192" s="42">
        <f t="shared" si="69"/>
        <v>-710</v>
      </c>
      <c r="P192" s="42">
        <f t="shared" si="69"/>
        <v>-920</v>
      </c>
      <c r="Q192" s="61">
        <f t="shared" si="56"/>
        <v>0</v>
      </c>
      <c r="R192" s="61">
        <f t="shared" si="56"/>
        <v>0</v>
      </c>
      <c r="S192" s="61">
        <f t="shared" si="56"/>
        <v>0</v>
      </c>
      <c r="T192" s="58">
        <f t="shared" si="52"/>
        <v>442</v>
      </c>
      <c r="U192" s="83">
        <f t="shared" si="61"/>
        <v>2100</v>
      </c>
      <c r="V192" s="83">
        <f t="shared" si="62"/>
        <v>2100</v>
      </c>
      <c r="W192" s="83">
        <f t="shared" si="63"/>
        <v>2100</v>
      </c>
      <c r="X192" s="85"/>
      <c r="Y192" s="42"/>
      <c r="Z192" s="42"/>
      <c r="AA192" s="42"/>
      <c r="AB192" s="50"/>
    </row>
    <row r="193" spans="1:28" ht="13.15" customHeight="1">
      <c r="A193" s="73">
        <v>179</v>
      </c>
      <c r="B193" s="74">
        <f t="shared" si="53"/>
        <v>45490</v>
      </c>
      <c r="C193" s="75">
        <f t="shared" si="54"/>
        <v>884</v>
      </c>
      <c r="D193" s="76">
        <f t="shared" si="70"/>
        <v>1660</v>
      </c>
      <c r="E193" s="61">
        <f t="shared" si="57"/>
        <v>144</v>
      </c>
      <c r="F193" s="61">
        <f t="shared" si="58"/>
        <v>254</v>
      </c>
      <c r="G193" s="61">
        <f t="shared" si="59"/>
        <v>464</v>
      </c>
      <c r="H193" s="42">
        <f t="shared" si="64"/>
        <v>2400</v>
      </c>
      <c r="I193" s="42">
        <f t="shared" si="64"/>
        <v>2290</v>
      </c>
      <c r="J193" s="42">
        <f t="shared" si="64"/>
        <v>2080</v>
      </c>
      <c r="K193" s="42">
        <f t="shared" si="71"/>
        <v>3000</v>
      </c>
      <c r="L193" s="42">
        <f t="shared" si="71"/>
        <v>3000</v>
      </c>
      <c r="M193" s="42">
        <f t="shared" si="71"/>
        <v>3000</v>
      </c>
      <c r="N193" s="42">
        <f t="shared" ref="N193:P208" si="72">N192-Q193</f>
        <v>-600</v>
      </c>
      <c r="O193" s="42">
        <f t="shared" si="72"/>
        <v>-710</v>
      </c>
      <c r="P193" s="42">
        <f t="shared" si="72"/>
        <v>-920</v>
      </c>
      <c r="Q193" s="61">
        <f t="shared" si="56"/>
        <v>0</v>
      </c>
      <c r="R193" s="61">
        <f t="shared" si="56"/>
        <v>0</v>
      </c>
      <c r="S193" s="61">
        <f t="shared" si="56"/>
        <v>0</v>
      </c>
      <c r="T193" s="58">
        <f t="shared" si="52"/>
        <v>444</v>
      </c>
      <c r="U193" s="83">
        <f t="shared" si="61"/>
        <v>2100</v>
      </c>
      <c r="V193" s="83">
        <f t="shared" si="62"/>
        <v>2100</v>
      </c>
      <c r="W193" s="83">
        <f t="shared" si="63"/>
        <v>2100</v>
      </c>
      <c r="X193" s="85"/>
      <c r="Y193" s="42"/>
      <c r="Z193" s="42"/>
      <c r="AA193" s="42"/>
      <c r="AB193" s="50"/>
    </row>
    <row r="194" spans="1:28" ht="13.15" customHeight="1">
      <c r="A194" s="73">
        <v>180</v>
      </c>
      <c r="B194" s="74">
        <f t="shared" si="53"/>
        <v>45491</v>
      </c>
      <c r="C194" s="75">
        <f t="shared" si="54"/>
        <v>884</v>
      </c>
      <c r="D194" s="76">
        <f t="shared" si="70"/>
        <v>1662</v>
      </c>
      <c r="E194" s="61">
        <f t="shared" si="57"/>
        <v>146</v>
      </c>
      <c r="F194" s="61">
        <f t="shared" si="58"/>
        <v>256</v>
      </c>
      <c r="G194" s="61">
        <f t="shared" si="59"/>
        <v>466</v>
      </c>
      <c r="H194" s="42">
        <f t="shared" si="64"/>
        <v>2400</v>
      </c>
      <c r="I194" s="42">
        <f t="shared" si="64"/>
        <v>2290</v>
      </c>
      <c r="J194" s="42">
        <f t="shared" si="64"/>
        <v>2080</v>
      </c>
      <c r="K194" s="42">
        <f t="shared" si="71"/>
        <v>3000</v>
      </c>
      <c r="L194" s="42">
        <f t="shared" si="71"/>
        <v>3000</v>
      </c>
      <c r="M194" s="42">
        <f t="shared" si="71"/>
        <v>3000</v>
      </c>
      <c r="N194" s="42">
        <f t="shared" si="72"/>
        <v>-600</v>
      </c>
      <c r="O194" s="42">
        <f t="shared" si="72"/>
        <v>-710</v>
      </c>
      <c r="P194" s="42">
        <f t="shared" si="72"/>
        <v>-920</v>
      </c>
      <c r="Q194" s="61">
        <f t="shared" si="56"/>
        <v>0</v>
      </c>
      <c r="R194" s="61">
        <f t="shared" si="56"/>
        <v>0</v>
      </c>
      <c r="S194" s="61">
        <f t="shared" si="56"/>
        <v>0</v>
      </c>
      <c r="T194" s="58">
        <f t="shared" si="52"/>
        <v>446</v>
      </c>
      <c r="U194" s="83">
        <f t="shared" si="61"/>
        <v>2100</v>
      </c>
      <c r="V194" s="83">
        <f t="shared" si="62"/>
        <v>2100</v>
      </c>
      <c r="W194" s="83">
        <f t="shared" si="63"/>
        <v>2100</v>
      </c>
      <c r="X194" s="85"/>
      <c r="Y194" s="42"/>
      <c r="Z194" s="42"/>
      <c r="AA194" s="42"/>
      <c r="AB194" s="50"/>
    </row>
    <row r="195" spans="1:28" ht="13.15" customHeight="1">
      <c r="A195" s="73">
        <v>181</v>
      </c>
      <c r="B195" s="74">
        <f t="shared" si="53"/>
        <v>45492</v>
      </c>
      <c r="C195" s="75">
        <f t="shared" si="54"/>
        <v>884</v>
      </c>
      <c r="D195" s="76">
        <f t="shared" si="70"/>
        <v>1664</v>
      </c>
      <c r="E195" s="61">
        <f t="shared" si="57"/>
        <v>148</v>
      </c>
      <c r="F195" s="61">
        <f t="shared" si="58"/>
        <v>258</v>
      </c>
      <c r="G195" s="61">
        <f t="shared" si="59"/>
        <v>468</v>
      </c>
      <c r="H195" s="42">
        <f t="shared" si="64"/>
        <v>2400</v>
      </c>
      <c r="I195" s="42">
        <f t="shared" si="64"/>
        <v>2290</v>
      </c>
      <c r="J195" s="42">
        <f t="shared" si="64"/>
        <v>2080</v>
      </c>
      <c r="K195" s="42">
        <f t="shared" si="71"/>
        <v>3000</v>
      </c>
      <c r="L195" s="42">
        <f t="shared" si="71"/>
        <v>3000</v>
      </c>
      <c r="M195" s="42">
        <f t="shared" si="71"/>
        <v>3000</v>
      </c>
      <c r="N195" s="42">
        <f t="shared" si="72"/>
        <v>-600</v>
      </c>
      <c r="O195" s="42">
        <f t="shared" si="72"/>
        <v>-710</v>
      </c>
      <c r="P195" s="42">
        <f t="shared" si="72"/>
        <v>-920</v>
      </c>
      <c r="Q195" s="61">
        <f t="shared" si="56"/>
        <v>0</v>
      </c>
      <c r="R195" s="61">
        <f t="shared" si="56"/>
        <v>0</v>
      </c>
      <c r="S195" s="61">
        <f t="shared" si="56"/>
        <v>0</v>
      </c>
      <c r="T195" s="58">
        <f t="shared" si="52"/>
        <v>448</v>
      </c>
      <c r="U195" s="83">
        <f t="shared" si="61"/>
        <v>2100</v>
      </c>
      <c r="V195" s="83">
        <f t="shared" si="62"/>
        <v>2100</v>
      </c>
      <c r="W195" s="83">
        <f t="shared" si="63"/>
        <v>2100</v>
      </c>
      <c r="X195" s="85"/>
      <c r="Y195" s="42"/>
      <c r="Z195" s="42"/>
      <c r="AA195" s="42"/>
      <c r="AB195" s="50"/>
    </row>
    <row r="196" spans="1:28" ht="13.15" customHeight="1">
      <c r="A196" s="73">
        <v>182</v>
      </c>
      <c r="B196" s="74">
        <f t="shared" si="53"/>
        <v>45493</v>
      </c>
      <c r="C196" s="75">
        <f t="shared" si="54"/>
        <v>884</v>
      </c>
      <c r="D196" s="76">
        <f t="shared" si="70"/>
        <v>1666</v>
      </c>
      <c r="E196" s="61">
        <f t="shared" si="57"/>
        <v>150</v>
      </c>
      <c r="F196" s="61">
        <f t="shared" si="58"/>
        <v>260</v>
      </c>
      <c r="G196" s="61">
        <f t="shared" si="59"/>
        <v>470</v>
      </c>
      <c r="H196" s="42">
        <f t="shared" si="64"/>
        <v>2400</v>
      </c>
      <c r="I196" s="42">
        <f t="shared" si="64"/>
        <v>2290</v>
      </c>
      <c r="J196" s="42">
        <f t="shared" si="64"/>
        <v>2080</v>
      </c>
      <c r="K196" s="42">
        <f t="shared" si="71"/>
        <v>3000</v>
      </c>
      <c r="L196" s="42">
        <f t="shared" si="71"/>
        <v>3000</v>
      </c>
      <c r="M196" s="42">
        <f t="shared" si="71"/>
        <v>3000</v>
      </c>
      <c r="N196" s="42">
        <f t="shared" si="72"/>
        <v>-600</v>
      </c>
      <c r="O196" s="42">
        <f t="shared" si="72"/>
        <v>-710</v>
      </c>
      <c r="P196" s="42">
        <f t="shared" si="72"/>
        <v>-920</v>
      </c>
      <c r="Q196" s="61">
        <f t="shared" si="56"/>
        <v>0</v>
      </c>
      <c r="R196" s="61">
        <f t="shared" si="56"/>
        <v>0</v>
      </c>
      <c r="S196" s="61">
        <f t="shared" si="56"/>
        <v>0</v>
      </c>
      <c r="T196" s="58">
        <f t="shared" si="52"/>
        <v>450</v>
      </c>
      <c r="U196" s="83">
        <f t="shared" si="61"/>
        <v>2100</v>
      </c>
      <c r="V196" s="83">
        <f t="shared" si="62"/>
        <v>2100</v>
      </c>
      <c r="W196" s="83">
        <f t="shared" si="63"/>
        <v>2100</v>
      </c>
      <c r="X196" s="85"/>
      <c r="Y196" s="42"/>
      <c r="Z196" s="42"/>
      <c r="AA196" s="42"/>
      <c r="AB196" s="50"/>
    </row>
    <row r="197" spans="1:28" ht="13.15" customHeight="1">
      <c r="A197" s="73">
        <v>183</v>
      </c>
      <c r="B197" s="74">
        <f t="shared" si="53"/>
        <v>45494</v>
      </c>
      <c r="C197" s="75">
        <f t="shared" si="54"/>
        <v>884</v>
      </c>
      <c r="D197" s="76">
        <f t="shared" si="70"/>
        <v>1668</v>
      </c>
      <c r="E197" s="61">
        <f t="shared" si="57"/>
        <v>152</v>
      </c>
      <c r="F197" s="61">
        <f t="shared" si="58"/>
        <v>262</v>
      </c>
      <c r="G197" s="61">
        <f t="shared" si="59"/>
        <v>472</v>
      </c>
      <c r="H197" s="42">
        <f t="shared" si="64"/>
        <v>2400</v>
      </c>
      <c r="I197" s="42">
        <f t="shared" si="64"/>
        <v>2290</v>
      </c>
      <c r="J197" s="42">
        <f t="shared" si="64"/>
        <v>2080</v>
      </c>
      <c r="K197" s="42">
        <f t="shared" si="71"/>
        <v>3000</v>
      </c>
      <c r="L197" s="42">
        <f t="shared" si="71"/>
        <v>3000</v>
      </c>
      <c r="M197" s="42">
        <f t="shared" si="71"/>
        <v>3000</v>
      </c>
      <c r="N197" s="42">
        <f t="shared" si="72"/>
        <v>-600</v>
      </c>
      <c r="O197" s="42">
        <f t="shared" si="72"/>
        <v>-710</v>
      </c>
      <c r="P197" s="42">
        <f t="shared" si="72"/>
        <v>-920</v>
      </c>
      <c r="Q197" s="61">
        <f t="shared" si="56"/>
        <v>0</v>
      </c>
      <c r="R197" s="61">
        <f t="shared" si="56"/>
        <v>0</v>
      </c>
      <c r="S197" s="61">
        <f t="shared" si="56"/>
        <v>0</v>
      </c>
      <c r="T197" s="58">
        <f t="shared" si="52"/>
        <v>452</v>
      </c>
      <c r="U197" s="83">
        <f t="shared" si="61"/>
        <v>2100</v>
      </c>
      <c r="V197" s="83">
        <f t="shared" si="62"/>
        <v>2100</v>
      </c>
      <c r="W197" s="83">
        <f t="shared" si="63"/>
        <v>2100</v>
      </c>
      <c r="X197" s="85"/>
      <c r="Y197" s="42"/>
      <c r="Z197" s="42"/>
      <c r="AA197" s="42"/>
      <c r="AB197" s="50"/>
    </row>
    <row r="198" spans="1:28" ht="13.15" customHeight="1">
      <c r="A198" s="73">
        <v>184</v>
      </c>
      <c r="B198" s="74">
        <f t="shared" si="53"/>
        <v>45495</v>
      </c>
      <c r="C198" s="75">
        <f t="shared" si="54"/>
        <v>884</v>
      </c>
      <c r="D198" s="76">
        <f t="shared" si="70"/>
        <v>1670</v>
      </c>
      <c r="E198" s="61">
        <f t="shared" si="57"/>
        <v>154</v>
      </c>
      <c r="F198" s="61">
        <f t="shared" si="58"/>
        <v>264</v>
      </c>
      <c r="G198" s="61">
        <f t="shared" si="59"/>
        <v>474</v>
      </c>
      <c r="H198" s="42">
        <f t="shared" si="64"/>
        <v>2400</v>
      </c>
      <c r="I198" s="42">
        <f t="shared" si="64"/>
        <v>2290</v>
      </c>
      <c r="J198" s="42">
        <f t="shared" si="64"/>
        <v>2080</v>
      </c>
      <c r="K198" s="42">
        <f t="shared" si="71"/>
        <v>3000</v>
      </c>
      <c r="L198" s="42">
        <f t="shared" si="71"/>
        <v>3000</v>
      </c>
      <c r="M198" s="42">
        <f t="shared" si="71"/>
        <v>3000</v>
      </c>
      <c r="N198" s="42">
        <f t="shared" si="72"/>
        <v>-600</v>
      </c>
      <c r="O198" s="42">
        <f t="shared" si="72"/>
        <v>-710</v>
      </c>
      <c r="P198" s="42">
        <f t="shared" si="72"/>
        <v>-920</v>
      </c>
      <c r="Q198" s="61">
        <f t="shared" si="56"/>
        <v>0</v>
      </c>
      <c r="R198" s="61">
        <f t="shared" si="56"/>
        <v>0</v>
      </c>
      <c r="S198" s="61">
        <f t="shared" si="56"/>
        <v>0</v>
      </c>
      <c r="T198" s="58">
        <f t="shared" si="52"/>
        <v>454</v>
      </c>
      <c r="U198" s="83">
        <f t="shared" si="61"/>
        <v>2100</v>
      </c>
      <c r="V198" s="83">
        <f t="shared" si="62"/>
        <v>2100</v>
      </c>
      <c r="W198" s="83">
        <f t="shared" si="63"/>
        <v>2100</v>
      </c>
      <c r="X198" s="85"/>
      <c r="Y198" s="42"/>
      <c r="Z198" s="42"/>
      <c r="AA198" s="42"/>
      <c r="AB198" s="50"/>
    </row>
    <row r="199" spans="1:28" ht="13.15" customHeight="1">
      <c r="A199" s="73">
        <v>185</v>
      </c>
      <c r="B199" s="74">
        <f t="shared" si="53"/>
        <v>45496</v>
      </c>
      <c r="C199" s="75">
        <f t="shared" si="54"/>
        <v>884</v>
      </c>
      <c r="D199" s="76">
        <f t="shared" si="70"/>
        <v>1672</v>
      </c>
      <c r="E199" s="61">
        <f t="shared" si="57"/>
        <v>156</v>
      </c>
      <c r="F199" s="61">
        <f t="shared" si="58"/>
        <v>266</v>
      </c>
      <c r="G199" s="61">
        <f t="shared" si="59"/>
        <v>476</v>
      </c>
      <c r="H199" s="42">
        <f t="shared" si="64"/>
        <v>2400</v>
      </c>
      <c r="I199" s="42">
        <f t="shared" si="64"/>
        <v>2290</v>
      </c>
      <c r="J199" s="42">
        <f t="shared" si="64"/>
        <v>2080</v>
      </c>
      <c r="K199" s="42">
        <f t="shared" si="71"/>
        <v>3000</v>
      </c>
      <c r="L199" s="42">
        <f t="shared" si="71"/>
        <v>3000</v>
      </c>
      <c r="M199" s="42">
        <f t="shared" si="71"/>
        <v>3000</v>
      </c>
      <c r="N199" s="42">
        <f t="shared" si="72"/>
        <v>-600</v>
      </c>
      <c r="O199" s="42">
        <f t="shared" si="72"/>
        <v>-710</v>
      </c>
      <c r="P199" s="42">
        <f t="shared" si="72"/>
        <v>-920</v>
      </c>
      <c r="Q199" s="61">
        <f t="shared" si="56"/>
        <v>0</v>
      </c>
      <c r="R199" s="61">
        <f t="shared" si="56"/>
        <v>0</v>
      </c>
      <c r="S199" s="61">
        <f t="shared" si="56"/>
        <v>0</v>
      </c>
      <c r="T199" s="58">
        <f t="shared" si="52"/>
        <v>456</v>
      </c>
      <c r="U199" s="83">
        <f t="shared" si="61"/>
        <v>2100</v>
      </c>
      <c r="V199" s="83">
        <f t="shared" si="62"/>
        <v>2100</v>
      </c>
      <c r="W199" s="83">
        <f t="shared" si="63"/>
        <v>2100</v>
      </c>
      <c r="X199" s="85"/>
      <c r="Y199" s="42"/>
      <c r="Z199" s="42"/>
      <c r="AA199" s="42"/>
      <c r="AB199" s="50"/>
    </row>
    <row r="200" spans="1:28" ht="13.15" customHeight="1">
      <c r="A200" s="73">
        <v>186</v>
      </c>
      <c r="B200" s="74">
        <f t="shared" si="53"/>
        <v>45497</v>
      </c>
      <c r="C200" s="75">
        <f t="shared" si="54"/>
        <v>884</v>
      </c>
      <c r="D200" s="76">
        <f t="shared" si="70"/>
        <v>1674</v>
      </c>
      <c r="E200" s="61">
        <f t="shared" si="57"/>
        <v>158</v>
      </c>
      <c r="F200" s="61">
        <f t="shared" si="58"/>
        <v>268</v>
      </c>
      <c r="G200" s="61">
        <f t="shared" si="59"/>
        <v>478</v>
      </c>
      <c r="H200" s="42">
        <f t="shared" si="64"/>
        <v>2400</v>
      </c>
      <c r="I200" s="42">
        <f t="shared" si="64"/>
        <v>2290</v>
      </c>
      <c r="J200" s="42">
        <f t="shared" si="64"/>
        <v>2080</v>
      </c>
      <c r="K200" s="42">
        <f t="shared" si="71"/>
        <v>3000</v>
      </c>
      <c r="L200" s="42">
        <f t="shared" si="71"/>
        <v>3000</v>
      </c>
      <c r="M200" s="42">
        <f t="shared" si="71"/>
        <v>3000</v>
      </c>
      <c r="N200" s="42">
        <f t="shared" si="72"/>
        <v>-600</v>
      </c>
      <c r="O200" s="42">
        <f t="shared" si="72"/>
        <v>-710</v>
      </c>
      <c r="P200" s="42">
        <f t="shared" si="72"/>
        <v>-920</v>
      </c>
      <c r="Q200" s="61">
        <f t="shared" si="56"/>
        <v>0</v>
      </c>
      <c r="R200" s="61">
        <f t="shared" si="56"/>
        <v>0</v>
      </c>
      <c r="S200" s="61">
        <f t="shared" si="56"/>
        <v>0</v>
      </c>
      <c r="T200" s="58">
        <f t="shared" si="52"/>
        <v>458</v>
      </c>
      <c r="U200" s="83">
        <f t="shared" si="61"/>
        <v>2100</v>
      </c>
      <c r="V200" s="83">
        <f t="shared" si="62"/>
        <v>2100</v>
      </c>
      <c r="W200" s="83">
        <f t="shared" si="63"/>
        <v>2100</v>
      </c>
      <c r="X200" s="85"/>
      <c r="Y200" s="42"/>
      <c r="Z200" s="42"/>
      <c r="AA200" s="42"/>
      <c r="AB200" s="50"/>
    </row>
    <row r="201" spans="1:28" ht="13.15" customHeight="1">
      <c r="A201" s="73">
        <v>187</v>
      </c>
      <c r="B201" s="74">
        <f t="shared" si="53"/>
        <v>45498</v>
      </c>
      <c r="C201" s="75">
        <f t="shared" si="54"/>
        <v>884</v>
      </c>
      <c r="D201" s="76">
        <f t="shared" si="70"/>
        <v>1676</v>
      </c>
      <c r="E201" s="61">
        <f t="shared" si="57"/>
        <v>160</v>
      </c>
      <c r="F201" s="61">
        <f t="shared" si="58"/>
        <v>270</v>
      </c>
      <c r="G201" s="61">
        <f t="shared" si="59"/>
        <v>480</v>
      </c>
      <c r="H201" s="42">
        <f t="shared" si="64"/>
        <v>2400</v>
      </c>
      <c r="I201" s="42">
        <f t="shared" si="64"/>
        <v>2290</v>
      </c>
      <c r="J201" s="42">
        <f t="shared" si="64"/>
        <v>2080</v>
      </c>
      <c r="K201" s="42">
        <f t="shared" si="71"/>
        <v>3000</v>
      </c>
      <c r="L201" s="42">
        <f t="shared" si="71"/>
        <v>3000</v>
      </c>
      <c r="M201" s="42">
        <f t="shared" si="71"/>
        <v>3000</v>
      </c>
      <c r="N201" s="42">
        <f t="shared" si="72"/>
        <v>-600</v>
      </c>
      <c r="O201" s="42">
        <f t="shared" si="72"/>
        <v>-710</v>
      </c>
      <c r="P201" s="42">
        <f t="shared" si="72"/>
        <v>-920</v>
      </c>
      <c r="Q201" s="61">
        <f t="shared" si="56"/>
        <v>0</v>
      </c>
      <c r="R201" s="61">
        <f t="shared" si="56"/>
        <v>0</v>
      </c>
      <c r="S201" s="61">
        <f t="shared" si="56"/>
        <v>0</v>
      </c>
      <c r="T201" s="58">
        <f t="shared" si="52"/>
        <v>460</v>
      </c>
      <c r="U201" s="83">
        <f t="shared" si="61"/>
        <v>2100</v>
      </c>
      <c r="V201" s="83">
        <f t="shared" si="62"/>
        <v>2100</v>
      </c>
      <c r="W201" s="83">
        <f t="shared" si="63"/>
        <v>2100</v>
      </c>
      <c r="X201" s="85"/>
      <c r="Y201" s="42"/>
      <c r="Z201" s="42"/>
      <c r="AA201" s="42"/>
      <c r="AB201" s="50"/>
    </row>
    <row r="202" spans="1:28" ht="13.15" customHeight="1">
      <c r="A202" s="73">
        <v>188</v>
      </c>
      <c r="B202" s="74">
        <f t="shared" si="53"/>
        <v>45499</v>
      </c>
      <c r="C202" s="75">
        <f t="shared" si="54"/>
        <v>884</v>
      </c>
      <c r="D202" s="76">
        <f t="shared" si="70"/>
        <v>1678</v>
      </c>
      <c r="E202" s="61">
        <f t="shared" si="57"/>
        <v>162</v>
      </c>
      <c r="F202" s="61">
        <f t="shared" si="58"/>
        <v>272</v>
      </c>
      <c r="G202" s="61">
        <f t="shared" si="59"/>
        <v>482</v>
      </c>
      <c r="H202" s="42">
        <f t="shared" si="64"/>
        <v>2400</v>
      </c>
      <c r="I202" s="42">
        <f t="shared" si="64"/>
        <v>2290</v>
      </c>
      <c r="J202" s="42">
        <f t="shared" si="64"/>
        <v>2080</v>
      </c>
      <c r="K202" s="42">
        <f t="shared" si="71"/>
        <v>3000</v>
      </c>
      <c r="L202" s="42">
        <f t="shared" si="71"/>
        <v>3000</v>
      </c>
      <c r="M202" s="42">
        <f t="shared" si="71"/>
        <v>3000</v>
      </c>
      <c r="N202" s="42">
        <f t="shared" si="72"/>
        <v>-600</v>
      </c>
      <c r="O202" s="42">
        <f t="shared" si="72"/>
        <v>-710</v>
      </c>
      <c r="P202" s="42">
        <f t="shared" si="72"/>
        <v>-920</v>
      </c>
      <c r="Q202" s="61">
        <f t="shared" si="56"/>
        <v>0</v>
      </c>
      <c r="R202" s="61">
        <f t="shared" si="56"/>
        <v>0</v>
      </c>
      <c r="S202" s="61">
        <f t="shared" si="56"/>
        <v>0</v>
      </c>
      <c r="T202" s="58">
        <f t="shared" si="52"/>
        <v>462</v>
      </c>
      <c r="U202" s="83">
        <f t="shared" si="61"/>
        <v>2100</v>
      </c>
      <c r="V202" s="83">
        <f t="shared" si="62"/>
        <v>2100</v>
      </c>
      <c r="W202" s="83">
        <f t="shared" si="63"/>
        <v>2100</v>
      </c>
      <c r="X202" s="85"/>
      <c r="Y202" s="42"/>
      <c r="Z202" s="42"/>
      <c r="AA202" s="42"/>
      <c r="AB202" s="50"/>
    </row>
    <row r="203" spans="1:28" ht="13.15" customHeight="1">
      <c r="A203" s="73">
        <v>189</v>
      </c>
      <c r="B203" s="74">
        <f t="shared" si="53"/>
        <v>45500</v>
      </c>
      <c r="C203" s="75">
        <f t="shared" si="54"/>
        <v>884</v>
      </c>
      <c r="D203" s="76">
        <f t="shared" si="70"/>
        <v>1680</v>
      </c>
      <c r="E203" s="61">
        <f t="shared" si="57"/>
        <v>164</v>
      </c>
      <c r="F203" s="61">
        <f t="shared" si="58"/>
        <v>274</v>
      </c>
      <c r="G203" s="61">
        <f t="shared" si="59"/>
        <v>484</v>
      </c>
      <c r="H203" s="42">
        <f t="shared" si="64"/>
        <v>2400</v>
      </c>
      <c r="I203" s="42">
        <f t="shared" si="64"/>
        <v>2290</v>
      </c>
      <c r="J203" s="42">
        <f t="shared" si="64"/>
        <v>2080</v>
      </c>
      <c r="K203" s="42">
        <f t="shared" si="71"/>
        <v>3000</v>
      </c>
      <c r="L203" s="42">
        <f t="shared" si="71"/>
        <v>3000</v>
      </c>
      <c r="M203" s="42">
        <f t="shared" si="71"/>
        <v>3000</v>
      </c>
      <c r="N203" s="42">
        <f t="shared" si="72"/>
        <v>-600</v>
      </c>
      <c r="O203" s="42">
        <f t="shared" si="72"/>
        <v>-710</v>
      </c>
      <c r="P203" s="42">
        <f t="shared" si="72"/>
        <v>-920</v>
      </c>
      <c r="Q203" s="61">
        <f t="shared" si="56"/>
        <v>0</v>
      </c>
      <c r="R203" s="61">
        <f t="shared" si="56"/>
        <v>0</v>
      </c>
      <c r="S203" s="61">
        <f t="shared" si="56"/>
        <v>0</v>
      </c>
      <c r="T203" s="58">
        <f t="shared" si="52"/>
        <v>464</v>
      </c>
      <c r="U203" s="83">
        <f t="shared" si="61"/>
        <v>2100</v>
      </c>
      <c r="V203" s="83">
        <f t="shared" si="62"/>
        <v>2100</v>
      </c>
      <c r="W203" s="83">
        <f t="shared" si="63"/>
        <v>2100</v>
      </c>
      <c r="X203" s="85"/>
      <c r="Y203" s="42"/>
      <c r="Z203" s="42"/>
      <c r="AA203" s="42"/>
      <c r="AB203" s="50"/>
    </row>
    <row r="204" spans="1:28" ht="13.15" customHeight="1">
      <c r="A204" s="73">
        <v>190</v>
      </c>
      <c r="B204" s="74">
        <f t="shared" si="53"/>
        <v>45501</v>
      </c>
      <c r="C204" s="75">
        <f t="shared" si="54"/>
        <v>884</v>
      </c>
      <c r="D204" s="76">
        <f t="shared" si="70"/>
        <v>1682</v>
      </c>
      <c r="E204" s="61">
        <f t="shared" si="57"/>
        <v>166</v>
      </c>
      <c r="F204" s="61">
        <f t="shared" si="58"/>
        <v>276</v>
      </c>
      <c r="G204" s="61">
        <f t="shared" si="59"/>
        <v>486</v>
      </c>
      <c r="H204" s="42">
        <f t="shared" si="64"/>
        <v>2400</v>
      </c>
      <c r="I204" s="42">
        <f t="shared" si="64"/>
        <v>2290</v>
      </c>
      <c r="J204" s="42">
        <f t="shared" si="64"/>
        <v>2080</v>
      </c>
      <c r="K204" s="42">
        <f t="shared" si="71"/>
        <v>3000</v>
      </c>
      <c r="L204" s="42">
        <f t="shared" si="71"/>
        <v>3000</v>
      </c>
      <c r="M204" s="42">
        <f t="shared" si="71"/>
        <v>3000</v>
      </c>
      <c r="N204" s="42">
        <f t="shared" si="72"/>
        <v>-600</v>
      </c>
      <c r="O204" s="42">
        <f t="shared" si="72"/>
        <v>-710</v>
      </c>
      <c r="P204" s="42">
        <f t="shared" si="72"/>
        <v>-920</v>
      </c>
      <c r="Q204" s="61">
        <f t="shared" si="56"/>
        <v>0</v>
      </c>
      <c r="R204" s="61">
        <f t="shared" si="56"/>
        <v>0</v>
      </c>
      <c r="S204" s="61">
        <f t="shared" si="56"/>
        <v>0</v>
      </c>
      <c r="T204" s="58">
        <f t="shared" si="52"/>
        <v>466</v>
      </c>
      <c r="U204" s="83">
        <f t="shared" si="61"/>
        <v>2100</v>
      </c>
      <c r="V204" s="83">
        <f t="shared" si="62"/>
        <v>2100</v>
      </c>
      <c r="W204" s="83">
        <f t="shared" si="63"/>
        <v>2100</v>
      </c>
      <c r="X204" s="85"/>
      <c r="Y204" s="42"/>
      <c r="Z204" s="42"/>
      <c r="AA204" s="42"/>
      <c r="AB204" s="50"/>
    </row>
    <row r="205" spans="1:28" ht="13.15" customHeight="1">
      <c r="A205" s="73">
        <v>191</v>
      </c>
      <c r="B205" s="74">
        <f t="shared" si="53"/>
        <v>45502</v>
      </c>
      <c r="C205" s="75">
        <f t="shared" si="54"/>
        <v>884</v>
      </c>
      <c r="D205" s="76">
        <f t="shared" si="70"/>
        <v>1684</v>
      </c>
      <c r="E205" s="61">
        <f t="shared" si="57"/>
        <v>168</v>
      </c>
      <c r="F205" s="61">
        <f t="shared" si="58"/>
        <v>278</v>
      </c>
      <c r="G205" s="61">
        <f t="shared" si="59"/>
        <v>488</v>
      </c>
      <c r="H205" s="42">
        <f t="shared" si="64"/>
        <v>2400</v>
      </c>
      <c r="I205" s="42">
        <f t="shared" si="64"/>
        <v>2290</v>
      </c>
      <c r="J205" s="42">
        <f t="shared" si="64"/>
        <v>2080</v>
      </c>
      <c r="K205" s="42">
        <f t="shared" si="71"/>
        <v>3000</v>
      </c>
      <c r="L205" s="42">
        <f t="shared" si="71"/>
        <v>3000</v>
      </c>
      <c r="M205" s="42">
        <f t="shared" si="71"/>
        <v>3000</v>
      </c>
      <c r="N205" s="42">
        <f t="shared" si="72"/>
        <v>-600</v>
      </c>
      <c r="O205" s="42">
        <f t="shared" si="72"/>
        <v>-710</v>
      </c>
      <c r="P205" s="42">
        <f t="shared" si="72"/>
        <v>-920</v>
      </c>
      <c r="Q205" s="61">
        <f t="shared" si="56"/>
        <v>0</v>
      </c>
      <c r="R205" s="61">
        <f t="shared" si="56"/>
        <v>0</v>
      </c>
      <c r="S205" s="61">
        <f t="shared" si="56"/>
        <v>0</v>
      </c>
      <c r="T205" s="58">
        <f t="shared" si="52"/>
        <v>468</v>
      </c>
      <c r="U205" s="83">
        <f t="shared" si="61"/>
        <v>2100</v>
      </c>
      <c r="V205" s="83">
        <f t="shared" si="62"/>
        <v>2100</v>
      </c>
      <c r="W205" s="83">
        <f t="shared" si="63"/>
        <v>2100</v>
      </c>
      <c r="X205" s="85"/>
      <c r="Y205" s="42"/>
      <c r="Z205" s="42"/>
      <c r="AA205" s="42"/>
      <c r="AB205" s="50"/>
    </row>
    <row r="206" spans="1:28" ht="13.15" customHeight="1">
      <c r="A206" s="73">
        <v>192</v>
      </c>
      <c r="B206" s="74">
        <f t="shared" si="53"/>
        <v>45503</v>
      </c>
      <c r="C206" s="75">
        <f t="shared" si="54"/>
        <v>884</v>
      </c>
      <c r="D206" s="76">
        <f t="shared" si="70"/>
        <v>1686</v>
      </c>
      <c r="E206" s="61">
        <f t="shared" si="57"/>
        <v>170</v>
      </c>
      <c r="F206" s="61">
        <f t="shared" si="58"/>
        <v>280</v>
      </c>
      <c r="G206" s="61">
        <f t="shared" si="59"/>
        <v>490</v>
      </c>
      <c r="H206" s="42">
        <f t="shared" si="64"/>
        <v>2400</v>
      </c>
      <c r="I206" s="42">
        <f t="shared" si="64"/>
        <v>2290</v>
      </c>
      <c r="J206" s="42">
        <f t="shared" si="64"/>
        <v>2080</v>
      </c>
      <c r="K206" s="42">
        <f t="shared" si="71"/>
        <v>3000</v>
      </c>
      <c r="L206" s="42">
        <f t="shared" si="71"/>
        <v>3000</v>
      </c>
      <c r="M206" s="42">
        <f t="shared" si="71"/>
        <v>3000</v>
      </c>
      <c r="N206" s="42">
        <f t="shared" si="72"/>
        <v>-600</v>
      </c>
      <c r="O206" s="42">
        <f t="shared" si="72"/>
        <v>-710</v>
      </c>
      <c r="P206" s="42">
        <f t="shared" si="72"/>
        <v>-920</v>
      </c>
      <c r="Q206" s="61">
        <f t="shared" si="56"/>
        <v>0</v>
      </c>
      <c r="R206" s="61">
        <f t="shared" si="56"/>
        <v>0</v>
      </c>
      <c r="S206" s="61">
        <f t="shared" si="56"/>
        <v>0</v>
      </c>
      <c r="T206" s="58">
        <f t="shared" si="52"/>
        <v>470</v>
      </c>
      <c r="U206" s="83">
        <f t="shared" si="61"/>
        <v>2100</v>
      </c>
      <c r="V206" s="83">
        <f t="shared" si="62"/>
        <v>2100</v>
      </c>
      <c r="W206" s="83">
        <f t="shared" si="63"/>
        <v>2100</v>
      </c>
      <c r="X206" s="85"/>
      <c r="Y206" s="42"/>
      <c r="Z206" s="42"/>
      <c r="AA206" s="42"/>
      <c r="AB206" s="50"/>
    </row>
    <row r="207" spans="1:28" ht="13.15" customHeight="1">
      <c r="A207" s="73">
        <v>193</v>
      </c>
      <c r="B207" s="74">
        <f t="shared" si="53"/>
        <v>45504</v>
      </c>
      <c r="C207" s="75">
        <f t="shared" si="54"/>
        <v>884</v>
      </c>
      <c r="D207" s="76">
        <f t="shared" si="70"/>
        <v>1688</v>
      </c>
      <c r="E207" s="61">
        <f t="shared" si="57"/>
        <v>172</v>
      </c>
      <c r="F207" s="61">
        <f t="shared" si="58"/>
        <v>282</v>
      </c>
      <c r="G207" s="61">
        <f t="shared" si="59"/>
        <v>492</v>
      </c>
      <c r="H207" s="42">
        <f t="shared" si="64"/>
        <v>2400</v>
      </c>
      <c r="I207" s="42">
        <f t="shared" si="64"/>
        <v>2290</v>
      </c>
      <c r="J207" s="42">
        <f t="shared" si="64"/>
        <v>2080</v>
      </c>
      <c r="K207" s="42">
        <f t="shared" si="71"/>
        <v>3000</v>
      </c>
      <c r="L207" s="42">
        <f t="shared" si="71"/>
        <v>3000</v>
      </c>
      <c r="M207" s="42">
        <f t="shared" si="71"/>
        <v>3000</v>
      </c>
      <c r="N207" s="42">
        <f t="shared" si="72"/>
        <v>-600</v>
      </c>
      <c r="O207" s="42">
        <f t="shared" si="72"/>
        <v>-710</v>
      </c>
      <c r="P207" s="42">
        <f t="shared" si="72"/>
        <v>-920</v>
      </c>
      <c r="Q207" s="61">
        <f t="shared" si="56"/>
        <v>0</v>
      </c>
      <c r="R207" s="61">
        <f t="shared" si="56"/>
        <v>0</v>
      </c>
      <c r="S207" s="61">
        <f t="shared" si="56"/>
        <v>0</v>
      </c>
      <c r="T207" s="58">
        <f t="shared" ref="T207:T214" si="73">D207+C207-V207</f>
        <v>472</v>
      </c>
      <c r="U207" s="83">
        <f t="shared" si="61"/>
        <v>2100</v>
      </c>
      <c r="V207" s="83">
        <f t="shared" si="62"/>
        <v>2100</v>
      </c>
      <c r="W207" s="83">
        <f t="shared" si="63"/>
        <v>2100</v>
      </c>
      <c r="X207" s="85"/>
      <c r="Y207" s="42"/>
      <c r="Z207" s="42"/>
      <c r="AA207" s="42"/>
      <c r="AB207" s="50"/>
    </row>
    <row r="208" spans="1:28" ht="13.15" customHeight="1">
      <c r="A208" s="73">
        <v>194</v>
      </c>
      <c r="B208" s="74">
        <f t="shared" ref="B208:B271" si="74">B207+1</f>
        <v>45505</v>
      </c>
      <c r="C208" s="75">
        <f t="shared" ref="C208:C271" si="75">C207</f>
        <v>884</v>
      </c>
      <c r="D208" s="76">
        <f t="shared" si="70"/>
        <v>1690</v>
      </c>
      <c r="E208" s="61">
        <f t="shared" si="57"/>
        <v>174</v>
      </c>
      <c r="F208" s="61">
        <f t="shared" si="58"/>
        <v>284</v>
      </c>
      <c r="G208" s="61">
        <f t="shared" si="59"/>
        <v>494</v>
      </c>
      <c r="H208" s="42">
        <f t="shared" si="64"/>
        <v>2400</v>
      </c>
      <c r="I208" s="42">
        <f t="shared" si="64"/>
        <v>2290</v>
      </c>
      <c r="J208" s="42">
        <f t="shared" si="64"/>
        <v>2080</v>
      </c>
      <c r="K208" s="42">
        <f t="shared" ref="K208:M214" si="76">K207</f>
        <v>3000</v>
      </c>
      <c r="L208" s="42">
        <f t="shared" si="76"/>
        <v>3000</v>
      </c>
      <c r="M208" s="42">
        <f t="shared" si="76"/>
        <v>3000</v>
      </c>
      <c r="N208" s="42">
        <f t="shared" si="72"/>
        <v>-600</v>
      </c>
      <c r="O208" s="42">
        <f t="shared" si="72"/>
        <v>-710</v>
      </c>
      <c r="P208" s="42">
        <f t="shared" si="72"/>
        <v>-920</v>
      </c>
      <c r="Q208" s="61">
        <f t="shared" ref="Q208:S271" si="77">Q207</f>
        <v>0</v>
      </c>
      <c r="R208" s="61">
        <f t="shared" si="77"/>
        <v>0</v>
      </c>
      <c r="S208" s="61">
        <f t="shared" si="77"/>
        <v>0</v>
      </c>
      <c r="T208" s="58">
        <f t="shared" si="73"/>
        <v>474</v>
      </c>
      <c r="U208" s="83">
        <f t="shared" si="61"/>
        <v>2100</v>
      </c>
      <c r="V208" s="83">
        <f t="shared" si="62"/>
        <v>2100</v>
      </c>
      <c r="W208" s="83">
        <f t="shared" si="63"/>
        <v>2100</v>
      </c>
      <c r="X208" s="85"/>
      <c r="Y208" s="42"/>
      <c r="Z208" s="42"/>
      <c r="AA208" s="42"/>
      <c r="AB208" s="50"/>
    </row>
    <row r="209" spans="1:28" ht="13.15" customHeight="1">
      <c r="A209" s="73">
        <v>195</v>
      </c>
      <c r="B209" s="74">
        <f t="shared" si="74"/>
        <v>45506</v>
      </c>
      <c r="C209" s="75">
        <f t="shared" si="75"/>
        <v>884</v>
      </c>
      <c r="D209" s="76">
        <f t="shared" si="70"/>
        <v>1692</v>
      </c>
      <c r="E209" s="61">
        <f t="shared" ref="E209:E214" si="78">C209+D209-H209</f>
        <v>176</v>
      </c>
      <c r="F209" s="61">
        <f t="shared" ref="F209:F214" si="79">C209+D209-I209</f>
        <v>286</v>
      </c>
      <c r="G209" s="61">
        <f t="shared" ref="G209:G214" si="80">D209+C209-J209</f>
        <v>496</v>
      </c>
      <c r="H209" s="42">
        <f t="shared" si="64"/>
        <v>2400</v>
      </c>
      <c r="I209" s="42">
        <f t="shared" si="64"/>
        <v>2290</v>
      </c>
      <c r="J209" s="42">
        <f t="shared" si="64"/>
        <v>2080</v>
      </c>
      <c r="K209" s="42">
        <f t="shared" si="76"/>
        <v>3000</v>
      </c>
      <c r="L209" s="42">
        <f t="shared" si="76"/>
        <v>3000</v>
      </c>
      <c r="M209" s="42">
        <f t="shared" si="76"/>
        <v>3000</v>
      </c>
      <c r="N209" s="42">
        <f t="shared" ref="N209:P214" si="81">N208-Q209</f>
        <v>-600</v>
      </c>
      <c r="O209" s="42">
        <f t="shared" si="81"/>
        <v>-710</v>
      </c>
      <c r="P209" s="42">
        <f t="shared" si="81"/>
        <v>-920</v>
      </c>
      <c r="Q209" s="61">
        <f t="shared" si="77"/>
        <v>0</v>
      </c>
      <c r="R209" s="61">
        <f t="shared" si="77"/>
        <v>0</v>
      </c>
      <c r="S209" s="61">
        <f t="shared" si="77"/>
        <v>0</v>
      </c>
      <c r="T209" s="58">
        <f t="shared" si="73"/>
        <v>476</v>
      </c>
      <c r="U209" s="83">
        <f t="shared" si="61"/>
        <v>2100</v>
      </c>
      <c r="V209" s="83">
        <f t="shared" si="62"/>
        <v>2100</v>
      </c>
      <c r="W209" s="83">
        <f t="shared" si="63"/>
        <v>2100</v>
      </c>
      <c r="X209" s="85"/>
      <c r="Y209" s="42"/>
      <c r="Z209" s="42"/>
      <c r="AA209" s="42"/>
      <c r="AB209" s="50"/>
    </row>
    <row r="210" spans="1:28" ht="13.15" customHeight="1">
      <c r="A210" s="73">
        <v>196</v>
      </c>
      <c r="B210" s="74">
        <f t="shared" si="74"/>
        <v>45507</v>
      </c>
      <c r="C210" s="75">
        <f t="shared" si="75"/>
        <v>884</v>
      </c>
      <c r="D210" s="76">
        <f t="shared" si="70"/>
        <v>1694</v>
      </c>
      <c r="E210" s="61">
        <f t="shared" si="78"/>
        <v>178</v>
      </c>
      <c r="F210" s="61">
        <f t="shared" si="79"/>
        <v>288</v>
      </c>
      <c r="G210" s="61">
        <f t="shared" si="80"/>
        <v>498</v>
      </c>
      <c r="H210" s="42">
        <f t="shared" si="64"/>
        <v>2400</v>
      </c>
      <c r="I210" s="42">
        <f t="shared" si="64"/>
        <v>2290</v>
      </c>
      <c r="J210" s="42">
        <f t="shared" si="64"/>
        <v>2080</v>
      </c>
      <c r="K210" s="42">
        <f t="shared" si="76"/>
        <v>3000</v>
      </c>
      <c r="L210" s="42">
        <f t="shared" si="76"/>
        <v>3000</v>
      </c>
      <c r="M210" s="42">
        <f t="shared" si="76"/>
        <v>3000</v>
      </c>
      <c r="N210" s="42">
        <f t="shared" si="81"/>
        <v>-600</v>
      </c>
      <c r="O210" s="42">
        <f t="shared" si="81"/>
        <v>-710</v>
      </c>
      <c r="P210" s="42">
        <f t="shared" si="81"/>
        <v>-920</v>
      </c>
      <c r="Q210" s="61">
        <f t="shared" si="77"/>
        <v>0</v>
      </c>
      <c r="R210" s="61">
        <f t="shared" si="77"/>
        <v>0</v>
      </c>
      <c r="S210" s="61">
        <f t="shared" si="77"/>
        <v>0</v>
      </c>
      <c r="T210" s="58">
        <f t="shared" si="73"/>
        <v>478</v>
      </c>
      <c r="U210" s="83">
        <f t="shared" ref="U210:U273" si="82">U209+$X210*1000-Q210</f>
        <v>2100</v>
      </c>
      <c r="V210" s="83">
        <f t="shared" ref="V210:V273" si="83">V209+$X210*1000-R210</f>
        <v>2100</v>
      </c>
      <c r="W210" s="83">
        <f t="shared" ref="W210:W273" si="84">W209+$X210*1000-S210</f>
        <v>2100</v>
      </c>
      <c r="X210" s="85"/>
      <c r="Y210" s="42"/>
      <c r="Z210" s="42"/>
      <c r="AA210" s="42"/>
      <c r="AB210" s="50"/>
    </row>
    <row r="211" spans="1:28" ht="13.15" customHeight="1">
      <c r="A211" s="73">
        <v>197</v>
      </c>
      <c r="B211" s="74">
        <f t="shared" si="74"/>
        <v>45508</v>
      </c>
      <c r="C211" s="75">
        <f t="shared" si="75"/>
        <v>884</v>
      </c>
      <c r="D211" s="76">
        <f t="shared" si="70"/>
        <v>1696</v>
      </c>
      <c r="E211" s="61">
        <f t="shared" si="78"/>
        <v>180</v>
      </c>
      <c r="F211" s="61">
        <f t="shared" si="79"/>
        <v>290</v>
      </c>
      <c r="G211" s="61">
        <f t="shared" si="80"/>
        <v>500</v>
      </c>
      <c r="H211" s="42">
        <f t="shared" si="64"/>
        <v>2400</v>
      </c>
      <c r="I211" s="42">
        <f t="shared" si="64"/>
        <v>2290</v>
      </c>
      <c r="J211" s="42">
        <f t="shared" si="64"/>
        <v>2080</v>
      </c>
      <c r="K211" s="42">
        <f t="shared" si="76"/>
        <v>3000</v>
      </c>
      <c r="L211" s="42">
        <f t="shared" si="76"/>
        <v>3000</v>
      </c>
      <c r="M211" s="42">
        <f t="shared" si="76"/>
        <v>3000</v>
      </c>
      <c r="N211" s="42">
        <f t="shared" si="81"/>
        <v>-600</v>
      </c>
      <c r="O211" s="42">
        <f t="shared" si="81"/>
        <v>-710</v>
      </c>
      <c r="P211" s="42">
        <f t="shared" si="81"/>
        <v>-920</v>
      </c>
      <c r="Q211" s="61">
        <f t="shared" si="77"/>
        <v>0</v>
      </c>
      <c r="R211" s="61">
        <f t="shared" si="77"/>
        <v>0</v>
      </c>
      <c r="S211" s="61">
        <f t="shared" si="77"/>
        <v>0</v>
      </c>
      <c r="T211" s="58">
        <f t="shared" si="73"/>
        <v>480</v>
      </c>
      <c r="U211" s="83">
        <f t="shared" si="82"/>
        <v>2100</v>
      </c>
      <c r="V211" s="83">
        <f t="shared" si="83"/>
        <v>2100</v>
      </c>
      <c r="W211" s="83">
        <f t="shared" si="84"/>
        <v>2100</v>
      </c>
      <c r="X211" s="85"/>
      <c r="Y211" s="42"/>
      <c r="Z211" s="42"/>
      <c r="AA211" s="42"/>
      <c r="AB211" s="50"/>
    </row>
    <row r="212" spans="1:28" ht="13.15" customHeight="1">
      <c r="A212" s="73">
        <v>198</v>
      </c>
      <c r="B212" s="74">
        <f t="shared" si="74"/>
        <v>45509</v>
      </c>
      <c r="C212" s="75">
        <f t="shared" si="75"/>
        <v>884</v>
      </c>
      <c r="D212" s="76">
        <f t="shared" si="70"/>
        <v>1698</v>
      </c>
      <c r="E212" s="61">
        <f t="shared" si="78"/>
        <v>182</v>
      </c>
      <c r="F212" s="61">
        <f t="shared" si="79"/>
        <v>292</v>
      </c>
      <c r="G212" s="61">
        <f t="shared" si="80"/>
        <v>502</v>
      </c>
      <c r="H212" s="42">
        <f t="shared" si="64"/>
        <v>2400</v>
      </c>
      <c r="I212" s="42">
        <f t="shared" si="64"/>
        <v>2290</v>
      </c>
      <c r="J212" s="42">
        <f t="shared" si="64"/>
        <v>2080</v>
      </c>
      <c r="K212" s="42">
        <f t="shared" si="76"/>
        <v>3000</v>
      </c>
      <c r="L212" s="42">
        <f t="shared" si="76"/>
        <v>3000</v>
      </c>
      <c r="M212" s="42">
        <f t="shared" si="76"/>
        <v>3000</v>
      </c>
      <c r="N212" s="42">
        <f t="shared" si="81"/>
        <v>-600</v>
      </c>
      <c r="O212" s="42">
        <f t="shared" si="81"/>
        <v>-710</v>
      </c>
      <c r="P212" s="42">
        <f t="shared" si="81"/>
        <v>-920</v>
      </c>
      <c r="Q212" s="61">
        <f t="shared" si="77"/>
        <v>0</v>
      </c>
      <c r="R212" s="61">
        <f t="shared" si="77"/>
        <v>0</v>
      </c>
      <c r="S212" s="61">
        <f t="shared" si="77"/>
        <v>0</v>
      </c>
      <c r="T212" s="58">
        <f t="shared" si="73"/>
        <v>482</v>
      </c>
      <c r="U212" s="83">
        <f t="shared" si="82"/>
        <v>2100</v>
      </c>
      <c r="V212" s="83">
        <f t="shared" si="83"/>
        <v>2100</v>
      </c>
      <c r="W212" s="83">
        <f t="shared" si="84"/>
        <v>2100</v>
      </c>
      <c r="X212" s="85"/>
      <c r="Y212" s="42"/>
      <c r="Z212" s="42"/>
      <c r="AA212" s="42"/>
      <c r="AB212" s="50"/>
    </row>
    <row r="213" spans="1:28" ht="13.15" customHeight="1">
      <c r="A213" s="73">
        <v>199</v>
      </c>
      <c r="B213" s="74">
        <f t="shared" si="74"/>
        <v>45510</v>
      </c>
      <c r="C213" s="75">
        <f t="shared" si="75"/>
        <v>884</v>
      </c>
      <c r="D213" s="76">
        <f t="shared" si="70"/>
        <v>1700</v>
      </c>
      <c r="E213" s="61">
        <f t="shared" si="78"/>
        <v>184</v>
      </c>
      <c r="F213" s="61">
        <f t="shared" si="79"/>
        <v>294</v>
      </c>
      <c r="G213" s="61">
        <f t="shared" si="80"/>
        <v>504</v>
      </c>
      <c r="H213" s="42">
        <f t="shared" si="64"/>
        <v>2400</v>
      </c>
      <c r="I213" s="42">
        <f t="shared" si="64"/>
        <v>2290</v>
      </c>
      <c r="J213" s="42">
        <f t="shared" si="64"/>
        <v>2080</v>
      </c>
      <c r="K213" s="42">
        <f t="shared" si="76"/>
        <v>3000</v>
      </c>
      <c r="L213" s="42">
        <f t="shared" si="76"/>
        <v>3000</v>
      </c>
      <c r="M213" s="42">
        <f t="shared" si="76"/>
        <v>3000</v>
      </c>
      <c r="N213" s="42">
        <f t="shared" si="81"/>
        <v>-600</v>
      </c>
      <c r="O213" s="42">
        <f t="shared" si="81"/>
        <v>-710</v>
      </c>
      <c r="P213" s="42">
        <f t="shared" si="81"/>
        <v>-920</v>
      </c>
      <c r="Q213" s="61">
        <f t="shared" si="77"/>
        <v>0</v>
      </c>
      <c r="R213" s="61">
        <f t="shared" si="77"/>
        <v>0</v>
      </c>
      <c r="S213" s="61">
        <f t="shared" si="77"/>
        <v>0</v>
      </c>
      <c r="T213" s="58">
        <f t="shared" si="73"/>
        <v>484</v>
      </c>
      <c r="U213" s="83">
        <f t="shared" si="82"/>
        <v>2100</v>
      </c>
      <c r="V213" s="83">
        <f t="shared" si="83"/>
        <v>2100</v>
      </c>
      <c r="W213" s="83">
        <f t="shared" si="84"/>
        <v>2100</v>
      </c>
      <c r="X213" s="85"/>
      <c r="Y213" s="42"/>
      <c r="Z213" s="42"/>
      <c r="AA213" s="42"/>
      <c r="AB213" s="50"/>
    </row>
    <row r="214" spans="1:28" ht="13.15" customHeight="1">
      <c r="A214" s="73">
        <v>200</v>
      </c>
      <c r="B214" s="74">
        <f t="shared" si="74"/>
        <v>45511</v>
      </c>
      <c r="C214" s="75">
        <f t="shared" si="75"/>
        <v>884</v>
      </c>
      <c r="D214" s="76">
        <f t="shared" si="70"/>
        <v>1702</v>
      </c>
      <c r="E214" s="61">
        <f t="shared" si="78"/>
        <v>186</v>
      </c>
      <c r="F214" s="61">
        <f t="shared" si="79"/>
        <v>296</v>
      </c>
      <c r="G214" s="61">
        <f t="shared" si="80"/>
        <v>506</v>
      </c>
      <c r="H214" s="42">
        <f t="shared" si="64"/>
        <v>2400</v>
      </c>
      <c r="I214" s="42">
        <f t="shared" si="64"/>
        <v>2290</v>
      </c>
      <c r="J214" s="42">
        <f t="shared" si="64"/>
        <v>2080</v>
      </c>
      <c r="K214" s="42">
        <f t="shared" si="76"/>
        <v>3000</v>
      </c>
      <c r="L214" s="42">
        <f t="shared" si="76"/>
        <v>3000</v>
      </c>
      <c r="M214" s="42">
        <f t="shared" si="76"/>
        <v>3000</v>
      </c>
      <c r="N214" s="42">
        <f t="shared" si="81"/>
        <v>-600</v>
      </c>
      <c r="O214" s="42">
        <f t="shared" si="81"/>
        <v>-710</v>
      </c>
      <c r="P214" s="42">
        <f t="shared" si="81"/>
        <v>-920</v>
      </c>
      <c r="Q214" s="61">
        <f t="shared" si="77"/>
        <v>0</v>
      </c>
      <c r="R214" s="61">
        <f t="shared" si="77"/>
        <v>0</v>
      </c>
      <c r="S214" s="61">
        <f t="shared" si="77"/>
        <v>0</v>
      </c>
      <c r="T214" s="58">
        <f t="shared" si="73"/>
        <v>486</v>
      </c>
      <c r="U214" s="83">
        <f t="shared" si="82"/>
        <v>2100</v>
      </c>
      <c r="V214" s="83">
        <f t="shared" si="83"/>
        <v>2100</v>
      </c>
      <c r="W214" s="83">
        <f t="shared" si="84"/>
        <v>2100</v>
      </c>
      <c r="X214" s="85"/>
      <c r="Y214" s="42"/>
      <c r="Z214" s="42"/>
      <c r="AA214" s="42"/>
      <c r="AB214" s="50"/>
    </row>
    <row r="215" spans="1:28" ht="13.15" customHeight="1">
      <c r="A215" s="73">
        <v>201</v>
      </c>
      <c r="B215" s="74">
        <f t="shared" si="74"/>
        <v>45512</v>
      </c>
      <c r="C215" s="75">
        <f t="shared" si="75"/>
        <v>884</v>
      </c>
      <c r="D215" s="76">
        <f t="shared" si="70"/>
        <v>1704</v>
      </c>
      <c r="E215" s="61">
        <f t="shared" ref="E215:E238" si="85">C215+D215-H215</f>
        <v>188</v>
      </c>
      <c r="F215" s="61">
        <f t="shared" ref="F215:F238" si="86">C215+D215-I215</f>
        <v>298</v>
      </c>
      <c r="G215" s="61">
        <f t="shared" ref="G215:G238" si="87">D215+C215-J215</f>
        <v>508</v>
      </c>
      <c r="H215" s="42">
        <f t="shared" ref="H215:H238" si="88">K215+N215</f>
        <v>2400</v>
      </c>
      <c r="I215" s="42">
        <f t="shared" ref="I215:I238" si="89">L215+O215</f>
        <v>2290</v>
      </c>
      <c r="J215" s="42">
        <f t="shared" ref="J215:J238" si="90">M215+P215</f>
        <v>2080</v>
      </c>
      <c r="K215" s="42">
        <f t="shared" ref="K215:M215" si="91">K214</f>
        <v>3000</v>
      </c>
      <c r="L215" s="42">
        <f t="shared" si="91"/>
        <v>3000</v>
      </c>
      <c r="M215" s="42">
        <f t="shared" si="91"/>
        <v>3000</v>
      </c>
      <c r="N215" s="42">
        <f t="shared" ref="N215:N238" si="92">N214-Q215</f>
        <v>-600</v>
      </c>
      <c r="O215" s="42">
        <f t="shared" ref="O215:O238" si="93">O214-R215</f>
        <v>-710</v>
      </c>
      <c r="P215" s="42">
        <f t="shared" ref="P215:P238" si="94">P214-S215</f>
        <v>-920</v>
      </c>
      <c r="Q215" s="61">
        <f t="shared" si="77"/>
        <v>0</v>
      </c>
      <c r="R215" s="61">
        <f t="shared" si="77"/>
        <v>0</v>
      </c>
      <c r="S215" s="61">
        <f t="shared" si="77"/>
        <v>0</v>
      </c>
      <c r="T215" s="58">
        <f t="shared" ref="T215:T238" si="95">D215+C215-V215</f>
        <v>488</v>
      </c>
      <c r="U215" s="83">
        <f t="shared" si="82"/>
        <v>2100</v>
      </c>
      <c r="V215" s="83">
        <f t="shared" si="83"/>
        <v>2100</v>
      </c>
      <c r="W215" s="83">
        <f t="shared" si="84"/>
        <v>2100</v>
      </c>
      <c r="X215" s="85"/>
      <c r="Y215" s="42"/>
      <c r="Z215" s="42"/>
      <c r="AA215" s="42"/>
      <c r="AB215" s="50"/>
    </row>
    <row r="216" spans="1:28" ht="13.15" customHeight="1">
      <c r="A216" s="73">
        <v>202</v>
      </c>
      <c r="B216" s="74">
        <f t="shared" si="74"/>
        <v>45513</v>
      </c>
      <c r="C216" s="75">
        <f t="shared" si="75"/>
        <v>884</v>
      </c>
      <c r="D216" s="76">
        <f t="shared" si="70"/>
        <v>1706</v>
      </c>
      <c r="E216" s="61">
        <f t="shared" si="85"/>
        <v>190</v>
      </c>
      <c r="F216" s="61">
        <f t="shared" si="86"/>
        <v>300</v>
      </c>
      <c r="G216" s="61">
        <f t="shared" si="87"/>
        <v>510</v>
      </c>
      <c r="H216" s="42">
        <f t="shared" si="88"/>
        <v>2400</v>
      </c>
      <c r="I216" s="42">
        <f t="shared" si="89"/>
        <v>2290</v>
      </c>
      <c r="J216" s="42">
        <f t="shared" si="90"/>
        <v>2080</v>
      </c>
      <c r="K216" s="42">
        <f t="shared" ref="K216:M216" si="96">K215</f>
        <v>3000</v>
      </c>
      <c r="L216" s="42">
        <f t="shared" si="96"/>
        <v>3000</v>
      </c>
      <c r="M216" s="42">
        <f t="shared" si="96"/>
        <v>3000</v>
      </c>
      <c r="N216" s="42">
        <f t="shared" si="92"/>
        <v>-600</v>
      </c>
      <c r="O216" s="42">
        <f t="shared" si="93"/>
        <v>-710</v>
      </c>
      <c r="P216" s="42">
        <f t="shared" si="94"/>
        <v>-920</v>
      </c>
      <c r="Q216" s="61">
        <f t="shared" si="77"/>
        <v>0</v>
      </c>
      <c r="R216" s="61">
        <f t="shared" si="77"/>
        <v>0</v>
      </c>
      <c r="S216" s="61">
        <f t="shared" si="77"/>
        <v>0</v>
      </c>
      <c r="T216" s="58">
        <f t="shared" si="95"/>
        <v>490</v>
      </c>
      <c r="U216" s="83">
        <f t="shared" si="82"/>
        <v>2100</v>
      </c>
      <c r="V216" s="83">
        <f t="shared" si="83"/>
        <v>2100</v>
      </c>
      <c r="W216" s="83">
        <f t="shared" si="84"/>
        <v>2100</v>
      </c>
      <c r="X216" s="85"/>
      <c r="Y216" s="42"/>
      <c r="Z216" s="42"/>
      <c r="AA216" s="42"/>
      <c r="AB216" s="50"/>
    </row>
    <row r="217" spans="1:28" ht="13.15" customHeight="1">
      <c r="A217" s="73">
        <v>203</v>
      </c>
      <c r="B217" s="74">
        <f t="shared" si="74"/>
        <v>45514</v>
      </c>
      <c r="C217" s="75">
        <f t="shared" si="75"/>
        <v>884</v>
      </c>
      <c r="D217" s="76">
        <f t="shared" si="70"/>
        <v>1708</v>
      </c>
      <c r="E217" s="61">
        <f t="shared" si="85"/>
        <v>192</v>
      </c>
      <c r="F217" s="61">
        <f t="shared" si="86"/>
        <v>302</v>
      </c>
      <c r="G217" s="61">
        <f t="shared" si="87"/>
        <v>512</v>
      </c>
      <c r="H217" s="42">
        <f t="shared" si="88"/>
        <v>2400</v>
      </c>
      <c r="I217" s="42">
        <f t="shared" si="89"/>
        <v>2290</v>
      </c>
      <c r="J217" s="42">
        <f t="shared" si="90"/>
        <v>2080</v>
      </c>
      <c r="K217" s="42">
        <f t="shared" ref="K217:M217" si="97">K216</f>
        <v>3000</v>
      </c>
      <c r="L217" s="42">
        <f t="shared" si="97"/>
        <v>3000</v>
      </c>
      <c r="M217" s="42">
        <f t="shared" si="97"/>
        <v>3000</v>
      </c>
      <c r="N217" s="42">
        <f t="shared" si="92"/>
        <v>-600</v>
      </c>
      <c r="O217" s="42">
        <f t="shared" si="93"/>
        <v>-710</v>
      </c>
      <c r="P217" s="42">
        <f t="shared" si="94"/>
        <v>-920</v>
      </c>
      <c r="Q217" s="61">
        <f t="shared" si="77"/>
        <v>0</v>
      </c>
      <c r="R217" s="61">
        <f t="shared" si="77"/>
        <v>0</v>
      </c>
      <c r="S217" s="61">
        <f t="shared" si="77"/>
        <v>0</v>
      </c>
      <c r="T217" s="58">
        <f t="shared" si="95"/>
        <v>492</v>
      </c>
      <c r="U217" s="83">
        <f t="shared" si="82"/>
        <v>2100</v>
      </c>
      <c r="V217" s="83">
        <f t="shared" si="83"/>
        <v>2100</v>
      </c>
      <c r="W217" s="83">
        <f t="shared" si="84"/>
        <v>2100</v>
      </c>
      <c r="X217" s="85"/>
      <c r="Y217" s="42"/>
      <c r="Z217" s="42"/>
      <c r="AA217" s="42"/>
      <c r="AB217" s="50"/>
    </row>
    <row r="218" spans="1:28" ht="13.15" customHeight="1">
      <c r="A218" s="73">
        <v>204</v>
      </c>
      <c r="B218" s="74">
        <f t="shared" si="74"/>
        <v>45515</v>
      </c>
      <c r="C218" s="75">
        <f t="shared" si="75"/>
        <v>884</v>
      </c>
      <c r="D218" s="76">
        <f t="shared" si="70"/>
        <v>1710</v>
      </c>
      <c r="E218" s="61">
        <f t="shared" si="85"/>
        <v>194</v>
      </c>
      <c r="F218" s="61">
        <f t="shared" si="86"/>
        <v>304</v>
      </c>
      <c r="G218" s="61">
        <f t="shared" si="87"/>
        <v>514</v>
      </c>
      <c r="H218" s="42">
        <f t="shared" si="88"/>
        <v>2400</v>
      </c>
      <c r="I218" s="42">
        <f t="shared" si="89"/>
        <v>2290</v>
      </c>
      <c r="J218" s="42">
        <f t="shared" si="90"/>
        <v>2080</v>
      </c>
      <c r="K218" s="42">
        <f t="shared" ref="K218:M218" si="98">K217</f>
        <v>3000</v>
      </c>
      <c r="L218" s="42">
        <f t="shared" si="98"/>
        <v>3000</v>
      </c>
      <c r="M218" s="42">
        <f t="shared" si="98"/>
        <v>3000</v>
      </c>
      <c r="N218" s="42">
        <f t="shared" si="92"/>
        <v>-600</v>
      </c>
      <c r="O218" s="42">
        <f t="shared" si="93"/>
        <v>-710</v>
      </c>
      <c r="P218" s="42">
        <f t="shared" si="94"/>
        <v>-920</v>
      </c>
      <c r="Q218" s="61">
        <f t="shared" si="77"/>
        <v>0</v>
      </c>
      <c r="R218" s="61">
        <f t="shared" si="77"/>
        <v>0</v>
      </c>
      <c r="S218" s="61">
        <f t="shared" si="77"/>
        <v>0</v>
      </c>
      <c r="T218" s="58">
        <f t="shared" si="95"/>
        <v>494</v>
      </c>
      <c r="U218" s="83">
        <f t="shared" si="82"/>
        <v>2100</v>
      </c>
      <c r="V218" s="83">
        <f t="shared" si="83"/>
        <v>2100</v>
      </c>
      <c r="W218" s="83">
        <f t="shared" si="84"/>
        <v>2100</v>
      </c>
      <c r="X218" s="85"/>
      <c r="Y218" s="42"/>
      <c r="Z218" s="42"/>
      <c r="AA218" s="42"/>
      <c r="AB218" s="50"/>
    </row>
    <row r="219" spans="1:28" ht="13.15" customHeight="1">
      <c r="A219" s="73">
        <v>205</v>
      </c>
      <c r="B219" s="74">
        <f t="shared" si="74"/>
        <v>45516</v>
      </c>
      <c r="C219" s="75">
        <f t="shared" si="75"/>
        <v>884</v>
      </c>
      <c r="D219" s="76">
        <f t="shared" si="70"/>
        <v>1712</v>
      </c>
      <c r="E219" s="61">
        <f t="shared" si="85"/>
        <v>196</v>
      </c>
      <c r="F219" s="61">
        <f t="shared" si="86"/>
        <v>306</v>
      </c>
      <c r="G219" s="61">
        <f t="shared" si="87"/>
        <v>516</v>
      </c>
      <c r="H219" s="42">
        <f t="shared" si="88"/>
        <v>2400</v>
      </c>
      <c r="I219" s="42">
        <f t="shared" si="89"/>
        <v>2290</v>
      </c>
      <c r="J219" s="42">
        <f t="shared" si="90"/>
        <v>2080</v>
      </c>
      <c r="K219" s="42">
        <f t="shared" ref="K219:M219" si="99">K218</f>
        <v>3000</v>
      </c>
      <c r="L219" s="42">
        <f t="shared" si="99"/>
        <v>3000</v>
      </c>
      <c r="M219" s="42">
        <f t="shared" si="99"/>
        <v>3000</v>
      </c>
      <c r="N219" s="42">
        <f t="shared" si="92"/>
        <v>-600</v>
      </c>
      <c r="O219" s="42">
        <f t="shared" si="93"/>
        <v>-710</v>
      </c>
      <c r="P219" s="42">
        <f t="shared" si="94"/>
        <v>-920</v>
      </c>
      <c r="Q219" s="61">
        <f t="shared" si="77"/>
        <v>0</v>
      </c>
      <c r="R219" s="61">
        <f t="shared" si="77"/>
        <v>0</v>
      </c>
      <c r="S219" s="61">
        <f t="shared" si="77"/>
        <v>0</v>
      </c>
      <c r="T219" s="58">
        <f t="shared" si="95"/>
        <v>496</v>
      </c>
      <c r="U219" s="83">
        <f t="shared" si="82"/>
        <v>2100</v>
      </c>
      <c r="V219" s="83">
        <f t="shared" si="83"/>
        <v>2100</v>
      </c>
      <c r="W219" s="83">
        <f t="shared" si="84"/>
        <v>2100</v>
      </c>
      <c r="X219" s="85"/>
      <c r="Y219" s="42"/>
      <c r="Z219" s="42"/>
      <c r="AA219" s="42"/>
      <c r="AB219" s="50"/>
    </row>
    <row r="220" spans="1:28" ht="13.15" customHeight="1">
      <c r="A220" s="73">
        <v>206</v>
      </c>
      <c r="B220" s="74">
        <f t="shared" si="74"/>
        <v>45517</v>
      </c>
      <c r="C220" s="75">
        <f t="shared" si="75"/>
        <v>884</v>
      </c>
      <c r="D220" s="76">
        <f t="shared" si="70"/>
        <v>1714</v>
      </c>
      <c r="E220" s="61">
        <f t="shared" si="85"/>
        <v>198</v>
      </c>
      <c r="F220" s="61">
        <f t="shared" si="86"/>
        <v>308</v>
      </c>
      <c r="G220" s="61">
        <f t="shared" si="87"/>
        <v>518</v>
      </c>
      <c r="H220" s="42">
        <f t="shared" si="88"/>
        <v>2400</v>
      </c>
      <c r="I220" s="42">
        <f t="shared" si="89"/>
        <v>2290</v>
      </c>
      <c r="J220" s="42">
        <f t="shared" si="90"/>
        <v>2080</v>
      </c>
      <c r="K220" s="42">
        <f t="shared" ref="K220:M220" si="100">K219</f>
        <v>3000</v>
      </c>
      <c r="L220" s="42">
        <f t="shared" si="100"/>
        <v>3000</v>
      </c>
      <c r="M220" s="42">
        <f t="shared" si="100"/>
        <v>3000</v>
      </c>
      <c r="N220" s="42">
        <f t="shared" si="92"/>
        <v>-600</v>
      </c>
      <c r="O220" s="42">
        <f t="shared" si="93"/>
        <v>-710</v>
      </c>
      <c r="P220" s="42">
        <f t="shared" si="94"/>
        <v>-920</v>
      </c>
      <c r="Q220" s="61">
        <f t="shared" si="77"/>
        <v>0</v>
      </c>
      <c r="R220" s="61">
        <f t="shared" si="77"/>
        <v>0</v>
      </c>
      <c r="S220" s="61">
        <f t="shared" si="77"/>
        <v>0</v>
      </c>
      <c r="T220" s="58">
        <f t="shared" si="95"/>
        <v>498</v>
      </c>
      <c r="U220" s="83">
        <f t="shared" si="82"/>
        <v>2100</v>
      </c>
      <c r="V220" s="83">
        <f t="shared" si="83"/>
        <v>2100</v>
      </c>
      <c r="W220" s="83">
        <f t="shared" si="84"/>
        <v>2100</v>
      </c>
      <c r="X220" s="85"/>
      <c r="Y220" s="42"/>
      <c r="Z220" s="42"/>
      <c r="AA220" s="42"/>
      <c r="AB220" s="50"/>
    </row>
    <row r="221" spans="1:28" ht="13.15" customHeight="1">
      <c r="A221" s="73">
        <v>207</v>
      </c>
      <c r="B221" s="74">
        <f t="shared" si="74"/>
        <v>45518</v>
      </c>
      <c r="C221" s="75">
        <f t="shared" si="75"/>
        <v>884</v>
      </c>
      <c r="D221" s="76">
        <f t="shared" si="70"/>
        <v>1716</v>
      </c>
      <c r="E221" s="61">
        <f t="shared" si="85"/>
        <v>200</v>
      </c>
      <c r="F221" s="61">
        <f t="shared" si="86"/>
        <v>310</v>
      </c>
      <c r="G221" s="61">
        <f t="shared" si="87"/>
        <v>520</v>
      </c>
      <c r="H221" s="42">
        <f t="shared" si="88"/>
        <v>2400</v>
      </c>
      <c r="I221" s="42">
        <f t="shared" si="89"/>
        <v>2290</v>
      </c>
      <c r="J221" s="42">
        <f t="shared" si="90"/>
        <v>2080</v>
      </c>
      <c r="K221" s="42">
        <f t="shared" ref="K221:M221" si="101">K220</f>
        <v>3000</v>
      </c>
      <c r="L221" s="42">
        <f t="shared" si="101"/>
        <v>3000</v>
      </c>
      <c r="M221" s="42">
        <f t="shared" si="101"/>
        <v>3000</v>
      </c>
      <c r="N221" s="42">
        <f t="shared" si="92"/>
        <v>-600</v>
      </c>
      <c r="O221" s="42">
        <f t="shared" si="93"/>
        <v>-710</v>
      </c>
      <c r="P221" s="42">
        <f t="shared" si="94"/>
        <v>-920</v>
      </c>
      <c r="Q221" s="61">
        <f t="shared" si="77"/>
        <v>0</v>
      </c>
      <c r="R221" s="61">
        <f t="shared" si="77"/>
        <v>0</v>
      </c>
      <c r="S221" s="61">
        <f t="shared" si="77"/>
        <v>0</v>
      </c>
      <c r="T221" s="58">
        <f t="shared" si="95"/>
        <v>500</v>
      </c>
      <c r="U221" s="83">
        <f t="shared" si="82"/>
        <v>2100</v>
      </c>
      <c r="V221" s="83">
        <f t="shared" si="83"/>
        <v>2100</v>
      </c>
      <c r="W221" s="83">
        <f t="shared" si="84"/>
        <v>2100</v>
      </c>
      <c r="X221" s="85"/>
      <c r="Y221" s="42"/>
      <c r="Z221" s="42"/>
      <c r="AA221" s="42"/>
      <c r="AB221" s="50"/>
    </row>
    <row r="222" spans="1:28" ht="13.15" customHeight="1">
      <c r="A222" s="73">
        <v>208</v>
      </c>
      <c r="B222" s="74">
        <f t="shared" si="74"/>
        <v>45519</v>
      </c>
      <c r="C222" s="75">
        <f t="shared" si="75"/>
        <v>884</v>
      </c>
      <c r="D222" s="76">
        <f t="shared" si="70"/>
        <v>1718</v>
      </c>
      <c r="E222" s="61">
        <f t="shared" si="85"/>
        <v>202</v>
      </c>
      <c r="F222" s="61">
        <f t="shared" si="86"/>
        <v>312</v>
      </c>
      <c r="G222" s="61">
        <f t="shared" si="87"/>
        <v>522</v>
      </c>
      <c r="H222" s="42">
        <f t="shared" si="88"/>
        <v>2400</v>
      </c>
      <c r="I222" s="42">
        <f t="shared" si="89"/>
        <v>2290</v>
      </c>
      <c r="J222" s="42">
        <f t="shared" si="90"/>
        <v>2080</v>
      </c>
      <c r="K222" s="42">
        <f t="shared" ref="K222:M222" si="102">K221</f>
        <v>3000</v>
      </c>
      <c r="L222" s="42">
        <f t="shared" si="102"/>
        <v>3000</v>
      </c>
      <c r="M222" s="42">
        <f t="shared" si="102"/>
        <v>3000</v>
      </c>
      <c r="N222" s="42">
        <f t="shared" si="92"/>
        <v>-600</v>
      </c>
      <c r="O222" s="42">
        <f t="shared" si="93"/>
        <v>-710</v>
      </c>
      <c r="P222" s="42">
        <f t="shared" si="94"/>
        <v>-920</v>
      </c>
      <c r="Q222" s="61">
        <f t="shared" si="77"/>
        <v>0</v>
      </c>
      <c r="R222" s="61">
        <f t="shared" si="77"/>
        <v>0</v>
      </c>
      <c r="S222" s="61">
        <f t="shared" si="77"/>
        <v>0</v>
      </c>
      <c r="T222" s="58">
        <f t="shared" si="95"/>
        <v>502</v>
      </c>
      <c r="U222" s="83">
        <f t="shared" si="82"/>
        <v>2100</v>
      </c>
      <c r="V222" s="83">
        <f t="shared" si="83"/>
        <v>2100</v>
      </c>
      <c r="W222" s="83">
        <f t="shared" si="84"/>
        <v>2100</v>
      </c>
      <c r="X222" s="85"/>
      <c r="Y222" s="42"/>
      <c r="Z222" s="42"/>
      <c r="AA222" s="42"/>
      <c r="AB222" s="50"/>
    </row>
    <row r="223" spans="1:28" ht="13.15" customHeight="1">
      <c r="A223" s="73">
        <v>209</v>
      </c>
      <c r="B223" s="74">
        <f t="shared" si="74"/>
        <v>45520</v>
      </c>
      <c r="C223" s="75">
        <f t="shared" si="75"/>
        <v>884</v>
      </c>
      <c r="D223" s="76">
        <f t="shared" si="70"/>
        <v>1720</v>
      </c>
      <c r="E223" s="61">
        <f t="shared" si="85"/>
        <v>204</v>
      </c>
      <c r="F223" s="61">
        <f t="shared" si="86"/>
        <v>314</v>
      </c>
      <c r="G223" s="61">
        <f t="shared" si="87"/>
        <v>524</v>
      </c>
      <c r="H223" s="42">
        <f t="shared" si="88"/>
        <v>2400</v>
      </c>
      <c r="I223" s="42">
        <f t="shared" si="89"/>
        <v>2290</v>
      </c>
      <c r="J223" s="42">
        <f t="shared" si="90"/>
        <v>2080</v>
      </c>
      <c r="K223" s="42">
        <f t="shared" ref="K223:M223" si="103">K222</f>
        <v>3000</v>
      </c>
      <c r="L223" s="42">
        <f t="shared" si="103"/>
        <v>3000</v>
      </c>
      <c r="M223" s="42">
        <f t="shared" si="103"/>
        <v>3000</v>
      </c>
      <c r="N223" s="42">
        <f t="shared" si="92"/>
        <v>-600</v>
      </c>
      <c r="O223" s="42">
        <f t="shared" si="93"/>
        <v>-710</v>
      </c>
      <c r="P223" s="42">
        <f t="shared" si="94"/>
        <v>-920</v>
      </c>
      <c r="Q223" s="61">
        <f t="shared" si="77"/>
        <v>0</v>
      </c>
      <c r="R223" s="61">
        <f t="shared" si="77"/>
        <v>0</v>
      </c>
      <c r="S223" s="61">
        <f t="shared" si="77"/>
        <v>0</v>
      </c>
      <c r="T223" s="58">
        <f t="shared" si="95"/>
        <v>504</v>
      </c>
      <c r="U223" s="83">
        <f t="shared" si="82"/>
        <v>2100</v>
      </c>
      <c r="V223" s="83">
        <f t="shared" si="83"/>
        <v>2100</v>
      </c>
      <c r="W223" s="83">
        <f t="shared" si="84"/>
        <v>2100</v>
      </c>
      <c r="X223" s="85"/>
      <c r="Y223" s="42"/>
      <c r="Z223" s="42"/>
      <c r="AA223" s="42"/>
      <c r="AB223" s="50"/>
    </row>
    <row r="224" spans="1:28" ht="13.15" customHeight="1">
      <c r="A224" s="73">
        <v>210</v>
      </c>
      <c r="B224" s="74">
        <f t="shared" si="74"/>
        <v>45521</v>
      </c>
      <c r="C224" s="75">
        <f t="shared" si="75"/>
        <v>884</v>
      </c>
      <c r="D224" s="76">
        <f t="shared" si="70"/>
        <v>1722</v>
      </c>
      <c r="E224" s="61">
        <f t="shared" si="85"/>
        <v>206</v>
      </c>
      <c r="F224" s="61">
        <f t="shared" si="86"/>
        <v>316</v>
      </c>
      <c r="G224" s="61">
        <f t="shared" si="87"/>
        <v>526</v>
      </c>
      <c r="H224" s="42">
        <f t="shared" si="88"/>
        <v>2400</v>
      </c>
      <c r="I224" s="42">
        <f t="shared" si="89"/>
        <v>2290</v>
      </c>
      <c r="J224" s="42">
        <f t="shared" si="90"/>
        <v>2080</v>
      </c>
      <c r="K224" s="42">
        <f t="shared" ref="K224:M224" si="104">K223</f>
        <v>3000</v>
      </c>
      <c r="L224" s="42">
        <f t="shared" si="104"/>
        <v>3000</v>
      </c>
      <c r="M224" s="42">
        <f t="shared" si="104"/>
        <v>3000</v>
      </c>
      <c r="N224" s="42">
        <f t="shared" si="92"/>
        <v>-600</v>
      </c>
      <c r="O224" s="42">
        <f t="shared" si="93"/>
        <v>-710</v>
      </c>
      <c r="P224" s="42">
        <f t="shared" si="94"/>
        <v>-920</v>
      </c>
      <c r="Q224" s="61">
        <f t="shared" si="77"/>
        <v>0</v>
      </c>
      <c r="R224" s="61">
        <f t="shared" si="77"/>
        <v>0</v>
      </c>
      <c r="S224" s="61">
        <f t="shared" si="77"/>
        <v>0</v>
      </c>
      <c r="T224" s="58">
        <f t="shared" si="95"/>
        <v>506</v>
      </c>
      <c r="U224" s="83">
        <f t="shared" si="82"/>
        <v>2100</v>
      </c>
      <c r="V224" s="83">
        <f t="shared" si="83"/>
        <v>2100</v>
      </c>
      <c r="W224" s="83">
        <f t="shared" si="84"/>
        <v>2100</v>
      </c>
      <c r="X224" s="85"/>
      <c r="Y224" s="42"/>
      <c r="Z224" s="42"/>
      <c r="AA224" s="42"/>
      <c r="AB224" s="50"/>
    </row>
    <row r="225" spans="1:28" ht="13.15" customHeight="1">
      <c r="A225" s="73">
        <v>211</v>
      </c>
      <c r="B225" s="74">
        <f t="shared" si="74"/>
        <v>45522</v>
      </c>
      <c r="C225" s="75">
        <f t="shared" si="75"/>
        <v>884</v>
      </c>
      <c r="D225" s="76">
        <f t="shared" si="70"/>
        <v>1724</v>
      </c>
      <c r="E225" s="61">
        <f t="shared" si="85"/>
        <v>208</v>
      </c>
      <c r="F225" s="61">
        <f t="shared" si="86"/>
        <v>318</v>
      </c>
      <c r="G225" s="61">
        <f t="shared" si="87"/>
        <v>528</v>
      </c>
      <c r="H225" s="42">
        <f t="shared" si="88"/>
        <v>2400</v>
      </c>
      <c r="I225" s="42">
        <f t="shared" si="89"/>
        <v>2290</v>
      </c>
      <c r="J225" s="42">
        <f t="shared" si="90"/>
        <v>2080</v>
      </c>
      <c r="K225" s="42">
        <f t="shared" ref="K225:M225" si="105">K224</f>
        <v>3000</v>
      </c>
      <c r="L225" s="42">
        <f t="shared" si="105"/>
        <v>3000</v>
      </c>
      <c r="M225" s="42">
        <f t="shared" si="105"/>
        <v>3000</v>
      </c>
      <c r="N225" s="42">
        <f t="shared" si="92"/>
        <v>-600</v>
      </c>
      <c r="O225" s="42">
        <f t="shared" si="93"/>
        <v>-710</v>
      </c>
      <c r="P225" s="42">
        <f t="shared" si="94"/>
        <v>-920</v>
      </c>
      <c r="Q225" s="61">
        <f t="shared" si="77"/>
        <v>0</v>
      </c>
      <c r="R225" s="61">
        <f t="shared" si="77"/>
        <v>0</v>
      </c>
      <c r="S225" s="61">
        <f t="shared" si="77"/>
        <v>0</v>
      </c>
      <c r="T225" s="58">
        <f t="shared" si="95"/>
        <v>508</v>
      </c>
      <c r="U225" s="83">
        <f t="shared" si="82"/>
        <v>2100</v>
      </c>
      <c r="V225" s="83">
        <f t="shared" si="83"/>
        <v>2100</v>
      </c>
      <c r="W225" s="83">
        <f t="shared" si="84"/>
        <v>2100</v>
      </c>
      <c r="X225" s="85"/>
      <c r="Y225" s="42"/>
      <c r="Z225" s="42"/>
      <c r="AA225" s="42"/>
      <c r="AB225" s="50"/>
    </row>
    <row r="226" spans="1:28" ht="13.15" customHeight="1">
      <c r="A226" s="73">
        <v>212</v>
      </c>
      <c r="B226" s="74">
        <f t="shared" si="74"/>
        <v>45523</v>
      </c>
      <c r="C226" s="75">
        <f t="shared" si="75"/>
        <v>884</v>
      </c>
      <c r="D226" s="76">
        <f t="shared" si="70"/>
        <v>1726</v>
      </c>
      <c r="E226" s="61">
        <f t="shared" si="85"/>
        <v>210</v>
      </c>
      <c r="F226" s="61">
        <f t="shared" si="86"/>
        <v>320</v>
      </c>
      <c r="G226" s="61">
        <f t="shared" si="87"/>
        <v>530</v>
      </c>
      <c r="H226" s="42">
        <f t="shared" si="88"/>
        <v>2400</v>
      </c>
      <c r="I226" s="42">
        <f t="shared" si="89"/>
        <v>2290</v>
      </c>
      <c r="J226" s="42">
        <f t="shared" si="90"/>
        <v>2080</v>
      </c>
      <c r="K226" s="42">
        <f t="shared" ref="K226:M226" si="106">K225</f>
        <v>3000</v>
      </c>
      <c r="L226" s="42">
        <f t="shared" si="106"/>
        <v>3000</v>
      </c>
      <c r="M226" s="42">
        <f t="shared" si="106"/>
        <v>3000</v>
      </c>
      <c r="N226" s="42">
        <f t="shared" si="92"/>
        <v>-600</v>
      </c>
      <c r="O226" s="42">
        <f t="shared" si="93"/>
        <v>-710</v>
      </c>
      <c r="P226" s="42">
        <f t="shared" si="94"/>
        <v>-920</v>
      </c>
      <c r="Q226" s="61">
        <f t="shared" si="77"/>
        <v>0</v>
      </c>
      <c r="R226" s="61">
        <f t="shared" si="77"/>
        <v>0</v>
      </c>
      <c r="S226" s="61">
        <f t="shared" si="77"/>
        <v>0</v>
      </c>
      <c r="T226" s="58">
        <f t="shared" si="95"/>
        <v>510</v>
      </c>
      <c r="U226" s="83">
        <f t="shared" si="82"/>
        <v>2100</v>
      </c>
      <c r="V226" s="83">
        <f t="shared" si="83"/>
        <v>2100</v>
      </c>
      <c r="W226" s="83">
        <f t="shared" si="84"/>
        <v>2100</v>
      </c>
      <c r="X226" s="85"/>
      <c r="Y226" s="42"/>
      <c r="Z226" s="42"/>
      <c r="AA226" s="42"/>
      <c r="AB226" s="50"/>
    </row>
    <row r="227" spans="1:28" ht="13.15" customHeight="1">
      <c r="A227" s="73">
        <v>213</v>
      </c>
      <c r="B227" s="74">
        <f t="shared" si="74"/>
        <v>45524</v>
      </c>
      <c r="C227" s="75">
        <f t="shared" si="75"/>
        <v>884</v>
      </c>
      <c r="D227" s="76">
        <f t="shared" si="70"/>
        <v>1728</v>
      </c>
      <c r="E227" s="61">
        <f t="shared" si="85"/>
        <v>212</v>
      </c>
      <c r="F227" s="61">
        <f t="shared" si="86"/>
        <v>322</v>
      </c>
      <c r="G227" s="61">
        <f t="shared" si="87"/>
        <v>532</v>
      </c>
      <c r="H227" s="42">
        <f t="shared" si="88"/>
        <v>2400</v>
      </c>
      <c r="I227" s="42">
        <f t="shared" si="89"/>
        <v>2290</v>
      </c>
      <c r="J227" s="42">
        <f t="shared" si="90"/>
        <v>2080</v>
      </c>
      <c r="K227" s="42">
        <f t="shared" ref="K227:M227" si="107">K226</f>
        <v>3000</v>
      </c>
      <c r="L227" s="42">
        <f t="shared" si="107"/>
        <v>3000</v>
      </c>
      <c r="M227" s="42">
        <f t="shared" si="107"/>
        <v>3000</v>
      </c>
      <c r="N227" s="42">
        <f t="shared" si="92"/>
        <v>-600</v>
      </c>
      <c r="O227" s="42">
        <f t="shared" si="93"/>
        <v>-710</v>
      </c>
      <c r="P227" s="42">
        <f t="shared" si="94"/>
        <v>-920</v>
      </c>
      <c r="Q227" s="61">
        <f t="shared" si="77"/>
        <v>0</v>
      </c>
      <c r="R227" s="61">
        <f t="shared" si="77"/>
        <v>0</v>
      </c>
      <c r="S227" s="61">
        <f t="shared" si="77"/>
        <v>0</v>
      </c>
      <c r="T227" s="58">
        <f t="shared" si="95"/>
        <v>512</v>
      </c>
      <c r="U227" s="83">
        <f t="shared" si="82"/>
        <v>2100</v>
      </c>
      <c r="V227" s="83">
        <f t="shared" si="83"/>
        <v>2100</v>
      </c>
      <c r="W227" s="83">
        <f t="shared" si="84"/>
        <v>2100</v>
      </c>
      <c r="X227" s="85"/>
      <c r="Y227" s="42"/>
      <c r="Z227" s="42"/>
      <c r="AA227" s="42"/>
      <c r="AB227" s="50"/>
    </row>
    <row r="228" spans="1:28" ht="13.15" customHeight="1">
      <c r="A228" s="73">
        <v>214</v>
      </c>
      <c r="B228" s="74">
        <f t="shared" si="74"/>
        <v>45525</v>
      </c>
      <c r="C228" s="75">
        <f t="shared" si="75"/>
        <v>884</v>
      </c>
      <c r="D228" s="76">
        <f t="shared" si="70"/>
        <v>1730</v>
      </c>
      <c r="E228" s="61">
        <f t="shared" si="85"/>
        <v>214</v>
      </c>
      <c r="F228" s="61">
        <f t="shared" si="86"/>
        <v>324</v>
      </c>
      <c r="G228" s="61">
        <f t="shared" si="87"/>
        <v>534</v>
      </c>
      <c r="H228" s="42">
        <f t="shared" si="88"/>
        <v>2400</v>
      </c>
      <c r="I228" s="42">
        <f t="shared" si="89"/>
        <v>2290</v>
      </c>
      <c r="J228" s="42">
        <f t="shared" si="90"/>
        <v>2080</v>
      </c>
      <c r="K228" s="42">
        <f t="shared" ref="K228:M228" si="108">K227</f>
        <v>3000</v>
      </c>
      <c r="L228" s="42">
        <f t="shared" si="108"/>
        <v>3000</v>
      </c>
      <c r="M228" s="42">
        <f t="shared" si="108"/>
        <v>3000</v>
      </c>
      <c r="N228" s="42">
        <f t="shared" si="92"/>
        <v>-600</v>
      </c>
      <c r="O228" s="42">
        <f t="shared" si="93"/>
        <v>-710</v>
      </c>
      <c r="P228" s="42">
        <f t="shared" si="94"/>
        <v>-920</v>
      </c>
      <c r="Q228" s="61">
        <f t="shared" si="77"/>
        <v>0</v>
      </c>
      <c r="R228" s="61">
        <f t="shared" si="77"/>
        <v>0</v>
      </c>
      <c r="S228" s="61">
        <f t="shared" si="77"/>
        <v>0</v>
      </c>
      <c r="T228" s="58">
        <f t="shared" si="95"/>
        <v>514</v>
      </c>
      <c r="U228" s="83">
        <f t="shared" si="82"/>
        <v>2100</v>
      </c>
      <c r="V228" s="83">
        <f t="shared" si="83"/>
        <v>2100</v>
      </c>
      <c r="W228" s="83">
        <f t="shared" si="84"/>
        <v>2100</v>
      </c>
      <c r="X228" s="85"/>
      <c r="Y228" s="42"/>
      <c r="Z228" s="42"/>
      <c r="AA228" s="42"/>
      <c r="AB228" s="50"/>
    </row>
    <row r="229" spans="1:28" ht="13.15" customHeight="1">
      <c r="A229" s="73">
        <v>215</v>
      </c>
      <c r="B229" s="74">
        <f t="shared" si="74"/>
        <v>45526</v>
      </c>
      <c r="C229" s="75">
        <f t="shared" si="75"/>
        <v>884</v>
      </c>
      <c r="D229" s="76">
        <f t="shared" si="70"/>
        <v>1732</v>
      </c>
      <c r="E229" s="61">
        <f t="shared" si="85"/>
        <v>216</v>
      </c>
      <c r="F229" s="61">
        <f t="shared" si="86"/>
        <v>326</v>
      </c>
      <c r="G229" s="61">
        <f t="shared" si="87"/>
        <v>536</v>
      </c>
      <c r="H229" s="42">
        <f t="shared" si="88"/>
        <v>2400</v>
      </c>
      <c r="I229" s="42">
        <f t="shared" si="89"/>
        <v>2290</v>
      </c>
      <c r="J229" s="42">
        <f t="shared" si="90"/>
        <v>2080</v>
      </c>
      <c r="K229" s="42">
        <f t="shared" ref="K229:M229" si="109">K228</f>
        <v>3000</v>
      </c>
      <c r="L229" s="42">
        <f t="shared" si="109"/>
        <v>3000</v>
      </c>
      <c r="M229" s="42">
        <f t="shared" si="109"/>
        <v>3000</v>
      </c>
      <c r="N229" s="42">
        <f t="shared" si="92"/>
        <v>-600</v>
      </c>
      <c r="O229" s="42">
        <f t="shared" si="93"/>
        <v>-710</v>
      </c>
      <c r="P229" s="42">
        <f t="shared" si="94"/>
        <v>-920</v>
      </c>
      <c r="Q229" s="61">
        <f t="shared" si="77"/>
        <v>0</v>
      </c>
      <c r="R229" s="61">
        <f t="shared" si="77"/>
        <v>0</v>
      </c>
      <c r="S229" s="61">
        <f t="shared" si="77"/>
        <v>0</v>
      </c>
      <c r="T229" s="58">
        <f t="shared" si="95"/>
        <v>516</v>
      </c>
      <c r="U229" s="83">
        <f t="shared" si="82"/>
        <v>2100</v>
      </c>
      <c r="V229" s="83">
        <f t="shared" si="83"/>
        <v>2100</v>
      </c>
      <c r="W229" s="83">
        <f t="shared" si="84"/>
        <v>2100</v>
      </c>
      <c r="X229" s="85"/>
      <c r="Y229" s="42"/>
      <c r="Z229" s="42"/>
      <c r="AA229" s="42"/>
      <c r="AB229" s="50"/>
    </row>
    <row r="230" spans="1:28" ht="13.15" customHeight="1">
      <c r="A230" s="73">
        <v>216</v>
      </c>
      <c r="B230" s="74">
        <f t="shared" si="74"/>
        <v>45527</v>
      </c>
      <c r="C230" s="75">
        <f t="shared" si="75"/>
        <v>884</v>
      </c>
      <c r="D230" s="76">
        <f t="shared" si="70"/>
        <v>1734</v>
      </c>
      <c r="E230" s="61">
        <f t="shared" si="85"/>
        <v>218</v>
      </c>
      <c r="F230" s="61">
        <f t="shared" si="86"/>
        <v>328</v>
      </c>
      <c r="G230" s="61">
        <f t="shared" si="87"/>
        <v>538</v>
      </c>
      <c r="H230" s="42">
        <f t="shared" si="88"/>
        <v>2400</v>
      </c>
      <c r="I230" s="42">
        <f t="shared" si="89"/>
        <v>2290</v>
      </c>
      <c r="J230" s="42">
        <f t="shared" si="90"/>
        <v>2080</v>
      </c>
      <c r="K230" s="42">
        <f t="shared" ref="K230:M230" si="110">K229</f>
        <v>3000</v>
      </c>
      <c r="L230" s="42">
        <f t="shared" si="110"/>
        <v>3000</v>
      </c>
      <c r="M230" s="42">
        <f t="shared" si="110"/>
        <v>3000</v>
      </c>
      <c r="N230" s="42">
        <f t="shared" si="92"/>
        <v>-600</v>
      </c>
      <c r="O230" s="42">
        <f t="shared" si="93"/>
        <v>-710</v>
      </c>
      <c r="P230" s="42">
        <f t="shared" si="94"/>
        <v>-920</v>
      </c>
      <c r="Q230" s="61">
        <f t="shared" si="77"/>
        <v>0</v>
      </c>
      <c r="R230" s="61">
        <f t="shared" si="77"/>
        <v>0</v>
      </c>
      <c r="S230" s="61">
        <f t="shared" si="77"/>
        <v>0</v>
      </c>
      <c r="T230" s="58">
        <f t="shared" si="95"/>
        <v>518</v>
      </c>
      <c r="U230" s="83">
        <f t="shared" si="82"/>
        <v>2100</v>
      </c>
      <c r="V230" s="83">
        <f t="shared" si="83"/>
        <v>2100</v>
      </c>
      <c r="W230" s="83">
        <f t="shared" si="84"/>
        <v>2100</v>
      </c>
      <c r="X230" s="85"/>
      <c r="Y230" s="42"/>
      <c r="Z230" s="42"/>
      <c r="AA230" s="42"/>
      <c r="AB230" s="50"/>
    </row>
    <row r="231" spans="1:28" ht="13.15" customHeight="1">
      <c r="A231" s="73">
        <v>217</v>
      </c>
      <c r="B231" s="74">
        <f t="shared" si="74"/>
        <v>45528</v>
      </c>
      <c r="C231" s="75">
        <f t="shared" si="75"/>
        <v>884</v>
      </c>
      <c r="D231" s="76">
        <f t="shared" si="70"/>
        <v>1736</v>
      </c>
      <c r="E231" s="61">
        <f t="shared" si="85"/>
        <v>220</v>
      </c>
      <c r="F231" s="61">
        <f t="shared" si="86"/>
        <v>330</v>
      </c>
      <c r="G231" s="61">
        <f t="shared" si="87"/>
        <v>540</v>
      </c>
      <c r="H231" s="42">
        <f t="shared" si="88"/>
        <v>2400</v>
      </c>
      <c r="I231" s="42">
        <f t="shared" si="89"/>
        <v>2290</v>
      </c>
      <c r="J231" s="42">
        <f t="shared" si="90"/>
        <v>2080</v>
      </c>
      <c r="K231" s="42">
        <f t="shared" ref="K231:M231" si="111">K230</f>
        <v>3000</v>
      </c>
      <c r="L231" s="42">
        <f t="shared" si="111"/>
        <v>3000</v>
      </c>
      <c r="M231" s="42">
        <f t="shared" si="111"/>
        <v>3000</v>
      </c>
      <c r="N231" s="42">
        <f t="shared" si="92"/>
        <v>-600</v>
      </c>
      <c r="O231" s="42">
        <f t="shared" si="93"/>
        <v>-710</v>
      </c>
      <c r="P231" s="42">
        <f t="shared" si="94"/>
        <v>-920</v>
      </c>
      <c r="Q231" s="61">
        <f t="shared" si="77"/>
        <v>0</v>
      </c>
      <c r="R231" s="61">
        <f t="shared" si="77"/>
        <v>0</v>
      </c>
      <c r="S231" s="61">
        <f t="shared" si="77"/>
        <v>0</v>
      </c>
      <c r="T231" s="58">
        <f t="shared" si="95"/>
        <v>520</v>
      </c>
      <c r="U231" s="83">
        <f t="shared" si="82"/>
        <v>2100</v>
      </c>
      <c r="V231" s="83">
        <f t="shared" si="83"/>
        <v>2100</v>
      </c>
      <c r="W231" s="83">
        <f t="shared" si="84"/>
        <v>2100</v>
      </c>
      <c r="X231" s="85"/>
      <c r="Y231" s="42"/>
      <c r="Z231" s="42"/>
      <c r="AA231" s="42"/>
      <c r="AB231" s="50"/>
    </row>
    <row r="232" spans="1:28" ht="13.15" customHeight="1">
      <c r="A232" s="73">
        <v>218</v>
      </c>
      <c r="B232" s="74">
        <f t="shared" si="74"/>
        <v>45529</v>
      </c>
      <c r="C232" s="75">
        <f t="shared" si="75"/>
        <v>884</v>
      </c>
      <c r="D232" s="76">
        <f t="shared" si="70"/>
        <v>1738</v>
      </c>
      <c r="E232" s="61">
        <f t="shared" si="85"/>
        <v>222</v>
      </c>
      <c r="F232" s="61">
        <f t="shared" si="86"/>
        <v>332</v>
      </c>
      <c r="G232" s="61">
        <f t="shared" si="87"/>
        <v>542</v>
      </c>
      <c r="H232" s="42">
        <f t="shared" si="88"/>
        <v>2400</v>
      </c>
      <c r="I232" s="42">
        <f t="shared" si="89"/>
        <v>2290</v>
      </c>
      <c r="J232" s="42">
        <f t="shared" si="90"/>
        <v>2080</v>
      </c>
      <c r="K232" s="42">
        <f t="shared" ref="K232:M232" si="112">K231</f>
        <v>3000</v>
      </c>
      <c r="L232" s="42">
        <f t="shared" si="112"/>
        <v>3000</v>
      </c>
      <c r="M232" s="42">
        <f t="shared" si="112"/>
        <v>3000</v>
      </c>
      <c r="N232" s="42">
        <f t="shared" si="92"/>
        <v>-600</v>
      </c>
      <c r="O232" s="42">
        <f t="shared" si="93"/>
        <v>-710</v>
      </c>
      <c r="P232" s="42">
        <f t="shared" si="94"/>
        <v>-920</v>
      </c>
      <c r="Q232" s="61">
        <f t="shared" si="77"/>
        <v>0</v>
      </c>
      <c r="R232" s="61">
        <f t="shared" si="77"/>
        <v>0</v>
      </c>
      <c r="S232" s="61">
        <f t="shared" si="77"/>
        <v>0</v>
      </c>
      <c r="T232" s="58">
        <f t="shared" si="95"/>
        <v>522</v>
      </c>
      <c r="U232" s="83">
        <f t="shared" si="82"/>
        <v>2100</v>
      </c>
      <c r="V232" s="83">
        <f t="shared" si="83"/>
        <v>2100</v>
      </c>
      <c r="W232" s="83">
        <f t="shared" si="84"/>
        <v>2100</v>
      </c>
      <c r="X232" s="85"/>
      <c r="Y232" s="42"/>
      <c r="Z232" s="42"/>
      <c r="AA232" s="42"/>
      <c r="AB232" s="50"/>
    </row>
    <row r="233" spans="1:28" ht="13.15" customHeight="1">
      <c r="A233" s="73">
        <v>219</v>
      </c>
      <c r="B233" s="74">
        <f t="shared" si="74"/>
        <v>45530</v>
      </c>
      <c r="C233" s="75">
        <f t="shared" si="75"/>
        <v>884</v>
      </c>
      <c r="D233" s="76">
        <f t="shared" si="70"/>
        <v>1740</v>
      </c>
      <c r="E233" s="61">
        <f t="shared" si="85"/>
        <v>224</v>
      </c>
      <c r="F233" s="61">
        <f t="shared" si="86"/>
        <v>334</v>
      </c>
      <c r="G233" s="61">
        <f t="shared" si="87"/>
        <v>544</v>
      </c>
      <c r="H233" s="42">
        <f t="shared" si="88"/>
        <v>2400</v>
      </c>
      <c r="I233" s="42">
        <f t="shared" si="89"/>
        <v>2290</v>
      </c>
      <c r="J233" s="42">
        <f t="shared" si="90"/>
        <v>2080</v>
      </c>
      <c r="K233" s="42">
        <f t="shared" ref="K233:M233" si="113">K232</f>
        <v>3000</v>
      </c>
      <c r="L233" s="42">
        <f t="shared" si="113"/>
        <v>3000</v>
      </c>
      <c r="M233" s="42">
        <f t="shared" si="113"/>
        <v>3000</v>
      </c>
      <c r="N233" s="42">
        <f t="shared" si="92"/>
        <v>-600</v>
      </c>
      <c r="O233" s="42">
        <f t="shared" si="93"/>
        <v>-710</v>
      </c>
      <c r="P233" s="42">
        <f t="shared" si="94"/>
        <v>-920</v>
      </c>
      <c r="Q233" s="61">
        <f t="shared" si="77"/>
        <v>0</v>
      </c>
      <c r="R233" s="61">
        <f t="shared" si="77"/>
        <v>0</v>
      </c>
      <c r="S233" s="61">
        <f t="shared" si="77"/>
        <v>0</v>
      </c>
      <c r="T233" s="58">
        <f t="shared" si="95"/>
        <v>524</v>
      </c>
      <c r="U233" s="83">
        <f t="shared" si="82"/>
        <v>2100</v>
      </c>
      <c r="V233" s="83">
        <f t="shared" si="83"/>
        <v>2100</v>
      </c>
      <c r="W233" s="83">
        <f t="shared" si="84"/>
        <v>2100</v>
      </c>
      <c r="X233" s="85"/>
      <c r="Y233" s="42"/>
      <c r="Z233" s="42"/>
      <c r="AA233" s="42"/>
      <c r="AB233" s="50"/>
    </row>
    <row r="234" spans="1:28" ht="13.15" customHeight="1">
      <c r="A234" s="73">
        <v>220</v>
      </c>
      <c r="B234" s="74">
        <f t="shared" si="74"/>
        <v>45531</v>
      </c>
      <c r="C234" s="75">
        <f t="shared" si="75"/>
        <v>884</v>
      </c>
      <c r="D234" s="76">
        <f t="shared" si="70"/>
        <v>1742</v>
      </c>
      <c r="E234" s="61">
        <f t="shared" si="85"/>
        <v>226</v>
      </c>
      <c r="F234" s="61">
        <f t="shared" si="86"/>
        <v>336</v>
      </c>
      <c r="G234" s="61">
        <f t="shared" si="87"/>
        <v>546</v>
      </c>
      <c r="H234" s="42">
        <f t="shared" si="88"/>
        <v>2400</v>
      </c>
      <c r="I234" s="42">
        <f t="shared" si="89"/>
        <v>2290</v>
      </c>
      <c r="J234" s="42">
        <f t="shared" si="90"/>
        <v>2080</v>
      </c>
      <c r="K234" s="42">
        <f t="shared" ref="K234:M234" si="114">K233</f>
        <v>3000</v>
      </c>
      <c r="L234" s="42">
        <f t="shared" si="114"/>
        <v>3000</v>
      </c>
      <c r="M234" s="42">
        <f t="shared" si="114"/>
        <v>3000</v>
      </c>
      <c r="N234" s="42">
        <f t="shared" si="92"/>
        <v>-600</v>
      </c>
      <c r="O234" s="42">
        <f t="shared" si="93"/>
        <v>-710</v>
      </c>
      <c r="P234" s="42">
        <f t="shared" si="94"/>
        <v>-920</v>
      </c>
      <c r="Q234" s="61">
        <f t="shared" si="77"/>
        <v>0</v>
      </c>
      <c r="R234" s="61">
        <f t="shared" si="77"/>
        <v>0</v>
      </c>
      <c r="S234" s="61">
        <f t="shared" si="77"/>
        <v>0</v>
      </c>
      <c r="T234" s="58">
        <f t="shared" si="95"/>
        <v>526</v>
      </c>
      <c r="U234" s="83">
        <f t="shared" si="82"/>
        <v>2100</v>
      </c>
      <c r="V234" s="83">
        <f t="shared" si="83"/>
        <v>2100</v>
      </c>
      <c r="W234" s="83">
        <f t="shared" si="84"/>
        <v>2100</v>
      </c>
      <c r="X234" s="85"/>
      <c r="Y234" s="42"/>
      <c r="Z234" s="42"/>
      <c r="AA234" s="42"/>
      <c r="AB234" s="50"/>
    </row>
    <row r="235" spans="1:28" ht="13.15" customHeight="1">
      <c r="A235" s="73">
        <v>221</v>
      </c>
      <c r="B235" s="74">
        <f t="shared" si="74"/>
        <v>45532</v>
      </c>
      <c r="C235" s="75">
        <f t="shared" si="75"/>
        <v>884</v>
      </c>
      <c r="D235" s="76">
        <f t="shared" si="70"/>
        <v>1744</v>
      </c>
      <c r="E235" s="61">
        <f t="shared" si="85"/>
        <v>228</v>
      </c>
      <c r="F235" s="61">
        <f t="shared" si="86"/>
        <v>338</v>
      </c>
      <c r="G235" s="61">
        <f t="shared" si="87"/>
        <v>548</v>
      </c>
      <c r="H235" s="42">
        <f t="shared" si="88"/>
        <v>2400</v>
      </c>
      <c r="I235" s="42">
        <f t="shared" si="89"/>
        <v>2290</v>
      </c>
      <c r="J235" s="42">
        <f t="shared" si="90"/>
        <v>2080</v>
      </c>
      <c r="K235" s="42">
        <f t="shared" ref="K235:M235" si="115">K234</f>
        <v>3000</v>
      </c>
      <c r="L235" s="42">
        <f t="shared" si="115"/>
        <v>3000</v>
      </c>
      <c r="M235" s="42">
        <f t="shared" si="115"/>
        <v>3000</v>
      </c>
      <c r="N235" s="42">
        <f t="shared" si="92"/>
        <v>-600</v>
      </c>
      <c r="O235" s="42">
        <f t="shared" si="93"/>
        <v>-710</v>
      </c>
      <c r="P235" s="42">
        <f t="shared" si="94"/>
        <v>-920</v>
      </c>
      <c r="Q235" s="61">
        <f t="shared" si="77"/>
        <v>0</v>
      </c>
      <c r="R235" s="61">
        <f t="shared" si="77"/>
        <v>0</v>
      </c>
      <c r="S235" s="61">
        <f t="shared" si="77"/>
        <v>0</v>
      </c>
      <c r="T235" s="58">
        <f t="shared" si="95"/>
        <v>528</v>
      </c>
      <c r="U235" s="83">
        <f t="shared" si="82"/>
        <v>2100</v>
      </c>
      <c r="V235" s="83">
        <f t="shared" si="83"/>
        <v>2100</v>
      </c>
      <c r="W235" s="83">
        <f t="shared" si="84"/>
        <v>2100</v>
      </c>
      <c r="X235" s="85"/>
      <c r="Y235" s="42"/>
      <c r="Z235" s="42"/>
      <c r="AA235" s="42"/>
      <c r="AB235" s="50"/>
    </row>
    <row r="236" spans="1:28" ht="13.15" customHeight="1">
      <c r="A236" s="73">
        <v>222</v>
      </c>
      <c r="B236" s="74">
        <f t="shared" si="74"/>
        <v>45533</v>
      </c>
      <c r="C236" s="75">
        <f t="shared" si="75"/>
        <v>884</v>
      </c>
      <c r="D236" s="76">
        <f t="shared" si="70"/>
        <v>1746</v>
      </c>
      <c r="E236" s="61">
        <f t="shared" si="85"/>
        <v>230</v>
      </c>
      <c r="F236" s="61">
        <f t="shared" si="86"/>
        <v>340</v>
      </c>
      <c r="G236" s="61">
        <f t="shared" si="87"/>
        <v>550</v>
      </c>
      <c r="H236" s="42">
        <f t="shared" si="88"/>
        <v>2400</v>
      </c>
      <c r="I236" s="42">
        <f t="shared" si="89"/>
        <v>2290</v>
      </c>
      <c r="J236" s="42">
        <f t="shared" si="90"/>
        <v>2080</v>
      </c>
      <c r="K236" s="42">
        <f t="shared" ref="K236:M236" si="116">K235</f>
        <v>3000</v>
      </c>
      <c r="L236" s="42">
        <f t="shared" si="116"/>
        <v>3000</v>
      </c>
      <c r="M236" s="42">
        <f t="shared" si="116"/>
        <v>3000</v>
      </c>
      <c r="N236" s="42">
        <f t="shared" si="92"/>
        <v>-600</v>
      </c>
      <c r="O236" s="42">
        <f t="shared" si="93"/>
        <v>-710</v>
      </c>
      <c r="P236" s="42">
        <f t="shared" si="94"/>
        <v>-920</v>
      </c>
      <c r="Q236" s="61">
        <f t="shared" si="77"/>
        <v>0</v>
      </c>
      <c r="R236" s="61">
        <f t="shared" si="77"/>
        <v>0</v>
      </c>
      <c r="S236" s="61">
        <f t="shared" si="77"/>
        <v>0</v>
      </c>
      <c r="T236" s="58">
        <f t="shared" si="95"/>
        <v>530</v>
      </c>
      <c r="U236" s="83">
        <f t="shared" si="82"/>
        <v>2100</v>
      </c>
      <c r="V236" s="83">
        <f t="shared" si="83"/>
        <v>2100</v>
      </c>
      <c r="W236" s="83">
        <f t="shared" si="84"/>
        <v>2100</v>
      </c>
      <c r="X236" s="85"/>
      <c r="Y236" s="42"/>
      <c r="Z236" s="42"/>
      <c r="AA236" s="42"/>
      <c r="AB236" s="50"/>
    </row>
    <row r="237" spans="1:28" ht="13.15" customHeight="1">
      <c r="A237" s="73">
        <v>223</v>
      </c>
      <c r="B237" s="74">
        <f t="shared" si="74"/>
        <v>45534</v>
      </c>
      <c r="C237" s="75">
        <f t="shared" si="75"/>
        <v>884</v>
      </c>
      <c r="D237" s="76">
        <f t="shared" si="70"/>
        <v>1748</v>
      </c>
      <c r="E237" s="61">
        <f t="shared" si="85"/>
        <v>232</v>
      </c>
      <c r="F237" s="61">
        <f t="shared" si="86"/>
        <v>342</v>
      </c>
      <c r="G237" s="61">
        <f t="shared" si="87"/>
        <v>552</v>
      </c>
      <c r="H237" s="42">
        <f t="shared" si="88"/>
        <v>2400</v>
      </c>
      <c r="I237" s="42">
        <f t="shared" si="89"/>
        <v>2290</v>
      </c>
      <c r="J237" s="42">
        <f t="shared" si="90"/>
        <v>2080</v>
      </c>
      <c r="K237" s="42">
        <f t="shared" ref="K237:M237" si="117">K236</f>
        <v>3000</v>
      </c>
      <c r="L237" s="42">
        <f t="shared" si="117"/>
        <v>3000</v>
      </c>
      <c r="M237" s="42">
        <f t="shared" si="117"/>
        <v>3000</v>
      </c>
      <c r="N237" s="42">
        <f t="shared" si="92"/>
        <v>-600</v>
      </c>
      <c r="O237" s="42">
        <f t="shared" si="93"/>
        <v>-710</v>
      </c>
      <c r="P237" s="42">
        <f t="shared" si="94"/>
        <v>-920</v>
      </c>
      <c r="Q237" s="61">
        <f t="shared" si="77"/>
        <v>0</v>
      </c>
      <c r="R237" s="61">
        <f t="shared" si="77"/>
        <v>0</v>
      </c>
      <c r="S237" s="61">
        <f t="shared" si="77"/>
        <v>0</v>
      </c>
      <c r="T237" s="58">
        <f t="shared" si="95"/>
        <v>532</v>
      </c>
      <c r="U237" s="83">
        <f t="shared" si="82"/>
        <v>2100</v>
      </c>
      <c r="V237" s="83">
        <f t="shared" si="83"/>
        <v>2100</v>
      </c>
      <c r="W237" s="83">
        <f t="shared" si="84"/>
        <v>2100</v>
      </c>
      <c r="X237" s="85"/>
      <c r="Y237" s="42"/>
      <c r="Z237" s="42"/>
      <c r="AA237" s="42"/>
      <c r="AB237" s="50"/>
    </row>
    <row r="238" spans="1:28" ht="13.15" customHeight="1">
      <c r="A238" s="73">
        <f>+A237+1</f>
        <v>224</v>
      </c>
      <c r="B238" s="74">
        <f t="shared" si="74"/>
        <v>45535</v>
      </c>
      <c r="C238" s="75">
        <f t="shared" si="75"/>
        <v>884</v>
      </c>
      <c r="D238" s="76">
        <f t="shared" si="70"/>
        <v>1750</v>
      </c>
      <c r="E238" s="61">
        <f t="shared" si="85"/>
        <v>234</v>
      </c>
      <c r="F238" s="61">
        <f t="shared" si="86"/>
        <v>344</v>
      </c>
      <c r="G238" s="61">
        <f t="shared" si="87"/>
        <v>554</v>
      </c>
      <c r="H238" s="42">
        <f t="shared" si="88"/>
        <v>2400</v>
      </c>
      <c r="I238" s="42">
        <f t="shared" si="89"/>
        <v>2290</v>
      </c>
      <c r="J238" s="42">
        <f t="shared" si="90"/>
        <v>2080</v>
      </c>
      <c r="K238" s="42">
        <f t="shared" ref="K238:M238" si="118">K237</f>
        <v>3000</v>
      </c>
      <c r="L238" s="42">
        <f t="shared" si="118"/>
        <v>3000</v>
      </c>
      <c r="M238" s="42">
        <f t="shared" si="118"/>
        <v>3000</v>
      </c>
      <c r="N238" s="42">
        <f t="shared" si="92"/>
        <v>-600</v>
      </c>
      <c r="O238" s="42">
        <f t="shared" si="93"/>
        <v>-710</v>
      </c>
      <c r="P238" s="42">
        <f t="shared" si="94"/>
        <v>-920</v>
      </c>
      <c r="Q238" s="61">
        <f t="shared" si="77"/>
        <v>0</v>
      </c>
      <c r="R238" s="61">
        <f t="shared" si="77"/>
        <v>0</v>
      </c>
      <c r="S238" s="61">
        <f t="shared" si="77"/>
        <v>0</v>
      </c>
      <c r="T238" s="58">
        <f t="shared" si="95"/>
        <v>534</v>
      </c>
      <c r="U238" s="83">
        <f t="shared" si="82"/>
        <v>2100</v>
      </c>
      <c r="V238" s="83">
        <f t="shared" si="83"/>
        <v>2100</v>
      </c>
      <c r="W238" s="83">
        <f t="shared" si="84"/>
        <v>2100</v>
      </c>
      <c r="X238" s="85"/>
      <c r="Y238" s="42"/>
      <c r="Z238" s="42"/>
      <c r="AA238" s="42"/>
      <c r="AB238" s="50"/>
    </row>
    <row r="239" spans="1:28" ht="13.15" customHeight="1">
      <c r="A239" s="73">
        <f t="shared" ref="A239:A302" si="119">+A238+1</f>
        <v>225</v>
      </c>
      <c r="B239" s="74">
        <f t="shared" si="74"/>
        <v>45536</v>
      </c>
      <c r="C239" s="75">
        <f t="shared" si="75"/>
        <v>884</v>
      </c>
      <c r="D239" s="76">
        <f t="shared" si="70"/>
        <v>1752</v>
      </c>
      <c r="E239" s="61">
        <f t="shared" ref="E239:E268" si="120">C239+D239-H239</f>
        <v>236</v>
      </c>
      <c r="F239" s="61">
        <f t="shared" ref="F239:F268" si="121">C239+D239-I239</f>
        <v>346</v>
      </c>
      <c r="G239" s="61">
        <f t="shared" ref="G239:G268" si="122">D239+C239-J239</f>
        <v>556</v>
      </c>
      <c r="H239" s="42">
        <f t="shared" ref="H239:H268" si="123">K239+N239</f>
        <v>2400</v>
      </c>
      <c r="I239" s="42">
        <f t="shared" ref="I239:I268" si="124">L239+O239</f>
        <v>2290</v>
      </c>
      <c r="J239" s="42">
        <f t="shared" ref="J239:J268" si="125">M239+P239</f>
        <v>2080</v>
      </c>
      <c r="K239" s="42">
        <f t="shared" ref="K239:M239" si="126">K238</f>
        <v>3000</v>
      </c>
      <c r="L239" s="42">
        <f t="shared" si="126"/>
        <v>3000</v>
      </c>
      <c r="M239" s="42">
        <f t="shared" si="126"/>
        <v>3000</v>
      </c>
      <c r="N239" s="42">
        <f t="shared" ref="N239:N268" si="127">N238-Q239</f>
        <v>-600</v>
      </c>
      <c r="O239" s="42">
        <f t="shared" ref="O239:O268" si="128">O238-R239</f>
        <v>-710</v>
      </c>
      <c r="P239" s="42">
        <f t="shared" ref="P239:P268" si="129">P238-S239</f>
        <v>-920</v>
      </c>
      <c r="Q239" s="61">
        <f t="shared" si="77"/>
        <v>0</v>
      </c>
      <c r="R239" s="61">
        <f t="shared" si="77"/>
        <v>0</v>
      </c>
      <c r="S239" s="61">
        <f t="shared" si="77"/>
        <v>0</v>
      </c>
      <c r="T239" s="58">
        <f t="shared" ref="T239:T268" si="130">D239+C239-V239</f>
        <v>536</v>
      </c>
      <c r="U239" s="83">
        <f t="shared" si="82"/>
        <v>2100</v>
      </c>
      <c r="V239" s="83">
        <f t="shared" si="83"/>
        <v>2100</v>
      </c>
      <c r="W239" s="83">
        <f t="shared" si="84"/>
        <v>2100</v>
      </c>
      <c r="X239" s="85"/>
      <c r="Y239" s="42"/>
      <c r="Z239" s="42"/>
      <c r="AA239" s="42"/>
      <c r="AB239" s="50"/>
    </row>
    <row r="240" spans="1:28" ht="13.15" customHeight="1">
      <c r="A240" s="73">
        <f t="shared" si="119"/>
        <v>226</v>
      </c>
      <c r="B240" s="74">
        <f t="shared" si="74"/>
        <v>45537</v>
      </c>
      <c r="C240" s="75">
        <f t="shared" si="75"/>
        <v>884</v>
      </c>
      <c r="D240" s="76">
        <f t="shared" si="70"/>
        <v>1754</v>
      </c>
      <c r="E240" s="61">
        <f t="shared" si="120"/>
        <v>238</v>
      </c>
      <c r="F240" s="61">
        <f t="shared" si="121"/>
        <v>348</v>
      </c>
      <c r="G240" s="61">
        <f t="shared" si="122"/>
        <v>558</v>
      </c>
      <c r="H240" s="42">
        <f t="shared" si="123"/>
        <v>2400</v>
      </c>
      <c r="I240" s="42">
        <f t="shared" si="124"/>
        <v>2290</v>
      </c>
      <c r="J240" s="42">
        <f t="shared" si="125"/>
        <v>2080</v>
      </c>
      <c r="K240" s="42">
        <f t="shared" ref="K240:M240" si="131">K239</f>
        <v>3000</v>
      </c>
      <c r="L240" s="42">
        <f t="shared" si="131"/>
        <v>3000</v>
      </c>
      <c r="M240" s="42">
        <f t="shared" si="131"/>
        <v>3000</v>
      </c>
      <c r="N240" s="42">
        <f t="shared" si="127"/>
        <v>-600</v>
      </c>
      <c r="O240" s="42">
        <f t="shared" si="128"/>
        <v>-710</v>
      </c>
      <c r="P240" s="42">
        <f t="shared" si="129"/>
        <v>-920</v>
      </c>
      <c r="Q240" s="61">
        <f t="shared" si="77"/>
        <v>0</v>
      </c>
      <c r="R240" s="61">
        <f t="shared" si="77"/>
        <v>0</v>
      </c>
      <c r="S240" s="61">
        <f t="shared" si="77"/>
        <v>0</v>
      </c>
      <c r="T240" s="58">
        <f t="shared" si="130"/>
        <v>538</v>
      </c>
      <c r="U240" s="83">
        <f t="shared" si="82"/>
        <v>2100</v>
      </c>
      <c r="V240" s="83">
        <f t="shared" si="83"/>
        <v>2100</v>
      </c>
      <c r="W240" s="83">
        <f t="shared" si="84"/>
        <v>2100</v>
      </c>
      <c r="X240" s="85"/>
      <c r="Y240" s="42"/>
      <c r="Z240" s="42"/>
      <c r="AA240" s="42"/>
      <c r="AB240" s="50"/>
    </row>
    <row r="241" spans="1:28" ht="13.15" customHeight="1">
      <c r="A241" s="73">
        <f t="shared" si="119"/>
        <v>227</v>
      </c>
      <c r="B241" s="74">
        <f t="shared" si="74"/>
        <v>45538</v>
      </c>
      <c r="C241" s="75">
        <f t="shared" si="75"/>
        <v>884</v>
      </c>
      <c r="D241" s="76">
        <f t="shared" si="70"/>
        <v>1756</v>
      </c>
      <c r="E241" s="61">
        <f t="shared" si="120"/>
        <v>240</v>
      </c>
      <c r="F241" s="61">
        <f t="shared" si="121"/>
        <v>350</v>
      </c>
      <c r="G241" s="61">
        <f t="shared" si="122"/>
        <v>560</v>
      </c>
      <c r="H241" s="42">
        <f t="shared" si="123"/>
        <v>2400</v>
      </c>
      <c r="I241" s="42">
        <f t="shared" si="124"/>
        <v>2290</v>
      </c>
      <c r="J241" s="42">
        <f t="shared" si="125"/>
        <v>2080</v>
      </c>
      <c r="K241" s="42">
        <f t="shared" ref="K241:M241" si="132">K240</f>
        <v>3000</v>
      </c>
      <c r="L241" s="42">
        <f t="shared" si="132"/>
        <v>3000</v>
      </c>
      <c r="M241" s="42">
        <f t="shared" si="132"/>
        <v>3000</v>
      </c>
      <c r="N241" s="42">
        <f t="shared" si="127"/>
        <v>-600</v>
      </c>
      <c r="O241" s="42">
        <f t="shared" si="128"/>
        <v>-710</v>
      </c>
      <c r="P241" s="42">
        <f t="shared" si="129"/>
        <v>-920</v>
      </c>
      <c r="Q241" s="61">
        <f t="shared" si="77"/>
        <v>0</v>
      </c>
      <c r="R241" s="61">
        <f t="shared" si="77"/>
        <v>0</v>
      </c>
      <c r="S241" s="61">
        <f t="shared" si="77"/>
        <v>0</v>
      </c>
      <c r="T241" s="58">
        <f t="shared" si="130"/>
        <v>540</v>
      </c>
      <c r="U241" s="83">
        <f t="shared" si="82"/>
        <v>2100</v>
      </c>
      <c r="V241" s="83">
        <f t="shared" si="83"/>
        <v>2100</v>
      </c>
      <c r="W241" s="83">
        <f t="shared" si="84"/>
        <v>2100</v>
      </c>
      <c r="X241" s="85"/>
      <c r="Y241" s="42"/>
      <c r="Z241" s="42"/>
      <c r="AA241" s="42"/>
      <c r="AB241" s="50"/>
    </row>
    <row r="242" spans="1:28" ht="13.15" customHeight="1">
      <c r="A242" s="73">
        <f t="shared" si="119"/>
        <v>228</v>
      </c>
      <c r="B242" s="74">
        <f t="shared" si="74"/>
        <v>45539</v>
      </c>
      <c r="C242" s="75">
        <f t="shared" si="75"/>
        <v>884</v>
      </c>
      <c r="D242" s="76">
        <f t="shared" si="70"/>
        <v>1758</v>
      </c>
      <c r="E242" s="61">
        <f t="shared" si="120"/>
        <v>242</v>
      </c>
      <c r="F242" s="61">
        <f t="shared" si="121"/>
        <v>352</v>
      </c>
      <c r="G242" s="61">
        <f t="shared" si="122"/>
        <v>562</v>
      </c>
      <c r="H242" s="42">
        <f t="shared" si="123"/>
        <v>2400</v>
      </c>
      <c r="I242" s="42">
        <f t="shared" si="124"/>
        <v>2290</v>
      </c>
      <c r="J242" s="42">
        <f t="shared" si="125"/>
        <v>2080</v>
      </c>
      <c r="K242" s="42">
        <f t="shared" ref="K242:M242" si="133">K241</f>
        <v>3000</v>
      </c>
      <c r="L242" s="42">
        <f t="shared" si="133"/>
        <v>3000</v>
      </c>
      <c r="M242" s="42">
        <f t="shared" si="133"/>
        <v>3000</v>
      </c>
      <c r="N242" s="42">
        <f t="shared" si="127"/>
        <v>-600</v>
      </c>
      <c r="O242" s="42">
        <f t="shared" si="128"/>
        <v>-710</v>
      </c>
      <c r="P242" s="42">
        <f t="shared" si="129"/>
        <v>-920</v>
      </c>
      <c r="Q242" s="61">
        <f t="shared" si="77"/>
        <v>0</v>
      </c>
      <c r="R242" s="61">
        <f t="shared" si="77"/>
        <v>0</v>
      </c>
      <c r="S242" s="61">
        <f t="shared" si="77"/>
        <v>0</v>
      </c>
      <c r="T242" s="58">
        <f t="shared" si="130"/>
        <v>542</v>
      </c>
      <c r="U242" s="83">
        <f t="shared" si="82"/>
        <v>2100</v>
      </c>
      <c r="V242" s="83">
        <f t="shared" si="83"/>
        <v>2100</v>
      </c>
      <c r="W242" s="83">
        <f t="shared" si="84"/>
        <v>2100</v>
      </c>
      <c r="X242" s="85"/>
      <c r="Y242" s="42"/>
      <c r="Z242" s="42"/>
      <c r="AA242" s="42"/>
      <c r="AB242" s="50"/>
    </row>
    <row r="243" spans="1:28" ht="13.15" customHeight="1">
      <c r="A243" s="73">
        <f t="shared" si="119"/>
        <v>229</v>
      </c>
      <c r="B243" s="74">
        <f t="shared" si="74"/>
        <v>45540</v>
      </c>
      <c r="C243" s="75">
        <f t="shared" si="75"/>
        <v>884</v>
      </c>
      <c r="D243" s="76">
        <f t="shared" si="70"/>
        <v>1760</v>
      </c>
      <c r="E243" s="61">
        <f t="shared" si="120"/>
        <v>244</v>
      </c>
      <c r="F243" s="61">
        <f t="shared" si="121"/>
        <v>354</v>
      </c>
      <c r="G243" s="61">
        <f t="shared" si="122"/>
        <v>564</v>
      </c>
      <c r="H243" s="42">
        <f t="shared" si="123"/>
        <v>2400</v>
      </c>
      <c r="I243" s="42">
        <f t="shared" si="124"/>
        <v>2290</v>
      </c>
      <c r="J243" s="42">
        <f t="shared" si="125"/>
        <v>2080</v>
      </c>
      <c r="K243" s="42">
        <f t="shared" ref="K243:M243" si="134">K242</f>
        <v>3000</v>
      </c>
      <c r="L243" s="42">
        <f t="shared" si="134"/>
        <v>3000</v>
      </c>
      <c r="M243" s="42">
        <f t="shared" si="134"/>
        <v>3000</v>
      </c>
      <c r="N243" s="42">
        <f t="shared" si="127"/>
        <v>-600</v>
      </c>
      <c r="O243" s="42">
        <f t="shared" si="128"/>
        <v>-710</v>
      </c>
      <c r="P243" s="42">
        <f t="shared" si="129"/>
        <v>-920</v>
      </c>
      <c r="Q243" s="61">
        <f t="shared" si="77"/>
        <v>0</v>
      </c>
      <c r="R243" s="61">
        <f t="shared" si="77"/>
        <v>0</v>
      </c>
      <c r="S243" s="61">
        <f t="shared" si="77"/>
        <v>0</v>
      </c>
      <c r="T243" s="58">
        <f t="shared" si="130"/>
        <v>544</v>
      </c>
      <c r="U243" s="83">
        <f t="shared" si="82"/>
        <v>2100</v>
      </c>
      <c r="V243" s="83">
        <f t="shared" si="83"/>
        <v>2100</v>
      </c>
      <c r="W243" s="83">
        <f t="shared" si="84"/>
        <v>2100</v>
      </c>
      <c r="X243" s="85"/>
      <c r="Y243" s="42"/>
      <c r="Z243" s="42"/>
      <c r="AA243" s="42"/>
      <c r="AB243" s="50"/>
    </row>
    <row r="244" spans="1:28" ht="13.15" customHeight="1">
      <c r="A244" s="73">
        <f t="shared" si="119"/>
        <v>230</v>
      </c>
      <c r="B244" s="74">
        <f t="shared" si="74"/>
        <v>45541</v>
      </c>
      <c r="C244" s="75">
        <f t="shared" si="75"/>
        <v>884</v>
      </c>
      <c r="D244" s="76">
        <f t="shared" si="70"/>
        <v>1762</v>
      </c>
      <c r="E244" s="61">
        <f t="shared" si="120"/>
        <v>246</v>
      </c>
      <c r="F244" s="61">
        <f t="shared" si="121"/>
        <v>356</v>
      </c>
      <c r="G244" s="61">
        <f t="shared" si="122"/>
        <v>566</v>
      </c>
      <c r="H244" s="42">
        <f t="shared" si="123"/>
        <v>2400</v>
      </c>
      <c r="I244" s="42">
        <f t="shared" si="124"/>
        <v>2290</v>
      </c>
      <c r="J244" s="42">
        <f t="shared" si="125"/>
        <v>2080</v>
      </c>
      <c r="K244" s="42">
        <f t="shared" ref="K244:M244" si="135">K243</f>
        <v>3000</v>
      </c>
      <c r="L244" s="42">
        <f t="shared" si="135"/>
        <v>3000</v>
      </c>
      <c r="M244" s="42">
        <f t="shared" si="135"/>
        <v>3000</v>
      </c>
      <c r="N244" s="42">
        <f t="shared" si="127"/>
        <v>-600</v>
      </c>
      <c r="O244" s="42">
        <f t="shared" si="128"/>
        <v>-710</v>
      </c>
      <c r="P244" s="42">
        <f t="shared" si="129"/>
        <v>-920</v>
      </c>
      <c r="Q244" s="61">
        <f t="shared" si="77"/>
        <v>0</v>
      </c>
      <c r="R244" s="61">
        <f t="shared" si="77"/>
        <v>0</v>
      </c>
      <c r="S244" s="61">
        <f t="shared" si="77"/>
        <v>0</v>
      </c>
      <c r="T244" s="58">
        <f t="shared" si="130"/>
        <v>546</v>
      </c>
      <c r="U244" s="83">
        <f t="shared" si="82"/>
        <v>2100</v>
      </c>
      <c r="V244" s="83">
        <f t="shared" si="83"/>
        <v>2100</v>
      </c>
      <c r="W244" s="83">
        <f t="shared" si="84"/>
        <v>2100</v>
      </c>
      <c r="X244" s="85"/>
      <c r="Y244" s="42"/>
      <c r="Z244" s="42"/>
      <c r="AA244" s="42"/>
      <c r="AB244" s="50"/>
    </row>
    <row r="245" spans="1:28" ht="13.15" customHeight="1">
      <c r="A245" s="73">
        <f t="shared" si="119"/>
        <v>231</v>
      </c>
      <c r="B245" s="74">
        <f t="shared" si="74"/>
        <v>45542</v>
      </c>
      <c r="C245" s="75">
        <f t="shared" si="75"/>
        <v>884</v>
      </c>
      <c r="D245" s="76">
        <f t="shared" si="70"/>
        <v>1764</v>
      </c>
      <c r="E245" s="61">
        <f t="shared" si="120"/>
        <v>248</v>
      </c>
      <c r="F245" s="61">
        <f t="shared" si="121"/>
        <v>358</v>
      </c>
      <c r="G245" s="61">
        <f t="shared" si="122"/>
        <v>568</v>
      </c>
      <c r="H245" s="42">
        <f t="shared" si="123"/>
        <v>2400</v>
      </c>
      <c r="I245" s="42">
        <f t="shared" si="124"/>
        <v>2290</v>
      </c>
      <c r="J245" s="42">
        <f t="shared" si="125"/>
        <v>2080</v>
      </c>
      <c r="K245" s="42">
        <f t="shared" ref="K245:M245" si="136">K244</f>
        <v>3000</v>
      </c>
      <c r="L245" s="42">
        <f t="shared" si="136"/>
        <v>3000</v>
      </c>
      <c r="M245" s="42">
        <f t="shared" si="136"/>
        <v>3000</v>
      </c>
      <c r="N245" s="42">
        <f t="shared" si="127"/>
        <v>-600</v>
      </c>
      <c r="O245" s="42">
        <f t="shared" si="128"/>
        <v>-710</v>
      </c>
      <c r="P245" s="42">
        <f t="shared" si="129"/>
        <v>-920</v>
      </c>
      <c r="Q245" s="61">
        <f t="shared" si="77"/>
        <v>0</v>
      </c>
      <c r="R245" s="61">
        <f t="shared" si="77"/>
        <v>0</v>
      </c>
      <c r="S245" s="61">
        <f t="shared" si="77"/>
        <v>0</v>
      </c>
      <c r="T245" s="58">
        <f t="shared" si="130"/>
        <v>548</v>
      </c>
      <c r="U245" s="83">
        <f t="shared" si="82"/>
        <v>2100</v>
      </c>
      <c r="V245" s="83">
        <f t="shared" si="83"/>
        <v>2100</v>
      </c>
      <c r="W245" s="83">
        <f t="shared" si="84"/>
        <v>2100</v>
      </c>
      <c r="X245" s="85"/>
      <c r="Y245" s="42"/>
      <c r="Z245" s="42"/>
      <c r="AA245" s="42"/>
      <c r="AB245" s="50"/>
    </row>
    <row r="246" spans="1:28" ht="13.15" customHeight="1">
      <c r="A246" s="73">
        <f t="shared" si="119"/>
        <v>232</v>
      </c>
      <c r="B246" s="74">
        <f t="shared" si="74"/>
        <v>45543</v>
      </c>
      <c r="C246" s="75">
        <f t="shared" si="75"/>
        <v>884</v>
      </c>
      <c r="D246" s="76">
        <f t="shared" si="70"/>
        <v>1766</v>
      </c>
      <c r="E246" s="61">
        <f t="shared" si="120"/>
        <v>250</v>
      </c>
      <c r="F246" s="61">
        <f t="shared" si="121"/>
        <v>360</v>
      </c>
      <c r="G246" s="61">
        <f t="shared" si="122"/>
        <v>570</v>
      </c>
      <c r="H246" s="42">
        <f t="shared" si="123"/>
        <v>2400</v>
      </c>
      <c r="I246" s="42">
        <f t="shared" si="124"/>
        <v>2290</v>
      </c>
      <c r="J246" s="42">
        <f t="shared" si="125"/>
        <v>2080</v>
      </c>
      <c r="K246" s="42">
        <f t="shared" ref="K246:M246" si="137">K245</f>
        <v>3000</v>
      </c>
      <c r="L246" s="42">
        <f t="shared" si="137"/>
        <v>3000</v>
      </c>
      <c r="M246" s="42">
        <f t="shared" si="137"/>
        <v>3000</v>
      </c>
      <c r="N246" s="42">
        <f t="shared" si="127"/>
        <v>-600</v>
      </c>
      <c r="O246" s="42">
        <f t="shared" si="128"/>
        <v>-710</v>
      </c>
      <c r="P246" s="42">
        <f t="shared" si="129"/>
        <v>-920</v>
      </c>
      <c r="Q246" s="61">
        <f t="shared" si="77"/>
        <v>0</v>
      </c>
      <c r="R246" s="61">
        <f t="shared" si="77"/>
        <v>0</v>
      </c>
      <c r="S246" s="61">
        <f t="shared" si="77"/>
        <v>0</v>
      </c>
      <c r="T246" s="58">
        <f t="shared" si="130"/>
        <v>550</v>
      </c>
      <c r="U246" s="83">
        <f t="shared" si="82"/>
        <v>2100</v>
      </c>
      <c r="V246" s="83">
        <f t="shared" si="83"/>
        <v>2100</v>
      </c>
      <c r="W246" s="83">
        <f t="shared" si="84"/>
        <v>2100</v>
      </c>
      <c r="X246" s="85"/>
      <c r="Y246" s="42"/>
      <c r="Z246" s="42"/>
      <c r="AA246" s="42"/>
      <c r="AB246" s="50"/>
    </row>
    <row r="247" spans="1:28" ht="13.15" customHeight="1">
      <c r="A247" s="73">
        <f t="shared" si="119"/>
        <v>233</v>
      </c>
      <c r="B247" s="74">
        <f t="shared" si="74"/>
        <v>45544</v>
      </c>
      <c r="C247" s="75">
        <f t="shared" si="75"/>
        <v>884</v>
      </c>
      <c r="D247" s="76">
        <f t="shared" si="70"/>
        <v>1768</v>
      </c>
      <c r="E247" s="61">
        <f t="shared" si="120"/>
        <v>252</v>
      </c>
      <c r="F247" s="61">
        <f t="shared" si="121"/>
        <v>362</v>
      </c>
      <c r="G247" s="61">
        <f t="shared" si="122"/>
        <v>572</v>
      </c>
      <c r="H247" s="42">
        <f t="shared" si="123"/>
        <v>2400</v>
      </c>
      <c r="I247" s="42">
        <f t="shared" si="124"/>
        <v>2290</v>
      </c>
      <c r="J247" s="42">
        <f t="shared" si="125"/>
        <v>2080</v>
      </c>
      <c r="K247" s="42">
        <f t="shared" ref="K247:M247" si="138">K246</f>
        <v>3000</v>
      </c>
      <c r="L247" s="42">
        <f t="shared" si="138"/>
        <v>3000</v>
      </c>
      <c r="M247" s="42">
        <f t="shared" si="138"/>
        <v>3000</v>
      </c>
      <c r="N247" s="42">
        <f t="shared" si="127"/>
        <v>-600</v>
      </c>
      <c r="O247" s="42">
        <f t="shared" si="128"/>
        <v>-710</v>
      </c>
      <c r="P247" s="42">
        <f t="shared" si="129"/>
        <v>-920</v>
      </c>
      <c r="Q247" s="61">
        <f t="shared" si="77"/>
        <v>0</v>
      </c>
      <c r="R247" s="61">
        <f t="shared" si="77"/>
        <v>0</v>
      </c>
      <c r="S247" s="61">
        <f t="shared" si="77"/>
        <v>0</v>
      </c>
      <c r="T247" s="58">
        <f t="shared" si="130"/>
        <v>552</v>
      </c>
      <c r="U247" s="83">
        <f t="shared" si="82"/>
        <v>2100</v>
      </c>
      <c r="V247" s="83">
        <f t="shared" si="83"/>
        <v>2100</v>
      </c>
      <c r="W247" s="83">
        <f t="shared" si="84"/>
        <v>2100</v>
      </c>
      <c r="X247" s="85"/>
      <c r="Y247" s="42"/>
      <c r="Z247" s="42"/>
      <c r="AA247" s="42"/>
      <c r="AB247" s="50"/>
    </row>
    <row r="248" spans="1:28" ht="13.15" customHeight="1">
      <c r="A248" s="73">
        <f t="shared" si="119"/>
        <v>234</v>
      </c>
      <c r="B248" s="74">
        <f t="shared" si="74"/>
        <v>45545</v>
      </c>
      <c r="C248" s="75">
        <f t="shared" si="75"/>
        <v>884</v>
      </c>
      <c r="D248" s="76">
        <f t="shared" si="70"/>
        <v>1770</v>
      </c>
      <c r="E248" s="61">
        <f t="shared" si="120"/>
        <v>254</v>
      </c>
      <c r="F248" s="61">
        <f t="shared" si="121"/>
        <v>364</v>
      </c>
      <c r="G248" s="61">
        <f t="shared" si="122"/>
        <v>574</v>
      </c>
      <c r="H248" s="42">
        <f t="shared" si="123"/>
        <v>2400</v>
      </c>
      <c r="I248" s="42">
        <f t="shared" si="124"/>
        <v>2290</v>
      </c>
      <c r="J248" s="42">
        <f t="shared" si="125"/>
        <v>2080</v>
      </c>
      <c r="K248" s="42">
        <f t="shared" ref="K248:M248" si="139">K247</f>
        <v>3000</v>
      </c>
      <c r="L248" s="42">
        <f t="shared" si="139"/>
        <v>3000</v>
      </c>
      <c r="M248" s="42">
        <f t="shared" si="139"/>
        <v>3000</v>
      </c>
      <c r="N248" s="42">
        <f t="shared" si="127"/>
        <v>-600</v>
      </c>
      <c r="O248" s="42">
        <f t="shared" si="128"/>
        <v>-710</v>
      </c>
      <c r="P248" s="42">
        <f t="shared" si="129"/>
        <v>-920</v>
      </c>
      <c r="Q248" s="61">
        <f t="shared" si="77"/>
        <v>0</v>
      </c>
      <c r="R248" s="61">
        <f t="shared" si="77"/>
        <v>0</v>
      </c>
      <c r="S248" s="61">
        <f t="shared" si="77"/>
        <v>0</v>
      </c>
      <c r="T248" s="58">
        <f t="shared" si="130"/>
        <v>554</v>
      </c>
      <c r="U248" s="83">
        <f t="shared" si="82"/>
        <v>2100</v>
      </c>
      <c r="V248" s="83">
        <f t="shared" si="83"/>
        <v>2100</v>
      </c>
      <c r="W248" s="83">
        <f t="shared" si="84"/>
        <v>2100</v>
      </c>
      <c r="X248" s="85"/>
      <c r="Y248" s="42"/>
      <c r="Z248" s="42"/>
      <c r="AA248" s="42"/>
      <c r="AB248" s="50"/>
    </row>
    <row r="249" spans="1:28" ht="13.15" customHeight="1">
      <c r="A249" s="73">
        <f t="shared" si="119"/>
        <v>235</v>
      </c>
      <c r="B249" s="74">
        <f t="shared" si="74"/>
        <v>45546</v>
      </c>
      <c r="C249" s="75">
        <f t="shared" si="75"/>
        <v>884</v>
      </c>
      <c r="D249" s="76">
        <f t="shared" si="70"/>
        <v>1772</v>
      </c>
      <c r="E249" s="61">
        <f t="shared" si="120"/>
        <v>256</v>
      </c>
      <c r="F249" s="61">
        <f t="shared" si="121"/>
        <v>366</v>
      </c>
      <c r="G249" s="61">
        <f t="shared" si="122"/>
        <v>576</v>
      </c>
      <c r="H249" s="42">
        <f t="shared" si="123"/>
        <v>2400</v>
      </c>
      <c r="I249" s="42">
        <f t="shared" si="124"/>
        <v>2290</v>
      </c>
      <c r="J249" s="42">
        <f t="shared" si="125"/>
        <v>2080</v>
      </c>
      <c r="K249" s="42">
        <f t="shared" ref="K249:M249" si="140">K248</f>
        <v>3000</v>
      </c>
      <c r="L249" s="42">
        <f t="shared" si="140"/>
        <v>3000</v>
      </c>
      <c r="M249" s="42">
        <f t="shared" si="140"/>
        <v>3000</v>
      </c>
      <c r="N249" s="42">
        <f t="shared" si="127"/>
        <v>-600</v>
      </c>
      <c r="O249" s="42">
        <f t="shared" si="128"/>
        <v>-710</v>
      </c>
      <c r="P249" s="42">
        <f t="shared" si="129"/>
        <v>-920</v>
      </c>
      <c r="Q249" s="61">
        <f t="shared" si="77"/>
        <v>0</v>
      </c>
      <c r="R249" s="61">
        <f t="shared" si="77"/>
        <v>0</v>
      </c>
      <c r="S249" s="61">
        <f t="shared" si="77"/>
        <v>0</v>
      </c>
      <c r="T249" s="58">
        <f t="shared" si="130"/>
        <v>556</v>
      </c>
      <c r="U249" s="83">
        <f t="shared" si="82"/>
        <v>2100</v>
      </c>
      <c r="V249" s="83">
        <f t="shared" si="83"/>
        <v>2100</v>
      </c>
      <c r="W249" s="83">
        <f t="shared" si="84"/>
        <v>2100</v>
      </c>
      <c r="X249" s="85"/>
      <c r="Y249" s="42"/>
      <c r="Z249" s="42"/>
      <c r="AA249" s="42"/>
      <c r="AB249" s="50"/>
    </row>
    <row r="250" spans="1:28" ht="13.15" customHeight="1">
      <c r="A250" s="73">
        <f t="shared" si="119"/>
        <v>236</v>
      </c>
      <c r="B250" s="74">
        <f t="shared" si="74"/>
        <v>45547</v>
      </c>
      <c r="C250" s="75">
        <f t="shared" si="75"/>
        <v>884</v>
      </c>
      <c r="D250" s="76">
        <f t="shared" si="70"/>
        <v>1774</v>
      </c>
      <c r="E250" s="61">
        <f t="shared" si="120"/>
        <v>258</v>
      </c>
      <c r="F250" s="61">
        <f t="shared" si="121"/>
        <v>368</v>
      </c>
      <c r="G250" s="61">
        <f t="shared" si="122"/>
        <v>578</v>
      </c>
      <c r="H250" s="42">
        <f t="shared" si="123"/>
        <v>2400</v>
      </c>
      <c r="I250" s="42">
        <f t="shared" si="124"/>
        <v>2290</v>
      </c>
      <c r="J250" s="42">
        <f t="shared" si="125"/>
        <v>2080</v>
      </c>
      <c r="K250" s="42">
        <f t="shared" ref="K250:M250" si="141">K249</f>
        <v>3000</v>
      </c>
      <c r="L250" s="42">
        <f t="shared" si="141"/>
        <v>3000</v>
      </c>
      <c r="M250" s="42">
        <f t="shared" si="141"/>
        <v>3000</v>
      </c>
      <c r="N250" s="42">
        <f t="shared" si="127"/>
        <v>-600</v>
      </c>
      <c r="O250" s="42">
        <f t="shared" si="128"/>
        <v>-710</v>
      </c>
      <c r="P250" s="42">
        <f t="shared" si="129"/>
        <v>-920</v>
      </c>
      <c r="Q250" s="61">
        <f t="shared" si="77"/>
        <v>0</v>
      </c>
      <c r="R250" s="61">
        <f t="shared" si="77"/>
        <v>0</v>
      </c>
      <c r="S250" s="61">
        <f t="shared" si="77"/>
        <v>0</v>
      </c>
      <c r="T250" s="58">
        <f t="shared" si="130"/>
        <v>558</v>
      </c>
      <c r="U250" s="83">
        <f t="shared" si="82"/>
        <v>2100</v>
      </c>
      <c r="V250" s="83">
        <f t="shared" si="83"/>
        <v>2100</v>
      </c>
      <c r="W250" s="83">
        <f t="shared" si="84"/>
        <v>2100</v>
      </c>
      <c r="X250" s="85"/>
      <c r="Y250" s="42"/>
      <c r="Z250" s="42"/>
      <c r="AA250" s="42"/>
      <c r="AB250" s="50"/>
    </row>
    <row r="251" spans="1:28" ht="13.15" customHeight="1">
      <c r="A251" s="73">
        <f t="shared" si="119"/>
        <v>237</v>
      </c>
      <c r="B251" s="74">
        <f t="shared" si="74"/>
        <v>45548</v>
      </c>
      <c r="C251" s="75">
        <f t="shared" si="75"/>
        <v>884</v>
      </c>
      <c r="D251" s="76">
        <f t="shared" si="70"/>
        <v>1776</v>
      </c>
      <c r="E251" s="61">
        <f t="shared" si="120"/>
        <v>260</v>
      </c>
      <c r="F251" s="61">
        <f t="shared" si="121"/>
        <v>370</v>
      </c>
      <c r="G251" s="61">
        <f t="shared" si="122"/>
        <v>580</v>
      </c>
      <c r="H251" s="42">
        <f t="shared" si="123"/>
        <v>2400</v>
      </c>
      <c r="I251" s="42">
        <f t="shared" si="124"/>
        <v>2290</v>
      </c>
      <c r="J251" s="42">
        <f t="shared" si="125"/>
        <v>2080</v>
      </c>
      <c r="K251" s="42">
        <f t="shared" ref="K251:M251" si="142">K250</f>
        <v>3000</v>
      </c>
      <c r="L251" s="42">
        <f t="shared" si="142"/>
        <v>3000</v>
      </c>
      <c r="M251" s="42">
        <f t="shared" si="142"/>
        <v>3000</v>
      </c>
      <c r="N251" s="42">
        <f t="shared" si="127"/>
        <v>-600</v>
      </c>
      <c r="O251" s="42">
        <f t="shared" si="128"/>
        <v>-710</v>
      </c>
      <c r="P251" s="42">
        <f t="shared" si="129"/>
        <v>-920</v>
      </c>
      <c r="Q251" s="61">
        <f t="shared" si="77"/>
        <v>0</v>
      </c>
      <c r="R251" s="61">
        <f t="shared" si="77"/>
        <v>0</v>
      </c>
      <c r="S251" s="61">
        <f t="shared" si="77"/>
        <v>0</v>
      </c>
      <c r="T251" s="58">
        <f t="shared" si="130"/>
        <v>560</v>
      </c>
      <c r="U251" s="83">
        <f t="shared" si="82"/>
        <v>2100</v>
      </c>
      <c r="V251" s="83">
        <f t="shared" si="83"/>
        <v>2100</v>
      </c>
      <c r="W251" s="83">
        <f t="shared" si="84"/>
        <v>2100</v>
      </c>
      <c r="X251" s="85"/>
      <c r="Y251" s="42"/>
      <c r="Z251" s="42"/>
      <c r="AA251" s="42"/>
      <c r="AB251" s="50"/>
    </row>
    <row r="252" spans="1:28" ht="13.15" customHeight="1">
      <c r="A252" s="73">
        <f t="shared" si="119"/>
        <v>238</v>
      </c>
      <c r="B252" s="74">
        <f t="shared" si="74"/>
        <v>45549</v>
      </c>
      <c r="C252" s="75">
        <f t="shared" si="75"/>
        <v>884</v>
      </c>
      <c r="D252" s="76">
        <f t="shared" si="70"/>
        <v>1778</v>
      </c>
      <c r="E252" s="61">
        <f t="shared" si="120"/>
        <v>262</v>
      </c>
      <c r="F252" s="61">
        <f t="shared" si="121"/>
        <v>372</v>
      </c>
      <c r="G252" s="61">
        <f t="shared" si="122"/>
        <v>582</v>
      </c>
      <c r="H252" s="42">
        <f t="shared" si="123"/>
        <v>2400</v>
      </c>
      <c r="I252" s="42">
        <f t="shared" si="124"/>
        <v>2290</v>
      </c>
      <c r="J252" s="42">
        <f t="shared" si="125"/>
        <v>2080</v>
      </c>
      <c r="K252" s="42">
        <f t="shared" ref="K252:M252" si="143">K251</f>
        <v>3000</v>
      </c>
      <c r="L252" s="42">
        <f t="shared" si="143"/>
        <v>3000</v>
      </c>
      <c r="M252" s="42">
        <f t="shared" si="143"/>
        <v>3000</v>
      </c>
      <c r="N252" s="42">
        <f t="shared" si="127"/>
        <v>-600</v>
      </c>
      <c r="O252" s="42">
        <f t="shared" si="128"/>
        <v>-710</v>
      </c>
      <c r="P252" s="42">
        <f t="shared" si="129"/>
        <v>-920</v>
      </c>
      <c r="Q252" s="61">
        <f t="shared" si="77"/>
        <v>0</v>
      </c>
      <c r="R252" s="61">
        <f t="shared" si="77"/>
        <v>0</v>
      </c>
      <c r="S252" s="61">
        <f t="shared" si="77"/>
        <v>0</v>
      </c>
      <c r="T252" s="58">
        <f t="shared" si="130"/>
        <v>562</v>
      </c>
      <c r="U252" s="83">
        <f t="shared" si="82"/>
        <v>2100</v>
      </c>
      <c r="V252" s="83">
        <f t="shared" si="83"/>
        <v>2100</v>
      </c>
      <c r="W252" s="83">
        <f t="shared" si="84"/>
        <v>2100</v>
      </c>
      <c r="X252" s="85"/>
      <c r="Y252" s="42"/>
      <c r="Z252" s="42"/>
      <c r="AA252" s="42"/>
      <c r="AB252" s="50"/>
    </row>
    <row r="253" spans="1:28" ht="13.15" customHeight="1">
      <c r="A253" s="73">
        <f t="shared" si="119"/>
        <v>239</v>
      </c>
      <c r="B253" s="74">
        <f t="shared" si="74"/>
        <v>45550</v>
      </c>
      <c r="C253" s="75">
        <f t="shared" si="75"/>
        <v>884</v>
      </c>
      <c r="D253" s="76">
        <f t="shared" si="70"/>
        <v>1780</v>
      </c>
      <c r="E253" s="61">
        <f t="shared" si="120"/>
        <v>264</v>
      </c>
      <c r="F253" s="61">
        <f t="shared" si="121"/>
        <v>374</v>
      </c>
      <c r="G253" s="61">
        <f t="shared" si="122"/>
        <v>584</v>
      </c>
      <c r="H253" s="42">
        <f t="shared" si="123"/>
        <v>2400</v>
      </c>
      <c r="I253" s="42">
        <f t="shared" si="124"/>
        <v>2290</v>
      </c>
      <c r="J253" s="42">
        <f t="shared" si="125"/>
        <v>2080</v>
      </c>
      <c r="K253" s="42">
        <f t="shared" ref="K253:M253" si="144">K252</f>
        <v>3000</v>
      </c>
      <c r="L253" s="42">
        <f t="shared" si="144"/>
        <v>3000</v>
      </c>
      <c r="M253" s="42">
        <f t="shared" si="144"/>
        <v>3000</v>
      </c>
      <c r="N253" s="42">
        <f t="shared" si="127"/>
        <v>-600</v>
      </c>
      <c r="O253" s="42">
        <f t="shared" si="128"/>
        <v>-710</v>
      </c>
      <c r="P253" s="42">
        <f t="shared" si="129"/>
        <v>-920</v>
      </c>
      <c r="Q253" s="61">
        <f t="shared" si="77"/>
        <v>0</v>
      </c>
      <c r="R253" s="61">
        <f t="shared" si="77"/>
        <v>0</v>
      </c>
      <c r="S253" s="61">
        <f t="shared" si="77"/>
        <v>0</v>
      </c>
      <c r="T253" s="58">
        <f t="shared" si="130"/>
        <v>564</v>
      </c>
      <c r="U253" s="83">
        <f t="shared" si="82"/>
        <v>2100</v>
      </c>
      <c r="V253" s="83">
        <f t="shared" si="83"/>
        <v>2100</v>
      </c>
      <c r="W253" s="83">
        <f t="shared" si="84"/>
        <v>2100</v>
      </c>
      <c r="X253" s="85"/>
      <c r="Y253" s="42"/>
      <c r="Z253" s="42"/>
      <c r="AA253" s="42"/>
      <c r="AB253" s="50"/>
    </row>
    <row r="254" spans="1:28" ht="13.15" customHeight="1">
      <c r="A254" s="73">
        <f t="shared" si="119"/>
        <v>240</v>
      </c>
      <c r="B254" s="74">
        <f t="shared" si="74"/>
        <v>45551</v>
      </c>
      <c r="C254" s="75">
        <f t="shared" si="75"/>
        <v>884</v>
      </c>
      <c r="D254" s="76">
        <f t="shared" si="70"/>
        <v>1782</v>
      </c>
      <c r="E254" s="61">
        <f t="shared" si="120"/>
        <v>266</v>
      </c>
      <c r="F254" s="61">
        <f t="shared" si="121"/>
        <v>376</v>
      </c>
      <c r="G254" s="61">
        <f t="shared" si="122"/>
        <v>586</v>
      </c>
      <c r="H254" s="42">
        <f t="shared" si="123"/>
        <v>2400</v>
      </c>
      <c r="I254" s="42">
        <f t="shared" si="124"/>
        <v>2290</v>
      </c>
      <c r="J254" s="42">
        <f t="shared" si="125"/>
        <v>2080</v>
      </c>
      <c r="K254" s="42">
        <f t="shared" ref="K254:M254" si="145">K253</f>
        <v>3000</v>
      </c>
      <c r="L254" s="42">
        <f t="shared" si="145"/>
        <v>3000</v>
      </c>
      <c r="M254" s="42">
        <f t="shared" si="145"/>
        <v>3000</v>
      </c>
      <c r="N254" s="42">
        <f t="shared" si="127"/>
        <v>-600</v>
      </c>
      <c r="O254" s="42">
        <f t="shared" si="128"/>
        <v>-710</v>
      </c>
      <c r="P254" s="42">
        <f t="shared" si="129"/>
        <v>-920</v>
      </c>
      <c r="Q254" s="61">
        <f t="shared" si="77"/>
        <v>0</v>
      </c>
      <c r="R254" s="61">
        <f t="shared" si="77"/>
        <v>0</v>
      </c>
      <c r="S254" s="61">
        <f t="shared" si="77"/>
        <v>0</v>
      </c>
      <c r="T254" s="58">
        <f t="shared" si="130"/>
        <v>566</v>
      </c>
      <c r="U254" s="83">
        <f t="shared" si="82"/>
        <v>2100</v>
      </c>
      <c r="V254" s="83">
        <f t="shared" si="83"/>
        <v>2100</v>
      </c>
      <c r="W254" s="83">
        <f t="shared" si="84"/>
        <v>2100</v>
      </c>
      <c r="X254" s="85"/>
      <c r="Y254" s="42"/>
      <c r="Z254" s="42"/>
      <c r="AA254" s="42"/>
      <c r="AB254" s="50"/>
    </row>
    <row r="255" spans="1:28" ht="13.15" customHeight="1">
      <c r="A255" s="73">
        <f t="shared" si="119"/>
        <v>241</v>
      </c>
      <c r="B255" s="74">
        <f t="shared" si="74"/>
        <v>45552</v>
      </c>
      <c r="C255" s="75">
        <f t="shared" si="75"/>
        <v>884</v>
      </c>
      <c r="D255" s="76">
        <f t="shared" si="70"/>
        <v>1784</v>
      </c>
      <c r="E255" s="61">
        <f t="shared" si="120"/>
        <v>268</v>
      </c>
      <c r="F255" s="61">
        <f t="shared" si="121"/>
        <v>378</v>
      </c>
      <c r="G255" s="61">
        <f t="shared" si="122"/>
        <v>588</v>
      </c>
      <c r="H255" s="42">
        <f t="shared" si="123"/>
        <v>2400</v>
      </c>
      <c r="I255" s="42">
        <f t="shared" si="124"/>
        <v>2290</v>
      </c>
      <c r="J255" s="42">
        <f t="shared" si="125"/>
        <v>2080</v>
      </c>
      <c r="K255" s="42">
        <f t="shared" ref="K255:M255" si="146">K254</f>
        <v>3000</v>
      </c>
      <c r="L255" s="42">
        <f t="shared" si="146"/>
        <v>3000</v>
      </c>
      <c r="M255" s="42">
        <f t="shared" si="146"/>
        <v>3000</v>
      </c>
      <c r="N255" s="42">
        <f t="shared" si="127"/>
        <v>-600</v>
      </c>
      <c r="O255" s="42">
        <f t="shared" si="128"/>
        <v>-710</v>
      </c>
      <c r="P255" s="42">
        <f t="shared" si="129"/>
        <v>-920</v>
      </c>
      <c r="Q255" s="61">
        <f t="shared" si="77"/>
        <v>0</v>
      </c>
      <c r="R255" s="61">
        <f t="shared" si="77"/>
        <v>0</v>
      </c>
      <c r="S255" s="61">
        <f t="shared" si="77"/>
        <v>0</v>
      </c>
      <c r="T255" s="58">
        <f t="shared" si="130"/>
        <v>568</v>
      </c>
      <c r="U255" s="83">
        <f t="shared" si="82"/>
        <v>2100</v>
      </c>
      <c r="V255" s="83">
        <f t="shared" si="83"/>
        <v>2100</v>
      </c>
      <c r="W255" s="83">
        <f t="shared" si="84"/>
        <v>2100</v>
      </c>
      <c r="X255" s="85"/>
      <c r="Y255" s="42"/>
      <c r="Z255" s="42"/>
      <c r="AA255" s="42"/>
      <c r="AB255" s="50"/>
    </row>
    <row r="256" spans="1:28" ht="13.15" customHeight="1">
      <c r="A256" s="73">
        <f t="shared" si="119"/>
        <v>242</v>
      </c>
      <c r="B256" s="74">
        <f t="shared" si="74"/>
        <v>45553</v>
      </c>
      <c r="C256" s="75">
        <f t="shared" si="75"/>
        <v>884</v>
      </c>
      <c r="D256" s="76">
        <f t="shared" ref="D256:D319" si="147">D255+2</f>
        <v>1786</v>
      </c>
      <c r="E256" s="61">
        <f t="shared" si="120"/>
        <v>270</v>
      </c>
      <c r="F256" s="61">
        <f t="shared" si="121"/>
        <v>380</v>
      </c>
      <c r="G256" s="61">
        <f t="shared" si="122"/>
        <v>590</v>
      </c>
      <c r="H256" s="42">
        <f t="shared" si="123"/>
        <v>2400</v>
      </c>
      <c r="I256" s="42">
        <f t="shared" si="124"/>
        <v>2290</v>
      </c>
      <c r="J256" s="42">
        <f t="shared" si="125"/>
        <v>2080</v>
      </c>
      <c r="K256" s="42">
        <f t="shared" ref="K256:M256" si="148">K255</f>
        <v>3000</v>
      </c>
      <c r="L256" s="42">
        <f t="shared" si="148"/>
        <v>3000</v>
      </c>
      <c r="M256" s="42">
        <f t="shared" si="148"/>
        <v>3000</v>
      </c>
      <c r="N256" s="42">
        <f t="shared" si="127"/>
        <v>-600</v>
      </c>
      <c r="O256" s="42">
        <f t="shared" si="128"/>
        <v>-710</v>
      </c>
      <c r="P256" s="42">
        <f t="shared" si="129"/>
        <v>-920</v>
      </c>
      <c r="Q256" s="61">
        <f t="shared" si="77"/>
        <v>0</v>
      </c>
      <c r="R256" s="61">
        <f t="shared" si="77"/>
        <v>0</v>
      </c>
      <c r="S256" s="61">
        <f t="shared" si="77"/>
        <v>0</v>
      </c>
      <c r="T256" s="58">
        <f t="shared" si="130"/>
        <v>570</v>
      </c>
      <c r="U256" s="83">
        <f t="shared" si="82"/>
        <v>2100</v>
      </c>
      <c r="V256" s="83">
        <f t="shared" si="83"/>
        <v>2100</v>
      </c>
      <c r="W256" s="83">
        <f t="shared" si="84"/>
        <v>2100</v>
      </c>
      <c r="X256" s="85"/>
      <c r="Y256" s="42"/>
      <c r="Z256" s="42"/>
      <c r="AA256" s="42"/>
      <c r="AB256" s="50"/>
    </row>
    <row r="257" spans="1:28" ht="13.15" customHeight="1">
      <c r="A257" s="73">
        <f t="shared" si="119"/>
        <v>243</v>
      </c>
      <c r="B257" s="74">
        <f t="shared" si="74"/>
        <v>45554</v>
      </c>
      <c r="C257" s="75">
        <f t="shared" si="75"/>
        <v>884</v>
      </c>
      <c r="D257" s="76">
        <f t="shared" si="147"/>
        <v>1788</v>
      </c>
      <c r="E257" s="61">
        <f t="shared" si="120"/>
        <v>272</v>
      </c>
      <c r="F257" s="61">
        <f t="shared" si="121"/>
        <v>382</v>
      </c>
      <c r="G257" s="61">
        <f t="shared" si="122"/>
        <v>592</v>
      </c>
      <c r="H257" s="42">
        <f t="shared" si="123"/>
        <v>2400</v>
      </c>
      <c r="I257" s="42">
        <f t="shared" si="124"/>
        <v>2290</v>
      </c>
      <c r="J257" s="42">
        <f t="shared" si="125"/>
        <v>2080</v>
      </c>
      <c r="K257" s="42">
        <f t="shared" ref="K257:M257" si="149">K256</f>
        <v>3000</v>
      </c>
      <c r="L257" s="42">
        <f t="shared" si="149"/>
        <v>3000</v>
      </c>
      <c r="M257" s="42">
        <f t="shared" si="149"/>
        <v>3000</v>
      </c>
      <c r="N257" s="42">
        <f t="shared" si="127"/>
        <v>-600</v>
      </c>
      <c r="O257" s="42">
        <f t="shared" si="128"/>
        <v>-710</v>
      </c>
      <c r="P257" s="42">
        <f t="shared" si="129"/>
        <v>-920</v>
      </c>
      <c r="Q257" s="61">
        <f t="shared" si="77"/>
        <v>0</v>
      </c>
      <c r="R257" s="61">
        <f t="shared" si="77"/>
        <v>0</v>
      </c>
      <c r="S257" s="61">
        <f t="shared" si="77"/>
        <v>0</v>
      </c>
      <c r="T257" s="58">
        <f t="shared" si="130"/>
        <v>572</v>
      </c>
      <c r="U257" s="83">
        <f t="shared" si="82"/>
        <v>2100</v>
      </c>
      <c r="V257" s="83">
        <f t="shared" si="83"/>
        <v>2100</v>
      </c>
      <c r="W257" s="83">
        <f t="shared" si="84"/>
        <v>2100</v>
      </c>
      <c r="X257" s="85"/>
      <c r="Y257" s="42"/>
      <c r="Z257" s="42"/>
      <c r="AA257" s="42"/>
      <c r="AB257" s="50"/>
    </row>
    <row r="258" spans="1:28" ht="13.15" customHeight="1">
      <c r="A258" s="73">
        <f t="shared" si="119"/>
        <v>244</v>
      </c>
      <c r="B258" s="74">
        <f t="shared" si="74"/>
        <v>45555</v>
      </c>
      <c r="C258" s="75">
        <f t="shared" si="75"/>
        <v>884</v>
      </c>
      <c r="D258" s="76">
        <f t="shared" si="147"/>
        <v>1790</v>
      </c>
      <c r="E258" s="61">
        <f t="shared" si="120"/>
        <v>274</v>
      </c>
      <c r="F258" s="61">
        <f t="shared" si="121"/>
        <v>384</v>
      </c>
      <c r="G258" s="61">
        <f t="shared" si="122"/>
        <v>594</v>
      </c>
      <c r="H258" s="42">
        <f t="shared" si="123"/>
        <v>2400</v>
      </c>
      <c r="I258" s="42">
        <f t="shared" si="124"/>
        <v>2290</v>
      </c>
      <c r="J258" s="42">
        <f t="shared" si="125"/>
        <v>2080</v>
      </c>
      <c r="K258" s="42">
        <f t="shared" ref="K258:M258" si="150">K257</f>
        <v>3000</v>
      </c>
      <c r="L258" s="42">
        <f t="shared" si="150"/>
        <v>3000</v>
      </c>
      <c r="M258" s="42">
        <f t="shared" si="150"/>
        <v>3000</v>
      </c>
      <c r="N258" s="42">
        <f t="shared" si="127"/>
        <v>-600</v>
      </c>
      <c r="O258" s="42">
        <f t="shared" si="128"/>
        <v>-710</v>
      </c>
      <c r="P258" s="42">
        <f t="shared" si="129"/>
        <v>-920</v>
      </c>
      <c r="Q258" s="61">
        <f t="shared" si="77"/>
        <v>0</v>
      </c>
      <c r="R258" s="61">
        <f t="shared" si="77"/>
        <v>0</v>
      </c>
      <c r="S258" s="61">
        <f t="shared" si="77"/>
        <v>0</v>
      </c>
      <c r="T258" s="58">
        <f t="shared" si="130"/>
        <v>574</v>
      </c>
      <c r="U258" s="83">
        <f t="shared" si="82"/>
        <v>2100</v>
      </c>
      <c r="V258" s="83">
        <f t="shared" si="83"/>
        <v>2100</v>
      </c>
      <c r="W258" s="83">
        <f t="shared" si="84"/>
        <v>2100</v>
      </c>
      <c r="X258" s="85"/>
      <c r="Y258" s="42"/>
      <c r="Z258" s="42"/>
      <c r="AA258" s="42"/>
      <c r="AB258" s="50"/>
    </row>
    <row r="259" spans="1:28" ht="13.15" customHeight="1">
      <c r="A259" s="73">
        <f t="shared" si="119"/>
        <v>245</v>
      </c>
      <c r="B259" s="74">
        <f t="shared" si="74"/>
        <v>45556</v>
      </c>
      <c r="C259" s="75">
        <f t="shared" si="75"/>
        <v>884</v>
      </c>
      <c r="D259" s="76">
        <f t="shared" si="147"/>
        <v>1792</v>
      </c>
      <c r="E259" s="61">
        <f t="shared" si="120"/>
        <v>276</v>
      </c>
      <c r="F259" s="61">
        <f t="shared" si="121"/>
        <v>386</v>
      </c>
      <c r="G259" s="61">
        <f t="shared" si="122"/>
        <v>596</v>
      </c>
      <c r="H259" s="42">
        <f t="shared" si="123"/>
        <v>2400</v>
      </c>
      <c r="I259" s="42">
        <f t="shared" si="124"/>
        <v>2290</v>
      </c>
      <c r="J259" s="42">
        <f t="shared" si="125"/>
        <v>2080</v>
      </c>
      <c r="K259" s="42">
        <f t="shared" ref="K259:M259" si="151">K258</f>
        <v>3000</v>
      </c>
      <c r="L259" s="42">
        <f t="shared" si="151"/>
        <v>3000</v>
      </c>
      <c r="M259" s="42">
        <f t="shared" si="151"/>
        <v>3000</v>
      </c>
      <c r="N259" s="42">
        <f t="shared" si="127"/>
        <v>-600</v>
      </c>
      <c r="O259" s="42">
        <f t="shared" si="128"/>
        <v>-710</v>
      </c>
      <c r="P259" s="42">
        <f t="shared" si="129"/>
        <v>-920</v>
      </c>
      <c r="Q259" s="61">
        <f t="shared" si="77"/>
        <v>0</v>
      </c>
      <c r="R259" s="61">
        <f t="shared" si="77"/>
        <v>0</v>
      </c>
      <c r="S259" s="61">
        <f t="shared" si="77"/>
        <v>0</v>
      </c>
      <c r="T259" s="58">
        <f t="shared" si="130"/>
        <v>576</v>
      </c>
      <c r="U259" s="83">
        <f t="shared" si="82"/>
        <v>2100</v>
      </c>
      <c r="V259" s="83">
        <f t="shared" si="83"/>
        <v>2100</v>
      </c>
      <c r="W259" s="83">
        <f t="shared" si="84"/>
        <v>2100</v>
      </c>
      <c r="X259" s="85"/>
      <c r="Y259" s="42"/>
      <c r="Z259" s="42"/>
      <c r="AA259" s="42"/>
      <c r="AB259" s="50"/>
    </row>
    <row r="260" spans="1:28" ht="13.15" customHeight="1">
      <c r="A260" s="73">
        <f t="shared" si="119"/>
        <v>246</v>
      </c>
      <c r="B260" s="74">
        <f t="shared" si="74"/>
        <v>45557</v>
      </c>
      <c r="C260" s="75">
        <f t="shared" si="75"/>
        <v>884</v>
      </c>
      <c r="D260" s="76">
        <f t="shared" si="147"/>
        <v>1794</v>
      </c>
      <c r="E260" s="61">
        <f t="shared" si="120"/>
        <v>278</v>
      </c>
      <c r="F260" s="61">
        <f t="shared" si="121"/>
        <v>388</v>
      </c>
      <c r="G260" s="61">
        <f t="shared" si="122"/>
        <v>598</v>
      </c>
      <c r="H260" s="42">
        <f t="shared" si="123"/>
        <v>2400</v>
      </c>
      <c r="I260" s="42">
        <f t="shared" si="124"/>
        <v>2290</v>
      </c>
      <c r="J260" s="42">
        <f t="shared" si="125"/>
        <v>2080</v>
      </c>
      <c r="K260" s="42">
        <f t="shared" ref="K260:M260" si="152">K259</f>
        <v>3000</v>
      </c>
      <c r="L260" s="42">
        <f t="shared" si="152"/>
        <v>3000</v>
      </c>
      <c r="M260" s="42">
        <f t="shared" si="152"/>
        <v>3000</v>
      </c>
      <c r="N260" s="42">
        <f t="shared" si="127"/>
        <v>-600</v>
      </c>
      <c r="O260" s="42">
        <f t="shared" si="128"/>
        <v>-710</v>
      </c>
      <c r="P260" s="42">
        <f t="shared" si="129"/>
        <v>-920</v>
      </c>
      <c r="Q260" s="61">
        <f t="shared" si="77"/>
        <v>0</v>
      </c>
      <c r="R260" s="61">
        <f t="shared" si="77"/>
        <v>0</v>
      </c>
      <c r="S260" s="61">
        <f t="shared" si="77"/>
        <v>0</v>
      </c>
      <c r="T260" s="58">
        <f t="shared" si="130"/>
        <v>578</v>
      </c>
      <c r="U260" s="83">
        <f t="shared" si="82"/>
        <v>2100</v>
      </c>
      <c r="V260" s="83">
        <f t="shared" si="83"/>
        <v>2100</v>
      </c>
      <c r="W260" s="83">
        <f t="shared" si="84"/>
        <v>2100</v>
      </c>
      <c r="X260" s="85"/>
      <c r="Y260" s="42"/>
      <c r="Z260" s="42"/>
      <c r="AA260" s="42"/>
      <c r="AB260" s="50"/>
    </row>
    <row r="261" spans="1:28" ht="13.15" customHeight="1">
      <c r="A261" s="73">
        <f t="shared" si="119"/>
        <v>247</v>
      </c>
      <c r="B261" s="74">
        <f t="shared" si="74"/>
        <v>45558</v>
      </c>
      <c r="C261" s="75">
        <f t="shared" si="75"/>
        <v>884</v>
      </c>
      <c r="D261" s="76">
        <f t="shared" si="147"/>
        <v>1796</v>
      </c>
      <c r="E261" s="61">
        <f t="shared" si="120"/>
        <v>280</v>
      </c>
      <c r="F261" s="61">
        <f t="shared" si="121"/>
        <v>390</v>
      </c>
      <c r="G261" s="61">
        <f t="shared" si="122"/>
        <v>600</v>
      </c>
      <c r="H261" s="42">
        <f t="shared" si="123"/>
        <v>2400</v>
      </c>
      <c r="I261" s="42">
        <f t="shared" si="124"/>
        <v>2290</v>
      </c>
      <c r="J261" s="42">
        <f t="shared" si="125"/>
        <v>2080</v>
      </c>
      <c r="K261" s="42">
        <f t="shared" ref="K261:M261" si="153">K260</f>
        <v>3000</v>
      </c>
      <c r="L261" s="42">
        <f t="shared" si="153"/>
        <v>3000</v>
      </c>
      <c r="M261" s="42">
        <f t="shared" si="153"/>
        <v>3000</v>
      </c>
      <c r="N261" s="42">
        <f t="shared" si="127"/>
        <v>-600</v>
      </c>
      <c r="O261" s="42">
        <f t="shared" si="128"/>
        <v>-710</v>
      </c>
      <c r="P261" s="42">
        <f t="shared" si="129"/>
        <v>-920</v>
      </c>
      <c r="Q261" s="61">
        <f t="shared" si="77"/>
        <v>0</v>
      </c>
      <c r="R261" s="61">
        <f t="shared" si="77"/>
        <v>0</v>
      </c>
      <c r="S261" s="61">
        <f t="shared" si="77"/>
        <v>0</v>
      </c>
      <c r="T261" s="58">
        <f t="shared" si="130"/>
        <v>580</v>
      </c>
      <c r="U261" s="83">
        <f t="shared" si="82"/>
        <v>2100</v>
      </c>
      <c r="V261" s="83">
        <f t="shared" si="83"/>
        <v>2100</v>
      </c>
      <c r="W261" s="83">
        <f t="shared" si="84"/>
        <v>2100</v>
      </c>
      <c r="X261" s="85"/>
      <c r="Y261" s="42"/>
      <c r="Z261" s="42"/>
      <c r="AA261" s="42"/>
      <c r="AB261" s="50"/>
    </row>
    <row r="262" spans="1:28" ht="13.15" customHeight="1">
      <c r="A262" s="73">
        <f t="shared" si="119"/>
        <v>248</v>
      </c>
      <c r="B262" s="74">
        <f t="shared" si="74"/>
        <v>45559</v>
      </c>
      <c r="C262" s="75">
        <f t="shared" si="75"/>
        <v>884</v>
      </c>
      <c r="D262" s="76">
        <f t="shared" si="147"/>
        <v>1798</v>
      </c>
      <c r="E262" s="61">
        <f t="shared" si="120"/>
        <v>282</v>
      </c>
      <c r="F262" s="61">
        <f t="shared" si="121"/>
        <v>392</v>
      </c>
      <c r="G262" s="61">
        <f t="shared" si="122"/>
        <v>602</v>
      </c>
      <c r="H262" s="42">
        <f t="shared" si="123"/>
        <v>2400</v>
      </c>
      <c r="I262" s="42">
        <f t="shared" si="124"/>
        <v>2290</v>
      </c>
      <c r="J262" s="42">
        <f t="shared" si="125"/>
        <v>2080</v>
      </c>
      <c r="K262" s="42">
        <f t="shared" ref="K262:M262" si="154">K261</f>
        <v>3000</v>
      </c>
      <c r="L262" s="42">
        <f t="shared" si="154"/>
        <v>3000</v>
      </c>
      <c r="M262" s="42">
        <f t="shared" si="154"/>
        <v>3000</v>
      </c>
      <c r="N262" s="42">
        <f t="shared" si="127"/>
        <v>-600</v>
      </c>
      <c r="O262" s="42">
        <f t="shared" si="128"/>
        <v>-710</v>
      </c>
      <c r="P262" s="42">
        <f t="shared" si="129"/>
        <v>-920</v>
      </c>
      <c r="Q262" s="61">
        <f t="shared" si="77"/>
        <v>0</v>
      </c>
      <c r="R262" s="61">
        <f t="shared" si="77"/>
        <v>0</v>
      </c>
      <c r="S262" s="61">
        <f t="shared" si="77"/>
        <v>0</v>
      </c>
      <c r="T262" s="58">
        <f t="shared" si="130"/>
        <v>582</v>
      </c>
      <c r="U262" s="83">
        <f t="shared" si="82"/>
        <v>2100</v>
      </c>
      <c r="V262" s="83">
        <f t="shared" si="83"/>
        <v>2100</v>
      </c>
      <c r="W262" s="83">
        <f t="shared" si="84"/>
        <v>2100</v>
      </c>
      <c r="X262" s="85"/>
      <c r="Y262" s="42"/>
      <c r="Z262" s="42"/>
      <c r="AA262" s="42"/>
      <c r="AB262" s="50"/>
    </row>
    <row r="263" spans="1:28" ht="13.15" customHeight="1">
      <c r="A263" s="73">
        <f t="shared" si="119"/>
        <v>249</v>
      </c>
      <c r="B263" s="74">
        <f t="shared" si="74"/>
        <v>45560</v>
      </c>
      <c r="C263" s="75">
        <f t="shared" si="75"/>
        <v>884</v>
      </c>
      <c r="D263" s="76">
        <f t="shared" si="147"/>
        <v>1800</v>
      </c>
      <c r="E263" s="61">
        <f t="shared" si="120"/>
        <v>284</v>
      </c>
      <c r="F263" s="61">
        <f t="shared" si="121"/>
        <v>394</v>
      </c>
      <c r="G263" s="61">
        <f t="shared" si="122"/>
        <v>604</v>
      </c>
      <c r="H263" s="42">
        <f t="shared" si="123"/>
        <v>2400</v>
      </c>
      <c r="I263" s="42">
        <f t="shared" si="124"/>
        <v>2290</v>
      </c>
      <c r="J263" s="42">
        <f t="shared" si="125"/>
        <v>2080</v>
      </c>
      <c r="K263" s="42">
        <f t="shared" ref="K263:M263" si="155">K262</f>
        <v>3000</v>
      </c>
      <c r="L263" s="42">
        <f t="shared" si="155"/>
        <v>3000</v>
      </c>
      <c r="M263" s="42">
        <f t="shared" si="155"/>
        <v>3000</v>
      </c>
      <c r="N263" s="42">
        <f t="shared" si="127"/>
        <v>-600</v>
      </c>
      <c r="O263" s="42">
        <f t="shared" si="128"/>
        <v>-710</v>
      </c>
      <c r="P263" s="42">
        <f t="shared" si="129"/>
        <v>-920</v>
      </c>
      <c r="Q263" s="61">
        <f t="shared" si="77"/>
        <v>0</v>
      </c>
      <c r="R263" s="61">
        <f t="shared" si="77"/>
        <v>0</v>
      </c>
      <c r="S263" s="61">
        <f t="shared" si="77"/>
        <v>0</v>
      </c>
      <c r="T263" s="58">
        <f t="shared" si="130"/>
        <v>584</v>
      </c>
      <c r="U263" s="83">
        <f t="shared" si="82"/>
        <v>2100</v>
      </c>
      <c r="V263" s="83">
        <f t="shared" si="83"/>
        <v>2100</v>
      </c>
      <c r="W263" s="83">
        <f t="shared" si="84"/>
        <v>2100</v>
      </c>
      <c r="X263" s="85"/>
      <c r="Y263" s="42"/>
      <c r="Z263" s="42"/>
      <c r="AA263" s="42"/>
      <c r="AB263" s="50"/>
    </row>
    <row r="264" spans="1:28" ht="13.15" customHeight="1">
      <c r="A264" s="73">
        <f t="shared" si="119"/>
        <v>250</v>
      </c>
      <c r="B264" s="74">
        <f t="shared" si="74"/>
        <v>45561</v>
      </c>
      <c r="C264" s="75">
        <f t="shared" si="75"/>
        <v>884</v>
      </c>
      <c r="D264" s="76">
        <f t="shared" si="147"/>
        <v>1802</v>
      </c>
      <c r="E264" s="61">
        <f t="shared" si="120"/>
        <v>286</v>
      </c>
      <c r="F264" s="61">
        <f t="shared" si="121"/>
        <v>396</v>
      </c>
      <c r="G264" s="61">
        <f t="shared" si="122"/>
        <v>606</v>
      </c>
      <c r="H264" s="42">
        <f t="shared" si="123"/>
        <v>2400</v>
      </c>
      <c r="I264" s="42">
        <f t="shared" si="124"/>
        <v>2290</v>
      </c>
      <c r="J264" s="42">
        <f t="shared" si="125"/>
        <v>2080</v>
      </c>
      <c r="K264" s="42">
        <f t="shared" ref="K264:M264" si="156">K263</f>
        <v>3000</v>
      </c>
      <c r="L264" s="42">
        <f t="shared" si="156"/>
        <v>3000</v>
      </c>
      <c r="M264" s="42">
        <f t="shared" si="156"/>
        <v>3000</v>
      </c>
      <c r="N264" s="42">
        <f t="shared" si="127"/>
        <v>-600</v>
      </c>
      <c r="O264" s="42">
        <f t="shared" si="128"/>
        <v>-710</v>
      </c>
      <c r="P264" s="42">
        <f t="shared" si="129"/>
        <v>-920</v>
      </c>
      <c r="Q264" s="61">
        <f t="shared" si="77"/>
        <v>0</v>
      </c>
      <c r="R264" s="61">
        <f t="shared" si="77"/>
        <v>0</v>
      </c>
      <c r="S264" s="61">
        <f t="shared" si="77"/>
        <v>0</v>
      </c>
      <c r="T264" s="58">
        <f t="shared" si="130"/>
        <v>586</v>
      </c>
      <c r="U264" s="83">
        <f t="shared" si="82"/>
        <v>2100</v>
      </c>
      <c r="V264" s="83">
        <f t="shared" si="83"/>
        <v>2100</v>
      </c>
      <c r="W264" s="83">
        <f t="shared" si="84"/>
        <v>2100</v>
      </c>
      <c r="X264" s="85"/>
      <c r="Y264" s="42"/>
      <c r="Z264" s="42"/>
      <c r="AA264" s="42"/>
      <c r="AB264" s="50"/>
    </row>
    <row r="265" spans="1:28" ht="13.15" customHeight="1">
      <c r="A265" s="73">
        <f t="shared" si="119"/>
        <v>251</v>
      </c>
      <c r="B265" s="74">
        <f t="shared" si="74"/>
        <v>45562</v>
      </c>
      <c r="C265" s="75">
        <f t="shared" si="75"/>
        <v>884</v>
      </c>
      <c r="D265" s="76">
        <f t="shared" si="147"/>
        <v>1804</v>
      </c>
      <c r="E265" s="61">
        <f t="shared" si="120"/>
        <v>288</v>
      </c>
      <c r="F265" s="61">
        <f t="shared" si="121"/>
        <v>398</v>
      </c>
      <c r="G265" s="61">
        <f t="shared" si="122"/>
        <v>608</v>
      </c>
      <c r="H265" s="42">
        <f t="shared" si="123"/>
        <v>2400</v>
      </c>
      <c r="I265" s="42">
        <f t="shared" si="124"/>
        <v>2290</v>
      </c>
      <c r="J265" s="42">
        <f t="shared" si="125"/>
        <v>2080</v>
      </c>
      <c r="K265" s="42">
        <f t="shared" ref="K265:M265" si="157">K264</f>
        <v>3000</v>
      </c>
      <c r="L265" s="42">
        <f t="shared" si="157"/>
        <v>3000</v>
      </c>
      <c r="M265" s="42">
        <f t="shared" si="157"/>
        <v>3000</v>
      </c>
      <c r="N265" s="42">
        <f t="shared" si="127"/>
        <v>-600</v>
      </c>
      <c r="O265" s="42">
        <f t="shared" si="128"/>
        <v>-710</v>
      </c>
      <c r="P265" s="42">
        <f t="shared" si="129"/>
        <v>-920</v>
      </c>
      <c r="Q265" s="61">
        <f t="shared" si="77"/>
        <v>0</v>
      </c>
      <c r="R265" s="61">
        <f t="shared" si="77"/>
        <v>0</v>
      </c>
      <c r="S265" s="61">
        <f t="shared" si="77"/>
        <v>0</v>
      </c>
      <c r="T265" s="58">
        <f t="shared" si="130"/>
        <v>588</v>
      </c>
      <c r="U265" s="83">
        <f t="shared" si="82"/>
        <v>2100</v>
      </c>
      <c r="V265" s="83">
        <f t="shared" si="83"/>
        <v>2100</v>
      </c>
      <c r="W265" s="83">
        <f t="shared" si="84"/>
        <v>2100</v>
      </c>
      <c r="X265" s="85"/>
      <c r="Y265" s="42"/>
      <c r="Z265" s="42"/>
      <c r="AA265" s="42"/>
      <c r="AB265" s="50"/>
    </row>
    <row r="266" spans="1:28" ht="13.15" customHeight="1">
      <c r="A266" s="73">
        <f t="shared" si="119"/>
        <v>252</v>
      </c>
      <c r="B266" s="74">
        <f t="shared" si="74"/>
        <v>45563</v>
      </c>
      <c r="C266" s="75">
        <f t="shared" si="75"/>
        <v>884</v>
      </c>
      <c r="D266" s="76">
        <f t="shared" si="147"/>
        <v>1806</v>
      </c>
      <c r="E266" s="61">
        <f t="shared" si="120"/>
        <v>290</v>
      </c>
      <c r="F266" s="61">
        <f t="shared" si="121"/>
        <v>400</v>
      </c>
      <c r="G266" s="61">
        <f t="shared" si="122"/>
        <v>610</v>
      </c>
      <c r="H266" s="42">
        <f t="shared" si="123"/>
        <v>2400</v>
      </c>
      <c r="I266" s="42">
        <f t="shared" si="124"/>
        <v>2290</v>
      </c>
      <c r="J266" s="42">
        <f t="shared" si="125"/>
        <v>2080</v>
      </c>
      <c r="K266" s="42">
        <f t="shared" ref="K266:M266" si="158">K265</f>
        <v>3000</v>
      </c>
      <c r="L266" s="42">
        <f t="shared" si="158"/>
        <v>3000</v>
      </c>
      <c r="M266" s="42">
        <f t="shared" si="158"/>
        <v>3000</v>
      </c>
      <c r="N266" s="42">
        <f t="shared" si="127"/>
        <v>-600</v>
      </c>
      <c r="O266" s="42">
        <f t="shared" si="128"/>
        <v>-710</v>
      </c>
      <c r="P266" s="42">
        <f t="shared" si="129"/>
        <v>-920</v>
      </c>
      <c r="Q266" s="61">
        <f t="shared" si="77"/>
        <v>0</v>
      </c>
      <c r="R266" s="61">
        <f t="shared" si="77"/>
        <v>0</v>
      </c>
      <c r="S266" s="61">
        <f t="shared" si="77"/>
        <v>0</v>
      </c>
      <c r="T266" s="58">
        <f t="shared" si="130"/>
        <v>590</v>
      </c>
      <c r="U266" s="83">
        <f t="shared" si="82"/>
        <v>2100</v>
      </c>
      <c r="V266" s="83">
        <f t="shared" si="83"/>
        <v>2100</v>
      </c>
      <c r="W266" s="83">
        <f t="shared" si="84"/>
        <v>2100</v>
      </c>
      <c r="X266" s="85"/>
      <c r="Y266" s="42"/>
      <c r="Z266" s="42"/>
      <c r="AA266" s="42"/>
      <c r="AB266" s="50"/>
    </row>
    <row r="267" spans="1:28" ht="13.15" customHeight="1">
      <c r="A267" s="73">
        <f t="shared" si="119"/>
        <v>253</v>
      </c>
      <c r="B267" s="74">
        <f t="shared" si="74"/>
        <v>45564</v>
      </c>
      <c r="C267" s="75">
        <f t="shared" si="75"/>
        <v>884</v>
      </c>
      <c r="D267" s="76">
        <f t="shared" si="147"/>
        <v>1808</v>
      </c>
      <c r="E267" s="61">
        <f t="shared" si="120"/>
        <v>292</v>
      </c>
      <c r="F267" s="61">
        <f t="shared" si="121"/>
        <v>402</v>
      </c>
      <c r="G267" s="61">
        <f t="shared" si="122"/>
        <v>612</v>
      </c>
      <c r="H267" s="42">
        <f t="shared" si="123"/>
        <v>2400</v>
      </c>
      <c r="I267" s="42">
        <f t="shared" si="124"/>
        <v>2290</v>
      </c>
      <c r="J267" s="42">
        <f t="shared" si="125"/>
        <v>2080</v>
      </c>
      <c r="K267" s="42">
        <f t="shared" ref="K267:M267" si="159">K266</f>
        <v>3000</v>
      </c>
      <c r="L267" s="42">
        <f t="shared" si="159"/>
        <v>3000</v>
      </c>
      <c r="M267" s="42">
        <f t="shared" si="159"/>
        <v>3000</v>
      </c>
      <c r="N267" s="42">
        <f t="shared" si="127"/>
        <v>-600</v>
      </c>
      <c r="O267" s="42">
        <f t="shared" si="128"/>
        <v>-710</v>
      </c>
      <c r="P267" s="42">
        <f t="shared" si="129"/>
        <v>-920</v>
      </c>
      <c r="Q267" s="61">
        <f t="shared" si="77"/>
        <v>0</v>
      </c>
      <c r="R267" s="61">
        <f t="shared" si="77"/>
        <v>0</v>
      </c>
      <c r="S267" s="61">
        <f t="shared" si="77"/>
        <v>0</v>
      </c>
      <c r="T267" s="58">
        <f t="shared" si="130"/>
        <v>592</v>
      </c>
      <c r="U267" s="83">
        <f t="shared" si="82"/>
        <v>2100</v>
      </c>
      <c r="V267" s="83">
        <f t="shared" si="83"/>
        <v>2100</v>
      </c>
      <c r="W267" s="83">
        <f t="shared" si="84"/>
        <v>2100</v>
      </c>
      <c r="X267" s="85"/>
      <c r="Y267" s="42"/>
      <c r="Z267" s="42"/>
      <c r="AA267" s="42"/>
      <c r="AB267" s="50"/>
    </row>
    <row r="268" spans="1:28" ht="13.15" customHeight="1">
      <c r="A268" s="73">
        <f t="shared" si="119"/>
        <v>254</v>
      </c>
      <c r="B268" s="74">
        <f t="shared" si="74"/>
        <v>45565</v>
      </c>
      <c r="C268" s="75">
        <f t="shared" si="75"/>
        <v>884</v>
      </c>
      <c r="D268" s="76">
        <f t="shared" si="147"/>
        <v>1810</v>
      </c>
      <c r="E268" s="61">
        <f t="shared" si="120"/>
        <v>294</v>
      </c>
      <c r="F268" s="61">
        <f t="shared" si="121"/>
        <v>404</v>
      </c>
      <c r="G268" s="61">
        <f t="shared" si="122"/>
        <v>614</v>
      </c>
      <c r="H268" s="42">
        <f t="shared" si="123"/>
        <v>2400</v>
      </c>
      <c r="I268" s="42">
        <f t="shared" si="124"/>
        <v>2290</v>
      </c>
      <c r="J268" s="42">
        <f t="shared" si="125"/>
        <v>2080</v>
      </c>
      <c r="K268" s="42">
        <f t="shared" ref="K268:M268" si="160">K267</f>
        <v>3000</v>
      </c>
      <c r="L268" s="42">
        <f t="shared" si="160"/>
        <v>3000</v>
      </c>
      <c r="M268" s="42">
        <f t="shared" si="160"/>
        <v>3000</v>
      </c>
      <c r="N268" s="42">
        <f t="shared" si="127"/>
        <v>-600</v>
      </c>
      <c r="O268" s="42">
        <f t="shared" si="128"/>
        <v>-710</v>
      </c>
      <c r="P268" s="42">
        <f t="shared" si="129"/>
        <v>-920</v>
      </c>
      <c r="Q268" s="61">
        <f t="shared" si="77"/>
        <v>0</v>
      </c>
      <c r="R268" s="61">
        <f t="shared" si="77"/>
        <v>0</v>
      </c>
      <c r="S268" s="61">
        <f t="shared" si="77"/>
        <v>0</v>
      </c>
      <c r="T268" s="58">
        <f t="shared" si="130"/>
        <v>594</v>
      </c>
      <c r="U268" s="83">
        <f t="shared" si="82"/>
        <v>2100</v>
      </c>
      <c r="V268" s="83">
        <f t="shared" si="83"/>
        <v>2100</v>
      </c>
      <c r="W268" s="83">
        <f t="shared" si="84"/>
        <v>2100</v>
      </c>
      <c r="X268" s="85"/>
      <c r="Y268" s="42"/>
      <c r="Z268" s="42"/>
      <c r="AA268" s="42"/>
      <c r="AB268" s="50"/>
    </row>
    <row r="269" spans="1:28" ht="13.15" customHeight="1">
      <c r="A269" s="73">
        <f t="shared" si="119"/>
        <v>255</v>
      </c>
      <c r="B269" s="74">
        <f t="shared" si="74"/>
        <v>45566</v>
      </c>
      <c r="C269" s="75">
        <f t="shared" si="75"/>
        <v>884</v>
      </c>
      <c r="D269" s="76">
        <f t="shared" si="147"/>
        <v>1812</v>
      </c>
      <c r="E269" s="61">
        <f t="shared" ref="E269:E299" si="161">C269+D269-H269</f>
        <v>296</v>
      </c>
      <c r="F269" s="61">
        <f t="shared" ref="F269:F299" si="162">C269+D269-I269</f>
        <v>406</v>
      </c>
      <c r="G269" s="61">
        <f t="shared" ref="G269:G299" si="163">D269+C269-J269</f>
        <v>616</v>
      </c>
      <c r="H269" s="42">
        <f t="shared" ref="H269:H299" si="164">K269+N269</f>
        <v>2400</v>
      </c>
      <c r="I269" s="42">
        <f t="shared" ref="I269:I299" si="165">L269+O269</f>
        <v>2290</v>
      </c>
      <c r="J269" s="42">
        <f t="shared" ref="J269:J299" si="166">M269+P269</f>
        <v>2080</v>
      </c>
      <c r="K269" s="42">
        <f t="shared" ref="K269:M269" si="167">K268</f>
        <v>3000</v>
      </c>
      <c r="L269" s="42">
        <f t="shared" si="167"/>
        <v>3000</v>
      </c>
      <c r="M269" s="42">
        <f t="shared" si="167"/>
        <v>3000</v>
      </c>
      <c r="N269" s="42">
        <f t="shared" ref="N269:N299" si="168">N268-Q269</f>
        <v>-600</v>
      </c>
      <c r="O269" s="42">
        <f t="shared" ref="O269:O299" si="169">O268-R269</f>
        <v>-710</v>
      </c>
      <c r="P269" s="42">
        <f t="shared" ref="P269:P299" si="170">P268-S269</f>
        <v>-920</v>
      </c>
      <c r="Q269" s="61">
        <f t="shared" si="77"/>
        <v>0</v>
      </c>
      <c r="R269" s="61">
        <f t="shared" si="77"/>
        <v>0</v>
      </c>
      <c r="S269" s="61">
        <f t="shared" si="77"/>
        <v>0</v>
      </c>
      <c r="T269" s="58">
        <f t="shared" ref="T269:T299" si="171">D269+C269-V269</f>
        <v>596</v>
      </c>
      <c r="U269" s="83">
        <f t="shared" si="82"/>
        <v>2100</v>
      </c>
      <c r="V269" s="83">
        <f t="shared" si="83"/>
        <v>2100</v>
      </c>
      <c r="W269" s="83">
        <f t="shared" si="84"/>
        <v>2100</v>
      </c>
      <c r="X269" s="85"/>
      <c r="Y269" s="42"/>
      <c r="Z269" s="42"/>
      <c r="AA269" s="42"/>
      <c r="AB269" s="50"/>
    </row>
    <row r="270" spans="1:28" ht="13.15" customHeight="1">
      <c r="A270" s="73">
        <f t="shared" si="119"/>
        <v>256</v>
      </c>
      <c r="B270" s="74">
        <f t="shared" si="74"/>
        <v>45567</v>
      </c>
      <c r="C270" s="75">
        <f t="shared" si="75"/>
        <v>884</v>
      </c>
      <c r="D270" s="76">
        <f t="shared" si="147"/>
        <v>1814</v>
      </c>
      <c r="E270" s="61">
        <f t="shared" si="161"/>
        <v>298</v>
      </c>
      <c r="F270" s="61">
        <f t="shared" si="162"/>
        <v>408</v>
      </c>
      <c r="G270" s="61">
        <f t="shared" si="163"/>
        <v>618</v>
      </c>
      <c r="H270" s="42">
        <f t="shared" si="164"/>
        <v>2400</v>
      </c>
      <c r="I270" s="42">
        <f t="shared" si="165"/>
        <v>2290</v>
      </c>
      <c r="J270" s="42">
        <f t="shared" si="166"/>
        <v>2080</v>
      </c>
      <c r="K270" s="42">
        <f t="shared" ref="K270:M270" si="172">K269</f>
        <v>3000</v>
      </c>
      <c r="L270" s="42">
        <f t="shared" si="172"/>
        <v>3000</v>
      </c>
      <c r="M270" s="42">
        <f t="shared" si="172"/>
        <v>3000</v>
      </c>
      <c r="N270" s="42">
        <f t="shared" si="168"/>
        <v>-600</v>
      </c>
      <c r="O270" s="42">
        <f t="shared" si="169"/>
        <v>-710</v>
      </c>
      <c r="P270" s="42">
        <f t="shared" si="170"/>
        <v>-920</v>
      </c>
      <c r="Q270" s="61">
        <f t="shared" si="77"/>
        <v>0</v>
      </c>
      <c r="R270" s="61">
        <f t="shared" si="77"/>
        <v>0</v>
      </c>
      <c r="S270" s="61">
        <f t="shared" si="77"/>
        <v>0</v>
      </c>
      <c r="T270" s="58">
        <f t="shared" si="171"/>
        <v>598</v>
      </c>
      <c r="U270" s="83">
        <f t="shared" si="82"/>
        <v>2100</v>
      </c>
      <c r="V270" s="83">
        <f t="shared" si="83"/>
        <v>2100</v>
      </c>
      <c r="W270" s="83">
        <f t="shared" si="84"/>
        <v>2100</v>
      </c>
      <c r="X270" s="85"/>
      <c r="Y270" s="42"/>
      <c r="Z270" s="42"/>
      <c r="AA270" s="42"/>
      <c r="AB270" s="50"/>
    </row>
    <row r="271" spans="1:28" ht="13.15" customHeight="1">
      <c r="A271" s="73">
        <f t="shared" si="119"/>
        <v>257</v>
      </c>
      <c r="B271" s="74">
        <f t="shared" si="74"/>
        <v>45568</v>
      </c>
      <c r="C271" s="75">
        <f t="shared" si="75"/>
        <v>884</v>
      </c>
      <c r="D271" s="76">
        <f t="shared" si="147"/>
        <v>1816</v>
      </c>
      <c r="E271" s="61">
        <f t="shared" si="161"/>
        <v>300</v>
      </c>
      <c r="F271" s="61">
        <f t="shared" si="162"/>
        <v>410</v>
      </c>
      <c r="G271" s="61">
        <f t="shared" si="163"/>
        <v>620</v>
      </c>
      <c r="H271" s="42">
        <f t="shared" si="164"/>
        <v>2400</v>
      </c>
      <c r="I271" s="42">
        <f t="shared" si="165"/>
        <v>2290</v>
      </c>
      <c r="J271" s="42">
        <f t="shared" si="166"/>
        <v>2080</v>
      </c>
      <c r="K271" s="42">
        <f t="shared" ref="K271:M271" si="173">K270</f>
        <v>3000</v>
      </c>
      <c r="L271" s="42">
        <f t="shared" si="173"/>
        <v>3000</v>
      </c>
      <c r="M271" s="42">
        <f t="shared" si="173"/>
        <v>3000</v>
      </c>
      <c r="N271" s="42">
        <f t="shared" si="168"/>
        <v>-600</v>
      </c>
      <c r="O271" s="42">
        <f t="shared" si="169"/>
        <v>-710</v>
      </c>
      <c r="P271" s="42">
        <f t="shared" si="170"/>
        <v>-920</v>
      </c>
      <c r="Q271" s="61">
        <f t="shared" si="77"/>
        <v>0</v>
      </c>
      <c r="R271" s="61">
        <f t="shared" si="77"/>
        <v>0</v>
      </c>
      <c r="S271" s="61">
        <f t="shared" si="77"/>
        <v>0</v>
      </c>
      <c r="T271" s="58">
        <f t="shared" si="171"/>
        <v>600</v>
      </c>
      <c r="U271" s="83">
        <f t="shared" si="82"/>
        <v>2100</v>
      </c>
      <c r="V271" s="83">
        <f t="shared" si="83"/>
        <v>2100</v>
      </c>
      <c r="W271" s="83">
        <f t="shared" si="84"/>
        <v>2100</v>
      </c>
      <c r="X271" s="85"/>
      <c r="Y271" s="42"/>
      <c r="Z271" s="42"/>
      <c r="AA271" s="42"/>
      <c r="AB271" s="50"/>
    </row>
    <row r="272" spans="1:28" ht="13.15" customHeight="1">
      <c r="A272" s="73">
        <f t="shared" si="119"/>
        <v>258</v>
      </c>
      <c r="B272" s="74">
        <f t="shared" ref="B272:B335" si="174">B271+1</f>
        <v>45569</v>
      </c>
      <c r="C272" s="75">
        <f t="shared" ref="C272:C335" si="175">C271</f>
        <v>884</v>
      </c>
      <c r="D272" s="76">
        <f t="shared" si="147"/>
        <v>1818</v>
      </c>
      <c r="E272" s="61">
        <f t="shared" si="161"/>
        <v>302</v>
      </c>
      <c r="F272" s="61">
        <f t="shared" si="162"/>
        <v>412</v>
      </c>
      <c r="G272" s="61">
        <f t="shared" si="163"/>
        <v>622</v>
      </c>
      <c r="H272" s="42">
        <f t="shared" si="164"/>
        <v>2400</v>
      </c>
      <c r="I272" s="42">
        <f t="shared" si="165"/>
        <v>2290</v>
      </c>
      <c r="J272" s="42">
        <f t="shared" si="166"/>
        <v>2080</v>
      </c>
      <c r="K272" s="42">
        <f t="shared" ref="K272:M272" si="176">K271</f>
        <v>3000</v>
      </c>
      <c r="L272" s="42">
        <f t="shared" si="176"/>
        <v>3000</v>
      </c>
      <c r="M272" s="42">
        <f t="shared" si="176"/>
        <v>3000</v>
      </c>
      <c r="N272" s="42">
        <f t="shared" si="168"/>
        <v>-600</v>
      </c>
      <c r="O272" s="42">
        <f t="shared" si="169"/>
        <v>-710</v>
      </c>
      <c r="P272" s="42">
        <f t="shared" si="170"/>
        <v>-920</v>
      </c>
      <c r="Q272" s="61">
        <f t="shared" ref="Q272:S303" si="177">Q271</f>
        <v>0</v>
      </c>
      <c r="R272" s="61">
        <f t="shared" si="177"/>
        <v>0</v>
      </c>
      <c r="S272" s="61">
        <f t="shared" si="177"/>
        <v>0</v>
      </c>
      <c r="T272" s="58">
        <f t="shared" si="171"/>
        <v>602</v>
      </c>
      <c r="U272" s="83">
        <f t="shared" si="82"/>
        <v>2100</v>
      </c>
      <c r="V272" s="83">
        <f t="shared" si="83"/>
        <v>2100</v>
      </c>
      <c r="W272" s="83">
        <f t="shared" si="84"/>
        <v>2100</v>
      </c>
      <c r="X272" s="85"/>
      <c r="Y272" s="42"/>
      <c r="Z272" s="42"/>
      <c r="AA272" s="42"/>
      <c r="AB272" s="50"/>
    </row>
    <row r="273" spans="1:28" ht="13.15" customHeight="1">
      <c r="A273" s="73">
        <f t="shared" si="119"/>
        <v>259</v>
      </c>
      <c r="B273" s="74">
        <f t="shared" si="174"/>
        <v>45570</v>
      </c>
      <c r="C273" s="75">
        <f t="shared" si="175"/>
        <v>884</v>
      </c>
      <c r="D273" s="76">
        <f t="shared" si="147"/>
        <v>1820</v>
      </c>
      <c r="E273" s="61">
        <f t="shared" si="161"/>
        <v>304</v>
      </c>
      <c r="F273" s="61">
        <f t="shared" si="162"/>
        <v>414</v>
      </c>
      <c r="G273" s="61">
        <f t="shared" si="163"/>
        <v>624</v>
      </c>
      <c r="H273" s="42">
        <f t="shared" si="164"/>
        <v>2400</v>
      </c>
      <c r="I273" s="42">
        <f t="shared" si="165"/>
        <v>2290</v>
      </c>
      <c r="J273" s="42">
        <f t="shared" si="166"/>
        <v>2080</v>
      </c>
      <c r="K273" s="42">
        <f t="shared" ref="K273:M273" si="178">K272</f>
        <v>3000</v>
      </c>
      <c r="L273" s="42">
        <f t="shared" si="178"/>
        <v>3000</v>
      </c>
      <c r="M273" s="42">
        <f t="shared" si="178"/>
        <v>3000</v>
      </c>
      <c r="N273" s="42">
        <f t="shared" si="168"/>
        <v>-600</v>
      </c>
      <c r="O273" s="42">
        <f t="shared" si="169"/>
        <v>-710</v>
      </c>
      <c r="P273" s="42">
        <f t="shared" si="170"/>
        <v>-920</v>
      </c>
      <c r="Q273" s="61">
        <f t="shared" si="177"/>
        <v>0</v>
      </c>
      <c r="R273" s="61">
        <f t="shared" si="177"/>
        <v>0</v>
      </c>
      <c r="S273" s="61">
        <f t="shared" si="177"/>
        <v>0</v>
      </c>
      <c r="T273" s="58">
        <f t="shared" si="171"/>
        <v>604</v>
      </c>
      <c r="U273" s="83">
        <f t="shared" si="82"/>
        <v>2100</v>
      </c>
      <c r="V273" s="83">
        <f t="shared" si="83"/>
        <v>2100</v>
      </c>
      <c r="W273" s="83">
        <f t="shared" si="84"/>
        <v>2100</v>
      </c>
      <c r="X273" s="85"/>
      <c r="Y273" s="42"/>
      <c r="Z273" s="42"/>
      <c r="AA273" s="42"/>
      <c r="AB273" s="50"/>
    </row>
    <row r="274" spans="1:28" ht="13.15" customHeight="1">
      <c r="A274" s="73">
        <f t="shared" si="119"/>
        <v>260</v>
      </c>
      <c r="B274" s="74">
        <f t="shared" si="174"/>
        <v>45571</v>
      </c>
      <c r="C274" s="75">
        <f t="shared" si="175"/>
        <v>884</v>
      </c>
      <c r="D274" s="76">
        <f t="shared" si="147"/>
        <v>1822</v>
      </c>
      <c r="E274" s="61">
        <f t="shared" si="161"/>
        <v>306</v>
      </c>
      <c r="F274" s="61">
        <f t="shared" si="162"/>
        <v>416</v>
      </c>
      <c r="G274" s="61">
        <f t="shared" si="163"/>
        <v>626</v>
      </c>
      <c r="H274" s="42">
        <f t="shared" si="164"/>
        <v>2400</v>
      </c>
      <c r="I274" s="42">
        <f t="shared" si="165"/>
        <v>2290</v>
      </c>
      <c r="J274" s="42">
        <f t="shared" si="166"/>
        <v>2080</v>
      </c>
      <c r="K274" s="42">
        <f t="shared" ref="K274:M274" si="179">K273</f>
        <v>3000</v>
      </c>
      <c r="L274" s="42">
        <f t="shared" si="179"/>
        <v>3000</v>
      </c>
      <c r="M274" s="42">
        <f t="shared" si="179"/>
        <v>3000</v>
      </c>
      <c r="N274" s="42">
        <f t="shared" si="168"/>
        <v>-600</v>
      </c>
      <c r="O274" s="42">
        <f t="shared" si="169"/>
        <v>-710</v>
      </c>
      <c r="P274" s="42">
        <f t="shared" si="170"/>
        <v>-920</v>
      </c>
      <c r="Q274" s="61">
        <f t="shared" si="177"/>
        <v>0</v>
      </c>
      <c r="R274" s="61">
        <f t="shared" si="177"/>
        <v>0</v>
      </c>
      <c r="S274" s="61">
        <f t="shared" si="177"/>
        <v>0</v>
      </c>
      <c r="T274" s="58">
        <f t="shared" si="171"/>
        <v>606</v>
      </c>
      <c r="U274" s="83">
        <f t="shared" ref="U274:U337" si="180">U273+$X274*1000-Q274</f>
        <v>2100</v>
      </c>
      <c r="V274" s="83">
        <f t="shared" ref="V274:V337" si="181">V273+$X274*1000-R274</f>
        <v>2100</v>
      </c>
      <c r="W274" s="83">
        <f t="shared" ref="W274:W337" si="182">W273+$X274*1000-S274</f>
        <v>2100</v>
      </c>
      <c r="X274" s="85"/>
      <c r="Y274" s="42"/>
      <c r="Z274" s="42"/>
      <c r="AA274" s="42"/>
      <c r="AB274" s="50"/>
    </row>
    <row r="275" spans="1:28" ht="13.15" customHeight="1">
      <c r="A275" s="73">
        <f t="shared" si="119"/>
        <v>261</v>
      </c>
      <c r="B275" s="74">
        <f t="shared" si="174"/>
        <v>45572</v>
      </c>
      <c r="C275" s="75">
        <f t="shared" si="175"/>
        <v>884</v>
      </c>
      <c r="D275" s="76">
        <f t="shared" si="147"/>
        <v>1824</v>
      </c>
      <c r="E275" s="61">
        <f t="shared" si="161"/>
        <v>308</v>
      </c>
      <c r="F275" s="61">
        <f t="shared" si="162"/>
        <v>418</v>
      </c>
      <c r="G275" s="61">
        <f t="shared" si="163"/>
        <v>628</v>
      </c>
      <c r="H275" s="42">
        <f t="shared" si="164"/>
        <v>2400</v>
      </c>
      <c r="I275" s="42">
        <f t="shared" si="165"/>
        <v>2290</v>
      </c>
      <c r="J275" s="42">
        <f t="shared" si="166"/>
        <v>2080</v>
      </c>
      <c r="K275" s="42">
        <f t="shared" ref="K275:M275" si="183">K274</f>
        <v>3000</v>
      </c>
      <c r="L275" s="42">
        <f t="shared" si="183"/>
        <v>3000</v>
      </c>
      <c r="M275" s="42">
        <f t="shared" si="183"/>
        <v>3000</v>
      </c>
      <c r="N275" s="42">
        <f t="shared" si="168"/>
        <v>-600</v>
      </c>
      <c r="O275" s="42">
        <f t="shared" si="169"/>
        <v>-710</v>
      </c>
      <c r="P275" s="42">
        <f t="shared" si="170"/>
        <v>-920</v>
      </c>
      <c r="Q275" s="61">
        <f t="shared" si="177"/>
        <v>0</v>
      </c>
      <c r="R275" s="61">
        <f t="shared" si="177"/>
        <v>0</v>
      </c>
      <c r="S275" s="61">
        <f t="shared" si="177"/>
        <v>0</v>
      </c>
      <c r="T275" s="58">
        <f t="shared" si="171"/>
        <v>608</v>
      </c>
      <c r="U275" s="83">
        <f t="shared" si="180"/>
        <v>2100</v>
      </c>
      <c r="V275" s="83">
        <f t="shared" si="181"/>
        <v>2100</v>
      </c>
      <c r="W275" s="83">
        <f t="shared" si="182"/>
        <v>2100</v>
      </c>
      <c r="X275" s="85"/>
      <c r="Y275" s="42"/>
      <c r="Z275" s="42"/>
      <c r="AA275" s="42"/>
      <c r="AB275" s="50"/>
    </row>
    <row r="276" spans="1:28" ht="13.15" customHeight="1">
      <c r="A276" s="73">
        <f t="shared" si="119"/>
        <v>262</v>
      </c>
      <c r="B276" s="74">
        <f t="shared" si="174"/>
        <v>45573</v>
      </c>
      <c r="C276" s="75">
        <f t="shared" si="175"/>
        <v>884</v>
      </c>
      <c r="D276" s="76">
        <f t="shared" si="147"/>
        <v>1826</v>
      </c>
      <c r="E276" s="61">
        <f t="shared" si="161"/>
        <v>310</v>
      </c>
      <c r="F276" s="61">
        <f t="shared" si="162"/>
        <v>420</v>
      </c>
      <c r="G276" s="61">
        <f t="shared" si="163"/>
        <v>630</v>
      </c>
      <c r="H276" s="42">
        <f t="shared" si="164"/>
        <v>2400</v>
      </c>
      <c r="I276" s="42">
        <f t="shared" si="165"/>
        <v>2290</v>
      </c>
      <c r="J276" s="42">
        <f t="shared" si="166"/>
        <v>2080</v>
      </c>
      <c r="K276" s="42">
        <f t="shared" ref="K276:M276" si="184">K275</f>
        <v>3000</v>
      </c>
      <c r="L276" s="42">
        <f t="shared" si="184"/>
        <v>3000</v>
      </c>
      <c r="M276" s="42">
        <f t="shared" si="184"/>
        <v>3000</v>
      </c>
      <c r="N276" s="42">
        <f t="shared" si="168"/>
        <v>-600</v>
      </c>
      <c r="O276" s="42">
        <f t="shared" si="169"/>
        <v>-710</v>
      </c>
      <c r="P276" s="42">
        <f t="shared" si="170"/>
        <v>-920</v>
      </c>
      <c r="Q276" s="61">
        <f t="shared" si="177"/>
        <v>0</v>
      </c>
      <c r="R276" s="61">
        <f t="shared" si="177"/>
        <v>0</v>
      </c>
      <c r="S276" s="61">
        <f t="shared" si="177"/>
        <v>0</v>
      </c>
      <c r="T276" s="58">
        <f t="shared" si="171"/>
        <v>610</v>
      </c>
      <c r="U276" s="83">
        <f t="shared" si="180"/>
        <v>2100</v>
      </c>
      <c r="V276" s="83">
        <f t="shared" si="181"/>
        <v>2100</v>
      </c>
      <c r="W276" s="83">
        <f t="shared" si="182"/>
        <v>2100</v>
      </c>
      <c r="X276" s="85"/>
      <c r="Y276" s="42"/>
      <c r="Z276" s="42"/>
      <c r="AA276" s="42"/>
      <c r="AB276" s="50"/>
    </row>
    <row r="277" spans="1:28" ht="13.15" customHeight="1">
      <c r="A277" s="73">
        <f t="shared" si="119"/>
        <v>263</v>
      </c>
      <c r="B277" s="74">
        <f t="shared" si="174"/>
        <v>45574</v>
      </c>
      <c r="C277" s="75">
        <f t="shared" si="175"/>
        <v>884</v>
      </c>
      <c r="D277" s="76">
        <f t="shared" si="147"/>
        <v>1828</v>
      </c>
      <c r="E277" s="61">
        <f t="shared" si="161"/>
        <v>312</v>
      </c>
      <c r="F277" s="61">
        <f t="shared" si="162"/>
        <v>422</v>
      </c>
      <c r="G277" s="61">
        <f t="shared" si="163"/>
        <v>632</v>
      </c>
      <c r="H277" s="42">
        <f t="shared" si="164"/>
        <v>2400</v>
      </c>
      <c r="I277" s="42">
        <f t="shared" si="165"/>
        <v>2290</v>
      </c>
      <c r="J277" s="42">
        <f t="shared" si="166"/>
        <v>2080</v>
      </c>
      <c r="K277" s="42">
        <f t="shared" ref="K277:M277" si="185">K276</f>
        <v>3000</v>
      </c>
      <c r="L277" s="42">
        <f t="shared" si="185"/>
        <v>3000</v>
      </c>
      <c r="M277" s="42">
        <f t="shared" si="185"/>
        <v>3000</v>
      </c>
      <c r="N277" s="42">
        <f t="shared" si="168"/>
        <v>-600</v>
      </c>
      <c r="O277" s="42">
        <f t="shared" si="169"/>
        <v>-710</v>
      </c>
      <c r="P277" s="42">
        <f t="shared" si="170"/>
        <v>-920</v>
      </c>
      <c r="Q277" s="61">
        <f t="shared" si="177"/>
        <v>0</v>
      </c>
      <c r="R277" s="61">
        <f t="shared" si="177"/>
        <v>0</v>
      </c>
      <c r="S277" s="61">
        <f t="shared" si="177"/>
        <v>0</v>
      </c>
      <c r="T277" s="58">
        <f t="shared" si="171"/>
        <v>612</v>
      </c>
      <c r="U277" s="83">
        <f t="shared" si="180"/>
        <v>2100</v>
      </c>
      <c r="V277" s="83">
        <f t="shared" si="181"/>
        <v>2100</v>
      </c>
      <c r="W277" s="83">
        <f t="shared" si="182"/>
        <v>2100</v>
      </c>
      <c r="X277" s="85"/>
      <c r="Y277" s="42"/>
      <c r="Z277" s="42"/>
      <c r="AA277" s="42"/>
      <c r="AB277" s="50"/>
    </row>
    <row r="278" spans="1:28" ht="13.15" customHeight="1">
      <c r="A278" s="73">
        <f t="shared" si="119"/>
        <v>264</v>
      </c>
      <c r="B278" s="74">
        <f t="shared" si="174"/>
        <v>45575</v>
      </c>
      <c r="C278" s="75">
        <f t="shared" si="175"/>
        <v>884</v>
      </c>
      <c r="D278" s="76">
        <f t="shared" si="147"/>
        <v>1830</v>
      </c>
      <c r="E278" s="61">
        <f t="shared" si="161"/>
        <v>314</v>
      </c>
      <c r="F278" s="61">
        <f t="shared" si="162"/>
        <v>424</v>
      </c>
      <c r="G278" s="61">
        <f t="shared" si="163"/>
        <v>634</v>
      </c>
      <c r="H278" s="42">
        <f t="shared" si="164"/>
        <v>2400</v>
      </c>
      <c r="I278" s="42">
        <f t="shared" si="165"/>
        <v>2290</v>
      </c>
      <c r="J278" s="42">
        <f t="shared" si="166"/>
        <v>2080</v>
      </c>
      <c r="K278" s="42">
        <f t="shared" ref="K278:M278" si="186">K277</f>
        <v>3000</v>
      </c>
      <c r="L278" s="42">
        <f t="shared" si="186"/>
        <v>3000</v>
      </c>
      <c r="M278" s="42">
        <f t="shared" si="186"/>
        <v>3000</v>
      </c>
      <c r="N278" s="42">
        <f t="shared" si="168"/>
        <v>-600</v>
      </c>
      <c r="O278" s="42">
        <f t="shared" si="169"/>
        <v>-710</v>
      </c>
      <c r="P278" s="42">
        <f t="shared" si="170"/>
        <v>-920</v>
      </c>
      <c r="Q278" s="61">
        <f t="shared" si="177"/>
        <v>0</v>
      </c>
      <c r="R278" s="61">
        <f t="shared" si="177"/>
        <v>0</v>
      </c>
      <c r="S278" s="61">
        <f t="shared" si="177"/>
        <v>0</v>
      </c>
      <c r="T278" s="58">
        <f t="shared" si="171"/>
        <v>614</v>
      </c>
      <c r="U278" s="83">
        <f t="shared" si="180"/>
        <v>2100</v>
      </c>
      <c r="V278" s="83">
        <f t="shared" si="181"/>
        <v>2100</v>
      </c>
      <c r="W278" s="83">
        <f t="shared" si="182"/>
        <v>2100</v>
      </c>
      <c r="X278" s="85"/>
      <c r="Y278" s="42"/>
      <c r="Z278" s="42"/>
      <c r="AA278" s="42"/>
      <c r="AB278" s="50"/>
    </row>
    <row r="279" spans="1:28" ht="13.15" customHeight="1">
      <c r="A279" s="73">
        <f t="shared" si="119"/>
        <v>265</v>
      </c>
      <c r="B279" s="74">
        <f t="shared" si="174"/>
        <v>45576</v>
      </c>
      <c r="C279" s="75">
        <f t="shared" si="175"/>
        <v>884</v>
      </c>
      <c r="D279" s="76">
        <f t="shared" si="147"/>
        <v>1832</v>
      </c>
      <c r="E279" s="61">
        <f t="shared" si="161"/>
        <v>316</v>
      </c>
      <c r="F279" s="61">
        <f t="shared" si="162"/>
        <v>426</v>
      </c>
      <c r="G279" s="61">
        <f t="shared" si="163"/>
        <v>636</v>
      </c>
      <c r="H279" s="42">
        <f t="shared" si="164"/>
        <v>2400</v>
      </c>
      <c r="I279" s="42">
        <f t="shared" si="165"/>
        <v>2290</v>
      </c>
      <c r="J279" s="42">
        <f t="shared" si="166"/>
        <v>2080</v>
      </c>
      <c r="K279" s="42">
        <f t="shared" ref="K279:M279" si="187">K278</f>
        <v>3000</v>
      </c>
      <c r="L279" s="42">
        <f t="shared" si="187"/>
        <v>3000</v>
      </c>
      <c r="M279" s="42">
        <f t="shared" si="187"/>
        <v>3000</v>
      </c>
      <c r="N279" s="42">
        <f t="shared" si="168"/>
        <v>-600</v>
      </c>
      <c r="O279" s="42">
        <f t="shared" si="169"/>
        <v>-710</v>
      </c>
      <c r="P279" s="42">
        <f t="shared" si="170"/>
        <v>-920</v>
      </c>
      <c r="Q279" s="61">
        <f t="shared" si="177"/>
        <v>0</v>
      </c>
      <c r="R279" s="61">
        <f t="shared" si="177"/>
        <v>0</v>
      </c>
      <c r="S279" s="61">
        <f t="shared" si="177"/>
        <v>0</v>
      </c>
      <c r="T279" s="58">
        <f t="shared" si="171"/>
        <v>616</v>
      </c>
      <c r="U279" s="83">
        <f t="shared" si="180"/>
        <v>2100</v>
      </c>
      <c r="V279" s="83">
        <f t="shared" si="181"/>
        <v>2100</v>
      </c>
      <c r="W279" s="83">
        <f t="shared" si="182"/>
        <v>2100</v>
      </c>
      <c r="X279" s="85"/>
      <c r="Y279" s="42"/>
      <c r="Z279" s="42"/>
      <c r="AA279" s="42"/>
      <c r="AB279" s="50"/>
    </row>
    <row r="280" spans="1:28" ht="13.15" customHeight="1">
      <c r="A280" s="73">
        <f t="shared" si="119"/>
        <v>266</v>
      </c>
      <c r="B280" s="74">
        <f t="shared" si="174"/>
        <v>45577</v>
      </c>
      <c r="C280" s="75">
        <f t="shared" si="175"/>
        <v>884</v>
      </c>
      <c r="D280" s="76">
        <f t="shared" si="147"/>
        <v>1834</v>
      </c>
      <c r="E280" s="61">
        <f t="shared" si="161"/>
        <v>318</v>
      </c>
      <c r="F280" s="61">
        <f t="shared" si="162"/>
        <v>428</v>
      </c>
      <c r="G280" s="61">
        <f t="shared" si="163"/>
        <v>638</v>
      </c>
      <c r="H280" s="42">
        <f t="shared" si="164"/>
        <v>2400</v>
      </c>
      <c r="I280" s="42">
        <f t="shared" si="165"/>
        <v>2290</v>
      </c>
      <c r="J280" s="42">
        <f t="shared" si="166"/>
        <v>2080</v>
      </c>
      <c r="K280" s="42">
        <f t="shared" ref="K280:M280" si="188">K279</f>
        <v>3000</v>
      </c>
      <c r="L280" s="42">
        <f t="shared" si="188"/>
        <v>3000</v>
      </c>
      <c r="M280" s="42">
        <f t="shared" si="188"/>
        <v>3000</v>
      </c>
      <c r="N280" s="42">
        <f t="shared" si="168"/>
        <v>-600</v>
      </c>
      <c r="O280" s="42">
        <f t="shared" si="169"/>
        <v>-710</v>
      </c>
      <c r="P280" s="42">
        <f t="shared" si="170"/>
        <v>-920</v>
      </c>
      <c r="Q280" s="61">
        <f t="shared" si="177"/>
        <v>0</v>
      </c>
      <c r="R280" s="61">
        <f t="shared" si="177"/>
        <v>0</v>
      </c>
      <c r="S280" s="61">
        <f t="shared" si="177"/>
        <v>0</v>
      </c>
      <c r="T280" s="58">
        <f t="shared" si="171"/>
        <v>618</v>
      </c>
      <c r="U280" s="83">
        <f t="shared" si="180"/>
        <v>2100</v>
      </c>
      <c r="V280" s="83">
        <f t="shared" si="181"/>
        <v>2100</v>
      </c>
      <c r="W280" s="83">
        <f t="shared" si="182"/>
        <v>2100</v>
      </c>
      <c r="X280" s="85"/>
      <c r="Y280" s="42"/>
      <c r="Z280" s="42"/>
      <c r="AA280" s="42"/>
      <c r="AB280" s="50"/>
    </row>
    <row r="281" spans="1:28" ht="13.15" customHeight="1">
      <c r="A281" s="73">
        <f t="shared" si="119"/>
        <v>267</v>
      </c>
      <c r="B281" s="74">
        <f t="shared" si="174"/>
        <v>45578</v>
      </c>
      <c r="C281" s="75">
        <f t="shared" si="175"/>
        <v>884</v>
      </c>
      <c r="D281" s="76">
        <f t="shared" si="147"/>
        <v>1836</v>
      </c>
      <c r="E281" s="61">
        <f t="shared" si="161"/>
        <v>320</v>
      </c>
      <c r="F281" s="61">
        <f t="shared" si="162"/>
        <v>430</v>
      </c>
      <c r="G281" s="61">
        <f t="shared" si="163"/>
        <v>640</v>
      </c>
      <c r="H281" s="42">
        <f t="shared" si="164"/>
        <v>2400</v>
      </c>
      <c r="I281" s="42">
        <f t="shared" si="165"/>
        <v>2290</v>
      </c>
      <c r="J281" s="42">
        <f t="shared" si="166"/>
        <v>2080</v>
      </c>
      <c r="K281" s="42">
        <f t="shared" ref="K281:M281" si="189">K280</f>
        <v>3000</v>
      </c>
      <c r="L281" s="42">
        <f t="shared" si="189"/>
        <v>3000</v>
      </c>
      <c r="M281" s="42">
        <f t="shared" si="189"/>
        <v>3000</v>
      </c>
      <c r="N281" s="42">
        <f t="shared" si="168"/>
        <v>-600</v>
      </c>
      <c r="O281" s="42">
        <f t="shared" si="169"/>
        <v>-710</v>
      </c>
      <c r="P281" s="42">
        <f t="shared" si="170"/>
        <v>-920</v>
      </c>
      <c r="Q281" s="61">
        <f t="shared" si="177"/>
        <v>0</v>
      </c>
      <c r="R281" s="61">
        <f t="shared" si="177"/>
        <v>0</v>
      </c>
      <c r="S281" s="61">
        <f t="shared" si="177"/>
        <v>0</v>
      </c>
      <c r="T281" s="58">
        <f t="shared" si="171"/>
        <v>620</v>
      </c>
      <c r="U281" s="83">
        <f t="shared" si="180"/>
        <v>2100</v>
      </c>
      <c r="V281" s="83">
        <f t="shared" si="181"/>
        <v>2100</v>
      </c>
      <c r="W281" s="83">
        <f t="shared" si="182"/>
        <v>2100</v>
      </c>
      <c r="X281" s="85"/>
      <c r="Y281" s="42"/>
      <c r="Z281" s="42"/>
      <c r="AA281" s="42"/>
      <c r="AB281" s="50"/>
    </row>
    <row r="282" spans="1:28" ht="13.15" customHeight="1">
      <c r="A282" s="73">
        <f t="shared" si="119"/>
        <v>268</v>
      </c>
      <c r="B282" s="74">
        <f t="shared" si="174"/>
        <v>45579</v>
      </c>
      <c r="C282" s="75">
        <f t="shared" si="175"/>
        <v>884</v>
      </c>
      <c r="D282" s="76">
        <f t="shared" si="147"/>
        <v>1838</v>
      </c>
      <c r="E282" s="61">
        <f t="shared" si="161"/>
        <v>322</v>
      </c>
      <c r="F282" s="61">
        <f t="shared" si="162"/>
        <v>432</v>
      </c>
      <c r="G282" s="61">
        <f t="shared" si="163"/>
        <v>642</v>
      </c>
      <c r="H282" s="42">
        <f t="shared" si="164"/>
        <v>2400</v>
      </c>
      <c r="I282" s="42">
        <f t="shared" si="165"/>
        <v>2290</v>
      </c>
      <c r="J282" s="42">
        <f t="shared" si="166"/>
        <v>2080</v>
      </c>
      <c r="K282" s="42">
        <f t="shared" ref="K282:M282" si="190">K281</f>
        <v>3000</v>
      </c>
      <c r="L282" s="42">
        <f t="shared" si="190"/>
        <v>3000</v>
      </c>
      <c r="M282" s="42">
        <f t="shared" si="190"/>
        <v>3000</v>
      </c>
      <c r="N282" s="42">
        <f t="shared" si="168"/>
        <v>-600</v>
      </c>
      <c r="O282" s="42">
        <f t="shared" si="169"/>
        <v>-710</v>
      </c>
      <c r="P282" s="42">
        <f t="shared" si="170"/>
        <v>-920</v>
      </c>
      <c r="Q282" s="61">
        <f t="shared" si="177"/>
        <v>0</v>
      </c>
      <c r="R282" s="61">
        <f t="shared" si="177"/>
        <v>0</v>
      </c>
      <c r="S282" s="61">
        <f t="shared" si="177"/>
        <v>0</v>
      </c>
      <c r="T282" s="58">
        <f t="shared" si="171"/>
        <v>622</v>
      </c>
      <c r="U282" s="83">
        <f t="shared" si="180"/>
        <v>2100</v>
      </c>
      <c r="V282" s="83">
        <f t="shared" si="181"/>
        <v>2100</v>
      </c>
      <c r="W282" s="83">
        <f t="shared" si="182"/>
        <v>2100</v>
      </c>
      <c r="X282" s="85"/>
      <c r="Y282" s="42"/>
      <c r="Z282" s="42"/>
      <c r="AA282" s="42"/>
      <c r="AB282" s="50"/>
    </row>
    <row r="283" spans="1:28" ht="13.15" customHeight="1">
      <c r="A283" s="73">
        <f t="shared" si="119"/>
        <v>269</v>
      </c>
      <c r="B283" s="74">
        <f t="shared" si="174"/>
        <v>45580</v>
      </c>
      <c r="C283" s="75">
        <f t="shared" si="175"/>
        <v>884</v>
      </c>
      <c r="D283" s="76">
        <f t="shared" si="147"/>
        <v>1840</v>
      </c>
      <c r="E283" s="61">
        <f t="shared" si="161"/>
        <v>324</v>
      </c>
      <c r="F283" s="61">
        <f t="shared" si="162"/>
        <v>434</v>
      </c>
      <c r="G283" s="61">
        <f t="shared" si="163"/>
        <v>644</v>
      </c>
      <c r="H283" s="42">
        <f t="shared" si="164"/>
        <v>2400</v>
      </c>
      <c r="I283" s="42">
        <f t="shared" si="165"/>
        <v>2290</v>
      </c>
      <c r="J283" s="42">
        <f t="shared" si="166"/>
        <v>2080</v>
      </c>
      <c r="K283" s="42">
        <f t="shared" ref="K283:M283" si="191">K282</f>
        <v>3000</v>
      </c>
      <c r="L283" s="42">
        <f t="shared" si="191"/>
        <v>3000</v>
      </c>
      <c r="M283" s="42">
        <f t="shared" si="191"/>
        <v>3000</v>
      </c>
      <c r="N283" s="42">
        <f t="shared" si="168"/>
        <v>-600</v>
      </c>
      <c r="O283" s="42">
        <f t="shared" si="169"/>
        <v>-710</v>
      </c>
      <c r="P283" s="42">
        <f t="shared" si="170"/>
        <v>-920</v>
      </c>
      <c r="Q283" s="61">
        <f t="shared" si="177"/>
        <v>0</v>
      </c>
      <c r="R283" s="61">
        <f t="shared" si="177"/>
        <v>0</v>
      </c>
      <c r="S283" s="61">
        <f t="shared" si="177"/>
        <v>0</v>
      </c>
      <c r="T283" s="58">
        <f t="shared" si="171"/>
        <v>624</v>
      </c>
      <c r="U283" s="83">
        <f t="shared" si="180"/>
        <v>2100</v>
      </c>
      <c r="V283" s="83">
        <f t="shared" si="181"/>
        <v>2100</v>
      </c>
      <c r="W283" s="83">
        <f t="shared" si="182"/>
        <v>2100</v>
      </c>
      <c r="X283" s="85"/>
      <c r="Y283" s="42"/>
      <c r="Z283" s="42"/>
      <c r="AA283" s="42"/>
      <c r="AB283" s="50"/>
    </row>
    <row r="284" spans="1:28" ht="13.15" customHeight="1">
      <c r="A284" s="73">
        <f t="shared" si="119"/>
        <v>270</v>
      </c>
      <c r="B284" s="74">
        <f t="shared" si="174"/>
        <v>45581</v>
      </c>
      <c r="C284" s="75">
        <f t="shared" si="175"/>
        <v>884</v>
      </c>
      <c r="D284" s="76">
        <f t="shared" si="147"/>
        <v>1842</v>
      </c>
      <c r="E284" s="61">
        <f t="shared" si="161"/>
        <v>326</v>
      </c>
      <c r="F284" s="61">
        <f t="shared" si="162"/>
        <v>436</v>
      </c>
      <c r="G284" s="61">
        <f t="shared" si="163"/>
        <v>646</v>
      </c>
      <c r="H284" s="42">
        <f t="shared" si="164"/>
        <v>2400</v>
      </c>
      <c r="I284" s="42">
        <f t="shared" si="165"/>
        <v>2290</v>
      </c>
      <c r="J284" s="42">
        <f t="shared" si="166"/>
        <v>2080</v>
      </c>
      <c r="K284" s="42">
        <f t="shared" ref="K284:M284" si="192">K283</f>
        <v>3000</v>
      </c>
      <c r="L284" s="42">
        <f t="shared" si="192"/>
        <v>3000</v>
      </c>
      <c r="M284" s="42">
        <f t="shared" si="192"/>
        <v>3000</v>
      </c>
      <c r="N284" s="42">
        <f t="shared" si="168"/>
        <v>-600</v>
      </c>
      <c r="O284" s="42">
        <f t="shared" si="169"/>
        <v>-710</v>
      </c>
      <c r="P284" s="42">
        <f t="shared" si="170"/>
        <v>-920</v>
      </c>
      <c r="Q284" s="61">
        <f t="shared" si="177"/>
        <v>0</v>
      </c>
      <c r="R284" s="61">
        <f t="shared" si="177"/>
        <v>0</v>
      </c>
      <c r="S284" s="61">
        <f t="shared" si="177"/>
        <v>0</v>
      </c>
      <c r="T284" s="58">
        <f t="shared" si="171"/>
        <v>626</v>
      </c>
      <c r="U284" s="83">
        <f t="shared" si="180"/>
        <v>2100</v>
      </c>
      <c r="V284" s="83">
        <f t="shared" si="181"/>
        <v>2100</v>
      </c>
      <c r="W284" s="83">
        <f t="shared" si="182"/>
        <v>2100</v>
      </c>
      <c r="X284" s="85"/>
      <c r="Y284" s="42"/>
      <c r="Z284" s="42"/>
      <c r="AA284" s="42"/>
      <c r="AB284" s="50"/>
    </row>
    <row r="285" spans="1:28" ht="13.15" customHeight="1">
      <c r="A285" s="73">
        <f t="shared" si="119"/>
        <v>271</v>
      </c>
      <c r="B285" s="74">
        <f t="shared" si="174"/>
        <v>45582</v>
      </c>
      <c r="C285" s="75">
        <f t="shared" si="175"/>
        <v>884</v>
      </c>
      <c r="D285" s="76">
        <f t="shared" si="147"/>
        <v>1844</v>
      </c>
      <c r="E285" s="61">
        <f t="shared" si="161"/>
        <v>328</v>
      </c>
      <c r="F285" s="61">
        <f t="shared" si="162"/>
        <v>438</v>
      </c>
      <c r="G285" s="61">
        <f t="shared" si="163"/>
        <v>648</v>
      </c>
      <c r="H285" s="42">
        <f t="shared" si="164"/>
        <v>2400</v>
      </c>
      <c r="I285" s="42">
        <f t="shared" si="165"/>
        <v>2290</v>
      </c>
      <c r="J285" s="42">
        <f t="shared" si="166"/>
        <v>2080</v>
      </c>
      <c r="K285" s="42">
        <f t="shared" ref="K285:M285" si="193">K284</f>
        <v>3000</v>
      </c>
      <c r="L285" s="42">
        <f t="shared" si="193"/>
        <v>3000</v>
      </c>
      <c r="M285" s="42">
        <f t="shared" si="193"/>
        <v>3000</v>
      </c>
      <c r="N285" s="42">
        <f t="shared" si="168"/>
        <v>-600</v>
      </c>
      <c r="O285" s="42">
        <f t="shared" si="169"/>
        <v>-710</v>
      </c>
      <c r="P285" s="42">
        <f t="shared" si="170"/>
        <v>-920</v>
      </c>
      <c r="Q285" s="61">
        <f t="shared" si="177"/>
        <v>0</v>
      </c>
      <c r="R285" s="61">
        <f t="shared" si="177"/>
        <v>0</v>
      </c>
      <c r="S285" s="61">
        <f t="shared" si="177"/>
        <v>0</v>
      </c>
      <c r="T285" s="58">
        <f t="shared" si="171"/>
        <v>628</v>
      </c>
      <c r="U285" s="83">
        <f t="shared" si="180"/>
        <v>2100</v>
      </c>
      <c r="V285" s="83">
        <f t="shared" si="181"/>
        <v>2100</v>
      </c>
      <c r="W285" s="83">
        <f t="shared" si="182"/>
        <v>2100</v>
      </c>
      <c r="X285" s="85"/>
      <c r="Y285" s="42"/>
      <c r="Z285" s="42"/>
      <c r="AA285" s="42"/>
      <c r="AB285" s="50"/>
    </row>
    <row r="286" spans="1:28" ht="13.15" customHeight="1">
      <c r="A286" s="73">
        <f t="shared" si="119"/>
        <v>272</v>
      </c>
      <c r="B286" s="74">
        <f t="shared" si="174"/>
        <v>45583</v>
      </c>
      <c r="C286" s="75">
        <f t="shared" si="175"/>
        <v>884</v>
      </c>
      <c r="D286" s="76">
        <f t="shared" si="147"/>
        <v>1846</v>
      </c>
      <c r="E286" s="61">
        <f t="shared" si="161"/>
        <v>330</v>
      </c>
      <c r="F286" s="61">
        <f t="shared" si="162"/>
        <v>440</v>
      </c>
      <c r="G286" s="61">
        <f t="shared" si="163"/>
        <v>650</v>
      </c>
      <c r="H286" s="42">
        <f t="shared" si="164"/>
        <v>2400</v>
      </c>
      <c r="I286" s="42">
        <f t="shared" si="165"/>
        <v>2290</v>
      </c>
      <c r="J286" s="42">
        <f t="shared" si="166"/>
        <v>2080</v>
      </c>
      <c r="K286" s="42">
        <f t="shared" ref="K286:M286" si="194">K285</f>
        <v>3000</v>
      </c>
      <c r="L286" s="42">
        <f t="shared" si="194"/>
        <v>3000</v>
      </c>
      <c r="M286" s="42">
        <f t="shared" si="194"/>
        <v>3000</v>
      </c>
      <c r="N286" s="42">
        <f t="shared" si="168"/>
        <v>-600</v>
      </c>
      <c r="O286" s="42">
        <f t="shared" si="169"/>
        <v>-710</v>
      </c>
      <c r="P286" s="42">
        <f t="shared" si="170"/>
        <v>-920</v>
      </c>
      <c r="Q286" s="61">
        <f t="shared" si="177"/>
        <v>0</v>
      </c>
      <c r="R286" s="61">
        <f t="shared" si="177"/>
        <v>0</v>
      </c>
      <c r="S286" s="61">
        <f t="shared" si="177"/>
        <v>0</v>
      </c>
      <c r="T286" s="58">
        <f t="shared" si="171"/>
        <v>630</v>
      </c>
      <c r="U286" s="83">
        <f t="shared" si="180"/>
        <v>2100</v>
      </c>
      <c r="V286" s="83">
        <f t="shared" si="181"/>
        <v>2100</v>
      </c>
      <c r="W286" s="83">
        <f t="shared" si="182"/>
        <v>2100</v>
      </c>
      <c r="X286" s="85"/>
      <c r="Y286" s="42"/>
      <c r="Z286" s="42"/>
      <c r="AA286" s="42"/>
      <c r="AB286" s="50"/>
    </row>
    <row r="287" spans="1:28" ht="13.15" customHeight="1">
      <c r="A287" s="73">
        <f t="shared" si="119"/>
        <v>273</v>
      </c>
      <c r="B287" s="74">
        <f t="shared" si="174"/>
        <v>45584</v>
      </c>
      <c r="C287" s="75">
        <f t="shared" si="175"/>
        <v>884</v>
      </c>
      <c r="D287" s="76">
        <f t="shared" si="147"/>
        <v>1848</v>
      </c>
      <c r="E287" s="61">
        <f t="shared" si="161"/>
        <v>332</v>
      </c>
      <c r="F287" s="61">
        <f t="shared" si="162"/>
        <v>442</v>
      </c>
      <c r="G287" s="61">
        <f t="shared" si="163"/>
        <v>652</v>
      </c>
      <c r="H287" s="42">
        <f t="shared" si="164"/>
        <v>2400</v>
      </c>
      <c r="I287" s="42">
        <f t="shared" si="165"/>
        <v>2290</v>
      </c>
      <c r="J287" s="42">
        <f t="shared" si="166"/>
        <v>2080</v>
      </c>
      <c r="K287" s="42">
        <f t="shared" ref="K287:M287" si="195">K286</f>
        <v>3000</v>
      </c>
      <c r="L287" s="42">
        <f t="shared" si="195"/>
        <v>3000</v>
      </c>
      <c r="M287" s="42">
        <f t="shared" si="195"/>
        <v>3000</v>
      </c>
      <c r="N287" s="42">
        <f t="shared" si="168"/>
        <v>-600</v>
      </c>
      <c r="O287" s="42">
        <f t="shared" si="169"/>
        <v>-710</v>
      </c>
      <c r="P287" s="42">
        <f t="shared" si="170"/>
        <v>-920</v>
      </c>
      <c r="Q287" s="61">
        <f t="shared" si="177"/>
        <v>0</v>
      </c>
      <c r="R287" s="61">
        <f t="shared" si="177"/>
        <v>0</v>
      </c>
      <c r="S287" s="61">
        <f t="shared" si="177"/>
        <v>0</v>
      </c>
      <c r="T287" s="58">
        <f t="shared" si="171"/>
        <v>632</v>
      </c>
      <c r="U287" s="83">
        <f t="shared" si="180"/>
        <v>2100</v>
      </c>
      <c r="V287" s="83">
        <f t="shared" si="181"/>
        <v>2100</v>
      </c>
      <c r="W287" s="83">
        <f t="shared" si="182"/>
        <v>2100</v>
      </c>
      <c r="X287" s="85"/>
      <c r="Y287" s="42"/>
      <c r="Z287" s="42"/>
      <c r="AA287" s="42"/>
      <c r="AB287" s="50"/>
    </row>
    <row r="288" spans="1:28" ht="13.15" customHeight="1">
      <c r="A288" s="73">
        <f t="shared" si="119"/>
        <v>274</v>
      </c>
      <c r="B288" s="74">
        <f t="shared" si="174"/>
        <v>45585</v>
      </c>
      <c r="C288" s="75">
        <f t="shared" si="175"/>
        <v>884</v>
      </c>
      <c r="D288" s="76">
        <f t="shared" si="147"/>
        <v>1850</v>
      </c>
      <c r="E288" s="61">
        <f t="shared" si="161"/>
        <v>334</v>
      </c>
      <c r="F288" s="61">
        <f t="shared" si="162"/>
        <v>444</v>
      </c>
      <c r="G288" s="61">
        <f t="shared" si="163"/>
        <v>654</v>
      </c>
      <c r="H288" s="42">
        <f t="shared" si="164"/>
        <v>2400</v>
      </c>
      <c r="I288" s="42">
        <f t="shared" si="165"/>
        <v>2290</v>
      </c>
      <c r="J288" s="42">
        <f t="shared" si="166"/>
        <v>2080</v>
      </c>
      <c r="K288" s="42">
        <f t="shared" ref="K288:M288" si="196">K287</f>
        <v>3000</v>
      </c>
      <c r="L288" s="42">
        <f t="shared" si="196"/>
        <v>3000</v>
      </c>
      <c r="M288" s="42">
        <f t="shared" si="196"/>
        <v>3000</v>
      </c>
      <c r="N288" s="42">
        <f t="shared" si="168"/>
        <v>-600</v>
      </c>
      <c r="O288" s="42">
        <f t="shared" si="169"/>
        <v>-710</v>
      </c>
      <c r="P288" s="42">
        <f t="shared" si="170"/>
        <v>-920</v>
      </c>
      <c r="Q288" s="61">
        <f t="shared" si="177"/>
        <v>0</v>
      </c>
      <c r="R288" s="61">
        <f t="shared" si="177"/>
        <v>0</v>
      </c>
      <c r="S288" s="61">
        <f t="shared" si="177"/>
        <v>0</v>
      </c>
      <c r="T288" s="58">
        <f t="shared" si="171"/>
        <v>634</v>
      </c>
      <c r="U288" s="83">
        <f t="shared" si="180"/>
        <v>2100</v>
      </c>
      <c r="V288" s="83">
        <f t="shared" si="181"/>
        <v>2100</v>
      </c>
      <c r="W288" s="83">
        <f t="shared" si="182"/>
        <v>2100</v>
      </c>
      <c r="X288" s="85"/>
      <c r="Y288" s="42"/>
      <c r="Z288" s="42"/>
      <c r="AA288" s="42"/>
      <c r="AB288" s="50"/>
    </row>
    <row r="289" spans="1:28" ht="13.15" customHeight="1">
      <c r="A289" s="73">
        <f t="shared" si="119"/>
        <v>275</v>
      </c>
      <c r="B289" s="74">
        <f t="shared" si="174"/>
        <v>45586</v>
      </c>
      <c r="C289" s="75">
        <f t="shared" si="175"/>
        <v>884</v>
      </c>
      <c r="D289" s="76">
        <f t="shared" si="147"/>
        <v>1852</v>
      </c>
      <c r="E289" s="61">
        <f t="shared" si="161"/>
        <v>336</v>
      </c>
      <c r="F289" s="61">
        <f t="shared" si="162"/>
        <v>446</v>
      </c>
      <c r="G289" s="61">
        <f t="shared" si="163"/>
        <v>656</v>
      </c>
      <c r="H289" s="42">
        <f t="shared" si="164"/>
        <v>2400</v>
      </c>
      <c r="I289" s="42">
        <f t="shared" si="165"/>
        <v>2290</v>
      </c>
      <c r="J289" s="42">
        <f t="shared" si="166"/>
        <v>2080</v>
      </c>
      <c r="K289" s="42">
        <f t="shared" ref="K289:M289" si="197">K288</f>
        <v>3000</v>
      </c>
      <c r="L289" s="42">
        <f t="shared" si="197"/>
        <v>3000</v>
      </c>
      <c r="M289" s="42">
        <f t="shared" si="197"/>
        <v>3000</v>
      </c>
      <c r="N289" s="42">
        <f t="shared" si="168"/>
        <v>-600</v>
      </c>
      <c r="O289" s="42">
        <f t="shared" si="169"/>
        <v>-710</v>
      </c>
      <c r="P289" s="42">
        <f t="shared" si="170"/>
        <v>-920</v>
      </c>
      <c r="Q289" s="61">
        <f t="shared" si="177"/>
        <v>0</v>
      </c>
      <c r="R289" s="61">
        <f t="shared" si="177"/>
        <v>0</v>
      </c>
      <c r="S289" s="61">
        <f t="shared" si="177"/>
        <v>0</v>
      </c>
      <c r="T289" s="58">
        <f t="shared" si="171"/>
        <v>636</v>
      </c>
      <c r="U289" s="83">
        <f t="shared" si="180"/>
        <v>2100</v>
      </c>
      <c r="V289" s="83">
        <f t="shared" si="181"/>
        <v>2100</v>
      </c>
      <c r="W289" s="83">
        <f t="shared" si="182"/>
        <v>2100</v>
      </c>
      <c r="X289" s="85"/>
      <c r="Y289" s="42"/>
      <c r="Z289" s="42"/>
      <c r="AA289" s="42"/>
      <c r="AB289" s="50"/>
    </row>
    <row r="290" spans="1:28" ht="13.15" customHeight="1">
      <c r="A290" s="73">
        <f t="shared" si="119"/>
        <v>276</v>
      </c>
      <c r="B290" s="74">
        <f t="shared" si="174"/>
        <v>45587</v>
      </c>
      <c r="C290" s="75">
        <f t="shared" si="175"/>
        <v>884</v>
      </c>
      <c r="D290" s="76">
        <f t="shared" si="147"/>
        <v>1854</v>
      </c>
      <c r="E290" s="61">
        <f t="shared" si="161"/>
        <v>338</v>
      </c>
      <c r="F290" s="61">
        <f t="shared" si="162"/>
        <v>448</v>
      </c>
      <c r="G290" s="61">
        <f t="shared" si="163"/>
        <v>658</v>
      </c>
      <c r="H290" s="42">
        <f t="shared" si="164"/>
        <v>2400</v>
      </c>
      <c r="I290" s="42">
        <f t="shared" si="165"/>
        <v>2290</v>
      </c>
      <c r="J290" s="42">
        <f t="shared" si="166"/>
        <v>2080</v>
      </c>
      <c r="K290" s="42">
        <f t="shared" ref="K290:M290" si="198">K289</f>
        <v>3000</v>
      </c>
      <c r="L290" s="42">
        <f t="shared" si="198"/>
        <v>3000</v>
      </c>
      <c r="M290" s="42">
        <f t="shared" si="198"/>
        <v>3000</v>
      </c>
      <c r="N290" s="42">
        <f t="shared" si="168"/>
        <v>-600</v>
      </c>
      <c r="O290" s="42">
        <f t="shared" si="169"/>
        <v>-710</v>
      </c>
      <c r="P290" s="42">
        <f t="shared" si="170"/>
        <v>-920</v>
      </c>
      <c r="Q290" s="61">
        <f t="shared" si="177"/>
        <v>0</v>
      </c>
      <c r="R290" s="61">
        <f t="shared" si="177"/>
        <v>0</v>
      </c>
      <c r="S290" s="61">
        <f t="shared" si="177"/>
        <v>0</v>
      </c>
      <c r="T290" s="58">
        <f t="shared" si="171"/>
        <v>638</v>
      </c>
      <c r="U290" s="83">
        <f t="shared" si="180"/>
        <v>2100</v>
      </c>
      <c r="V290" s="83">
        <f t="shared" si="181"/>
        <v>2100</v>
      </c>
      <c r="W290" s="83">
        <f t="shared" si="182"/>
        <v>2100</v>
      </c>
      <c r="X290" s="85"/>
      <c r="Y290" s="42"/>
      <c r="Z290" s="42"/>
      <c r="AA290" s="42"/>
      <c r="AB290" s="50"/>
    </row>
    <row r="291" spans="1:28" ht="13.15" customHeight="1">
      <c r="A291" s="73">
        <f t="shared" si="119"/>
        <v>277</v>
      </c>
      <c r="B291" s="74">
        <f t="shared" si="174"/>
        <v>45588</v>
      </c>
      <c r="C291" s="75">
        <f t="shared" si="175"/>
        <v>884</v>
      </c>
      <c r="D291" s="76">
        <f t="shared" si="147"/>
        <v>1856</v>
      </c>
      <c r="E291" s="61">
        <f t="shared" si="161"/>
        <v>340</v>
      </c>
      <c r="F291" s="61">
        <f t="shared" si="162"/>
        <v>450</v>
      </c>
      <c r="G291" s="61">
        <f t="shared" si="163"/>
        <v>660</v>
      </c>
      <c r="H291" s="42">
        <f t="shared" si="164"/>
        <v>2400</v>
      </c>
      <c r="I291" s="42">
        <f t="shared" si="165"/>
        <v>2290</v>
      </c>
      <c r="J291" s="42">
        <f t="shared" si="166"/>
        <v>2080</v>
      </c>
      <c r="K291" s="42">
        <f t="shared" ref="K291:M291" si="199">K290</f>
        <v>3000</v>
      </c>
      <c r="L291" s="42">
        <f t="shared" si="199"/>
        <v>3000</v>
      </c>
      <c r="M291" s="42">
        <f t="shared" si="199"/>
        <v>3000</v>
      </c>
      <c r="N291" s="42">
        <f t="shared" si="168"/>
        <v>-600</v>
      </c>
      <c r="O291" s="42">
        <f t="shared" si="169"/>
        <v>-710</v>
      </c>
      <c r="P291" s="42">
        <f t="shared" si="170"/>
        <v>-920</v>
      </c>
      <c r="Q291" s="61">
        <f t="shared" si="177"/>
        <v>0</v>
      </c>
      <c r="R291" s="61">
        <f t="shared" si="177"/>
        <v>0</v>
      </c>
      <c r="S291" s="61">
        <f t="shared" si="177"/>
        <v>0</v>
      </c>
      <c r="T291" s="58">
        <f t="shared" si="171"/>
        <v>640</v>
      </c>
      <c r="U291" s="83">
        <f t="shared" si="180"/>
        <v>2100</v>
      </c>
      <c r="V291" s="83">
        <f t="shared" si="181"/>
        <v>2100</v>
      </c>
      <c r="W291" s="83">
        <f t="shared" si="182"/>
        <v>2100</v>
      </c>
      <c r="X291" s="85"/>
      <c r="Y291" s="42"/>
      <c r="Z291" s="42"/>
      <c r="AA291" s="42"/>
      <c r="AB291" s="50"/>
    </row>
    <row r="292" spans="1:28" ht="13.15" customHeight="1">
      <c r="A292" s="73">
        <f t="shared" si="119"/>
        <v>278</v>
      </c>
      <c r="B292" s="74">
        <f t="shared" si="174"/>
        <v>45589</v>
      </c>
      <c r="C292" s="75">
        <f t="shared" si="175"/>
        <v>884</v>
      </c>
      <c r="D292" s="76">
        <f t="shared" si="147"/>
        <v>1858</v>
      </c>
      <c r="E292" s="61">
        <f t="shared" si="161"/>
        <v>342</v>
      </c>
      <c r="F292" s="61">
        <f t="shared" si="162"/>
        <v>452</v>
      </c>
      <c r="G292" s="61">
        <f t="shared" si="163"/>
        <v>662</v>
      </c>
      <c r="H292" s="42">
        <f t="shared" si="164"/>
        <v>2400</v>
      </c>
      <c r="I292" s="42">
        <f t="shared" si="165"/>
        <v>2290</v>
      </c>
      <c r="J292" s="42">
        <f t="shared" si="166"/>
        <v>2080</v>
      </c>
      <c r="K292" s="42">
        <f t="shared" ref="K292:M292" si="200">K291</f>
        <v>3000</v>
      </c>
      <c r="L292" s="42">
        <f t="shared" si="200"/>
        <v>3000</v>
      </c>
      <c r="M292" s="42">
        <f t="shared" si="200"/>
        <v>3000</v>
      </c>
      <c r="N292" s="42">
        <f t="shared" si="168"/>
        <v>-600</v>
      </c>
      <c r="O292" s="42">
        <f t="shared" si="169"/>
        <v>-710</v>
      </c>
      <c r="P292" s="42">
        <f t="shared" si="170"/>
        <v>-920</v>
      </c>
      <c r="Q292" s="61">
        <f t="shared" si="177"/>
        <v>0</v>
      </c>
      <c r="R292" s="61">
        <f t="shared" si="177"/>
        <v>0</v>
      </c>
      <c r="S292" s="61">
        <f t="shared" si="177"/>
        <v>0</v>
      </c>
      <c r="T292" s="58">
        <f t="shared" si="171"/>
        <v>642</v>
      </c>
      <c r="U292" s="83">
        <f t="shared" si="180"/>
        <v>2100</v>
      </c>
      <c r="V292" s="83">
        <f t="shared" si="181"/>
        <v>2100</v>
      </c>
      <c r="W292" s="83">
        <f t="shared" si="182"/>
        <v>2100</v>
      </c>
      <c r="X292" s="85"/>
      <c r="Y292" s="42"/>
      <c r="Z292" s="42"/>
      <c r="AA292" s="42"/>
      <c r="AB292" s="50"/>
    </row>
    <row r="293" spans="1:28" ht="13.15" customHeight="1">
      <c r="A293" s="73">
        <f t="shared" si="119"/>
        <v>279</v>
      </c>
      <c r="B293" s="74">
        <f t="shared" si="174"/>
        <v>45590</v>
      </c>
      <c r="C293" s="75">
        <f t="shared" si="175"/>
        <v>884</v>
      </c>
      <c r="D293" s="76">
        <f t="shared" si="147"/>
        <v>1860</v>
      </c>
      <c r="E293" s="61">
        <f t="shared" si="161"/>
        <v>344</v>
      </c>
      <c r="F293" s="61">
        <f t="shared" si="162"/>
        <v>454</v>
      </c>
      <c r="G293" s="61">
        <f t="shared" si="163"/>
        <v>664</v>
      </c>
      <c r="H293" s="42">
        <f t="shared" si="164"/>
        <v>2400</v>
      </c>
      <c r="I293" s="42">
        <f t="shared" si="165"/>
        <v>2290</v>
      </c>
      <c r="J293" s="42">
        <f t="shared" si="166"/>
        <v>2080</v>
      </c>
      <c r="K293" s="42">
        <f t="shared" ref="K293:M293" si="201">K292</f>
        <v>3000</v>
      </c>
      <c r="L293" s="42">
        <f t="shared" si="201"/>
        <v>3000</v>
      </c>
      <c r="M293" s="42">
        <f t="shared" si="201"/>
        <v>3000</v>
      </c>
      <c r="N293" s="42">
        <f t="shared" si="168"/>
        <v>-600</v>
      </c>
      <c r="O293" s="42">
        <f t="shared" si="169"/>
        <v>-710</v>
      </c>
      <c r="P293" s="42">
        <f t="shared" si="170"/>
        <v>-920</v>
      </c>
      <c r="Q293" s="61">
        <f t="shared" si="177"/>
        <v>0</v>
      </c>
      <c r="R293" s="61">
        <f t="shared" si="177"/>
        <v>0</v>
      </c>
      <c r="S293" s="61">
        <f t="shared" si="177"/>
        <v>0</v>
      </c>
      <c r="T293" s="58">
        <f t="shared" si="171"/>
        <v>644</v>
      </c>
      <c r="U293" s="83">
        <f t="shared" si="180"/>
        <v>2100</v>
      </c>
      <c r="V293" s="83">
        <f t="shared" si="181"/>
        <v>2100</v>
      </c>
      <c r="W293" s="83">
        <f t="shared" si="182"/>
        <v>2100</v>
      </c>
      <c r="X293" s="85"/>
      <c r="Y293" s="42"/>
      <c r="Z293" s="42"/>
      <c r="AA293" s="42"/>
      <c r="AB293" s="50"/>
    </row>
    <row r="294" spans="1:28" ht="13.15" customHeight="1">
      <c r="A294" s="73">
        <f t="shared" si="119"/>
        <v>280</v>
      </c>
      <c r="B294" s="74">
        <f t="shared" si="174"/>
        <v>45591</v>
      </c>
      <c r="C294" s="75">
        <f t="shared" si="175"/>
        <v>884</v>
      </c>
      <c r="D294" s="76">
        <f t="shared" si="147"/>
        <v>1862</v>
      </c>
      <c r="E294" s="61">
        <f t="shared" si="161"/>
        <v>346</v>
      </c>
      <c r="F294" s="61">
        <f t="shared" si="162"/>
        <v>456</v>
      </c>
      <c r="G294" s="61">
        <f t="shared" si="163"/>
        <v>666</v>
      </c>
      <c r="H294" s="42">
        <f t="shared" si="164"/>
        <v>2400</v>
      </c>
      <c r="I294" s="42">
        <f t="shared" si="165"/>
        <v>2290</v>
      </c>
      <c r="J294" s="42">
        <f t="shared" si="166"/>
        <v>2080</v>
      </c>
      <c r="K294" s="42">
        <f t="shared" ref="K294:M294" si="202">K293</f>
        <v>3000</v>
      </c>
      <c r="L294" s="42">
        <f t="shared" si="202"/>
        <v>3000</v>
      </c>
      <c r="M294" s="42">
        <f t="shared" si="202"/>
        <v>3000</v>
      </c>
      <c r="N294" s="42">
        <f t="shared" si="168"/>
        <v>-600</v>
      </c>
      <c r="O294" s="42">
        <f t="shared" si="169"/>
        <v>-710</v>
      </c>
      <c r="P294" s="42">
        <f t="shared" si="170"/>
        <v>-920</v>
      </c>
      <c r="Q294" s="61">
        <f t="shared" si="177"/>
        <v>0</v>
      </c>
      <c r="R294" s="61">
        <f t="shared" si="177"/>
        <v>0</v>
      </c>
      <c r="S294" s="61">
        <f t="shared" si="177"/>
        <v>0</v>
      </c>
      <c r="T294" s="58">
        <f t="shared" si="171"/>
        <v>646</v>
      </c>
      <c r="U294" s="83">
        <f t="shared" si="180"/>
        <v>2100</v>
      </c>
      <c r="V294" s="83">
        <f t="shared" si="181"/>
        <v>2100</v>
      </c>
      <c r="W294" s="83">
        <f t="shared" si="182"/>
        <v>2100</v>
      </c>
      <c r="X294" s="85"/>
      <c r="Y294" s="42"/>
      <c r="Z294" s="42"/>
      <c r="AA294" s="42"/>
      <c r="AB294" s="50"/>
    </row>
    <row r="295" spans="1:28" ht="13.15" customHeight="1">
      <c r="A295" s="73">
        <f t="shared" si="119"/>
        <v>281</v>
      </c>
      <c r="B295" s="74">
        <f t="shared" si="174"/>
        <v>45592</v>
      </c>
      <c r="C295" s="75">
        <f t="shared" si="175"/>
        <v>884</v>
      </c>
      <c r="D295" s="76">
        <f t="shared" si="147"/>
        <v>1864</v>
      </c>
      <c r="E295" s="61">
        <f t="shared" si="161"/>
        <v>348</v>
      </c>
      <c r="F295" s="61">
        <f t="shared" si="162"/>
        <v>458</v>
      </c>
      <c r="G295" s="61">
        <f t="shared" si="163"/>
        <v>668</v>
      </c>
      <c r="H295" s="42">
        <f t="shared" si="164"/>
        <v>2400</v>
      </c>
      <c r="I295" s="42">
        <f t="shared" si="165"/>
        <v>2290</v>
      </c>
      <c r="J295" s="42">
        <f t="shared" si="166"/>
        <v>2080</v>
      </c>
      <c r="K295" s="42">
        <f t="shared" ref="K295:M295" si="203">K294</f>
        <v>3000</v>
      </c>
      <c r="L295" s="42">
        <f t="shared" si="203"/>
        <v>3000</v>
      </c>
      <c r="M295" s="42">
        <f t="shared" si="203"/>
        <v>3000</v>
      </c>
      <c r="N295" s="42">
        <f t="shared" si="168"/>
        <v>-600</v>
      </c>
      <c r="O295" s="42">
        <f t="shared" si="169"/>
        <v>-710</v>
      </c>
      <c r="P295" s="42">
        <f t="shared" si="170"/>
        <v>-920</v>
      </c>
      <c r="Q295" s="61">
        <f t="shared" si="177"/>
        <v>0</v>
      </c>
      <c r="R295" s="61">
        <f t="shared" si="177"/>
        <v>0</v>
      </c>
      <c r="S295" s="61">
        <f t="shared" si="177"/>
        <v>0</v>
      </c>
      <c r="T295" s="58">
        <f t="shared" si="171"/>
        <v>648</v>
      </c>
      <c r="U295" s="83">
        <f t="shared" si="180"/>
        <v>2100</v>
      </c>
      <c r="V295" s="83">
        <f t="shared" si="181"/>
        <v>2100</v>
      </c>
      <c r="W295" s="83">
        <f t="shared" si="182"/>
        <v>2100</v>
      </c>
      <c r="X295" s="85"/>
      <c r="Y295" s="42"/>
      <c r="Z295" s="42"/>
      <c r="AA295" s="42"/>
      <c r="AB295" s="50"/>
    </row>
    <row r="296" spans="1:28" ht="13.15" customHeight="1">
      <c r="A296" s="73">
        <f t="shared" si="119"/>
        <v>282</v>
      </c>
      <c r="B296" s="74">
        <f t="shared" si="174"/>
        <v>45593</v>
      </c>
      <c r="C296" s="75">
        <f t="shared" si="175"/>
        <v>884</v>
      </c>
      <c r="D296" s="76">
        <f t="shared" si="147"/>
        <v>1866</v>
      </c>
      <c r="E296" s="61">
        <f t="shared" si="161"/>
        <v>350</v>
      </c>
      <c r="F296" s="61">
        <f t="shared" si="162"/>
        <v>460</v>
      </c>
      <c r="G296" s="61">
        <f t="shared" si="163"/>
        <v>670</v>
      </c>
      <c r="H296" s="42">
        <f t="shared" si="164"/>
        <v>2400</v>
      </c>
      <c r="I296" s="42">
        <f t="shared" si="165"/>
        <v>2290</v>
      </c>
      <c r="J296" s="42">
        <f t="shared" si="166"/>
        <v>2080</v>
      </c>
      <c r="K296" s="42">
        <f t="shared" ref="K296:M296" si="204">K295</f>
        <v>3000</v>
      </c>
      <c r="L296" s="42">
        <f t="shared" si="204"/>
        <v>3000</v>
      </c>
      <c r="M296" s="42">
        <f t="shared" si="204"/>
        <v>3000</v>
      </c>
      <c r="N296" s="42">
        <f t="shared" si="168"/>
        <v>-600</v>
      </c>
      <c r="O296" s="42">
        <f t="shared" si="169"/>
        <v>-710</v>
      </c>
      <c r="P296" s="42">
        <f t="shared" si="170"/>
        <v>-920</v>
      </c>
      <c r="Q296" s="61">
        <f t="shared" si="177"/>
        <v>0</v>
      </c>
      <c r="R296" s="61">
        <f t="shared" si="177"/>
        <v>0</v>
      </c>
      <c r="S296" s="61">
        <f t="shared" si="177"/>
        <v>0</v>
      </c>
      <c r="T296" s="58">
        <f t="shared" si="171"/>
        <v>650</v>
      </c>
      <c r="U296" s="83">
        <f t="shared" si="180"/>
        <v>2100</v>
      </c>
      <c r="V296" s="83">
        <f t="shared" si="181"/>
        <v>2100</v>
      </c>
      <c r="W296" s="83">
        <f t="shared" si="182"/>
        <v>2100</v>
      </c>
      <c r="X296" s="85"/>
      <c r="Y296" s="42"/>
      <c r="Z296" s="42"/>
      <c r="AA296" s="42"/>
      <c r="AB296" s="50"/>
    </row>
    <row r="297" spans="1:28" ht="13.15" customHeight="1">
      <c r="A297" s="73">
        <f t="shared" si="119"/>
        <v>283</v>
      </c>
      <c r="B297" s="74">
        <f t="shared" si="174"/>
        <v>45594</v>
      </c>
      <c r="C297" s="75">
        <f t="shared" si="175"/>
        <v>884</v>
      </c>
      <c r="D297" s="76">
        <f t="shared" si="147"/>
        <v>1868</v>
      </c>
      <c r="E297" s="61">
        <f t="shared" si="161"/>
        <v>352</v>
      </c>
      <c r="F297" s="61">
        <f t="shared" si="162"/>
        <v>462</v>
      </c>
      <c r="G297" s="61">
        <f t="shared" si="163"/>
        <v>672</v>
      </c>
      <c r="H297" s="42">
        <f t="shared" si="164"/>
        <v>2400</v>
      </c>
      <c r="I297" s="42">
        <f t="shared" si="165"/>
        <v>2290</v>
      </c>
      <c r="J297" s="42">
        <f t="shared" si="166"/>
        <v>2080</v>
      </c>
      <c r="K297" s="42">
        <f t="shared" ref="K297:M297" si="205">K296</f>
        <v>3000</v>
      </c>
      <c r="L297" s="42">
        <f t="shared" si="205"/>
        <v>3000</v>
      </c>
      <c r="M297" s="42">
        <f t="shared" si="205"/>
        <v>3000</v>
      </c>
      <c r="N297" s="42">
        <f t="shared" si="168"/>
        <v>-600</v>
      </c>
      <c r="O297" s="42">
        <f t="shared" si="169"/>
        <v>-710</v>
      </c>
      <c r="P297" s="42">
        <f t="shared" si="170"/>
        <v>-920</v>
      </c>
      <c r="Q297" s="61">
        <f t="shared" si="177"/>
        <v>0</v>
      </c>
      <c r="R297" s="61">
        <f t="shared" si="177"/>
        <v>0</v>
      </c>
      <c r="S297" s="61">
        <f t="shared" si="177"/>
        <v>0</v>
      </c>
      <c r="T297" s="58">
        <f t="shared" si="171"/>
        <v>652</v>
      </c>
      <c r="U297" s="83">
        <f t="shared" si="180"/>
        <v>2100</v>
      </c>
      <c r="V297" s="83">
        <f t="shared" si="181"/>
        <v>2100</v>
      </c>
      <c r="W297" s="83">
        <f t="shared" si="182"/>
        <v>2100</v>
      </c>
      <c r="X297" s="85"/>
      <c r="Y297" s="42"/>
      <c r="Z297" s="42"/>
      <c r="AA297" s="42"/>
      <c r="AB297" s="50"/>
    </row>
    <row r="298" spans="1:28" ht="13.15" customHeight="1">
      <c r="A298" s="73">
        <f t="shared" si="119"/>
        <v>284</v>
      </c>
      <c r="B298" s="74">
        <f t="shared" si="174"/>
        <v>45595</v>
      </c>
      <c r="C298" s="75">
        <f t="shared" si="175"/>
        <v>884</v>
      </c>
      <c r="D298" s="76">
        <f t="shared" si="147"/>
        <v>1870</v>
      </c>
      <c r="E298" s="61">
        <f t="shared" si="161"/>
        <v>354</v>
      </c>
      <c r="F298" s="61">
        <f t="shared" si="162"/>
        <v>464</v>
      </c>
      <c r="G298" s="61">
        <f t="shared" si="163"/>
        <v>674</v>
      </c>
      <c r="H298" s="42">
        <f t="shared" si="164"/>
        <v>2400</v>
      </c>
      <c r="I298" s="42">
        <f t="shared" si="165"/>
        <v>2290</v>
      </c>
      <c r="J298" s="42">
        <f t="shared" si="166"/>
        <v>2080</v>
      </c>
      <c r="K298" s="42">
        <f t="shared" ref="K298:M298" si="206">K297</f>
        <v>3000</v>
      </c>
      <c r="L298" s="42">
        <f t="shared" si="206"/>
        <v>3000</v>
      </c>
      <c r="M298" s="42">
        <f t="shared" si="206"/>
        <v>3000</v>
      </c>
      <c r="N298" s="42">
        <f t="shared" si="168"/>
        <v>-600</v>
      </c>
      <c r="O298" s="42">
        <f t="shared" si="169"/>
        <v>-710</v>
      </c>
      <c r="P298" s="42">
        <f t="shared" si="170"/>
        <v>-920</v>
      </c>
      <c r="Q298" s="61">
        <f t="shared" si="177"/>
        <v>0</v>
      </c>
      <c r="R298" s="61">
        <f t="shared" si="177"/>
        <v>0</v>
      </c>
      <c r="S298" s="61">
        <f t="shared" si="177"/>
        <v>0</v>
      </c>
      <c r="T298" s="58">
        <f t="shared" si="171"/>
        <v>654</v>
      </c>
      <c r="U298" s="83">
        <f t="shared" si="180"/>
        <v>2100</v>
      </c>
      <c r="V298" s="83">
        <f t="shared" si="181"/>
        <v>2100</v>
      </c>
      <c r="W298" s="83">
        <f t="shared" si="182"/>
        <v>2100</v>
      </c>
      <c r="X298" s="85"/>
      <c r="Y298" s="42"/>
      <c r="Z298" s="42"/>
      <c r="AA298" s="42"/>
      <c r="AB298" s="50"/>
    </row>
    <row r="299" spans="1:28" ht="13.15" customHeight="1">
      <c r="A299" s="73">
        <f t="shared" si="119"/>
        <v>285</v>
      </c>
      <c r="B299" s="74">
        <f t="shared" si="174"/>
        <v>45596</v>
      </c>
      <c r="C299" s="75">
        <f t="shared" si="175"/>
        <v>884</v>
      </c>
      <c r="D299" s="76">
        <f t="shared" si="147"/>
        <v>1872</v>
      </c>
      <c r="E299" s="61">
        <f t="shared" si="161"/>
        <v>356</v>
      </c>
      <c r="F299" s="61">
        <f t="shared" si="162"/>
        <v>466</v>
      </c>
      <c r="G299" s="61">
        <f t="shared" si="163"/>
        <v>676</v>
      </c>
      <c r="H299" s="42">
        <f t="shared" si="164"/>
        <v>2400</v>
      </c>
      <c r="I299" s="42">
        <f t="shared" si="165"/>
        <v>2290</v>
      </c>
      <c r="J299" s="42">
        <f t="shared" si="166"/>
        <v>2080</v>
      </c>
      <c r="K299" s="42">
        <f t="shared" ref="K299:M299" si="207">K298</f>
        <v>3000</v>
      </c>
      <c r="L299" s="42">
        <f t="shared" si="207"/>
        <v>3000</v>
      </c>
      <c r="M299" s="42">
        <f t="shared" si="207"/>
        <v>3000</v>
      </c>
      <c r="N299" s="42">
        <f t="shared" si="168"/>
        <v>-600</v>
      </c>
      <c r="O299" s="42">
        <f t="shared" si="169"/>
        <v>-710</v>
      </c>
      <c r="P299" s="42">
        <f t="shared" si="170"/>
        <v>-920</v>
      </c>
      <c r="Q299" s="61">
        <f t="shared" si="177"/>
        <v>0</v>
      </c>
      <c r="R299" s="61">
        <f t="shared" si="177"/>
        <v>0</v>
      </c>
      <c r="S299" s="61">
        <f t="shared" si="177"/>
        <v>0</v>
      </c>
      <c r="T299" s="58">
        <f t="shared" si="171"/>
        <v>656</v>
      </c>
      <c r="U299" s="83">
        <f t="shared" si="180"/>
        <v>2100</v>
      </c>
      <c r="V299" s="83">
        <f t="shared" si="181"/>
        <v>2100</v>
      </c>
      <c r="W299" s="83">
        <f t="shared" si="182"/>
        <v>2100</v>
      </c>
      <c r="X299" s="85"/>
      <c r="Y299" s="42"/>
      <c r="Z299" s="42"/>
      <c r="AA299" s="42"/>
      <c r="AB299" s="50"/>
    </row>
    <row r="300" spans="1:28" ht="13.15" customHeight="1">
      <c r="A300" s="73">
        <f t="shared" si="119"/>
        <v>286</v>
      </c>
      <c r="B300" s="74">
        <f t="shared" si="174"/>
        <v>45597</v>
      </c>
      <c r="C300" s="75">
        <f t="shared" si="175"/>
        <v>884</v>
      </c>
      <c r="D300" s="76">
        <f t="shared" si="147"/>
        <v>1874</v>
      </c>
      <c r="E300" s="61">
        <f t="shared" ref="E300:E351" si="208">C300+D300-H300</f>
        <v>358</v>
      </c>
      <c r="F300" s="61">
        <f t="shared" ref="F300:F351" si="209">C300+D300-I300</f>
        <v>468</v>
      </c>
      <c r="G300" s="61">
        <f t="shared" ref="G300:G351" si="210">D300+C300-J300</f>
        <v>678</v>
      </c>
      <c r="H300" s="42">
        <f t="shared" ref="H300:H351" si="211">K300+N300</f>
        <v>2400</v>
      </c>
      <c r="I300" s="42">
        <f t="shared" ref="I300:I351" si="212">L300+O300</f>
        <v>2290</v>
      </c>
      <c r="J300" s="42">
        <f t="shared" ref="J300:J351" si="213">M300+P300</f>
        <v>2080</v>
      </c>
      <c r="K300" s="42">
        <f t="shared" ref="K300:M300" si="214">K299</f>
        <v>3000</v>
      </c>
      <c r="L300" s="42">
        <f t="shared" si="214"/>
        <v>3000</v>
      </c>
      <c r="M300" s="42">
        <f t="shared" si="214"/>
        <v>3000</v>
      </c>
      <c r="N300" s="42">
        <f t="shared" ref="N300:N351" si="215">N299-Q300</f>
        <v>-600</v>
      </c>
      <c r="O300" s="42">
        <f t="shared" ref="O300:O351" si="216">O299-R300</f>
        <v>-710</v>
      </c>
      <c r="P300" s="42">
        <f t="shared" ref="P300:P351" si="217">P299-S300</f>
        <v>-920</v>
      </c>
      <c r="Q300" s="61">
        <f t="shared" si="177"/>
        <v>0</v>
      </c>
      <c r="R300" s="61">
        <f t="shared" si="177"/>
        <v>0</v>
      </c>
      <c r="S300" s="61">
        <f t="shared" si="177"/>
        <v>0</v>
      </c>
      <c r="T300" s="58">
        <f t="shared" ref="T300:T351" si="218">D300+C300-V300</f>
        <v>658</v>
      </c>
      <c r="U300" s="83">
        <f t="shared" si="180"/>
        <v>2100</v>
      </c>
      <c r="V300" s="83">
        <f t="shared" si="181"/>
        <v>2100</v>
      </c>
      <c r="W300" s="83">
        <f t="shared" si="182"/>
        <v>2100</v>
      </c>
      <c r="X300" s="85"/>
      <c r="Y300" s="42"/>
      <c r="Z300" s="42"/>
      <c r="AA300" s="42"/>
      <c r="AB300" s="50"/>
    </row>
    <row r="301" spans="1:28" ht="13.15" customHeight="1">
      <c r="A301" s="73">
        <f t="shared" si="119"/>
        <v>287</v>
      </c>
      <c r="B301" s="74">
        <f t="shared" si="174"/>
        <v>45598</v>
      </c>
      <c r="C301" s="75">
        <f t="shared" si="175"/>
        <v>884</v>
      </c>
      <c r="D301" s="76">
        <f t="shared" si="147"/>
        <v>1876</v>
      </c>
      <c r="E301" s="61">
        <f t="shared" si="208"/>
        <v>360</v>
      </c>
      <c r="F301" s="61">
        <f t="shared" si="209"/>
        <v>470</v>
      </c>
      <c r="G301" s="61">
        <f t="shared" si="210"/>
        <v>680</v>
      </c>
      <c r="H301" s="42">
        <f t="shared" si="211"/>
        <v>2400</v>
      </c>
      <c r="I301" s="42">
        <f t="shared" si="212"/>
        <v>2290</v>
      </c>
      <c r="J301" s="42">
        <f t="shared" si="213"/>
        <v>2080</v>
      </c>
      <c r="K301" s="42">
        <f t="shared" ref="K301:M301" si="219">K300</f>
        <v>3000</v>
      </c>
      <c r="L301" s="42">
        <f t="shared" si="219"/>
        <v>3000</v>
      </c>
      <c r="M301" s="42">
        <f t="shared" si="219"/>
        <v>3000</v>
      </c>
      <c r="N301" s="42">
        <f t="shared" si="215"/>
        <v>-600</v>
      </c>
      <c r="O301" s="42">
        <f t="shared" si="216"/>
        <v>-710</v>
      </c>
      <c r="P301" s="42">
        <f t="shared" si="217"/>
        <v>-920</v>
      </c>
      <c r="Q301" s="61">
        <f t="shared" si="177"/>
        <v>0</v>
      </c>
      <c r="R301" s="61">
        <f t="shared" si="177"/>
        <v>0</v>
      </c>
      <c r="S301" s="61">
        <f t="shared" si="177"/>
        <v>0</v>
      </c>
      <c r="T301" s="58">
        <f t="shared" si="218"/>
        <v>660</v>
      </c>
      <c r="U301" s="83">
        <f t="shared" si="180"/>
        <v>2100</v>
      </c>
      <c r="V301" s="83">
        <f t="shared" si="181"/>
        <v>2100</v>
      </c>
      <c r="W301" s="83">
        <f t="shared" si="182"/>
        <v>2100</v>
      </c>
      <c r="X301" s="85"/>
      <c r="Y301" s="42"/>
      <c r="Z301" s="42"/>
      <c r="AA301" s="42"/>
      <c r="AB301" s="50"/>
    </row>
    <row r="302" spans="1:28" ht="13.15" customHeight="1">
      <c r="A302" s="73">
        <f t="shared" si="119"/>
        <v>288</v>
      </c>
      <c r="B302" s="74">
        <f t="shared" si="174"/>
        <v>45599</v>
      </c>
      <c r="C302" s="75">
        <f t="shared" si="175"/>
        <v>884</v>
      </c>
      <c r="D302" s="76">
        <f t="shared" si="147"/>
        <v>1878</v>
      </c>
      <c r="E302" s="61">
        <f t="shared" si="208"/>
        <v>362</v>
      </c>
      <c r="F302" s="61">
        <f t="shared" si="209"/>
        <v>472</v>
      </c>
      <c r="G302" s="61">
        <f t="shared" si="210"/>
        <v>682</v>
      </c>
      <c r="H302" s="42">
        <f t="shared" si="211"/>
        <v>2400</v>
      </c>
      <c r="I302" s="42">
        <f t="shared" si="212"/>
        <v>2290</v>
      </c>
      <c r="J302" s="42">
        <f t="shared" si="213"/>
        <v>2080</v>
      </c>
      <c r="K302" s="42">
        <f t="shared" ref="K302:M302" si="220">K301</f>
        <v>3000</v>
      </c>
      <c r="L302" s="42">
        <f t="shared" si="220"/>
        <v>3000</v>
      </c>
      <c r="M302" s="42">
        <f t="shared" si="220"/>
        <v>3000</v>
      </c>
      <c r="N302" s="42">
        <f t="shared" si="215"/>
        <v>-600</v>
      </c>
      <c r="O302" s="42">
        <f t="shared" si="216"/>
        <v>-710</v>
      </c>
      <c r="P302" s="42">
        <f t="shared" si="217"/>
        <v>-920</v>
      </c>
      <c r="Q302" s="61">
        <f t="shared" si="177"/>
        <v>0</v>
      </c>
      <c r="R302" s="61">
        <f t="shared" si="177"/>
        <v>0</v>
      </c>
      <c r="S302" s="61">
        <f t="shared" si="177"/>
        <v>0</v>
      </c>
      <c r="T302" s="58">
        <f t="shared" si="218"/>
        <v>662</v>
      </c>
      <c r="U302" s="83">
        <f t="shared" si="180"/>
        <v>2100</v>
      </c>
      <c r="V302" s="83">
        <f t="shared" si="181"/>
        <v>2100</v>
      </c>
      <c r="W302" s="83">
        <f t="shared" si="182"/>
        <v>2100</v>
      </c>
      <c r="X302" s="85"/>
      <c r="Y302" s="42"/>
      <c r="Z302" s="42"/>
      <c r="AA302" s="42"/>
      <c r="AB302" s="50"/>
    </row>
    <row r="303" spans="1:28" ht="13.15" customHeight="1">
      <c r="A303" s="73">
        <f t="shared" ref="A303:A366" si="221">+A302+1</f>
        <v>289</v>
      </c>
      <c r="B303" s="74">
        <f t="shared" si="174"/>
        <v>45600</v>
      </c>
      <c r="C303" s="75">
        <f t="shared" si="175"/>
        <v>884</v>
      </c>
      <c r="D303" s="76">
        <f t="shared" si="147"/>
        <v>1880</v>
      </c>
      <c r="E303" s="61">
        <f t="shared" si="208"/>
        <v>364</v>
      </c>
      <c r="F303" s="61">
        <f t="shared" si="209"/>
        <v>474</v>
      </c>
      <c r="G303" s="61">
        <f t="shared" si="210"/>
        <v>684</v>
      </c>
      <c r="H303" s="42">
        <f t="shared" si="211"/>
        <v>2400</v>
      </c>
      <c r="I303" s="42">
        <f t="shared" si="212"/>
        <v>2290</v>
      </c>
      <c r="J303" s="42">
        <f t="shared" si="213"/>
        <v>2080</v>
      </c>
      <c r="K303" s="42">
        <f t="shared" ref="K303:M303" si="222">K302</f>
        <v>3000</v>
      </c>
      <c r="L303" s="42">
        <f t="shared" si="222"/>
        <v>3000</v>
      </c>
      <c r="M303" s="42">
        <f t="shared" si="222"/>
        <v>3000</v>
      </c>
      <c r="N303" s="42">
        <f t="shared" si="215"/>
        <v>-600</v>
      </c>
      <c r="O303" s="42">
        <f t="shared" si="216"/>
        <v>-710</v>
      </c>
      <c r="P303" s="42">
        <f t="shared" si="217"/>
        <v>-920</v>
      </c>
      <c r="Q303" s="61">
        <f t="shared" si="177"/>
        <v>0</v>
      </c>
      <c r="R303" s="61">
        <f t="shared" si="177"/>
        <v>0</v>
      </c>
      <c r="S303" s="61">
        <f t="shared" si="177"/>
        <v>0</v>
      </c>
      <c r="T303" s="58">
        <f t="shared" si="218"/>
        <v>664</v>
      </c>
      <c r="U303" s="83">
        <f t="shared" si="180"/>
        <v>2100</v>
      </c>
      <c r="V303" s="83">
        <f t="shared" si="181"/>
        <v>2100</v>
      </c>
      <c r="W303" s="83">
        <f t="shared" si="182"/>
        <v>2100</v>
      </c>
      <c r="X303" s="85"/>
      <c r="Y303" s="42"/>
      <c r="Z303" s="42"/>
      <c r="AA303" s="42"/>
      <c r="AB303" s="50"/>
    </row>
    <row r="304" spans="1:28" ht="13.15" customHeight="1">
      <c r="A304" s="73">
        <f t="shared" si="221"/>
        <v>290</v>
      </c>
      <c r="B304" s="74">
        <f t="shared" si="174"/>
        <v>45601</v>
      </c>
      <c r="C304" s="75">
        <f t="shared" si="175"/>
        <v>884</v>
      </c>
      <c r="D304" s="76">
        <f t="shared" si="147"/>
        <v>1882</v>
      </c>
      <c r="E304" s="61">
        <f t="shared" si="208"/>
        <v>366</v>
      </c>
      <c r="F304" s="61">
        <f t="shared" si="209"/>
        <v>476</v>
      </c>
      <c r="G304" s="61">
        <f t="shared" si="210"/>
        <v>686</v>
      </c>
      <c r="H304" s="42">
        <f t="shared" si="211"/>
        <v>2400</v>
      </c>
      <c r="I304" s="42">
        <f t="shared" si="212"/>
        <v>2290</v>
      </c>
      <c r="J304" s="42">
        <f t="shared" si="213"/>
        <v>2080</v>
      </c>
      <c r="K304" s="42">
        <f t="shared" ref="K304:M304" si="223">K303</f>
        <v>3000</v>
      </c>
      <c r="L304" s="42">
        <f t="shared" si="223"/>
        <v>3000</v>
      </c>
      <c r="M304" s="42">
        <f t="shared" si="223"/>
        <v>3000</v>
      </c>
      <c r="N304" s="42">
        <f t="shared" si="215"/>
        <v>-600</v>
      </c>
      <c r="O304" s="42">
        <f t="shared" si="216"/>
        <v>-710</v>
      </c>
      <c r="P304" s="42">
        <f t="shared" si="217"/>
        <v>-920</v>
      </c>
      <c r="Q304" s="61">
        <f t="shared" ref="Q304:S335" si="224">Q303</f>
        <v>0</v>
      </c>
      <c r="R304" s="61">
        <f t="shared" si="224"/>
        <v>0</v>
      </c>
      <c r="S304" s="61">
        <f t="shared" si="224"/>
        <v>0</v>
      </c>
      <c r="T304" s="58">
        <f t="shared" si="218"/>
        <v>666</v>
      </c>
      <c r="U304" s="83">
        <f t="shared" si="180"/>
        <v>2100</v>
      </c>
      <c r="V304" s="83">
        <f t="shared" si="181"/>
        <v>2100</v>
      </c>
      <c r="W304" s="83">
        <f t="shared" si="182"/>
        <v>2100</v>
      </c>
      <c r="X304" s="85"/>
      <c r="Y304" s="42"/>
      <c r="Z304" s="42"/>
      <c r="AA304" s="42"/>
      <c r="AB304" s="50"/>
    </row>
    <row r="305" spans="1:28" ht="13.15" customHeight="1">
      <c r="A305" s="73">
        <f t="shared" si="221"/>
        <v>291</v>
      </c>
      <c r="B305" s="74">
        <f t="shared" si="174"/>
        <v>45602</v>
      </c>
      <c r="C305" s="75">
        <f t="shared" si="175"/>
        <v>884</v>
      </c>
      <c r="D305" s="76">
        <f t="shared" si="147"/>
        <v>1884</v>
      </c>
      <c r="E305" s="61">
        <f t="shared" si="208"/>
        <v>368</v>
      </c>
      <c r="F305" s="61">
        <f t="shared" si="209"/>
        <v>478</v>
      </c>
      <c r="G305" s="61">
        <f t="shared" si="210"/>
        <v>688</v>
      </c>
      <c r="H305" s="42">
        <f t="shared" si="211"/>
        <v>2400</v>
      </c>
      <c r="I305" s="42">
        <f t="shared" si="212"/>
        <v>2290</v>
      </c>
      <c r="J305" s="42">
        <f t="shared" si="213"/>
        <v>2080</v>
      </c>
      <c r="K305" s="42">
        <f t="shared" ref="K305:M305" si="225">K304</f>
        <v>3000</v>
      </c>
      <c r="L305" s="42">
        <f t="shared" si="225"/>
        <v>3000</v>
      </c>
      <c r="M305" s="42">
        <f t="shared" si="225"/>
        <v>3000</v>
      </c>
      <c r="N305" s="42">
        <f t="shared" si="215"/>
        <v>-600</v>
      </c>
      <c r="O305" s="42">
        <f t="shared" si="216"/>
        <v>-710</v>
      </c>
      <c r="P305" s="42">
        <f t="shared" si="217"/>
        <v>-920</v>
      </c>
      <c r="Q305" s="61">
        <f t="shared" si="224"/>
        <v>0</v>
      </c>
      <c r="R305" s="61">
        <f t="shared" si="224"/>
        <v>0</v>
      </c>
      <c r="S305" s="61">
        <f t="shared" si="224"/>
        <v>0</v>
      </c>
      <c r="T305" s="58">
        <f t="shared" si="218"/>
        <v>668</v>
      </c>
      <c r="U305" s="83">
        <f t="shared" si="180"/>
        <v>2100</v>
      </c>
      <c r="V305" s="83">
        <f t="shared" si="181"/>
        <v>2100</v>
      </c>
      <c r="W305" s="83">
        <f t="shared" si="182"/>
        <v>2100</v>
      </c>
      <c r="X305" s="85"/>
      <c r="Y305" s="42"/>
      <c r="Z305" s="42"/>
      <c r="AA305" s="42"/>
      <c r="AB305" s="50"/>
    </row>
    <row r="306" spans="1:28" ht="13.15" customHeight="1">
      <c r="A306" s="73">
        <f t="shared" si="221"/>
        <v>292</v>
      </c>
      <c r="B306" s="74">
        <f t="shared" si="174"/>
        <v>45603</v>
      </c>
      <c r="C306" s="75">
        <f t="shared" si="175"/>
        <v>884</v>
      </c>
      <c r="D306" s="76">
        <f t="shared" si="147"/>
        <v>1886</v>
      </c>
      <c r="E306" s="61">
        <f t="shared" si="208"/>
        <v>370</v>
      </c>
      <c r="F306" s="61">
        <f t="shared" si="209"/>
        <v>480</v>
      </c>
      <c r="G306" s="61">
        <f t="shared" si="210"/>
        <v>690</v>
      </c>
      <c r="H306" s="42">
        <f t="shared" si="211"/>
        <v>2400</v>
      </c>
      <c r="I306" s="42">
        <f t="shared" si="212"/>
        <v>2290</v>
      </c>
      <c r="J306" s="42">
        <f t="shared" si="213"/>
        <v>2080</v>
      </c>
      <c r="K306" s="42">
        <f t="shared" ref="K306:M306" si="226">K305</f>
        <v>3000</v>
      </c>
      <c r="L306" s="42">
        <f t="shared" si="226"/>
        <v>3000</v>
      </c>
      <c r="M306" s="42">
        <f t="shared" si="226"/>
        <v>3000</v>
      </c>
      <c r="N306" s="42">
        <f t="shared" si="215"/>
        <v>-600</v>
      </c>
      <c r="O306" s="42">
        <f t="shared" si="216"/>
        <v>-710</v>
      </c>
      <c r="P306" s="42">
        <f t="shared" si="217"/>
        <v>-920</v>
      </c>
      <c r="Q306" s="61">
        <f t="shared" si="224"/>
        <v>0</v>
      </c>
      <c r="R306" s="61">
        <f t="shared" si="224"/>
        <v>0</v>
      </c>
      <c r="S306" s="61">
        <f t="shared" si="224"/>
        <v>0</v>
      </c>
      <c r="T306" s="58">
        <f t="shared" si="218"/>
        <v>670</v>
      </c>
      <c r="U306" s="83">
        <f t="shared" si="180"/>
        <v>2100</v>
      </c>
      <c r="V306" s="83">
        <f t="shared" si="181"/>
        <v>2100</v>
      </c>
      <c r="W306" s="83">
        <f t="shared" si="182"/>
        <v>2100</v>
      </c>
      <c r="X306" s="85"/>
      <c r="Y306" s="42"/>
      <c r="Z306" s="42"/>
      <c r="AA306" s="42"/>
      <c r="AB306" s="50"/>
    </row>
    <row r="307" spans="1:28" ht="13.15" customHeight="1">
      <c r="A307" s="73">
        <f t="shared" si="221"/>
        <v>293</v>
      </c>
      <c r="B307" s="74">
        <f t="shared" si="174"/>
        <v>45604</v>
      </c>
      <c r="C307" s="75">
        <f t="shared" si="175"/>
        <v>884</v>
      </c>
      <c r="D307" s="76">
        <f t="shared" si="147"/>
        <v>1888</v>
      </c>
      <c r="E307" s="61">
        <f t="shared" si="208"/>
        <v>372</v>
      </c>
      <c r="F307" s="61">
        <f t="shared" si="209"/>
        <v>482</v>
      </c>
      <c r="G307" s="61">
        <f t="shared" si="210"/>
        <v>692</v>
      </c>
      <c r="H307" s="42">
        <f t="shared" si="211"/>
        <v>2400</v>
      </c>
      <c r="I307" s="42">
        <f t="shared" si="212"/>
        <v>2290</v>
      </c>
      <c r="J307" s="42">
        <f t="shared" si="213"/>
        <v>2080</v>
      </c>
      <c r="K307" s="42">
        <f t="shared" ref="K307:M307" si="227">K306</f>
        <v>3000</v>
      </c>
      <c r="L307" s="42">
        <f t="shared" si="227"/>
        <v>3000</v>
      </c>
      <c r="M307" s="42">
        <f t="shared" si="227"/>
        <v>3000</v>
      </c>
      <c r="N307" s="42">
        <f t="shared" si="215"/>
        <v>-600</v>
      </c>
      <c r="O307" s="42">
        <f t="shared" si="216"/>
        <v>-710</v>
      </c>
      <c r="P307" s="42">
        <f t="shared" si="217"/>
        <v>-920</v>
      </c>
      <c r="Q307" s="61">
        <f t="shared" si="224"/>
        <v>0</v>
      </c>
      <c r="R307" s="61">
        <f t="shared" si="224"/>
        <v>0</v>
      </c>
      <c r="S307" s="61">
        <f t="shared" si="224"/>
        <v>0</v>
      </c>
      <c r="T307" s="58">
        <f t="shared" si="218"/>
        <v>672</v>
      </c>
      <c r="U307" s="83">
        <f t="shared" si="180"/>
        <v>2100</v>
      </c>
      <c r="V307" s="83">
        <f t="shared" si="181"/>
        <v>2100</v>
      </c>
      <c r="W307" s="83">
        <f t="shared" si="182"/>
        <v>2100</v>
      </c>
      <c r="X307" s="85"/>
      <c r="Y307" s="42"/>
      <c r="Z307" s="42"/>
      <c r="AA307" s="42"/>
      <c r="AB307" s="50"/>
    </row>
    <row r="308" spans="1:28" ht="13.15" customHeight="1">
      <c r="A308" s="73">
        <f t="shared" si="221"/>
        <v>294</v>
      </c>
      <c r="B308" s="74">
        <f t="shared" si="174"/>
        <v>45605</v>
      </c>
      <c r="C308" s="75">
        <f t="shared" si="175"/>
        <v>884</v>
      </c>
      <c r="D308" s="76">
        <f t="shared" si="147"/>
        <v>1890</v>
      </c>
      <c r="E308" s="61">
        <f t="shared" si="208"/>
        <v>374</v>
      </c>
      <c r="F308" s="61">
        <f t="shared" si="209"/>
        <v>484</v>
      </c>
      <c r="G308" s="61">
        <f t="shared" si="210"/>
        <v>694</v>
      </c>
      <c r="H308" s="42">
        <f t="shared" si="211"/>
        <v>2400</v>
      </c>
      <c r="I308" s="42">
        <f t="shared" si="212"/>
        <v>2290</v>
      </c>
      <c r="J308" s="42">
        <f t="shared" si="213"/>
        <v>2080</v>
      </c>
      <c r="K308" s="42">
        <f t="shared" ref="K308:M308" si="228">K307</f>
        <v>3000</v>
      </c>
      <c r="L308" s="42">
        <f t="shared" si="228"/>
        <v>3000</v>
      </c>
      <c r="M308" s="42">
        <f t="shared" si="228"/>
        <v>3000</v>
      </c>
      <c r="N308" s="42">
        <f t="shared" si="215"/>
        <v>-600</v>
      </c>
      <c r="O308" s="42">
        <f t="shared" si="216"/>
        <v>-710</v>
      </c>
      <c r="P308" s="42">
        <f t="shared" si="217"/>
        <v>-920</v>
      </c>
      <c r="Q308" s="61">
        <f t="shared" si="224"/>
        <v>0</v>
      </c>
      <c r="R308" s="61">
        <f t="shared" si="224"/>
        <v>0</v>
      </c>
      <c r="S308" s="61">
        <f t="shared" si="224"/>
        <v>0</v>
      </c>
      <c r="T308" s="58">
        <f t="shared" si="218"/>
        <v>674</v>
      </c>
      <c r="U308" s="83">
        <f t="shared" si="180"/>
        <v>2100</v>
      </c>
      <c r="V308" s="83">
        <f t="shared" si="181"/>
        <v>2100</v>
      </c>
      <c r="W308" s="83">
        <f t="shared" si="182"/>
        <v>2100</v>
      </c>
      <c r="X308" s="85"/>
      <c r="Y308" s="42"/>
      <c r="Z308" s="42"/>
      <c r="AA308" s="42"/>
      <c r="AB308" s="50"/>
    </row>
    <row r="309" spans="1:28" ht="13.15" customHeight="1">
      <c r="A309" s="73">
        <f t="shared" si="221"/>
        <v>295</v>
      </c>
      <c r="B309" s="74">
        <f t="shared" si="174"/>
        <v>45606</v>
      </c>
      <c r="C309" s="75">
        <f t="shared" si="175"/>
        <v>884</v>
      </c>
      <c r="D309" s="76">
        <f t="shared" si="147"/>
        <v>1892</v>
      </c>
      <c r="E309" s="61">
        <f t="shared" si="208"/>
        <v>376</v>
      </c>
      <c r="F309" s="61">
        <f t="shared" si="209"/>
        <v>486</v>
      </c>
      <c r="G309" s="61">
        <f t="shared" si="210"/>
        <v>696</v>
      </c>
      <c r="H309" s="42">
        <f t="shared" si="211"/>
        <v>2400</v>
      </c>
      <c r="I309" s="42">
        <f t="shared" si="212"/>
        <v>2290</v>
      </c>
      <c r="J309" s="42">
        <f t="shared" si="213"/>
        <v>2080</v>
      </c>
      <c r="K309" s="42">
        <f t="shared" ref="K309:M309" si="229">K308</f>
        <v>3000</v>
      </c>
      <c r="L309" s="42">
        <f t="shared" si="229"/>
        <v>3000</v>
      </c>
      <c r="M309" s="42">
        <f t="shared" si="229"/>
        <v>3000</v>
      </c>
      <c r="N309" s="42">
        <f t="shared" si="215"/>
        <v>-600</v>
      </c>
      <c r="O309" s="42">
        <f t="shared" si="216"/>
        <v>-710</v>
      </c>
      <c r="P309" s="42">
        <f t="shared" si="217"/>
        <v>-920</v>
      </c>
      <c r="Q309" s="61">
        <f t="shared" si="224"/>
        <v>0</v>
      </c>
      <c r="R309" s="61">
        <f t="shared" si="224"/>
        <v>0</v>
      </c>
      <c r="S309" s="61">
        <f t="shared" si="224"/>
        <v>0</v>
      </c>
      <c r="T309" s="58">
        <f t="shared" si="218"/>
        <v>676</v>
      </c>
      <c r="U309" s="83">
        <f t="shared" si="180"/>
        <v>2100</v>
      </c>
      <c r="V309" s="83">
        <f t="shared" si="181"/>
        <v>2100</v>
      </c>
      <c r="W309" s="83">
        <f t="shared" si="182"/>
        <v>2100</v>
      </c>
      <c r="X309" s="85"/>
      <c r="Y309" s="42"/>
      <c r="Z309" s="42"/>
      <c r="AA309" s="42"/>
      <c r="AB309" s="50"/>
    </row>
    <row r="310" spans="1:28" ht="13.15" customHeight="1">
      <c r="A310" s="73">
        <f t="shared" si="221"/>
        <v>296</v>
      </c>
      <c r="B310" s="74">
        <f t="shared" si="174"/>
        <v>45607</v>
      </c>
      <c r="C310" s="75">
        <f t="shared" si="175"/>
        <v>884</v>
      </c>
      <c r="D310" s="76">
        <f t="shared" si="147"/>
        <v>1894</v>
      </c>
      <c r="E310" s="61">
        <f t="shared" si="208"/>
        <v>378</v>
      </c>
      <c r="F310" s="61">
        <f t="shared" si="209"/>
        <v>488</v>
      </c>
      <c r="G310" s="61">
        <f t="shared" si="210"/>
        <v>698</v>
      </c>
      <c r="H310" s="42">
        <f t="shared" si="211"/>
        <v>2400</v>
      </c>
      <c r="I310" s="42">
        <f t="shared" si="212"/>
        <v>2290</v>
      </c>
      <c r="J310" s="42">
        <f t="shared" si="213"/>
        <v>2080</v>
      </c>
      <c r="K310" s="42">
        <f t="shared" ref="K310:M310" si="230">K309</f>
        <v>3000</v>
      </c>
      <c r="L310" s="42">
        <f t="shared" si="230"/>
        <v>3000</v>
      </c>
      <c r="M310" s="42">
        <f t="shared" si="230"/>
        <v>3000</v>
      </c>
      <c r="N310" s="42">
        <f t="shared" si="215"/>
        <v>-600</v>
      </c>
      <c r="O310" s="42">
        <f t="shared" si="216"/>
        <v>-710</v>
      </c>
      <c r="P310" s="42">
        <f t="shared" si="217"/>
        <v>-920</v>
      </c>
      <c r="Q310" s="61">
        <f t="shared" si="224"/>
        <v>0</v>
      </c>
      <c r="R310" s="61">
        <f t="shared" si="224"/>
        <v>0</v>
      </c>
      <c r="S310" s="61">
        <f t="shared" si="224"/>
        <v>0</v>
      </c>
      <c r="T310" s="58">
        <f t="shared" si="218"/>
        <v>678</v>
      </c>
      <c r="U310" s="83">
        <f t="shared" si="180"/>
        <v>2100</v>
      </c>
      <c r="V310" s="83">
        <f t="shared" si="181"/>
        <v>2100</v>
      </c>
      <c r="W310" s="83">
        <f t="shared" si="182"/>
        <v>2100</v>
      </c>
      <c r="X310" s="85"/>
      <c r="Y310" s="42"/>
      <c r="Z310" s="42"/>
      <c r="AA310" s="42"/>
      <c r="AB310" s="50"/>
    </row>
    <row r="311" spans="1:28" ht="13.15" customHeight="1">
      <c r="A311" s="73">
        <f t="shared" si="221"/>
        <v>297</v>
      </c>
      <c r="B311" s="74">
        <f t="shared" si="174"/>
        <v>45608</v>
      </c>
      <c r="C311" s="75">
        <f t="shared" si="175"/>
        <v>884</v>
      </c>
      <c r="D311" s="76">
        <f t="shared" si="147"/>
        <v>1896</v>
      </c>
      <c r="E311" s="61">
        <f t="shared" si="208"/>
        <v>380</v>
      </c>
      <c r="F311" s="61">
        <f t="shared" si="209"/>
        <v>490</v>
      </c>
      <c r="G311" s="61">
        <f t="shared" si="210"/>
        <v>700</v>
      </c>
      <c r="H311" s="42">
        <f t="shared" si="211"/>
        <v>2400</v>
      </c>
      <c r="I311" s="42">
        <f t="shared" si="212"/>
        <v>2290</v>
      </c>
      <c r="J311" s="42">
        <f t="shared" si="213"/>
        <v>2080</v>
      </c>
      <c r="K311" s="42">
        <f t="shared" ref="K311:M311" si="231">K310</f>
        <v>3000</v>
      </c>
      <c r="L311" s="42">
        <f t="shared" si="231"/>
        <v>3000</v>
      </c>
      <c r="M311" s="42">
        <f t="shared" si="231"/>
        <v>3000</v>
      </c>
      <c r="N311" s="42">
        <f t="shared" si="215"/>
        <v>-600</v>
      </c>
      <c r="O311" s="42">
        <f t="shared" si="216"/>
        <v>-710</v>
      </c>
      <c r="P311" s="42">
        <f t="shared" si="217"/>
        <v>-920</v>
      </c>
      <c r="Q311" s="61">
        <f t="shared" si="224"/>
        <v>0</v>
      </c>
      <c r="R311" s="61">
        <f t="shared" si="224"/>
        <v>0</v>
      </c>
      <c r="S311" s="61">
        <f t="shared" si="224"/>
        <v>0</v>
      </c>
      <c r="T311" s="58">
        <f t="shared" si="218"/>
        <v>680</v>
      </c>
      <c r="U311" s="83">
        <f t="shared" si="180"/>
        <v>2100</v>
      </c>
      <c r="V311" s="83">
        <f t="shared" si="181"/>
        <v>2100</v>
      </c>
      <c r="W311" s="83">
        <f t="shared" si="182"/>
        <v>2100</v>
      </c>
      <c r="X311" s="85"/>
      <c r="Y311" s="42"/>
      <c r="Z311" s="42"/>
      <c r="AA311" s="42"/>
      <c r="AB311" s="50"/>
    </row>
    <row r="312" spans="1:28" ht="13.15" customHeight="1">
      <c r="A312" s="73">
        <f t="shared" si="221"/>
        <v>298</v>
      </c>
      <c r="B312" s="74">
        <f t="shared" si="174"/>
        <v>45609</v>
      </c>
      <c r="C312" s="75">
        <f t="shared" si="175"/>
        <v>884</v>
      </c>
      <c r="D312" s="76">
        <f t="shared" si="147"/>
        <v>1898</v>
      </c>
      <c r="E312" s="61">
        <f t="shared" si="208"/>
        <v>382</v>
      </c>
      <c r="F312" s="61">
        <f t="shared" si="209"/>
        <v>492</v>
      </c>
      <c r="G312" s="61">
        <f t="shared" si="210"/>
        <v>702</v>
      </c>
      <c r="H312" s="42">
        <f t="shared" si="211"/>
        <v>2400</v>
      </c>
      <c r="I312" s="42">
        <f t="shared" si="212"/>
        <v>2290</v>
      </c>
      <c r="J312" s="42">
        <f t="shared" si="213"/>
        <v>2080</v>
      </c>
      <c r="K312" s="42">
        <f t="shared" ref="K312:M312" si="232">K311</f>
        <v>3000</v>
      </c>
      <c r="L312" s="42">
        <f t="shared" si="232"/>
        <v>3000</v>
      </c>
      <c r="M312" s="42">
        <f t="shared" si="232"/>
        <v>3000</v>
      </c>
      <c r="N312" s="42">
        <f t="shared" si="215"/>
        <v>-600</v>
      </c>
      <c r="O312" s="42">
        <f t="shared" si="216"/>
        <v>-710</v>
      </c>
      <c r="P312" s="42">
        <f t="shared" si="217"/>
        <v>-920</v>
      </c>
      <c r="Q312" s="61">
        <f t="shared" si="224"/>
        <v>0</v>
      </c>
      <c r="R312" s="61">
        <f t="shared" si="224"/>
        <v>0</v>
      </c>
      <c r="S312" s="61">
        <f t="shared" si="224"/>
        <v>0</v>
      </c>
      <c r="T312" s="58">
        <f t="shared" si="218"/>
        <v>682</v>
      </c>
      <c r="U312" s="83">
        <f t="shared" si="180"/>
        <v>2100</v>
      </c>
      <c r="V312" s="83">
        <f t="shared" si="181"/>
        <v>2100</v>
      </c>
      <c r="W312" s="83">
        <f t="shared" si="182"/>
        <v>2100</v>
      </c>
      <c r="X312" s="85"/>
      <c r="Y312" s="42"/>
      <c r="Z312" s="42"/>
      <c r="AA312" s="42"/>
      <c r="AB312" s="50"/>
    </row>
    <row r="313" spans="1:28" ht="13.15" customHeight="1">
      <c r="A313" s="73">
        <f t="shared" si="221"/>
        <v>299</v>
      </c>
      <c r="B313" s="74">
        <f t="shared" si="174"/>
        <v>45610</v>
      </c>
      <c r="C313" s="75">
        <f t="shared" si="175"/>
        <v>884</v>
      </c>
      <c r="D313" s="76">
        <f t="shared" si="147"/>
        <v>1900</v>
      </c>
      <c r="E313" s="61">
        <f t="shared" si="208"/>
        <v>384</v>
      </c>
      <c r="F313" s="61">
        <f t="shared" si="209"/>
        <v>494</v>
      </c>
      <c r="G313" s="61">
        <f t="shared" si="210"/>
        <v>704</v>
      </c>
      <c r="H313" s="42">
        <f t="shared" si="211"/>
        <v>2400</v>
      </c>
      <c r="I313" s="42">
        <f t="shared" si="212"/>
        <v>2290</v>
      </c>
      <c r="J313" s="42">
        <f t="shared" si="213"/>
        <v>2080</v>
      </c>
      <c r="K313" s="42">
        <f t="shared" ref="K313:M313" si="233">K312</f>
        <v>3000</v>
      </c>
      <c r="L313" s="42">
        <f t="shared" si="233"/>
        <v>3000</v>
      </c>
      <c r="M313" s="42">
        <f t="shared" si="233"/>
        <v>3000</v>
      </c>
      <c r="N313" s="42">
        <f t="shared" si="215"/>
        <v>-600</v>
      </c>
      <c r="O313" s="42">
        <f t="shared" si="216"/>
        <v>-710</v>
      </c>
      <c r="P313" s="42">
        <f t="shared" si="217"/>
        <v>-920</v>
      </c>
      <c r="Q313" s="61">
        <f t="shared" si="224"/>
        <v>0</v>
      </c>
      <c r="R313" s="61">
        <f t="shared" si="224"/>
        <v>0</v>
      </c>
      <c r="S313" s="61">
        <f t="shared" si="224"/>
        <v>0</v>
      </c>
      <c r="T313" s="58">
        <f t="shared" si="218"/>
        <v>684</v>
      </c>
      <c r="U313" s="83">
        <f t="shared" si="180"/>
        <v>2100</v>
      </c>
      <c r="V313" s="83">
        <f t="shared" si="181"/>
        <v>2100</v>
      </c>
      <c r="W313" s="83">
        <f t="shared" si="182"/>
        <v>2100</v>
      </c>
      <c r="X313" s="85"/>
      <c r="Y313" s="42"/>
      <c r="Z313" s="42"/>
      <c r="AA313" s="42"/>
      <c r="AB313" s="50"/>
    </row>
    <row r="314" spans="1:28" ht="13.15" customHeight="1">
      <c r="A314" s="73">
        <f t="shared" si="221"/>
        <v>300</v>
      </c>
      <c r="B314" s="74">
        <f t="shared" si="174"/>
        <v>45611</v>
      </c>
      <c r="C314" s="75">
        <f t="shared" si="175"/>
        <v>884</v>
      </c>
      <c r="D314" s="76">
        <f t="shared" si="147"/>
        <v>1902</v>
      </c>
      <c r="E314" s="61">
        <f t="shared" si="208"/>
        <v>386</v>
      </c>
      <c r="F314" s="61">
        <f t="shared" si="209"/>
        <v>496</v>
      </c>
      <c r="G314" s="61">
        <f t="shared" si="210"/>
        <v>706</v>
      </c>
      <c r="H314" s="42">
        <f t="shared" si="211"/>
        <v>2400</v>
      </c>
      <c r="I314" s="42">
        <f t="shared" si="212"/>
        <v>2290</v>
      </c>
      <c r="J314" s="42">
        <f t="shared" si="213"/>
        <v>2080</v>
      </c>
      <c r="K314" s="42">
        <f t="shared" ref="K314:M314" si="234">K313</f>
        <v>3000</v>
      </c>
      <c r="L314" s="42">
        <f t="shared" si="234"/>
        <v>3000</v>
      </c>
      <c r="M314" s="42">
        <f t="shared" si="234"/>
        <v>3000</v>
      </c>
      <c r="N314" s="42">
        <f t="shared" si="215"/>
        <v>-600</v>
      </c>
      <c r="O314" s="42">
        <f t="shared" si="216"/>
        <v>-710</v>
      </c>
      <c r="P314" s="42">
        <f t="shared" si="217"/>
        <v>-920</v>
      </c>
      <c r="Q314" s="61">
        <f t="shared" si="224"/>
        <v>0</v>
      </c>
      <c r="R314" s="61">
        <f t="shared" si="224"/>
        <v>0</v>
      </c>
      <c r="S314" s="61">
        <f t="shared" si="224"/>
        <v>0</v>
      </c>
      <c r="T314" s="58">
        <f t="shared" si="218"/>
        <v>686</v>
      </c>
      <c r="U314" s="83">
        <f t="shared" si="180"/>
        <v>2100</v>
      </c>
      <c r="V314" s="83">
        <f t="shared" si="181"/>
        <v>2100</v>
      </c>
      <c r="W314" s="83">
        <f t="shared" si="182"/>
        <v>2100</v>
      </c>
      <c r="X314" s="85"/>
      <c r="Y314" s="42"/>
      <c r="Z314" s="42"/>
      <c r="AA314" s="42"/>
      <c r="AB314" s="50"/>
    </row>
    <row r="315" spans="1:28" ht="13.15" customHeight="1">
      <c r="A315" s="73">
        <f t="shared" si="221"/>
        <v>301</v>
      </c>
      <c r="B315" s="74">
        <f t="shared" si="174"/>
        <v>45612</v>
      </c>
      <c r="C315" s="75">
        <f t="shared" si="175"/>
        <v>884</v>
      </c>
      <c r="D315" s="76">
        <f t="shared" si="147"/>
        <v>1904</v>
      </c>
      <c r="E315" s="61">
        <f t="shared" si="208"/>
        <v>388</v>
      </c>
      <c r="F315" s="61">
        <f t="shared" si="209"/>
        <v>498</v>
      </c>
      <c r="G315" s="61">
        <f t="shared" si="210"/>
        <v>708</v>
      </c>
      <c r="H315" s="42">
        <f t="shared" si="211"/>
        <v>2400</v>
      </c>
      <c r="I315" s="42">
        <f t="shared" si="212"/>
        <v>2290</v>
      </c>
      <c r="J315" s="42">
        <f t="shared" si="213"/>
        <v>2080</v>
      </c>
      <c r="K315" s="42">
        <f t="shared" ref="K315:M315" si="235">K314</f>
        <v>3000</v>
      </c>
      <c r="L315" s="42">
        <f t="shared" si="235"/>
        <v>3000</v>
      </c>
      <c r="M315" s="42">
        <f t="shared" si="235"/>
        <v>3000</v>
      </c>
      <c r="N315" s="42">
        <f t="shared" si="215"/>
        <v>-600</v>
      </c>
      <c r="O315" s="42">
        <f t="shared" si="216"/>
        <v>-710</v>
      </c>
      <c r="P315" s="42">
        <f t="shared" si="217"/>
        <v>-920</v>
      </c>
      <c r="Q315" s="61">
        <f t="shared" si="224"/>
        <v>0</v>
      </c>
      <c r="R315" s="61">
        <f t="shared" si="224"/>
        <v>0</v>
      </c>
      <c r="S315" s="61">
        <f t="shared" si="224"/>
        <v>0</v>
      </c>
      <c r="T315" s="58">
        <f t="shared" si="218"/>
        <v>688</v>
      </c>
      <c r="U315" s="83">
        <f t="shared" si="180"/>
        <v>2100</v>
      </c>
      <c r="V315" s="83">
        <f t="shared" si="181"/>
        <v>2100</v>
      </c>
      <c r="W315" s="83">
        <f t="shared" si="182"/>
        <v>2100</v>
      </c>
      <c r="X315" s="85"/>
      <c r="Y315" s="42"/>
      <c r="Z315" s="42"/>
      <c r="AA315" s="42"/>
      <c r="AB315" s="50"/>
    </row>
    <row r="316" spans="1:28" ht="13.15" customHeight="1">
      <c r="A316" s="73">
        <f t="shared" si="221"/>
        <v>302</v>
      </c>
      <c r="B316" s="74">
        <f t="shared" si="174"/>
        <v>45613</v>
      </c>
      <c r="C316" s="75">
        <f t="shared" si="175"/>
        <v>884</v>
      </c>
      <c r="D316" s="76">
        <f t="shared" si="147"/>
        <v>1906</v>
      </c>
      <c r="E316" s="61">
        <f t="shared" si="208"/>
        <v>390</v>
      </c>
      <c r="F316" s="61">
        <f t="shared" si="209"/>
        <v>500</v>
      </c>
      <c r="G316" s="61">
        <f t="shared" si="210"/>
        <v>710</v>
      </c>
      <c r="H316" s="42">
        <f t="shared" si="211"/>
        <v>2400</v>
      </c>
      <c r="I316" s="42">
        <f t="shared" si="212"/>
        <v>2290</v>
      </c>
      <c r="J316" s="42">
        <f t="shared" si="213"/>
        <v>2080</v>
      </c>
      <c r="K316" s="42">
        <f t="shared" ref="K316:M316" si="236">K315</f>
        <v>3000</v>
      </c>
      <c r="L316" s="42">
        <f t="shared" si="236"/>
        <v>3000</v>
      </c>
      <c r="M316" s="42">
        <f t="shared" si="236"/>
        <v>3000</v>
      </c>
      <c r="N316" s="42">
        <f t="shared" si="215"/>
        <v>-600</v>
      </c>
      <c r="O316" s="42">
        <f t="shared" si="216"/>
        <v>-710</v>
      </c>
      <c r="P316" s="42">
        <f t="shared" si="217"/>
        <v>-920</v>
      </c>
      <c r="Q316" s="61">
        <f t="shared" si="224"/>
        <v>0</v>
      </c>
      <c r="R316" s="61">
        <f t="shared" si="224"/>
        <v>0</v>
      </c>
      <c r="S316" s="61">
        <f t="shared" si="224"/>
        <v>0</v>
      </c>
      <c r="T316" s="58">
        <f t="shared" si="218"/>
        <v>690</v>
      </c>
      <c r="U316" s="83">
        <f t="shared" si="180"/>
        <v>2100</v>
      </c>
      <c r="V316" s="83">
        <f t="shared" si="181"/>
        <v>2100</v>
      </c>
      <c r="W316" s="83">
        <f t="shared" si="182"/>
        <v>2100</v>
      </c>
      <c r="X316" s="85"/>
      <c r="Y316" s="42"/>
      <c r="Z316" s="42"/>
      <c r="AA316" s="42"/>
      <c r="AB316" s="50"/>
    </row>
    <row r="317" spans="1:28" ht="13.15" customHeight="1">
      <c r="A317" s="73">
        <f t="shared" si="221"/>
        <v>303</v>
      </c>
      <c r="B317" s="74">
        <f t="shared" si="174"/>
        <v>45614</v>
      </c>
      <c r="C317" s="75">
        <f t="shared" si="175"/>
        <v>884</v>
      </c>
      <c r="D317" s="76">
        <f t="shared" si="147"/>
        <v>1908</v>
      </c>
      <c r="E317" s="61">
        <f t="shared" si="208"/>
        <v>392</v>
      </c>
      <c r="F317" s="61">
        <f t="shared" si="209"/>
        <v>502</v>
      </c>
      <c r="G317" s="61">
        <f t="shared" si="210"/>
        <v>712</v>
      </c>
      <c r="H317" s="42">
        <f t="shared" si="211"/>
        <v>2400</v>
      </c>
      <c r="I317" s="42">
        <f t="shared" si="212"/>
        <v>2290</v>
      </c>
      <c r="J317" s="42">
        <f t="shared" si="213"/>
        <v>2080</v>
      </c>
      <c r="K317" s="42">
        <f t="shared" ref="K317:M317" si="237">K316</f>
        <v>3000</v>
      </c>
      <c r="L317" s="42">
        <f t="shared" si="237"/>
        <v>3000</v>
      </c>
      <c r="M317" s="42">
        <f t="shared" si="237"/>
        <v>3000</v>
      </c>
      <c r="N317" s="42">
        <f t="shared" si="215"/>
        <v>-600</v>
      </c>
      <c r="O317" s="42">
        <f t="shared" si="216"/>
        <v>-710</v>
      </c>
      <c r="P317" s="42">
        <f t="shared" si="217"/>
        <v>-920</v>
      </c>
      <c r="Q317" s="61">
        <f t="shared" si="224"/>
        <v>0</v>
      </c>
      <c r="R317" s="61">
        <f t="shared" si="224"/>
        <v>0</v>
      </c>
      <c r="S317" s="61">
        <f t="shared" si="224"/>
        <v>0</v>
      </c>
      <c r="T317" s="58">
        <f t="shared" si="218"/>
        <v>692</v>
      </c>
      <c r="U317" s="83">
        <f t="shared" si="180"/>
        <v>2100</v>
      </c>
      <c r="V317" s="83">
        <f t="shared" si="181"/>
        <v>2100</v>
      </c>
      <c r="W317" s="83">
        <f t="shared" si="182"/>
        <v>2100</v>
      </c>
      <c r="X317" s="85"/>
      <c r="Y317" s="42"/>
      <c r="Z317" s="42"/>
      <c r="AA317" s="42"/>
      <c r="AB317" s="50"/>
    </row>
    <row r="318" spans="1:28" ht="13.15" customHeight="1">
      <c r="A318" s="73">
        <f t="shared" si="221"/>
        <v>304</v>
      </c>
      <c r="B318" s="74">
        <f t="shared" si="174"/>
        <v>45615</v>
      </c>
      <c r="C318" s="75">
        <f t="shared" si="175"/>
        <v>884</v>
      </c>
      <c r="D318" s="76">
        <f t="shared" si="147"/>
        <v>1910</v>
      </c>
      <c r="E318" s="61">
        <f t="shared" si="208"/>
        <v>394</v>
      </c>
      <c r="F318" s="61">
        <f t="shared" si="209"/>
        <v>504</v>
      </c>
      <c r="G318" s="61">
        <f t="shared" si="210"/>
        <v>714</v>
      </c>
      <c r="H318" s="42">
        <f t="shared" si="211"/>
        <v>2400</v>
      </c>
      <c r="I318" s="42">
        <f t="shared" si="212"/>
        <v>2290</v>
      </c>
      <c r="J318" s="42">
        <f t="shared" si="213"/>
        <v>2080</v>
      </c>
      <c r="K318" s="42">
        <f t="shared" ref="K318:M318" si="238">K317</f>
        <v>3000</v>
      </c>
      <c r="L318" s="42">
        <f t="shared" si="238"/>
        <v>3000</v>
      </c>
      <c r="M318" s="42">
        <f t="shared" si="238"/>
        <v>3000</v>
      </c>
      <c r="N318" s="42">
        <f t="shared" si="215"/>
        <v>-600</v>
      </c>
      <c r="O318" s="42">
        <f t="shared" si="216"/>
        <v>-710</v>
      </c>
      <c r="P318" s="42">
        <f t="shared" si="217"/>
        <v>-920</v>
      </c>
      <c r="Q318" s="61">
        <f t="shared" si="224"/>
        <v>0</v>
      </c>
      <c r="R318" s="61">
        <f t="shared" si="224"/>
        <v>0</v>
      </c>
      <c r="S318" s="61">
        <f t="shared" si="224"/>
        <v>0</v>
      </c>
      <c r="T318" s="58">
        <f t="shared" si="218"/>
        <v>694</v>
      </c>
      <c r="U318" s="83">
        <f t="shared" si="180"/>
        <v>2100</v>
      </c>
      <c r="V318" s="83">
        <f t="shared" si="181"/>
        <v>2100</v>
      </c>
      <c r="W318" s="83">
        <f t="shared" si="182"/>
        <v>2100</v>
      </c>
      <c r="X318" s="85"/>
      <c r="Y318" s="42"/>
      <c r="Z318" s="42"/>
      <c r="AA318" s="42"/>
      <c r="AB318" s="50"/>
    </row>
    <row r="319" spans="1:28" ht="13.15" customHeight="1">
      <c r="A319" s="73">
        <f t="shared" si="221"/>
        <v>305</v>
      </c>
      <c r="B319" s="74">
        <f t="shared" si="174"/>
        <v>45616</v>
      </c>
      <c r="C319" s="75">
        <f t="shared" si="175"/>
        <v>884</v>
      </c>
      <c r="D319" s="76">
        <f t="shared" si="147"/>
        <v>1912</v>
      </c>
      <c r="E319" s="61">
        <f t="shared" si="208"/>
        <v>396</v>
      </c>
      <c r="F319" s="61">
        <f t="shared" si="209"/>
        <v>506</v>
      </c>
      <c r="G319" s="61">
        <f t="shared" si="210"/>
        <v>716</v>
      </c>
      <c r="H319" s="42">
        <f t="shared" si="211"/>
        <v>2400</v>
      </c>
      <c r="I319" s="42">
        <f t="shared" si="212"/>
        <v>2290</v>
      </c>
      <c r="J319" s="42">
        <f t="shared" si="213"/>
        <v>2080</v>
      </c>
      <c r="K319" s="42">
        <f t="shared" ref="K319:M319" si="239">K318</f>
        <v>3000</v>
      </c>
      <c r="L319" s="42">
        <f t="shared" si="239"/>
        <v>3000</v>
      </c>
      <c r="M319" s="42">
        <f t="shared" si="239"/>
        <v>3000</v>
      </c>
      <c r="N319" s="42">
        <f t="shared" si="215"/>
        <v>-600</v>
      </c>
      <c r="O319" s="42">
        <f t="shared" si="216"/>
        <v>-710</v>
      </c>
      <c r="P319" s="42">
        <f t="shared" si="217"/>
        <v>-920</v>
      </c>
      <c r="Q319" s="61">
        <f t="shared" si="224"/>
        <v>0</v>
      </c>
      <c r="R319" s="61">
        <f t="shared" si="224"/>
        <v>0</v>
      </c>
      <c r="S319" s="61">
        <f t="shared" si="224"/>
        <v>0</v>
      </c>
      <c r="T319" s="58">
        <f t="shared" si="218"/>
        <v>696</v>
      </c>
      <c r="U319" s="83">
        <f t="shared" si="180"/>
        <v>2100</v>
      </c>
      <c r="V319" s="83">
        <f t="shared" si="181"/>
        <v>2100</v>
      </c>
      <c r="W319" s="83">
        <f t="shared" si="182"/>
        <v>2100</v>
      </c>
      <c r="X319" s="85"/>
      <c r="Y319" s="42"/>
      <c r="Z319" s="42"/>
      <c r="AA319" s="42"/>
      <c r="AB319" s="50"/>
    </row>
    <row r="320" spans="1:28" ht="13.15" customHeight="1">
      <c r="A320" s="73">
        <f t="shared" si="221"/>
        <v>306</v>
      </c>
      <c r="B320" s="74">
        <f t="shared" si="174"/>
        <v>45617</v>
      </c>
      <c r="C320" s="75">
        <f t="shared" si="175"/>
        <v>884</v>
      </c>
      <c r="D320" s="76">
        <f t="shared" ref="D320:D383" si="240">D319+2</f>
        <v>1914</v>
      </c>
      <c r="E320" s="61">
        <f t="shared" si="208"/>
        <v>398</v>
      </c>
      <c r="F320" s="61">
        <f t="shared" si="209"/>
        <v>508</v>
      </c>
      <c r="G320" s="61">
        <f t="shared" si="210"/>
        <v>718</v>
      </c>
      <c r="H320" s="42">
        <f t="shared" si="211"/>
        <v>2400</v>
      </c>
      <c r="I320" s="42">
        <f t="shared" si="212"/>
        <v>2290</v>
      </c>
      <c r="J320" s="42">
        <f t="shared" si="213"/>
        <v>2080</v>
      </c>
      <c r="K320" s="42">
        <f t="shared" ref="K320:M320" si="241">K319</f>
        <v>3000</v>
      </c>
      <c r="L320" s="42">
        <f t="shared" si="241"/>
        <v>3000</v>
      </c>
      <c r="M320" s="42">
        <f t="shared" si="241"/>
        <v>3000</v>
      </c>
      <c r="N320" s="42">
        <f t="shared" si="215"/>
        <v>-600</v>
      </c>
      <c r="O320" s="42">
        <f t="shared" si="216"/>
        <v>-710</v>
      </c>
      <c r="P320" s="42">
        <f t="shared" si="217"/>
        <v>-920</v>
      </c>
      <c r="Q320" s="61">
        <f t="shared" si="224"/>
        <v>0</v>
      </c>
      <c r="R320" s="61">
        <f t="shared" si="224"/>
        <v>0</v>
      </c>
      <c r="S320" s="61">
        <f t="shared" si="224"/>
        <v>0</v>
      </c>
      <c r="T320" s="58">
        <f t="shared" si="218"/>
        <v>698</v>
      </c>
      <c r="U320" s="83">
        <f t="shared" si="180"/>
        <v>2100</v>
      </c>
      <c r="V320" s="83">
        <f t="shared" si="181"/>
        <v>2100</v>
      </c>
      <c r="W320" s="83">
        <f t="shared" si="182"/>
        <v>2100</v>
      </c>
      <c r="X320" s="85"/>
      <c r="Y320" s="42"/>
      <c r="Z320" s="42"/>
      <c r="AA320" s="42"/>
      <c r="AB320" s="50"/>
    </row>
    <row r="321" spans="1:28" ht="13.15" customHeight="1">
      <c r="A321" s="73">
        <f t="shared" si="221"/>
        <v>307</v>
      </c>
      <c r="B321" s="74">
        <f t="shared" si="174"/>
        <v>45618</v>
      </c>
      <c r="C321" s="75">
        <f t="shared" si="175"/>
        <v>884</v>
      </c>
      <c r="D321" s="76">
        <f t="shared" si="240"/>
        <v>1916</v>
      </c>
      <c r="E321" s="61">
        <f t="shared" si="208"/>
        <v>400</v>
      </c>
      <c r="F321" s="61">
        <f t="shared" si="209"/>
        <v>510</v>
      </c>
      <c r="G321" s="61">
        <f t="shared" si="210"/>
        <v>720</v>
      </c>
      <c r="H321" s="42">
        <f t="shared" si="211"/>
        <v>2400</v>
      </c>
      <c r="I321" s="42">
        <f t="shared" si="212"/>
        <v>2290</v>
      </c>
      <c r="J321" s="42">
        <f t="shared" si="213"/>
        <v>2080</v>
      </c>
      <c r="K321" s="42">
        <f t="shared" ref="K321:M321" si="242">K320</f>
        <v>3000</v>
      </c>
      <c r="L321" s="42">
        <f t="shared" si="242"/>
        <v>3000</v>
      </c>
      <c r="M321" s="42">
        <f t="shared" si="242"/>
        <v>3000</v>
      </c>
      <c r="N321" s="42">
        <f t="shared" si="215"/>
        <v>-600</v>
      </c>
      <c r="O321" s="42">
        <f t="shared" si="216"/>
        <v>-710</v>
      </c>
      <c r="P321" s="42">
        <f t="shared" si="217"/>
        <v>-920</v>
      </c>
      <c r="Q321" s="61">
        <f t="shared" si="224"/>
        <v>0</v>
      </c>
      <c r="R321" s="61">
        <f t="shared" si="224"/>
        <v>0</v>
      </c>
      <c r="S321" s="61">
        <f t="shared" si="224"/>
        <v>0</v>
      </c>
      <c r="T321" s="58">
        <f t="shared" si="218"/>
        <v>700</v>
      </c>
      <c r="U321" s="83">
        <f t="shared" si="180"/>
        <v>2100</v>
      </c>
      <c r="V321" s="83">
        <f t="shared" si="181"/>
        <v>2100</v>
      </c>
      <c r="W321" s="83">
        <f t="shared" si="182"/>
        <v>2100</v>
      </c>
      <c r="X321" s="85"/>
      <c r="Y321" s="42"/>
      <c r="Z321" s="42"/>
      <c r="AA321" s="42"/>
      <c r="AB321" s="50"/>
    </row>
    <row r="322" spans="1:28" ht="13.15" customHeight="1">
      <c r="A322" s="73">
        <f t="shared" si="221"/>
        <v>308</v>
      </c>
      <c r="B322" s="74">
        <f t="shared" si="174"/>
        <v>45619</v>
      </c>
      <c r="C322" s="75">
        <f t="shared" si="175"/>
        <v>884</v>
      </c>
      <c r="D322" s="76">
        <f t="shared" si="240"/>
        <v>1918</v>
      </c>
      <c r="E322" s="61">
        <f t="shared" si="208"/>
        <v>402</v>
      </c>
      <c r="F322" s="61">
        <f t="shared" si="209"/>
        <v>512</v>
      </c>
      <c r="G322" s="61">
        <f t="shared" si="210"/>
        <v>722</v>
      </c>
      <c r="H322" s="42">
        <f t="shared" si="211"/>
        <v>2400</v>
      </c>
      <c r="I322" s="42">
        <f t="shared" si="212"/>
        <v>2290</v>
      </c>
      <c r="J322" s="42">
        <f t="shared" si="213"/>
        <v>2080</v>
      </c>
      <c r="K322" s="42">
        <f t="shared" ref="K322:M322" si="243">K321</f>
        <v>3000</v>
      </c>
      <c r="L322" s="42">
        <f t="shared" si="243"/>
        <v>3000</v>
      </c>
      <c r="M322" s="42">
        <f t="shared" si="243"/>
        <v>3000</v>
      </c>
      <c r="N322" s="42">
        <f t="shared" si="215"/>
        <v>-600</v>
      </c>
      <c r="O322" s="42">
        <f t="shared" si="216"/>
        <v>-710</v>
      </c>
      <c r="P322" s="42">
        <f t="shared" si="217"/>
        <v>-920</v>
      </c>
      <c r="Q322" s="61">
        <f t="shared" si="224"/>
        <v>0</v>
      </c>
      <c r="R322" s="61">
        <f t="shared" si="224"/>
        <v>0</v>
      </c>
      <c r="S322" s="61">
        <f t="shared" si="224"/>
        <v>0</v>
      </c>
      <c r="T322" s="58">
        <f t="shared" si="218"/>
        <v>702</v>
      </c>
      <c r="U322" s="83">
        <f t="shared" si="180"/>
        <v>2100</v>
      </c>
      <c r="V322" s="83">
        <f t="shared" si="181"/>
        <v>2100</v>
      </c>
      <c r="W322" s="83">
        <f t="shared" si="182"/>
        <v>2100</v>
      </c>
      <c r="X322" s="85"/>
      <c r="Y322" s="42"/>
      <c r="Z322" s="42"/>
      <c r="AA322" s="42"/>
      <c r="AB322" s="50"/>
    </row>
    <row r="323" spans="1:28" ht="13.15" customHeight="1">
      <c r="A323" s="73">
        <f t="shared" si="221"/>
        <v>309</v>
      </c>
      <c r="B323" s="74">
        <f t="shared" si="174"/>
        <v>45620</v>
      </c>
      <c r="C323" s="75">
        <f t="shared" si="175"/>
        <v>884</v>
      </c>
      <c r="D323" s="76">
        <f t="shared" si="240"/>
        <v>1920</v>
      </c>
      <c r="E323" s="61">
        <f t="shared" si="208"/>
        <v>404</v>
      </c>
      <c r="F323" s="61">
        <f t="shared" si="209"/>
        <v>514</v>
      </c>
      <c r="G323" s="61">
        <f t="shared" si="210"/>
        <v>724</v>
      </c>
      <c r="H323" s="42">
        <f t="shared" si="211"/>
        <v>2400</v>
      </c>
      <c r="I323" s="42">
        <f t="shared" si="212"/>
        <v>2290</v>
      </c>
      <c r="J323" s="42">
        <f t="shared" si="213"/>
        <v>2080</v>
      </c>
      <c r="K323" s="42">
        <f t="shared" ref="K323:M323" si="244">K322</f>
        <v>3000</v>
      </c>
      <c r="L323" s="42">
        <f t="shared" si="244"/>
        <v>3000</v>
      </c>
      <c r="M323" s="42">
        <f t="shared" si="244"/>
        <v>3000</v>
      </c>
      <c r="N323" s="42">
        <f t="shared" si="215"/>
        <v>-600</v>
      </c>
      <c r="O323" s="42">
        <f t="shared" si="216"/>
        <v>-710</v>
      </c>
      <c r="P323" s="42">
        <f t="shared" si="217"/>
        <v>-920</v>
      </c>
      <c r="Q323" s="61">
        <f t="shared" si="224"/>
        <v>0</v>
      </c>
      <c r="R323" s="61">
        <f t="shared" si="224"/>
        <v>0</v>
      </c>
      <c r="S323" s="61">
        <f t="shared" si="224"/>
        <v>0</v>
      </c>
      <c r="T323" s="58">
        <f t="shared" si="218"/>
        <v>704</v>
      </c>
      <c r="U323" s="83">
        <f t="shared" si="180"/>
        <v>2100</v>
      </c>
      <c r="V323" s="83">
        <f t="shared" si="181"/>
        <v>2100</v>
      </c>
      <c r="W323" s="83">
        <f t="shared" si="182"/>
        <v>2100</v>
      </c>
      <c r="X323" s="85"/>
      <c r="Y323" s="42"/>
      <c r="Z323" s="42"/>
      <c r="AA323" s="42"/>
      <c r="AB323" s="50"/>
    </row>
    <row r="324" spans="1:28" ht="13.15" customHeight="1">
      <c r="A324" s="73">
        <f t="shared" si="221"/>
        <v>310</v>
      </c>
      <c r="B324" s="74">
        <f t="shared" si="174"/>
        <v>45621</v>
      </c>
      <c r="C324" s="75">
        <f t="shared" si="175"/>
        <v>884</v>
      </c>
      <c r="D324" s="76">
        <f t="shared" si="240"/>
        <v>1922</v>
      </c>
      <c r="E324" s="61">
        <f t="shared" si="208"/>
        <v>406</v>
      </c>
      <c r="F324" s="61">
        <f t="shared" si="209"/>
        <v>516</v>
      </c>
      <c r="G324" s="61">
        <f t="shared" si="210"/>
        <v>726</v>
      </c>
      <c r="H324" s="42">
        <f t="shared" si="211"/>
        <v>2400</v>
      </c>
      <c r="I324" s="42">
        <f t="shared" si="212"/>
        <v>2290</v>
      </c>
      <c r="J324" s="42">
        <f t="shared" si="213"/>
        <v>2080</v>
      </c>
      <c r="K324" s="42">
        <f t="shared" ref="K324:M324" si="245">K323</f>
        <v>3000</v>
      </c>
      <c r="L324" s="42">
        <f t="shared" si="245"/>
        <v>3000</v>
      </c>
      <c r="M324" s="42">
        <f t="shared" si="245"/>
        <v>3000</v>
      </c>
      <c r="N324" s="42">
        <f t="shared" si="215"/>
        <v>-600</v>
      </c>
      <c r="O324" s="42">
        <f t="shared" si="216"/>
        <v>-710</v>
      </c>
      <c r="P324" s="42">
        <f t="shared" si="217"/>
        <v>-920</v>
      </c>
      <c r="Q324" s="61">
        <f t="shared" si="224"/>
        <v>0</v>
      </c>
      <c r="R324" s="61">
        <f t="shared" si="224"/>
        <v>0</v>
      </c>
      <c r="S324" s="61">
        <f t="shared" si="224"/>
        <v>0</v>
      </c>
      <c r="T324" s="58">
        <f t="shared" si="218"/>
        <v>706</v>
      </c>
      <c r="U324" s="83">
        <f t="shared" si="180"/>
        <v>2100</v>
      </c>
      <c r="V324" s="83">
        <f t="shared" si="181"/>
        <v>2100</v>
      </c>
      <c r="W324" s="83">
        <f t="shared" si="182"/>
        <v>2100</v>
      </c>
      <c r="X324" s="85"/>
      <c r="Y324" s="42"/>
      <c r="Z324" s="42"/>
      <c r="AA324" s="42"/>
      <c r="AB324" s="50"/>
    </row>
    <row r="325" spans="1:28" ht="13.15" customHeight="1">
      <c r="A325" s="73">
        <f t="shared" si="221"/>
        <v>311</v>
      </c>
      <c r="B325" s="74">
        <f t="shared" si="174"/>
        <v>45622</v>
      </c>
      <c r="C325" s="75">
        <f t="shared" si="175"/>
        <v>884</v>
      </c>
      <c r="D325" s="76">
        <f t="shared" si="240"/>
        <v>1924</v>
      </c>
      <c r="E325" s="61">
        <f t="shared" si="208"/>
        <v>408</v>
      </c>
      <c r="F325" s="61">
        <f t="shared" si="209"/>
        <v>518</v>
      </c>
      <c r="G325" s="61">
        <f t="shared" si="210"/>
        <v>728</v>
      </c>
      <c r="H325" s="42">
        <f t="shared" si="211"/>
        <v>2400</v>
      </c>
      <c r="I325" s="42">
        <f t="shared" si="212"/>
        <v>2290</v>
      </c>
      <c r="J325" s="42">
        <f t="shared" si="213"/>
        <v>2080</v>
      </c>
      <c r="K325" s="42">
        <f t="shared" ref="K325:M325" si="246">K324</f>
        <v>3000</v>
      </c>
      <c r="L325" s="42">
        <f t="shared" si="246"/>
        <v>3000</v>
      </c>
      <c r="M325" s="42">
        <f t="shared" si="246"/>
        <v>3000</v>
      </c>
      <c r="N325" s="42">
        <f t="shared" si="215"/>
        <v>-600</v>
      </c>
      <c r="O325" s="42">
        <f t="shared" si="216"/>
        <v>-710</v>
      </c>
      <c r="P325" s="42">
        <f t="shared" si="217"/>
        <v>-920</v>
      </c>
      <c r="Q325" s="61">
        <f t="shared" si="224"/>
        <v>0</v>
      </c>
      <c r="R325" s="61">
        <f t="shared" si="224"/>
        <v>0</v>
      </c>
      <c r="S325" s="61">
        <f t="shared" si="224"/>
        <v>0</v>
      </c>
      <c r="T325" s="58">
        <f t="shared" si="218"/>
        <v>708</v>
      </c>
      <c r="U325" s="83">
        <f t="shared" si="180"/>
        <v>2100</v>
      </c>
      <c r="V325" s="83">
        <f t="shared" si="181"/>
        <v>2100</v>
      </c>
      <c r="W325" s="83">
        <f t="shared" si="182"/>
        <v>2100</v>
      </c>
      <c r="X325" s="85"/>
      <c r="Y325" s="42"/>
      <c r="Z325" s="42"/>
      <c r="AA325" s="42"/>
      <c r="AB325" s="50"/>
    </row>
    <row r="326" spans="1:28" ht="13.15" customHeight="1">
      <c r="A326" s="73">
        <f t="shared" si="221"/>
        <v>312</v>
      </c>
      <c r="B326" s="74">
        <f t="shared" si="174"/>
        <v>45623</v>
      </c>
      <c r="C326" s="75">
        <f t="shared" si="175"/>
        <v>884</v>
      </c>
      <c r="D326" s="76">
        <f t="shared" si="240"/>
        <v>1926</v>
      </c>
      <c r="E326" s="61">
        <f t="shared" si="208"/>
        <v>410</v>
      </c>
      <c r="F326" s="61">
        <f t="shared" si="209"/>
        <v>520</v>
      </c>
      <c r="G326" s="61">
        <f t="shared" si="210"/>
        <v>730</v>
      </c>
      <c r="H326" s="42">
        <f t="shared" si="211"/>
        <v>2400</v>
      </c>
      <c r="I326" s="42">
        <f t="shared" si="212"/>
        <v>2290</v>
      </c>
      <c r="J326" s="42">
        <f t="shared" si="213"/>
        <v>2080</v>
      </c>
      <c r="K326" s="42">
        <f t="shared" ref="K326:M326" si="247">K325</f>
        <v>3000</v>
      </c>
      <c r="L326" s="42">
        <f t="shared" si="247"/>
        <v>3000</v>
      </c>
      <c r="M326" s="42">
        <f t="shared" si="247"/>
        <v>3000</v>
      </c>
      <c r="N326" s="42">
        <f t="shared" si="215"/>
        <v>-600</v>
      </c>
      <c r="O326" s="42">
        <f t="shared" si="216"/>
        <v>-710</v>
      </c>
      <c r="P326" s="42">
        <f t="shared" si="217"/>
        <v>-920</v>
      </c>
      <c r="Q326" s="61">
        <f t="shared" si="224"/>
        <v>0</v>
      </c>
      <c r="R326" s="61">
        <f t="shared" si="224"/>
        <v>0</v>
      </c>
      <c r="S326" s="61">
        <f t="shared" si="224"/>
        <v>0</v>
      </c>
      <c r="T326" s="58">
        <f t="shared" si="218"/>
        <v>710</v>
      </c>
      <c r="U326" s="83">
        <f t="shared" si="180"/>
        <v>2100</v>
      </c>
      <c r="V326" s="83">
        <f t="shared" si="181"/>
        <v>2100</v>
      </c>
      <c r="W326" s="83">
        <f t="shared" si="182"/>
        <v>2100</v>
      </c>
      <c r="X326" s="85"/>
      <c r="Y326" s="42"/>
      <c r="Z326" s="42"/>
      <c r="AA326" s="42"/>
      <c r="AB326" s="50"/>
    </row>
    <row r="327" spans="1:28" ht="13.15" customHeight="1">
      <c r="A327" s="73">
        <f t="shared" si="221"/>
        <v>313</v>
      </c>
      <c r="B327" s="74">
        <f t="shared" si="174"/>
        <v>45624</v>
      </c>
      <c r="C327" s="75">
        <f t="shared" si="175"/>
        <v>884</v>
      </c>
      <c r="D327" s="76">
        <f t="shared" si="240"/>
        <v>1928</v>
      </c>
      <c r="E327" s="61">
        <f t="shared" si="208"/>
        <v>412</v>
      </c>
      <c r="F327" s="61">
        <f t="shared" si="209"/>
        <v>522</v>
      </c>
      <c r="G327" s="61">
        <f t="shared" si="210"/>
        <v>732</v>
      </c>
      <c r="H327" s="42">
        <f t="shared" si="211"/>
        <v>2400</v>
      </c>
      <c r="I327" s="42">
        <f t="shared" si="212"/>
        <v>2290</v>
      </c>
      <c r="J327" s="42">
        <f t="shared" si="213"/>
        <v>2080</v>
      </c>
      <c r="K327" s="42">
        <f t="shared" ref="K327:M327" si="248">K326</f>
        <v>3000</v>
      </c>
      <c r="L327" s="42">
        <f t="shared" si="248"/>
        <v>3000</v>
      </c>
      <c r="M327" s="42">
        <f t="shared" si="248"/>
        <v>3000</v>
      </c>
      <c r="N327" s="42">
        <f t="shared" si="215"/>
        <v>-600</v>
      </c>
      <c r="O327" s="42">
        <f t="shared" si="216"/>
        <v>-710</v>
      </c>
      <c r="P327" s="42">
        <f t="shared" si="217"/>
        <v>-920</v>
      </c>
      <c r="Q327" s="61">
        <f t="shared" si="224"/>
        <v>0</v>
      </c>
      <c r="R327" s="61">
        <f t="shared" si="224"/>
        <v>0</v>
      </c>
      <c r="S327" s="61">
        <f t="shared" si="224"/>
        <v>0</v>
      </c>
      <c r="T327" s="58">
        <f t="shared" si="218"/>
        <v>712</v>
      </c>
      <c r="U327" s="83">
        <f t="shared" si="180"/>
        <v>2100</v>
      </c>
      <c r="V327" s="83">
        <f t="shared" si="181"/>
        <v>2100</v>
      </c>
      <c r="W327" s="83">
        <f t="shared" si="182"/>
        <v>2100</v>
      </c>
      <c r="X327" s="85"/>
      <c r="Y327" s="42"/>
      <c r="Z327" s="42"/>
      <c r="AA327" s="42"/>
      <c r="AB327" s="50"/>
    </row>
    <row r="328" spans="1:28" ht="13.15" customHeight="1">
      <c r="A328" s="73">
        <f t="shared" si="221"/>
        <v>314</v>
      </c>
      <c r="B328" s="74">
        <f t="shared" si="174"/>
        <v>45625</v>
      </c>
      <c r="C328" s="75">
        <f t="shared" si="175"/>
        <v>884</v>
      </c>
      <c r="D328" s="76">
        <f t="shared" si="240"/>
        <v>1930</v>
      </c>
      <c r="E328" s="61">
        <f t="shared" si="208"/>
        <v>414</v>
      </c>
      <c r="F328" s="61">
        <f t="shared" si="209"/>
        <v>524</v>
      </c>
      <c r="G328" s="61">
        <f t="shared" si="210"/>
        <v>734</v>
      </c>
      <c r="H328" s="42">
        <f t="shared" si="211"/>
        <v>2400</v>
      </c>
      <c r="I328" s="42">
        <f t="shared" si="212"/>
        <v>2290</v>
      </c>
      <c r="J328" s="42">
        <f t="shared" si="213"/>
        <v>2080</v>
      </c>
      <c r="K328" s="42">
        <f t="shared" ref="K328:M328" si="249">K327</f>
        <v>3000</v>
      </c>
      <c r="L328" s="42">
        <f t="shared" si="249"/>
        <v>3000</v>
      </c>
      <c r="M328" s="42">
        <f t="shared" si="249"/>
        <v>3000</v>
      </c>
      <c r="N328" s="42">
        <f t="shared" si="215"/>
        <v>-600</v>
      </c>
      <c r="O328" s="42">
        <f t="shared" si="216"/>
        <v>-710</v>
      </c>
      <c r="P328" s="42">
        <f t="shared" si="217"/>
        <v>-920</v>
      </c>
      <c r="Q328" s="61">
        <f t="shared" si="224"/>
        <v>0</v>
      </c>
      <c r="R328" s="61">
        <f t="shared" si="224"/>
        <v>0</v>
      </c>
      <c r="S328" s="61">
        <f t="shared" si="224"/>
        <v>0</v>
      </c>
      <c r="T328" s="58">
        <f t="shared" si="218"/>
        <v>714</v>
      </c>
      <c r="U328" s="83">
        <f t="shared" si="180"/>
        <v>2100</v>
      </c>
      <c r="V328" s="83">
        <f t="shared" si="181"/>
        <v>2100</v>
      </c>
      <c r="W328" s="83">
        <f t="shared" si="182"/>
        <v>2100</v>
      </c>
      <c r="X328" s="85"/>
      <c r="Y328" s="42"/>
      <c r="Z328" s="42"/>
      <c r="AA328" s="42"/>
      <c r="AB328" s="50"/>
    </row>
    <row r="329" spans="1:28" ht="13.15" customHeight="1">
      <c r="A329" s="73">
        <f t="shared" si="221"/>
        <v>315</v>
      </c>
      <c r="B329" s="74">
        <f t="shared" si="174"/>
        <v>45626</v>
      </c>
      <c r="C329" s="75">
        <f t="shared" si="175"/>
        <v>884</v>
      </c>
      <c r="D329" s="76">
        <f t="shared" si="240"/>
        <v>1932</v>
      </c>
      <c r="E329" s="61">
        <f t="shared" si="208"/>
        <v>416</v>
      </c>
      <c r="F329" s="61">
        <f t="shared" si="209"/>
        <v>526</v>
      </c>
      <c r="G329" s="61">
        <f t="shared" si="210"/>
        <v>736</v>
      </c>
      <c r="H329" s="42">
        <f t="shared" si="211"/>
        <v>2400</v>
      </c>
      <c r="I329" s="42">
        <f t="shared" si="212"/>
        <v>2290</v>
      </c>
      <c r="J329" s="42">
        <f t="shared" si="213"/>
        <v>2080</v>
      </c>
      <c r="K329" s="42">
        <f t="shared" ref="K329:M329" si="250">K328</f>
        <v>3000</v>
      </c>
      <c r="L329" s="42">
        <f t="shared" si="250"/>
        <v>3000</v>
      </c>
      <c r="M329" s="42">
        <f t="shared" si="250"/>
        <v>3000</v>
      </c>
      <c r="N329" s="42">
        <f t="shared" si="215"/>
        <v>-600</v>
      </c>
      <c r="O329" s="42">
        <f t="shared" si="216"/>
        <v>-710</v>
      </c>
      <c r="P329" s="42">
        <f t="shared" si="217"/>
        <v>-920</v>
      </c>
      <c r="Q329" s="61">
        <f t="shared" si="224"/>
        <v>0</v>
      </c>
      <c r="R329" s="61">
        <f t="shared" si="224"/>
        <v>0</v>
      </c>
      <c r="S329" s="61">
        <f t="shared" si="224"/>
        <v>0</v>
      </c>
      <c r="T329" s="58">
        <f t="shared" si="218"/>
        <v>716</v>
      </c>
      <c r="U329" s="83">
        <f t="shared" si="180"/>
        <v>2100</v>
      </c>
      <c r="V329" s="83">
        <f t="shared" si="181"/>
        <v>2100</v>
      </c>
      <c r="W329" s="83">
        <f t="shared" si="182"/>
        <v>2100</v>
      </c>
      <c r="X329" s="85"/>
      <c r="Y329" s="42"/>
      <c r="Z329" s="42"/>
      <c r="AA329" s="42"/>
      <c r="AB329" s="50"/>
    </row>
    <row r="330" spans="1:28" ht="13.15" customHeight="1">
      <c r="A330" s="73">
        <f t="shared" si="221"/>
        <v>316</v>
      </c>
      <c r="B330" s="74">
        <f t="shared" si="174"/>
        <v>45627</v>
      </c>
      <c r="C330" s="75">
        <f t="shared" si="175"/>
        <v>884</v>
      </c>
      <c r="D330" s="76">
        <f t="shared" si="240"/>
        <v>1934</v>
      </c>
      <c r="E330" s="61">
        <f t="shared" si="208"/>
        <v>418</v>
      </c>
      <c r="F330" s="61">
        <f t="shared" si="209"/>
        <v>528</v>
      </c>
      <c r="G330" s="61">
        <f t="shared" si="210"/>
        <v>738</v>
      </c>
      <c r="H330" s="42">
        <f t="shared" si="211"/>
        <v>2400</v>
      </c>
      <c r="I330" s="42">
        <f t="shared" si="212"/>
        <v>2290</v>
      </c>
      <c r="J330" s="42">
        <f t="shared" si="213"/>
        <v>2080</v>
      </c>
      <c r="K330" s="42">
        <f t="shared" ref="K330:M330" si="251">K329</f>
        <v>3000</v>
      </c>
      <c r="L330" s="42">
        <f t="shared" si="251"/>
        <v>3000</v>
      </c>
      <c r="M330" s="42">
        <f t="shared" si="251"/>
        <v>3000</v>
      </c>
      <c r="N330" s="42">
        <f t="shared" si="215"/>
        <v>-600</v>
      </c>
      <c r="O330" s="42">
        <f t="shared" si="216"/>
        <v>-710</v>
      </c>
      <c r="P330" s="42">
        <f t="shared" si="217"/>
        <v>-920</v>
      </c>
      <c r="Q330" s="61">
        <f t="shared" si="224"/>
        <v>0</v>
      </c>
      <c r="R330" s="61">
        <f t="shared" si="224"/>
        <v>0</v>
      </c>
      <c r="S330" s="61">
        <f t="shared" si="224"/>
        <v>0</v>
      </c>
      <c r="T330" s="58">
        <f t="shared" si="218"/>
        <v>718</v>
      </c>
      <c r="U330" s="83">
        <f t="shared" si="180"/>
        <v>2100</v>
      </c>
      <c r="V330" s="83">
        <f t="shared" si="181"/>
        <v>2100</v>
      </c>
      <c r="W330" s="83">
        <f t="shared" si="182"/>
        <v>2100</v>
      </c>
      <c r="X330" s="85"/>
      <c r="Y330" s="42"/>
      <c r="Z330" s="42"/>
      <c r="AA330" s="42"/>
      <c r="AB330" s="50"/>
    </row>
    <row r="331" spans="1:28" ht="13.15" customHeight="1">
      <c r="A331" s="73">
        <f t="shared" si="221"/>
        <v>317</v>
      </c>
      <c r="B331" s="74">
        <f t="shared" si="174"/>
        <v>45628</v>
      </c>
      <c r="C331" s="75">
        <f t="shared" si="175"/>
        <v>884</v>
      </c>
      <c r="D331" s="76">
        <f t="shared" si="240"/>
        <v>1936</v>
      </c>
      <c r="E331" s="61">
        <f t="shared" si="208"/>
        <v>420</v>
      </c>
      <c r="F331" s="61">
        <f t="shared" si="209"/>
        <v>530</v>
      </c>
      <c r="G331" s="61">
        <f t="shared" si="210"/>
        <v>740</v>
      </c>
      <c r="H331" s="42">
        <f t="shared" si="211"/>
        <v>2400</v>
      </c>
      <c r="I331" s="42">
        <f t="shared" si="212"/>
        <v>2290</v>
      </c>
      <c r="J331" s="42">
        <f t="shared" si="213"/>
        <v>2080</v>
      </c>
      <c r="K331" s="42">
        <f t="shared" ref="K331:M331" si="252">K330</f>
        <v>3000</v>
      </c>
      <c r="L331" s="42">
        <f t="shared" si="252"/>
        <v>3000</v>
      </c>
      <c r="M331" s="42">
        <f t="shared" si="252"/>
        <v>3000</v>
      </c>
      <c r="N331" s="42">
        <f t="shared" si="215"/>
        <v>-600</v>
      </c>
      <c r="O331" s="42">
        <f t="shared" si="216"/>
        <v>-710</v>
      </c>
      <c r="P331" s="42">
        <f t="shared" si="217"/>
        <v>-920</v>
      </c>
      <c r="Q331" s="61">
        <f t="shared" si="224"/>
        <v>0</v>
      </c>
      <c r="R331" s="61">
        <f t="shared" si="224"/>
        <v>0</v>
      </c>
      <c r="S331" s="61">
        <f t="shared" si="224"/>
        <v>0</v>
      </c>
      <c r="T331" s="58">
        <f t="shared" si="218"/>
        <v>720</v>
      </c>
      <c r="U331" s="83">
        <f t="shared" si="180"/>
        <v>2100</v>
      </c>
      <c r="V331" s="83">
        <f t="shared" si="181"/>
        <v>2100</v>
      </c>
      <c r="W331" s="83">
        <f t="shared" si="182"/>
        <v>2100</v>
      </c>
      <c r="X331" s="85"/>
      <c r="Y331" s="42"/>
      <c r="Z331" s="42"/>
      <c r="AA331" s="42"/>
      <c r="AB331" s="50"/>
    </row>
    <row r="332" spans="1:28" ht="13.15" customHeight="1">
      <c r="A332" s="73">
        <f t="shared" si="221"/>
        <v>318</v>
      </c>
      <c r="B332" s="74">
        <f t="shared" si="174"/>
        <v>45629</v>
      </c>
      <c r="C332" s="75">
        <f t="shared" si="175"/>
        <v>884</v>
      </c>
      <c r="D332" s="76">
        <f t="shared" si="240"/>
        <v>1938</v>
      </c>
      <c r="E332" s="61">
        <f t="shared" si="208"/>
        <v>422</v>
      </c>
      <c r="F332" s="61">
        <f t="shared" si="209"/>
        <v>532</v>
      </c>
      <c r="G332" s="61">
        <f t="shared" si="210"/>
        <v>742</v>
      </c>
      <c r="H332" s="42">
        <f t="shared" si="211"/>
        <v>2400</v>
      </c>
      <c r="I332" s="42">
        <f t="shared" si="212"/>
        <v>2290</v>
      </c>
      <c r="J332" s="42">
        <f t="shared" si="213"/>
        <v>2080</v>
      </c>
      <c r="K332" s="42">
        <f t="shared" ref="K332:M332" si="253">K331</f>
        <v>3000</v>
      </c>
      <c r="L332" s="42">
        <f t="shared" si="253"/>
        <v>3000</v>
      </c>
      <c r="M332" s="42">
        <f t="shared" si="253"/>
        <v>3000</v>
      </c>
      <c r="N332" s="42">
        <f t="shared" si="215"/>
        <v>-600</v>
      </c>
      <c r="O332" s="42">
        <f t="shared" si="216"/>
        <v>-710</v>
      </c>
      <c r="P332" s="42">
        <f t="shared" si="217"/>
        <v>-920</v>
      </c>
      <c r="Q332" s="61">
        <f t="shared" si="224"/>
        <v>0</v>
      </c>
      <c r="R332" s="61">
        <f t="shared" si="224"/>
        <v>0</v>
      </c>
      <c r="S332" s="61">
        <f t="shared" si="224"/>
        <v>0</v>
      </c>
      <c r="T332" s="58">
        <f t="shared" si="218"/>
        <v>722</v>
      </c>
      <c r="U332" s="83">
        <f t="shared" si="180"/>
        <v>2100</v>
      </c>
      <c r="V332" s="83">
        <f t="shared" si="181"/>
        <v>2100</v>
      </c>
      <c r="W332" s="83">
        <f t="shared" si="182"/>
        <v>2100</v>
      </c>
      <c r="X332" s="85"/>
      <c r="Y332" s="42"/>
      <c r="Z332" s="42"/>
      <c r="AA332" s="42"/>
      <c r="AB332" s="50"/>
    </row>
    <row r="333" spans="1:28" ht="13.15" customHeight="1">
      <c r="A333" s="73">
        <f t="shared" si="221"/>
        <v>319</v>
      </c>
      <c r="B333" s="74">
        <f t="shared" si="174"/>
        <v>45630</v>
      </c>
      <c r="C333" s="75">
        <f t="shared" si="175"/>
        <v>884</v>
      </c>
      <c r="D333" s="76">
        <f t="shared" si="240"/>
        <v>1940</v>
      </c>
      <c r="E333" s="61">
        <f t="shared" si="208"/>
        <v>424</v>
      </c>
      <c r="F333" s="61">
        <f t="shared" si="209"/>
        <v>534</v>
      </c>
      <c r="G333" s="61">
        <f t="shared" si="210"/>
        <v>744</v>
      </c>
      <c r="H333" s="42">
        <f t="shared" si="211"/>
        <v>2400</v>
      </c>
      <c r="I333" s="42">
        <f t="shared" si="212"/>
        <v>2290</v>
      </c>
      <c r="J333" s="42">
        <f t="shared" si="213"/>
        <v>2080</v>
      </c>
      <c r="K333" s="42">
        <f t="shared" ref="K333:M333" si="254">K332</f>
        <v>3000</v>
      </c>
      <c r="L333" s="42">
        <f t="shared" si="254"/>
        <v>3000</v>
      </c>
      <c r="M333" s="42">
        <f t="shared" si="254"/>
        <v>3000</v>
      </c>
      <c r="N333" s="42">
        <f t="shared" si="215"/>
        <v>-600</v>
      </c>
      <c r="O333" s="42">
        <f t="shared" si="216"/>
        <v>-710</v>
      </c>
      <c r="P333" s="42">
        <f t="shared" si="217"/>
        <v>-920</v>
      </c>
      <c r="Q333" s="61">
        <f t="shared" si="224"/>
        <v>0</v>
      </c>
      <c r="R333" s="61">
        <f t="shared" si="224"/>
        <v>0</v>
      </c>
      <c r="S333" s="61">
        <f t="shared" si="224"/>
        <v>0</v>
      </c>
      <c r="T333" s="58">
        <f t="shared" si="218"/>
        <v>724</v>
      </c>
      <c r="U333" s="83">
        <f t="shared" si="180"/>
        <v>2100</v>
      </c>
      <c r="V333" s="83">
        <f t="shared" si="181"/>
        <v>2100</v>
      </c>
      <c r="W333" s="83">
        <f t="shared" si="182"/>
        <v>2100</v>
      </c>
      <c r="X333" s="85"/>
      <c r="Y333" s="42"/>
      <c r="Z333" s="42"/>
      <c r="AA333" s="42"/>
      <c r="AB333" s="50"/>
    </row>
    <row r="334" spans="1:28" ht="13.15" customHeight="1">
      <c r="A334" s="73">
        <f t="shared" si="221"/>
        <v>320</v>
      </c>
      <c r="B334" s="74">
        <f t="shared" si="174"/>
        <v>45631</v>
      </c>
      <c r="C334" s="75">
        <f t="shared" si="175"/>
        <v>884</v>
      </c>
      <c r="D334" s="76">
        <f t="shared" si="240"/>
        <v>1942</v>
      </c>
      <c r="E334" s="61">
        <f t="shared" si="208"/>
        <v>426</v>
      </c>
      <c r="F334" s="61">
        <f t="shared" si="209"/>
        <v>536</v>
      </c>
      <c r="G334" s="61">
        <f t="shared" si="210"/>
        <v>746</v>
      </c>
      <c r="H334" s="42">
        <f t="shared" si="211"/>
        <v>2400</v>
      </c>
      <c r="I334" s="42">
        <f t="shared" si="212"/>
        <v>2290</v>
      </c>
      <c r="J334" s="42">
        <f t="shared" si="213"/>
        <v>2080</v>
      </c>
      <c r="K334" s="42">
        <f t="shared" ref="K334:M334" si="255">K333</f>
        <v>3000</v>
      </c>
      <c r="L334" s="42">
        <f t="shared" si="255"/>
        <v>3000</v>
      </c>
      <c r="M334" s="42">
        <f t="shared" si="255"/>
        <v>3000</v>
      </c>
      <c r="N334" s="42">
        <f t="shared" si="215"/>
        <v>-600</v>
      </c>
      <c r="O334" s="42">
        <f t="shared" si="216"/>
        <v>-710</v>
      </c>
      <c r="P334" s="42">
        <f t="shared" si="217"/>
        <v>-920</v>
      </c>
      <c r="Q334" s="61">
        <f t="shared" si="224"/>
        <v>0</v>
      </c>
      <c r="R334" s="61">
        <f t="shared" si="224"/>
        <v>0</v>
      </c>
      <c r="S334" s="61">
        <f t="shared" si="224"/>
        <v>0</v>
      </c>
      <c r="T334" s="58">
        <f t="shared" si="218"/>
        <v>726</v>
      </c>
      <c r="U334" s="83">
        <f t="shared" si="180"/>
        <v>2100</v>
      </c>
      <c r="V334" s="83">
        <f t="shared" si="181"/>
        <v>2100</v>
      </c>
      <c r="W334" s="83">
        <f t="shared" si="182"/>
        <v>2100</v>
      </c>
      <c r="X334" s="85"/>
      <c r="Y334" s="42"/>
      <c r="Z334" s="42"/>
      <c r="AA334" s="42"/>
      <c r="AB334" s="50"/>
    </row>
    <row r="335" spans="1:28" ht="13.15" customHeight="1">
      <c r="A335" s="73">
        <f t="shared" si="221"/>
        <v>321</v>
      </c>
      <c r="B335" s="74">
        <f t="shared" si="174"/>
        <v>45632</v>
      </c>
      <c r="C335" s="75">
        <f t="shared" si="175"/>
        <v>884</v>
      </c>
      <c r="D335" s="76">
        <f t="shared" si="240"/>
        <v>1944</v>
      </c>
      <c r="E335" s="61">
        <f t="shared" si="208"/>
        <v>428</v>
      </c>
      <c r="F335" s="61">
        <f t="shared" si="209"/>
        <v>538</v>
      </c>
      <c r="G335" s="61">
        <f t="shared" si="210"/>
        <v>748</v>
      </c>
      <c r="H335" s="42">
        <f t="shared" si="211"/>
        <v>2400</v>
      </c>
      <c r="I335" s="42">
        <f t="shared" si="212"/>
        <v>2290</v>
      </c>
      <c r="J335" s="42">
        <f t="shared" si="213"/>
        <v>2080</v>
      </c>
      <c r="K335" s="42">
        <f t="shared" ref="K335:M335" si="256">K334</f>
        <v>3000</v>
      </c>
      <c r="L335" s="42">
        <f t="shared" si="256"/>
        <v>3000</v>
      </c>
      <c r="M335" s="42">
        <f t="shared" si="256"/>
        <v>3000</v>
      </c>
      <c r="N335" s="42">
        <f t="shared" si="215"/>
        <v>-600</v>
      </c>
      <c r="O335" s="42">
        <f t="shared" si="216"/>
        <v>-710</v>
      </c>
      <c r="P335" s="42">
        <f t="shared" si="217"/>
        <v>-920</v>
      </c>
      <c r="Q335" s="61">
        <f t="shared" si="224"/>
        <v>0</v>
      </c>
      <c r="R335" s="61">
        <f t="shared" si="224"/>
        <v>0</v>
      </c>
      <c r="S335" s="61">
        <f t="shared" si="224"/>
        <v>0</v>
      </c>
      <c r="T335" s="58">
        <f t="shared" si="218"/>
        <v>728</v>
      </c>
      <c r="U335" s="83">
        <f t="shared" si="180"/>
        <v>2100</v>
      </c>
      <c r="V335" s="83">
        <f t="shared" si="181"/>
        <v>2100</v>
      </c>
      <c r="W335" s="83">
        <f t="shared" si="182"/>
        <v>2100</v>
      </c>
      <c r="X335" s="85"/>
      <c r="Y335" s="42"/>
      <c r="Z335" s="42"/>
      <c r="AA335" s="42"/>
      <c r="AB335" s="50"/>
    </row>
    <row r="336" spans="1:28" ht="13.15" customHeight="1">
      <c r="A336" s="73">
        <f t="shared" si="221"/>
        <v>322</v>
      </c>
      <c r="B336" s="74">
        <f t="shared" ref="B336:B399" si="257">B335+1</f>
        <v>45633</v>
      </c>
      <c r="C336" s="75">
        <f t="shared" ref="C336:C399" si="258">C335</f>
        <v>884</v>
      </c>
      <c r="D336" s="76">
        <f t="shared" si="240"/>
        <v>1946</v>
      </c>
      <c r="E336" s="61">
        <f t="shared" si="208"/>
        <v>430</v>
      </c>
      <c r="F336" s="61">
        <f t="shared" si="209"/>
        <v>540</v>
      </c>
      <c r="G336" s="61">
        <f t="shared" si="210"/>
        <v>750</v>
      </c>
      <c r="H336" s="42">
        <f t="shared" si="211"/>
        <v>2400</v>
      </c>
      <c r="I336" s="42">
        <f t="shared" si="212"/>
        <v>2290</v>
      </c>
      <c r="J336" s="42">
        <f t="shared" si="213"/>
        <v>2080</v>
      </c>
      <c r="K336" s="42">
        <f t="shared" ref="K336:M336" si="259">K335</f>
        <v>3000</v>
      </c>
      <c r="L336" s="42">
        <f t="shared" si="259"/>
        <v>3000</v>
      </c>
      <c r="M336" s="42">
        <f t="shared" si="259"/>
        <v>3000</v>
      </c>
      <c r="N336" s="42">
        <f t="shared" si="215"/>
        <v>-600</v>
      </c>
      <c r="O336" s="42">
        <f t="shared" si="216"/>
        <v>-710</v>
      </c>
      <c r="P336" s="42">
        <f t="shared" si="217"/>
        <v>-920</v>
      </c>
      <c r="Q336" s="61">
        <f t="shared" ref="Q336:S367" si="260">Q335</f>
        <v>0</v>
      </c>
      <c r="R336" s="61">
        <f t="shared" si="260"/>
        <v>0</v>
      </c>
      <c r="S336" s="61">
        <f t="shared" si="260"/>
        <v>0</v>
      </c>
      <c r="T336" s="58">
        <f t="shared" si="218"/>
        <v>730</v>
      </c>
      <c r="U336" s="83">
        <f t="shared" si="180"/>
        <v>2100</v>
      </c>
      <c r="V336" s="83">
        <f t="shared" si="181"/>
        <v>2100</v>
      </c>
      <c r="W336" s="83">
        <f t="shared" si="182"/>
        <v>2100</v>
      </c>
      <c r="X336" s="85"/>
      <c r="Y336" s="42"/>
      <c r="Z336" s="42"/>
      <c r="AA336" s="42"/>
      <c r="AB336" s="50"/>
    </row>
    <row r="337" spans="1:28" ht="13.15" customHeight="1">
      <c r="A337" s="73">
        <f t="shared" si="221"/>
        <v>323</v>
      </c>
      <c r="B337" s="74">
        <f t="shared" si="257"/>
        <v>45634</v>
      </c>
      <c r="C337" s="75">
        <f t="shared" si="258"/>
        <v>884</v>
      </c>
      <c r="D337" s="76">
        <f t="shared" si="240"/>
        <v>1948</v>
      </c>
      <c r="E337" s="61">
        <f t="shared" si="208"/>
        <v>432</v>
      </c>
      <c r="F337" s="61">
        <f t="shared" si="209"/>
        <v>542</v>
      </c>
      <c r="G337" s="61">
        <f t="shared" si="210"/>
        <v>752</v>
      </c>
      <c r="H337" s="42">
        <f t="shared" si="211"/>
        <v>2400</v>
      </c>
      <c r="I337" s="42">
        <f t="shared" si="212"/>
        <v>2290</v>
      </c>
      <c r="J337" s="42">
        <f t="shared" si="213"/>
        <v>2080</v>
      </c>
      <c r="K337" s="42">
        <f t="shared" ref="K337:M337" si="261">K336</f>
        <v>3000</v>
      </c>
      <c r="L337" s="42">
        <f t="shared" si="261"/>
        <v>3000</v>
      </c>
      <c r="M337" s="42">
        <f t="shared" si="261"/>
        <v>3000</v>
      </c>
      <c r="N337" s="42">
        <f t="shared" si="215"/>
        <v>-600</v>
      </c>
      <c r="O337" s="42">
        <f t="shared" si="216"/>
        <v>-710</v>
      </c>
      <c r="P337" s="42">
        <f t="shared" si="217"/>
        <v>-920</v>
      </c>
      <c r="Q337" s="61">
        <f t="shared" si="260"/>
        <v>0</v>
      </c>
      <c r="R337" s="61">
        <f t="shared" si="260"/>
        <v>0</v>
      </c>
      <c r="S337" s="61">
        <f t="shared" si="260"/>
        <v>0</v>
      </c>
      <c r="T337" s="58">
        <f t="shared" si="218"/>
        <v>732</v>
      </c>
      <c r="U337" s="83">
        <f t="shared" si="180"/>
        <v>2100</v>
      </c>
      <c r="V337" s="83">
        <f t="shared" si="181"/>
        <v>2100</v>
      </c>
      <c r="W337" s="83">
        <f t="shared" si="182"/>
        <v>2100</v>
      </c>
      <c r="X337" s="85"/>
      <c r="Y337" s="42"/>
      <c r="Z337" s="42"/>
      <c r="AA337" s="42"/>
      <c r="AB337" s="50"/>
    </row>
    <row r="338" spans="1:28" ht="13.15" customHeight="1">
      <c r="A338" s="73">
        <f t="shared" si="221"/>
        <v>324</v>
      </c>
      <c r="B338" s="74">
        <f t="shared" si="257"/>
        <v>45635</v>
      </c>
      <c r="C338" s="75">
        <f t="shared" si="258"/>
        <v>884</v>
      </c>
      <c r="D338" s="76">
        <f t="shared" si="240"/>
        <v>1950</v>
      </c>
      <c r="E338" s="61">
        <f t="shared" si="208"/>
        <v>434</v>
      </c>
      <c r="F338" s="61">
        <f t="shared" si="209"/>
        <v>544</v>
      </c>
      <c r="G338" s="61">
        <f t="shared" si="210"/>
        <v>754</v>
      </c>
      <c r="H338" s="42">
        <f t="shared" si="211"/>
        <v>2400</v>
      </c>
      <c r="I338" s="42">
        <f t="shared" si="212"/>
        <v>2290</v>
      </c>
      <c r="J338" s="42">
        <f t="shared" si="213"/>
        <v>2080</v>
      </c>
      <c r="K338" s="42">
        <f t="shared" ref="K338:M338" si="262">K337</f>
        <v>3000</v>
      </c>
      <c r="L338" s="42">
        <f t="shared" si="262"/>
        <v>3000</v>
      </c>
      <c r="M338" s="42">
        <f t="shared" si="262"/>
        <v>3000</v>
      </c>
      <c r="N338" s="42">
        <f t="shared" si="215"/>
        <v>-600</v>
      </c>
      <c r="O338" s="42">
        <f t="shared" si="216"/>
        <v>-710</v>
      </c>
      <c r="P338" s="42">
        <f t="shared" si="217"/>
        <v>-920</v>
      </c>
      <c r="Q338" s="61">
        <f t="shared" si="260"/>
        <v>0</v>
      </c>
      <c r="R338" s="61">
        <f t="shared" si="260"/>
        <v>0</v>
      </c>
      <c r="S338" s="61">
        <f t="shared" si="260"/>
        <v>0</v>
      </c>
      <c r="T338" s="58">
        <f t="shared" si="218"/>
        <v>734</v>
      </c>
      <c r="U338" s="83">
        <f t="shared" ref="U338:U401" si="263">U337+$X338*1000-Q338</f>
        <v>2100</v>
      </c>
      <c r="V338" s="83">
        <f t="shared" ref="V338:V401" si="264">V337+$X338*1000-R338</f>
        <v>2100</v>
      </c>
      <c r="W338" s="83">
        <f t="shared" ref="W338:W401" si="265">W337+$X338*1000-S338</f>
        <v>2100</v>
      </c>
      <c r="X338" s="85"/>
      <c r="Y338" s="42"/>
      <c r="Z338" s="42"/>
      <c r="AA338" s="42"/>
      <c r="AB338" s="50"/>
    </row>
    <row r="339" spans="1:28" ht="13.15" customHeight="1">
      <c r="A339" s="73">
        <f t="shared" si="221"/>
        <v>325</v>
      </c>
      <c r="B339" s="74">
        <f t="shared" si="257"/>
        <v>45636</v>
      </c>
      <c r="C339" s="75">
        <f t="shared" si="258"/>
        <v>884</v>
      </c>
      <c r="D339" s="76">
        <f t="shared" si="240"/>
        <v>1952</v>
      </c>
      <c r="E339" s="61">
        <f t="shared" si="208"/>
        <v>436</v>
      </c>
      <c r="F339" s="61">
        <f t="shared" si="209"/>
        <v>546</v>
      </c>
      <c r="G339" s="61">
        <f t="shared" si="210"/>
        <v>756</v>
      </c>
      <c r="H339" s="42">
        <f t="shared" si="211"/>
        <v>2400</v>
      </c>
      <c r="I339" s="42">
        <f t="shared" si="212"/>
        <v>2290</v>
      </c>
      <c r="J339" s="42">
        <f t="shared" si="213"/>
        <v>2080</v>
      </c>
      <c r="K339" s="42">
        <f t="shared" ref="K339:M339" si="266">K338</f>
        <v>3000</v>
      </c>
      <c r="L339" s="42">
        <f t="shared" si="266"/>
        <v>3000</v>
      </c>
      <c r="M339" s="42">
        <f t="shared" si="266"/>
        <v>3000</v>
      </c>
      <c r="N339" s="42">
        <f t="shared" si="215"/>
        <v>-600</v>
      </c>
      <c r="O339" s="42">
        <f t="shared" si="216"/>
        <v>-710</v>
      </c>
      <c r="P339" s="42">
        <f t="shared" si="217"/>
        <v>-920</v>
      </c>
      <c r="Q339" s="61">
        <f t="shared" si="260"/>
        <v>0</v>
      </c>
      <c r="R339" s="61">
        <f t="shared" si="260"/>
        <v>0</v>
      </c>
      <c r="S339" s="61">
        <f t="shared" si="260"/>
        <v>0</v>
      </c>
      <c r="T339" s="58">
        <f t="shared" si="218"/>
        <v>736</v>
      </c>
      <c r="U339" s="83">
        <f t="shared" si="263"/>
        <v>2100</v>
      </c>
      <c r="V339" s="83">
        <f t="shared" si="264"/>
        <v>2100</v>
      </c>
      <c r="W339" s="83">
        <f t="shared" si="265"/>
        <v>2100</v>
      </c>
      <c r="X339" s="85"/>
      <c r="Y339" s="42"/>
      <c r="Z339" s="42"/>
      <c r="AA339" s="42"/>
      <c r="AB339" s="50"/>
    </row>
    <row r="340" spans="1:28" ht="13.15" customHeight="1">
      <c r="A340" s="73">
        <f t="shared" si="221"/>
        <v>326</v>
      </c>
      <c r="B340" s="74">
        <f t="shared" si="257"/>
        <v>45637</v>
      </c>
      <c r="C340" s="75">
        <f t="shared" si="258"/>
        <v>884</v>
      </c>
      <c r="D340" s="76">
        <f t="shared" si="240"/>
        <v>1954</v>
      </c>
      <c r="E340" s="61">
        <f t="shared" si="208"/>
        <v>438</v>
      </c>
      <c r="F340" s="61">
        <f t="shared" si="209"/>
        <v>548</v>
      </c>
      <c r="G340" s="61">
        <f t="shared" si="210"/>
        <v>758</v>
      </c>
      <c r="H340" s="42">
        <f t="shared" si="211"/>
        <v>2400</v>
      </c>
      <c r="I340" s="42">
        <f t="shared" si="212"/>
        <v>2290</v>
      </c>
      <c r="J340" s="42">
        <f t="shared" si="213"/>
        <v>2080</v>
      </c>
      <c r="K340" s="42">
        <f t="shared" ref="K340:M340" si="267">K339</f>
        <v>3000</v>
      </c>
      <c r="L340" s="42">
        <f t="shared" si="267"/>
        <v>3000</v>
      </c>
      <c r="M340" s="42">
        <f t="shared" si="267"/>
        <v>3000</v>
      </c>
      <c r="N340" s="42">
        <f t="shared" si="215"/>
        <v>-600</v>
      </c>
      <c r="O340" s="42">
        <f t="shared" si="216"/>
        <v>-710</v>
      </c>
      <c r="P340" s="42">
        <f t="shared" si="217"/>
        <v>-920</v>
      </c>
      <c r="Q340" s="61">
        <f t="shared" si="260"/>
        <v>0</v>
      </c>
      <c r="R340" s="61">
        <f t="shared" si="260"/>
        <v>0</v>
      </c>
      <c r="S340" s="61">
        <f t="shared" si="260"/>
        <v>0</v>
      </c>
      <c r="T340" s="58">
        <f t="shared" si="218"/>
        <v>738</v>
      </c>
      <c r="U340" s="83">
        <f t="shared" si="263"/>
        <v>2100</v>
      </c>
      <c r="V340" s="83">
        <f t="shared" si="264"/>
        <v>2100</v>
      </c>
      <c r="W340" s="83">
        <f t="shared" si="265"/>
        <v>2100</v>
      </c>
      <c r="X340" s="85"/>
      <c r="Y340" s="42"/>
      <c r="Z340" s="42"/>
      <c r="AA340" s="42"/>
      <c r="AB340" s="50"/>
    </row>
    <row r="341" spans="1:28" ht="13.15" customHeight="1">
      <c r="A341" s="73">
        <f t="shared" si="221"/>
        <v>327</v>
      </c>
      <c r="B341" s="74">
        <f t="shared" si="257"/>
        <v>45638</v>
      </c>
      <c r="C341" s="75">
        <f t="shared" si="258"/>
        <v>884</v>
      </c>
      <c r="D341" s="76">
        <f t="shared" si="240"/>
        <v>1956</v>
      </c>
      <c r="E341" s="61">
        <f t="shared" si="208"/>
        <v>440</v>
      </c>
      <c r="F341" s="61">
        <f t="shared" si="209"/>
        <v>550</v>
      </c>
      <c r="G341" s="61">
        <f t="shared" si="210"/>
        <v>760</v>
      </c>
      <c r="H341" s="42">
        <f t="shared" si="211"/>
        <v>2400</v>
      </c>
      <c r="I341" s="42">
        <f t="shared" si="212"/>
        <v>2290</v>
      </c>
      <c r="J341" s="42">
        <f t="shared" si="213"/>
        <v>2080</v>
      </c>
      <c r="K341" s="42">
        <f t="shared" ref="K341:M341" si="268">K340</f>
        <v>3000</v>
      </c>
      <c r="L341" s="42">
        <f t="shared" si="268"/>
        <v>3000</v>
      </c>
      <c r="M341" s="42">
        <f t="shared" si="268"/>
        <v>3000</v>
      </c>
      <c r="N341" s="42">
        <f t="shared" si="215"/>
        <v>-600</v>
      </c>
      <c r="O341" s="42">
        <f t="shared" si="216"/>
        <v>-710</v>
      </c>
      <c r="P341" s="42">
        <f t="shared" si="217"/>
        <v>-920</v>
      </c>
      <c r="Q341" s="61">
        <f t="shared" si="260"/>
        <v>0</v>
      </c>
      <c r="R341" s="61">
        <f t="shared" si="260"/>
        <v>0</v>
      </c>
      <c r="S341" s="61">
        <f t="shared" si="260"/>
        <v>0</v>
      </c>
      <c r="T341" s="58">
        <f t="shared" si="218"/>
        <v>740</v>
      </c>
      <c r="U341" s="83">
        <f t="shared" si="263"/>
        <v>2100</v>
      </c>
      <c r="V341" s="83">
        <f t="shared" si="264"/>
        <v>2100</v>
      </c>
      <c r="W341" s="83">
        <f t="shared" si="265"/>
        <v>2100</v>
      </c>
      <c r="X341" s="85"/>
      <c r="Y341" s="42"/>
      <c r="Z341" s="42"/>
      <c r="AA341" s="42"/>
      <c r="AB341" s="50"/>
    </row>
    <row r="342" spans="1:28" ht="13.15" customHeight="1">
      <c r="A342" s="73">
        <f t="shared" si="221"/>
        <v>328</v>
      </c>
      <c r="B342" s="74">
        <f t="shared" si="257"/>
        <v>45639</v>
      </c>
      <c r="C342" s="75">
        <f t="shared" si="258"/>
        <v>884</v>
      </c>
      <c r="D342" s="76">
        <f t="shared" si="240"/>
        <v>1958</v>
      </c>
      <c r="E342" s="61">
        <f t="shared" si="208"/>
        <v>442</v>
      </c>
      <c r="F342" s="61">
        <f t="shared" si="209"/>
        <v>552</v>
      </c>
      <c r="G342" s="61">
        <f t="shared" si="210"/>
        <v>762</v>
      </c>
      <c r="H342" s="42">
        <f t="shared" si="211"/>
        <v>2400</v>
      </c>
      <c r="I342" s="42">
        <f t="shared" si="212"/>
        <v>2290</v>
      </c>
      <c r="J342" s="42">
        <f t="shared" si="213"/>
        <v>2080</v>
      </c>
      <c r="K342" s="42">
        <f t="shared" ref="K342:M342" si="269">K341</f>
        <v>3000</v>
      </c>
      <c r="L342" s="42">
        <f t="shared" si="269"/>
        <v>3000</v>
      </c>
      <c r="M342" s="42">
        <f t="shared" si="269"/>
        <v>3000</v>
      </c>
      <c r="N342" s="42">
        <f t="shared" si="215"/>
        <v>-600</v>
      </c>
      <c r="O342" s="42">
        <f t="shared" si="216"/>
        <v>-710</v>
      </c>
      <c r="P342" s="42">
        <f t="shared" si="217"/>
        <v>-920</v>
      </c>
      <c r="Q342" s="61">
        <f t="shared" si="260"/>
        <v>0</v>
      </c>
      <c r="R342" s="61">
        <f t="shared" si="260"/>
        <v>0</v>
      </c>
      <c r="S342" s="61">
        <f t="shared" si="260"/>
        <v>0</v>
      </c>
      <c r="T342" s="58">
        <f t="shared" si="218"/>
        <v>742</v>
      </c>
      <c r="U342" s="83">
        <f t="shared" si="263"/>
        <v>2100</v>
      </c>
      <c r="V342" s="83">
        <f t="shared" si="264"/>
        <v>2100</v>
      </c>
      <c r="W342" s="83">
        <f t="shared" si="265"/>
        <v>2100</v>
      </c>
      <c r="X342" s="85"/>
      <c r="Y342" s="42"/>
      <c r="Z342" s="42"/>
      <c r="AA342" s="42"/>
      <c r="AB342" s="50"/>
    </row>
    <row r="343" spans="1:28" ht="13.15" customHeight="1">
      <c r="A343" s="73">
        <f t="shared" si="221"/>
        <v>329</v>
      </c>
      <c r="B343" s="74">
        <f t="shared" si="257"/>
        <v>45640</v>
      </c>
      <c r="C343" s="75">
        <f t="shared" si="258"/>
        <v>884</v>
      </c>
      <c r="D343" s="76">
        <f t="shared" si="240"/>
        <v>1960</v>
      </c>
      <c r="E343" s="61">
        <f t="shared" si="208"/>
        <v>444</v>
      </c>
      <c r="F343" s="61">
        <f t="shared" si="209"/>
        <v>554</v>
      </c>
      <c r="G343" s="61">
        <f t="shared" si="210"/>
        <v>764</v>
      </c>
      <c r="H343" s="42">
        <f t="shared" si="211"/>
        <v>2400</v>
      </c>
      <c r="I343" s="42">
        <f t="shared" si="212"/>
        <v>2290</v>
      </c>
      <c r="J343" s="42">
        <f t="shared" si="213"/>
        <v>2080</v>
      </c>
      <c r="K343" s="42">
        <f t="shared" ref="K343:M343" si="270">K342</f>
        <v>3000</v>
      </c>
      <c r="L343" s="42">
        <f t="shared" si="270"/>
        <v>3000</v>
      </c>
      <c r="M343" s="42">
        <f t="shared" si="270"/>
        <v>3000</v>
      </c>
      <c r="N343" s="42">
        <f t="shared" si="215"/>
        <v>-600</v>
      </c>
      <c r="O343" s="42">
        <f t="shared" si="216"/>
        <v>-710</v>
      </c>
      <c r="P343" s="42">
        <f t="shared" si="217"/>
        <v>-920</v>
      </c>
      <c r="Q343" s="61">
        <f t="shared" si="260"/>
        <v>0</v>
      </c>
      <c r="R343" s="61">
        <f t="shared" si="260"/>
        <v>0</v>
      </c>
      <c r="S343" s="61">
        <f t="shared" si="260"/>
        <v>0</v>
      </c>
      <c r="T343" s="58">
        <f t="shared" si="218"/>
        <v>744</v>
      </c>
      <c r="U343" s="83">
        <f t="shared" si="263"/>
        <v>2100</v>
      </c>
      <c r="V343" s="83">
        <f t="shared" si="264"/>
        <v>2100</v>
      </c>
      <c r="W343" s="83">
        <f t="shared" si="265"/>
        <v>2100</v>
      </c>
      <c r="X343" s="85"/>
      <c r="Y343" s="42"/>
      <c r="Z343" s="42"/>
      <c r="AA343" s="42"/>
      <c r="AB343" s="50"/>
    </row>
    <row r="344" spans="1:28" ht="13.15" customHeight="1">
      <c r="A344" s="73">
        <f t="shared" si="221"/>
        <v>330</v>
      </c>
      <c r="B344" s="74">
        <f t="shared" si="257"/>
        <v>45641</v>
      </c>
      <c r="C344" s="75">
        <f t="shared" si="258"/>
        <v>884</v>
      </c>
      <c r="D344" s="76">
        <f t="shared" si="240"/>
        <v>1962</v>
      </c>
      <c r="E344" s="61">
        <f t="shared" si="208"/>
        <v>446</v>
      </c>
      <c r="F344" s="61">
        <f t="shared" si="209"/>
        <v>556</v>
      </c>
      <c r="G344" s="61">
        <f t="shared" si="210"/>
        <v>766</v>
      </c>
      <c r="H344" s="42">
        <f t="shared" si="211"/>
        <v>2400</v>
      </c>
      <c r="I344" s="42">
        <f t="shared" si="212"/>
        <v>2290</v>
      </c>
      <c r="J344" s="42">
        <f t="shared" si="213"/>
        <v>2080</v>
      </c>
      <c r="K344" s="42">
        <f t="shared" ref="K344:M344" si="271">K343</f>
        <v>3000</v>
      </c>
      <c r="L344" s="42">
        <f t="shared" si="271"/>
        <v>3000</v>
      </c>
      <c r="M344" s="42">
        <f t="shared" si="271"/>
        <v>3000</v>
      </c>
      <c r="N344" s="42">
        <f t="shared" si="215"/>
        <v>-600</v>
      </c>
      <c r="O344" s="42">
        <f t="shared" si="216"/>
        <v>-710</v>
      </c>
      <c r="P344" s="42">
        <f t="shared" si="217"/>
        <v>-920</v>
      </c>
      <c r="Q344" s="61">
        <f t="shared" si="260"/>
        <v>0</v>
      </c>
      <c r="R344" s="61">
        <f t="shared" si="260"/>
        <v>0</v>
      </c>
      <c r="S344" s="61">
        <f t="shared" si="260"/>
        <v>0</v>
      </c>
      <c r="T344" s="58">
        <f t="shared" si="218"/>
        <v>746</v>
      </c>
      <c r="U344" s="83">
        <f t="shared" si="263"/>
        <v>2100</v>
      </c>
      <c r="V344" s="83">
        <f t="shared" si="264"/>
        <v>2100</v>
      </c>
      <c r="W344" s="83">
        <f t="shared" si="265"/>
        <v>2100</v>
      </c>
      <c r="X344" s="85"/>
      <c r="Y344" s="42"/>
      <c r="Z344" s="42"/>
      <c r="AA344" s="42"/>
      <c r="AB344" s="50"/>
    </row>
    <row r="345" spans="1:28" ht="13.15" customHeight="1">
      <c r="A345" s="73">
        <f t="shared" si="221"/>
        <v>331</v>
      </c>
      <c r="B345" s="74">
        <f t="shared" si="257"/>
        <v>45642</v>
      </c>
      <c r="C345" s="75">
        <f t="shared" si="258"/>
        <v>884</v>
      </c>
      <c r="D345" s="76">
        <f t="shared" si="240"/>
        <v>1964</v>
      </c>
      <c r="E345" s="61">
        <f t="shared" si="208"/>
        <v>448</v>
      </c>
      <c r="F345" s="61">
        <f t="shared" si="209"/>
        <v>558</v>
      </c>
      <c r="G345" s="61">
        <f t="shared" si="210"/>
        <v>768</v>
      </c>
      <c r="H345" s="42">
        <f t="shared" si="211"/>
        <v>2400</v>
      </c>
      <c r="I345" s="42">
        <f t="shared" si="212"/>
        <v>2290</v>
      </c>
      <c r="J345" s="42">
        <f t="shared" si="213"/>
        <v>2080</v>
      </c>
      <c r="K345" s="42">
        <f t="shared" ref="K345:M345" si="272">K344</f>
        <v>3000</v>
      </c>
      <c r="L345" s="42">
        <f t="shared" si="272"/>
        <v>3000</v>
      </c>
      <c r="M345" s="42">
        <f t="shared" si="272"/>
        <v>3000</v>
      </c>
      <c r="N345" s="42">
        <f t="shared" si="215"/>
        <v>-600</v>
      </c>
      <c r="O345" s="42">
        <f t="shared" si="216"/>
        <v>-710</v>
      </c>
      <c r="P345" s="42">
        <f t="shared" si="217"/>
        <v>-920</v>
      </c>
      <c r="Q345" s="61">
        <f t="shared" si="260"/>
        <v>0</v>
      </c>
      <c r="R345" s="61">
        <f t="shared" si="260"/>
        <v>0</v>
      </c>
      <c r="S345" s="61">
        <f t="shared" si="260"/>
        <v>0</v>
      </c>
      <c r="T345" s="58">
        <f t="shared" si="218"/>
        <v>748</v>
      </c>
      <c r="U345" s="83">
        <f t="shared" si="263"/>
        <v>2100</v>
      </c>
      <c r="V345" s="83">
        <f t="shared" si="264"/>
        <v>2100</v>
      </c>
      <c r="W345" s="83">
        <f t="shared" si="265"/>
        <v>2100</v>
      </c>
      <c r="X345" s="85"/>
      <c r="Y345" s="42"/>
      <c r="Z345" s="42"/>
      <c r="AA345" s="42"/>
      <c r="AB345" s="50"/>
    </row>
    <row r="346" spans="1:28" ht="13.15" customHeight="1">
      <c r="A346" s="73">
        <f t="shared" si="221"/>
        <v>332</v>
      </c>
      <c r="B346" s="74">
        <f t="shared" si="257"/>
        <v>45643</v>
      </c>
      <c r="C346" s="75">
        <f t="shared" si="258"/>
        <v>884</v>
      </c>
      <c r="D346" s="76">
        <f t="shared" si="240"/>
        <v>1966</v>
      </c>
      <c r="E346" s="61">
        <f t="shared" si="208"/>
        <v>450</v>
      </c>
      <c r="F346" s="61">
        <f t="shared" si="209"/>
        <v>560</v>
      </c>
      <c r="G346" s="61">
        <f t="shared" si="210"/>
        <v>770</v>
      </c>
      <c r="H346" s="42">
        <f t="shared" si="211"/>
        <v>2400</v>
      </c>
      <c r="I346" s="42">
        <f t="shared" si="212"/>
        <v>2290</v>
      </c>
      <c r="J346" s="42">
        <f t="shared" si="213"/>
        <v>2080</v>
      </c>
      <c r="K346" s="42">
        <f t="shared" ref="K346:M346" si="273">K345</f>
        <v>3000</v>
      </c>
      <c r="L346" s="42">
        <f t="shared" si="273"/>
        <v>3000</v>
      </c>
      <c r="M346" s="42">
        <f t="shared" si="273"/>
        <v>3000</v>
      </c>
      <c r="N346" s="42">
        <f t="shared" si="215"/>
        <v>-600</v>
      </c>
      <c r="O346" s="42">
        <f t="shared" si="216"/>
        <v>-710</v>
      </c>
      <c r="P346" s="42">
        <f t="shared" si="217"/>
        <v>-920</v>
      </c>
      <c r="Q346" s="61">
        <f t="shared" si="260"/>
        <v>0</v>
      </c>
      <c r="R346" s="61">
        <f t="shared" si="260"/>
        <v>0</v>
      </c>
      <c r="S346" s="61">
        <f t="shared" si="260"/>
        <v>0</v>
      </c>
      <c r="T346" s="58">
        <f t="shared" si="218"/>
        <v>750</v>
      </c>
      <c r="U346" s="83">
        <f t="shared" si="263"/>
        <v>2100</v>
      </c>
      <c r="V346" s="83">
        <f t="shared" si="264"/>
        <v>2100</v>
      </c>
      <c r="W346" s="83">
        <f t="shared" si="265"/>
        <v>2100</v>
      </c>
      <c r="X346" s="85"/>
      <c r="Y346" s="42"/>
      <c r="Z346" s="42"/>
      <c r="AA346" s="42"/>
      <c r="AB346" s="50"/>
    </row>
    <row r="347" spans="1:28" ht="13.15" customHeight="1">
      <c r="A347" s="73">
        <f t="shared" si="221"/>
        <v>333</v>
      </c>
      <c r="B347" s="74">
        <f t="shared" si="257"/>
        <v>45644</v>
      </c>
      <c r="C347" s="75">
        <f t="shared" si="258"/>
        <v>884</v>
      </c>
      <c r="D347" s="76">
        <f t="shared" si="240"/>
        <v>1968</v>
      </c>
      <c r="E347" s="61">
        <f t="shared" si="208"/>
        <v>452</v>
      </c>
      <c r="F347" s="61">
        <f t="shared" si="209"/>
        <v>562</v>
      </c>
      <c r="G347" s="61">
        <f t="shared" si="210"/>
        <v>772</v>
      </c>
      <c r="H347" s="42">
        <f t="shared" si="211"/>
        <v>2400</v>
      </c>
      <c r="I347" s="42">
        <f t="shared" si="212"/>
        <v>2290</v>
      </c>
      <c r="J347" s="42">
        <f t="shared" si="213"/>
        <v>2080</v>
      </c>
      <c r="K347" s="42">
        <f t="shared" ref="K347:M347" si="274">K346</f>
        <v>3000</v>
      </c>
      <c r="L347" s="42">
        <f t="shared" si="274"/>
        <v>3000</v>
      </c>
      <c r="M347" s="42">
        <f t="shared" si="274"/>
        <v>3000</v>
      </c>
      <c r="N347" s="42">
        <f t="shared" si="215"/>
        <v>-600</v>
      </c>
      <c r="O347" s="42">
        <f t="shared" si="216"/>
        <v>-710</v>
      </c>
      <c r="P347" s="42">
        <f t="shared" si="217"/>
        <v>-920</v>
      </c>
      <c r="Q347" s="61">
        <f t="shared" si="260"/>
        <v>0</v>
      </c>
      <c r="R347" s="61">
        <f t="shared" si="260"/>
        <v>0</v>
      </c>
      <c r="S347" s="61">
        <f t="shared" si="260"/>
        <v>0</v>
      </c>
      <c r="T347" s="58">
        <f t="shared" si="218"/>
        <v>752</v>
      </c>
      <c r="U347" s="83">
        <f t="shared" si="263"/>
        <v>2100</v>
      </c>
      <c r="V347" s="83">
        <f t="shared" si="264"/>
        <v>2100</v>
      </c>
      <c r="W347" s="83">
        <f t="shared" si="265"/>
        <v>2100</v>
      </c>
      <c r="X347" s="85"/>
      <c r="Y347" s="42"/>
      <c r="Z347" s="42"/>
      <c r="AA347" s="42"/>
      <c r="AB347" s="50"/>
    </row>
    <row r="348" spans="1:28" ht="13.15" customHeight="1">
      <c r="A348" s="73">
        <f t="shared" si="221"/>
        <v>334</v>
      </c>
      <c r="B348" s="74">
        <f t="shared" si="257"/>
        <v>45645</v>
      </c>
      <c r="C348" s="75">
        <f t="shared" si="258"/>
        <v>884</v>
      </c>
      <c r="D348" s="76">
        <f t="shared" si="240"/>
        <v>1970</v>
      </c>
      <c r="E348" s="61">
        <f t="shared" si="208"/>
        <v>454</v>
      </c>
      <c r="F348" s="61">
        <f t="shared" si="209"/>
        <v>564</v>
      </c>
      <c r="G348" s="61">
        <f t="shared" si="210"/>
        <v>774</v>
      </c>
      <c r="H348" s="42">
        <f t="shared" si="211"/>
        <v>2400</v>
      </c>
      <c r="I348" s="42">
        <f t="shared" si="212"/>
        <v>2290</v>
      </c>
      <c r="J348" s="42">
        <f t="shared" si="213"/>
        <v>2080</v>
      </c>
      <c r="K348" s="42">
        <f t="shared" ref="K348:M348" si="275">K347</f>
        <v>3000</v>
      </c>
      <c r="L348" s="42">
        <f t="shared" si="275"/>
        <v>3000</v>
      </c>
      <c r="M348" s="42">
        <f t="shared" si="275"/>
        <v>3000</v>
      </c>
      <c r="N348" s="42">
        <f t="shared" si="215"/>
        <v>-600</v>
      </c>
      <c r="O348" s="42">
        <f t="shared" si="216"/>
        <v>-710</v>
      </c>
      <c r="P348" s="42">
        <f t="shared" si="217"/>
        <v>-920</v>
      </c>
      <c r="Q348" s="61">
        <f t="shared" si="260"/>
        <v>0</v>
      </c>
      <c r="R348" s="61">
        <f t="shared" si="260"/>
        <v>0</v>
      </c>
      <c r="S348" s="61">
        <f t="shared" si="260"/>
        <v>0</v>
      </c>
      <c r="T348" s="58">
        <f t="shared" si="218"/>
        <v>754</v>
      </c>
      <c r="U348" s="83">
        <f t="shared" si="263"/>
        <v>2100</v>
      </c>
      <c r="V348" s="83">
        <f t="shared" si="264"/>
        <v>2100</v>
      </c>
      <c r="W348" s="83">
        <f t="shared" si="265"/>
        <v>2100</v>
      </c>
      <c r="X348" s="85"/>
      <c r="Y348" s="42"/>
      <c r="Z348" s="42"/>
      <c r="AA348" s="42"/>
      <c r="AB348" s="50"/>
    </row>
    <row r="349" spans="1:28" ht="13.15" customHeight="1">
      <c r="A349" s="73">
        <f t="shared" si="221"/>
        <v>335</v>
      </c>
      <c r="B349" s="74">
        <f t="shared" si="257"/>
        <v>45646</v>
      </c>
      <c r="C349" s="75">
        <f t="shared" si="258"/>
        <v>884</v>
      </c>
      <c r="D349" s="76">
        <f t="shared" si="240"/>
        <v>1972</v>
      </c>
      <c r="E349" s="61">
        <f t="shared" si="208"/>
        <v>456</v>
      </c>
      <c r="F349" s="61">
        <f t="shared" si="209"/>
        <v>566</v>
      </c>
      <c r="G349" s="61">
        <f t="shared" si="210"/>
        <v>776</v>
      </c>
      <c r="H349" s="42">
        <f t="shared" si="211"/>
        <v>2400</v>
      </c>
      <c r="I349" s="42">
        <f t="shared" si="212"/>
        <v>2290</v>
      </c>
      <c r="J349" s="42">
        <f t="shared" si="213"/>
        <v>2080</v>
      </c>
      <c r="K349" s="42">
        <f t="shared" ref="K349:M349" si="276">K348</f>
        <v>3000</v>
      </c>
      <c r="L349" s="42">
        <f t="shared" si="276"/>
        <v>3000</v>
      </c>
      <c r="M349" s="42">
        <f t="shared" si="276"/>
        <v>3000</v>
      </c>
      <c r="N349" s="42">
        <f t="shared" si="215"/>
        <v>-600</v>
      </c>
      <c r="O349" s="42">
        <f t="shared" si="216"/>
        <v>-710</v>
      </c>
      <c r="P349" s="42">
        <f t="shared" si="217"/>
        <v>-920</v>
      </c>
      <c r="Q349" s="61">
        <f t="shared" si="260"/>
        <v>0</v>
      </c>
      <c r="R349" s="61">
        <f t="shared" si="260"/>
        <v>0</v>
      </c>
      <c r="S349" s="61">
        <f t="shared" si="260"/>
        <v>0</v>
      </c>
      <c r="T349" s="58">
        <f t="shared" si="218"/>
        <v>756</v>
      </c>
      <c r="U349" s="83">
        <f t="shared" si="263"/>
        <v>2100</v>
      </c>
      <c r="V349" s="83">
        <f t="shared" si="264"/>
        <v>2100</v>
      </c>
      <c r="W349" s="83">
        <f t="shared" si="265"/>
        <v>2100</v>
      </c>
      <c r="X349" s="85"/>
      <c r="Y349" s="42"/>
      <c r="Z349" s="42"/>
      <c r="AA349" s="42"/>
      <c r="AB349" s="50"/>
    </row>
    <row r="350" spans="1:28" ht="13.15" customHeight="1">
      <c r="A350" s="73">
        <f t="shared" si="221"/>
        <v>336</v>
      </c>
      <c r="B350" s="74">
        <f t="shared" si="257"/>
        <v>45647</v>
      </c>
      <c r="C350" s="75">
        <f t="shared" si="258"/>
        <v>884</v>
      </c>
      <c r="D350" s="76">
        <f t="shared" si="240"/>
        <v>1974</v>
      </c>
      <c r="E350" s="61">
        <f t="shared" si="208"/>
        <v>458</v>
      </c>
      <c r="F350" s="61">
        <f t="shared" si="209"/>
        <v>568</v>
      </c>
      <c r="G350" s="61">
        <f t="shared" si="210"/>
        <v>778</v>
      </c>
      <c r="H350" s="42">
        <f t="shared" si="211"/>
        <v>2400</v>
      </c>
      <c r="I350" s="42">
        <f t="shared" si="212"/>
        <v>2290</v>
      </c>
      <c r="J350" s="42">
        <f t="shared" si="213"/>
        <v>2080</v>
      </c>
      <c r="K350" s="42">
        <f t="shared" ref="K350:M350" si="277">K349</f>
        <v>3000</v>
      </c>
      <c r="L350" s="42">
        <f t="shared" si="277"/>
        <v>3000</v>
      </c>
      <c r="M350" s="42">
        <f t="shared" si="277"/>
        <v>3000</v>
      </c>
      <c r="N350" s="42">
        <f t="shared" si="215"/>
        <v>-600</v>
      </c>
      <c r="O350" s="42">
        <f t="shared" si="216"/>
        <v>-710</v>
      </c>
      <c r="P350" s="42">
        <f t="shared" si="217"/>
        <v>-920</v>
      </c>
      <c r="Q350" s="61">
        <f t="shared" si="260"/>
        <v>0</v>
      </c>
      <c r="R350" s="61">
        <f t="shared" si="260"/>
        <v>0</v>
      </c>
      <c r="S350" s="61">
        <f t="shared" si="260"/>
        <v>0</v>
      </c>
      <c r="T350" s="58">
        <f t="shared" si="218"/>
        <v>758</v>
      </c>
      <c r="U350" s="83">
        <f t="shared" si="263"/>
        <v>2100</v>
      </c>
      <c r="V350" s="83">
        <f t="shared" si="264"/>
        <v>2100</v>
      </c>
      <c r="W350" s="83">
        <f t="shared" si="265"/>
        <v>2100</v>
      </c>
      <c r="X350" s="85"/>
      <c r="Y350" s="42"/>
      <c r="Z350" s="42"/>
      <c r="AA350" s="42"/>
      <c r="AB350" s="50"/>
    </row>
    <row r="351" spans="1:28" ht="13.15" customHeight="1">
      <c r="A351" s="73">
        <f t="shared" si="221"/>
        <v>337</v>
      </c>
      <c r="B351" s="74">
        <f t="shared" si="257"/>
        <v>45648</v>
      </c>
      <c r="C351" s="75">
        <f t="shared" si="258"/>
        <v>884</v>
      </c>
      <c r="D351" s="76">
        <f t="shared" si="240"/>
        <v>1976</v>
      </c>
      <c r="E351" s="61">
        <f t="shared" si="208"/>
        <v>460</v>
      </c>
      <c r="F351" s="61">
        <f t="shared" si="209"/>
        <v>570</v>
      </c>
      <c r="G351" s="61">
        <f t="shared" si="210"/>
        <v>780</v>
      </c>
      <c r="H351" s="42">
        <f t="shared" si="211"/>
        <v>2400</v>
      </c>
      <c r="I351" s="42">
        <f t="shared" si="212"/>
        <v>2290</v>
      </c>
      <c r="J351" s="42">
        <f t="shared" si="213"/>
        <v>2080</v>
      </c>
      <c r="K351" s="42">
        <f t="shared" ref="K351:M351" si="278">K350</f>
        <v>3000</v>
      </c>
      <c r="L351" s="42">
        <f t="shared" si="278"/>
        <v>3000</v>
      </c>
      <c r="M351" s="42">
        <f t="shared" si="278"/>
        <v>3000</v>
      </c>
      <c r="N351" s="42">
        <f t="shared" si="215"/>
        <v>-600</v>
      </c>
      <c r="O351" s="42">
        <f t="shared" si="216"/>
        <v>-710</v>
      </c>
      <c r="P351" s="42">
        <f t="shared" si="217"/>
        <v>-920</v>
      </c>
      <c r="Q351" s="61">
        <f t="shared" si="260"/>
        <v>0</v>
      </c>
      <c r="R351" s="61">
        <f t="shared" si="260"/>
        <v>0</v>
      </c>
      <c r="S351" s="61">
        <f t="shared" si="260"/>
        <v>0</v>
      </c>
      <c r="T351" s="58">
        <f t="shared" si="218"/>
        <v>760</v>
      </c>
      <c r="U351" s="83">
        <f t="shared" si="263"/>
        <v>2100</v>
      </c>
      <c r="V351" s="83">
        <f t="shared" si="264"/>
        <v>2100</v>
      </c>
      <c r="W351" s="83">
        <f t="shared" si="265"/>
        <v>2100</v>
      </c>
      <c r="X351" s="85"/>
      <c r="Y351" s="42"/>
      <c r="Z351" s="42"/>
      <c r="AA351" s="42"/>
      <c r="AB351" s="50"/>
    </row>
    <row r="352" spans="1:28" ht="13.15" customHeight="1">
      <c r="A352" s="73">
        <f t="shared" si="221"/>
        <v>338</v>
      </c>
      <c r="B352" s="74">
        <f t="shared" si="257"/>
        <v>45649</v>
      </c>
      <c r="C352" s="75">
        <f t="shared" si="258"/>
        <v>884</v>
      </c>
      <c r="D352" s="76">
        <f t="shared" si="240"/>
        <v>1978</v>
      </c>
      <c r="E352" s="61">
        <f t="shared" ref="E352:E360" si="279">C352+D352-H352</f>
        <v>462</v>
      </c>
      <c r="F352" s="61">
        <f t="shared" ref="F352:F360" si="280">C352+D352-I352</f>
        <v>572</v>
      </c>
      <c r="G352" s="61">
        <f t="shared" ref="G352:G360" si="281">D352+C352-J352</f>
        <v>782</v>
      </c>
      <c r="H352" s="42">
        <f t="shared" ref="H352:H360" si="282">K352+N352</f>
        <v>2400</v>
      </c>
      <c r="I352" s="42">
        <f t="shared" ref="I352:I360" si="283">L352+O352</f>
        <v>2290</v>
      </c>
      <c r="J352" s="42">
        <f t="shared" ref="J352:J360" si="284">M352+P352</f>
        <v>2080</v>
      </c>
      <c r="K352" s="42">
        <f t="shared" ref="K352:M352" si="285">K351</f>
        <v>3000</v>
      </c>
      <c r="L352" s="42">
        <f t="shared" si="285"/>
        <v>3000</v>
      </c>
      <c r="M352" s="42">
        <f t="shared" si="285"/>
        <v>3000</v>
      </c>
      <c r="N352" s="42">
        <f t="shared" ref="N352:N360" si="286">N351-Q352</f>
        <v>-600</v>
      </c>
      <c r="O352" s="42">
        <f t="shared" ref="O352:O360" si="287">O351-R352</f>
        <v>-710</v>
      </c>
      <c r="P352" s="42">
        <f t="shared" ref="P352:P360" si="288">P351-S352</f>
        <v>-920</v>
      </c>
      <c r="Q352" s="61">
        <f t="shared" si="260"/>
        <v>0</v>
      </c>
      <c r="R352" s="61">
        <f t="shared" si="260"/>
        <v>0</v>
      </c>
      <c r="S352" s="61">
        <f t="shared" si="260"/>
        <v>0</v>
      </c>
      <c r="T352" s="58">
        <f t="shared" ref="T352:T360" si="289">D352+C352-V352</f>
        <v>762</v>
      </c>
      <c r="U352" s="83">
        <f t="shared" si="263"/>
        <v>2100</v>
      </c>
      <c r="V352" s="83">
        <f t="shared" si="264"/>
        <v>2100</v>
      </c>
      <c r="W352" s="83">
        <f t="shared" si="265"/>
        <v>2100</v>
      </c>
      <c r="X352" s="85"/>
      <c r="Y352" s="42"/>
      <c r="Z352" s="42"/>
      <c r="AA352" s="42"/>
      <c r="AB352" s="50"/>
    </row>
    <row r="353" spans="1:28" ht="13.15" customHeight="1">
      <c r="A353" s="73">
        <f t="shared" si="221"/>
        <v>339</v>
      </c>
      <c r="B353" s="74">
        <f t="shared" si="257"/>
        <v>45650</v>
      </c>
      <c r="C353" s="75">
        <f t="shared" si="258"/>
        <v>884</v>
      </c>
      <c r="D353" s="76">
        <f t="shared" si="240"/>
        <v>1980</v>
      </c>
      <c r="E353" s="61">
        <f t="shared" si="279"/>
        <v>464</v>
      </c>
      <c r="F353" s="61">
        <f t="shared" si="280"/>
        <v>574</v>
      </c>
      <c r="G353" s="61">
        <f t="shared" si="281"/>
        <v>784</v>
      </c>
      <c r="H353" s="42">
        <f t="shared" si="282"/>
        <v>2400</v>
      </c>
      <c r="I353" s="42">
        <f t="shared" si="283"/>
        <v>2290</v>
      </c>
      <c r="J353" s="42">
        <f t="shared" si="284"/>
        <v>2080</v>
      </c>
      <c r="K353" s="42">
        <f t="shared" ref="K353:M353" si="290">K352</f>
        <v>3000</v>
      </c>
      <c r="L353" s="42">
        <f t="shared" si="290"/>
        <v>3000</v>
      </c>
      <c r="M353" s="42">
        <f t="shared" si="290"/>
        <v>3000</v>
      </c>
      <c r="N353" s="42">
        <f t="shared" si="286"/>
        <v>-600</v>
      </c>
      <c r="O353" s="42">
        <f t="shared" si="287"/>
        <v>-710</v>
      </c>
      <c r="P353" s="42">
        <f t="shared" si="288"/>
        <v>-920</v>
      </c>
      <c r="Q353" s="61">
        <f t="shared" si="260"/>
        <v>0</v>
      </c>
      <c r="R353" s="61">
        <f t="shared" si="260"/>
        <v>0</v>
      </c>
      <c r="S353" s="61">
        <f t="shared" si="260"/>
        <v>0</v>
      </c>
      <c r="T353" s="58">
        <f t="shared" si="289"/>
        <v>764</v>
      </c>
      <c r="U353" s="83">
        <f t="shared" si="263"/>
        <v>2100</v>
      </c>
      <c r="V353" s="83">
        <f t="shared" si="264"/>
        <v>2100</v>
      </c>
      <c r="W353" s="83">
        <f t="shared" si="265"/>
        <v>2100</v>
      </c>
      <c r="X353" s="85"/>
      <c r="Y353" s="42"/>
      <c r="Z353" s="42"/>
      <c r="AA353" s="42"/>
      <c r="AB353" s="50"/>
    </row>
    <row r="354" spans="1:28" ht="13.15" customHeight="1">
      <c r="A354" s="73">
        <f t="shared" si="221"/>
        <v>340</v>
      </c>
      <c r="B354" s="74">
        <f t="shared" si="257"/>
        <v>45651</v>
      </c>
      <c r="C354" s="75">
        <f t="shared" si="258"/>
        <v>884</v>
      </c>
      <c r="D354" s="76">
        <f t="shared" si="240"/>
        <v>1982</v>
      </c>
      <c r="E354" s="61">
        <f t="shared" si="279"/>
        <v>466</v>
      </c>
      <c r="F354" s="61">
        <f t="shared" si="280"/>
        <v>576</v>
      </c>
      <c r="G354" s="61">
        <f t="shared" si="281"/>
        <v>786</v>
      </c>
      <c r="H354" s="42">
        <f t="shared" si="282"/>
        <v>2400</v>
      </c>
      <c r="I354" s="42">
        <f t="shared" si="283"/>
        <v>2290</v>
      </c>
      <c r="J354" s="42">
        <f t="shared" si="284"/>
        <v>2080</v>
      </c>
      <c r="K354" s="42">
        <f t="shared" ref="K354:M354" si="291">K353</f>
        <v>3000</v>
      </c>
      <c r="L354" s="42">
        <f t="shared" si="291"/>
        <v>3000</v>
      </c>
      <c r="M354" s="42">
        <f t="shared" si="291"/>
        <v>3000</v>
      </c>
      <c r="N354" s="42">
        <f t="shared" si="286"/>
        <v>-600</v>
      </c>
      <c r="O354" s="42">
        <f t="shared" si="287"/>
        <v>-710</v>
      </c>
      <c r="P354" s="42">
        <f t="shared" si="288"/>
        <v>-920</v>
      </c>
      <c r="Q354" s="61">
        <f t="shared" si="260"/>
        <v>0</v>
      </c>
      <c r="R354" s="61">
        <f t="shared" si="260"/>
        <v>0</v>
      </c>
      <c r="S354" s="61">
        <f t="shared" si="260"/>
        <v>0</v>
      </c>
      <c r="T354" s="58">
        <f t="shared" si="289"/>
        <v>766</v>
      </c>
      <c r="U354" s="83">
        <f t="shared" si="263"/>
        <v>2100</v>
      </c>
      <c r="V354" s="83">
        <f t="shared" si="264"/>
        <v>2100</v>
      </c>
      <c r="W354" s="83">
        <f t="shared" si="265"/>
        <v>2100</v>
      </c>
      <c r="X354" s="85"/>
      <c r="Y354" s="42"/>
      <c r="Z354" s="42"/>
      <c r="AA354" s="42"/>
      <c r="AB354" s="50"/>
    </row>
    <row r="355" spans="1:28" ht="13.15" customHeight="1">
      <c r="A355" s="73">
        <f t="shared" si="221"/>
        <v>341</v>
      </c>
      <c r="B355" s="74">
        <f t="shared" si="257"/>
        <v>45652</v>
      </c>
      <c r="C355" s="75">
        <f t="shared" si="258"/>
        <v>884</v>
      </c>
      <c r="D355" s="76">
        <f t="shared" si="240"/>
        <v>1984</v>
      </c>
      <c r="E355" s="61">
        <f t="shared" si="279"/>
        <v>468</v>
      </c>
      <c r="F355" s="61">
        <f t="shared" si="280"/>
        <v>578</v>
      </c>
      <c r="G355" s="61">
        <f t="shared" si="281"/>
        <v>788</v>
      </c>
      <c r="H355" s="42">
        <f t="shared" si="282"/>
        <v>2400</v>
      </c>
      <c r="I355" s="42">
        <f t="shared" si="283"/>
        <v>2290</v>
      </c>
      <c r="J355" s="42">
        <f t="shared" si="284"/>
        <v>2080</v>
      </c>
      <c r="K355" s="42">
        <f t="shared" ref="K355:M355" si="292">K354</f>
        <v>3000</v>
      </c>
      <c r="L355" s="42">
        <f t="shared" si="292"/>
        <v>3000</v>
      </c>
      <c r="M355" s="42">
        <f t="shared" si="292"/>
        <v>3000</v>
      </c>
      <c r="N355" s="42">
        <f t="shared" si="286"/>
        <v>-600</v>
      </c>
      <c r="O355" s="42">
        <f t="shared" si="287"/>
        <v>-710</v>
      </c>
      <c r="P355" s="42">
        <f t="shared" si="288"/>
        <v>-920</v>
      </c>
      <c r="Q355" s="61">
        <f t="shared" si="260"/>
        <v>0</v>
      </c>
      <c r="R355" s="61">
        <f t="shared" si="260"/>
        <v>0</v>
      </c>
      <c r="S355" s="61">
        <f t="shared" si="260"/>
        <v>0</v>
      </c>
      <c r="T355" s="58">
        <f t="shared" si="289"/>
        <v>768</v>
      </c>
      <c r="U355" s="83">
        <f t="shared" si="263"/>
        <v>2100</v>
      </c>
      <c r="V355" s="83">
        <f t="shared" si="264"/>
        <v>2100</v>
      </c>
      <c r="W355" s="83">
        <f t="shared" si="265"/>
        <v>2100</v>
      </c>
      <c r="X355" s="85"/>
      <c r="Y355" s="42"/>
      <c r="Z355" s="42"/>
      <c r="AA355" s="42"/>
      <c r="AB355" s="50"/>
    </row>
    <row r="356" spans="1:28" ht="13.15" customHeight="1">
      <c r="A356" s="73">
        <f t="shared" si="221"/>
        <v>342</v>
      </c>
      <c r="B356" s="74">
        <f t="shared" si="257"/>
        <v>45653</v>
      </c>
      <c r="C356" s="75">
        <f t="shared" si="258"/>
        <v>884</v>
      </c>
      <c r="D356" s="76">
        <f t="shared" si="240"/>
        <v>1986</v>
      </c>
      <c r="E356" s="61">
        <f t="shared" si="279"/>
        <v>470</v>
      </c>
      <c r="F356" s="61">
        <f t="shared" si="280"/>
        <v>580</v>
      </c>
      <c r="G356" s="61">
        <f t="shared" si="281"/>
        <v>790</v>
      </c>
      <c r="H356" s="42">
        <f t="shared" si="282"/>
        <v>2400</v>
      </c>
      <c r="I356" s="42">
        <f t="shared" si="283"/>
        <v>2290</v>
      </c>
      <c r="J356" s="42">
        <f t="shared" si="284"/>
        <v>2080</v>
      </c>
      <c r="K356" s="42">
        <f t="shared" ref="K356:M356" si="293">K355</f>
        <v>3000</v>
      </c>
      <c r="L356" s="42">
        <f t="shared" si="293"/>
        <v>3000</v>
      </c>
      <c r="M356" s="42">
        <f t="shared" si="293"/>
        <v>3000</v>
      </c>
      <c r="N356" s="42">
        <f t="shared" si="286"/>
        <v>-600</v>
      </c>
      <c r="O356" s="42">
        <f t="shared" si="287"/>
        <v>-710</v>
      </c>
      <c r="P356" s="42">
        <f t="shared" si="288"/>
        <v>-920</v>
      </c>
      <c r="Q356" s="61">
        <f t="shared" si="260"/>
        <v>0</v>
      </c>
      <c r="R356" s="61">
        <f t="shared" si="260"/>
        <v>0</v>
      </c>
      <c r="S356" s="61">
        <f t="shared" si="260"/>
        <v>0</v>
      </c>
      <c r="T356" s="58">
        <f t="shared" si="289"/>
        <v>770</v>
      </c>
      <c r="U356" s="83">
        <f t="shared" si="263"/>
        <v>2100</v>
      </c>
      <c r="V356" s="83">
        <f t="shared" si="264"/>
        <v>2100</v>
      </c>
      <c r="W356" s="83">
        <f t="shared" si="265"/>
        <v>2100</v>
      </c>
      <c r="X356" s="85"/>
      <c r="Y356" s="42"/>
      <c r="Z356" s="42"/>
      <c r="AA356" s="42"/>
      <c r="AB356" s="50"/>
    </row>
    <row r="357" spans="1:28" ht="13.15" customHeight="1">
      <c r="A357" s="73">
        <f t="shared" si="221"/>
        <v>343</v>
      </c>
      <c r="B357" s="74">
        <f t="shared" si="257"/>
        <v>45654</v>
      </c>
      <c r="C357" s="75">
        <f t="shared" si="258"/>
        <v>884</v>
      </c>
      <c r="D357" s="76">
        <f t="shared" si="240"/>
        <v>1988</v>
      </c>
      <c r="E357" s="61">
        <f t="shared" si="279"/>
        <v>472</v>
      </c>
      <c r="F357" s="61">
        <f t="shared" si="280"/>
        <v>582</v>
      </c>
      <c r="G357" s="61">
        <f t="shared" si="281"/>
        <v>792</v>
      </c>
      <c r="H357" s="42">
        <f t="shared" si="282"/>
        <v>2400</v>
      </c>
      <c r="I357" s="42">
        <f t="shared" si="283"/>
        <v>2290</v>
      </c>
      <c r="J357" s="42">
        <f t="shared" si="284"/>
        <v>2080</v>
      </c>
      <c r="K357" s="42">
        <f t="shared" ref="K357:M357" si="294">K356</f>
        <v>3000</v>
      </c>
      <c r="L357" s="42">
        <f t="shared" si="294"/>
        <v>3000</v>
      </c>
      <c r="M357" s="42">
        <f t="shared" si="294"/>
        <v>3000</v>
      </c>
      <c r="N357" s="42">
        <f t="shared" si="286"/>
        <v>-600</v>
      </c>
      <c r="O357" s="42">
        <f t="shared" si="287"/>
        <v>-710</v>
      </c>
      <c r="P357" s="42">
        <f t="shared" si="288"/>
        <v>-920</v>
      </c>
      <c r="Q357" s="61">
        <f t="shared" si="260"/>
        <v>0</v>
      </c>
      <c r="R357" s="61">
        <f t="shared" si="260"/>
        <v>0</v>
      </c>
      <c r="S357" s="61">
        <f t="shared" si="260"/>
        <v>0</v>
      </c>
      <c r="T357" s="58">
        <f t="shared" si="289"/>
        <v>772</v>
      </c>
      <c r="U357" s="83">
        <f t="shared" si="263"/>
        <v>2100</v>
      </c>
      <c r="V357" s="83">
        <f t="shared" si="264"/>
        <v>2100</v>
      </c>
      <c r="W357" s="83">
        <f t="shared" si="265"/>
        <v>2100</v>
      </c>
      <c r="X357" s="85"/>
      <c r="Y357" s="42"/>
      <c r="Z357" s="42"/>
      <c r="AA357" s="42"/>
      <c r="AB357" s="50"/>
    </row>
    <row r="358" spans="1:28" ht="13.15" customHeight="1">
      <c r="A358" s="73">
        <f t="shared" si="221"/>
        <v>344</v>
      </c>
      <c r="B358" s="74">
        <f t="shared" si="257"/>
        <v>45655</v>
      </c>
      <c r="C358" s="75">
        <f t="shared" si="258"/>
        <v>884</v>
      </c>
      <c r="D358" s="76">
        <f t="shared" si="240"/>
        <v>1990</v>
      </c>
      <c r="E358" s="61">
        <f t="shared" si="279"/>
        <v>474</v>
      </c>
      <c r="F358" s="61">
        <f t="shared" si="280"/>
        <v>584</v>
      </c>
      <c r="G358" s="61">
        <f t="shared" si="281"/>
        <v>794</v>
      </c>
      <c r="H358" s="42">
        <f t="shared" si="282"/>
        <v>2400</v>
      </c>
      <c r="I358" s="42">
        <f t="shared" si="283"/>
        <v>2290</v>
      </c>
      <c r="J358" s="42">
        <f t="shared" si="284"/>
        <v>2080</v>
      </c>
      <c r="K358" s="42">
        <f t="shared" ref="K358:M358" si="295">K357</f>
        <v>3000</v>
      </c>
      <c r="L358" s="42">
        <f t="shared" si="295"/>
        <v>3000</v>
      </c>
      <c r="M358" s="42">
        <f t="shared" si="295"/>
        <v>3000</v>
      </c>
      <c r="N358" s="42">
        <f t="shared" si="286"/>
        <v>-600</v>
      </c>
      <c r="O358" s="42">
        <f t="shared" si="287"/>
        <v>-710</v>
      </c>
      <c r="P358" s="42">
        <f t="shared" si="288"/>
        <v>-920</v>
      </c>
      <c r="Q358" s="61">
        <f t="shared" si="260"/>
        <v>0</v>
      </c>
      <c r="R358" s="61">
        <f t="shared" si="260"/>
        <v>0</v>
      </c>
      <c r="S358" s="61">
        <f t="shared" si="260"/>
        <v>0</v>
      </c>
      <c r="T358" s="58">
        <f t="shared" si="289"/>
        <v>774</v>
      </c>
      <c r="U358" s="83">
        <f t="shared" si="263"/>
        <v>2100</v>
      </c>
      <c r="V358" s="83">
        <f t="shared" si="264"/>
        <v>2100</v>
      </c>
      <c r="W358" s="83">
        <f t="shared" si="265"/>
        <v>2100</v>
      </c>
      <c r="X358" s="85"/>
      <c r="Y358" s="42"/>
      <c r="Z358" s="42"/>
      <c r="AA358" s="42"/>
      <c r="AB358" s="50"/>
    </row>
    <row r="359" spans="1:28" ht="13.15" customHeight="1">
      <c r="A359" s="73">
        <f t="shared" si="221"/>
        <v>345</v>
      </c>
      <c r="B359" s="74">
        <f t="shared" si="257"/>
        <v>45656</v>
      </c>
      <c r="C359" s="75">
        <f t="shared" si="258"/>
        <v>884</v>
      </c>
      <c r="D359" s="76">
        <f t="shared" si="240"/>
        <v>1992</v>
      </c>
      <c r="E359" s="61">
        <f t="shared" si="279"/>
        <v>476</v>
      </c>
      <c r="F359" s="61">
        <f t="shared" si="280"/>
        <v>586</v>
      </c>
      <c r="G359" s="61">
        <f t="shared" si="281"/>
        <v>796</v>
      </c>
      <c r="H359" s="42">
        <f t="shared" si="282"/>
        <v>2400</v>
      </c>
      <c r="I359" s="42">
        <f t="shared" si="283"/>
        <v>2290</v>
      </c>
      <c r="J359" s="42">
        <f t="shared" si="284"/>
        <v>2080</v>
      </c>
      <c r="K359" s="42">
        <f t="shared" ref="K359:M359" si="296">K358</f>
        <v>3000</v>
      </c>
      <c r="L359" s="42">
        <f t="shared" si="296"/>
        <v>3000</v>
      </c>
      <c r="M359" s="42">
        <f t="shared" si="296"/>
        <v>3000</v>
      </c>
      <c r="N359" s="42">
        <f t="shared" si="286"/>
        <v>-600</v>
      </c>
      <c r="O359" s="42">
        <f t="shared" si="287"/>
        <v>-710</v>
      </c>
      <c r="P359" s="42">
        <f t="shared" si="288"/>
        <v>-920</v>
      </c>
      <c r="Q359" s="61">
        <f t="shared" si="260"/>
        <v>0</v>
      </c>
      <c r="R359" s="61">
        <f t="shared" si="260"/>
        <v>0</v>
      </c>
      <c r="S359" s="61">
        <f t="shared" si="260"/>
        <v>0</v>
      </c>
      <c r="T359" s="58">
        <f t="shared" si="289"/>
        <v>776</v>
      </c>
      <c r="U359" s="83">
        <f t="shared" si="263"/>
        <v>2100</v>
      </c>
      <c r="V359" s="83">
        <f t="shared" si="264"/>
        <v>2100</v>
      </c>
      <c r="W359" s="83">
        <f t="shared" si="265"/>
        <v>2100</v>
      </c>
      <c r="X359" s="85"/>
      <c r="Y359" s="42"/>
      <c r="Z359" s="42"/>
      <c r="AA359" s="42"/>
      <c r="AB359" s="50"/>
    </row>
    <row r="360" spans="1:28" ht="13.15" customHeight="1">
      <c r="A360" s="73">
        <f t="shared" si="221"/>
        <v>346</v>
      </c>
      <c r="B360" s="74">
        <f t="shared" si="257"/>
        <v>45657</v>
      </c>
      <c r="C360" s="75">
        <f t="shared" si="258"/>
        <v>884</v>
      </c>
      <c r="D360" s="76">
        <f t="shared" si="240"/>
        <v>1994</v>
      </c>
      <c r="E360" s="61">
        <f t="shared" si="279"/>
        <v>478</v>
      </c>
      <c r="F360" s="61">
        <f t="shared" si="280"/>
        <v>588</v>
      </c>
      <c r="G360" s="61">
        <f t="shared" si="281"/>
        <v>798</v>
      </c>
      <c r="H360" s="42">
        <f t="shared" si="282"/>
        <v>2400</v>
      </c>
      <c r="I360" s="42">
        <f t="shared" si="283"/>
        <v>2290</v>
      </c>
      <c r="J360" s="42">
        <f t="shared" si="284"/>
        <v>2080</v>
      </c>
      <c r="K360" s="42">
        <f t="shared" ref="K360:M360" si="297">K359</f>
        <v>3000</v>
      </c>
      <c r="L360" s="42">
        <f t="shared" si="297"/>
        <v>3000</v>
      </c>
      <c r="M360" s="42">
        <f t="shared" si="297"/>
        <v>3000</v>
      </c>
      <c r="N360" s="42">
        <f t="shared" si="286"/>
        <v>-600</v>
      </c>
      <c r="O360" s="42">
        <f t="shared" si="287"/>
        <v>-710</v>
      </c>
      <c r="P360" s="42">
        <f t="shared" si="288"/>
        <v>-920</v>
      </c>
      <c r="Q360" s="61">
        <f t="shared" si="260"/>
        <v>0</v>
      </c>
      <c r="R360" s="61">
        <f t="shared" si="260"/>
        <v>0</v>
      </c>
      <c r="S360" s="61">
        <f t="shared" si="260"/>
        <v>0</v>
      </c>
      <c r="T360" s="58">
        <f t="shared" si="289"/>
        <v>778</v>
      </c>
      <c r="U360" s="83">
        <f t="shared" si="263"/>
        <v>2100</v>
      </c>
      <c r="V360" s="83">
        <f t="shared" si="264"/>
        <v>2100</v>
      </c>
      <c r="W360" s="83">
        <f t="shared" si="265"/>
        <v>2100</v>
      </c>
      <c r="X360" s="85"/>
      <c r="Y360" s="42"/>
      <c r="Z360" s="42"/>
      <c r="AA360" s="42"/>
      <c r="AB360" s="50"/>
    </row>
    <row r="361" spans="1:28" ht="13.15" customHeight="1">
      <c r="A361" s="73">
        <f t="shared" si="221"/>
        <v>347</v>
      </c>
      <c r="B361" s="74">
        <f t="shared" si="257"/>
        <v>45658</v>
      </c>
      <c r="C361" s="75">
        <f t="shared" si="258"/>
        <v>884</v>
      </c>
      <c r="D361" s="76">
        <f t="shared" si="240"/>
        <v>1996</v>
      </c>
      <c r="E361" s="61">
        <f t="shared" ref="E361:E424" si="298">C361+D361-H361</f>
        <v>480</v>
      </c>
      <c r="F361" s="61">
        <f t="shared" ref="F361:F424" si="299">C361+D361-I361</f>
        <v>590</v>
      </c>
      <c r="G361" s="61">
        <f t="shared" ref="G361:G424" si="300">D361+C361-J361</f>
        <v>800</v>
      </c>
      <c r="H361" s="42">
        <f t="shared" ref="H361:H424" si="301">K361+N361</f>
        <v>2400</v>
      </c>
      <c r="I361" s="42">
        <f t="shared" ref="I361:I424" si="302">L361+O361</f>
        <v>2290</v>
      </c>
      <c r="J361" s="42">
        <f t="shared" ref="J361:J424" si="303">M361+P361</f>
        <v>2080</v>
      </c>
      <c r="K361" s="42">
        <f t="shared" ref="K361:M361" si="304">K360</f>
        <v>3000</v>
      </c>
      <c r="L361" s="42">
        <f t="shared" si="304"/>
        <v>3000</v>
      </c>
      <c r="M361" s="42">
        <f t="shared" si="304"/>
        <v>3000</v>
      </c>
      <c r="N361" s="42">
        <f t="shared" ref="N361:N424" si="305">N360-Q361</f>
        <v>-600</v>
      </c>
      <c r="O361" s="42">
        <f t="shared" ref="O361:O424" si="306">O360-R361</f>
        <v>-710</v>
      </c>
      <c r="P361" s="42">
        <f t="shared" ref="P361:P424" si="307">P360-S361</f>
        <v>-920</v>
      </c>
      <c r="Q361" s="61">
        <f t="shared" si="260"/>
        <v>0</v>
      </c>
      <c r="R361" s="61">
        <f t="shared" si="260"/>
        <v>0</v>
      </c>
      <c r="S361" s="61">
        <f t="shared" si="260"/>
        <v>0</v>
      </c>
      <c r="T361" s="58">
        <f t="shared" ref="T361:T424" si="308">D361+C361-V361</f>
        <v>780</v>
      </c>
      <c r="U361" s="83">
        <f t="shared" si="263"/>
        <v>2100</v>
      </c>
      <c r="V361" s="83">
        <f t="shared" si="264"/>
        <v>2100</v>
      </c>
      <c r="W361" s="83">
        <f t="shared" si="265"/>
        <v>2100</v>
      </c>
      <c r="X361" s="85"/>
      <c r="Y361" s="42"/>
      <c r="Z361" s="42"/>
      <c r="AA361" s="42"/>
      <c r="AB361" s="50"/>
    </row>
    <row r="362" spans="1:28" ht="13.15" customHeight="1">
      <c r="A362" s="73">
        <f t="shared" si="221"/>
        <v>348</v>
      </c>
      <c r="B362" s="74">
        <f t="shared" si="257"/>
        <v>45659</v>
      </c>
      <c r="C362" s="75">
        <f t="shared" si="258"/>
        <v>884</v>
      </c>
      <c r="D362" s="76">
        <f t="shared" si="240"/>
        <v>1998</v>
      </c>
      <c r="E362" s="61">
        <f t="shared" si="298"/>
        <v>482</v>
      </c>
      <c r="F362" s="61">
        <f t="shared" si="299"/>
        <v>592</v>
      </c>
      <c r="G362" s="61">
        <f t="shared" si="300"/>
        <v>802</v>
      </c>
      <c r="H362" s="42">
        <f t="shared" si="301"/>
        <v>2400</v>
      </c>
      <c r="I362" s="42">
        <f t="shared" si="302"/>
        <v>2290</v>
      </c>
      <c r="J362" s="42">
        <f t="shared" si="303"/>
        <v>2080</v>
      </c>
      <c r="K362" s="42">
        <f t="shared" ref="K362:M362" si="309">K361</f>
        <v>3000</v>
      </c>
      <c r="L362" s="42">
        <f t="shared" si="309"/>
        <v>3000</v>
      </c>
      <c r="M362" s="42">
        <f t="shared" si="309"/>
        <v>3000</v>
      </c>
      <c r="N362" s="42">
        <f t="shared" si="305"/>
        <v>-600</v>
      </c>
      <c r="O362" s="42">
        <f t="shared" si="306"/>
        <v>-710</v>
      </c>
      <c r="P362" s="42">
        <f t="shared" si="307"/>
        <v>-920</v>
      </c>
      <c r="Q362" s="61">
        <f t="shared" si="260"/>
        <v>0</v>
      </c>
      <c r="R362" s="61">
        <f t="shared" si="260"/>
        <v>0</v>
      </c>
      <c r="S362" s="61">
        <f t="shared" si="260"/>
        <v>0</v>
      </c>
      <c r="T362" s="58">
        <f t="shared" si="308"/>
        <v>782</v>
      </c>
      <c r="U362" s="83">
        <f t="shared" si="263"/>
        <v>2100</v>
      </c>
      <c r="V362" s="83">
        <f t="shared" si="264"/>
        <v>2100</v>
      </c>
      <c r="W362" s="83">
        <f t="shared" si="265"/>
        <v>2100</v>
      </c>
      <c r="X362" s="85"/>
      <c r="Y362" s="42"/>
      <c r="Z362" s="42"/>
      <c r="AA362" s="42"/>
      <c r="AB362" s="50"/>
    </row>
    <row r="363" spans="1:28" ht="13.15" customHeight="1">
      <c r="A363" s="73">
        <f t="shared" si="221"/>
        <v>349</v>
      </c>
      <c r="B363" s="74">
        <f t="shared" si="257"/>
        <v>45660</v>
      </c>
      <c r="C363" s="75">
        <f t="shared" si="258"/>
        <v>884</v>
      </c>
      <c r="D363" s="76">
        <f t="shared" si="240"/>
        <v>2000</v>
      </c>
      <c r="E363" s="61">
        <f t="shared" si="298"/>
        <v>484</v>
      </c>
      <c r="F363" s="61">
        <f t="shared" si="299"/>
        <v>594</v>
      </c>
      <c r="G363" s="61">
        <f t="shared" si="300"/>
        <v>804</v>
      </c>
      <c r="H363" s="42">
        <f t="shared" si="301"/>
        <v>2400</v>
      </c>
      <c r="I363" s="42">
        <f t="shared" si="302"/>
        <v>2290</v>
      </c>
      <c r="J363" s="42">
        <f t="shared" si="303"/>
        <v>2080</v>
      </c>
      <c r="K363" s="42">
        <f t="shared" ref="K363:M363" si="310">K362</f>
        <v>3000</v>
      </c>
      <c r="L363" s="42">
        <f t="shared" si="310"/>
        <v>3000</v>
      </c>
      <c r="M363" s="42">
        <f t="shared" si="310"/>
        <v>3000</v>
      </c>
      <c r="N363" s="42">
        <f t="shared" si="305"/>
        <v>-600</v>
      </c>
      <c r="O363" s="42">
        <f t="shared" si="306"/>
        <v>-710</v>
      </c>
      <c r="P363" s="42">
        <f t="shared" si="307"/>
        <v>-920</v>
      </c>
      <c r="Q363" s="61">
        <f t="shared" si="260"/>
        <v>0</v>
      </c>
      <c r="R363" s="61">
        <f t="shared" si="260"/>
        <v>0</v>
      </c>
      <c r="S363" s="61">
        <f t="shared" si="260"/>
        <v>0</v>
      </c>
      <c r="T363" s="58">
        <f t="shared" si="308"/>
        <v>784</v>
      </c>
      <c r="U363" s="83">
        <f t="shared" si="263"/>
        <v>2100</v>
      </c>
      <c r="V363" s="83">
        <f t="shared" si="264"/>
        <v>2100</v>
      </c>
      <c r="W363" s="83">
        <f t="shared" si="265"/>
        <v>2100</v>
      </c>
      <c r="X363" s="85"/>
      <c r="Y363" s="42"/>
      <c r="Z363" s="42"/>
      <c r="AA363" s="42"/>
      <c r="AB363" s="50"/>
    </row>
    <row r="364" spans="1:28" ht="13.15" customHeight="1">
      <c r="A364" s="73">
        <f t="shared" si="221"/>
        <v>350</v>
      </c>
      <c r="B364" s="74">
        <f t="shared" si="257"/>
        <v>45661</v>
      </c>
      <c r="C364" s="75">
        <f t="shared" si="258"/>
        <v>884</v>
      </c>
      <c r="D364" s="76">
        <f t="shared" si="240"/>
        <v>2002</v>
      </c>
      <c r="E364" s="61">
        <f t="shared" si="298"/>
        <v>486</v>
      </c>
      <c r="F364" s="61">
        <f t="shared" si="299"/>
        <v>596</v>
      </c>
      <c r="G364" s="61">
        <f t="shared" si="300"/>
        <v>806</v>
      </c>
      <c r="H364" s="42">
        <f t="shared" si="301"/>
        <v>2400</v>
      </c>
      <c r="I364" s="42">
        <f t="shared" si="302"/>
        <v>2290</v>
      </c>
      <c r="J364" s="42">
        <f t="shared" si="303"/>
        <v>2080</v>
      </c>
      <c r="K364" s="42">
        <f t="shared" ref="K364:M364" si="311">K363</f>
        <v>3000</v>
      </c>
      <c r="L364" s="42">
        <f t="shared" si="311"/>
        <v>3000</v>
      </c>
      <c r="M364" s="42">
        <f t="shared" si="311"/>
        <v>3000</v>
      </c>
      <c r="N364" s="42">
        <f t="shared" si="305"/>
        <v>-600</v>
      </c>
      <c r="O364" s="42">
        <f t="shared" si="306"/>
        <v>-710</v>
      </c>
      <c r="P364" s="42">
        <f t="shared" si="307"/>
        <v>-920</v>
      </c>
      <c r="Q364" s="61">
        <f t="shared" si="260"/>
        <v>0</v>
      </c>
      <c r="R364" s="61">
        <f t="shared" si="260"/>
        <v>0</v>
      </c>
      <c r="S364" s="61">
        <f t="shared" si="260"/>
        <v>0</v>
      </c>
      <c r="T364" s="58">
        <f t="shared" si="308"/>
        <v>786</v>
      </c>
      <c r="U364" s="83">
        <f t="shared" si="263"/>
        <v>2100</v>
      </c>
      <c r="V364" s="83">
        <f t="shared" si="264"/>
        <v>2100</v>
      </c>
      <c r="W364" s="83">
        <f t="shared" si="265"/>
        <v>2100</v>
      </c>
      <c r="X364" s="85"/>
      <c r="Y364" s="42"/>
      <c r="Z364" s="42"/>
      <c r="AA364" s="42"/>
      <c r="AB364" s="50"/>
    </row>
    <row r="365" spans="1:28" ht="13.15" customHeight="1">
      <c r="A365" s="73">
        <f t="shared" si="221"/>
        <v>351</v>
      </c>
      <c r="B365" s="74">
        <f t="shared" si="257"/>
        <v>45662</v>
      </c>
      <c r="C365" s="75">
        <f t="shared" si="258"/>
        <v>884</v>
      </c>
      <c r="D365" s="76">
        <f t="shared" si="240"/>
        <v>2004</v>
      </c>
      <c r="E365" s="61">
        <f t="shared" si="298"/>
        <v>488</v>
      </c>
      <c r="F365" s="61">
        <f t="shared" si="299"/>
        <v>598</v>
      </c>
      <c r="G365" s="61">
        <f t="shared" si="300"/>
        <v>808</v>
      </c>
      <c r="H365" s="42">
        <f t="shared" si="301"/>
        <v>2400</v>
      </c>
      <c r="I365" s="42">
        <f t="shared" si="302"/>
        <v>2290</v>
      </c>
      <c r="J365" s="42">
        <f t="shared" si="303"/>
        <v>2080</v>
      </c>
      <c r="K365" s="42">
        <f t="shared" ref="K365:M365" si="312">K364</f>
        <v>3000</v>
      </c>
      <c r="L365" s="42">
        <f t="shared" si="312"/>
        <v>3000</v>
      </c>
      <c r="M365" s="42">
        <f t="shared" si="312"/>
        <v>3000</v>
      </c>
      <c r="N365" s="42">
        <f t="shared" si="305"/>
        <v>-600</v>
      </c>
      <c r="O365" s="42">
        <f t="shared" si="306"/>
        <v>-710</v>
      </c>
      <c r="P365" s="42">
        <f t="shared" si="307"/>
        <v>-920</v>
      </c>
      <c r="Q365" s="61">
        <f t="shared" si="260"/>
        <v>0</v>
      </c>
      <c r="R365" s="61">
        <f t="shared" si="260"/>
        <v>0</v>
      </c>
      <c r="S365" s="61">
        <f t="shared" si="260"/>
        <v>0</v>
      </c>
      <c r="T365" s="58">
        <f t="shared" si="308"/>
        <v>788</v>
      </c>
      <c r="U365" s="83">
        <f t="shared" si="263"/>
        <v>2100</v>
      </c>
      <c r="V365" s="83">
        <f t="shared" si="264"/>
        <v>2100</v>
      </c>
      <c r="W365" s="83">
        <f t="shared" si="265"/>
        <v>2100</v>
      </c>
      <c r="X365" s="85"/>
      <c r="Y365" s="42"/>
      <c r="Z365" s="42"/>
      <c r="AA365" s="42"/>
      <c r="AB365" s="50"/>
    </row>
    <row r="366" spans="1:28" ht="13.15" customHeight="1">
      <c r="A366" s="73">
        <f t="shared" si="221"/>
        <v>352</v>
      </c>
      <c r="B366" s="74">
        <f t="shared" si="257"/>
        <v>45663</v>
      </c>
      <c r="C366" s="75">
        <f t="shared" si="258"/>
        <v>884</v>
      </c>
      <c r="D366" s="76">
        <f t="shared" si="240"/>
        <v>2006</v>
      </c>
      <c r="E366" s="61">
        <f t="shared" si="298"/>
        <v>490</v>
      </c>
      <c r="F366" s="61">
        <f t="shared" si="299"/>
        <v>600</v>
      </c>
      <c r="G366" s="61">
        <f t="shared" si="300"/>
        <v>810</v>
      </c>
      <c r="H366" s="42">
        <f t="shared" si="301"/>
        <v>2400</v>
      </c>
      <c r="I366" s="42">
        <f t="shared" si="302"/>
        <v>2290</v>
      </c>
      <c r="J366" s="42">
        <f t="shared" si="303"/>
        <v>2080</v>
      </c>
      <c r="K366" s="42">
        <f t="shared" ref="K366:M366" si="313">K365</f>
        <v>3000</v>
      </c>
      <c r="L366" s="42">
        <f t="shared" si="313"/>
        <v>3000</v>
      </c>
      <c r="M366" s="42">
        <f t="shared" si="313"/>
        <v>3000</v>
      </c>
      <c r="N366" s="42">
        <f t="shared" si="305"/>
        <v>-600</v>
      </c>
      <c r="O366" s="42">
        <f t="shared" si="306"/>
        <v>-710</v>
      </c>
      <c r="P366" s="42">
        <f t="shared" si="307"/>
        <v>-920</v>
      </c>
      <c r="Q366" s="61">
        <f t="shared" si="260"/>
        <v>0</v>
      </c>
      <c r="R366" s="61">
        <f t="shared" si="260"/>
        <v>0</v>
      </c>
      <c r="S366" s="61">
        <f t="shared" si="260"/>
        <v>0</v>
      </c>
      <c r="T366" s="58">
        <f t="shared" si="308"/>
        <v>790</v>
      </c>
      <c r="U366" s="83">
        <f t="shared" si="263"/>
        <v>2100</v>
      </c>
      <c r="V366" s="83">
        <f t="shared" si="264"/>
        <v>2100</v>
      </c>
      <c r="W366" s="83">
        <f t="shared" si="265"/>
        <v>2100</v>
      </c>
      <c r="X366" s="85"/>
      <c r="Y366" s="42"/>
      <c r="Z366" s="42"/>
      <c r="AA366" s="42"/>
      <c r="AB366" s="50"/>
    </row>
    <row r="367" spans="1:28" ht="13.15" customHeight="1">
      <c r="A367" s="73">
        <f t="shared" ref="A367:A430" si="314">+A366+1</f>
        <v>353</v>
      </c>
      <c r="B367" s="74">
        <f t="shared" si="257"/>
        <v>45664</v>
      </c>
      <c r="C367" s="75">
        <f t="shared" si="258"/>
        <v>884</v>
      </c>
      <c r="D367" s="76">
        <f t="shared" si="240"/>
        <v>2008</v>
      </c>
      <c r="E367" s="61">
        <f t="shared" si="298"/>
        <v>492</v>
      </c>
      <c r="F367" s="61">
        <f t="shared" si="299"/>
        <v>602</v>
      </c>
      <c r="G367" s="61">
        <f t="shared" si="300"/>
        <v>812</v>
      </c>
      <c r="H367" s="42">
        <f t="shared" si="301"/>
        <v>2400</v>
      </c>
      <c r="I367" s="42">
        <f t="shared" si="302"/>
        <v>2290</v>
      </c>
      <c r="J367" s="42">
        <f t="shared" si="303"/>
        <v>2080</v>
      </c>
      <c r="K367" s="42">
        <f t="shared" ref="K367:M367" si="315">K366</f>
        <v>3000</v>
      </c>
      <c r="L367" s="42">
        <f t="shared" si="315"/>
        <v>3000</v>
      </c>
      <c r="M367" s="42">
        <f t="shared" si="315"/>
        <v>3000</v>
      </c>
      <c r="N367" s="42">
        <f t="shared" si="305"/>
        <v>-600</v>
      </c>
      <c r="O367" s="42">
        <f t="shared" si="306"/>
        <v>-710</v>
      </c>
      <c r="P367" s="42">
        <f t="shared" si="307"/>
        <v>-920</v>
      </c>
      <c r="Q367" s="61">
        <f t="shared" si="260"/>
        <v>0</v>
      </c>
      <c r="R367" s="61">
        <f t="shared" si="260"/>
        <v>0</v>
      </c>
      <c r="S367" s="61">
        <f t="shared" si="260"/>
        <v>0</v>
      </c>
      <c r="T367" s="58">
        <f t="shared" si="308"/>
        <v>792</v>
      </c>
      <c r="U367" s="83">
        <f t="shared" si="263"/>
        <v>2100</v>
      </c>
      <c r="V367" s="83">
        <f t="shared" si="264"/>
        <v>2100</v>
      </c>
      <c r="W367" s="83">
        <f t="shared" si="265"/>
        <v>2100</v>
      </c>
      <c r="X367" s="85"/>
      <c r="Y367" s="42"/>
      <c r="Z367" s="42"/>
      <c r="AA367" s="42"/>
      <c r="AB367" s="50"/>
    </row>
    <row r="368" spans="1:28" ht="13.15" customHeight="1">
      <c r="A368" s="73">
        <f t="shared" si="314"/>
        <v>354</v>
      </c>
      <c r="B368" s="74">
        <f t="shared" si="257"/>
        <v>45665</v>
      </c>
      <c r="C368" s="75">
        <f t="shared" si="258"/>
        <v>884</v>
      </c>
      <c r="D368" s="76">
        <f t="shared" si="240"/>
        <v>2010</v>
      </c>
      <c r="E368" s="61">
        <f t="shared" si="298"/>
        <v>494</v>
      </c>
      <c r="F368" s="61">
        <f t="shared" si="299"/>
        <v>604</v>
      </c>
      <c r="G368" s="61">
        <f t="shared" si="300"/>
        <v>814</v>
      </c>
      <c r="H368" s="42">
        <f t="shared" si="301"/>
        <v>2400</v>
      </c>
      <c r="I368" s="42">
        <f t="shared" si="302"/>
        <v>2290</v>
      </c>
      <c r="J368" s="42">
        <f t="shared" si="303"/>
        <v>2080</v>
      </c>
      <c r="K368" s="42">
        <f t="shared" ref="K368:M368" si="316">K367</f>
        <v>3000</v>
      </c>
      <c r="L368" s="42">
        <f t="shared" si="316"/>
        <v>3000</v>
      </c>
      <c r="M368" s="42">
        <f t="shared" si="316"/>
        <v>3000</v>
      </c>
      <c r="N368" s="42">
        <f t="shared" si="305"/>
        <v>-600</v>
      </c>
      <c r="O368" s="42">
        <f t="shared" si="306"/>
        <v>-710</v>
      </c>
      <c r="P368" s="42">
        <f t="shared" si="307"/>
        <v>-920</v>
      </c>
      <c r="Q368" s="61">
        <f t="shared" ref="Q368:S399" si="317">Q367</f>
        <v>0</v>
      </c>
      <c r="R368" s="61">
        <f t="shared" si="317"/>
        <v>0</v>
      </c>
      <c r="S368" s="61">
        <f t="shared" si="317"/>
        <v>0</v>
      </c>
      <c r="T368" s="58">
        <f t="shared" si="308"/>
        <v>794</v>
      </c>
      <c r="U368" s="83">
        <f t="shared" si="263"/>
        <v>2100</v>
      </c>
      <c r="V368" s="83">
        <f t="shared" si="264"/>
        <v>2100</v>
      </c>
      <c r="W368" s="83">
        <f t="shared" si="265"/>
        <v>2100</v>
      </c>
      <c r="X368" s="85"/>
      <c r="Y368" s="42"/>
      <c r="Z368" s="42"/>
      <c r="AA368" s="42"/>
      <c r="AB368" s="50"/>
    </row>
    <row r="369" spans="1:28" ht="13.15" customHeight="1">
      <c r="A369" s="73">
        <f t="shared" si="314"/>
        <v>355</v>
      </c>
      <c r="B369" s="74">
        <f t="shared" si="257"/>
        <v>45666</v>
      </c>
      <c r="C369" s="75">
        <f t="shared" si="258"/>
        <v>884</v>
      </c>
      <c r="D369" s="76">
        <f t="shared" si="240"/>
        <v>2012</v>
      </c>
      <c r="E369" s="61">
        <f t="shared" si="298"/>
        <v>496</v>
      </c>
      <c r="F369" s="61">
        <f t="shared" si="299"/>
        <v>606</v>
      </c>
      <c r="G369" s="61">
        <f t="shared" si="300"/>
        <v>816</v>
      </c>
      <c r="H369" s="42">
        <f t="shared" si="301"/>
        <v>2400</v>
      </c>
      <c r="I369" s="42">
        <f t="shared" si="302"/>
        <v>2290</v>
      </c>
      <c r="J369" s="42">
        <f t="shared" si="303"/>
        <v>2080</v>
      </c>
      <c r="K369" s="42">
        <f t="shared" ref="K369:M369" si="318">K368</f>
        <v>3000</v>
      </c>
      <c r="L369" s="42">
        <f t="shared" si="318"/>
        <v>3000</v>
      </c>
      <c r="M369" s="42">
        <f t="shared" si="318"/>
        <v>3000</v>
      </c>
      <c r="N369" s="42">
        <f t="shared" si="305"/>
        <v>-600</v>
      </c>
      <c r="O369" s="42">
        <f t="shared" si="306"/>
        <v>-710</v>
      </c>
      <c r="P369" s="42">
        <f t="shared" si="307"/>
        <v>-920</v>
      </c>
      <c r="Q369" s="61">
        <f t="shared" si="317"/>
        <v>0</v>
      </c>
      <c r="R369" s="61">
        <f t="shared" si="317"/>
        <v>0</v>
      </c>
      <c r="S369" s="61">
        <f t="shared" si="317"/>
        <v>0</v>
      </c>
      <c r="T369" s="58">
        <f t="shared" si="308"/>
        <v>796</v>
      </c>
      <c r="U369" s="83">
        <f t="shared" si="263"/>
        <v>2100</v>
      </c>
      <c r="V369" s="83">
        <f t="shared" si="264"/>
        <v>2100</v>
      </c>
      <c r="W369" s="83">
        <f t="shared" si="265"/>
        <v>2100</v>
      </c>
      <c r="X369" s="85"/>
      <c r="Y369" s="42"/>
      <c r="Z369" s="42"/>
      <c r="AA369" s="42"/>
      <c r="AB369" s="50"/>
    </row>
    <row r="370" spans="1:28" ht="13.15" customHeight="1">
      <c r="A370" s="73">
        <f t="shared" si="314"/>
        <v>356</v>
      </c>
      <c r="B370" s="74">
        <f t="shared" si="257"/>
        <v>45667</v>
      </c>
      <c r="C370" s="75">
        <f t="shared" si="258"/>
        <v>884</v>
      </c>
      <c r="D370" s="76">
        <f t="shared" si="240"/>
        <v>2014</v>
      </c>
      <c r="E370" s="61">
        <f t="shared" si="298"/>
        <v>498</v>
      </c>
      <c r="F370" s="61">
        <f t="shared" si="299"/>
        <v>608</v>
      </c>
      <c r="G370" s="61">
        <f t="shared" si="300"/>
        <v>818</v>
      </c>
      <c r="H370" s="42">
        <f t="shared" si="301"/>
        <v>2400</v>
      </c>
      <c r="I370" s="42">
        <f t="shared" si="302"/>
        <v>2290</v>
      </c>
      <c r="J370" s="42">
        <f t="shared" si="303"/>
        <v>2080</v>
      </c>
      <c r="K370" s="42">
        <f t="shared" ref="K370:M370" si="319">K369</f>
        <v>3000</v>
      </c>
      <c r="L370" s="42">
        <f t="shared" si="319"/>
        <v>3000</v>
      </c>
      <c r="M370" s="42">
        <f t="shared" si="319"/>
        <v>3000</v>
      </c>
      <c r="N370" s="42">
        <f t="shared" si="305"/>
        <v>-600</v>
      </c>
      <c r="O370" s="42">
        <f t="shared" si="306"/>
        <v>-710</v>
      </c>
      <c r="P370" s="42">
        <f t="shared" si="307"/>
        <v>-920</v>
      </c>
      <c r="Q370" s="61">
        <f t="shared" si="317"/>
        <v>0</v>
      </c>
      <c r="R370" s="61">
        <f t="shared" si="317"/>
        <v>0</v>
      </c>
      <c r="S370" s="61">
        <f t="shared" si="317"/>
        <v>0</v>
      </c>
      <c r="T370" s="58">
        <f t="shared" si="308"/>
        <v>798</v>
      </c>
      <c r="U370" s="83">
        <f t="shared" si="263"/>
        <v>2100</v>
      </c>
      <c r="V370" s="83">
        <f t="shared" si="264"/>
        <v>2100</v>
      </c>
      <c r="W370" s="83">
        <f t="shared" si="265"/>
        <v>2100</v>
      </c>
      <c r="X370" s="85"/>
      <c r="Y370" s="42"/>
      <c r="Z370" s="42"/>
      <c r="AA370" s="42"/>
      <c r="AB370" s="50"/>
    </row>
    <row r="371" spans="1:28" ht="13.15" customHeight="1">
      <c r="A371" s="73">
        <f t="shared" si="314"/>
        <v>357</v>
      </c>
      <c r="B371" s="74">
        <f t="shared" si="257"/>
        <v>45668</v>
      </c>
      <c r="C371" s="75">
        <f t="shared" si="258"/>
        <v>884</v>
      </c>
      <c r="D371" s="76">
        <f t="shared" si="240"/>
        <v>2016</v>
      </c>
      <c r="E371" s="61">
        <f t="shared" si="298"/>
        <v>500</v>
      </c>
      <c r="F371" s="61">
        <f t="shared" si="299"/>
        <v>610</v>
      </c>
      <c r="G371" s="61">
        <f t="shared" si="300"/>
        <v>820</v>
      </c>
      <c r="H371" s="42">
        <f t="shared" si="301"/>
        <v>2400</v>
      </c>
      <c r="I371" s="42">
        <f t="shared" si="302"/>
        <v>2290</v>
      </c>
      <c r="J371" s="42">
        <f t="shared" si="303"/>
        <v>2080</v>
      </c>
      <c r="K371" s="42">
        <f t="shared" ref="K371:M371" si="320">K370</f>
        <v>3000</v>
      </c>
      <c r="L371" s="42">
        <f t="shared" si="320"/>
        <v>3000</v>
      </c>
      <c r="M371" s="42">
        <f t="shared" si="320"/>
        <v>3000</v>
      </c>
      <c r="N371" s="42">
        <f t="shared" si="305"/>
        <v>-600</v>
      </c>
      <c r="O371" s="42">
        <f t="shared" si="306"/>
        <v>-710</v>
      </c>
      <c r="P371" s="42">
        <f t="shared" si="307"/>
        <v>-920</v>
      </c>
      <c r="Q371" s="61">
        <f t="shared" si="317"/>
        <v>0</v>
      </c>
      <c r="R371" s="61">
        <f t="shared" si="317"/>
        <v>0</v>
      </c>
      <c r="S371" s="61">
        <f t="shared" si="317"/>
        <v>0</v>
      </c>
      <c r="T371" s="58">
        <f t="shared" si="308"/>
        <v>800</v>
      </c>
      <c r="U371" s="83">
        <f t="shared" si="263"/>
        <v>2100</v>
      </c>
      <c r="V371" s="83">
        <f t="shared" si="264"/>
        <v>2100</v>
      </c>
      <c r="W371" s="83">
        <f t="shared" si="265"/>
        <v>2100</v>
      </c>
      <c r="X371" s="85"/>
      <c r="Y371" s="42"/>
      <c r="Z371" s="42"/>
      <c r="AA371" s="42"/>
      <c r="AB371" s="50"/>
    </row>
    <row r="372" spans="1:28" ht="13.15" customHeight="1">
      <c r="A372" s="73">
        <f t="shared" si="314"/>
        <v>358</v>
      </c>
      <c r="B372" s="74">
        <f t="shared" si="257"/>
        <v>45669</v>
      </c>
      <c r="C372" s="75">
        <f t="shared" si="258"/>
        <v>884</v>
      </c>
      <c r="D372" s="76">
        <f t="shared" si="240"/>
        <v>2018</v>
      </c>
      <c r="E372" s="61">
        <f t="shared" si="298"/>
        <v>502</v>
      </c>
      <c r="F372" s="61">
        <f t="shared" si="299"/>
        <v>612</v>
      </c>
      <c r="G372" s="61">
        <f t="shared" si="300"/>
        <v>822</v>
      </c>
      <c r="H372" s="42">
        <f t="shared" si="301"/>
        <v>2400</v>
      </c>
      <c r="I372" s="42">
        <f t="shared" si="302"/>
        <v>2290</v>
      </c>
      <c r="J372" s="42">
        <f t="shared" si="303"/>
        <v>2080</v>
      </c>
      <c r="K372" s="42">
        <f t="shared" ref="K372:M372" si="321">K371</f>
        <v>3000</v>
      </c>
      <c r="L372" s="42">
        <f t="shared" si="321"/>
        <v>3000</v>
      </c>
      <c r="M372" s="42">
        <f t="shared" si="321"/>
        <v>3000</v>
      </c>
      <c r="N372" s="42">
        <f t="shared" si="305"/>
        <v>-600</v>
      </c>
      <c r="O372" s="42">
        <f t="shared" si="306"/>
        <v>-710</v>
      </c>
      <c r="P372" s="42">
        <f t="shared" si="307"/>
        <v>-920</v>
      </c>
      <c r="Q372" s="61">
        <f t="shared" si="317"/>
        <v>0</v>
      </c>
      <c r="R372" s="61">
        <f t="shared" si="317"/>
        <v>0</v>
      </c>
      <c r="S372" s="61">
        <f t="shared" si="317"/>
        <v>0</v>
      </c>
      <c r="T372" s="58">
        <f t="shared" si="308"/>
        <v>802</v>
      </c>
      <c r="U372" s="83">
        <f t="shared" si="263"/>
        <v>2100</v>
      </c>
      <c r="V372" s="83">
        <f t="shared" si="264"/>
        <v>2100</v>
      </c>
      <c r="W372" s="83">
        <f t="shared" si="265"/>
        <v>2100</v>
      </c>
      <c r="X372" s="85"/>
      <c r="Y372" s="42"/>
      <c r="Z372" s="42"/>
      <c r="AA372" s="42"/>
      <c r="AB372" s="50"/>
    </row>
    <row r="373" spans="1:28" ht="13.15" customHeight="1">
      <c r="A373" s="73">
        <f t="shared" si="314"/>
        <v>359</v>
      </c>
      <c r="B373" s="74">
        <f t="shared" si="257"/>
        <v>45670</v>
      </c>
      <c r="C373" s="75">
        <f t="shared" si="258"/>
        <v>884</v>
      </c>
      <c r="D373" s="76">
        <f t="shared" si="240"/>
        <v>2020</v>
      </c>
      <c r="E373" s="61">
        <f t="shared" si="298"/>
        <v>504</v>
      </c>
      <c r="F373" s="61">
        <f t="shared" si="299"/>
        <v>614</v>
      </c>
      <c r="G373" s="61">
        <f t="shared" si="300"/>
        <v>824</v>
      </c>
      <c r="H373" s="42">
        <f t="shared" si="301"/>
        <v>2400</v>
      </c>
      <c r="I373" s="42">
        <f t="shared" si="302"/>
        <v>2290</v>
      </c>
      <c r="J373" s="42">
        <f t="shared" si="303"/>
        <v>2080</v>
      </c>
      <c r="K373" s="42">
        <f t="shared" ref="K373:M373" si="322">K372</f>
        <v>3000</v>
      </c>
      <c r="L373" s="42">
        <f t="shared" si="322"/>
        <v>3000</v>
      </c>
      <c r="M373" s="42">
        <f t="shared" si="322"/>
        <v>3000</v>
      </c>
      <c r="N373" s="42">
        <f t="shared" si="305"/>
        <v>-600</v>
      </c>
      <c r="O373" s="42">
        <f t="shared" si="306"/>
        <v>-710</v>
      </c>
      <c r="P373" s="42">
        <f t="shared" si="307"/>
        <v>-920</v>
      </c>
      <c r="Q373" s="61">
        <f t="shared" si="317"/>
        <v>0</v>
      </c>
      <c r="R373" s="61">
        <f t="shared" si="317"/>
        <v>0</v>
      </c>
      <c r="S373" s="61">
        <f t="shared" si="317"/>
        <v>0</v>
      </c>
      <c r="T373" s="58">
        <f t="shared" si="308"/>
        <v>804</v>
      </c>
      <c r="U373" s="83">
        <f t="shared" si="263"/>
        <v>2100</v>
      </c>
      <c r="V373" s="83">
        <f t="shared" si="264"/>
        <v>2100</v>
      </c>
      <c r="W373" s="83">
        <f t="shared" si="265"/>
        <v>2100</v>
      </c>
      <c r="X373" s="85"/>
      <c r="Y373" s="42"/>
      <c r="Z373" s="42"/>
      <c r="AA373" s="42"/>
      <c r="AB373" s="50"/>
    </row>
    <row r="374" spans="1:28" ht="13.15" customHeight="1">
      <c r="A374" s="73">
        <f t="shared" si="314"/>
        <v>360</v>
      </c>
      <c r="B374" s="74">
        <f t="shared" si="257"/>
        <v>45671</v>
      </c>
      <c r="C374" s="75">
        <f t="shared" si="258"/>
        <v>884</v>
      </c>
      <c r="D374" s="76">
        <f t="shared" si="240"/>
        <v>2022</v>
      </c>
      <c r="E374" s="61">
        <f t="shared" si="298"/>
        <v>506</v>
      </c>
      <c r="F374" s="61">
        <f t="shared" si="299"/>
        <v>616</v>
      </c>
      <c r="G374" s="61">
        <f t="shared" si="300"/>
        <v>826</v>
      </c>
      <c r="H374" s="42">
        <f t="shared" si="301"/>
        <v>2400</v>
      </c>
      <c r="I374" s="42">
        <f t="shared" si="302"/>
        <v>2290</v>
      </c>
      <c r="J374" s="42">
        <f t="shared" si="303"/>
        <v>2080</v>
      </c>
      <c r="K374" s="42">
        <f t="shared" ref="K374:M374" si="323">K373</f>
        <v>3000</v>
      </c>
      <c r="L374" s="42">
        <f t="shared" si="323"/>
        <v>3000</v>
      </c>
      <c r="M374" s="42">
        <f t="shared" si="323"/>
        <v>3000</v>
      </c>
      <c r="N374" s="42">
        <f t="shared" si="305"/>
        <v>-600</v>
      </c>
      <c r="O374" s="42">
        <f t="shared" si="306"/>
        <v>-710</v>
      </c>
      <c r="P374" s="42">
        <f t="shared" si="307"/>
        <v>-920</v>
      </c>
      <c r="Q374" s="61">
        <f t="shared" si="317"/>
        <v>0</v>
      </c>
      <c r="R374" s="61">
        <f t="shared" si="317"/>
        <v>0</v>
      </c>
      <c r="S374" s="61">
        <f t="shared" si="317"/>
        <v>0</v>
      </c>
      <c r="T374" s="58">
        <f t="shared" si="308"/>
        <v>806</v>
      </c>
      <c r="U374" s="83">
        <f t="shared" si="263"/>
        <v>2100</v>
      </c>
      <c r="V374" s="83">
        <f t="shared" si="264"/>
        <v>2100</v>
      </c>
      <c r="W374" s="83">
        <f t="shared" si="265"/>
        <v>2100</v>
      </c>
      <c r="X374" s="85"/>
      <c r="Y374" s="42"/>
      <c r="Z374" s="42"/>
      <c r="AA374" s="42"/>
      <c r="AB374" s="50"/>
    </row>
    <row r="375" spans="1:28" ht="13.15" customHeight="1">
      <c r="A375" s="73">
        <f t="shared" si="314"/>
        <v>361</v>
      </c>
      <c r="B375" s="74">
        <f t="shared" si="257"/>
        <v>45672</v>
      </c>
      <c r="C375" s="75">
        <f t="shared" si="258"/>
        <v>884</v>
      </c>
      <c r="D375" s="76">
        <f t="shared" si="240"/>
        <v>2024</v>
      </c>
      <c r="E375" s="61">
        <f t="shared" si="298"/>
        <v>508</v>
      </c>
      <c r="F375" s="61">
        <f t="shared" si="299"/>
        <v>618</v>
      </c>
      <c r="G375" s="61">
        <f t="shared" si="300"/>
        <v>828</v>
      </c>
      <c r="H375" s="42">
        <f t="shared" si="301"/>
        <v>2400</v>
      </c>
      <c r="I375" s="42">
        <f t="shared" si="302"/>
        <v>2290</v>
      </c>
      <c r="J375" s="42">
        <f t="shared" si="303"/>
        <v>2080</v>
      </c>
      <c r="K375" s="42">
        <f t="shared" ref="K375:M375" si="324">K374</f>
        <v>3000</v>
      </c>
      <c r="L375" s="42">
        <f t="shared" si="324"/>
        <v>3000</v>
      </c>
      <c r="M375" s="42">
        <f t="shared" si="324"/>
        <v>3000</v>
      </c>
      <c r="N375" s="42">
        <f t="shared" si="305"/>
        <v>-600</v>
      </c>
      <c r="O375" s="42">
        <f t="shared" si="306"/>
        <v>-710</v>
      </c>
      <c r="P375" s="42">
        <f t="shared" si="307"/>
        <v>-920</v>
      </c>
      <c r="Q375" s="61">
        <f t="shared" si="317"/>
        <v>0</v>
      </c>
      <c r="R375" s="61">
        <f t="shared" si="317"/>
        <v>0</v>
      </c>
      <c r="S375" s="61">
        <f t="shared" si="317"/>
        <v>0</v>
      </c>
      <c r="T375" s="58">
        <f t="shared" si="308"/>
        <v>808</v>
      </c>
      <c r="U375" s="83">
        <f t="shared" si="263"/>
        <v>2100</v>
      </c>
      <c r="V375" s="83">
        <f t="shared" si="264"/>
        <v>2100</v>
      </c>
      <c r="W375" s="83">
        <f t="shared" si="265"/>
        <v>2100</v>
      </c>
      <c r="X375" s="85"/>
      <c r="Y375" s="42"/>
      <c r="Z375" s="42"/>
      <c r="AA375" s="42"/>
      <c r="AB375" s="50"/>
    </row>
    <row r="376" spans="1:28" ht="13.15" customHeight="1">
      <c r="A376" s="73">
        <f t="shared" si="314"/>
        <v>362</v>
      </c>
      <c r="B376" s="74">
        <f t="shared" si="257"/>
        <v>45673</v>
      </c>
      <c r="C376" s="75">
        <f t="shared" si="258"/>
        <v>884</v>
      </c>
      <c r="D376" s="76">
        <f t="shared" si="240"/>
        <v>2026</v>
      </c>
      <c r="E376" s="61">
        <f t="shared" si="298"/>
        <v>510</v>
      </c>
      <c r="F376" s="61">
        <f t="shared" si="299"/>
        <v>620</v>
      </c>
      <c r="G376" s="61">
        <f t="shared" si="300"/>
        <v>830</v>
      </c>
      <c r="H376" s="42">
        <f t="shared" si="301"/>
        <v>2400</v>
      </c>
      <c r="I376" s="42">
        <f t="shared" si="302"/>
        <v>2290</v>
      </c>
      <c r="J376" s="42">
        <f t="shared" si="303"/>
        <v>2080</v>
      </c>
      <c r="K376" s="42">
        <f t="shared" ref="K376:M376" si="325">K375</f>
        <v>3000</v>
      </c>
      <c r="L376" s="42">
        <f t="shared" si="325"/>
        <v>3000</v>
      </c>
      <c r="M376" s="42">
        <f t="shared" si="325"/>
        <v>3000</v>
      </c>
      <c r="N376" s="42">
        <f t="shared" si="305"/>
        <v>-600</v>
      </c>
      <c r="O376" s="42">
        <f t="shared" si="306"/>
        <v>-710</v>
      </c>
      <c r="P376" s="42">
        <f t="shared" si="307"/>
        <v>-920</v>
      </c>
      <c r="Q376" s="61">
        <f t="shared" si="317"/>
        <v>0</v>
      </c>
      <c r="R376" s="61">
        <f t="shared" si="317"/>
        <v>0</v>
      </c>
      <c r="S376" s="61">
        <f t="shared" si="317"/>
        <v>0</v>
      </c>
      <c r="T376" s="58">
        <f t="shared" si="308"/>
        <v>810</v>
      </c>
      <c r="U376" s="83">
        <f t="shared" si="263"/>
        <v>2100</v>
      </c>
      <c r="V376" s="83">
        <f t="shared" si="264"/>
        <v>2100</v>
      </c>
      <c r="W376" s="83">
        <f t="shared" si="265"/>
        <v>2100</v>
      </c>
      <c r="X376" s="85"/>
      <c r="Y376" s="42"/>
      <c r="Z376" s="42"/>
      <c r="AA376" s="42"/>
      <c r="AB376" s="50"/>
    </row>
    <row r="377" spans="1:28" ht="13.15" customHeight="1">
      <c r="A377" s="73">
        <f t="shared" si="314"/>
        <v>363</v>
      </c>
      <c r="B377" s="74">
        <f t="shared" si="257"/>
        <v>45674</v>
      </c>
      <c r="C377" s="75">
        <f t="shared" si="258"/>
        <v>884</v>
      </c>
      <c r="D377" s="76">
        <f t="shared" si="240"/>
        <v>2028</v>
      </c>
      <c r="E377" s="61">
        <f t="shared" si="298"/>
        <v>512</v>
      </c>
      <c r="F377" s="61">
        <f t="shared" si="299"/>
        <v>622</v>
      </c>
      <c r="G377" s="61">
        <f t="shared" si="300"/>
        <v>832</v>
      </c>
      <c r="H377" s="42">
        <f t="shared" si="301"/>
        <v>2400</v>
      </c>
      <c r="I377" s="42">
        <f t="shared" si="302"/>
        <v>2290</v>
      </c>
      <c r="J377" s="42">
        <f t="shared" si="303"/>
        <v>2080</v>
      </c>
      <c r="K377" s="42">
        <f t="shared" ref="K377:M377" si="326">K376</f>
        <v>3000</v>
      </c>
      <c r="L377" s="42">
        <f t="shared" si="326"/>
        <v>3000</v>
      </c>
      <c r="M377" s="42">
        <f t="shared" si="326"/>
        <v>3000</v>
      </c>
      <c r="N377" s="42">
        <f t="shared" si="305"/>
        <v>-600</v>
      </c>
      <c r="O377" s="42">
        <f t="shared" si="306"/>
        <v>-710</v>
      </c>
      <c r="P377" s="42">
        <f t="shared" si="307"/>
        <v>-920</v>
      </c>
      <c r="Q377" s="61">
        <f t="shared" si="317"/>
        <v>0</v>
      </c>
      <c r="R377" s="61">
        <f t="shared" si="317"/>
        <v>0</v>
      </c>
      <c r="S377" s="61">
        <f t="shared" si="317"/>
        <v>0</v>
      </c>
      <c r="T377" s="58">
        <f t="shared" si="308"/>
        <v>812</v>
      </c>
      <c r="U377" s="83">
        <f t="shared" si="263"/>
        <v>2100</v>
      </c>
      <c r="V377" s="83">
        <f t="shared" si="264"/>
        <v>2100</v>
      </c>
      <c r="W377" s="83">
        <f t="shared" si="265"/>
        <v>2100</v>
      </c>
      <c r="X377" s="85"/>
      <c r="Y377" s="42"/>
      <c r="Z377" s="42"/>
      <c r="AA377" s="42"/>
      <c r="AB377" s="50"/>
    </row>
    <row r="378" spans="1:28" ht="13.15" customHeight="1">
      <c r="A378" s="73">
        <f t="shared" si="314"/>
        <v>364</v>
      </c>
      <c r="B378" s="74">
        <f t="shared" si="257"/>
        <v>45675</v>
      </c>
      <c r="C378" s="75">
        <f t="shared" si="258"/>
        <v>884</v>
      </c>
      <c r="D378" s="76">
        <f t="shared" si="240"/>
        <v>2030</v>
      </c>
      <c r="E378" s="61">
        <f t="shared" si="298"/>
        <v>514</v>
      </c>
      <c r="F378" s="61">
        <f t="shared" si="299"/>
        <v>624</v>
      </c>
      <c r="G378" s="61">
        <f t="shared" si="300"/>
        <v>834</v>
      </c>
      <c r="H378" s="42">
        <f t="shared" si="301"/>
        <v>2400</v>
      </c>
      <c r="I378" s="42">
        <f t="shared" si="302"/>
        <v>2290</v>
      </c>
      <c r="J378" s="42">
        <f t="shared" si="303"/>
        <v>2080</v>
      </c>
      <c r="K378" s="42">
        <f t="shared" ref="K378:M378" si="327">K377</f>
        <v>3000</v>
      </c>
      <c r="L378" s="42">
        <f t="shared" si="327"/>
        <v>3000</v>
      </c>
      <c r="M378" s="42">
        <f t="shared" si="327"/>
        <v>3000</v>
      </c>
      <c r="N378" s="42">
        <f t="shared" si="305"/>
        <v>-600</v>
      </c>
      <c r="O378" s="42">
        <f t="shared" si="306"/>
        <v>-710</v>
      </c>
      <c r="P378" s="42">
        <f t="shared" si="307"/>
        <v>-920</v>
      </c>
      <c r="Q378" s="61">
        <f t="shared" si="317"/>
        <v>0</v>
      </c>
      <c r="R378" s="61">
        <f t="shared" si="317"/>
        <v>0</v>
      </c>
      <c r="S378" s="61">
        <f t="shared" si="317"/>
        <v>0</v>
      </c>
      <c r="T378" s="58">
        <f t="shared" si="308"/>
        <v>814</v>
      </c>
      <c r="U378" s="83">
        <f t="shared" si="263"/>
        <v>2100</v>
      </c>
      <c r="V378" s="83">
        <f t="shared" si="264"/>
        <v>2100</v>
      </c>
      <c r="W378" s="83">
        <f t="shared" si="265"/>
        <v>2100</v>
      </c>
      <c r="X378" s="85"/>
      <c r="Y378" s="42"/>
      <c r="Z378" s="42"/>
      <c r="AA378" s="42"/>
      <c r="AB378" s="50"/>
    </row>
    <row r="379" spans="1:28" ht="13.15" customHeight="1">
      <c r="A379" s="73">
        <f t="shared" si="314"/>
        <v>365</v>
      </c>
      <c r="B379" s="74">
        <f t="shared" si="257"/>
        <v>45676</v>
      </c>
      <c r="C379" s="75">
        <f t="shared" si="258"/>
        <v>884</v>
      </c>
      <c r="D379" s="76">
        <f t="shared" si="240"/>
        <v>2032</v>
      </c>
      <c r="E379" s="61">
        <f t="shared" si="298"/>
        <v>516</v>
      </c>
      <c r="F379" s="61">
        <f t="shared" si="299"/>
        <v>626</v>
      </c>
      <c r="G379" s="61">
        <f t="shared" si="300"/>
        <v>836</v>
      </c>
      <c r="H379" s="42">
        <f t="shared" si="301"/>
        <v>2400</v>
      </c>
      <c r="I379" s="42">
        <f t="shared" si="302"/>
        <v>2290</v>
      </c>
      <c r="J379" s="42">
        <f t="shared" si="303"/>
        <v>2080</v>
      </c>
      <c r="K379" s="42">
        <f t="shared" ref="K379:M379" si="328">K378</f>
        <v>3000</v>
      </c>
      <c r="L379" s="42">
        <f t="shared" si="328"/>
        <v>3000</v>
      </c>
      <c r="M379" s="42">
        <f t="shared" si="328"/>
        <v>3000</v>
      </c>
      <c r="N379" s="42">
        <f t="shared" si="305"/>
        <v>-600</v>
      </c>
      <c r="O379" s="42">
        <f t="shared" si="306"/>
        <v>-710</v>
      </c>
      <c r="P379" s="42">
        <f t="shared" si="307"/>
        <v>-920</v>
      </c>
      <c r="Q379" s="61">
        <f t="shared" si="317"/>
        <v>0</v>
      </c>
      <c r="R379" s="61">
        <f t="shared" si="317"/>
        <v>0</v>
      </c>
      <c r="S379" s="61">
        <f t="shared" si="317"/>
        <v>0</v>
      </c>
      <c r="T379" s="58">
        <f t="shared" si="308"/>
        <v>816</v>
      </c>
      <c r="U379" s="83">
        <f t="shared" si="263"/>
        <v>2100</v>
      </c>
      <c r="V379" s="83">
        <f t="shared" si="264"/>
        <v>2100</v>
      </c>
      <c r="W379" s="83">
        <f t="shared" si="265"/>
        <v>2100</v>
      </c>
      <c r="X379" s="85"/>
      <c r="Y379" s="42"/>
      <c r="Z379" s="42"/>
      <c r="AA379" s="42"/>
      <c r="AB379" s="50"/>
    </row>
    <row r="380" spans="1:28" ht="13.15" customHeight="1">
      <c r="A380" s="73">
        <f t="shared" si="314"/>
        <v>366</v>
      </c>
      <c r="B380" s="74">
        <f t="shared" si="257"/>
        <v>45677</v>
      </c>
      <c r="C380" s="75">
        <f t="shared" si="258"/>
        <v>884</v>
      </c>
      <c r="D380" s="76">
        <f t="shared" si="240"/>
        <v>2034</v>
      </c>
      <c r="E380" s="61">
        <f t="shared" si="298"/>
        <v>518</v>
      </c>
      <c r="F380" s="61">
        <f t="shared" si="299"/>
        <v>628</v>
      </c>
      <c r="G380" s="61">
        <f t="shared" si="300"/>
        <v>838</v>
      </c>
      <c r="H380" s="42">
        <f t="shared" si="301"/>
        <v>2400</v>
      </c>
      <c r="I380" s="42">
        <f t="shared" si="302"/>
        <v>2290</v>
      </c>
      <c r="J380" s="42">
        <f t="shared" si="303"/>
        <v>2080</v>
      </c>
      <c r="K380" s="42">
        <f t="shared" ref="K380:M380" si="329">K379</f>
        <v>3000</v>
      </c>
      <c r="L380" s="42">
        <f t="shared" si="329"/>
        <v>3000</v>
      </c>
      <c r="M380" s="42">
        <f t="shared" si="329"/>
        <v>3000</v>
      </c>
      <c r="N380" s="42">
        <f t="shared" si="305"/>
        <v>-600</v>
      </c>
      <c r="O380" s="42">
        <f t="shared" si="306"/>
        <v>-710</v>
      </c>
      <c r="P380" s="42">
        <f t="shared" si="307"/>
        <v>-920</v>
      </c>
      <c r="Q380" s="61">
        <f t="shared" si="317"/>
        <v>0</v>
      </c>
      <c r="R380" s="61">
        <f t="shared" si="317"/>
        <v>0</v>
      </c>
      <c r="S380" s="61">
        <f t="shared" si="317"/>
        <v>0</v>
      </c>
      <c r="T380" s="58">
        <f t="shared" si="308"/>
        <v>818</v>
      </c>
      <c r="U380" s="83">
        <f t="shared" si="263"/>
        <v>2100</v>
      </c>
      <c r="V380" s="83">
        <f t="shared" si="264"/>
        <v>2100</v>
      </c>
      <c r="W380" s="83">
        <f t="shared" si="265"/>
        <v>2100</v>
      </c>
      <c r="X380" s="85"/>
      <c r="Y380" s="42"/>
      <c r="Z380" s="42"/>
      <c r="AA380" s="42"/>
      <c r="AB380" s="50"/>
    </row>
    <row r="381" spans="1:28" ht="13.15" customHeight="1">
      <c r="A381" s="73">
        <f t="shared" si="314"/>
        <v>367</v>
      </c>
      <c r="B381" s="74">
        <f t="shared" si="257"/>
        <v>45678</v>
      </c>
      <c r="C381" s="75">
        <f t="shared" si="258"/>
        <v>884</v>
      </c>
      <c r="D381" s="76">
        <f t="shared" si="240"/>
        <v>2036</v>
      </c>
      <c r="E381" s="61">
        <f t="shared" si="298"/>
        <v>520</v>
      </c>
      <c r="F381" s="61">
        <f t="shared" si="299"/>
        <v>630</v>
      </c>
      <c r="G381" s="61">
        <f t="shared" si="300"/>
        <v>840</v>
      </c>
      <c r="H381" s="42">
        <f t="shared" si="301"/>
        <v>2400</v>
      </c>
      <c r="I381" s="42">
        <f t="shared" si="302"/>
        <v>2290</v>
      </c>
      <c r="J381" s="42">
        <f t="shared" si="303"/>
        <v>2080</v>
      </c>
      <c r="K381" s="42">
        <f t="shared" ref="K381:M381" si="330">K380</f>
        <v>3000</v>
      </c>
      <c r="L381" s="42">
        <f t="shared" si="330"/>
        <v>3000</v>
      </c>
      <c r="M381" s="42">
        <f t="shared" si="330"/>
        <v>3000</v>
      </c>
      <c r="N381" s="42">
        <f t="shared" si="305"/>
        <v>-600</v>
      </c>
      <c r="O381" s="42">
        <f t="shared" si="306"/>
        <v>-710</v>
      </c>
      <c r="P381" s="42">
        <f t="shared" si="307"/>
        <v>-920</v>
      </c>
      <c r="Q381" s="61">
        <f t="shared" si="317"/>
        <v>0</v>
      </c>
      <c r="R381" s="61">
        <f t="shared" si="317"/>
        <v>0</v>
      </c>
      <c r="S381" s="61">
        <f t="shared" si="317"/>
        <v>0</v>
      </c>
      <c r="T381" s="58">
        <f t="shared" si="308"/>
        <v>820</v>
      </c>
      <c r="U381" s="83">
        <f t="shared" si="263"/>
        <v>2100</v>
      </c>
      <c r="V381" s="83">
        <f t="shared" si="264"/>
        <v>2100</v>
      </c>
      <c r="W381" s="83">
        <f t="shared" si="265"/>
        <v>2100</v>
      </c>
      <c r="X381" s="85"/>
      <c r="Y381" s="42"/>
      <c r="Z381" s="42"/>
      <c r="AA381" s="42"/>
      <c r="AB381" s="50"/>
    </row>
    <row r="382" spans="1:28" ht="13.15" customHeight="1">
      <c r="A382" s="73">
        <f t="shared" si="314"/>
        <v>368</v>
      </c>
      <c r="B382" s="74">
        <f t="shared" si="257"/>
        <v>45679</v>
      </c>
      <c r="C382" s="75">
        <f t="shared" si="258"/>
        <v>884</v>
      </c>
      <c r="D382" s="76">
        <f t="shared" si="240"/>
        <v>2038</v>
      </c>
      <c r="E382" s="61">
        <f t="shared" si="298"/>
        <v>522</v>
      </c>
      <c r="F382" s="61">
        <f t="shared" si="299"/>
        <v>632</v>
      </c>
      <c r="G382" s="61">
        <f t="shared" si="300"/>
        <v>842</v>
      </c>
      <c r="H382" s="42">
        <f t="shared" si="301"/>
        <v>2400</v>
      </c>
      <c r="I382" s="42">
        <f t="shared" si="302"/>
        <v>2290</v>
      </c>
      <c r="J382" s="42">
        <f t="shared" si="303"/>
        <v>2080</v>
      </c>
      <c r="K382" s="42">
        <f t="shared" ref="K382:M382" si="331">K381</f>
        <v>3000</v>
      </c>
      <c r="L382" s="42">
        <f t="shared" si="331"/>
        <v>3000</v>
      </c>
      <c r="M382" s="42">
        <f t="shared" si="331"/>
        <v>3000</v>
      </c>
      <c r="N382" s="42">
        <f t="shared" si="305"/>
        <v>-600</v>
      </c>
      <c r="O382" s="42">
        <f t="shared" si="306"/>
        <v>-710</v>
      </c>
      <c r="P382" s="42">
        <f t="shared" si="307"/>
        <v>-920</v>
      </c>
      <c r="Q382" s="61">
        <f t="shared" si="317"/>
        <v>0</v>
      </c>
      <c r="R382" s="61">
        <f t="shared" si="317"/>
        <v>0</v>
      </c>
      <c r="S382" s="61">
        <f t="shared" si="317"/>
        <v>0</v>
      </c>
      <c r="T382" s="58">
        <f t="shared" si="308"/>
        <v>822</v>
      </c>
      <c r="U382" s="83">
        <f t="shared" si="263"/>
        <v>2100</v>
      </c>
      <c r="V382" s="83">
        <f t="shared" si="264"/>
        <v>2100</v>
      </c>
      <c r="W382" s="83">
        <f t="shared" si="265"/>
        <v>2100</v>
      </c>
      <c r="X382" s="85"/>
      <c r="Y382" s="42"/>
      <c r="Z382" s="42"/>
      <c r="AA382" s="42"/>
      <c r="AB382" s="50"/>
    </row>
    <row r="383" spans="1:28" ht="13.15" customHeight="1">
      <c r="A383" s="73">
        <f t="shared" si="314"/>
        <v>369</v>
      </c>
      <c r="B383" s="74">
        <f t="shared" si="257"/>
        <v>45680</v>
      </c>
      <c r="C383" s="75">
        <f t="shared" si="258"/>
        <v>884</v>
      </c>
      <c r="D383" s="76">
        <f t="shared" si="240"/>
        <v>2040</v>
      </c>
      <c r="E383" s="61">
        <f t="shared" si="298"/>
        <v>524</v>
      </c>
      <c r="F383" s="61">
        <f t="shared" si="299"/>
        <v>634</v>
      </c>
      <c r="G383" s="61">
        <f t="shared" si="300"/>
        <v>844</v>
      </c>
      <c r="H383" s="42">
        <f t="shared" si="301"/>
        <v>2400</v>
      </c>
      <c r="I383" s="42">
        <f t="shared" si="302"/>
        <v>2290</v>
      </c>
      <c r="J383" s="42">
        <f t="shared" si="303"/>
        <v>2080</v>
      </c>
      <c r="K383" s="42">
        <f t="shared" ref="K383:M383" si="332">K382</f>
        <v>3000</v>
      </c>
      <c r="L383" s="42">
        <f t="shared" si="332"/>
        <v>3000</v>
      </c>
      <c r="M383" s="42">
        <f t="shared" si="332"/>
        <v>3000</v>
      </c>
      <c r="N383" s="42">
        <f t="shared" si="305"/>
        <v>-600</v>
      </c>
      <c r="O383" s="42">
        <f t="shared" si="306"/>
        <v>-710</v>
      </c>
      <c r="P383" s="42">
        <f t="shared" si="307"/>
        <v>-920</v>
      </c>
      <c r="Q383" s="61">
        <f t="shared" si="317"/>
        <v>0</v>
      </c>
      <c r="R383" s="61">
        <f t="shared" si="317"/>
        <v>0</v>
      </c>
      <c r="S383" s="61">
        <f t="shared" si="317"/>
        <v>0</v>
      </c>
      <c r="T383" s="58">
        <f t="shared" si="308"/>
        <v>824</v>
      </c>
      <c r="U383" s="83">
        <f t="shared" si="263"/>
        <v>2100</v>
      </c>
      <c r="V383" s="83">
        <f t="shared" si="264"/>
        <v>2100</v>
      </c>
      <c r="W383" s="83">
        <f t="shared" si="265"/>
        <v>2100</v>
      </c>
      <c r="X383" s="85"/>
      <c r="Y383" s="42"/>
      <c r="Z383" s="42"/>
      <c r="AA383" s="42"/>
      <c r="AB383" s="50"/>
    </row>
    <row r="384" spans="1:28" ht="13.15" customHeight="1">
      <c r="A384" s="73">
        <f t="shared" si="314"/>
        <v>370</v>
      </c>
      <c r="B384" s="74">
        <f t="shared" si="257"/>
        <v>45681</v>
      </c>
      <c r="C384" s="75">
        <f t="shared" si="258"/>
        <v>884</v>
      </c>
      <c r="D384" s="76">
        <f t="shared" ref="D384:D447" si="333">D383+2</f>
        <v>2042</v>
      </c>
      <c r="E384" s="61">
        <f t="shared" si="298"/>
        <v>526</v>
      </c>
      <c r="F384" s="61">
        <f t="shared" si="299"/>
        <v>636</v>
      </c>
      <c r="G384" s="61">
        <f t="shared" si="300"/>
        <v>846</v>
      </c>
      <c r="H384" s="42">
        <f t="shared" si="301"/>
        <v>2400</v>
      </c>
      <c r="I384" s="42">
        <f t="shared" si="302"/>
        <v>2290</v>
      </c>
      <c r="J384" s="42">
        <f t="shared" si="303"/>
        <v>2080</v>
      </c>
      <c r="K384" s="42">
        <f t="shared" ref="K384:M384" si="334">K383</f>
        <v>3000</v>
      </c>
      <c r="L384" s="42">
        <f t="shared" si="334"/>
        <v>3000</v>
      </c>
      <c r="M384" s="42">
        <f t="shared" si="334"/>
        <v>3000</v>
      </c>
      <c r="N384" s="42">
        <f t="shared" si="305"/>
        <v>-600</v>
      </c>
      <c r="O384" s="42">
        <f t="shared" si="306"/>
        <v>-710</v>
      </c>
      <c r="P384" s="42">
        <f t="shared" si="307"/>
        <v>-920</v>
      </c>
      <c r="Q384" s="61">
        <f t="shared" si="317"/>
        <v>0</v>
      </c>
      <c r="R384" s="61">
        <f t="shared" si="317"/>
        <v>0</v>
      </c>
      <c r="S384" s="61">
        <f t="shared" si="317"/>
        <v>0</v>
      </c>
      <c r="T384" s="58">
        <f t="shared" si="308"/>
        <v>826</v>
      </c>
      <c r="U384" s="83">
        <f t="shared" si="263"/>
        <v>2100</v>
      </c>
      <c r="V384" s="83">
        <f t="shared" si="264"/>
        <v>2100</v>
      </c>
      <c r="W384" s="83">
        <f t="shared" si="265"/>
        <v>2100</v>
      </c>
      <c r="X384" s="85"/>
      <c r="Y384" s="42"/>
      <c r="Z384" s="42"/>
      <c r="AA384" s="42"/>
      <c r="AB384" s="50"/>
    </row>
    <row r="385" spans="1:28" ht="13.15" customHeight="1">
      <c r="A385" s="73">
        <f t="shared" si="314"/>
        <v>371</v>
      </c>
      <c r="B385" s="74">
        <f t="shared" si="257"/>
        <v>45682</v>
      </c>
      <c r="C385" s="75">
        <f t="shared" si="258"/>
        <v>884</v>
      </c>
      <c r="D385" s="76">
        <f t="shared" si="333"/>
        <v>2044</v>
      </c>
      <c r="E385" s="61">
        <f t="shared" si="298"/>
        <v>528</v>
      </c>
      <c r="F385" s="61">
        <f t="shared" si="299"/>
        <v>638</v>
      </c>
      <c r="G385" s="61">
        <f t="shared" si="300"/>
        <v>848</v>
      </c>
      <c r="H385" s="42">
        <f t="shared" si="301"/>
        <v>2400</v>
      </c>
      <c r="I385" s="42">
        <f t="shared" si="302"/>
        <v>2290</v>
      </c>
      <c r="J385" s="42">
        <f t="shared" si="303"/>
        <v>2080</v>
      </c>
      <c r="K385" s="42">
        <f t="shared" ref="K385:M385" si="335">K384</f>
        <v>3000</v>
      </c>
      <c r="L385" s="42">
        <f t="shared" si="335"/>
        <v>3000</v>
      </c>
      <c r="M385" s="42">
        <f t="shared" si="335"/>
        <v>3000</v>
      </c>
      <c r="N385" s="42">
        <f t="shared" si="305"/>
        <v>-600</v>
      </c>
      <c r="O385" s="42">
        <f t="shared" si="306"/>
        <v>-710</v>
      </c>
      <c r="P385" s="42">
        <f t="shared" si="307"/>
        <v>-920</v>
      </c>
      <c r="Q385" s="61">
        <f t="shared" si="317"/>
        <v>0</v>
      </c>
      <c r="R385" s="61">
        <f t="shared" si="317"/>
        <v>0</v>
      </c>
      <c r="S385" s="61">
        <f t="shared" si="317"/>
        <v>0</v>
      </c>
      <c r="T385" s="58">
        <f t="shared" si="308"/>
        <v>828</v>
      </c>
      <c r="U385" s="83">
        <f t="shared" si="263"/>
        <v>2100</v>
      </c>
      <c r="V385" s="83">
        <f t="shared" si="264"/>
        <v>2100</v>
      </c>
      <c r="W385" s="83">
        <f t="shared" si="265"/>
        <v>2100</v>
      </c>
      <c r="X385" s="85"/>
      <c r="Y385" s="42"/>
      <c r="Z385" s="42"/>
      <c r="AA385" s="42"/>
      <c r="AB385" s="50"/>
    </row>
    <row r="386" spans="1:28" ht="13.15" customHeight="1">
      <c r="A386" s="73">
        <f t="shared" si="314"/>
        <v>372</v>
      </c>
      <c r="B386" s="74">
        <f t="shared" si="257"/>
        <v>45683</v>
      </c>
      <c r="C386" s="75">
        <f t="shared" si="258"/>
        <v>884</v>
      </c>
      <c r="D386" s="76">
        <f t="shared" si="333"/>
        <v>2046</v>
      </c>
      <c r="E386" s="61">
        <f t="shared" si="298"/>
        <v>530</v>
      </c>
      <c r="F386" s="61">
        <f t="shared" si="299"/>
        <v>640</v>
      </c>
      <c r="G386" s="61">
        <f t="shared" si="300"/>
        <v>850</v>
      </c>
      <c r="H386" s="42">
        <f t="shared" si="301"/>
        <v>2400</v>
      </c>
      <c r="I386" s="42">
        <f t="shared" si="302"/>
        <v>2290</v>
      </c>
      <c r="J386" s="42">
        <f t="shared" si="303"/>
        <v>2080</v>
      </c>
      <c r="K386" s="42">
        <f t="shared" ref="K386:M386" si="336">K385</f>
        <v>3000</v>
      </c>
      <c r="L386" s="42">
        <f t="shared" si="336"/>
        <v>3000</v>
      </c>
      <c r="M386" s="42">
        <f t="shared" si="336"/>
        <v>3000</v>
      </c>
      <c r="N386" s="42">
        <f t="shared" si="305"/>
        <v>-600</v>
      </c>
      <c r="O386" s="42">
        <f t="shared" si="306"/>
        <v>-710</v>
      </c>
      <c r="P386" s="42">
        <f t="shared" si="307"/>
        <v>-920</v>
      </c>
      <c r="Q386" s="61">
        <f t="shared" si="317"/>
        <v>0</v>
      </c>
      <c r="R386" s="61">
        <f t="shared" si="317"/>
        <v>0</v>
      </c>
      <c r="S386" s="61">
        <f t="shared" si="317"/>
        <v>0</v>
      </c>
      <c r="T386" s="58">
        <f t="shared" si="308"/>
        <v>830</v>
      </c>
      <c r="U386" s="83">
        <f t="shared" si="263"/>
        <v>2100</v>
      </c>
      <c r="V386" s="83">
        <f t="shared" si="264"/>
        <v>2100</v>
      </c>
      <c r="W386" s="83">
        <f t="shared" si="265"/>
        <v>2100</v>
      </c>
      <c r="X386" s="85"/>
      <c r="Y386" s="42"/>
      <c r="Z386" s="42"/>
      <c r="AA386" s="42"/>
      <c r="AB386" s="50"/>
    </row>
    <row r="387" spans="1:28" ht="13.15" customHeight="1">
      <c r="A387" s="73">
        <f t="shared" si="314"/>
        <v>373</v>
      </c>
      <c r="B387" s="74">
        <f t="shared" si="257"/>
        <v>45684</v>
      </c>
      <c r="C387" s="75">
        <f t="shared" si="258"/>
        <v>884</v>
      </c>
      <c r="D387" s="76">
        <f t="shared" si="333"/>
        <v>2048</v>
      </c>
      <c r="E387" s="61">
        <f t="shared" si="298"/>
        <v>532</v>
      </c>
      <c r="F387" s="61">
        <f t="shared" si="299"/>
        <v>642</v>
      </c>
      <c r="G387" s="61">
        <f t="shared" si="300"/>
        <v>852</v>
      </c>
      <c r="H387" s="42">
        <f t="shared" si="301"/>
        <v>2400</v>
      </c>
      <c r="I387" s="42">
        <f t="shared" si="302"/>
        <v>2290</v>
      </c>
      <c r="J387" s="42">
        <f t="shared" si="303"/>
        <v>2080</v>
      </c>
      <c r="K387" s="42">
        <f t="shared" ref="K387:M387" si="337">K386</f>
        <v>3000</v>
      </c>
      <c r="L387" s="42">
        <f t="shared" si="337"/>
        <v>3000</v>
      </c>
      <c r="M387" s="42">
        <f t="shared" si="337"/>
        <v>3000</v>
      </c>
      <c r="N387" s="42">
        <f t="shared" si="305"/>
        <v>-600</v>
      </c>
      <c r="O387" s="42">
        <f t="shared" si="306"/>
        <v>-710</v>
      </c>
      <c r="P387" s="42">
        <f t="shared" si="307"/>
        <v>-920</v>
      </c>
      <c r="Q387" s="61">
        <f t="shared" si="317"/>
        <v>0</v>
      </c>
      <c r="R387" s="61">
        <f t="shared" si="317"/>
        <v>0</v>
      </c>
      <c r="S387" s="61">
        <f t="shared" si="317"/>
        <v>0</v>
      </c>
      <c r="T387" s="58">
        <f t="shared" si="308"/>
        <v>832</v>
      </c>
      <c r="U387" s="83">
        <f t="shared" si="263"/>
        <v>2100</v>
      </c>
      <c r="V387" s="83">
        <f t="shared" si="264"/>
        <v>2100</v>
      </c>
      <c r="W387" s="83">
        <f t="shared" si="265"/>
        <v>2100</v>
      </c>
      <c r="X387" s="85"/>
      <c r="Y387" s="42"/>
      <c r="Z387" s="42"/>
      <c r="AA387" s="42"/>
      <c r="AB387" s="50"/>
    </row>
    <row r="388" spans="1:28" ht="13.15" customHeight="1">
      <c r="A388" s="73">
        <f t="shared" si="314"/>
        <v>374</v>
      </c>
      <c r="B388" s="74">
        <f t="shared" si="257"/>
        <v>45685</v>
      </c>
      <c r="C388" s="75">
        <f t="shared" si="258"/>
        <v>884</v>
      </c>
      <c r="D388" s="76">
        <f t="shared" si="333"/>
        <v>2050</v>
      </c>
      <c r="E388" s="61">
        <f t="shared" si="298"/>
        <v>534</v>
      </c>
      <c r="F388" s="61">
        <f t="shared" si="299"/>
        <v>644</v>
      </c>
      <c r="G388" s="61">
        <f t="shared" si="300"/>
        <v>854</v>
      </c>
      <c r="H388" s="42">
        <f t="shared" si="301"/>
        <v>2400</v>
      </c>
      <c r="I388" s="42">
        <f t="shared" si="302"/>
        <v>2290</v>
      </c>
      <c r="J388" s="42">
        <f t="shared" si="303"/>
        <v>2080</v>
      </c>
      <c r="K388" s="42">
        <f t="shared" ref="K388:M388" si="338">K387</f>
        <v>3000</v>
      </c>
      <c r="L388" s="42">
        <f t="shared" si="338"/>
        <v>3000</v>
      </c>
      <c r="M388" s="42">
        <f t="shared" si="338"/>
        <v>3000</v>
      </c>
      <c r="N388" s="42">
        <f t="shared" si="305"/>
        <v>-600</v>
      </c>
      <c r="O388" s="42">
        <f t="shared" si="306"/>
        <v>-710</v>
      </c>
      <c r="P388" s="42">
        <f t="shared" si="307"/>
        <v>-920</v>
      </c>
      <c r="Q388" s="61">
        <f t="shared" si="317"/>
        <v>0</v>
      </c>
      <c r="R388" s="61">
        <f t="shared" si="317"/>
        <v>0</v>
      </c>
      <c r="S388" s="61">
        <f t="shared" si="317"/>
        <v>0</v>
      </c>
      <c r="T388" s="58">
        <f t="shared" si="308"/>
        <v>834</v>
      </c>
      <c r="U388" s="83">
        <f t="shared" si="263"/>
        <v>2100</v>
      </c>
      <c r="V388" s="83">
        <f t="shared" si="264"/>
        <v>2100</v>
      </c>
      <c r="W388" s="83">
        <f t="shared" si="265"/>
        <v>2100</v>
      </c>
      <c r="X388" s="85"/>
      <c r="Y388" s="42"/>
      <c r="Z388" s="42"/>
      <c r="AA388" s="42"/>
      <c r="AB388" s="50"/>
    </row>
    <row r="389" spans="1:28" ht="13.15" customHeight="1">
      <c r="A389" s="73">
        <f t="shared" si="314"/>
        <v>375</v>
      </c>
      <c r="B389" s="74">
        <f t="shared" si="257"/>
        <v>45686</v>
      </c>
      <c r="C389" s="75">
        <f t="shared" si="258"/>
        <v>884</v>
      </c>
      <c r="D389" s="76">
        <f t="shared" si="333"/>
        <v>2052</v>
      </c>
      <c r="E389" s="61">
        <f t="shared" si="298"/>
        <v>536</v>
      </c>
      <c r="F389" s="61">
        <f t="shared" si="299"/>
        <v>646</v>
      </c>
      <c r="G389" s="61">
        <f t="shared" si="300"/>
        <v>856</v>
      </c>
      <c r="H389" s="42">
        <f t="shared" si="301"/>
        <v>2400</v>
      </c>
      <c r="I389" s="42">
        <f t="shared" si="302"/>
        <v>2290</v>
      </c>
      <c r="J389" s="42">
        <f t="shared" si="303"/>
        <v>2080</v>
      </c>
      <c r="K389" s="42">
        <f t="shared" ref="K389:M389" si="339">K388</f>
        <v>3000</v>
      </c>
      <c r="L389" s="42">
        <f t="shared" si="339"/>
        <v>3000</v>
      </c>
      <c r="M389" s="42">
        <f t="shared" si="339"/>
        <v>3000</v>
      </c>
      <c r="N389" s="42">
        <f t="shared" si="305"/>
        <v>-600</v>
      </c>
      <c r="O389" s="42">
        <f t="shared" si="306"/>
        <v>-710</v>
      </c>
      <c r="P389" s="42">
        <f t="shared" si="307"/>
        <v>-920</v>
      </c>
      <c r="Q389" s="61">
        <f t="shared" si="317"/>
        <v>0</v>
      </c>
      <c r="R389" s="61">
        <f t="shared" si="317"/>
        <v>0</v>
      </c>
      <c r="S389" s="61">
        <f t="shared" si="317"/>
        <v>0</v>
      </c>
      <c r="T389" s="58">
        <f t="shared" si="308"/>
        <v>836</v>
      </c>
      <c r="U389" s="83">
        <f t="shared" si="263"/>
        <v>2100</v>
      </c>
      <c r="V389" s="83">
        <f t="shared" si="264"/>
        <v>2100</v>
      </c>
      <c r="W389" s="83">
        <f t="shared" si="265"/>
        <v>2100</v>
      </c>
      <c r="X389" s="85"/>
      <c r="Y389" s="42"/>
      <c r="Z389" s="42"/>
      <c r="AA389" s="42"/>
      <c r="AB389" s="50"/>
    </row>
    <row r="390" spans="1:28" ht="13.15" customHeight="1">
      <c r="A390" s="73">
        <f t="shared" si="314"/>
        <v>376</v>
      </c>
      <c r="B390" s="74">
        <f t="shared" si="257"/>
        <v>45687</v>
      </c>
      <c r="C390" s="75">
        <f t="shared" si="258"/>
        <v>884</v>
      </c>
      <c r="D390" s="76">
        <f t="shared" si="333"/>
        <v>2054</v>
      </c>
      <c r="E390" s="61">
        <f t="shared" si="298"/>
        <v>538</v>
      </c>
      <c r="F390" s="61">
        <f t="shared" si="299"/>
        <v>648</v>
      </c>
      <c r="G390" s="61">
        <f t="shared" si="300"/>
        <v>858</v>
      </c>
      <c r="H390" s="42">
        <f t="shared" si="301"/>
        <v>2400</v>
      </c>
      <c r="I390" s="42">
        <f t="shared" si="302"/>
        <v>2290</v>
      </c>
      <c r="J390" s="42">
        <f t="shared" si="303"/>
        <v>2080</v>
      </c>
      <c r="K390" s="42">
        <f t="shared" ref="K390:M390" si="340">K389</f>
        <v>3000</v>
      </c>
      <c r="L390" s="42">
        <f t="shared" si="340"/>
        <v>3000</v>
      </c>
      <c r="M390" s="42">
        <f t="shared" si="340"/>
        <v>3000</v>
      </c>
      <c r="N390" s="42">
        <f t="shared" si="305"/>
        <v>-600</v>
      </c>
      <c r="O390" s="42">
        <f t="shared" si="306"/>
        <v>-710</v>
      </c>
      <c r="P390" s="42">
        <f t="shared" si="307"/>
        <v>-920</v>
      </c>
      <c r="Q390" s="61">
        <f t="shared" si="317"/>
        <v>0</v>
      </c>
      <c r="R390" s="61">
        <f t="shared" si="317"/>
        <v>0</v>
      </c>
      <c r="S390" s="61">
        <f t="shared" si="317"/>
        <v>0</v>
      </c>
      <c r="T390" s="58">
        <f t="shared" si="308"/>
        <v>838</v>
      </c>
      <c r="U390" s="83">
        <f t="shared" si="263"/>
        <v>2100</v>
      </c>
      <c r="V390" s="83">
        <f t="shared" si="264"/>
        <v>2100</v>
      </c>
      <c r="W390" s="83">
        <f t="shared" si="265"/>
        <v>2100</v>
      </c>
      <c r="X390" s="85"/>
      <c r="Y390" s="42"/>
      <c r="Z390" s="42"/>
      <c r="AA390" s="42"/>
      <c r="AB390" s="50"/>
    </row>
    <row r="391" spans="1:28" ht="13.15" customHeight="1">
      <c r="A391" s="73">
        <f t="shared" si="314"/>
        <v>377</v>
      </c>
      <c r="B391" s="74">
        <f t="shared" si="257"/>
        <v>45688</v>
      </c>
      <c r="C391" s="75">
        <f t="shared" si="258"/>
        <v>884</v>
      </c>
      <c r="D391" s="76">
        <f t="shared" si="333"/>
        <v>2056</v>
      </c>
      <c r="E391" s="61">
        <f t="shared" si="298"/>
        <v>540</v>
      </c>
      <c r="F391" s="61">
        <f t="shared" si="299"/>
        <v>650</v>
      </c>
      <c r="G391" s="61">
        <f t="shared" si="300"/>
        <v>860</v>
      </c>
      <c r="H391" s="42">
        <f t="shared" si="301"/>
        <v>2400</v>
      </c>
      <c r="I391" s="42">
        <f t="shared" si="302"/>
        <v>2290</v>
      </c>
      <c r="J391" s="42">
        <f t="shared" si="303"/>
        <v>2080</v>
      </c>
      <c r="K391" s="42">
        <f t="shared" ref="K391:M391" si="341">K390</f>
        <v>3000</v>
      </c>
      <c r="L391" s="42">
        <f t="shared" si="341"/>
        <v>3000</v>
      </c>
      <c r="M391" s="42">
        <f t="shared" si="341"/>
        <v>3000</v>
      </c>
      <c r="N391" s="42">
        <f t="shared" si="305"/>
        <v>-600</v>
      </c>
      <c r="O391" s="42">
        <f t="shared" si="306"/>
        <v>-710</v>
      </c>
      <c r="P391" s="42">
        <f t="shared" si="307"/>
        <v>-920</v>
      </c>
      <c r="Q391" s="61">
        <f t="shared" si="317"/>
        <v>0</v>
      </c>
      <c r="R391" s="61">
        <f t="shared" si="317"/>
        <v>0</v>
      </c>
      <c r="S391" s="61">
        <f t="shared" si="317"/>
        <v>0</v>
      </c>
      <c r="T391" s="58">
        <f t="shared" si="308"/>
        <v>840</v>
      </c>
      <c r="U391" s="83">
        <f t="shared" si="263"/>
        <v>2100</v>
      </c>
      <c r="V391" s="83">
        <f t="shared" si="264"/>
        <v>2100</v>
      </c>
      <c r="W391" s="83">
        <f t="shared" si="265"/>
        <v>2100</v>
      </c>
      <c r="X391" s="85"/>
      <c r="Y391" s="42"/>
      <c r="Z391" s="42"/>
      <c r="AA391" s="42"/>
      <c r="AB391" s="50"/>
    </row>
    <row r="392" spans="1:28" ht="13.15" customHeight="1">
      <c r="A392" s="73">
        <f t="shared" si="314"/>
        <v>378</v>
      </c>
      <c r="B392" s="74">
        <f t="shared" si="257"/>
        <v>45689</v>
      </c>
      <c r="C392" s="75">
        <f t="shared" si="258"/>
        <v>884</v>
      </c>
      <c r="D392" s="76">
        <f t="shared" si="333"/>
        <v>2058</v>
      </c>
      <c r="E392" s="61">
        <f t="shared" si="298"/>
        <v>542</v>
      </c>
      <c r="F392" s="61">
        <f t="shared" si="299"/>
        <v>652</v>
      </c>
      <c r="G392" s="61">
        <f t="shared" si="300"/>
        <v>862</v>
      </c>
      <c r="H392" s="42">
        <f t="shared" si="301"/>
        <v>2400</v>
      </c>
      <c r="I392" s="42">
        <f t="shared" si="302"/>
        <v>2290</v>
      </c>
      <c r="J392" s="42">
        <f t="shared" si="303"/>
        <v>2080</v>
      </c>
      <c r="K392" s="42">
        <f t="shared" ref="K392:M392" si="342">K391</f>
        <v>3000</v>
      </c>
      <c r="L392" s="42">
        <f t="shared" si="342"/>
        <v>3000</v>
      </c>
      <c r="M392" s="42">
        <f t="shared" si="342"/>
        <v>3000</v>
      </c>
      <c r="N392" s="42">
        <f t="shared" si="305"/>
        <v>-600</v>
      </c>
      <c r="O392" s="42">
        <f t="shared" si="306"/>
        <v>-710</v>
      </c>
      <c r="P392" s="42">
        <f t="shared" si="307"/>
        <v>-920</v>
      </c>
      <c r="Q392" s="61">
        <f t="shared" si="317"/>
        <v>0</v>
      </c>
      <c r="R392" s="61">
        <f t="shared" si="317"/>
        <v>0</v>
      </c>
      <c r="S392" s="61">
        <f t="shared" si="317"/>
        <v>0</v>
      </c>
      <c r="T392" s="58">
        <f t="shared" si="308"/>
        <v>842</v>
      </c>
      <c r="U392" s="83">
        <f t="shared" si="263"/>
        <v>2100</v>
      </c>
      <c r="V392" s="83">
        <f t="shared" si="264"/>
        <v>2100</v>
      </c>
      <c r="W392" s="83">
        <f t="shared" si="265"/>
        <v>2100</v>
      </c>
      <c r="X392" s="85"/>
      <c r="Y392" s="42"/>
      <c r="Z392" s="42"/>
      <c r="AA392" s="42"/>
      <c r="AB392" s="50"/>
    </row>
    <row r="393" spans="1:28" ht="13.15" customHeight="1">
      <c r="A393" s="73">
        <f t="shared" si="314"/>
        <v>379</v>
      </c>
      <c r="B393" s="74">
        <f t="shared" si="257"/>
        <v>45690</v>
      </c>
      <c r="C393" s="75">
        <f t="shared" si="258"/>
        <v>884</v>
      </c>
      <c r="D393" s="76">
        <f t="shared" si="333"/>
        <v>2060</v>
      </c>
      <c r="E393" s="61">
        <f t="shared" si="298"/>
        <v>544</v>
      </c>
      <c r="F393" s="61">
        <f t="shared" si="299"/>
        <v>654</v>
      </c>
      <c r="G393" s="61">
        <f t="shared" si="300"/>
        <v>864</v>
      </c>
      <c r="H393" s="42">
        <f t="shared" si="301"/>
        <v>2400</v>
      </c>
      <c r="I393" s="42">
        <f t="shared" si="302"/>
        <v>2290</v>
      </c>
      <c r="J393" s="42">
        <f t="shared" si="303"/>
        <v>2080</v>
      </c>
      <c r="K393" s="42">
        <f t="shared" ref="K393:M393" si="343">K392</f>
        <v>3000</v>
      </c>
      <c r="L393" s="42">
        <f t="shared" si="343"/>
        <v>3000</v>
      </c>
      <c r="M393" s="42">
        <f t="shared" si="343"/>
        <v>3000</v>
      </c>
      <c r="N393" s="42">
        <f t="shared" si="305"/>
        <v>-600</v>
      </c>
      <c r="O393" s="42">
        <f t="shared" si="306"/>
        <v>-710</v>
      </c>
      <c r="P393" s="42">
        <f t="shared" si="307"/>
        <v>-920</v>
      </c>
      <c r="Q393" s="61">
        <f t="shared" si="317"/>
        <v>0</v>
      </c>
      <c r="R393" s="61">
        <f t="shared" si="317"/>
        <v>0</v>
      </c>
      <c r="S393" s="61">
        <f t="shared" si="317"/>
        <v>0</v>
      </c>
      <c r="T393" s="58">
        <f t="shared" si="308"/>
        <v>844</v>
      </c>
      <c r="U393" s="83">
        <f t="shared" si="263"/>
        <v>2100</v>
      </c>
      <c r="V393" s="83">
        <f t="shared" si="264"/>
        <v>2100</v>
      </c>
      <c r="W393" s="83">
        <f t="shared" si="265"/>
        <v>2100</v>
      </c>
      <c r="X393" s="85"/>
      <c r="Y393" s="42"/>
      <c r="Z393" s="42"/>
      <c r="AA393" s="42"/>
      <c r="AB393" s="50"/>
    </row>
    <row r="394" spans="1:28" ht="13.15" customHeight="1">
      <c r="A394" s="73">
        <f t="shared" si="314"/>
        <v>380</v>
      </c>
      <c r="B394" s="74">
        <f t="shared" si="257"/>
        <v>45691</v>
      </c>
      <c r="C394" s="75">
        <f t="shared" si="258"/>
        <v>884</v>
      </c>
      <c r="D394" s="76">
        <f t="shared" si="333"/>
        <v>2062</v>
      </c>
      <c r="E394" s="61">
        <f t="shared" si="298"/>
        <v>546</v>
      </c>
      <c r="F394" s="61">
        <f t="shared" si="299"/>
        <v>656</v>
      </c>
      <c r="G394" s="61">
        <f t="shared" si="300"/>
        <v>866</v>
      </c>
      <c r="H394" s="42">
        <f t="shared" si="301"/>
        <v>2400</v>
      </c>
      <c r="I394" s="42">
        <f t="shared" si="302"/>
        <v>2290</v>
      </c>
      <c r="J394" s="42">
        <f t="shared" si="303"/>
        <v>2080</v>
      </c>
      <c r="K394" s="42">
        <f t="shared" ref="K394:M394" si="344">K393</f>
        <v>3000</v>
      </c>
      <c r="L394" s="42">
        <f t="shared" si="344"/>
        <v>3000</v>
      </c>
      <c r="M394" s="42">
        <f t="shared" si="344"/>
        <v>3000</v>
      </c>
      <c r="N394" s="42">
        <f t="shared" si="305"/>
        <v>-600</v>
      </c>
      <c r="O394" s="42">
        <f t="shared" si="306"/>
        <v>-710</v>
      </c>
      <c r="P394" s="42">
        <f t="shared" si="307"/>
        <v>-920</v>
      </c>
      <c r="Q394" s="61">
        <f t="shared" si="317"/>
        <v>0</v>
      </c>
      <c r="R394" s="61">
        <f t="shared" si="317"/>
        <v>0</v>
      </c>
      <c r="S394" s="61">
        <f t="shared" si="317"/>
        <v>0</v>
      </c>
      <c r="T394" s="58">
        <f t="shared" si="308"/>
        <v>846</v>
      </c>
      <c r="U394" s="83">
        <f t="shared" si="263"/>
        <v>2100</v>
      </c>
      <c r="V394" s="83">
        <f t="shared" si="264"/>
        <v>2100</v>
      </c>
      <c r="W394" s="83">
        <f t="shared" si="265"/>
        <v>2100</v>
      </c>
      <c r="X394" s="85"/>
      <c r="Y394" s="42"/>
      <c r="Z394" s="42"/>
      <c r="AA394" s="42"/>
      <c r="AB394" s="50"/>
    </row>
    <row r="395" spans="1:28" ht="13.15" customHeight="1">
      <c r="A395" s="73">
        <f t="shared" si="314"/>
        <v>381</v>
      </c>
      <c r="B395" s="74">
        <f t="shared" si="257"/>
        <v>45692</v>
      </c>
      <c r="C395" s="75">
        <f t="shared" si="258"/>
        <v>884</v>
      </c>
      <c r="D395" s="76">
        <f t="shared" si="333"/>
        <v>2064</v>
      </c>
      <c r="E395" s="61">
        <f t="shared" si="298"/>
        <v>548</v>
      </c>
      <c r="F395" s="61">
        <f t="shared" si="299"/>
        <v>658</v>
      </c>
      <c r="G395" s="61">
        <f t="shared" si="300"/>
        <v>868</v>
      </c>
      <c r="H395" s="42">
        <f t="shared" si="301"/>
        <v>2400</v>
      </c>
      <c r="I395" s="42">
        <f t="shared" si="302"/>
        <v>2290</v>
      </c>
      <c r="J395" s="42">
        <f t="shared" si="303"/>
        <v>2080</v>
      </c>
      <c r="K395" s="42">
        <f t="shared" ref="K395:M395" si="345">K394</f>
        <v>3000</v>
      </c>
      <c r="L395" s="42">
        <f t="shared" si="345"/>
        <v>3000</v>
      </c>
      <c r="M395" s="42">
        <f t="shared" si="345"/>
        <v>3000</v>
      </c>
      <c r="N395" s="42">
        <f t="shared" si="305"/>
        <v>-600</v>
      </c>
      <c r="O395" s="42">
        <f t="shared" si="306"/>
        <v>-710</v>
      </c>
      <c r="P395" s="42">
        <f t="shared" si="307"/>
        <v>-920</v>
      </c>
      <c r="Q395" s="61">
        <f t="shared" si="317"/>
        <v>0</v>
      </c>
      <c r="R395" s="61">
        <f t="shared" si="317"/>
        <v>0</v>
      </c>
      <c r="S395" s="61">
        <f t="shared" si="317"/>
        <v>0</v>
      </c>
      <c r="T395" s="58">
        <f t="shared" si="308"/>
        <v>848</v>
      </c>
      <c r="U395" s="83">
        <f t="shared" si="263"/>
        <v>2100</v>
      </c>
      <c r="V395" s="83">
        <f t="shared" si="264"/>
        <v>2100</v>
      </c>
      <c r="W395" s="83">
        <f t="shared" si="265"/>
        <v>2100</v>
      </c>
      <c r="X395" s="85"/>
      <c r="Y395" s="42"/>
      <c r="Z395" s="42"/>
      <c r="AA395" s="42"/>
      <c r="AB395" s="50"/>
    </row>
    <row r="396" spans="1:28" ht="13.15" customHeight="1">
      <c r="A396" s="73">
        <f t="shared" si="314"/>
        <v>382</v>
      </c>
      <c r="B396" s="74">
        <f t="shared" si="257"/>
        <v>45693</v>
      </c>
      <c r="C396" s="75">
        <f t="shared" si="258"/>
        <v>884</v>
      </c>
      <c r="D396" s="76">
        <f t="shared" si="333"/>
        <v>2066</v>
      </c>
      <c r="E396" s="61">
        <f t="shared" si="298"/>
        <v>550</v>
      </c>
      <c r="F396" s="61">
        <f t="shared" si="299"/>
        <v>660</v>
      </c>
      <c r="G396" s="61">
        <f t="shared" si="300"/>
        <v>870</v>
      </c>
      <c r="H396" s="42">
        <f t="shared" si="301"/>
        <v>2400</v>
      </c>
      <c r="I396" s="42">
        <f t="shared" si="302"/>
        <v>2290</v>
      </c>
      <c r="J396" s="42">
        <f t="shared" si="303"/>
        <v>2080</v>
      </c>
      <c r="K396" s="42">
        <f t="shared" ref="K396:M396" si="346">K395</f>
        <v>3000</v>
      </c>
      <c r="L396" s="42">
        <f t="shared" si="346"/>
        <v>3000</v>
      </c>
      <c r="M396" s="42">
        <f t="shared" si="346"/>
        <v>3000</v>
      </c>
      <c r="N396" s="42">
        <f t="shared" si="305"/>
        <v>-600</v>
      </c>
      <c r="O396" s="42">
        <f t="shared" si="306"/>
        <v>-710</v>
      </c>
      <c r="P396" s="42">
        <f t="shared" si="307"/>
        <v>-920</v>
      </c>
      <c r="Q396" s="61">
        <f t="shared" si="317"/>
        <v>0</v>
      </c>
      <c r="R396" s="61">
        <f t="shared" si="317"/>
        <v>0</v>
      </c>
      <c r="S396" s="61">
        <f t="shared" si="317"/>
        <v>0</v>
      </c>
      <c r="T396" s="58">
        <f t="shared" si="308"/>
        <v>850</v>
      </c>
      <c r="U396" s="83">
        <f t="shared" si="263"/>
        <v>2100</v>
      </c>
      <c r="V396" s="83">
        <f t="shared" si="264"/>
        <v>2100</v>
      </c>
      <c r="W396" s="83">
        <f t="shared" si="265"/>
        <v>2100</v>
      </c>
      <c r="X396" s="85"/>
      <c r="Y396" s="42"/>
      <c r="Z396" s="42"/>
      <c r="AA396" s="42"/>
      <c r="AB396" s="50"/>
    </row>
    <row r="397" spans="1:28" ht="13.15" customHeight="1">
      <c r="A397" s="73">
        <f t="shared" si="314"/>
        <v>383</v>
      </c>
      <c r="B397" s="74">
        <f t="shared" si="257"/>
        <v>45694</v>
      </c>
      <c r="C397" s="75">
        <f t="shared" si="258"/>
        <v>884</v>
      </c>
      <c r="D397" s="76">
        <f t="shared" si="333"/>
        <v>2068</v>
      </c>
      <c r="E397" s="61">
        <f t="shared" si="298"/>
        <v>552</v>
      </c>
      <c r="F397" s="61">
        <f t="shared" si="299"/>
        <v>662</v>
      </c>
      <c r="G397" s="61">
        <f t="shared" si="300"/>
        <v>872</v>
      </c>
      <c r="H397" s="42">
        <f t="shared" si="301"/>
        <v>2400</v>
      </c>
      <c r="I397" s="42">
        <f t="shared" si="302"/>
        <v>2290</v>
      </c>
      <c r="J397" s="42">
        <f t="shared" si="303"/>
        <v>2080</v>
      </c>
      <c r="K397" s="42">
        <f t="shared" ref="K397:M397" si="347">K396</f>
        <v>3000</v>
      </c>
      <c r="L397" s="42">
        <f t="shared" si="347"/>
        <v>3000</v>
      </c>
      <c r="M397" s="42">
        <f t="shared" si="347"/>
        <v>3000</v>
      </c>
      <c r="N397" s="42">
        <f t="shared" si="305"/>
        <v>-600</v>
      </c>
      <c r="O397" s="42">
        <f t="shared" si="306"/>
        <v>-710</v>
      </c>
      <c r="P397" s="42">
        <f t="shared" si="307"/>
        <v>-920</v>
      </c>
      <c r="Q397" s="61">
        <f t="shared" si="317"/>
        <v>0</v>
      </c>
      <c r="R397" s="61">
        <f t="shared" si="317"/>
        <v>0</v>
      </c>
      <c r="S397" s="61">
        <f t="shared" si="317"/>
        <v>0</v>
      </c>
      <c r="T397" s="58">
        <f t="shared" si="308"/>
        <v>852</v>
      </c>
      <c r="U397" s="83">
        <f t="shared" si="263"/>
        <v>2100</v>
      </c>
      <c r="V397" s="83">
        <f t="shared" si="264"/>
        <v>2100</v>
      </c>
      <c r="W397" s="83">
        <f t="shared" si="265"/>
        <v>2100</v>
      </c>
      <c r="X397" s="85"/>
      <c r="Y397" s="42"/>
      <c r="Z397" s="42"/>
      <c r="AA397" s="42"/>
      <c r="AB397" s="50"/>
    </row>
    <row r="398" spans="1:28" ht="13.15" customHeight="1">
      <c r="A398" s="73">
        <f t="shared" si="314"/>
        <v>384</v>
      </c>
      <c r="B398" s="74">
        <f t="shared" si="257"/>
        <v>45695</v>
      </c>
      <c r="C398" s="75">
        <f t="shared" si="258"/>
        <v>884</v>
      </c>
      <c r="D398" s="76">
        <f t="shared" si="333"/>
        <v>2070</v>
      </c>
      <c r="E398" s="61">
        <f t="shared" si="298"/>
        <v>554</v>
      </c>
      <c r="F398" s="61">
        <f t="shared" si="299"/>
        <v>664</v>
      </c>
      <c r="G398" s="61">
        <f t="shared" si="300"/>
        <v>874</v>
      </c>
      <c r="H398" s="42">
        <f t="shared" si="301"/>
        <v>2400</v>
      </c>
      <c r="I398" s="42">
        <f t="shared" si="302"/>
        <v>2290</v>
      </c>
      <c r="J398" s="42">
        <f t="shared" si="303"/>
        <v>2080</v>
      </c>
      <c r="K398" s="42">
        <f t="shared" ref="K398:M398" si="348">K397</f>
        <v>3000</v>
      </c>
      <c r="L398" s="42">
        <f t="shared" si="348"/>
        <v>3000</v>
      </c>
      <c r="M398" s="42">
        <f t="shared" si="348"/>
        <v>3000</v>
      </c>
      <c r="N398" s="42">
        <f t="shared" si="305"/>
        <v>-600</v>
      </c>
      <c r="O398" s="42">
        <f t="shared" si="306"/>
        <v>-710</v>
      </c>
      <c r="P398" s="42">
        <f t="shared" si="307"/>
        <v>-920</v>
      </c>
      <c r="Q398" s="61">
        <f t="shared" si="317"/>
        <v>0</v>
      </c>
      <c r="R398" s="61">
        <f t="shared" si="317"/>
        <v>0</v>
      </c>
      <c r="S398" s="61">
        <f t="shared" si="317"/>
        <v>0</v>
      </c>
      <c r="T398" s="58">
        <f t="shared" si="308"/>
        <v>854</v>
      </c>
      <c r="U398" s="83">
        <f t="shared" si="263"/>
        <v>2100</v>
      </c>
      <c r="V398" s="83">
        <f t="shared" si="264"/>
        <v>2100</v>
      </c>
      <c r="W398" s="83">
        <f t="shared" si="265"/>
        <v>2100</v>
      </c>
      <c r="X398" s="85"/>
      <c r="Y398" s="42"/>
      <c r="Z398" s="42"/>
      <c r="AA398" s="42"/>
      <c r="AB398" s="50"/>
    </row>
    <row r="399" spans="1:28" ht="13.15" customHeight="1">
      <c r="A399" s="73">
        <f t="shared" si="314"/>
        <v>385</v>
      </c>
      <c r="B399" s="74">
        <f t="shared" si="257"/>
        <v>45696</v>
      </c>
      <c r="C399" s="75">
        <f t="shared" si="258"/>
        <v>884</v>
      </c>
      <c r="D399" s="76">
        <f t="shared" si="333"/>
        <v>2072</v>
      </c>
      <c r="E399" s="61">
        <f t="shared" si="298"/>
        <v>556</v>
      </c>
      <c r="F399" s="61">
        <f t="shared" si="299"/>
        <v>666</v>
      </c>
      <c r="G399" s="61">
        <f t="shared" si="300"/>
        <v>876</v>
      </c>
      <c r="H399" s="42">
        <f t="shared" si="301"/>
        <v>2400</v>
      </c>
      <c r="I399" s="42">
        <f t="shared" si="302"/>
        <v>2290</v>
      </c>
      <c r="J399" s="42">
        <f t="shared" si="303"/>
        <v>2080</v>
      </c>
      <c r="K399" s="42">
        <f t="shared" ref="K399:M399" si="349">K398</f>
        <v>3000</v>
      </c>
      <c r="L399" s="42">
        <f t="shared" si="349"/>
        <v>3000</v>
      </c>
      <c r="M399" s="42">
        <f t="shared" si="349"/>
        <v>3000</v>
      </c>
      <c r="N399" s="42">
        <f t="shared" si="305"/>
        <v>-600</v>
      </c>
      <c r="O399" s="42">
        <f t="shared" si="306"/>
        <v>-710</v>
      </c>
      <c r="P399" s="42">
        <f t="shared" si="307"/>
        <v>-920</v>
      </c>
      <c r="Q399" s="61">
        <f t="shared" si="317"/>
        <v>0</v>
      </c>
      <c r="R399" s="61">
        <f t="shared" si="317"/>
        <v>0</v>
      </c>
      <c r="S399" s="61">
        <f t="shared" si="317"/>
        <v>0</v>
      </c>
      <c r="T399" s="58">
        <f t="shared" si="308"/>
        <v>856</v>
      </c>
      <c r="U399" s="83">
        <f t="shared" si="263"/>
        <v>2100</v>
      </c>
      <c r="V399" s="83">
        <f t="shared" si="264"/>
        <v>2100</v>
      </c>
      <c r="W399" s="83">
        <f t="shared" si="265"/>
        <v>2100</v>
      </c>
      <c r="X399" s="85"/>
      <c r="Y399" s="42"/>
      <c r="Z399" s="42"/>
      <c r="AA399" s="42"/>
      <c r="AB399" s="50"/>
    </row>
    <row r="400" spans="1:28" ht="13.15" customHeight="1">
      <c r="A400" s="73">
        <f t="shared" si="314"/>
        <v>386</v>
      </c>
      <c r="B400" s="74">
        <f t="shared" ref="B400:B450" si="350">B399+1</f>
        <v>45697</v>
      </c>
      <c r="C400" s="75">
        <f t="shared" ref="C400:C450" si="351">C399</f>
        <v>884</v>
      </c>
      <c r="D400" s="76">
        <f t="shared" si="333"/>
        <v>2074</v>
      </c>
      <c r="E400" s="61">
        <f t="shared" si="298"/>
        <v>558</v>
      </c>
      <c r="F400" s="61">
        <f t="shared" si="299"/>
        <v>668</v>
      </c>
      <c r="G400" s="61">
        <f t="shared" si="300"/>
        <v>878</v>
      </c>
      <c r="H400" s="42">
        <f t="shared" si="301"/>
        <v>2400</v>
      </c>
      <c r="I400" s="42">
        <f t="shared" si="302"/>
        <v>2290</v>
      </c>
      <c r="J400" s="42">
        <f t="shared" si="303"/>
        <v>2080</v>
      </c>
      <c r="K400" s="42">
        <f t="shared" ref="K400:M400" si="352">K399</f>
        <v>3000</v>
      </c>
      <c r="L400" s="42">
        <f t="shared" si="352"/>
        <v>3000</v>
      </c>
      <c r="M400" s="42">
        <f t="shared" si="352"/>
        <v>3000</v>
      </c>
      <c r="N400" s="42">
        <f t="shared" si="305"/>
        <v>-600</v>
      </c>
      <c r="O400" s="42">
        <f t="shared" si="306"/>
        <v>-710</v>
      </c>
      <c r="P400" s="42">
        <f t="shared" si="307"/>
        <v>-920</v>
      </c>
      <c r="Q400" s="61">
        <f t="shared" ref="Q400:S431" si="353">Q399</f>
        <v>0</v>
      </c>
      <c r="R400" s="61">
        <f t="shared" si="353"/>
        <v>0</v>
      </c>
      <c r="S400" s="61">
        <f t="shared" si="353"/>
        <v>0</v>
      </c>
      <c r="T400" s="58">
        <f t="shared" si="308"/>
        <v>858</v>
      </c>
      <c r="U400" s="83">
        <f t="shared" si="263"/>
        <v>2100</v>
      </c>
      <c r="V400" s="83">
        <f t="shared" si="264"/>
        <v>2100</v>
      </c>
      <c r="W400" s="83">
        <f t="shared" si="265"/>
        <v>2100</v>
      </c>
      <c r="X400" s="85"/>
      <c r="Y400" s="42"/>
      <c r="Z400" s="42"/>
      <c r="AA400" s="42"/>
      <c r="AB400" s="50"/>
    </row>
    <row r="401" spans="1:28" ht="13.15" customHeight="1">
      <c r="A401" s="73">
        <f t="shared" si="314"/>
        <v>387</v>
      </c>
      <c r="B401" s="74">
        <f t="shared" si="350"/>
        <v>45698</v>
      </c>
      <c r="C401" s="75">
        <f t="shared" si="351"/>
        <v>884</v>
      </c>
      <c r="D401" s="76">
        <f t="shared" si="333"/>
        <v>2076</v>
      </c>
      <c r="E401" s="61">
        <f t="shared" si="298"/>
        <v>560</v>
      </c>
      <c r="F401" s="61">
        <f t="shared" si="299"/>
        <v>670</v>
      </c>
      <c r="G401" s="61">
        <f t="shared" si="300"/>
        <v>880</v>
      </c>
      <c r="H401" s="42">
        <f t="shared" si="301"/>
        <v>2400</v>
      </c>
      <c r="I401" s="42">
        <f t="shared" si="302"/>
        <v>2290</v>
      </c>
      <c r="J401" s="42">
        <f t="shared" si="303"/>
        <v>2080</v>
      </c>
      <c r="K401" s="42">
        <f t="shared" ref="K401:M401" si="354">K400</f>
        <v>3000</v>
      </c>
      <c r="L401" s="42">
        <f t="shared" si="354"/>
        <v>3000</v>
      </c>
      <c r="M401" s="42">
        <f t="shared" si="354"/>
        <v>3000</v>
      </c>
      <c r="N401" s="42">
        <f t="shared" si="305"/>
        <v>-600</v>
      </c>
      <c r="O401" s="42">
        <f t="shared" si="306"/>
        <v>-710</v>
      </c>
      <c r="P401" s="42">
        <f t="shared" si="307"/>
        <v>-920</v>
      </c>
      <c r="Q401" s="61">
        <f t="shared" si="353"/>
        <v>0</v>
      </c>
      <c r="R401" s="61">
        <f t="shared" si="353"/>
        <v>0</v>
      </c>
      <c r="S401" s="61">
        <f t="shared" si="353"/>
        <v>0</v>
      </c>
      <c r="T401" s="58">
        <f t="shared" si="308"/>
        <v>860</v>
      </c>
      <c r="U401" s="83">
        <f t="shared" si="263"/>
        <v>2100</v>
      </c>
      <c r="V401" s="83">
        <f t="shared" si="264"/>
        <v>2100</v>
      </c>
      <c r="W401" s="83">
        <f t="shared" si="265"/>
        <v>2100</v>
      </c>
      <c r="X401" s="85"/>
      <c r="Y401" s="42"/>
      <c r="Z401" s="42"/>
      <c r="AA401" s="42"/>
      <c r="AB401" s="50"/>
    </row>
    <row r="402" spans="1:28" ht="13.15" customHeight="1">
      <c r="A402" s="73">
        <f t="shared" si="314"/>
        <v>388</v>
      </c>
      <c r="B402" s="74">
        <f t="shared" si="350"/>
        <v>45699</v>
      </c>
      <c r="C402" s="75">
        <f t="shared" si="351"/>
        <v>884</v>
      </c>
      <c r="D402" s="76">
        <f t="shared" si="333"/>
        <v>2078</v>
      </c>
      <c r="E402" s="61">
        <f t="shared" si="298"/>
        <v>562</v>
      </c>
      <c r="F402" s="61">
        <f t="shared" si="299"/>
        <v>672</v>
      </c>
      <c r="G402" s="61">
        <f t="shared" si="300"/>
        <v>882</v>
      </c>
      <c r="H402" s="42">
        <f t="shared" si="301"/>
        <v>2400</v>
      </c>
      <c r="I402" s="42">
        <f t="shared" si="302"/>
        <v>2290</v>
      </c>
      <c r="J402" s="42">
        <f t="shared" si="303"/>
        <v>2080</v>
      </c>
      <c r="K402" s="42">
        <f t="shared" ref="K402:M402" si="355">K401</f>
        <v>3000</v>
      </c>
      <c r="L402" s="42">
        <f t="shared" si="355"/>
        <v>3000</v>
      </c>
      <c r="M402" s="42">
        <f t="shared" si="355"/>
        <v>3000</v>
      </c>
      <c r="N402" s="42">
        <f t="shared" si="305"/>
        <v>-600</v>
      </c>
      <c r="O402" s="42">
        <f t="shared" si="306"/>
        <v>-710</v>
      </c>
      <c r="P402" s="42">
        <f t="shared" si="307"/>
        <v>-920</v>
      </c>
      <c r="Q402" s="61">
        <f t="shared" si="353"/>
        <v>0</v>
      </c>
      <c r="R402" s="61">
        <f t="shared" si="353"/>
        <v>0</v>
      </c>
      <c r="S402" s="61">
        <f t="shared" si="353"/>
        <v>0</v>
      </c>
      <c r="T402" s="58">
        <f t="shared" si="308"/>
        <v>862</v>
      </c>
      <c r="U402" s="83">
        <f t="shared" ref="U402:U450" si="356">U401+$X402*1000-Q402</f>
        <v>2100</v>
      </c>
      <c r="V402" s="83">
        <f t="shared" ref="V402:V450" si="357">V401+$X402*1000-R402</f>
        <v>2100</v>
      </c>
      <c r="W402" s="83">
        <f t="shared" ref="W402:W450" si="358">W401+$X402*1000-S402</f>
        <v>2100</v>
      </c>
      <c r="X402" s="85"/>
      <c r="Y402" s="42"/>
      <c r="Z402" s="42"/>
      <c r="AA402" s="42"/>
      <c r="AB402" s="50"/>
    </row>
    <row r="403" spans="1:28" ht="13.15" customHeight="1">
      <c r="A403" s="73">
        <f t="shared" si="314"/>
        <v>389</v>
      </c>
      <c r="B403" s="74">
        <f t="shared" si="350"/>
        <v>45700</v>
      </c>
      <c r="C403" s="75">
        <f t="shared" si="351"/>
        <v>884</v>
      </c>
      <c r="D403" s="76">
        <f t="shared" si="333"/>
        <v>2080</v>
      </c>
      <c r="E403" s="61">
        <f t="shared" si="298"/>
        <v>564</v>
      </c>
      <c r="F403" s="61">
        <f t="shared" si="299"/>
        <v>674</v>
      </c>
      <c r="G403" s="61">
        <f t="shared" si="300"/>
        <v>884</v>
      </c>
      <c r="H403" s="42">
        <f t="shared" si="301"/>
        <v>2400</v>
      </c>
      <c r="I403" s="42">
        <f t="shared" si="302"/>
        <v>2290</v>
      </c>
      <c r="J403" s="42">
        <f t="shared" si="303"/>
        <v>2080</v>
      </c>
      <c r="K403" s="42">
        <f t="shared" ref="K403:M403" si="359">K402</f>
        <v>3000</v>
      </c>
      <c r="L403" s="42">
        <f t="shared" si="359"/>
        <v>3000</v>
      </c>
      <c r="M403" s="42">
        <f t="shared" si="359"/>
        <v>3000</v>
      </c>
      <c r="N403" s="42">
        <f t="shared" si="305"/>
        <v>-600</v>
      </c>
      <c r="O403" s="42">
        <f t="shared" si="306"/>
        <v>-710</v>
      </c>
      <c r="P403" s="42">
        <f t="shared" si="307"/>
        <v>-920</v>
      </c>
      <c r="Q403" s="61">
        <f t="shared" si="353"/>
        <v>0</v>
      </c>
      <c r="R403" s="61">
        <f t="shared" si="353"/>
        <v>0</v>
      </c>
      <c r="S403" s="61">
        <f t="shared" si="353"/>
        <v>0</v>
      </c>
      <c r="T403" s="58">
        <f t="shared" si="308"/>
        <v>864</v>
      </c>
      <c r="U403" s="83">
        <f t="shared" si="356"/>
        <v>2100</v>
      </c>
      <c r="V403" s="83">
        <f t="shared" si="357"/>
        <v>2100</v>
      </c>
      <c r="W403" s="83">
        <f t="shared" si="358"/>
        <v>2100</v>
      </c>
      <c r="X403" s="85"/>
      <c r="Y403" s="42"/>
      <c r="Z403" s="42"/>
      <c r="AA403" s="42"/>
      <c r="AB403" s="50"/>
    </row>
    <row r="404" spans="1:28" ht="13.15" customHeight="1">
      <c r="A404" s="73">
        <f t="shared" si="314"/>
        <v>390</v>
      </c>
      <c r="B404" s="74">
        <f t="shared" si="350"/>
        <v>45701</v>
      </c>
      <c r="C404" s="75">
        <f t="shared" si="351"/>
        <v>884</v>
      </c>
      <c r="D404" s="76">
        <f t="shared" si="333"/>
        <v>2082</v>
      </c>
      <c r="E404" s="61">
        <f t="shared" si="298"/>
        <v>566</v>
      </c>
      <c r="F404" s="61">
        <f t="shared" si="299"/>
        <v>676</v>
      </c>
      <c r="G404" s="61">
        <f t="shared" si="300"/>
        <v>886</v>
      </c>
      <c r="H404" s="42">
        <f t="shared" si="301"/>
        <v>2400</v>
      </c>
      <c r="I404" s="42">
        <f t="shared" si="302"/>
        <v>2290</v>
      </c>
      <c r="J404" s="42">
        <f t="shared" si="303"/>
        <v>2080</v>
      </c>
      <c r="K404" s="42">
        <f t="shared" ref="K404:M404" si="360">K403</f>
        <v>3000</v>
      </c>
      <c r="L404" s="42">
        <f t="shared" si="360"/>
        <v>3000</v>
      </c>
      <c r="M404" s="42">
        <f t="shared" si="360"/>
        <v>3000</v>
      </c>
      <c r="N404" s="42">
        <f t="shared" si="305"/>
        <v>-600</v>
      </c>
      <c r="O404" s="42">
        <f t="shared" si="306"/>
        <v>-710</v>
      </c>
      <c r="P404" s="42">
        <f t="shared" si="307"/>
        <v>-920</v>
      </c>
      <c r="Q404" s="61">
        <f t="shared" si="353"/>
        <v>0</v>
      </c>
      <c r="R404" s="61">
        <f t="shared" si="353"/>
        <v>0</v>
      </c>
      <c r="S404" s="61">
        <f t="shared" si="353"/>
        <v>0</v>
      </c>
      <c r="T404" s="58">
        <f t="shared" si="308"/>
        <v>866</v>
      </c>
      <c r="U404" s="83">
        <f t="shared" si="356"/>
        <v>2100</v>
      </c>
      <c r="V404" s="83">
        <f t="shared" si="357"/>
        <v>2100</v>
      </c>
      <c r="W404" s="83">
        <f t="shared" si="358"/>
        <v>2100</v>
      </c>
      <c r="X404" s="85"/>
      <c r="Y404" s="42"/>
      <c r="Z404" s="42"/>
      <c r="AA404" s="42"/>
      <c r="AB404" s="50"/>
    </row>
    <row r="405" spans="1:28" ht="13.15" customHeight="1">
      <c r="A405" s="73">
        <f t="shared" si="314"/>
        <v>391</v>
      </c>
      <c r="B405" s="74">
        <f t="shared" si="350"/>
        <v>45702</v>
      </c>
      <c r="C405" s="75">
        <f t="shared" si="351"/>
        <v>884</v>
      </c>
      <c r="D405" s="76">
        <f t="shared" si="333"/>
        <v>2084</v>
      </c>
      <c r="E405" s="61">
        <f t="shared" si="298"/>
        <v>568</v>
      </c>
      <c r="F405" s="61">
        <f t="shared" si="299"/>
        <v>678</v>
      </c>
      <c r="G405" s="61">
        <f t="shared" si="300"/>
        <v>888</v>
      </c>
      <c r="H405" s="42">
        <f t="shared" si="301"/>
        <v>2400</v>
      </c>
      <c r="I405" s="42">
        <f t="shared" si="302"/>
        <v>2290</v>
      </c>
      <c r="J405" s="42">
        <f t="shared" si="303"/>
        <v>2080</v>
      </c>
      <c r="K405" s="42">
        <f t="shared" ref="K405:M405" si="361">K404</f>
        <v>3000</v>
      </c>
      <c r="L405" s="42">
        <f t="shared" si="361"/>
        <v>3000</v>
      </c>
      <c r="M405" s="42">
        <f t="shared" si="361"/>
        <v>3000</v>
      </c>
      <c r="N405" s="42">
        <f t="shared" si="305"/>
        <v>-600</v>
      </c>
      <c r="O405" s="42">
        <f t="shared" si="306"/>
        <v>-710</v>
      </c>
      <c r="P405" s="42">
        <f t="shared" si="307"/>
        <v>-920</v>
      </c>
      <c r="Q405" s="61">
        <f t="shared" si="353"/>
        <v>0</v>
      </c>
      <c r="R405" s="61">
        <f t="shared" si="353"/>
        <v>0</v>
      </c>
      <c r="S405" s="61">
        <f t="shared" si="353"/>
        <v>0</v>
      </c>
      <c r="T405" s="58">
        <f t="shared" si="308"/>
        <v>868</v>
      </c>
      <c r="U405" s="83">
        <f t="shared" si="356"/>
        <v>2100</v>
      </c>
      <c r="V405" s="83">
        <f t="shared" si="357"/>
        <v>2100</v>
      </c>
      <c r="W405" s="83">
        <f t="shared" si="358"/>
        <v>2100</v>
      </c>
      <c r="X405" s="85"/>
      <c r="Y405" s="42"/>
      <c r="Z405" s="42"/>
      <c r="AA405" s="42"/>
      <c r="AB405" s="50"/>
    </row>
    <row r="406" spans="1:28" ht="13.15" customHeight="1">
      <c r="A406" s="73">
        <f t="shared" si="314"/>
        <v>392</v>
      </c>
      <c r="B406" s="74">
        <f t="shared" si="350"/>
        <v>45703</v>
      </c>
      <c r="C406" s="75">
        <f t="shared" si="351"/>
        <v>884</v>
      </c>
      <c r="D406" s="76">
        <f t="shared" si="333"/>
        <v>2086</v>
      </c>
      <c r="E406" s="61">
        <f t="shared" si="298"/>
        <v>570</v>
      </c>
      <c r="F406" s="61">
        <f t="shared" si="299"/>
        <v>680</v>
      </c>
      <c r="G406" s="61">
        <f t="shared" si="300"/>
        <v>890</v>
      </c>
      <c r="H406" s="42">
        <f t="shared" si="301"/>
        <v>2400</v>
      </c>
      <c r="I406" s="42">
        <f t="shared" si="302"/>
        <v>2290</v>
      </c>
      <c r="J406" s="42">
        <f t="shared" si="303"/>
        <v>2080</v>
      </c>
      <c r="K406" s="42">
        <f t="shared" ref="K406:M406" si="362">K405</f>
        <v>3000</v>
      </c>
      <c r="L406" s="42">
        <f t="shared" si="362"/>
        <v>3000</v>
      </c>
      <c r="M406" s="42">
        <f t="shared" si="362"/>
        <v>3000</v>
      </c>
      <c r="N406" s="42">
        <f t="shared" si="305"/>
        <v>-600</v>
      </c>
      <c r="O406" s="42">
        <f t="shared" si="306"/>
        <v>-710</v>
      </c>
      <c r="P406" s="42">
        <f t="shared" si="307"/>
        <v>-920</v>
      </c>
      <c r="Q406" s="61">
        <f t="shared" si="353"/>
        <v>0</v>
      </c>
      <c r="R406" s="61">
        <f t="shared" si="353"/>
        <v>0</v>
      </c>
      <c r="S406" s="61">
        <f t="shared" si="353"/>
        <v>0</v>
      </c>
      <c r="T406" s="58">
        <f t="shared" si="308"/>
        <v>870</v>
      </c>
      <c r="U406" s="83">
        <f t="shared" si="356"/>
        <v>2100</v>
      </c>
      <c r="V406" s="83">
        <f t="shared" si="357"/>
        <v>2100</v>
      </c>
      <c r="W406" s="83">
        <f t="shared" si="358"/>
        <v>2100</v>
      </c>
      <c r="X406" s="85"/>
      <c r="Y406" s="42"/>
      <c r="Z406" s="42"/>
      <c r="AA406" s="42"/>
      <c r="AB406" s="50"/>
    </row>
    <row r="407" spans="1:28" ht="13.15" customHeight="1">
      <c r="A407" s="73">
        <f t="shared" si="314"/>
        <v>393</v>
      </c>
      <c r="B407" s="74">
        <f t="shared" si="350"/>
        <v>45704</v>
      </c>
      <c r="C407" s="75">
        <f t="shared" si="351"/>
        <v>884</v>
      </c>
      <c r="D407" s="76">
        <f t="shared" si="333"/>
        <v>2088</v>
      </c>
      <c r="E407" s="61">
        <f t="shared" si="298"/>
        <v>572</v>
      </c>
      <c r="F407" s="61">
        <f t="shared" si="299"/>
        <v>682</v>
      </c>
      <c r="G407" s="61">
        <f t="shared" si="300"/>
        <v>892</v>
      </c>
      <c r="H407" s="42">
        <f t="shared" si="301"/>
        <v>2400</v>
      </c>
      <c r="I407" s="42">
        <f t="shared" si="302"/>
        <v>2290</v>
      </c>
      <c r="J407" s="42">
        <f t="shared" si="303"/>
        <v>2080</v>
      </c>
      <c r="K407" s="42">
        <f t="shared" ref="K407:M407" si="363">K406</f>
        <v>3000</v>
      </c>
      <c r="L407" s="42">
        <f t="shared" si="363"/>
        <v>3000</v>
      </c>
      <c r="M407" s="42">
        <f t="shared" si="363"/>
        <v>3000</v>
      </c>
      <c r="N407" s="42">
        <f t="shared" si="305"/>
        <v>-600</v>
      </c>
      <c r="O407" s="42">
        <f t="shared" si="306"/>
        <v>-710</v>
      </c>
      <c r="P407" s="42">
        <f t="shared" si="307"/>
        <v>-920</v>
      </c>
      <c r="Q407" s="61">
        <f t="shared" si="353"/>
        <v>0</v>
      </c>
      <c r="R407" s="61">
        <f t="shared" si="353"/>
        <v>0</v>
      </c>
      <c r="S407" s="61">
        <f t="shared" si="353"/>
        <v>0</v>
      </c>
      <c r="T407" s="58">
        <f t="shared" si="308"/>
        <v>872</v>
      </c>
      <c r="U407" s="83">
        <f t="shared" si="356"/>
        <v>2100</v>
      </c>
      <c r="V407" s="83">
        <f t="shared" si="357"/>
        <v>2100</v>
      </c>
      <c r="W407" s="83">
        <f t="shared" si="358"/>
        <v>2100</v>
      </c>
      <c r="X407" s="85"/>
      <c r="Y407" s="42"/>
      <c r="Z407" s="42"/>
      <c r="AA407" s="42"/>
      <c r="AB407" s="50"/>
    </row>
    <row r="408" spans="1:28" ht="13.15" customHeight="1">
      <c r="A408" s="73">
        <f t="shared" si="314"/>
        <v>394</v>
      </c>
      <c r="B408" s="74">
        <f t="shared" si="350"/>
        <v>45705</v>
      </c>
      <c r="C408" s="75">
        <f t="shared" si="351"/>
        <v>884</v>
      </c>
      <c r="D408" s="76">
        <f t="shared" si="333"/>
        <v>2090</v>
      </c>
      <c r="E408" s="61">
        <f t="shared" si="298"/>
        <v>574</v>
      </c>
      <c r="F408" s="61">
        <f t="shared" si="299"/>
        <v>684</v>
      </c>
      <c r="G408" s="61">
        <f t="shared" si="300"/>
        <v>894</v>
      </c>
      <c r="H408" s="42">
        <f t="shared" si="301"/>
        <v>2400</v>
      </c>
      <c r="I408" s="42">
        <f t="shared" si="302"/>
        <v>2290</v>
      </c>
      <c r="J408" s="42">
        <f t="shared" si="303"/>
        <v>2080</v>
      </c>
      <c r="K408" s="42">
        <f t="shared" ref="K408:M408" si="364">K407</f>
        <v>3000</v>
      </c>
      <c r="L408" s="42">
        <f t="shared" si="364"/>
        <v>3000</v>
      </c>
      <c r="M408" s="42">
        <f t="shared" si="364"/>
        <v>3000</v>
      </c>
      <c r="N408" s="42">
        <f t="shared" si="305"/>
        <v>-600</v>
      </c>
      <c r="O408" s="42">
        <f t="shared" si="306"/>
        <v>-710</v>
      </c>
      <c r="P408" s="42">
        <f t="shared" si="307"/>
        <v>-920</v>
      </c>
      <c r="Q408" s="61">
        <f t="shared" si="353"/>
        <v>0</v>
      </c>
      <c r="R408" s="61">
        <f t="shared" si="353"/>
        <v>0</v>
      </c>
      <c r="S408" s="61">
        <f t="shared" si="353"/>
        <v>0</v>
      </c>
      <c r="T408" s="58">
        <f t="shared" si="308"/>
        <v>874</v>
      </c>
      <c r="U408" s="83">
        <f t="shared" si="356"/>
        <v>2100</v>
      </c>
      <c r="V408" s="83">
        <f t="shared" si="357"/>
        <v>2100</v>
      </c>
      <c r="W408" s="83">
        <f t="shared" si="358"/>
        <v>2100</v>
      </c>
      <c r="X408" s="85"/>
      <c r="Y408" s="42"/>
      <c r="Z408" s="42"/>
      <c r="AA408" s="42"/>
      <c r="AB408" s="50"/>
    </row>
    <row r="409" spans="1:28" ht="13.15" customHeight="1">
      <c r="A409" s="73">
        <f t="shared" si="314"/>
        <v>395</v>
      </c>
      <c r="B409" s="74">
        <f t="shared" si="350"/>
        <v>45706</v>
      </c>
      <c r="C409" s="75">
        <f t="shared" si="351"/>
        <v>884</v>
      </c>
      <c r="D409" s="76">
        <f t="shared" si="333"/>
        <v>2092</v>
      </c>
      <c r="E409" s="61">
        <f t="shared" si="298"/>
        <v>576</v>
      </c>
      <c r="F409" s="61">
        <f t="shared" si="299"/>
        <v>686</v>
      </c>
      <c r="G409" s="61">
        <f t="shared" si="300"/>
        <v>896</v>
      </c>
      <c r="H409" s="42">
        <f t="shared" si="301"/>
        <v>2400</v>
      </c>
      <c r="I409" s="42">
        <f t="shared" si="302"/>
        <v>2290</v>
      </c>
      <c r="J409" s="42">
        <f t="shared" si="303"/>
        <v>2080</v>
      </c>
      <c r="K409" s="42">
        <f t="shared" ref="K409:M409" si="365">K408</f>
        <v>3000</v>
      </c>
      <c r="L409" s="42">
        <f t="shared" si="365"/>
        <v>3000</v>
      </c>
      <c r="M409" s="42">
        <f t="shared" si="365"/>
        <v>3000</v>
      </c>
      <c r="N409" s="42">
        <f t="shared" si="305"/>
        <v>-600</v>
      </c>
      <c r="O409" s="42">
        <f t="shared" si="306"/>
        <v>-710</v>
      </c>
      <c r="P409" s="42">
        <f t="shared" si="307"/>
        <v>-920</v>
      </c>
      <c r="Q409" s="61">
        <f t="shared" si="353"/>
        <v>0</v>
      </c>
      <c r="R409" s="61">
        <f t="shared" si="353"/>
        <v>0</v>
      </c>
      <c r="S409" s="61">
        <f t="shared" si="353"/>
        <v>0</v>
      </c>
      <c r="T409" s="58">
        <f t="shared" si="308"/>
        <v>876</v>
      </c>
      <c r="U409" s="83">
        <f t="shared" si="356"/>
        <v>2100</v>
      </c>
      <c r="V409" s="83">
        <f t="shared" si="357"/>
        <v>2100</v>
      </c>
      <c r="W409" s="83">
        <f t="shared" si="358"/>
        <v>2100</v>
      </c>
      <c r="X409" s="85"/>
      <c r="Y409" s="42"/>
      <c r="Z409" s="42"/>
      <c r="AA409" s="42"/>
      <c r="AB409" s="50"/>
    </row>
    <row r="410" spans="1:28" ht="13.15" customHeight="1">
      <c r="A410" s="73">
        <f t="shared" si="314"/>
        <v>396</v>
      </c>
      <c r="B410" s="74">
        <f t="shared" si="350"/>
        <v>45707</v>
      </c>
      <c r="C410" s="75">
        <f t="shared" si="351"/>
        <v>884</v>
      </c>
      <c r="D410" s="76">
        <f t="shared" si="333"/>
        <v>2094</v>
      </c>
      <c r="E410" s="61">
        <f t="shared" si="298"/>
        <v>578</v>
      </c>
      <c r="F410" s="61">
        <f t="shared" si="299"/>
        <v>688</v>
      </c>
      <c r="G410" s="61">
        <f t="shared" si="300"/>
        <v>898</v>
      </c>
      <c r="H410" s="42">
        <f t="shared" si="301"/>
        <v>2400</v>
      </c>
      <c r="I410" s="42">
        <f t="shared" si="302"/>
        <v>2290</v>
      </c>
      <c r="J410" s="42">
        <f t="shared" si="303"/>
        <v>2080</v>
      </c>
      <c r="K410" s="42">
        <f t="shared" ref="K410:M410" si="366">K409</f>
        <v>3000</v>
      </c>
      <c r="L410" s="42">
        <f t="shared" si="366"/>
        <v>3000</v>
      </c>
      <c r="M410" s="42">
        <f t="shared" si="366"/>
        <v>3000</v>
      </c>
      <c r="N410" s="42">
        <f t="shared" si="305"/>
        <v>-600</v>
      </c>
      <c r="O410" s="42">
        <f t="shared" si="306"/>
        <v>-710</v>
      </c>
      <c r="P410" s="42">
        <f t="shared" si="307"/>
        <v>-920</v>
      </c>
      <c r="Q410" s="61">
        <f t="shared" si="353"/>
        <v>0</v>
      </c>
      <c r="R410" s="61">
        <f t="shared" si="353"/>
        <v>0</v>
      </c>
      <c r="S410" s="61">
        <f t="shared" si="353"/>
        <v>0</v>
      </c>
      <c r="T410" s="58">
        <f t="shared" si="308"/>
        <v>878</v>
      </c>
      <c r="U410" s="83">
        <f t="shared" si="356"/>
        <v>2100</v>
      </c>
      <c r="V410" s="83">
        <f t="shared" si="357"/>
        <v>2100</v>
      </c>
      <c r="W410" s="83">
        <f t="shared" si="358"/>
        <v>2100</v>
      </c>
      <c r="X410" s="85"/>
      <c r="Y410" s="42"/>
      <c r="Z410" s="42"/>
      <c r="AA410" s="42"/>
      <c r="AB410" s="50"/>
    </row>
    <row r="411" spans="1:28" ht="13.15" customHeight="1">
      <c r="A411" s="73">
        <f t="shared" si="314"/>
        <v>397</v>
      </c>
      <c r="B411" s="74">
        <f t="shared" si="350"/>
        <v>45708</v>
      </c>
      <c r="C411" s="75">
        <f t="shared" si="351"/>
        <v>884</v>
      </c>
      <c r="D411" s="76">
        <f t="shared" si="333"/>
        <v>2096</v>
      </c>
      <c r="E411" s="61">
        <f t="shared" si="298"/>
        <v>580</v>
      </c>
      <c r="F411" s="61">
        <f t="shared" si="299"/>
        <v>690</v>
      </c>
      <c r="G411" s="61">
        <f t="shared" si="300"/>
        <v>900</v>
      </c>
      <c r="H411" s="42">
        <f t="shared" si="301"/>
        <v>2400</v>
      </c>
      <c r="I411" s="42">
        <f t="shared" si="302"/>
        <v>2290</v>
      </c>
      <c r="J411" s="42">
        <f t="shared" si="303"/>
        <v>2080</v>
      </c>
      <c r="K411" s="42">
        <f t="shared" ref="K411:M411" si="367">K410</f>
        <v>3000</v>
      </c>
      <c r="L411" s="42">
        <f t="shared" si="367"/>
        <v>3000</v>
      </c>
      <c r="M411" s="42">
        <f t="shared" si="367"/>
        <v>3000</v>
      </c>
      <c r="N411" s="42">
        <f t="shared" si="305"/>
        <v>-600</v>
      </c>
      <c r="O411" s="42">
        <f t="shared" si="306"/>
        <v>-710</v>
      </c>
      <c r="P411" s="42">
        <f t="shared" si="307"/>
        <v>-920</v>
      </c>
      <c r="Q411" s="61">
        <f t="shared" si="353"/>
        <v>0</v>
      </c>
      <c r="R411" s="61">
        <f t="shared" si="353"/>
        <v>0</v>
      </c>
      <c r="S411" s="61">
        <f t="shared" si="353"/>
        <v>0</v>
      </c>
      <c r="T411" s="58">
        <f t="shared" si="308"/>
        <v>880</v>
      </c>
      <c r="U411" s="83">
        <f t="shared" si="356"/>
        <v>2100</v>
      </c>
      <c r="V411" s="83">
        <f t="shared" si="357"/>
        <v>2100</v>
      </c>
      <c r="W411" s="83">
        <f t="shared" si="358"/>
        <v>2100</v>
      </c>
      <c r="X411" s="85"/>
      <c r="Y411" s="42"/>
      <c r="Z411" s="42"/>
      <c r="AA411" s="42"/>
      <c r="AB411" s="50"/>
    </row>
    <row r="412" spans="1:28" ht="13.15" customHeight="1">
      <c r="A412" s="73">
        <f t="shared" si="314"/>
        <v>398</v>
      </c>
      <c r="B412" s="74">
        <f t="shared" si="350"/>
        <v>45709</v>
      </c>
      <c r="C412" s="75">
        <f t="shared" si="351"/>
        <v>884</v>
      </c>
      <c r="D412" s="76">
        <f t="shared" si="333"/>
        <v>2098</v>
      </c>
      <c r="E412" s="61">
        <f t="shared" si="298"/>
        <v>582</v>
      </c>
      <c r="F412" s="61">
        <f t="shared" si="299"/>
        <v>692</v>
      </c>
      <c r="G412" s="61">
        <f t="shared" si="300"/>
        <v>902</v>
      </c>
      <c r="H412" s="42">
        <f t="shared" si="301"/>
        <v>2400</v>
      </c>
      <c r="I412" s="42">
        <f t="shared" si="302"/>
        <v>2290</v>
      </c>
      <c r="J412" s="42">
        <f t="shared" si="303"/>
        <v>2080</v>
      </c>
      <c r="K412" s="42">
        <f t="shared" ref="K412:M412" si="368">K411</f>
        <v>3000</v>
      </c>
      <c r="L412" s="42">
        <f t="shared" si="368"/>
        <v>3000</v>
      </c>
      <c r="M412" s="42">
        <f t="shared" si="368"/>
        <v>3000</v>
      </c>
      <c r="N412" s="42">
        <f t="shared" si="305"/>
        <v>-600</v>
      </c>
      <c r="O412" s="42">
        <f t="shared" si="306"/>
        <v>-710</v>
      </c>
      <c r="P412" s="42">
        <f t="shared" si="307"/>
        <v>-920</v>
      </c>
      <c r="Q412" s="61">
        <f t="shared" si="353"/>
        <v>0</v>
      </c>
      <c r="R412" s="61">
        <f t="shared" si="353"/>
        <v>0</v>
      </c>
      <c r="S412" s="61">
        <f t="shared" si="353"/>
        <v>0</v>
      </c>
      <c r="T412" s="58">
        <f t="shared" si="308"/>
        <v>882</v>
      </c>
      <c r="U412" s="83">
        <f t="shared" si="356"/>
        <v>2100</v>
      </c>
      <c r="V412" s="83">
        <f t="shared" si="357"/>
        <v>2100</v>
      </c>
      <c r="W412" s="83">
        <f t="shared" si="358"/>
        <v>2100</v>
      </c>
      <c r="X412" s="85"/>
      <c r="Y412" s="42"/>
      <c r="Z412" s="42"/>
      <c r="AA412" s="42"/>
      <c r="AB412" s="50"/>
    </row>
    <row r="413" spans="1:28" ht="13.15" customHeight="1">
      <c r="A413" s="73">
        <f t="shared" si="314"/>
        <v>399</v>
      </c>
      <c r="B413" s="74">
        <f t="shared" si="350"/>
        <v>45710</v>
      </c>
      <c r="C413" s="75">
        <f t="shared" si="351"/>
        <v>884</v>
      </c>
      <c r="D413" s="76">
        <f t="shared" si="333"/>
        <v>2100</v>
      </c>
      <c r="E413" s="61">
        <f t="shared" si="298"/>
        <v>584</v>
      </c>
      <c r="F413" s="61">
        <f t="shared" si="299"/>
        <v>694</v>
      </c>
      <c r="G413" s="61">
        <f t="shared" si="300"/>
        <v>904</v>
      </c>
      <c r="H413" s="42">
        <f t="shared" si="301"/>
        <v>2400</v>
      </c>
      <c r="I413" s="42">
        <f t="shared" si="302"/>
        <v>2290</v>
      </c>
      <c r="J413" s="42">
        <f t="shared" si="303"/>
        <v>2080</v>
      </c>
      <c r="K413" s="42">
        <f t="shared" ref="K413:M413" si="369">K412</f>
        <v>3000</v>
      </c>
      <c r="L413" s="42">
        <f t="shared" si="369"/>
        <v>3000</v>
      </c>
      <c r="M413" s="42">
        <f t="shared" si="369"/>
        <v>3000</v>
      </c>
      <c r="N413" s="42">
        <f t="shared" si="305"/>
        <v>-600</v>
      </c>
      <c r="O413" s="42">
        <f t="shared" si="306"/>
        <v>-710</v>
      </c>
      <c r="P413" s="42">
        <f t="shared" si="307"/>
        <v>-920</v>
      </c>
      <c r="Q413" s="61">
        <f t="shared" si="353"/>
        <v>0</v>
      </c>
      <c r="R413" s="61">
        <f t="shared" si="353"/>
        <v>0</v>
      </c>
      <c r="S413" s="61">
        <f t="shared" si="353"/>
        <v>0</v>
      </c>
      <c r="T413" s="58">
        <f t="shared" si="308"/>
        <v>884</v>
      </c>
      <c r="U413" s="83">
        <f t="shared" si="356"/>
        <v>2100</v>
      </c>
      <c r="V413" s="83">
        <f t="shared" si="357"/>
        <v>2100</v>
      </c>
      <c r="W413" s="83">
        <f t="shared" si="358"/>
        <v>2100</v>
      </c>
      <c r="X413" s="85"/>
      <c r="Y413" s="42"/>
      <c r="Z413" s="42"/>
      <c r="AA413" s="42"/>
      <c r="AB413" s="50"/>
    </row>
    <row r="414" spans="1:28" ht="13.15" customHeight="1">
      <c r="A414" s="73">
        <f t="shared" si="314"/>
        <v>400</v>
      </c>
      <c r="B414" s="74">
        <f t="shared" si="350"/>
        <v>45711</v>
      </c>
      <c r="C414" s="75">
        <f t="shared" si="351"/>
        <v>884</v>
      </c>
      <c r="D414" s="76">
        <f t="shared" si="333"/>
        <v>2102</v>
      </c>
      <c r="E414" s="61">
        <f t="shared" si="298"/>
        <v>586</v>
      </c>
      <c r="F414" s="61">
        <f t="shared" si="299"/>
        <v>696</v>
      </c>
      <c r="G414" s="61">
        <f t="shared" si="300"/>
        <v>906</v>
      </c>
      <c r="H414" s="42">
        <f t="shared" si="301"/>
        <v>2400</v>
      </c>
      <c r="I414" s="42">
        <f t="shared" si="302"/>
        <v>2290</v>
      </c>
      <c r="J414" s="42">
        <f t="shared" si="303"/>
        <v>2080</v>
      </c>
      <c r="K414" s="42">
        <f t="shared" ref="K414:M414" si="370">K413</f>
        <v>3000</v>
      </c>
      <c r="L414" s="42">
        <f t="shared" si="370"/>
        <v>3000</v>
      </c>
      <c r="M414" s="42">
        <f t="shared" si="370"/>
        <v>3000</v>
      </c>
      <c r="N414" s="42">
        <f t="shared" si="305"/>
        <v>-600</v>
      </c>
      <c r="O414" s="42">
        <f t="shared" si="306"/>
        <v>-710</v>
      </c>
      <c r="P414" s="42">
        <f t="shared" si="307"/>
        <v>-920</v>
      </c>
      <c r="Q414" s="61">
        <f t="shared" si="353"/>
        <v>0</v>
      </c>
      <c r="R414" s="61">
        <f t="shared" si="353"/>
        <v>0</v>
      </c>
      <c r="S414" s="61">
        <f t="shared" si="353"/>
        <v>0</v>
      </c>
      <c r="T414" s="58">
        <f t="shared" si="308"/>
        <v>886</v>
      </c>
      <c r="U414" s="83">
        <f t="shared" si="356"/>
        <v>2100</v>
      </c>
      <c r="V414" s="83">
        <f t="shared" si="357"/>
        <v>2100</v>
      </c>
      <c r="W414" s="83">
        <f t="shared" si="358"/>
        <v>2100</v>
      </c>
      <c r="X414" s="85"/>
      <c r="Y414" s="42"/>
      <c r="Z414" s="42"/>
      <c r="AA414" s="42"/>
      <c r="AB414" s="50"/>
    </row>
    <row r="415" spans="1:28" ht="13.15" customHeight="1">
      <c r="A415" s="73">
        <f t="shared" si="314"/>
        <v>401</v>
      </c>
      <c r="B415" s="74">
        <f t="shared" si="350"/>
        <v>45712</v>
      </c>
      <c r="C415" s="75">
        <f t="shared" si="351"/>
        <v>884</v>
      </c>
      <c r="D415" s="76">
        <f t="shared" si="333"/>
        <v>2104</v>
      </c>
      <c r="E415" s="61">
        <f t="shared" si="298"/>
        <v>588</v>
      </c>
      <c r="F415" s="61">
        <f t="shared" si="299"/>
        <v>698</v>
      </c>
      <c r="G415" s="61">
        <f t="shared" si="300"/>
        <v>908</v>
      </c>
      <c r="H415" s="42">
        <f t="shared" si="301"/>
        <v>2400</v>
      </c>
      <c r="I415" s="42">
        <f t="shared" si="302"/>
        <v>2290</v>
      </c>
      <c r="J415" s="42">
        <f t="shared" si="303"/>
        <v>2080</v>
      </c>
      <c r="K415" s="42">
        <f t="shared" ref="K415:M415" si="371">K414</f>
        <v>3000</v>
      </c>
      <c r="L415" s="42">
        <f t="shared" si="371"/>
        <v>3000</v>
      </c>
      <c r="M415" s="42">
        <f t="shared" si="371"/>
        <v>3000</v>
      </c>
      <c r="N415" s="42">
        <f t="shared" si="305"/>
        <v>-600</v>
      </c>
      <c r="O415" s="42">
        <f t="shared" si="306"/>
        <v>-710</v>
      </c>
      <c r="P415" s="42">
        <f t="shared" si="307"/>
        <v>-920</v>
      </c>
      <c r="Q415" s="61">
        <f t="shared" si="353"/>
        <v>0</v>
      </c>
      <c r="R415" s="61">
        <f t="shared" si="353"/>
        <v>0</v>
      </c>
      <c r="S415" s="61">
        <f t="shared" si="353"/>
        <v>0</v>
      </c>
      <c r="T415" s="58">
        <f t="shared" si="308"/>
        <v>888</v>
      </c>
      <c r="U415" s="83">
        <f t="shared" si="356"/>
        <v>2100</v>
      </c>
      <c r="V415" s="83">
        <f t="shared" si="357"/>
        <v>2100</v>
      </c>
      <c r="W415" s="83">
        <f t="shared" si="358"/>
        <v>2100</v>
      </c>
      <c r="X415" s="85"/>
      <c r="Y415" s="42"/>
      <c r="Z415" s="42"/>
      <c r="AA415" s="42"/>
      <c r="AB415" s="50"/>
    </row>
    <row r="416" spans="1:28" ht="13.15" customHeight="1">
      <c r="A416" s="73">
        <f t="shared" si="314"/>
        <v>402</v>
      </c>
      <c r="B416" s="74">
        <f t="shared" si="350"/>
        <v>45713</v>
      </c>
      <c r="C416" s="75">
        <f t="shared" si="351"/>
        <v>884</v>
      </c>
      <c r="D416" s="76">
        <f t="shared" si="333"/>
        <v>2106</v>
      </c>
      <c r="E416" s="61">
        <f t="shared" si="298"/>
        <v>590</v>
      </c>
      <c r="F416" s="61">
        <f t="shared" si="299"/>
        <v>700</v>
      </c>
      <c r="G416" s="61">
        <f t="shared" si="300"/>
        <v>910</v>
      </c>
      <c r="H416" s="42">
        <f t="shared" si="301"/>
        <v>2400</v>
      </c>
      <c r="I416" s="42">
        <f t="shared" si="302"/>
        <v>2290</v>
      </c>
      <c r="J416" s="42">
        <f t="shared" si="303"/>
        <v>2080</v>
      </c>
      <c r="K416" s="42">
        <f t="shared" ref="K416:M416" si="372">K415</f>
        <v>3000</v>
      </c>
      <c r="L416" s="42">
        <f t="shared" si="372"/>
        <v>3000</v>
      </c>
      <c r="M416" s="42">
        <f t="shared" si="372"/>
        <v>3000</v>
      </c>
      <c r="N416" s="42">
        <f t="shared" si="305"/>
        <v>-600</v>
      </c>
      <c r="O416" s="42">
        <f t="shared" si="306"/>
        <v>-710</v>
      </c>
      <c r="P416" s="42">
        <f t="shared" si="307"/>
        <v>-920</v>
      </c>
      <c r="Q416" s="61">
        <f t="shared" si="353"/>
        <v>0</v>
      </c>
      <c r="R416" s="61">
        <f t="shared" si="353"/>
        <v>0</v>
      </c>
      <c r="S416" s="61">
        <f t="shared" si="353"/>
        <v>0</v>
      </c>
      <c r="T416" s="58">
        <f t="shared" si="308"/>
        <v>890</v>
      </c>
      <c r="U416" s="83">
        <f t="shared" si="356"/>
        <v>2100</v>
      </c>
      <c r="V416" s="83">
        <f t="shared" si="357"/>
        <v>2100</v>
      </c>
      <c r="W416" s="83">
        <f t="shared" si="358"/>
        <v>2100</v>
      </c>
      <c r="X416" s="85"/>
      <c r="Y416" s="42"/>
      <c r="Z416" s="42"/>
      <c r="AA416" s="42"/>
      <c r="AB416" s="50"/>
    </row>
    <row r="417" spans="1:28" ht="13.15" customHeight="1">
      <c r="A417" s="73">
        <f t="shared" si="314"/>
        <v>403</v>
      </c>
      <c r="B417" s="74">
        <f t="shared" si="350"/>
        <v>45714</v>
      </c>
      <c r="C417" s="75">
        <f t="shared" si="351"/>
        <v>884</v>
      </c>
      <c r="D417" s="76">
        <f t="shared" si="333"/>
        <v>2108</v>
      </c>
      <c r="E417" s="61">
        <f t="shared" si="298"/>
        <v>592</v>
      </c>
      <c r="F417" s="61">
        <f t="shared" si="299"/>
        <v>702</v>
      </c>
      <c r="G417" s="61">
        <f t="shared" si="300"/>
        <v>912</v>
      </c>
      <c r="H417" s="42">
        <f t="shared" si="301"/>
        <v>2400</v>
      </c>
      <c r="I417" s="42">
        <f t="shared" si="302"/>
        <v>2290</v>
      </c>
      <c r="J417" s="42">
        <f t="shared" si="303"/>
        <v>2080</v>
      </c>
      <c r="K417" s="42">
        <f t="shared" ref="K417:M417" si="373">K416</f>
        <v>3000</v>
      </c>
      <c r="L417" s="42">
        <f t="shared" si="373"/>
        <v>3000</v>
      </c>
      <c r="M417" s="42">
        <f t="shared" si="373"/>
        <v>3000</v>
      </c>
      <c r="N417" s="42">
        <f t="shared" si="305"/>
        <v>-600</v>
      </c>
      <c r="O417" s="42">
        <f t="shared" si="306"/>
        <v>-710</v>
      </c>
      <c r="P417" s="42">
        <f t="shared" si="307"/>
        <v>-920</v>
      </c>
      <c r="Q417" s="61">
        <f t="shared" si="353"/>
        <v>0</v>
      </c>
      <c r="R417" s="61">
        <f t="shared" si="353"/>
        <v>0</v>
      </c>
      <c r="S417" s="61">
        <f t="shared" si="353"/>
        <v>0</v>
      </c>
      <c r="T417" s="58">
        <f t="shared" si="308"/>
        <v>892</v>
      </c>
      <c r="U417" s="83">
        <f t="shared" si="356"/>
        <v>2100</v>
      </c>
      <c r="V417" s="83">
        <f t="shared" si="357"/>
        <v>2100</v>
      </c>
      <c r="W417" s="83">
        <f t="shared" si="358"/>
        <v>2100</v>
      </c>
      <c r="X417" s="85"/>
      <c r="Y417" s="42"/>
      <c r="Z417" s="42"/>
      <c r="AA417" s="42"/>
      <c r="AB417" s="50"/>
    </row>
    <row r="418" spans="1:28" ht="13.15" customHeight="1">
      <c r="A418" s="73">
        <f t="shared" si="314"/>
        <v>404</v>
      </c>
      <c r="B418" s="74">
        <f t="shared" si="350"/>
        <v>45715</v>
      </c>
      <c r="C418" s="75">
        <f t="shared" si="351"/>
        <v>884</v>
      </c>
      <c r="D418" s="76">
        <f t="shared" si="333"/>
        <v>2110</v>
      </c>
      <c r="E418" s="61">
        <f t="shared" si="298"/>
        <v>594</v>
      </c>
      <c r="F418" s="61">
        <f t="shared" si="299"/>
        <v>704</v>
      </c>
      <c r="G418" s="61">
        <f t="shared" si="300"/>
        <v>914</v>
      </c>
      <c r="H418" s="42">
        <f t="shared" si="301"/>
        <v>2400</v>
      </c>
      <c r="I418" s="42">
        <f t="shared" si="302"/>
        <v>2290</v>
      </c>
      <c r="J418" s="42">
        <f t="shared" si="303"/>
        <v>2080</v>
      </c>
      <c r="K418" s="42">
        <f t="shared" ref="K418:M418" si="374">K417</f>
        <v>3000</v>
      </c>
      <c r="L418" s="42">
        <f t="shared" si="374"/>
        <v>3000</v>
      </c>
      <c r="M418" s="42">
        <f t="shared" si="374"/>
        <v>3000</v>
      </c>
      <c r="N418" s="42">
        <f t="shared" si="305"/>
        <v>-600</v>
      </c>
      <c r="O418" s="42">
        <f t="shared" si="306"/>
        <v>-710</v>
      </c>
      <c r="P418" s="42">
        <f t="shared" si="307"/>
        <v>-920</v>
      </c>
      <c r="Q418" s="61">
        <f t="shared" si="353"/>
        <v>0</v>
      </c>
      <c r="R418" s="61">
        <f t="shared" si="353"/>
        <v>0</v>
      </c>
      <c r="S418" s="61">
        <f t="shared" si="353"/>
        <v>0</v>
      </c>
      <c r="T418" s="58">
        <f t="shared" si="308"/>
        <v>894</v>
      </c>
      <c r="U418" s="83">
        <f t="shared" si="356"/>
        <v>2100</v>
      </c>
      <c r="V418" s="83">
        <f t="shared" si="357"/>
        <v>2100</v>
      </c>
      <c r="W418" s="83">
        <f t="shared" si="358"/>
        <v>2100</v>
      </c>
      <c r="X418" s="85"/>
      <c r="Y418" s="42"/>
      <c r="Z418" s="42"/>
      <c r="AA418" s="42"/>
      <c r="AB418" s="50"/>
    </row>
    <row r="419" spans="1:28" ht="13.15" customHeight="1">
      <c r="A419" s="73">
        <f t="shared" si="314"/>
        <v>405</v>
      </c>
      <c r="B419" s="74">
        <f t="shared" si="350"/>
        <v>45716</v>
      </c>
      <c r="C419" s="75">
        <f t="shared" si="351"/>
        <v>884</v>
      </c>
      <c r="D419" s="76">
        <f t="shared" si="333"/>
        <v>2112</v>
      </c>
      <c r="E419" s="61">
        <f t="shared" si="298"/>
        <v>596</v>
      </c>
      <c r="F419" s="61">
        <f t="shared" si="299"/>
        <v>706</v>
      </c>
      <c r="G419" s="61">
        <f t="shared" si="300"/>
        <v>916</v>
      </c>
      <c r="H419" s="42">
        <f t="shared" si="301"/>
        <v>2400</v>
      </c>
      <c r="I419" s="42">
        <f t="shared" si="302"/>
        <v>2290</v>
      </c>
      <c r="J419" s="42">
        <f t="shared" si="303"/>
        <v>2080</v>
      </c>
      <c r="K419" s="42">
        <f t="shared" ref="K419:M419" si="375">K418</f>
        <v>3000</v>
      </c>
      <c r="L419" s="42">
        <f t="shared" si="375"/>
        <v>3000</v>
      </c>
      <c r="M419" s="42">
        <f t="shared" si="375"/>
        <v>3000</v>
      </c>
      <c r="N419" s="42">
        <f t="shared" si="305"/>
        <v>-600</v>
      </c>
      <c r="O419" s="42">
        <f t="shared" si="306"/>
        <v>-710</v>
      </c>
      <c r="P419" s="42">
        <f t="shared" si="307"/>
        <v>-920</v>
      </c>
      <c r="Q419" s="61">
        <f t="shared" si="353"/>
        <v>0</v>
      </c>
      <c r="R419" s="61">
        <f t="shared" si="353"/>
        <v>0</v>
      </c>
      <c r="S419" s="61">
        <f t="shared" si="353"/>
        <v>0</v>
      </c>
      <c r="T419" s="58">
        <f t="shared" si="308"/>
        <v>896</v>
      </c>
      <c r="U419" s="83">
        <f t="shared" si="356"/>
        <v>2100</v>
      </c>
      <c r="V419" s="83">
        <f t="shared" si="357"/>
        <v>2100</v>
      </c>
      <c r="W419" s="83">
        <f t="shared" si="358"/>
        <v>2100</v>
      </c>
      <c r="X419" s="85"/>
      <c r="Y419" s="42"/>
      <c r="Z419" s="42"/>
      <c r="AA419" s="42"/>
      <c r="AB419" s="50"/>
    </row>
    <row r="420" spans="1:28" ht="13.15" customHeight="1">
      <c r="A420" s="73">
        <f t="shared" si="314"/>
        <v>406</v>
      </c>
      <c r="B420" s="74">
        <f t="shared" si="350"/>
        <v>45717</v>
      </c>
      <c r="C420" s="75">
        <f t="shared" si="351"/>
        <v>884</v>
      </c>
      <c r="D420" s="76">
        <f t="shared" si="333"/>
        <v>2114</v>
      </c>
      <c r="E420" s="61">
        <f t="shared" si="298"/>
        <v>598</v>
      </c>
      <c r="F420" s="61">
        <f t="shared" si="299"/>
        <v>708</v>
      </c>
      <c r="G420" s="61">
        <f t="shared" si="300"/>
        <v>918</v>
      </c>
      <c r="H420" s="42">
        <f t="shared" si="301"/>
        <v>2400</v>
      </c>
      <c r="I420" s="42">
        <f t="shared" si="302"/>
        <v>2290</v>
      </c>
      <c r="J420" s="42">
        <f t="shared" si="303"/>
        <v>2080</v>
      </c>
      <c r="K420" s="42">
        <f t="shared" ref="K420:M420" si="376">K419</f>
        <v>3000</v>
      </c>
      <c r="L420" s="42">
        <f t="shared" si="376"/>
        <v>3000</v>
      </c>
      <c r="M420" s="42">
        <f t="shared" si="376"/>
        <v>3000</v>
      </c>
      <c r="N420" s="42">
        <f t="shared" si="305"/>
        <v>-600</v>
      </c>
      <c r="O420" s="42">
        <f t="shared" si="306"/>
        <v>-710</v>
      </c>
      <c r="P420" s="42">
        <f t="shared" si="307"/>
        <v>-920</v>
      </c>
      <c r="Q420" s="61">
        <f t="shared" si="353"/>
        <v>0</v>
      </c>
      <c r="R420" s="61">
        <f t="shared" si="353"/>
        <v>0</v>
      </c>
      <c r="S420" s="61">
        <f t="shared" si="353"/>
        <v>0</v>
      </c>
      <c r="T420" s="58">
        <f t="shared" si="308"/>
        <v>898</v>
      </c>
      <c r="U420" s="83">
        <f t="shared" si="356"/>
        <v>2100</v>
      </c>
      <c r="V420" s="83">
        <f t="shared" si="357"/>
        <v>2100</v>
      </c>
      <c r="W420" s="83">
        <f t="shared" si="358"/>
        <v>2100</v>
      </c>
      <c r="X420" s="85"/>
      <c r="Y420" s="42"/>
      <c r="Z420" s="42"/>
      <c r="AA420" s="42"/>
      <c r="AB420" s="50"/>
    </row>
    <row r="421" spans="1:28" ht="13.15" customHeight="1">
      <c r="A421" s="73">
        <f t="shared" si="314"/>
        <v>407</v>
      </c>
      <c r="B421" s="74">
        <f t="shared" si="350"/>
        <v>45718</v>
      </c>
      <c r="C421" s="75">
        <f t="shared" si="351"/>
        <v>884</v>
      </c>
      <c r="D421" s="76">
        <f t="shared" si="333"/>
        <v>2116</v>
      </c>
      <c r="E421" s="61">
        <f t="shared" si="298"/>
        <v>600</v>
      </c>
      <c r="F421" s="61">
        <f t="shared" si="299"/>
        <v>710</v>
      </c>
      <c r="G421" s="61">
        <f t="shared" si="300"/>
        <v>920</v>
      </c>
      <c r="H421" s="42">
        <f t="shared" si="301"/>
        <v>2400</v>
      </c>
      <c r="I421" s="42">
        <f t="shared" si="302"/>
        <v>2290</v>
      </c>
      <c r="J421" s="42">
        <f t="shared" si="303"/>
        <v>2080</v>
      </c>
      <c r="K421" s="42">
        <f t="shared" ref="K421:M421" si="377">K420</f>
        <v>3000</v>
      </c>
      <c r="L421" s="42">
        <f t="shared" si="377"/>
        <v>3000</v>
      </c>
      <c r="M421" s="42">
        <f t="shared" si="377"/>
        <v>3000</v>
      </c>
      <c r="N421" s="42">
        <f t="shared" si="305"/>
        <v>-600</v>
      </c>
      <c r="O421" s="42">
        <f t="shared" si="306"/>
        <v>-710</v>
      </c>
      <c r="P421" s="42">
        <f t="shared" si="307"/>
        <v>-920</v>
      </c>
      <c r="Q421" s="61">
        <f t="shared" si="353"/>
        <v>0</v>
      </c>
      <c r="R421" s="61">
        <f t="shared" si="353"/>
        <v>0</v>
      </c>
      <c r="S421" s="61">
        <f t="shared" si="353"/>
        <v>0</v>
      </c>
      <c r="T421" s="58">
        <f t="shared" si="308"/>
        <v>900</v>
      </c>
      <c r="U421" s="83">
        <f t="shared" si="356"/>
        <v>2100</v>
      </c>
      <c r="V421" s="83">
        <f t="shared" si="357"/>
        <v>2100</v>
      </c>
      <c r="W421" s="83">
        <f t="shared" si="358"/>
        <v>2100</v>
      </c>
      <c r="X421" s="85"/>
      <c r="Y421" s="42"/>
      <c r="Z421" s="42"/>
      <c r="AA421" s="42"/>
      <c r="AB421" s="50"/>
    </row>
    <row r="422" spans="1:28" ht="13.15" customHeight="1">
      <c r="A422" s="73">
        <f t="shared" si="314"/>
        <v>408</v>
      </c>
      <c r="B422" s="74">
        <f t="shared" si="350"/>
        <v>45719</v>
      </c>
      <c r="C422" s="75">
        <f t="shared" si="351"/>
        <v>884</v>
      </c>
      <c r="D422" s="76">
        <f t="shared" si="333"/>
        <v>2118</v>
      </c>
      <c r="E422" s="61">
        <f t="shared" si="298"/>
        <v>602</v>
      </c>
      <c r="F422" s="61">
        <f t="shared" si="299"/>
        <v>712</v>
      </c>
      <c r="G422" s="61">
        <f t="shared" si="300"/>
        <v>922</v>
      </c>
      <c r="H422" s="42">
        <f t="shared" si="301"/>
        <v>2400</v>
      </c>
      <c r="I422" s="42">
        <f t="shared" si="302"/>
        <v>2290</v>
      </c>
      <c r="J422" s="42">
        <f t="shared" si="303"/>
        <v>2080</v>
      </c>
      <c r="K422" s="42">
        <f t="shared" ref="K422:M422" si="378">K421</f>
        <v>3000</v>
      </c>
      <c r="L422" s="42">
        <f t="shared" si="378"/>
        <v>3000</v>
      </c>
      <c r="M422" s="42">
        <f t="shared" si="378"/>
        <v>3000</v>
      </c>
      <c r="N422" s="42">
        <f t="shared" si="305"/>
        <v>-600</v>
      </c>
      <c r="O422" s="42">
        <f t="shared" si="306"/>
        <v>-710</v>
      </c>
      <c r="P422" s="42">
        <f t="shared" si="307"/>
        <v>-920</v>
      </c>
      <c r="Q422" s="61">
        <f t="shared" si="353"/>
        <v>0</v>
      </c>
      <c r="R422" s="61">
        <f t="shared" si="353"/>
        <v>0</v>
      </c>
      <c r="S422" s="61">
        <f t="shared" si="353"/>
        <v>0</v>
      </c>
      <c r="T422" s="58">
        <f t="shared" si="308"/>
        <v>902</v>
      </c>
      <c r="U422" s="83">
        <f t="shared" si="356"/>
        <v>2100</v>
      </c>
      <c r="V422" s="83">
        <f t="shared" si="357"/>
        <v>2100</v>
      </c>
      <c r="W422" s="83">
        <f t="shared" si="358"/>
        <v>2100</v>
      </c>
      <c r="X422" s="85"/>
      <c r="Y422" s="42"/>
      <c r="Z422" s="42"/>
      <c r="AA422" s="42"/>
      <c r="AB422" s="50"/>
    </row>
    <row r="423" spans="1:28" ht="13.15" customHeight="1">
      <c r="A423" s="73">
        <f t="shared" si="314"/>
        <v>409</v>
      </c>
      <c r="B423" s="74">
        <f t="shared" si="350"/>
        <v>45720</v>
      </c>
      <c r="C423" s="75">
        <f t="shared" si="351"/>
        <v>884</v>
      </c>
      <c r="D423" s="76">
        <f t="shared" si="333"/>
        <v>2120</v>
      </c>
      <c r="E423" s="61">
        <f t="shared" si="298"/>
        <v>604</v>
      </c>
      <c r="F423" s="61">
        <f t="shared" si="299"/>
        <v>714</v>
      </c>
      <c r="G423" s="61">
        <f t="shared" si="300"/>
        <v>924</v>
      </c>
      <c r="H423" s="42">
        <f t="shared" si="301"/>
        <v>2400</v>
      </c>
      <c r="I423" s="42">
        <f t="shared" si="302"/>
        <v>2290</v>
      </c>
      <c r="J423" s="42">
        <f t="shared" si="303"/>
        <v>2080</v>
      </c>
      <c r="K423" s="42">
        <f t="shared" ref="K423:M423" si="379">K422</f>
        <v>3000</v>
      </c>
      <c r="L423" s="42">
        <f t="shared" si="379"/>
        <v>3000</v>
      </c>
      <c r="M423" s="42">
        <f t="shared" si="379"/>
        <v>3000</v>
      </c>
      <c r="N423" s="42">
        <f t="shared" si="305"/>
        <v>-600</v>
      </c>
      <c r="O423" s="42">
        <f t="shared" si="306"/>
        <v>-710</v>
      </c>
      <c r="P423" s="42">
        <f t="shared" si="307"/>
        <v>-920</v>
      </c>
      <c r="Q423" s="61">
        <f t="shared" si="353"/>
        <v>0</v>
      </c>
      <c r="R423" s="61">
        <f t="shared" si="353"/>
        <v>0</v>
      </c>
      <c r="S423" s="61">
        <f t="shared" si="353"/>
        <v>0</v>
      </c>
      <c r="T423" s="58">
        <f t="shared" si="308"/>
        <v>904</v>
      </c>
      <c r="U423" s="83">
        <f t="shared" si="356"/>
        <v>2100</v>
      </c>
      <c r="V423" s="83">
        <f t="shared" si="357"/>
        <v>2100</v>
      </c>
      <c r="W423" s="83">
        <f t="shared" si="358"/>
        <v>2100</v>
      </c>
      <c r="X423" s="85"/>
      <c r="Y423" s="42"/>
      <c r="Z423" s="42"/>
      <c r="AA423" s="42"/>
      <c r="AB423" s="50"/>
    </row>
    <row r="424" spans="1:28" ht="13.15" customHeight="1">
      <c r="A424" s="73">
        <f t="shared" si="314"/>
        <v>410</v>
      </c>
      <c r="B424" s="74">
        <f t="shared" si="350"/>
        <v>45721</v>
      </c>
      <c r="C424" s="75">
        <f t="shared" si="351"/>
        <v>884</v>
      </c>
      <c r="D424" s="76">
        <f t="shared" si="333"/>
        <v>2122</v>
      </c>
      <c r="E424" s="61">
        <f t="shared" si="298"/>
        <v>606</v>
      </c>
      <c r="F424" s="61">
        <f t="shared" si="299"/>
        <v>716</v>
      </c>
      <c r="G424" s="61">
        <f t="shared" si="300"/>
        <v>926</v>
      </c>
      <c r="H424" s="42">
        <f t="shared" si="301"/>
        <v>2400</v>
      </c>
      <c r="I424" s="42">
        <f t="shared" si="302"/>
        <v>2290</v>
      </c>
      <c r="J424" s="42">
        <f t="shared" si="303"/>
        <v>2080</v>
      </c>
      <c r="K424" s="42">
        <f t="shared" ref="K424:M424" si="380">K423</f>
        <v>3000</v>
      </c>
      <c r="L424" s="42">
        <f t="shared" si="380"/>
        <v>3000</v>
      </c>
      <c r="M424" s="42">
        <f t="shared" si="380"/>
        <v>3000</v>
      </c>
      <c r="N424" s="42">
        <f t="shared" si="305"/>
        <v>-600</v>
      </c>
      <c r="O424" s="42">
        <f t="shared" si="306"/>
        <v>-710</v>
      </c>
      <c r="P424" s="42">
        <f t="shared" si="307"/>
        <v>-920</v>
      </c>
      <c r="Q424" s="61">
        <f t="shared" si="353"/>
        <v>0</v>
      </c>
      <c r="R424" s="61">
        <f t="shared" si="353"/>
        <v>0</v>
      </c>
      <c r="S424" s="61">
        <f t="shared" si="353"/>
        <v>0</v>
      </c>
      <c r="T424" s="58">
        <f t="shared" si="308"/>
        <v>906</v>
      </c>
      <c r="U424" s="83">
        <f t="shared" si="356"/>
        <v>2100</v>
      </c>
      <c r="V424" s="83">
        <f t="shared" si="357"/>
        <v>2100</v>
      </c>
      <c r="W424" s="83">
        <f t="shared" si="358"/>
        <v>2100</v>
      </c>
      <c r="X424" s="85"/>
      <c r="Y424" s="42"/>
      <c r="Z424" s="42"/>
      <c r="AA424" s="42"/>
      <c r="AB424" s="50"/>
    </row>
    <row r="425" spans="1:28" ht="13.15" customHeight="1">
      <c r="A425" s="73">
        <f t="shared" si="314"/>
        <v>411</v>
      </c>
      <c r="B425" s="74">
        <f t="shared" si="350"/>
        <v>45722</v>
      </c>
      <c r="C425" s="75">
        <f t="shared" si="351"/>
        <v>884</v>
      </c>
      <c r="D425" s="76">
        <f t="shared" si="333"/>
        <v>2124</v>
      </c>
      <c r="E425" s="61">
        <f t="shared" ref="E425:E450" si="381">C425+D425-H425</f>
        <v>608</v>
      </c>
      <c r="F425" s="61">
        <f t="shared" ref="F425:F450" si="382">C425+D425-I425</f>
        <v>718</v>
      </c>
      <c r="G425" s="61">
        <f t="shared" ref="G425:G450" si="383">D425+C425-J425</f>
        <v>928</v>
      </c>
      <c r="H425" s="42">
        <f t="shared" ref="H425:H450" si="384">K425+N425</f>
        <v>2400</v>
      </c>
      <c r="I425" s="42">
        <f t="shared" ref="I425:I450" si="385">L425+O425</f>
        <v>2290</v>
      </c>
      <c r="J425" s="42">
        <f t="shared" ref="J425:J450" si="386">M425+P425</f>
        <v>2080</v>
      </c>
      <c r="K425" s="42">
        <f t="shared" ref="K425:M425" si="387">K424</f>
        <v>3000</v>
      </c>
      <c r="L425" s="42">
        <f t="shared" si="387"/>
        <v>3000</v>
      </c>
      <c r="M425" s="42">
        <f t="shared" si="387"/>
        <v>3000</v>
      </c>
      <c r="N425" s="42">
        <f t="shared" ref="N425:N450" si="388">N424-Q425</f>
        <v>-600</v>
      </c>
      <c r="O425" s="42">
        <f t="shared" ref="O425:O450" si="389">O424-R425</f>
        <v>-710</v>
      </c>
      <c r="P425" s="42">
        <f t="shared" ref="P425:P450" si="390">P424-S425</f>
        <v>-920</v>
      </c>
      <c r="Q425" s="61">
        <f t="shared" si="353"/>
        <v>0</v>
      </c>
      <c r="R425" s="61">
        <f t="shared" si="353"/>
        <v>0</v>
      </c>
      <c r="S425" s="61">
        <f t="shared" si="353"/>
        <v>0</v>
      </c>
      <c r="T425" s="58">
        <f t="shared" ref="T425:T450" si="391">D425+C425-V425</f>
        <v>908</v>
      </c>
      <c r="U425" s="83">
        <f t="shared" si="356"/>
        <v>2100</v>
      </c>
      <c r="V425" s="83">
        <f t="shared" si="357"/>
        <v>2100</v>
      </c>
      <c r="W425" s="83">
        <f t="shared" si="358"/>
        <v>2100</v>
      </c>
      <c r="X425" s="85"/>
      <c r="Y425" s="42"/>
      <c r="Z425" s="42"/>
      <c r="AA425" s="42"/>
      <c r="AB425" s="50"/>
    </row>
    <row r="426" spans="1:28" ht="13.15" customHeight="1">
      <c r="A426" s="73">
        <f t="shared" si="314"/>
        <v>412</v>
      </c>
      <c r="B426" s="74">
        <f t="shared" si="350"/>
        <v>45723</v>
      </c>
      <c r="C426" s="75">
        <f t="shared" si="351"/>
        <v>884</v>
      </c>
      <c r="D426" s="76">
        <f t="shared" si="333"/>
        <v>2126</v>
      </c>
      <c r="E426" s="61">
        <f t="shared" si="381"/>
        <v>610</v>
      </c>
      <c r="F426" s="61">
        <f t="shared" si="382"/>
        <v>720</v>
      </c>
      <c r="G426" s="61">
        <f t="shared" si="383"/>
        <v>930</v>
      </c>
      <c r="H426" s="42">
        <f t="shared" si="384"/>
        <v>2400</v>
      </c>
      <c r="I426" s="42">
        <f t="shared" si="385"/>
        <v>2290</v>
      </c>
      <c r="J426" s="42">
        <f t="shared" si="386"/>
        <v>2080</v>
      </c>
      <c r="K426" s="42">
        <f t="shared" ref="K426:M426" si="392">K425</f>
        <v>3000</v>
      </c>
      <c r="L426" s="42">
        <f t="shared" si="392"/>
        <v>3000</v>
      </c>
      <c r="M426" s="42">
        <f t="shared" si="392"/>
        <v>3000</v>
      </c>
      <c r="N426" s="42">
        <f t="shared" si="388"/>
        <v>-600</v>
      </c>
      <c r="O426" s="42">
        <f t="shared" si="389"/>
        <v>-710</v>
      </c>
      <c r="P426" s="42">
        <f t="shared" si="390"/>
        <v>-920</v>
      </c>
      <c r="Q426" s="61">
        <f t="shared" si="353"/>
        <v>0</v>
      </c>
      <c r="R426" s="61">
        <f t="shared" si="353"/>
        <v>0</v>
      </c>
      <c r="S426" s="61">
        <f t="shared" si="353"/>
        <v>0</v>
      </c>
      <c r="T426" s="58">
        <f t="shared" si="391"/>
        <v>910</v>
      </c>
      <c r="U426" s="83">
        <f t="shared" si="356"/>
        <v>2100</v>
      </c>
      <c r="V426" s="83">
        <f t="shared" si="357"/>
        <v>2100</v>
      </c>
      <c r="W426" s="83">
        <f t="shared" si="358"/>
        <v>2100</v>
      </c>
      <c r="X426" s="85"/>
      <c r="Y426" s="42"/>
      <c r="Z426" s="42"/>
      <c r="AA426" s="42"/>
      <c r="AB426" s="50"/>
    </row>
    <row r="427" spans="1:28" ht="13.15" customHeight="1">
      <c r="A427" s="73">
        <f t="shared" si="314"/>
        <v>413</v>
      </c>
      <c r="B427" s="74">
        <f t="shared" si="350"/>
        <v>45724</v>
      </c>
      <c r="C427" s="75">
        <f t="shared" si="351"/>
        <v>884</v>
      </c>
      <c r="D427" s="76">
        <f t="shared" si="333"/>
        <v>2128</v>
      </c>
      <c r="E427" s="61">
        <f t="shared" si="381"/>
        <v>612</v>
      </c>
      <c r="F427" s="61">
        <f t="shared" si="382"/>
        <v>722</v>
      </c>
      <c r="G427" s="61">
        <f t="shared" si="383"/>
        <v>932</v>
      </c>
      <c r="H427" s="42">
        <f t="shared" si="384"/>
        <v>2400</v>
      </c>
      <c r="I427" s="42">
        <f t="shared" si="385"/>
        <v>2290</v>
      </c>
      <c r="J427" s="42">
        <f t="shared" si="386"/>
        <v>2080</v>
      </c>
      <c r="K427" s="42">
        <f t="shared" ref="K427:M427" si="393">K426</f>
        <v>3000</v>
      </c>
      <c r="L427" s="42">
        <f t="shared" si="393"/>
        <v>3000</v>
      </c>
      <c r="M427" s="42">
        <f t="shared" si="393"/>
        <v>3000</v>
      </c>
      <c r="N427" s="42">
        <f t="shared" si="388"/>
        <v>-600</v>
      </c>
      <c r="O427" s="42">
        <f t="shared" si="389"/>
        <v>-710</v>
      </c>
      <c r="P427" s="42">
        <f t="shared" si="390"/>
        <v>-920</v>
      </c>
      <c r="Q427" s="61">
        <f t="shared" si="353"/>
        <v>0</v>
      </c>
      <c r="R427" s="61">
        <f t="shared" si="353"/>
        <v>0</v>
      </c>
      <c r="S427" s="61">
        <f t="shared" si="353"/>
        <v>0</v>
      </c>
      <c r="T427" s="58">
        <f t="shared" si="391"/>
        <v>912</v>
      </c>
      <c r="U427" s="83">
        <f t="shared" si="356"/>
        <v>2100</v>
      </c>
      <c r="V427" s="83">
        <f t="shared" si="357"/>
        <v>2100</v>
      </c>
      <c r="W427" s="83">
        <f t="shared" si="358"/>
        <v>2100</v>
      </c>
      <c r="X427" s="85"/>
      <c r="Y427" s="42"/>
      <c r="Z427" s="42"/>
      <c r="AA427" s="42"/>
      <c r="AB427" s="50"/>
    </row>
    <row r="428" spans="1:28" ht="13.15" customHeight="1">
      <c r="A428" s="73">
        <f t="shared" si="314"/>
        <v>414</v>
      </c>
      <c r="B428" s="74">
        <f t="shared" si="350"/>
        <v>45725</v>
      </c>
      <c r="C428" s="75">
        <f t="shared" si="351"/>
        <v>884</v>
      </c>
      <c r="D428" s="76">
        <f t="shared" si="333"/>
        <v>2130</v>
      </c>
      <c r="E428" s="61">
        <f t="shared" si="381"/>
        <v>614</v>
      </c>
      <c r="F428" s="61">
        <f t="shared" si="382"/>
        <v>724</v>
      </c>
      <c r="G428" s="61">
        <f t="shared" si="383"/>
        <v>934</v>
      </c>
      <c r="H428" s="42">
        <f t="shared" si="384"/>
        <v>2400</v>
      </c>
      <c r="I428" s="42">
        <f t="shared" si="385"/>
        <v>2290</v>
      </c>
      <c r="J428" s="42">
        <f t="shared" si="386"/>
        <v>2080</v>
      </c>
      <c r="K428" s="42">
        <f t="shared" ref="K428:M428" si="394">K427</f>
        <v>3000</v>
      </c>
      <c r="L428" s="42">
        <f t="shared" si="394"/>
        <v>3000</v>
      </c>
      <c r="M428" s="42">
        <f t="shared" si="394"/>
        <v>3000</v>
      </c>
      <c r="N428" s="42">
        <f t="shared" si="388"/>
        <v>-600</v>
      </c>
      <c r="O428" s="42">
        <f t="shared" si="389"/>
        <v>-710</v>
      </c>
      <c r="P428" s="42">
        <f t="shared" si="390"/>
        <v>-920</v>
      </c>
      <c r="Q428" s="61">
        <f t="shared" si="353"/>
        <v>0</v>
      </c>
      <c r="R428" s="61">
        <f t="shared" si="353"/>
        <v>0</v>
      </c>
      <c r="S428" s="61">
        <f t="shared" si="353"/>
        <v>0</v>
      </c>
      <c r="T428" s="58">
        <f t="shared" si="391"/>
        <v>914</v>
      </c>
      <c r="U428" s="83">
        <f t="shared" si="356"/>
        <v>2100</v>
      </c>
      <c r="V428" s="83">
        <f t="shared" si="357"/>
        <v>2100</v>
      </c>
      <c r="W428" s="83">
        <f t="shared" si="358"/>
        <v>2100</v>
      </c>
      <c r="X428" s="85"/>
      <c r="Y428" s="42"/>
      <c r="Z428" s="42"/>
      <c r="AA428" s="42"/>
      <c r="AB428" s="50"/>
    </row>
    <row r="429" spans="1:28" ht="13.15" customHeight="1">
      <c r="A429" s="73">
        <f t="shared" si="314"/>
        <v>415</v>
      </c>
      <c r="B429" s="74">
        <f t="shared" si="350"/>
        <v>45726</v>
      </c>
      <c r="C429" s="75">
        <f t="shared" si="351"/>
        <v>884</v>
      </c>
      <c r="D429" s="76">
        <f t="shared" si="333"/>
        <v>2132</v>
      </c>
      <c r="E429" s="61">
        <f t="shared" si="381"/>
        <v>616</v>
      </c>
      <c r="F429" s="61">
        <f t="shared" si="382"/>
        <v>726</v>
      </c>
      <c r="G429" s="61">
        <f t="shared" si="383"/>
        <v>936</v>
      </c>
      <c r="H429" s="42">
        <f t="shared" si="384"/>
        <v>2400</v>
      </c>
      <c r="I429" s="42">
        <f t="shared" si="385"/>
        <v>2290</v>
      </c>
      <c r="J429" s="42">
        <f t="shared" si="386"/>
        <v>2080</v>
      </c>
      <c r="K429" s="42">
        <f t="shared" ref="K429:M429" si="395">K428</f>
        <v>3000</v>
      </c>
      <c r="L429" s="42">
        <f t="shared" si="395"/>
        <v>3000</v>
      </c>
      <c r="M429" s="42">
        <f t="shared" si="395"/>
        <v>3000</v>
      </c>
      <c r="N429" s="42">
        <f t="shared" si="388"/>
        <v>-600</v>
      </c>
      <c r="O429" s="42">
        <f t="shared" si="389"/>
        <v>-710</v>
      </c>
      <c r="P429" s="42">
        <f t="shared" si="390"/>
        <v>-920</v>
      </c>
      <c r="Q429" s="61">
        <f t="shared" si="353"/>
        <v>0</v>
      </c>
      <c r="R429" s="61">
        <f t="shared" si="353"/>
        <v>0</v>
      </c>
      <c r="S429" s="61">
        <f t="shared" si="353"/>
        <v>0</v>
      </c>
      <c r="T429" s="58">
        <f t="shared" si="391"/>
        <v>916</v>
      </c>
      <c r="U429" s="83">
        <f t="shared" si="356"/>
        <v>2100</v>
      </c>
      <c r="V429" s="83">
        <f t="shared" si="357"/>
        <v>2100</v>
      </c>
      <c r="W429" s="83">
        <f t="shared" si="358"/>
        <v>2100</v>
      </c>
      <c r="X429" s="85"/>
      <c r="Y429" s="42"/>
      <c r="Z429" s="42"/>
      <c r="AA429" s="42"/>
      <c r="AB429" s="50"/>
    </row>
    <row r="430" spans="1:28" ht="13.15" customHeight="1">
      <c r="A430" s="73">
        <f t="shared" si="314"/>
        <v>416</v>
      </c>
      <c r="B430" s="74">
        <f t="shared" si="350"/>
        <v>45727</v>
      </c>
      <c r="C430" s="75">
        <f t="shared" si="351"/>
        <v>884</v>
      </c>
      <c r="D430" s="76">
        <f t="shared" si="333"/>
        <v>2134</v>
      </c>
      <c r="E430" s="61">
        <f t="shared" si="381"/>
        <v>618</v>
      </c>
      <c r="F430" s="61">
        <f t="shared" si="382"/>
        <v>728</v>
      </c>
      <c r="G430" s="61">
        <f t="shared" si="383"/>
        <v>938</v>
      </c>
      <c r="H430" s="42">
        <f t="shared" si="384"/>
        <v>2400</v>
      </c>
      <c r="I430" s="42">
        <f t="shared" si="385"/>
        <v>2290</v>
      </c>
      <c r="J430" s="42">
        <f t="shared" si="386"/>
        <v>2080</v>
      </c>
      <c r="K430" s="42">
        <f t="shared" ref="K430:M430" si="396">K429</f>
        <v>3000</v>
      </c>
      <c r="L430" s="42">
        <f t="shared" si="396"/>
        <v>3000</v>
      </c>
      <c r="M430" s="42">
        <f t="shared" si="396"/>
        <v>3000</v>
      </c>
      <c r="N430" s="42">
        <f t="shared" si="388"/>
        <v>-600</v>
      </c>
      <c r="O430" s="42">
        <f t="shared" si="389"/>
        <v>-710</v>
      </c>
      <c r="P430" s="42">
        <f t="shared" si="390"/>
        <v>-920</v>
      </c>
      <c r="Q430" s="61">
        <f t="shared" si="353"/>
        <v>0</v>
      </c>
      <c r="R430" s="61">
        <f t="shared" si="353"/>
        <v>0</v>
      </c>
      <c r="S430" s="61">
        <f t="shared" si="353"/>
        <v>0</v>
      </c>
      <c r="T430" s="58">
        <f t="shared" si="391"/>
        <v>918</v>
      </c>
      <c r="U430" s="83">
        <f t="shared" si="356"/>
        <v>2100</v>
      </c>
      <c r="V430" s="83">
        <f t="shared" si="357"/>
        <v>2100</v>
      </c>
      <c r="W430" s="83">
        <f t="shared" si="358"/>
        <v>2100</v>
      </c>
      <c r="X430" s="85"/>
      <c r="Y430" s="42"/>
      <c r="Z430" s="42"/>
      <c r="AA430" s="42"/>
      <c r="AB430" s="50"/>
    </row>
    <row r="431" spans="1:28" ht="13.15" customHeight="1">
      <c r="A431" s="73">
        <f t="shared" ref="A431:A450" si="397">+A430+1</f>
        <v>417</v>
      </c>
      <c r="B431" s="74">
        <f t="shared" si="350"/>
        <v>45728</v>
      </c>
      <c r="C431" s="75">
        <f t="shared" si="351"/>
        <v>884</v>
      </c>
      <c r="D431" s="76">
        <f t="shared" si="333"/>
        <v>2136</v>
      </c>
      <c r="E431" s="61">
        <f t="shared" si="381"/>
        <v>620</v>
      </c>
      <c r="F431" s="61">
        <f t="shared" si="382"/>
        <v>730</v>
      </c>
      <c r="G431" s="61">
        <f t="shared" si="383"/>
        <v>940</v>
      </c>
      <c r="H431" s="42">
        <f t="shared" si="384"/>
        <v>2400</v>
      </c>
      <c r="I431" s="42">
        <f t="shared" si="385"/>
        <v>2290</v>
      </c>
      <c r="J431" s="42">
        <f t="shared" si="386"/>
        <v>2080</v>
      </c>
      <c r="K431" s="42">
        <f t="shared" ref="K431:M431" si="398">K430</f>
        <v>3000</v>
      </c>
      <c r="L431" s="42">
        <f t="shared" si="398"/>
        <v>3000</v>
      </c>
      <c r="M431" s="42">
        <f t="shared" si="398"/>
        <v>3000</v>
      </c>
      <c r="N431" s="42">
        <f t="shared" si="388"/>
        <v>-600</v>
      </c>
      <c r="O431" s="42">
        <f t="shared" si="389"/>
        <v>-710</v>
      </c>
      <c r="P431" s="42">
        <f t="shared" si="390"/>
        <v>-920</v>
      </c>
      <c r="Q431" s="61">
        <f t="shared" si="353"/>
        <v>0</v>
      </c>
      <c r="R431" s="61">
        <f t="shared" si="353"/>
        <v>0</v>
      </c>
      <c r="S431" s="61">
        <f t="shared" si="353"/>
        <v>0</v>
      </c>
      <c r="T431" s="58">
        <f t="shared" si="391"/>
        <v>920</v>
      </c>
      <c r="U431" s="83">
        <f t="shared" si="356"/>
        <v>2100</v>
      </c>
      <c r="V431" s="83">
        <f t="shared" si="357"/>
        <v>2100</v>
      </c>
      <c r="W431" s="83">
        <f t="shared" si="358"/>
        <v>2100</v>
      </c>
      <c r="X431" s="85"/>
      <c r="Y431" s="42"/>
      <c r="Z431" s="42"/>
      <c r="AA431" s="42"/>
      <c r="AB431" s="50"/>
    </row>
    <row r="432" spans="1:28" ht="13.15" customHeight="1">
      <c r="A432" s="73">
        <f t="shared" si="397"/>
        <v>418</v>
      </c>
      <c r="B432" s="74">
        <f t="shared" si="350"/>
        <v>45729</v>
      </c>
      <c r="C432" s="75">
        <f t="shared" si="351"/>
        <v>884</v>
      </c>
      <c r="D432" s="76">
        <f t="shared" si="333"/>
        <v>2138</v>
      </c>
      <c r="E432" s="61">
        <f t="shared" si="381"/>
        <v>622</v>
      </c>
      <c r="F432" s="61">
        <f t="shared" si="382"/>
        <v>732</v>
      </c>
      <c r="G432" s="61">
        <f t="shared" si="383"/>
        <v>942</v>
      </c>
      <c r="H432" s="42">
        <f t="shared" si="384"/>
        <v>2400</v>
      </c>
      <c r="I432" s="42">
        <f t="shared" si="385"/>
        <v>2290</v>
      </c>
      <c r="J432" s="42">
        <f t="shared" si="386"/>
        <v>2080</v>
      </c>
      <c r="K432" s="42">
        <f t="shared" ref="K432:M432" si="399">K431</f>
        <v>3000</v>
      </c>
      <c r="L432" s="42">
        <f t="shared" si="399"/>
        <v>3000</v>
      </c>
      <c r="M432" s="42">
        <f t="shared" si="399"/>
        <v>3000</v>
      </c>
      <c r="N432" s="42">
        <f t="shared" si="388"/>
        <v>-600</v>
      </c>
      <c r="O432" s="42">
        <f t="shared" si="389"/>
        <v>-710</v>
      </c>
      <c r="P432" s="42">
        <f t="shared" si="390"/>
        <v>-920</v>
      </c>
      <c r="Q432" s="61">
        <f t="shared" ref="Q432:S450" si="400">Q431</f>
        <v>0</v>
      </c>
      <c r="R432" s="61">
        <f t="shared" si="400"/>
        <v>0</v>
      </c>
      <c r="S432" s="61">
        <f t="shared" si="400"/>
        <v>0</v>
      </c>
      <c r="T432" s="58">
        <f t="shared" si="391"/>
        <v>922</v>
      </c>
      <c r="U432" s="83">
        <f t="shared" si="356"/>
        <v>2100</v>
      </c>
      <c r="V432" s="83">
        <f t="shared" si="357"/>
        <v>2100</v>
      </c>
      <c r="W432" s="83">
        <f t="shared" si="358"/>
        <v>2100</v>
      </c>
      <c r="X432" s="85"/>
      <c r="Y432" s="42"/>
      <c r="Z432" s="42"/>
      <c r="AA432" s="42"/>
      <c r="AB432" s="50"/>
    </row>
    <row r="433" spans="1:28" ht="13.15" customHeight="1">
      <c r="A433" s="73">
        <f t="shared" si="397"/>
        <v>419</v>
      </c>
      <c r="B433" s="74">
        <f t="shared" si="350"/>
        <v>45730</v>
      </c>
      <c r="C433" s="75">
        <f t="shared" si="351"/>
        <v>884</v>
      </c>
      <c r="D433" s="76">
        <f t="shared" si="333"/>
        <v>2140</v>
      </c>
      <c r="E433" s="61">
        <f t="shared" si="381"/>
        <v>624</v>
      </c>
      <c r="F433" s="61">
        <f t="shared" si="382"/>
        <v>734</v>
      </c>
      <c r="G433" s="61">
        <f t="shared" si="383"/>
        <v>944</v>
      </c>
      <c r="H433" s="42">
        <f t="shared" si="384"/>
        <v>2400</v>
      </c>
      <c r="I433" s="42">
        <f t="shared" si="385"/>
        <v>2290</v>
      </c>
      <c r="J433" s="42">
        <f t="shared" si="386"/>
        <v>2080</v>
      </c>
      <c r="K433" s="42">
        <f t="shared" ref="K433:M433" si="401">K432</f>
        <v>3000</v>
      </c>
      <c r="L433" s="42">
        <f t="shared" si="401"/>
        <v>3000</v>
      </c>
      <c r="M433" s="42">
        <f t="shared" si="401"/>
        <v>3000</v>
      </c>
      <c r="N433" s="42">
        <f t="shared" si="388"/>
        <v>-600</v>
      </c>
      <c r="O433" s="42">
        <f t="shared" si="389"/>
        <v>-710</v>
      </c>
      <c r="P433" s="42">
        <f t="shared" si="390"/>
        <v>-920</v>
      </c>
      <c r="Q433" s="61">
        <f t="shared" si="400"/>
        <v>0</v>
      </c>
      <c r="R433" s="61">
        <f t="shared" si="400"/>
        <v>0</v>
      </c>
      <c r="S433" s="61">
        <f t="shared" si="400"/>
        <v>0</v>
      </c>
      <c r="T433" s="58">
        <f t="shared" si="391"/>
        <v>924</v>
      </c>
      <c r="U433" s="83">
        <f t="shared" si="356"/>
        <v>2100</v>
      </c>
      <c r="V433" s="83">
        <f t="shared" si="357"/>
        <v>2100</v>
      </c>
      <c r="W433" s="83">
        <f t="shared" si="358"/>
        <v>2100</v>
      </c>
      <c r="X433" s="85"/>
      <c r="Y433" s="42"/>
      <c r="Z433" s="42"/>
      <c r="AA433" s="42"/>
      <c r="AB433" s="50"/>
    </row>
    <row r="434" spans="1:28" ht="13.15" customHeight="1">
      <c r="A434" s="73">
        <f t="shared" si="397"/>
        <v>420</v>
      </c>
      <c r="B434" s="74">
        <f t="shared" si="350"/>
        <v>45731</v>
      </c>
      <c r="C434" s="75">
        <f t="shared" si="351"/>
        <v>884</v>
      </c>
      <c r="D434" s="76">
        <f t="shared" si="333"/>
        <v>2142</v>
      </c>
      <c r="E434" s="61">
        <f t="shared" si="381"/>
        <v>626</v>
      </c>
      <c r="F434" s="61">
        <f t="shared" si="382"/>
        <v>736</v>
      </c>
      <c r="G434" s="61">
        <f t="shared" si="383"/>
        <v>946</v>
      </c>
      <c r="H434" s="42">
        <f t="shared" si="384"/>
        <v>2400</v>
      </c>
      <c r="I434" s="42">
        <f t="shared" si="385"/>
        <v>2290</v>
      </c>
      <c r="J434" s="42">
        <f t="shared" si="386"/>
        <v>2080</v>
      </c>
      <c r="K434" s="42">
        <f t="shared" ref="K434:M434" si="402">K433</f>
        <v>3000</v>
      </c>
      <c r="L434" s="42">
        <f t="shared" si="402"/>
        <v>3000</v>
      </c>
      <c r="M434" s="42">
        <f t="shared" si="402"/>
        <v>3000</v>
      </c>
      <c r="N434" s="42">
        <f t="shared" si="388"/>
        <v>-600</v>
      </c>
      <c r="O434" s="42">
        <f t="shared" si="389"/>
        <v>-710</v>
      </c>
      <c r="P434" s="42">
        <f t="shared" si="390"/>
        <v>-920</v>
      </c>
      <c r="Q434" s="61">
        <f t="shared" si="400"/>
        <v>0</v>
      </c>
      <c r="R434" s="61">
        <f t="shared" si="400"/>
        <v>0</v>
      </c>
      <c r="S434" s="61">
        <f t="shared" si="400"/>
        <v>0</v>
      </c>
      <c r="T434" s="58">
        <f t="shared" si="391"/>
        <v>926</v>
      </c>
      <c r="U434" s="83">
        <f t="shared" si="356"/>
        <v>2100</v>
      </c>
      <c r="V434" s="83">
        <f t="shared" si="357"/>
        <v>2100</v>
      </c>
      <c r="W434" s="83">
        <f t="shared" si="358"/>
        <v>2100</v>
      </c>
      <c r="X434" s="85"/>
      <c r="Y434" s="42"/>
      <c r="Z434" s="42"/>
      <c r="AA434" s="42"/>
      <c r="AB434" s="50"/>
    </row>
    <row r="435" spans="1:28" ht="13.15" customHeight="1">
      <c r="A435" s="73">
        <f t="shared" si="397"/>
        <v>421</v>
      </c>
      <c r="B435" s="74">
        <f t="shared" si="350"/>
        <v>45732</v>
      </c>
      <c r="C435" s="75">
        <f t="shared" si="351"/>
        <v>884</v>
      </c>
      <c r="D435" s="76">
        <f t="shared" si="333"/>
        <v>2144</v>
      </c>
      <c r="E435" s="61">
        <f t="shared" si="381"/>
        <v>628</v>
      </c>
      <c r="F435" s="61">
        <f t="shared" si="382"/>
        <v>738</v>
      </c>
      <c r="G435" s="61">
        <f t="shared" si="383"/>
        <v>948</v>
      </c>
      <c r="H435" s="42">
        <f t="shared" si="384"/>
        <v>2400</v>
      </c>
      <c r="I435" s="42">
        <f t="shared" si="385"/>
        <v>2290</v>
      </c>
      <c r="J435" s="42">
        <f t="shared" si="386"/>
        <v>2080</v>
      </c>
      <c r="K435" s="42">
        <f t="shared" ref="K435:M435" si="403">K434</f>
        <v>3000</v>
      </c>
      <c r="L435" s="42">
        <f t="shared" si="403"/>
        <v>3000</v>
      </c>
      <c r="M435" s="42">
        <f t="shared" si="403"/>
        <v>3000</v>
      </c>
      <c r="N435" s="42">
        <f t="shared" si="388"/>
        <v>-600</v>
      </c>
      <c r="O435" s="42">
        <f t="shared" si="389"/>
        <v>-710</v>
      </c>
      <c r="P435" s="42">
        <f t="shared" si="390"/>
        <v>-920</v>
      </c>
      <c r="Q435" s="61">
        <f t="shared" si="400"/>
        <v>0</v>
      </c>
      <c r="R435" s="61">
        <f t="shared" si="400"/>
        <v>0</v>
      </c>
      <c r="S435" s="61">
        <f t="shared" si="400"/>
        <v>0</v>
      </c>
      <c r="T435" s="58">
        <f t="shared" si="391"/>
        <v>928</v>
      </c>
      <c r="U435" s="83">
        <f t="shared" si="356"/>
        <v>2100</v>
      </c>
      <c r="V435" s="83">
        <f t="shared" si="357"/>
        <v>2100</v>
      </c>
      <c r="W435" s="83">
        <f t="shared" si="358"/>
        <v>2100</v>
      </c>
      <c r="X435" s="85"/>
      <c r="Y435" s="42"/>
      <c r="Z435" s="42"/>
      <c r="AA435" s="42"/>
      <c r="AB435" s="50"/>
    </row>
    <row r="436" spans="1:28" ht="13.15" customHeight="1">
      <c r="A436" s="73">
        <f t="shared" si="397"/>
        <v>422</v>
      </c>
      <c r="B436" s="74">
        <f t="shared" si="350"/>
        <v>45733</v>
      </c>
      <c r="C436" s="75">
        <f t="shared" si="351"/>
        <v>884</v>
      </c>
      <c r="D436" s="76">
        <f t="shared" si="333"/>
        <v>2146</v>
      </c>
      <c r="E436" s="61">
        <f t="shared" si="381"/>
        <v>630</v>
      </c>
      <c r="F436" s="61">
        <f t="shared" si="382"/>
        <v>740</v>
      </c>
      <c r="G436" s="61">
        <f t="shared" si="383"/>
        <v>950</v>
      </c>
      <c r="H436" s="42">
        <f t="shared" si="384"/>
        <v>2400</v>
      </c>
      <c r="I436" s="42">
        <f t="shared" si="385"/>
        <v>2290</v>
      </c>
      <c r="J436" s="42">
        <f t="shared" si="386"/>
        <v>2080</v>
      </c>
      <c r="K436" s="42">
        <f t="shared" ref="K436:M436" si="404">K435</f>
        <v>3000</v>
      </c>
      <c r="L436" s="42">
        <f t="shared" si="404"/>
        <v>3000</v>
      </c>
      <c r="M436" s="42">
        <f t="shared" si="404"/>
        <v>3000</v>
      </c>
      <c r="N436" s="42">
        <f t="shared" si="388"/>
        <v>-600</v>
      </c>
      <c r="O436" s="42">
        <f t="shared" si="389"/>
        <v>-710</v>
      </c>
      <c r="P436" s="42">
        <f t="shared" si="390"/>
        <v>-920</v>
      </c>
      <c r="Q436" s="61">
        <f t="shared" si="400"/>
        <v>0</v>
      </c>
      <c r="R436" s="61">
        <f t="shared" si="400"/>
        <v>0</v>
      </c>
      <c r="S436" s="61">
        <f t="shared" si="400"/>
        <v>0</v>
      </c>
      <c r="T436" s="58">
        <f t="shared" si="391"/>
        <v>930</v>
      </c>
      <c r="U436" s="83">
        <f t="shared" si="356"/>
        <v>2100</v>
      </c>
      <c r="V436" s="83">
        <f t="shared" si="357"/>
        <v>2100</v>
      </c>
      <c r="W436" s="83">
        <f t="shared" si="358"/>
        <v>2100</v>
      </c>
      <c r="X436" s="85"/>
      <c r="Y436" s="42"/>
      <c r="Z436" s="42"/>
      <c r="AA436" s="42"/>
      <c r="AB436" s="50"/>
    </row>
    <row r="437" spans="1:28" ht="13.15" customHeight="1">
      <c r="A437" s="73">
        <f t="shared" si="397"/>
        <v>423</v>
      </c>
      <c r="B437" s="74">
        <f t="shared" si="350"/>
        <v>45734</v>
      </c>
      <c r="C437" s="75">
        <f t="shared" si="351"/>
        <v>884</v>
      </c>
      <c r="D437" s="76">
        <f t="shared" si="333"/>
        <v>2148</v>
      </c>
      <c r="E437" s="61">
        <f t="shared" si="381"/>
        <v>632</v>
      </c>
      <c r="F437" s="61">
        <f t="shared" si="382"/>
        <v>742</v>
      </c>
      <c r="G437" s="61">
        <f t="shared" si="383"/>
        <v>952</v>
      </c>
      <c r="H437" s="42">
        <f t="shared" si="384"/>
        <v>2400</v>
      </c>
      <c r="I437" s="42">
        <f t="shared" si="385"/>
        <v>2290</v>
      </c>
      <c r="J437" s="42">
        <f t="shared" si="386"/>
        <v>2080</v>
      </c>
      <c r="K437" s="42">
        <f t="shared" ref="K437:M437" si="405">K436</f>
        <v>3000</v>
      </c>
      <c r="L437" s="42">
        <f t="shared" si="405"/>
        <v>3000</v>
      </c>
      <c r="M437" s="42">
        <f t="shared" si="405"/>
        <v>3000</v>
      </c>
      <c r="N437" s="42">
        <f t="shared" si="388"/>
        <v>-600</v>
      </c>
      <c r="O437" s="42">
        <f t="shared" si="389"/>
        <v>-710</v>
      </c>
      <c r="P437" s="42">
        <f t="shared" si="390"/>
        <v>-920</v>
      </c>
      <c r="Q437" s="61">
        <f t="shared" si="400"/>
        <v>0</v>
      </c>
      <c r="R437" s="61">
        <f t="shared" si="400"/>
        <v>0</v>
      </c>
      <c r="S437" s="61">
        <f t="shared" si="400"/>
        <v>0</v>
      </c>
      <c r="T437" s="58">
        <f t="shared" si="391"/>
        <v>932</v>
      </c>
      <c r="U437" s="83">
        <f t="shared" si="356"/>
        <v>2100</v>
      </c>
      <c r="V437" s="83">
        <f t="shared" si="357"/>
        <v>2100</v>
      </c>
      <c r="W437" s="83">
        <f t="shared" si="358"/>
        <v>2100</v>
      </c>
      <c r="X437" s="85"/>
      <c r="Y437" s="42"/>
      <c r="Z437" s="42"/>
      <c r="AA437" s="42"/>
      <c r="AB437" s="50"/>
    </row>
    <row r="438" spans="1:28" ht="13.15" customHeight="1">
      <c r="A438" s="73">
        <f t="shared" si="397"/>
        <v>424</v>
      </c>
      <c r="B438" s="74">
        <f t="shared" si="350"/>
        <v>45735</v>
      </c>
      <c r="C438" s="75">
        <f t="shared" si="351"/>
        <v>884</v>
      </c>
      <c r="D438" s="76">
        <f t="shared" si="333"/>
        <v>2150</v>
      </c>
      <c r="E438" s="61">
        <f t="shared" si="381"/>
        <v>634</v>
      </c>
      <c r="F438" s="61">
        <f t="shared" si="382"/>
        <v>744</v>
      </c>
      <c r="G438" s="61">
        <f t="shared" si="383"/>
        <v>954</v>
      </c>
      <c r="H438" s="42">
        <f t="shared" si="384"/>
        <v>2400</v>
      </c>
      <c r="I438" s="42">
        <f t="shared" si="385"/>
        <v>2290</v>
      </c>
      <c r="J438" s="42">
        <f t="shared" si="386"/>
        <v>2080</v>
      </c>
      <c r="K438" s="42">
        <f t="shared" ref="K438:M438" si="406">K437</f>
        <v>3000</v>
      </c>
      <c r="L438" s="42">
        <f t="shared" si="406"/>
        <v>3000</v>
      </c>
      <c r="M438" s="42">
        <f t="shared" si="406"/>
        <v>3000</v>
      </c>
      <c r="N438" s="42">
        <f t="shared" si="388"/>
        <v>-600</v>
      </c>
      <c r="O438" s="42">
        <f t="shared" si="389"/>
        <v>-710</v>
      </c>
      <c r="P438" s="42">
        <f t="shared" si="390"/>
        <v>-920</v>
      </c>
      <c r="Q438" s="61">
        <f t="shared" si="400"/>
        <v>0</v>
      </c>
      <c r="R438" s="61">
        <f t="shared" si="400"/>
        <v>0</v>
      </c>
      <c r="S438" s="61">
        <f t="shared" si="400"/>
        <v>0</v>
      </c>
      <c r="T438" s="58">
        <f t="shared" si="391"/>
        <v>934</v>
      </c>
      <c r="U438" s="83">
        <f t="shared" si="356"/>
        <v>2100</v>
      </c>
      <c r="V438" s="83">
        <f t="shared" si="357"/>
        <v>2100</v>
      </c>
      <c r="W438" s="83">
        <f t="shared" si="358"/>
        <v>2100</v>
      </c>
      <c r="X438" s="85"/>
      <c r="Y438" s="42"/>
      <c r="Z438" s="42"/>
      <c r="AA438" s="42"/>
      <c r="AB438" s="50"/>
    </row>
    <row r="439" spans="1:28" ht="13.15" customHeight="1">
      <c r="A439" s="73">
        <f t="shared" si="397"/>
        <v>425</v>
      </c>
      <c r="B439" s="74">
        <f t="shared" si="350"/>
        <v>45736</v>
      </c>
      <c r="C439" s="75">
        <f t="shared" si="351"/>
        <v>884</v>
      </c>
      <c r="D439" s="76">
        <f t="shared" si="333"/>
        <v>2152</v>
      </c>
      <c r="E439" s="61">
        <f t="shared" si="381"/>
        <v>636</v>
      </c>
      <c r="F439" s="61">
        <f t="shared" si="382"/>
        <v>746</v>
      </c>
      <c r="G439" s="61">
        <f t="shared" si="383"/>
        <v>956</v>
      </c>
      <c r="H439" s="42">
        <f t="shared" si="384"/>
        <v>2400</v>
      </c>
      <c r="I439" s="42">
        <f t="shared" si="385"/>
        <v>2290</v>
      </c>
      <c r="J439" s="42">
        <f t="shared" si="386"/>
        <v>2080</v>
      </c>
      <c r="K439" s="42">
        <f t="shared" ref="K439:M439" si="407">K438</f>
        <v>3000</v>
      </c>
      <c r="L439" s="42">
        <f t="shared" si="407"/>
        <v>3000</v>
      </c>
      <c r="M439" s="42">
        <f t="shared" si="407"/>
        <v>3000</v>
      </c>
      <c r="N439" s="42">
        <f t="shared" si="388"/>
        <v>-600</v>
      </c>
      <c r="O439" s="42">
        <f t="shared" si="389"/>
        <v>-710</v>
      </c>
      <c r="P439" s="42">
        <f t="shared" si="390"/>
        <v>-920</v>
      </c>
      <c r="Q439" s="61">
        <f t="shared" si="400"/>
        <v>0</v>
      </c>
      <c r="R439" s="61">
        <f t="shared" si="400"/>
        <v>0</v>
      </c>
      <c r="S439" s="61">
        <f t="shared" si="400"/>
        <v>0</v>
      </c>
      <c r="T439" s="58">
        <f t="shared" si="391"/>
        <v>936</v>
      </c>
      <c r="U439" s="83">
        <f t="shared" si="356"/>
        <v>2100</v>
      </c>
      <c r="V439" s="83">
        <f t="shared" si="357"/>
        <v>2100</v>
      </c>
      <c r="W439" s="83">
        <f t="shared" si="358"/>
        <v>2100</v>
      </c>
      <c r="X439" s="85"/>
      <c r="Y439" s="42"/>
      <c r="Z439" s="42"/>
      <c r="AA439" s="42"/>
      <c r="AB439" s="50"/>
    </row>
    <row r="440" spans="1:28" ht="13.15" customHeight="1">
      <c r="A440" s="73">
        <f t="shared" si="397"/>
        <v>426</v>
      </c>
      <c r="B440" s="74">
        <f t="shared" si="350"/>
        <v>45737</v>
      </c>
      <c r="C440" s="75">
        <f t="shared" si="351"/>
        <v>884</v>
      </c>
      <c r="D440" s="76">
        <f t="shared" si="333"/>
        <v>2154</v>
      </c>
      <c r="E440" s="61">
        <f t="shared" si="381"/>
        <v>638</v>
      </c>
      <c r="F440" s="61">
        <f t="shared" si="382"/>
        <v>748</v>
      </c>
      <c r="G440" s="61">
        <f t="shared" si="383"/>
        <v>958</v>
      </c>
      <c r="H440" s="42">
        <f t="shared" si="384"/>
        <v>2400</v>
      </c>
      <c r="I440" s="42">
        <f t="shared" si="385"/>
        <v>2290</v>
      </c>
      <c r="J440" s="42">
        <f t="shared" si="386"/>
        <v>2080</v>
      </c>
      <c r="K440" s="42">
        <f t="shared" ref="K440:M440" si="408">K439</f>
        <v>3000</v>
      </c>
      <c r="L440" s="42">
        <f t="shared" si="408"/>
        <v>3000</v>
      </c>
      <c r="M440" s="42">
        <f t="shared" si="408"/>
        <v>3000</v>
      </c>
      <c r="N440" s="42">
        <f t="shared" si="388"/>
        <v>-600</v>
      </c>
      <c r="O440" s="42">
        <f t="shared" si="389"/>
        <v>-710</v>
      </c>
      <c r="P440" s="42">
        <f t="shared" si="390"/>
        <v>-920</v>
      </c>
      <c r="Q440" s="61">
        <f t="shared" si="400"/>
        <v>0</v>
      </c>
      <c r="R440" s="61">
        <f t="shared" si="400"/>
        <v>0</v>
      </c>
      <c r="S440" s="61">
        <f t="shared" si="400"/>
        <v>0</v>
      </c>
      <c r="T440" s="58">
        <f t="shared" si="391"/>
        <v>938</v>
      </c>
      <c r="U440" s="83">
        <f t="shared" si="356"/>
        <v>2100</v>
      </c>
      <c r="V440" s="83">
        <f t="shared" si="357"/>
        <v>2100</v>
      </c>
      <c r="W440" s="83">
        <f t="shared" si="358"/>
        <v>2100</v>
      </c>
      <c r="X440" s="85"/>
      <c r="Y440" s="42"/>
      <c r="Z440" s="42"/>
      <c r="AA440" s="42"/>
      <c r="AB440" s="50"/>
    </row>
    <row r="441" spans="1:28" ht="13.15" customHeight="1">
      <c r="A441" s="73">
        <f t="shared" si="397"/>
        <v>427</v>
      </c>
      <c r="B441" s="74">
        <f t="shared" si="350"/>
        <v>45738</v>
      </c>
      <c r="C441" s="75">
        <f t="shared" si="351"/>
        <v>884</v>
      </c>
      <c r="D441" s="76">
        <f t="shared" si="333"/>
        <v>2156</v>
      </c>
      <c r="E441" s="61">
        <f t="shared" si="381"/>
        <v>640</v>
      </c>
      <c r="F441" s="61">
        <f t="shared" si="382"/>
        <v>750</v>
      </c>
      <c r="G441" s="61">
        <f t="shared" si="383"/>
        <v>960</v>
      </c>
      <c r="H441" s="42">
        <f t="shared" si="384"/>
        <v>2400</v>
      </c>
      <c r="I441" s="42">
        <f t="shared" si="385"/>
        <v>2290</v>
      </c>
      <c r="J441" s="42">
        <f t="shared" si="386"/>
        <v>2080</v>
      </c>
      <c r="K441" s="42">
        <f t="shared" ref="K441:M441" si="409">K440</f>
        <v>3000</v>
      </c>
      <c r="L441" s="42">
        <f t="shared" si="409"/>
        <v>3000</v>
      </c>
      <c r="M441" s="42">
        <f t="shared" si="409"/>
        <v>3000</v>
      </c>
      <c r="N441" s="42">
        <f t="shared" si="388"/>
        <v>-600</v>
      </c>
      <c r="O441" s="42">
        <f t="shared" si="389"/>
        <v>-710</v>
      </c>
      <c r="P441" s="42">
        <f t="shared" si="390"/>
        <v>-920</v>
      </c>
      <c r="Q441" s="61">
        <f t="shared" si="400"/>
        <v>0</v>
      </c>
      <c r="R441" s="61">
        <f t="shared" si="400"/>
        <v>0</v>
      </c>
      <c r="S441" s="61">
        <f t="shared" si="400"/>
        <v>0</v>
      </c>
      <c r="T441" s="58">
        <f t="shared" si="391"/>
        <v>940</v>
      </c>
      <c r="U441" s="83">
        <f t="shared" si="356"/>
        <v>2100</v>
      </c>
      <c r="V441" s="83">
        <f t="shared" si="357"/>
        <v>2100</v>
      </c>
      <c r="W441" s="83">
        <f t="shared" si="358"/>
        <v>2100</v>
      </c>
      <c r="X441" s="85"/>
      <c r="Y441" s="42"/>
      <c r="Z441" s="42"/>
      <c r="AA441" s="42"/>
      <c r="AB441" s="50"/>
    </row>
    <row r="442" spans="1:28" ht="13.15" customHeight="1">
      <c r="A442" s="73">
        <f t="shared" si="397"/>
        <v>428</v>
      </c>
      <c r="B442" s="74">
        <f t="shared" si="350"/>
        <v>45739</v>
      </c>
      <c r="C442" s="75">
        <f t="shared" si="351"/>
        <v>884</v>
      </c>
      <c r="D442" s="76">
        <f t="shared" si="333"/>
        <v>2158</v>
      </c>
      <c r="E442" s="61">
        <f t="shared" si="381"/>
        <v>642</v>
      </c>
      <c r="F442" s="61">
        <f t="shared" si="382"/>
        <v>752</v>
      </c>
      <c r="G442" s="61">
        <f t="shared" si="383"/>
        <v>962</v>
      </c>
      <c r="H442" s="42">
        <f t="shared" si="384"/>
        <v>2400</v>
      </c>
      <c r="I442" s="42">
        <f t="shared" si="385"/>
        <v>2290</v>
      </c>
      <c r="J442" s="42">
        <f t="shared" si="386"/>
        <v>2080</v>
      </c>
      <c r="K442" s="42">
        <f t="shared" ref="K442:M442" si="410">K441</f>
        <v>3000</v>
      </c>
      <c r="L442" s="42">
        <f t="shared" si="410"/>
        <v>3000</v>
      </c>
      <c r="M442" s="42">
        <f t="shared" si="410"/>
        <v>3000</v>
      </c>
      <c r="N442" s="42">
        <f t="shared" si="388"/>
        <v>-600</v>
      </c>
      <c r="O442" s="42">
        <f t="shared" si="389"/>
        <v>-710</v>
      </c>
      <c r="P442" s="42">
        <f t="shared" si="390"/>
        <v>-920</v>
      </c>
      <c r="Q442" s="61">
        <f t="shared" si="400"/>
        <v>0</v>
      </c>
      <c r="R442" s="61">
        <f t="shared" si="400"/>
        <v>0</v>
      </c>
      <c r="S442" s="61">
        <f t="shared" si="400"/>
        <v>0</v>
      </c>
      <c r="T442" s="58">
        <f t="shared" si="391"/>
        <v>942</v>
      </c>
      <c r="U442" s="83">
        <f t="shared" si="356"/>
        <v>2100</v>
      </c>
      <c r="V442" s="83">
        <f t="shared" si="357"/>
        <v>2100</v>
      </c>
      <c r="W442" s="83">
        <f t="shared" si="358"/>
        <v>2100</v>
      </c>
      <c r="X442" s="85"/>
      <c r="Y442" s="42"/>
      <c r="Z442" s="42"/>
      <c r="AA442" s="42"/>
      <c r="AB442" s="50"/>
    </row>
    <row r="443" spans="1:28" ht="13.15" customHeight="1">
      <c r="A443" s="73">
        <f t="shared" si="397"/>
        <v>429</v>
      </c>
      <c r="B443" s="74">
        <f t="shared" si="350"/>
        <v>45740</v>
      </c>
      <c r="C443" s="75">
        <f t="shared" si="351"/>
        <v>884</v>
      </c>
      <c r="D443" s="76">
        <f t="shared" si="333"/>
        <v>2160</v>
      </c>
      <c r="E443" s="61">
        <f t="shared" si="381"/>
        <v>644</v>
      </c>
      <c r="F443" s="61">
        <f t="shared" si="382"/>
        <v>754</v>
      </c>
      <c r="G443" s="61">
        <f t="shared" si="383"/>
        <v>964</v>
      </c>
      <c r="H443" s="42">
        <f t="shared" si="384"/>
        <v>2400</v>
      </c>
      <c r="I443" s="42">
        <f t="shared" si="385"/>
        <v>2290</v>
      </c>
      <c r="J443" s="42">
        <f t="shared" si="386"/>
        <v>2080</v>
      </c>
      <c r="K443" s="42">
        <f t="shared" ref="K443:M443" si="411">K442</f>
        <v>3000</v>
      </c>
      <c r="L443" s="42">
        <f t="shared" si="411"/>
        <v>3000</v>
      </c>
      <c r="M443" s="42">
        <f t="shared" si="411"/>
        <v>3000</v>
      </c>
      <c r="N443" s="42">
        <f t="shared" si="388"/>
        <v>-600</v>
      </c>
      <c r="O443" s="42">
        <f t="shared" si="389"/>
        <v>-710</v>
      </c>
      <c r="P443" s="42">
        <f t="shared" si="390"/>
        <v>-920</v>
      </c>
      <c r="Q443" s="61">
        <f t="shared" si="400"/>
        <v>0</v>
      </c>
      <c r="R443" s="61">
        <f t="shared" si="400"/>
        <v>0</v>
      </c>
      <c r="S443" s="61">
        <f t="shared" si="400"/>
        <v>0</v>
      </c>
      <c r="T443" s="58">
        <f t="shared" si="391"/>
        <v>944</v>
      </c>
      <c r="U443" s="83">
        <f t="shared" si="356"/>
        <v>2100</v>
      </c>
      <c r="V443" s="83">
        <f t="shared" si="357"/>
        <v>2100</v>
      </c>
      <c r="W443" s="83">
        <f t="shared" si="358"/>
        <v>2100</v>
      </c>
      <c r="X443" s="85"/>
      <c r="Y443" s="42"/>
      <c r="Z443" s="42"/>
      <c r="AA443" s="42"/>
      <c r="AB443" s="50"/>
    </row>
    <row r="444" spans="1:28" ht="13.15" customHeight="1">
      <c r="A444" s="73">
        <f t="shared" si="397"/>
        <v>430</v>
      </c>
      <c r="B444" s="74">
        <f t="shared" si="350"/>
        <v>45741</v>
      </c>
      <c r="C444" s="75">
        <f t="shared" si="351"/>
        <v>884</v>
      </c>
      <c r="D444" s="76">
        <f t="shared" si="333"/>
        <v>2162</v>
      </c>
      <c r="E444" s="61">
        <f t="shared" si="381"/>
        <v>646</v>
      </c>
      <c r="F444" s="61">
        <f t="shared" si="382"/>
        <v>756</v>
      </c>
      <c r="G444" s="61">
        <f t="shared" si="383"/>
        <v>966</v>
      </c>
      <c r="H444" s="42">
        <f t="shared" si="384"/>
        <v>2400</v>
      </c>
      <c r="I444" s="42">
        <f t="shared" si="385"/>
        <v>2290</v>
      </c>
      <c r="J444" s="42">
        <f t="shared" si="386"/>
        <v>2080</v>
      </c>
      <c r="K444" s="42">
        <f t="shared" ref="K444:M444" si="412">K443</f>
        <v>3000</v>
      </c>
      <c r="L444" s="42">
        <f t="shared" si="412"/>
        <v>3000</v>
      </c>
      <c r="M444" s="42">
        <f t="shared" si="412"/>
        <v>3000</v>
      </c>
      <c r="N444" s="42">
        <f t="shared" si="388"/>
        <v>-600</v>
      </c>
      <c r="O444" s="42">
        <f t="shared" si="389"/>
        <v>-710</v>
      </c>
      <c r="P444" s="42">
        <f t="shared" si="390"/>
        <v>-920</v>
      </c>
      <c r="Q444" s="61">
        <f t="shared" si="400"/>
        <v>0</v>
      </c>
      <c r="R444" s="61">
        <f t="shared" si="400"/>
        <v>0</v>
      </c>
      <c r="S444" s="61">
        <f t="shared" si="400"/>
        <v>0</v>
      </c>
      <c r="T444" s="58">
        <f t="shared" si="391"/>
        <v>946</v>
      </c>
      <c r="U444" s="83">
        <f t="shared" si="356"/>
        <v>2100</v>
      </c>
      <c r="V444" s="83">
        <f t="shared" si="357"/>
        <v>2100</v>
      </c>
      <c r="W444" s="83">
        <f t="shared" si="358"/>
        <v>2100</v>
      </c>
      <c r="X444" s="85"/>
      <c r="Y444" s="42"/>
      <c r="Z444" s="42"/>
      <c r="AA444" s="42"/>
      <c r="AB444" s="50"/>
    </row>
    <row r="445" spans="1:28" ht="13.15" customHeight="1">
      <c r="A445" s="73">
        <f t="shared" si="397"/>
        <v>431</v>
      </c>
      <c r="B445" s="74">
        <f t="shared" si="350"/>
        <v>45742</v>
      </c>
      <c r="C445" s="75">
        <f t="shared" si="351"/>
        <v>884</v>
      </c>
      <c r="D445" s="76">
        <f t="shared" si="333"/>
        <v>2164</v>
      </c>
      <c r="E445" s="61">
        <f t="shared" si="381"/>
        <v>648</v>
      </c>
      <c r="F445" s="61">
        <f t="shared" si="382"/>
        <v>758</v>
      </c>
      <c r="G445" s="61">
        <f t="shared" si="383"/>
        <v>968</v>
      </c>
      <c r="H445" s="42">
        <f t="shared" si="384"/>
        <v>2400</v>
      </c>
      <c r="I445" s="42">
        <f t="shared" si="385"/>
        <v>2290</v>
      </c>
      <c r="J445" s="42">
        <f t="shared" si="386"/>
        <v>2080</v>
      </c>
      <c r="K445" s="42">
        <f t="shared" ref="K445:M445" si="413">K444</f>
        <v>3000</v>
      </c>
      <c r="L445" s="42">
        <f t="shared" si="413"/>
        <v>3000</v>
      </c>
      <c r="M445" s="42">
        <f t="shared" si="413"/>
        <v>3000</v>
      </c>
      <c r="N445" s="42">
        <f t="shared" si="388"/>
        <v>-600</v>
      </c>
      <c r="O445" s="42">
        <f t="shared" si="389"/>
        <v>-710</v>
      </c>
      <c r="P445" s="42">
        <f t="shared" si="390"/>
        <v>-920</v>
      </c>
      <c r="Q445" s="61">
        <f t="shared" si="400"/>
        <v>0</v>
      </c>
      <c r="R445" s="61">
        <f t="shared" si="400"/>
        <v>0</v>
      </c>
      <c r="S445" s="61">
        <f t="shared" si="400"/>
        <v>0</v>
      </c>
      <c r="T445" s="58">
        <f t="shared" si="391"/>
        <v>948</v>
      </c>
      <c r="U445" s="83">
        <f t="shared" si="356"/>
        <v>2100</v>
      </c>
      <c r="V445" s="83">
        <f t="shared" si="357"/>
        <v>2100</v>
      </c>
      <c r="W445" s="83">
        <f t="shared" si="358"/>
        <v>2100</v>
      </c>
      <c r="X445" s="85"/>
      <c r="Y445" s="42"/>
      <c r="Z445" s="42"/>
      <c r="AA445" s="42"/>
      <c r="AB445" s="50"/>
    </row>
    <row r="446" spans="1:28" ht="13.15" customHeight="1">
      <c r="A446" s="73">
        <f t="shared" si="397"/>
        <v>432</v>
      </c>
      <c r="B446" s="74">
        <f t="shared" si="350"/>
        <v>45743</v>
      </c>
      <c r="C446" s="75">
        <f t="shared" si="351"/>
        <v>884</v>
      </c>
      <c r="D446" s="76">
        <f t="shared" si="333"/>
        <v>2166</v>
      </c>
      <c r="E446" s="61">
        <f t="shared" si="381"/>
        <v>650</v>
      </c>
      <c r="F446" s="61">
        <f t="shared" si="382"/>
        <v>760</v>
      </c>
      <c r="G446" s="61">
        <f t="shared" si="383"/>
        <v>970</v>
      </c>
      <c r="H446" s="42">
        <f t="shared" si="384"/>
        <v>2400</v>
      </c>
      <c r="I446" s="42">
        <f t="shared" si="385"/>
        <v>2290</v>
      </c>
      <c r="J446" s="42">
        <f t="shared" si="386"/>
        <v>2080</v>
      </c>
      <c r="K446" s="42">
        <f t="shared" ref="K446:M446" si="414">K445</f>
        <v>3000</v>
      </c>
      <c r="L446" s="42">
        <f t="shared" si="414"/>
        <v>3000</v>
      </c>
      <c r="M446" s="42">
        <f t="shared" si="414"/>
        <v>3000</v>
      </c>
      <c r="N446" s="42">
        <f t="shared" si="388"/>
        <v>-600</v>
      </c>
      <c r="O446" s="42">
        <f t="shared" si="389"/>
        <v>-710</v>
      </c>
      <c r="P446" s="42">
        <f t="shared" si="390"/>
        <v>-920</v>
      </c>
      <c r="Q446" s="61">
        <f t="shared" si="400"/>
        <v>0</v>
      </c>
      <c r="R446" s="61">
        <f t="shared" si="400"/>
        <v>0</v>
      </c>
      <c r="S446" s="61">
        <f t="shared" si="400"/>
        <v>0</v>
      </c>
      <c r="T446" s="58">
        <f t="shared" si="391"/>
        <v>950</v>
      </c>
      <c r="U446" s="83">
        <f t="shared" si="356"/>
        <v>2100</v>
      </c>
      <c r="V446" s="83">
        <f t="shared" si="357"/>
        <v>2100</v>
      </c>
      <c r="W446" s="83">
        <f t="shared" si="358"/>
        <v>2100</v>
      </c>
      <c r="X446" s="85"/>
      <c r="Y446" s="42"/>
      <c r="Z446" s="42"/>
      <c r="AA446" s="42"/>
      <c r="AB446" s="50"/>
    </row>
    <row r="447" spans="1:28" ht="13.15" customHeight="1">
      <c r="A447" s="73">
        <f t="shared" si="397"/>
        <v>433</v>
      </c>
      <c r="B447" s="74">
        <f t="shared" si="350"/>
        <v>45744</v>
      </c>
      <c r="C447" s="75">
        <f t="shared" si="351"/>
        <v>884</v>
      </c>
      <c r="D447" s="76">
        <f t="shared" si="333"/>
        <v>2168</v>
      </c>
      <c r="E447" s="61">
        <f t="shared" si="381"/>
        <v>652</v>
      </c>
      <c r="F447" s="61">
        <f t="shared" si="382"/>
        <v>762</v>
      </c>
      <c r="G447" s="61">
        <f t="shared" si="383"/>
        <v>972</v>
      </c>
      <c r="H447" s="42">
        <f t="shared" si="384"/>
        <v>2400</v>
      </c>
      <c r="I447" s="42">
        <f t="shared" si="385"/>
        <v>2290</v>
      </c>
      <c r="J447" s="42">
        <f t="shared" si="386"/>
        <v>2080</v>
      </c>
      <c r="K447" s="42">
        <f t="shared" ref="K447:M447" si="415">K446</f>
        <v>3000</v>
      </c>
      <c r="L447" s="42">
        <f t="shared" si="415"/>
        <v>3000</v>
      </c>
      <c r="M447" s="42">
        <f t="shared" si="415"/>
        <v>3000</v>
      </c>
      <c r="N447" s="42">
        <f t="shared" si="388"/>
        <v>-600</v>
      </c>
      <c r="O447" s="42">
        <f t="shared" si="389"/>
        <v>-710</v>
      </c>
      <c r="P447" s="42">
        <f t="shared" si="390"/>
        <v>-920</v>
      </c>
      <c r="Q447" s="61">
        <f t="shared" si="400"/>
        <v>0</v>
      </c>
      <c r="R447" s="61">
        <f t="shared" si="400"/>
        <v>0</v>
      </c>
      <c r="S447" s="61">
        <f t="shared" si="400"/>
        <v>0</v>
      </c>
      <c r="T447" s="58">
        <f t="shared" si="391"/>
        <v>952</v>
      </c>
      <c r="U447" s="83">
        <f t="shared" si="356"/>
        <v>2100</v>
      </c>
      <c r="V447" s="83">
        <f t="shared" si="357"/>
        <v>2100</v>
      </c>
      <c r="W447" s="83">
        <f t="shared" si="358"/>
        <v>2100</v>
      </c>
      <c r="X447" s="85"/>
      <c r="Y447" s="42"/>
      <c r="Z447" s="42"/>
      <c r="AA447" s="42"/>
      <c r="AB447" s="50"/>
    </row>
    <row r="448" spans="1:28" ht="13.15" customHeight="1">
      <c r="A448" s="73">
        <f t="shared" si="397"/>
        <v>434</v>
      </c>
      <c r="B448" s="74">
        <f t="shared" si="350"/>
        <v>45745</v>
      </c>
      <c r="C448" s="75">
        <f t="shared" si="351"/>
        <v>884</v>
      </c>
      <c r="D448" s="76">
        <f t="shared" ref="D448:D450" si="416">D447+2</f>
        <v>2170</v>
      </c>
      <c r="E448" s="61">
        <f t="shared" si="381"/>
        <v>654</v>
      </c>
      <c r="F448" s="61">
        <f t="shared" si="382"/>
        <v>764</v>
      </c>
      <c r="G448" s="61">
        <f t="shared" si="383"/>
        <v>974</v>
      </c>
      <c r="H448" s="42">
        <f t="shared" si="384"/>
        <v>2400</v>
      </c>
      <c r="I448" s="42">
        <f t="shared" si="385"/>
        <v>2290</v>
      </c>
      <c r="J448" s="42">
        <f t="shared" si="386"/>
        <v>2080</v>
      </c>
      <c r="K448" s="42">
        <f t="shared" ref="K448:M448" si="417">K447</f>
        <v>3000</v>
      </c>
      <c r="L448" s="42">
        <f t="shared" si="417"/>
        <v>3000</v>
      </c>
      <c r="M448" s="42">
        <f t="shared" si="417"/>
        <v>3000</v>
      </c>
      <c r="N448" s="42">
        <f t="shared" si="388"/>
        <v>-600</v>
      </c>
      <c r="O448" s="42">
        <f t="shared" si="389"/>
        <v>-710</v>
      </c>
      <c r="P448" s="42">
        <f t="shared" si="390"/>
        <v>-920</v>
      </c>
      <c r="Q448" s="61">
        <f t="shared" si="400"/>
        <v>0</v>
      </c>
      <c r="R448" s="61">
        <f t="shared" si="400"/>
        <v>0</v>
      </c>
      <c r="S448" s="61">
        <f t="shared" si="400"/>
        <v>0</v>
      </c>
      <c r="T448" s="58">
        <f t="shared" si="391"/>
        <v>954</v>
      </c>
      <c r="U448" s="83">
        <f t="shared" si="356"/>
        <v>2100</v>
      </c>
      <c r="V448" s="83">
        <f t="shared" si="357"/>
        <v>2100</v>
      </c>
      <c r="W448" s="83">
        <f t="shared" si="358"/>
        <v>2100</v>
      </c>
      <c r="X448" s="85"/>
      <c r="Y448" s="42"/>
      <c r="Z448" s="42"/>
      <c r="AA448" s="42"/>
      <c r="AB448" s="50"/>
    </row>
    <row r="449" spans="1:28" ht="13.15" customHeight="1">
      <c r="A449" s="73">
        <f t="shared" si="397"/>
        <v>435</v>
      </c>
      <c r="B449" s="74">
        <f t="shared" si="350"/>
        <v>45746</v>
      </c>
      <c r="C449" s="75">
        <f t="shared" si="351"/>
        <v>884</v>
      </c>
      <c r="D449" s="76">
        <f t="shared" si="416"/>
        <v>2172</v>
      </c>
      <c r="E449" s="61">
        <f t="shared" si="381"/>
        <v>656</v>
      </c>
      <c r="F449" s="61">
        <f t="shared" si="382"/>
        <v>766</v>
      </c>
      <c r="G449" s="61">
        <f t="shared" si="383"/>
        <v>976</v>
      </c>
      <c r="H449" s="42">
        <f t="shared" si="384"/>
        <v>2400</v>
      </c>
      <c r="I449" s="42">
        <f t="shared" si="385"/>
        <v>2290</v>
      </c>
      <c r="J449" s="42">
        <f t="shared" si="386"/>
        <v>2080</v>
      </c>
      <c r="K449" s="42">
        <f t="shared" ref="K449:M449" si="418">K448</f>
        <v>3000</v>
      </c>
      <c r="L449" s="42">
        <f t="shared" si="418"/>
        <v>3000</v>
      </c>
      <c r="M449" s="42">
        <f t="shared" si="418"/>
        <v>3000</v>
      </c>
      <c r="N449" s="42">
        <f t="shared" si="388"/>
        <v>-600</v>
      </c>
      <c r="O449" s="42">
        <f t="shared" si="389"/>
        <v>-710</v>
      </c>
      <c r="P449" s="42">
        <f t="shared" si="390"/>
        <v>-920</v>
      </c>
      <c r="Q449" s="61">
        <f t="shared" si="400"/>
        <v>0</v>
      </c>
      <c r="R449" s="61">
        <f t="shared" si="400"/>
        <v>0</v>
      </c>
      <c r="S449" s="61">
        <f t="shared" si="400"/>
        <v>0</v>
      </c>
      <c r="T449" s="58">
        <f t="shared" si="391"/>
        <v>956</v>
      </c>
      <c r="U449" s="83">
        <f t="shared" si="356"/>
        <v>2100</v>
      </c>
      <c r="V449" s="83">
        <f t="shared" si="357"/>
        <v>2100</v>
      </c>
      <c r="W449" s="83">
        <f t="shared" si="358"/>
        <v>2100</v>
      </c>
      <c r="X449" s="85"/>
      <c r="Y449" s="42"/>
      <c r="Z449" s="42"/>
      <c r="AA449" s="42"/>
      <c r="AB449" s="50"/>
    </row>
    <row r="450" spans="1:28" ht="13.15" customHeight="1">
      <c r="A450" s="73">
        <f t="shared" si="397"/>
        <v>436</v>
      </c>
      <c r="B450" s="74">
        <f t="shared" si="350"/>
        <v>45747</v>
      </c>
      <c r="C450" s="75">
        <f t="shared" si="351"/>
        <v>884</v>
      </c>
      <c r="D450" s="76">
        <f t="shared" si="416"/>
        <v>2174</v>
      </c>
      <c r="E450" s="61">
        <f t="shared" si="381"/>
        <v>658</v>
      </c>
      <c r="F450" s="61">
        <f t="shared" si="382"/>
        <v>768</v>
      </c>
      <c r="G450" s="61">
        <f t="shared" si="383"/>
        <v>978</v>
      </c>
      <c r="H450" s="42">
        <f t="shared" si="384"/>
        <v>2400</v>
      </c>
      <c r="I450" s="42">
        <f t="shared" si="385"/>
        <v>2290</v>
      </c>
      <c r="J450" s="42">
        <f t="shared" si="386"/>
        <v>2080</v>
      </c>
      <c r="K450" s="42">
        <f t="shared" ref="K450:M450" si="419">K449</f>
        <v>3000</v>
      </c>
      <c r="L450" s="42">
        <f t="shared" si="419"/>
        <v>3000</v>
      </c>
      <c r="M450" s="42">
        <f t="shared" si="419"/>
        <v>3000</v>
      </c>
      <c r="N450" s="42">
        <f t="shared" si="388"/>
        <v>-600</v>
      </c>
      <c r="O450" s="42">
        <f t="shared" si="389"/>
        <v>-710</v>
      </c>
      <c r="P450" s="42">
        <f t="shared" si="390"/>
        <v>-920</v>
      </c>
      <c r="Q450" s="61">
        <f t="shared" si="400"/>
        <v>0</v>
      </c>
      <c r="R450" s="61">
        <f t="shared" si="400"/>
        <v>0</v>
      </c>
      <c r="S450" s="61">
        <f t="shared" si="400"/>
        <v>0</v>
      </c>
      <c r="T450" s="58">
        <f t="shared" si="391"/>
        <v>958</v>
      </c>
      <c r="U450" s="83">
        <f t="shared" si="356"/>
        <v>2100</v>
      </c>
      <c r="V450" s="83">
        <f t="shared" si="357"/>
        <v>2100</v>
      </c>
      <c r="W450" s="83">
        <f t="shared" si="358"/>
        <v>2100</v>
      </c>
      <c r="X450" s="85"/>
      <c r="Y450" s="42"/>
      <c r="Z450" s="42"/>
      <c r="AA450" s="42"/>
      <c r="AB450" s="50"/>
    </row>
    <row r="451" spans="1:28" ht="13.15" customHeight="1">
      <c r="A451" s="59"/>
      <c r="B451" s="80"/>
      <c r="D451" s="81"/>
      <c r="E451" s="62"/>
      <c r="F451" s="62"/>
      <c r="G451" s="62"/>
      <c r="T451" s="82"/>
      <c r="U451" s="82"/>
      <c r="V451" s="82"/>
      <c r="W451" s="82"/>
      <c r="AB451" s="87"/>
    </row>
    <row r="452" spans="1:28" ht="13.15" customHeight="1">
      <c r="A452" s="59"/>
      <c r="B452" s="80"/>
      <c r="D452" s="81"/>
      <c r="E452" s="62"/>
      <c r="F452" s="62"/>
      <c r="G452" s="62"/>
      <c r="T452" s="82"/>
      <c r="U452" s="82"/>
      <c r="V452" s="82"/>
      <c r="W452" s="82"/>
      <c r="AB452" s="87"/>
    </row>
    <row r="453" spans="1:28" ht="13.15" customHeight="1">
      <c r="A453" s="59"/>
      <c r="B453" s="80"/>
      <c r="D453" s="81"/>
      <c r="E453" s="62"/>
      <c r="F453" s="62"/>
      <c r="G453" s="62"/>
      <c r="T453" s="82"/>
      <c r="U453" s="82"/>
      <c r="V453" s="82"/>
      <c r="W453" s="82"/>
      <c r="AB453" s="87"/>
    </row>
    <row r="454" spans="1:28" ht="13.15" customHeight="1">
      <c r="A454" s="59"/>
      <c r="B454" s="80"/>
      <c r="D454" s="81"/>
      <c r="E454" s="62"/>
      <c r="F454" s="62"/>
      <c r="G454" s="62"/>
      <c r="T454" s="82"/>
      <c r="U454" s="82"/>
      <c r="V454" s="82"/>
      <c r="W454" s="82"/>
      <c r="AB454" s="87"/>
    </row>
    <row r="455" spans="1:28" ht="13.15" customHeight="1">
      <c r="A455" s="59"/>
      <c r="B455" s="80"/>
      <c r="D455" s="81"/>
      <c r="E455" s="62"/>
      <c r="F455" s="62"/>
      <c r="G455" s="62"/>
      <c r="T455" s="82"/>
      <c r="U455" s="82"/>
      <c r="V455" s="82"/>
      <c r="W455" s="82"/>
      <c r="AB455" s="87"/>
    </row>
    <row r="456" spans="1:28" ht="13.15" customHeight="1">
      <c r="A456" s="59"/>
      <c r="B456" s="80"/>
      <c r="D456" s="81"/>
      <c r="E456" s="62"/>
      <c r="F456" s="62"/>
      <c r="G456" s="62"/>
      <c r="T456" s="82"/>
      <c r="U456" s="82"/>
      <c r="V456" s="82"/>
      <c r="W456" s="82"/>
      <c r="AB456" s="87"/>
    </row>
    <row r="457" spans="1:28" ht="13.15" customHeight="1">
      <c r="A457" s="59"/>
      <c r="B457" s="80"/>
      <c r="D457" s="81"/>
      <c r="E457" s="62"/>
      <c r="F457" s="62"/>
      <c r="G457" s="62"/>
      <c r="T457" s="82"/>
      <c r="U457" s="82"/>
      <c r="V457" s="82"/>
      <c r="W457" s="82"/>
      <c r="AB457" s="87"/>
    </row>
    <row r="458" spans="1:28" ht="13.15" customHeight="1">
      <c r="A458" s="59"/>
      <c r="B458" s="80"/>
      <c r="D458" s="81"/>
      <c r="E458" s="62"/>
      <c r="F458" s="62"/>
      <c r="G458" s="62"/>
      <c r="T458" s="82"/>
      <c r="U458" s="82"/>
      <c r="V458" s="82"/>
      <c r="W458" s="82"/>
      <c r="AB458" s="87"/>
    </row>
    <row r="459" spans="1:28" ht="13.15" customHeight="1">
      <c r="A459" s="59"/>
      <c r="B459" s="80"/>
      <c r="D459" s="81"/>
      <c r="E459" s="62"/>
      <c r="F459" s="62"/>
      <c r="G459" s="62"/>
      <c r="T459" s="82"/>
      <c r="U459" s="82"/>
      <c r="V459" s="82"/>
      <c r="W459" s="82"/>
      <c r="AB459" s="87"/>
    </row>
    <row r="460" spans="1:28" ht="13.15" customHeight="1">
      <c r="A460" s="59"/>
      <c r="B460" s="80"/>
      <c r="D460" s="81"/>
      <c r="E460" s="62"/>
      <c r="F460" s="62"/>
      <c r="G460" s="62"/>
      <c r="T460" s="82"/>
      <c r="U460" s="82"/>
      <c r="V460" s="82"/>
      <c r="W460" s="82"/>
      <c r="AB460" s="87"/>
    </row>
    <row r="461" spans="1:28" ht="13.15" customHeight="1">
      <c r="A461" s="59"/>
      <c r="B461" s="80"/>
      <c r="D461" s="81"/>
      <c r="E461" s="62"/>
      <c r="F461" s="62"/>
      <c r="G461" s="62"/>
      <c r="T461" s="82"/>
      <c r="U461" s="82"/>
      <c r="V461" s="82"/>
      <c r="W461" s="82"/>
      <c r="AB461" s="87"/>
    </row>
    <row r="462" spans="1:28" ht="13.15" customHeight="1">
      <c r="A462" s="59"/>
      <c r="B462" s="80"/>
      <c r="D462" s="81"/>
      <c r="E462" s="62"/>
      <c r="F462" s="62"/>
      <c r="G462" s="62"/>
      <c r="T462" s="82"/>
      <c r="U462" s="82"/>
      <c r="V462" s="82"/>
      <c r="W462" s="82"/>
      <c r="AB462" s="87"/>
    </row>
    <row r="463" spans="1:28" ht="13.15" customHeight="1">
      <c r="A463" s="59"/>
      <c r="B463" s="80"/>
      <c r="D463" s="81"/>
      <c r="E463" s="62"/>
      <c r="F463" s="62"/>
      <c r="G463" s="62"/>
      <c r="T463" s="82"/>
      <c r="U463" s="82"/>
      <c r="V463" s="82"/>
      <c r="W463" s="82"/>
      <c r="AB463" s="87"/>
    </row>
    <row r="464" spans="1:28" ht="13.15" customHeight="1">
      <c r="A464" s="59"/>
      <c r="B464" s="80"/>
      <c r="D464" s="81"/>
      <c r="E464" s="62"/>
      <c r="F464" s="62"/>
      <c r="G464" s="62"/>
      <c r="T464" s="82"/>
      <c r="U464" s="82"/>
      <c r="V464" s="82"/>
      <c r="W464" s="82"/>
      <c r="AB464" s="87"/>
    </row>
    <row r="465" spans="1:28" ht="13.15" customHeight="1">
      <c r="A465" s="59"/>
      <c r="B465" s="80"/>
      <c r="D465" s="81"/>
      <c r="E465" s="62"/>
      <c r="F465" s="62"/>
      <c r="G465" s="62"/>
      <c r="T465" s="82"/>
      <c r="U465" s="82"/>
      <c r="V465" s="82"/>
      <c r="W465" s="82"/>
      <c r="AB465" s="87"/>
    </row>
    <row r="466" spans="1:28" ht="13.15" customHeight="1">
      <c r="A466" s="59"/>
      <c r="B466" s="80"/>
      <c r="D466" s="81"/>
      <c r="E466" s="62"/>
      <c r="F466" s="62"/>
      <c r="G466" s="62"/>
      <c r="T466" s="82"/>
      <c r="U466" s="82"/>
      <c r="V466" s="82"/>
      <c r="W466" s="82"/>
      <c r="AB466" s="87"/>
    </row>
    <row r="467" spans="1:28" ht="13.15" customHeight="1">
      <c r="A467" s="59"/>
      <c r="B467" s="80"/>
      <c r="D467" s="81"/>
      <c r="E467" s="62"/>
      <c r="F467" s="62"/>
      <c r="G467" s="62"/>
      <c r="T467" s="82"/>
      <c r="U467" s="82"/>
      <c r="V467" s="82"/>
      <c r="W467" s="82"/>
      <c r="AB467" s="87"/>
    </row>
    <row r="468" spans="1:28" ht="13.15" customHeight="1">
      <c r="A468" s="59"/>
      <c r="B468" s="80"/>
      <c r="D468" s="81"/>
      <c r="E468" s="62"/>
      <c r="F468" s="62"/>
      <c r="G468" s="62"/>
      <c r="T468" s="82"/>
      <c r="U468" s="82"/>
      <c r="V468" s="82"/>
      <c r="W468" s="82"/>
      <c r="AB468" s="87"/>
    </row>
    <row r="469" spans="1:28" ht="13.15" customHeight="1">
      <c r="A469" s="59"/>
      <c r="B469" s="80"/>
      <c r="D469" s="81"/>
      <c r="E469" s="62"/>
      <c r="F469" s="62"/>
      <c r="G469" s="62"/>
      <c r="T469" s="82"/>
      <c r="U469" s="82"/>
      <c r="V469" s="82"/>
      <c r="W469" s="82"/>
      <c r="AB469" s="87"/>
    </row>
    <row r="470" spans="1:28" ht="13.15" customHeight="1">
      <c r="A470" s="59"/>
      <c r="B470" s="80"/>
      <c r="D470" s="81"/>
      <c r="E470" s="62"/>
      <c r="F470" s="62"/>
      <c r="G470" s="62"/>
      <c r="T470" s="82"/>
      <c r="U470" s="82"/>
      <c r="V470" s="82"/>
      <c r="W470" s="82"/>
      <c r="AB470" s="87"/>
    </row>
    <row r="471" spans="1:28" ht="13.15" customHeight="1">
      <c r="A471" s="59"/>
      <c r="B471" s="80"/>
      <c r="D471" s="81"/>
      <c r="E471" s="62"/>
      <c r="F471" s="62"/>
      <c r="G471" s="62"/>
      <c r="T471" s="82"/>
      <c r="U471" s="82"/>
      <c r="V471" s="82"/>
      <c r="W471" s="82"/>
      <c r="AB471" s="87"/>
    </row>
    <row r="472" spans="1:28" ht="13.15" customHeight="1">
      <c r="A472" s="59"/>
      <c r="B472" s="80"/>
      <c r="D472" s="81"/>
      <c r="E472" s="62"/>
      <c r="F472" s="62"/>
      <c r="G472" s="62"/>
      <c r="T472" s="82"/>
      <c r="U472" s="82"/>
      <c r="V472" s="82"/>
      <c r="W472" s="82"/>
      <c r="AB472" s="87"/>
    </row>
    <row r="473" spans="1:28" ht="13.15" customHeight="1">
      <c r="A473" s="59"/>
      <c r="B473" s="80"/>
      <c r="D473" s="81"/>
      <c r="E473" s="62"/>
      <c r="F473" s="62"/>
      <c r="G473" s="62"/>
      <c r="T473" s="82"/>
      <c r="U473" s="82"/>
      <c r="V473" s="82"/>
      <c r="W473" s="82"/>
      <c r="AB473" s="87"/>
    </row>
    <row r="474" spans="1:28" ht="13.15" customHeight="1">
      <c r="A474" s="59"/>
      <c r="B474" s="80"/>
      <c r="D474" s="81"/>
      <c r="E474" s="62"/>
      <c r="F474" s="62"/>
      <c r="G474" s="62"/>
      <c r="T474" s="82"/>
      <c r="U474" s="82"/>
      <c r="V474" s="82"/>
      <c r="W474" s="82"/>
      <c r="AB474" s="87"/>
    </row>
    <row r="475" spans="1:28" ht="13.15" customHeight="1">
      <c r="A475" s="59"/>
      <c r="B475" s="80"/>
      <c r="D475" s="81"/>
      <c r="E475" s="62"/>
      <c r="F475" s="62"/>
      <c r="G475" s="62"/>
      <c r="T475" s="82"/>
      <c r="U475" s="82"/>
      <c r="V475" s="82"/>
      <c r="W475" s="82"/>
      <c r="AB475" s="87"/>
    </row>
    <row r="476" spans="1:28" ht="13.15" customHeight="1">
      <c r="A476" s="59"/>
      <c r="B476" s="80"/>
      <c r="D476" s="81"/>
      <c r="E476" s="62"/>
      <c r="F476" s="62"/>
      <c r="G476" s="62"/>
      <c r="T476" s="82"/>
      <c r="U476" s="82"/>
      <c r="V476" s="82"/>
      <c r="W476" s="82"/>
      <c r="AB476" s="87"/>
    </row>
    <row r="477" spans="1:28" ht="13.15" customHeight="1">
      <c r="A477" s="59"/>
      <c r="B477" s="80"/>
      <c r="D477" s="81"/>
      <c r="E477" s="62"/>
      <c r="F477" s="62"/>
      <c r="G477" s="62"/>
      <c r="T477" s="82"/>
      <c r="U477" s="82"/>
      <c r="V477" s="82"/>
      <c r="W477" s="82"/>
      <c r="AB477" s="87"/>
    </row>
    <row r="478" spans="1:28" ht="13.15" customHeight="1">
      <c r="A478" s="59"/>
      <c r="B478" s="80"/>
      <c r="D478" s="81"/>
      <c r="E478" s="62"/>
      <c r="F478" s="62"/>
      <c r="G478" s="62"/>
      <c r="T478" s="82"/>
      <c r="U478" s="82"/>
      <c r="V478" s="82"/>
      <c r="W478" s="82"/>
      <c r="AB478" s="87"/>
    </row>
    <row r="479" spans="1:28" ht="13.15" customHeight="1">
      <c r="A479" s="59"/>
      <c r="B479" s="80"/>
      <c r="D479" s="81"/>
      <c r="E479" s="62"/>
      <c r="F479" s="62"/>
      <c r="G479" s="62"/>
      <c r="T479" s="82"/>
      <c r="U479" s="82"/>
      <c r="V479" s="82"/>
      <c r="W479" s="82"/>
      <c r="AB479" s="87"/>
    </row>
    <row r="480" spans="1:28" ht="13.15" customHeight="1">
      <c r="A480" s="59"/>
      <c r="B480" s="80"/>
      <c r="D480" s="81"/>
      <c r="E480" s="62"/>
      <c r="F480" s="62"/>
      <c r="G480" s="62"/>
      <c r="T480" s="82"/>
      <c r="U480" s="82"/>
      <c r="V480" s="82"/>
      <c r="W480" s="82"/>
      <c r="AB480" s="87"/>
    </row>
    <row r="481" spans="1:28" ht="13.15" customHeight="1">
      <c r="A481" s="59"/>
      <c r="B481" s="80"/>
      <c r="D481" s="81"/>
      <c r="E481" s="62"/>
      <c r="F481" s="62"/>
      <c r="G481" s="62"/>
      <c r="T481" s="82"/>
      <c r="U481" s="82"/>
      <c r="V481" s="82"/>
      <c r="W481" s="82"/>
      <c r="AB481" s="87"/>
    </row>
    <row r="482" spans="1:28" ht="13.15" customHeight="1">
      <c r="A482" s="59"/>
      <c r="B482" s="80"/>
      <c r="D482" s="81"/>
      <c r="E482" s="62"/>
      <c r="F482" s="62"/>
      <c r="G482" s="62"/>
      <c r="T482" s="82"/>
      <c r="U482" s="82"/>
      <c r="V482" s="82"/>
      <c r="W482" s="82"/>
      <c r="AB482" s="87"/>
    </row>
    <row r="483" spans="1:28" ht="13.15" customHeight="1">
      <c r="A483" s="59"/>
      <c r="B483" s="80"/>
      <c r="D483" s="81"/>
      <c r="E483" s="62"/>
      <c r="F483" s="62"/>
      <c r="G483" s="62"/>
      <c r="T483" s="82"/>
      <c r="U483" s="82"/>
      <c r="V483" s="82"/>
      <c r="W483" s="82"/>
      <c r="AB483" s="87"/>
    </row>
    <row r="484" spans="1:28" ht="13.15" customHeight="1">
      <c r="A484" s="59"/>
      <c r="B484" s="80"/>
      <c r="D484" s="81"/>
      <c r="E484" s="62"/>
      <c r="F484" s="62"/>
      <c r="G484" s="62"/>
      <c r="T484" s="82"/>
      <c r="U484" s="82"/>
      <c r="V484" s="82"/>
      <c r="W484" s="82"/>
      <c r="AB484" s="87"/>
    </row>
    <row r="485" spans="1:28" ht="13.15" customHeight="1">
      <c r="A485" s="59"/>
      <c r="B485" s="80"/>
      <c r="D485" s="81"/>
      <c r="E485" s="62"/>
      <c r="F485" s="62"/>
      <c r="G485" s="62"/>
      <c r="T485" s="82"/>
      <c r="U485" s="82"/>
      <c r="V485" s="82"/>
      <c r="W485" s="82"/>
      <c r="AB485" s="87"/>
    </row>
    <row r="486" spans="1:28" ht="13.15" customHeight="1">
      <c r="A486" s="59"/>
      <c r="B486" s="80"/>
      <c r="D486" s="81"/>
      <c r="E486" s="62"/>
      <c r="F486" s="62"/>
      <c r="G486" s="62"/>
      <c r="T486" s="82"/>
      <c r="U486" s="82"/>
      <c r="V486" s="82"/>
      <c r="W486" s="82"/>
      <c r="AB486" s="87"/>
    </row>
    <row r="487" spans="1:28" ht="13.15" customHeight="1">
      <c r="A487" s="59"/>
      <c r="B487" s="80"/>
      <c r="D487" s="81"/>
      <c r="E487" s="62"/>
      <c r="F487" s="62"/>
      <c r="G487" s="62"/>
      <c r="T487" s="82"/>
      <c r="U487" s="82"/>
      <c r="V487" s="82"/>
      <c r="W487" s="82"/>
      <c r="AB487" s="87"/>
    </row>
    <row r="488" spans="1:28" ht="13.15" customHeight="1">
      <c r="A488" s="59"/>
      <c r="B488" s="80"/>
      <c r="D488" s="81"/>
      <c r="E488" s="62"/>
      <c r="F488" s="62"/>
      <c r="G488" s="62"/>
      <c r="T488" s="82"/>
      <c r="U488" s="82"/>
      <c r="V488" s="82"/>
      <c r="W488" s="82"/>
      <c r="AB488" s="87"/>
    </row>
    <row r="489" spans="1:28" ht="13.15" customHeight="1">
      <c r="A489" s="59"/>
      <c r="B489" s="80"/>
      <c r="D489" s="81"/>
      <c r="E489" s="62"/>
      <c r="F489" s="62"/>
      <c r="G489" s="62"/>
      <c r="T489" s="82"/>
      <c r="U489" s="82"/>
      <c r="V489" s="82"/>
      <c r="W489" s="82"/>
      <c r="AB489" s="87"/>
    </row>
    <row r="490" spans="1:28" ht="13.15" customHeight="1">
      <c r="A490" s="59"/>
      <c r="B490" s="80"/>
      <c r="D490" s="81"/>
      <c r="E490" s="62"/>
      <c r="F490" s="62"/>
      <c r="G490" s="62"/>
      <c r="T490" s="82"/>
      <c r="U490" s="82"/>
      <c r="V490" s="82"/>
      <c r="W490" s="82"/>
      <c r="AB490" s="87"/>
    </row>
    <row r="491" spans="1:28" ht="13.15" customHeight="1">
      <c r="A491" s="59"/>
      <c r="B491" s="80"/>
      <c r="D491" s="81"/>
      <c r="E491" s="62"/>
      <c r="F491" s="62"/>
      <c r="G491" s="62"/>
      <c r="T491" s="82"/>
      <c r="U491" s="82"/>
      <c r="V491" s="82"/>
      <c r="W491" s="82"/>
      <c r="AB491" s="87"/>
    </row>
    <row r="492" spans="1:28" ht="13.15" customHeight="1">
      <c r="A492" s="59"/>
      <c r="B492" s="80"/>
      <c r="D492" s="81"/>
      <c r="E492" s="62"/>
      <c r="F492" s="62"/>
      <c r="G492" s="62"/>
      <c r="T492" s="82"/>
      <c r="U492" s="82"/>
      <c r="V492" s="82"/>
      <c r="W492" s="82"/>
      <c r="AB492" s="87"/>
    </row>
    <row r="493" spans="1:28" ht="13.15" customHeight="1">
      <c r="A493" s="59"/>
      <c r="B493" s="80"/>
      <c r="D493" s="81"/>
      <c r="E493" s="62"/>
      <c r="F493" s="62"/>
      <c r="G493" s="62"/>
      <c r="T493" s="82"/>
      <c r="U493" s="82"/>
      <c r="V493" s="82"/>
      <c r="W493" s="82"/>
      <c r="AB493" s="87"/>
    </row>
    <row r="494" spans="1:28" ht="13.15" customHeight="1">
      <c r="A494" s="59"/>
      <c r="B494" s="80"/>
      <c r="D494" s="81"/>
      <c r="E494" s="62"/>
      <c r="F494" s="62"/>
      <c r="G494" s="62"/>
      <c r="T494" s="82"/>
      <c r="U494" s="82"/>
      <c r="V494" s="82"/>
      <c r="W494" s="82"/>
      <c r="AB494" s="87"/>
    </row>
    <row r="495" spans="1:28" ht="13.15" customHeight="1">
      <c r="A495" s="59"/>
      <c r="B495" s="80"/>
      <c r="D495" s="81"/>
      <c r="E495" s="62"/>
      <c r="F495" s="62"/>
      <c r="G495" s="62"/>
      <c r="T495" s="82"/>
      <c r="U495" s="82"/>
      <c r="V495" s="82"/>
      <c r="W495" s="82"/>
      <c r="AB495" s="87"/>
    </row>
    <row r="496" spans="1:28" ht="13.15" customHeight="1">
      <c r="A496" s="59"/>
      <c r="B496" s="80"/>
      <c r="D496" s="81"/>
      <c r="E496" s="62"/>
      <c r="F496" s="62"/>
      <c r="G496" s="62"/>
      <c r="T496" s="82"/>
      <c r="U496" s="82"/>
      <c r="V496" s="82"/>
      <c r="W496" s="82"/>
      <c r="AB496" s="87"/>
    </row>
    <row r="497" spans="1:28" ht="13.15" customHeight="1">
      <c r="A497" s="59"/>
      <c r="B497" s="80"/>
      <c r="D497" s="81"/>
      <c r="E497" s="62"/>
      <c r="F497" s="62"/>
      <c r="G497" s="62"/>
      <c r="T497" s="82"/>
      <c r="U497" s="82"/>
      <c r="V497" s="82"/>
      <c r="W497" s="82"/>
      <c r="AB497" s="87"/>
    </row>
    <row r="498" spans="1:28" ht="13.15" customHeight="1">
      <c r="A498" s="59"/>
      <c r="B498" s="80"/>
      <c r="D498" s="81"/>
      <c r="E498" s="62"/>
      <c r="F498" s="62"/>
      <c r="G498" s="62"/>
      <c r="T498" s="82"/>
      <c r="U498" s="82"/>
      <c r="V498" s="82"/>
      <c r="W498" s="82"/>
      <c r="AB498" s="87"/>
    </row>
    <row r="499" spans="1:28" ht="13.15" customHeight="1">
      <c r="A499" s="59"/>
      <c r="B499" s="80"/>
      <c r="D499" s="81"/>
      <c r="E499" s="62"/>
      <c r="F499" s="62"/>
      <c r="G499" s="62"/>
      <c r="T499" s="82"/>
      <c r="U499" s="82"/>
      <c r="V499" s="82"/>
      <c r="W499" s="82"/>
      <c r="AB499" s="87"/>
    </row>
    <row r="500" spans="1:28" ht="13.15" customHeight="1">
      <c r="A500" s="59"/>
      <c r="B500" s="80"/>
      <c r="D500" s="81"/>
      <c r="E500" s="62"/>
      <c r="F500" s="62"/>
      <c r="G500" s="62"/>
      <c r="T500" s="82"/>
      <c r="U500" s="82"/>
      <c r="V500" s="82"/>
      <c r="W500" s="82"/>
      <c r="AB500" s="87"/>
    </row>
    <row r="501" spans="1:28" ht="13.15" customHeight="1">
      <c r="A501" s="59"/>
      <c r="B501" s="80"/>
      <c r="D501" s="81"/>
      <c r="E501" s="62"/>
      <c r="F501" s="62"/>
      <c r="G501" s="62"/>
      <c r="T501" s="82"/>
      <c r="U501" s="82"/>
      <c r="V501" s="82"/>
      <c r="W501" s="82"/>
      <c r="AB501" s="87"/>
    </row>
    <row r="502" spans="1:28" ht="13.15" customHeight="1">
      <c r="A502" s="59"/>
      <c r="B502" s="80"/>
      <c r="D502" s="81"/>
      <c r="E502" s="62"/>
      <c r="F502" s="62"/>
      <c r="G502" s="62"/>
      <c r="T502" s="82"/>
      <c r="U502" s="82"/>
      <c r="V502" s="82"/>
      <c r="W502" s="82"/>
      <c r="AB502" s="87"/>
    </row>
    <row r="503" spans="1:28" ht="13.15" customHeight="1">
      <c r="A503" s="59"/>
      <c r="B503" s="80"/>
      <c r="D503" s="81"/>
      <c r="E503" s="62"/>
      <c r="F503" s="62"/>
      <c r="G503" s="62"/>
      <c r="T503" s="82"/>
      <c r="U503" s="82"/>
      <c r="V503" s="82"/>
      <c r="W503" s="82"/>
      <c r="AB503" s="87"/>
    </row>
    <row r="504" spans="1:28" ht="13.15" customHeight="1">
      <c r="A504" s="59"/>
      <c r="B504" s="80"/>
      <c r="D504" s="81"/>
      <c r="E504" s="62"/>
      <c r="F504" s="62"/>
      <c r="G504" s="62"/>
      <c r="T504" s="82"/>
      <c r="U504" s="82"/>
      <c r="V504" s="82"/>
      <c r="W504" s="82"/>
      <c r="AB504" s="87"/>
    </row>
    <row r="505" spans="1:28" ht="13.15" customHeight="1">
      <c r="A505" s="59"/>
      <c r="B505" s="80"/>
      <c r="D505" s="81"/>
      <c r="E505" s="62"/>
      <c r="F505" s="62"/>
      <c r="G505" s="62"/>
      <c r="T505" s="82"/>
      <c r="U505" s="82"/>
      <c r="V505" s="82"/>
      <c r="W505" s="82"/>
      <c r="AB505" s="87"/>
    </row>
    <row r="506" spans="1:28" ht="13.15" customHeight="1">
      <c r="A506" s="59"/>
      <c r="B506" s="80"/>
      <c r="D506" s="81"/>
      <c r="E506" s="62"/>
      <c r="F506" s="62"/>
      <c r="G506" s="62"/>
      <c r="T506" s="82"/>
      <c r="U506" s="82"/>
      <c r="V506" s="82"/>
      <c r="W506" s="82"/>
      <c r="AB506" s="87"/>
    </row>
    <row r="507" spans="1:28" ht="13.15" customHeight="1">
      <c r="A507" s="59"/>
      <c r="B507" s="80"/>
      <c r="D507" s="81"/>
      <c r="E507" s="62"/>
      <c r="F507" s="62"/>
      <c r="G507" s="62"/>
      <c r="T507" s="82"/>
      <c r="U507" s="82"/>
      <c r="V507" s="82"/>
      <c r="W507" s="82"/>
      <c r="AB507" s="87"/>
    </row>
    <row r="508" spans="1:28" ht="13.15" customHeight="1">
      <c r="A508" s="59"/>
      <c r="B508" s="80"/>
      <c r="D508" s="81"/>
      <c r="E508" s="62"/>
      <c r="F508" s="62"/>
      <c r="G508" s="62"/>
      <c r="T508" s="82"/>
      <c r="U508" s="82"/>
      <c r="V508" s="82"/>
      <c r="W508" s="82"/>
      <c r="AB508" s="87"/>
    </row>
    <row r="509" spans="1:28" ht="13.15" customHeight="1">
      <c r="A509" s="59"/>
      <c r="B509" s="80"/>
      <c r="D509" s="81"/>
      <c r="E509" s="62"/>
      <c r="F509" s="62"/>
      <c r="G509" s="62"/>
      <c r="T509" s="82"/>
      <c r="U509" s="82"/>
      <c r="V509" s="82"/>
      <c r="W509" s="82"/>
      <c r="AB509" s="87"/>
    </row>
    <row r="510" spans="1:28" ht="13.15" customHeight="1">
      <c r="A510" s="59"/>
      <c r="B510" s="80"/>
      <c r="D510" s="81"/>
      <c r="E510" s="62"/>
      <c r="F510" s="62"/>
      <c r="G510" s="62"/>
      <c r="T510" s="82"/>
      <c r="U510" s="82"/>
      <c r="V510" s="82"/>
      <c r="W510" s="82"/>
      <c r="AB510" s="87"/>
    </row>
    <row r="511" spans="1:28" ht="13.15" customHeight="1">
      <c r="A511" s="59"/>
      <c r="B511" s="80"/>
      <c r="D511" s="81"/>
      <c r="E511" s="62"/>
      <c r="F511" s="62"/>
      <c r="G511" s="62"/>
      <c r="T511" s="82"/>
      <c r="U511" s="82"/>
      <c r="V511" s="82"/>
      <c r="W511" s="82"/>
      <c r="AB511" s="87"/>
    </row>
    <row r="512" spans="1:28" ht="13.15" customHeight="1">
      <c r="A512" s="59"/>
      <c r="B512" s="80"/>
      <c r="D512" s="81"/>
      <c r="E512" s="62"/>
      <c r="F512" s="62"/>
      <c r="G512" s="62"/>
      <c r="T512" s="82"/>
      <c r="U512" s="82"/>
      <c r="V512" s="82"/>
      <c r="W512" s="82"/>
      <c r="AB512" s="87"/>
    </row>
    <row r="513" spans="1:28" ht="13.15" customHeight="1">
      <c r="A513" s="59"/>
      <c r="B513" s="80"/>
      <c r="D513" s="81"/>
      <c r="E513" s="62"/>
      <c r="F513" s="62"/>
      <c r="G513" s="62"/>
      <c r="T513" s="82"/>
      <c r="U513" s="82"/>
      <c r="V513" s="82"/>
      <c r="W513" s="82"/>
      <c r="AB513" s="87"/>
    </row>
    <row r="514" spans="1:28" ht="13.15" customHeight="1">
      <c r="A514" s="59"/>
      <c r="B514" s="80"/>
      <c r="D514" s="81"/>
      <c r="E514" s="62"/>
      <c r="F514" s="62"/>
      <c r="G514" s="62"/>
      <c r="T514" s="82"/>
      <c r="U514" s="82"/>
      <c r="V514" s="82"/>
      <c r="W514" s="82"/>
      <c r="AB514" s="87"/>
    </row>
    <row r="515" spans="1:28" ht="13.15" customHeight="1">
      <c r="A515" s="59"/>
      <c r="B515" s="80"/>
      <c r="D515" s="81"/>
      <c r="E515" s="62"/>
      <c r="F515" s="62"/>
      <c r="G515" s="62"/>
      <c r="T515" s="82"/>
      <c r="U515" s="82"/>
      <c r="V515" s="82"/>
      <c r="W515" s="82"/>
      <c r="AB515" s="87"/>
    </row>
    <row r="516" spans="1:28" ht="13.15" customHeight="1">
      <c r="A516" s="59"/>
      <c r="B516" s="80"/>
      <c r="D516" s="81"/>
      <c r="E516" s="62"/>
      <c r="F516" s="62"/>
      <c r="G516" s="62"/>
      <c r="T516" s="82"/>
      <c r="U516" s="82"/>
      <c r="V516" s="82"/>
      <c r="W516" s="82"/>
      <c r="AB516" s="87"/>
    </row>
    <row r="517" spans="1:28" ht="13.15" customHeight="1">
      <c r="A517" s="59"/>
      <c r="B517" s="80"/>
      <c r="D517" s="81"/>
      <c r="E517" s="62"/>
      <c r="F517" s="62"/>
      <c r="G517" s="62"/>
      <c r="T517" s="82"/>
      <c r="U517" s="82"/>
      <c r="V517" s="82"/>
      <c r="W517" s="82"/>
      <c r="AB517" s="87"/>
    </row>
    <row r="518" spans="1:28" ht="13.15" customHeight="1">
      <c r="A518" s="59"/>
      <c r="B518" s="80"/>
      <c r="D518" s="81"/>
      <c r="E518" s="62"/>
      <c r="F518" s="62"/>
      <c r="G518" s="62"/>
      <c r="T518" s="82"/>
      <c r="U518" s="82"/>
      <c r="V518" s="82"/>
      <c r="W518" s="82"/>
      <c r="AB518" s="87"/>
    </row>
    <row r="519" spans="1:28" ht="13.15" customHeight="1">
      <c r="A519" s="59"/>
      <c r="B519" s="80"/>
      <c r="D519" s="81"/>
      <c r="E519" s="62"/>
      <c r="F519" s="62"/>
      <c r="G519" s="62"/>
      <c r="T519" s="82"/>
      <c r="U519" s="82"/>
      <c r="V519" s="82"/>
      <c r="W519" s="82"/>
      <c r="AB519" s="87"/>
    </row>
    <row r="520" spans="1:28" ht="13.15" customHeight="1">
      <c r="A520" s="59"/>
      <c r="B520" s="80"/>
      <c r="D520" s="81"/>
      <c r="E520" s="62"/>
      <c r="F520" s="62"/>
      <c r="G520" s="62"/>
      <c r="T520" s="82"/>
      <c r="U520" s="82"/>
      <c r="V520" s="82"/>
      <c r="W520" s="82"/>
      <c r="AB520" s="87"/>
    </row>
    <row r="521" spans="1:28" ht="13.15" customHeight="1">
      <c r="A521" s="59"/>
      <c r="B521" s="80"/>
      <c r="D521" s="81"/>
      <c r="E521" s="62"/>
      <c r="F521" s="62"/>
      <c r="G521" s="62"/>
      <c r="T521" s="82"/>
      <c r="U521" s="82"/>
      <c r="V521" s="82"/>
      <c r="W521" s="82"/>
      <c r="AB521" s="87"/>
    </row>
    <row r="522" spans="1:28" ht="13.15" customHeight="1">
      <c r="A522" s="59"/>
      <c r="B522" s="80"/>
      <c r="D522" s="81"/>
      <c r="E522" s="62"/>
      <c r="F522" s="62"/>
      <c r="G522" s="62"/>
      <c r="T522" s="82"/>
      <c r="U522" s="82"/>
      <c r="V522" s="82"/>
      <c r="W522" s="82"/>
      <c r="AB522" s="87"/>
    </row>
    <row r="523" spans="1:28" ht="13.15" customHeight="1">
      <c r="A523" s="59"/>
      <c r="B523" s="80"/>
      <c r="D523" s="81"/>
      <c r="E523" s="62"/>
      <c r="F523" s="62"/>
      <c r="G523" s="62"/>
      <c r="T523" s="82"/>
      <c r="U523" s="82"/>
      <c r="V523" s="82"/>
      <c r="W523" s="82"/>
      <c r="AB523" s="87"/>
    </row>
    <row r="524" spans="1:28" ht="13.15" customHeight="1">
      <c r="A524" s="59"/>
      <c r="B524" s="80"/>
      <c r="D524" s="81"/>
      <c r="E524" s="62"/>
      <c r="F524" s="62"/>
      <c r="G524" s="62"/>
      <c r="T524" s="82"/>
      <c r="U524" s="82"/>
      <c r="V524" s="82"/>
      <c r="W524" s="82"/>
      <c r="AB524" s="87"/>
    </row>
    <row r="525" spans="1:28" ht="13.15" customHeight="1">
      <c r="A525" s="59"/>
      <c r="B525" s="80"/>
      <c r="D525" s="81"/>
      <c r="E525" s="62"/>
      <c r="F525" s="62"/>
      <c r="G525" s="62"/>
      <c r="T525" s="82"/>
      <c r="U525" s="82"/>
      <c r="V525" s="82"/>
      <c r="W525" s="82"/>
      <c r="AB525" s="87"/>
    </row>
    <row r="526" spans="1:28" ht="13.15" customHeight="1">
      <c r="A526" s="59"/>
      <c r="B526" s="80"/>
      <c r="D526" s="81"/>
      <c r="E526" s="62"/>
      <c r="F526" s="62"/>
      <c r="G526" s="62"/>
      <c r="T526" s="82"/>
      <c r="U526" s="82"/>
      <c r="V526" s="82"/>
      <c r="W526" s="82"/>
      <c r="AB526" s="87"/>
    </row>
    <row r="527" spans="1:28" ht="13.15" customHeight="1">
      <c r="A527" s="59"/>
      <c r="B527" s="80"/>
      <c r="D527" s="81"/>
      <c r="E527" s="62"/>
      <c r="F527" s="62"/>
      <c r="G527" s="62"/>
      <c r="T527" s="82"/>
      <c r="U527" s="82"/>
      <c r="V527" s="82"/>
      <c r="W527" s="82"/>
      <c r="AB527" s="87"/>
    </row>
    <row r="528" spans="1:28" ht="13.15" customHeight="1">
      <c r="A528" s="59"/>
      <c r="B528" s="80"/>
      <c r="D528" s="81"/>
      <c r="E528" s="62"/>
      <c r="F528" s="62"/>
      <c r="G528" s="62"/>
      <c r="T528" s="82"/>
      <c r="U528" s="82"/>
      <c r="V528" s="82"/>
      <c r="W528" s="82"/>
      <c r="AB528" s="87"/>
    </row>
    <row r="529" spans="1:28" ht="13.15" customHeight="1">
      <c r="A529" s="59"/>
      <c r="B529" s="80"/>
      <c r="D529" s="81"/>
      <c r="E529" s="62"/>
      <c r="F529" s="62"/>
      <c r="G529" s="62"/>
      <c r="T529" s="82"/>
      <c r="U529" s="82"/>
      <c r="V529" s="82"/>
      <c r="W529" s="82"/>
      <c r="AB529" s="87"/>
    </row>
    <row r="530" spans="1:28" ht="13.15" customHeight="1">
      <c r="A530" s="59"/>
      <c r="B530" s="80"/>
      <c r="D530" s="81"/>
      <c r="E530" s="62"/>
      <c r="F530" s="62"/>
      <c r="G530" s="62"/>
      <c r="T530" s="82"/>
      <c r="U530" s="82"/>
      <c r="V530" s="82"/>
      <c r="W530" s="82"/>
      <c r="AB530" s="87"/>
    </row>
    <row r="531" spans="1:28" ht="13.15" customHeight="1">
      <c r="A531" s="59"/>
      <c r="B531" s="80"/>
      <c r="D531" s="81"/>
      <c r="E531" s="62"/>
      <c r="F531" s="62"/>
      <c r="G531" s="62"/>
      <c r="T531" s="82"/>
      <c r="U531" s="82"/>
      <c r="V531" s="82"/>
      <c r="W531" s="82"/>
      <c r="AB531" s="87"/>
    </row>
    <row r="532" spans="1:28" ht="13.15" customHeight="1">
      <c r="A532" s="59"/>
      <c r="B532" s="80"/>
      <c r="D532" s="81"/>
      <c r="E532" s="62"/>
      <c r="F532" s="62"/>
      <c r="G532" s="62"/>
      <c r="T532" s="82"/>
      <c r="U532" s="82"/>
      <c r="V532" s="82"/>
      <c r="W532" s="82"/>
      <c r="AB532" s="87"/>
    </row>
    <row r="533" spans="1:28" ht="13.15" customHeight="1">
      <c r="A533" s="59"/>
      <c r="B533" s="80"/>
      <c r="D533" s="81"/>
      <c r="E533" s="62"/>
      <c r="F533" s="62"/>
      <c r="G533" s="62"/>
      <c r="T533" s="82"/>
      <c r="U533" s="82"/>
      <c r="V533" s="82"/>
      <c r="W533" s="82"/>
      <c r="AB533" s="87"/>
    </row>
    <row r="534" spans="1:28" ht="13.15" customHeight="1">
      <c r="A534" s="59"/>
      <c r="B534" s="80"/>
      <c r="D534" s="81"/>
      <c r="E534" s="62"/>
      <c r="F534" s="62"/>
      <c r="G534" s="62"/>
      <c r="T534" s="82"/>
      <c r="U534" s="82"/>
      <c r="V534" s="82"/>
      <c r="W534" s="82"/>
      <c r="AB534" s="87"/>
    </row>
    <row r="535" spans="1:28" ht="13.15" customHeight="1">
      <c r="A535" s="59"/>
      <c r="B535" s="80"/>
      <c r="D535" s="81"/>
      <c r="E535" s="62"/>
      <c r="F535" s="62"/>
      <c r="G535" s="62"/>
      <c r="T535" s="82"/>
      <c r="U535" s="82"/>
      <c r="V535" s="82"/>
      <c r="W535" s="82"/>
      <c r="AB535" s="87"/>
    </row>
    <row r="536" spans="1:28" ht="13.15" customHeight="1">
      <c r="A536" s="59"/>
      <c r="B536" s="80"/>
      <c r="D536" s="81"/>
      <c r="E536" s="62"/>
      <c r="F536" s="62"/>
      <c r="G536" s="62"/>
      <c r="T536" s="82"/>
      <c r="U536" s="82"/>
      <c r="V536" s="82"/>
      <c r="W536" s="82"/>
      <c r="AB536" s="87"/>
    </row>
    <row r="537" spans="1:28" ht="13.15" customHeight="1">
      <c r="A537" s="59"/>
      <c r="B537" s="80"/>
      <c r="D537" s="81"/>
      <c r="E537" s="62"/>
      <c r="F537" s="62"/>
      <c r="G537" s="62"/>
      <c r="T537" s="82"/>
      <c r="U537" s="82"/>
      <c r="V537" s="82"/>
      <c r="W537" s="82"/>
      <c r="AB537" s="87"/>
    </row>
    <row r="538" spans="1:28" ht="13.15" customHeight="1">
      <c r="A538" s="59"/>
      <c r="B538" s="80"/>
      <c r="D538" s="81"/>
      <c r="E538" s="62"/>
      <c r="F538" s="62"/>
      <c r="G538" s="62"/>
      <c r="T538" s="82"/>
      <c r="U538" s="82"/>
      <c r="V538" s="82"/>
      <c r="W538" s="82"/>
      <c r="AB538" s="87"/>
    </row>
    <row r="539" spans="1:28" ht="13.15" customHeight="1">
      <c r="A539" s="59"/>
      <c r="B539" s="80"/>
      <c r="D539" s="81"/>
      <c r="E539" s="62"/>
      <c r="F539" s="62"/>
      <c r="G539" s="62"/>
      <c r="T539" s="82"/>
      <c r="U539" s="82"/>
      <c r="V539" s="82"/>
      <c r="W539" s="82"/>
      <c r="AB539" s="87"/>
    </row>
    <row r="540" spans="1:28" ht="13.15" customHeight="1">
      <c r="A540" s="59"/>
      <c r="B540" s="80"/>
      <c r="D540" s="81"/>
      <c r="E540" s="62"/>
      <c r="F540" s="62"/>
      <c r="G540" s="62"/>
      <c r="T540" s="82"/>
      <c r="U540" s="82"/>
      <c r="V540" s="82"/>
      <c r="W540" s="82"/>
      <c r="AB540" s="87"/>
    </row>
    <row r="541" spans="1:28" ht="13.15" customHeight="1">
      <c r="A541" s="59"/>
      <c r="B541" s="80"/>
      <c r="D541" s="81"/>
      <c r="E541" s="62"/>
      <c r="F541" s="62"/>
      <c r="G541" s="62"/>
      <c r="T541" s="82"/>
      <c r="U541" s="82"/>
      <c r="V541" s="82"/>
      <c r="W541" s="82"/>
      <c r="AB541" s="87"/>
    </row>
    <row r="542" spans="1:28" ht="13.15" customHeight="1">
      <c r="A542" s="59"/>
      <c r="B542" s="80"/>
      <c r="D542" s="81"/>
      <c r="E542" s="62"/>
      <c r="F542" s="62"/>
      <c r="G542" s="62"/>
      <c r="T542" s="82"/>
      <c r="U542" s="82"/>
      <c r="V542" s="82"/>
      <c r="W542" s="82"/>
      <c r="AB542" s="87"/>
    </row>
    <row r="543" spans="1:28" ht="13.15" customHeight="1">
      <c r="A543" s="59"/>
      <c r="B543" s="80"/>
      <c r="D543" s="81"/>
      <c r="E543" s="62"/>
      <c r="F543" s="62"/>
      <c r="G543" s="62"/>
      <c r="T543" s="82"/>
      <c r="U543" s="82"/>
      <c r="V543" s="82"/>
      <c r="W543" s="82"/>
      <c r="AB543" s="87"/>
    </row>
    <row r="544" spans="1:28" ht="13.15" customHeight="1">
      <c r="A544" s="59"/>
      <c r="B544" s="80"/>
      <c r="D544" s="81"/>
      <c r="E544" s="62"/>
      <c r="F544" s="62"/>
      <c r="G544" s="62"/>
      <c r="T544" s="82"/>
      <c r="U544" s="82"/>
      <c r="V544" s="82"/>
      <c r="W544" s="82"/>
      <c r="AB544" s="87"/>
    </row>
    <row r="545" spans="1:28" ht="13.15" customHeight="1">
      <c r="A545" s="59"/>
      <c r="B545" s="80"/>
      <c r="D545" s="81"/>
      <c r="E545" s="62"/>
      <c r="F545" s="62"/>
      <c r="G545" s="62"/>
      <c r="T545" s="82"/>
      <c r="U545" s="82"/>
      <c r="V545" s="82"/>
      <c r="W545" s="82"/>
      <c r="AB545" s="87"/>
    </row>
    <row r="546" spans="1:28" ht="13.15" customHeight="1">
      <c r="A546" s="59"/>
      <c r="B546" s="80"/>
      <c r="D546" s="81"/>
      <c r="E546" s="62"/>
      <c r="F546" s="62"/>
      <c r="G546" s="62"/>
      <c r="T546" s="82"/>
      <c r="U546" s="82"/>
      <c r="V546" s="82"/>
      <c r="W546" s="82"/>
      <c r="AB546" s="87"/>
    </row>
    <row r="547" spans="1:28" ht="13.15" customHeight="1">
      <c r="A547" s="59"/>
      <c r="B547" s="80"/>
      <c r="D547" s="81"/>
      <c r="E547" s="62"/>
      <c r="F547" s="62"/>
      <c r="G547" s="62"/>
      <c r="T547" s="82"/>
      <c r="U547" s="82"/>
      <c r="V547" s="82"/>
      <c r="W547" s="82"/>
      <c r="AB547" s="87"/>
    </row>
    <row r="548" spans="1:28" ht="13.15" customHeight="1">
      <c r="A548" s="59"/>
      <c r="B548" s="80"/>
      <c r="D548" s="81"/>
      <c r="E548" s="62"/>
      <c r="F548" s="62"/>
      <c r="G548" s="62"/>
      <c r="T548" s="82"/>
      <c r="U548" s="82"/>
      <c r="V548" s="82"/>
      <c r="W548" s="82"/>
      <c r="AB548" s="87"/>
    </row>
    <row r="549" spans="1:28" ht="13.15" customHeight="1">
      <c r="A549" s="59"/>
      <c r="B549" s="80"/>
      <c r="D549" s="81"/>
      <c r="E549" s="62"/>
      <c r="F549" s="62"/>
      <c r="G549" s="62"/>
      <c r="T549" s="82"/>
      <c r="U549" s="82"/>
      <c r="V549" s="82"/>
      <c r="W549" s="82"/>
      <c r="AB549" s="87"/>
    </row>
    <row r="550" spans="1:28" ht="13.15" customHeight="1">
      <c r="A550" s="59"/>
      <c r="B550" s="80"/>
      <c r="D550" s="81"/>
      <c r="E550" s="62"/>
      <c r="F550" s="62"/>
      <c r="G550" s="62"/>
      <c r="T550" s="82"/>
      <c r="U550" s="82"/>
      <c r="V550" s="82"/>
      <c r="W550" s="82"/>
      <c r="AB550" s="87"/>
    </row>
    <row r="551" spans="1:28" ht="13.15" customHeight="1">
      <c r="A551" s="59"/>
      <c r="B551" s="80"/>
      <c r="D551" s="81"/>
      <c r="E551" s="62"/>
      <c r="F551" s="62"/>
      <c r="G551" s="62"/>
      <c r="T551" s="82"/>
      <c r="U551" s="82"/>
      <c r="V551" s="82"/>
      <c r="W551" s="82"/>
      <c r="AB551" s="87"/>
    </row>
    <row r="552" spans="1:28" ht="13.15" customHeight="1">
      <c r="A552" s="59"/>
      <c r="B552" s="80"/>
      <c r="D552" s="81"/>
      <c r="E552" s="62"/>
      <c r="F552" s="62"/>
      <c r="G552" s="62"/>
      <c r="T552" s="82"/>
      <c r="U552" s="82"/>
      <c r="V552" s="82"/>
      <c r="W552" s="82"/>
      <c r="AB552" s="87"/>
    </row>
    <row r="553" spans="1:28" ht="13.15" customHeight="1">
      <c r="A553" s="59"/>
      <c r="B553" s="80"/>
      <c r="D553" s="81"/>
      <c r="E553" s="62"/>
      <c r="F553" s="62"/>
      <c r="G553" s="62"/>
      <c r="T553" s="82"/>
      <c r="U553" s="82"/>
      <c r="V553" s="82"/>
      <c r="W553" s="82"/>
      <c r="AB553" s="87"/>
    </row>
    <row r="554" spans="1:28" ht="13.15" customHeight="1">
      <c r="A554" s="59"/>
      <c r="B554" s="80"/>
      <c r="D554" s="81"/>
      <c r="E554" s="62"/>
      <c r="F554" s="62"/>
      <c r="G554" s="62"/>
      <c r="T554" s="82"/>
      <c r="U554" s="82"/>
      <c r="V554" s="82"/>
      <c r="W554" s="82"/>
      <c r="AB554" s="87"/>
    </row>
    <row r="555" spans="1:28" ht="13.15" customHeight="1">
      <c r="A555" s="59"/>
      <c r="B555" s="80"/>
      <c r="D555" s="81"/>
      <c r="E555" s="62"/>
      <c r="F555" s="62"/>
      <c r="G555" s="62"/>
      <c r="T555" s="82"/>
      <c r="U555" s="82"/>
      <c r="V555" s="82"/>
      <c r="W555" s="82"/>
      <c r="AB555" s="87"/>
    </row>
    <row r="556" spans="1:28" ht="13.15" customHeight="1">
      <c r="A556" s="59"/>
      <c r="B556" s="80"/>
      <c r="D556" s="81"/>
      <c r="E556" s="62"/>
      <c r="F556" s="62"/>
      <c r="G556" s="62"/>
      <c r="T556" s="82"/>
      <c r="U556" s="82"/>
      <c r="V556" s="82"/>
      <c r="W556" s="82"/>
      <c r="AB556" s="87"/>
    </row>
    <row r="557" spans="1:28" ht="13.15" customHeight="1">
      <c r="A557" s="59"/>
      <c r="B557" s="80"/>
      <c r="D557" s="81"/>
      <c r="E557" s="62"/>
      <c r="F557" s="62"/>
      <c r="G557" s="62"/>
      <c r="T557" s="82"/>
      <c r="U557" s="82"/>
      <c r="V557" s="82"/>
      <c r="W557" s="82"/>
      <c r="AB557" s="87"/>
    </row>
    <row r="558" spans="1:28" ht="13.15" customHeight="1">
      <c r="A558" s="59"/>
      <c r="B558" s="80"/>
      <c r="D558" s="81"/>
      <c r="E558" s="62"/>
      <c r="F558" s="62"/>
      <c r="G558" s="62"/>
      <c r="T558" s="82"/>
      <c r="U558" s="82"/>
      <c r="V558" s="82"/>
      <c r="W558" s="82"/>
      <c r="AB558" s="87"/>
    </row>
    <row r="559" spans="1:28" ht="13.15" customHeight="1">
      <c r="A559" s="59"/>
      <c r="B559" s="80"/>
      <c r="D559" s="81"/>
      <c r="E559" s="62"/>
      <c r="F559" s="62"/>
      <c r="G559" s="62"/>
      <c r="T559" s="82"/>
      <c r="U559" s="82"/>
      <c r="V559" s="82"/>
      <c r="W559" s="82"/>
      <c r="AB559" s="87"/>
    </row>
    <row r="560" spans="1:28" ht="13.15" customHeight="1">
      <c r="A560" s="59"/>
      <c r="B560" s="80"/>
      <c r="D560" s="81"/>
      <c r="E560" s="62"/>
      <c r="F560" s="62"/>
      <c r="G560" s="62"/>
      <c r="T560" s="82"/>
      <c r="U560" s="82"/>
      <c r="V560" s="82"/>
      <c r="W560" s="82"/>
      <c r="AB560" s="87"/>
    </row>
    <row r="561" spans="1:28" ht="13.15" customHeight="1">
      <c r="A561" s="59"/>
      <c r="B561" s="80"/>
      <c r="D561" s="81"/>
      <c r="E561" s="62"/>
      <c r="F561" s="62"/>
      <c r="G561" s="62"/>
      <c r="T561" s="82"/>
      <c r="U561" s="82"/>
      <c r="V561" s="82"/>
      <c r="W561" s="82"/>
      <c r="AB561" s="87"/>
    </row>
    <row r="562" spans="1:28" ht="13.15" customHeight="1">
      <c r="A562" s="59"/>
      <c r="B562" s="80"/>
      <c r="D562" s="81"/>
      <c r="E562" s="62"/>
      <c r="F562" s="62"/>
      <c r="G562" s="62"/>
      <c r="T562" s="82"/>
      <c r="U562" s="82"/>
      <c r="V562" s="82"/>
      <c r="W562" s="82"/>
      <c r="AB562" s="87"/>
    </row>
    <row r="563" spans="1:28" ht="13.15" customHeight="1">
      <c r="A563" s="59"/>
      <c r="B563" s="80"/>
      <c r="D563" s="81"/>
      <c r="E563" s="62"/>
      <c r="F563" s="62"/>
      <c r="G563" s="62"/>
      <c r="T563" s="82"/>
      <c r="U563" s="82"/>
      <c r="V563" s="82"/>
      <c r="W563" s="82"/>
      <c r="AB563" s="87"/>
    </row>
    <row r="564" spans="1:28" ht="13.15" customHeight="1">
      <c r="A564" s="59"/>
      <c r="B564" s="80"/>
      <c r="D564" s="81"/>
      <c r="E564" s="62"/>
      <c r="F564" s="62"/>
      <c r="G564" s="62"/>
      <c r="T564" s="82"/>
      <c r="U564" s="82"/>
      <c r="V564" s="82"/>
      <c r="W564" s="82"/>
      <c r="AB564" s="87"/>
    </row>
    <row r="565" spans="1:28" ht="13.15" customHeight="1">
      <c r="A565" s="59"/>
      <c r="B565" s="80"/>
      <c r="D565" s="81"/>
      <c r="E565" s="62"/>
      <c r="F565" s="62"/>
      <c r="G565" s="62"/>
      <c r="T565" s="82"/>
      <c r="U565" s="82"/>
      <c r="V565" s="82"/>
      <c r="W565" s="82"/>
      <c r="AB565" s="87"/>
    </row>
    <row r="566" spans="1:28" ht="13.15" customHeight="1">
      <c r="A566" s="59"/>
      <c r="B566" s="80"/>
      <c r="D566" s="81"/>
      <c r="E566" s="62"/>
      <c r="F566" s="62"/>
      <c r="G566" s="62"/>
      <c r="T566" s="82"/>
      <c r="U566" s="82"/>
      <c r="V566" s="82"/>
      <c r="W566" s="82"/>
      <c r="AB566" s="87"/>
    </row>
    <row r="567" spans="1:28" ht="13.15" customHeight="1">
      <c r="A567" s="59"/>
      <c r="B567" s="80"/>
      <c r="D567" s="81"/>
      <c r="E567" s="62"/>
      <c r="F567" s="62"/>
      <c r="G567" s="62"/>
      <c r="T567" s="82"/>
      <c r="U567" s="82"/>
      <c r="V567" s="82"/>
      <c r="W567" s="82"/>
      <c r="AB567" s="87"/>
    </row>
    <row r="568" spans="1:28" ht="13.15" customHeight="1">
      <c r="Q568" s="62">
        <f>SUM(Q15:Q360)</f>
        <v>0</v>
      </c>
      <c r="R568" s="62">
        <f t="shared" ref="R568:S568" si="420">SUM(R15:R360)</f>
        <v>0</v>
      </c>
      <c r="S568" s="62">
        <f t="shared" si="420"/>
        <v>0</v>
      </c>
    </row>
    <row r="569" spans="1:28" ht="13.15" customHeight="1">
      <c r="Q569" s="63">
        <v>-420.99999999999994</v>
      </c>
      <c r="R569" s="63">
        <v>-161.00000000000003</v>
      </c>
      <c r="S569" s="63">
        <v>920</v>
      </c>
    </row>
  </sheetData>
  <mergeCells count="27">
    <mergeCell ref="X12:X13"/>
    <mergeCell ref="Z12:Z13"/>
    <mergeCell ref="AA12:AA13"/>
    <mergeCell ref="AB12:AB13"/>
    <mergeCell ref="H12:J12"/>
    <mergeCell ref="K12:M12"/>
    <mergeCell ref="N12:P12"/>
    <mergeCell ref="Q12:S12"/>
    <mergeCell ref="T12:T13"/>
    <mergeCell ref="U12:W12"/>
    <mergeCell ref="Y12:Y13"/>
    <mergeCell ref="A6:H6"/>
    <mergeCell ref="I6:R6"/>
    <mergeCell ref="S6:AB6"/>
    <mergeCell ref="A7:AB7"/>
    <mergeCell ref="M10:N10"/>
    <mergeCell ref="A12:A13"/>
    <mergeCell ref="B12:B13"/>
    <mergeCell ref="C12:C13"/>
    <mergeCell ref="D12:D13"/>
    <mergeCell ref="E12:G12"/>
    <mergeCell ref="A2:AB2"/>
    <mergeCell ref="A3:AB3"/>
    <mergeCell ref="A4:AB4"/>
    <mergeCell ref="A5:H5"/>
    <mergeCell ref="I5:R5"/>
    <mergeCell ref="S5:AB5"/>
  </mergeCells>
  <printOptions horizontalCentered="1"/>
  <pageMargins left="0.39370078740157483" right="0.39370078740157483" top="0.78740157480314965" bottom="0.39370078740157483" header="0.31496062992125984" footer="0.31496062992125984"/>
  <pageSetup paperSize="9" scale="54" fitToHeight="0" orientation="landscape" blackAndWhite="1" r:id="rId1"/>
  <colBreaks count="1" manualBreakCount="1">
    <brk id="28" max="1048575" man="1"/>
  </colBreaks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917AB66-D8D2-4ED4-B18B-66544BC99CFE}">
  <sheetPr codeName="Sheet4">
    <tabColor rgb="FF00B0F0"/>
    <pageSetUpPr fitToPage="1"/>
  </sheetPr>
  <dimension ref="A1:AF362"/>
  <sheetViews>
    <sheetView zoomScale="83" zoomScaleNormal="83" zoomScaleSheetLayoutView="80" workbookViewId="0">
      <pane ySplit="13" topLeftCell="A44" activePane="bottomLeft" state="frozen"/>
      <selection activeCell="Q391" sqref="Q391:S391"/>
      <selection pane="bottomLeft" activeCell="P42" sqref="P42"/>
    </sheetView>
  </sheetViews>
  <sheetFormatPr defaultColWidth="9.28515625" defaultRowHeight="13.15" customHeight="1"/>
  <cols>
    <col min="1" max="1" width="4.28515625" style="66" customWidth="1"/>
    <col min="2" max="2" width="11" style="66" customWidth="1"/>
    <col min="3" max="3" width="8.85546875" style="59" customWidth="1"/>
    <col min="4" max="4" width="11.28515625" style="66" bestFit="1" customWidth="1"/>
    <col min="5" max="16" width="8.42578125" style="66" customWidth="1"/>
    <col min="17" max="19" width="7.42578125" style="62" customWidth="1"/>
    <col min="20" max="20" width="10.28515625" style="66" customWidth="1"/>
    <col min="21" max="24" width="9.28515625" style="66" customWidth="1"/>
    <col min="25" max="27" width="10.7109375" style="66" customWidth="1"/>
    <col min="28" max="28" width="16" style="66" customWidth="1"/>
    <col min="29" max="29" width="8.28515625" style="66" customWidth="1"/>
    <col min="30" max="30" width="12.85546875" style="66" customWidth="1"/>
    <col min="31" max="31" width="8.7109375" style="66" customWidth="1"/>
    <col min="32" max="32" width="11.7109375" style="66" customWidth="1"/>
    <col min="33" max="33" width="8.28515625" style="66" bestFit="1" customWidth="1"/>
    <col min="34" max="34" width="9.28515625" style="66" customWidth="1"/>
    <col min="35" max="16384" width="9.28515625" style="66"/>
  </cols>
  <sheetData>
    <row r="1" spans="1:32" ht="19.5" customHeight="1">
      <c r="B1" s="66">
        <v>1</v>
      </c>
      <c r="C1" s="59">
        <f>+B1+1</f>
        <v>2</v>
      </c>
      <c r="D1" s="59">
        <f t="shared" ref="D1:AB1" si="0">+C1+1</f>
        <v>3</v>
      </c>
      <c r="E1" s="59">
        <f t="shared" si="0"/>
        <v>4</v>
      </c>
      <c r="F1" s="59">
        <f t="shared" si="0"/>
        <v>5</v>
      </c>
      <c r="G1" s="59">
        <f t="shared" si="0"/>
        <v>6</v>
      </c>
      <c r="H1" s="59">
        <f t="shared" si="0"/>
        <v>7</v>
      </c>
      <c r="I1" s="59">
        <f t="shared" si="0"/>
        <v>8</v>
      </c>
      <c r="J1" s="59">
        <f t="shared" si="0"/>
        <v>9</v>
      </c>
      <c r="K1" s="59">
        <f t="shared" si="0"/>
        <v>10</v>
      </c>
      <c r="L1" s="59">
        <f t="shared" si="0"/>
        <v>11</v>
      </c>
      <c r="M1" s="59">
        <f t="shared" si="0"/>
        <v>12</v>
      </c>
      <c r="N1" s="59">
        <f t="shared" si="0"/>
        <v>13</v>
      </c>
      <c r="O1" s="59">
        <f t="shared" si="0"/>
        <v>14</v>
      </c>
      <c r="P1" s="59">
        <f t="shared" si="0"/>
        <v>15</v>
      </c>
      <c r="Q1" s="59">
        <f t="shared" si="0"/>
        <v>16</v>
      </c>
      <c r="R1" s="59">
        <f t="shared" si="0"/>
        <v>17</v>
      </c>
      <c r="S1" s="59">
        <f t="shared" si="0"/>
        <v>18</v>
      </c>
      <c r="T1" s="59">
        <f t="shared" si="0"/>
        <v>19</v>
      </c>
      <c r="U1" s="59">
        <f t="shared" si="0"/>
        <v>20</v>
      </c>
      <c r="V1" s="59">
        <f t="shared" si="0"/>
        <v>21</v>
      </c>
      <c r="W1" s="59">
        <f t="shared" si="0"/>
        <v>22</v>
      </c>
      <c r="X1" s="59"/>
      <c r="Y1" s="59">
        <f>+W1+1</f>
        <v>23</v>
      </c>
      <c r="Z1" s="59">
        <f t="shared" si="0"/>
        <v>24</v>
      </c>
      <c r="AA1" s="59">
        <f t="shared" si="0"/>
        <v>25</v>
      </c>
      <c r="AB1" s="59">
        <f t="shared" si="0"/>
        <v>26</v>
      </c>
    </row>
    <row r="2" spans="1:32" ht="19.5" customHeight="1">
      <c r="A2" s="92" t="s">
        <v>13</v>
      </c>
      <c r="B2" s="92"/>
      <c r="C2" s="92"/>
      <c r="D2" s="92"/>
      <c r="E2" s="92"/>
      <c r="F2" s="92"/>
      <c r="G2" s="92"/>
      <c r="H2" s="92"/>
      <c r="I2" s="92"/>
      <c r="J2" s="92"/>
      <c r="K2" s="92"/>
      <c r="L2" s="92"/>
      <c r="M2" s="92"/>
      <c r="N2" s="92"/>
      <c r="O2" s="92"/>
      <c r="P2" s="92"/>
      <c r="Q2" s="92"/>
      <c r="R2" s="92"/>
      <c r="S2" s="92"/>
      <c r="T2" s="92"/>
      <c r="U2" s="92"/>
      <c r="V2" s="92"/>
      <c r="W2" s="92"/>
      <c r="X2" s="92"/>
      <c r="Y2" s="92"/>
      <c r="Z2" s="92"/>
      <c r="AA2" s="92"/>
      <c r="AB2" s="92"/>
    </row>
    <row r="3" spans="1:32" ht="19.5" customHeight="1">
      <c r="A3" s="92" t="s">
        <v>14</v>
      </c>
      <c r="B3" s="92"/>
      <c r="C3" s="92"/>
      <c r="D3" s="92"/>
      <c r="E3" s="92"/>
      <c r="F3" s="92"/>
      <c r="G3" s="92"/>
      <c r="H3" s="92"/>
      <c r="I3" s="92"/>
      <c r="J3" s="92"/>
      <c r="K3" s="92"/>
      <c r="L3" s="92"/>
      <c r="M3" s="92"/>
      <c r="N3" s="92"/>
      <c r="O3" s="92"/>
      <c r="P3" s="92"/>
      <c r="Q3" s="92"/>
      <c r="R3" s="92"/>
      <c r="S3" s="92"/>
      <c r="T3" s="92"/>
      <c r="U3" s="92"/>
      <c r="V3" s="92"/>
      <c r="W3" s="92"/>
      <c r="X3" s="92"/>
      <c r="Y3" s="92"/>
      <c r="Z3" s="92"/>
      <c r="AA3" s="92"/>
      <c r="AB3" s="92"/>
    </row>
    <row r="4" spans="1:32" ht="19.5" customHeight="1">
      <c r="A4" s="92" t="str">
        <f>UPPER("GÓI THẦU XL03 :Thi Công Xây Dựng Đoạn Tuyến Km114+200 - Km126+223 Bao Gồm Tuyến Nối Nút Giao IC12  Với QL1 (bao gồm khảo sát, thiết kế BVTC)")</f>
        <v>GÓI THẦU XL03 :THI CÔNG XÂY DỰNG ĐOẠN TUYẾN KM114+200 - KM126+223 BAO GỒM TUYẾN NỐI NÚT GIAO IC12  VỚI QL1 (BAO GỒM KHẢO SÁT, THIẾT KẾ BVTC)</v>
      </c>
      <c r="B4" s="92"/>
      <c r="C4" s="92"/>
      <c r="D4" s="92"/>
      <c r="E4" s="92"/>
      <c r="F4" s="92"/>
      <c r="G4" s="92"/>
      <c r="H4" s="92"/>
      <c r="I4" s="92"/>
      <c r="J4" s="92"/>
      <c r="K4" s="92"/>
      <c r="L4" s="92"/>
      <c r="M4" s="92"/>
      <c r="N4" s="92"/>
      <c r="O4" s="92"/>
      <c r="P4" s="92"/>
      <c r="Q4" s="92"/>
      <c r="R4" s="92"/>
      <c r="S4" s="92"/>
      <c r="T4" s="92"/>
      <c r="U4" s="92"/>
      <c r="V4" s="92"/>
      <c r="W4" s="92"/>
      <c r="X4" s="92"/>
      <c r="Y4" s="92"/>
      <c r="Z4" s="92"/>
      <c r="AA4" s="92"/>
      <c r="AB4" s="92"/>
    </row>
    <row r="5" spans="1:32" ht="18.75" customHeight="1">
      <c r="A5" s="93" t="s">
        <v>22</v>
      </c>
      <c r="B5" s="94"/>
      <c r="C5" s="94"/>
      <c r="D5" s="94"/>
      <c r="E5" s="94"/>
      <c r="F5" s="94"/>
      <c r="G5" s="94"/>
      <c r="H5" s="95"/>
      <c r="I5" s="96" t="s">
        <v>24</v>
      </c>
      <c r="J5" s="97"/>
      <c r="K5" s="97"/>
      <c r="L5" s="97"/>
      <c r="M5" s="97"/>
      <c r="N5" s="97"/>
      <c r="O5" s="97"/>
      <c r="P5" s="97"/>
      <c r="Q5" s="97"/>
      <c r="R5" s="98"/>
      <c r="S5" s="96" t="s">
        <v>25</v>
      </c>
      <c r="T5" s="97"/>
      <c r="U5" s="97"/>
      <c r="V5" s="97"/>
      <c r="W5" s="97"/>
      <c r="X5" s="97"/>
      <c r="Y5" s="97"/>
      <c r="Z5" s="97"/>
      <c r="AA5" s="97"/>
      <c r="AB5" s="98"/>
    </row>
    <row r="6" spans="1:32" ht="17.25" customHeight="1">
      <c r="A6" s="104" t="s">
        <v>23</v>
      </c>
      <c r="B6" s="105"/>
      <c r="C6" s="105"/>
      <c r="D6" s="105"/>
      <c r="E6" s="105"/>
      <c r="F6" s="105"/>
      <c r="G6" s="105"/>
      <c r="H6" s="106"/>
      <c r="I6" s="107" t="str">
        <f>UPPER("Liên danh Phân viện KHCN GTVT phía Nam - Công ty Cổ phần Tư vấn kỹ thuật và xây dựng Hồng Hà")</f>
        <v>LIÊN DANH PHÂN VIỆN KHCN GTVT PHÍA NAM - CÔNG TY CỔ PHẦN TƯ VẤN KỸ THUẬT VÀ XÂY DỰNG HỒNG HÀ</v>
      </c>
      <c r="J6" s="108"/>
      <c r="K6" s="108"/>
      <c r="L6" s="108"/>
      <c r="M6" s="108"/>
      <c r="N6" s="108"/>
      <c r="O6" s="108"/>
      <c r="P6" s="108"/>
      <c r="Q6" s="108"/>
      <c r="R6" s="109"/>
      <c r="S6" s="110" t="s">
        <v>34</v>
      </c>
      <c r="T6" s="111"/>
      <c r="U6" s="111"/>
      <c r="V6" s="111"/>
      <c r="W6" s="111"/>
      <c r="X6" s="111"/>
      <c r="Y6" s="111"/>
      <c r="Z6" s="111"/>
      <c r="AA6" s="111"/>
      <c r="AB6" s="112"/>
    </row>
    <row r="7" spans="1:32" ht="21" customHeight="1">
      <c r="A7" s="113" t="s">
        <v>15</v>
      </c>
      <c r="B7" s="114"/>
      <c r="C7" s="114"/>
      <c r="D7" s="114"/>
      <c r="E7" s="114"/>
      <c r="F7" s="114"/>
      <c r="G7" s="114"/>
      <c r="H7" s="114"/>
      <c r="I7" s="114"/>
      <c r="J7" s="114"/>
      <c r="K7" s="114"/>
      <c r="L7" s="114"/>
      <c r="M7" s="114"/>
      <c r="N7" s="114"/>
      <c r="O7" s="114"/>
      <c r="P7" s="114"/>
      <c r="Q7" s="114"/>
      <c r="R7" s="114"/>
      <c r="S7" s="114"/>
      <c r="T7" s="114"/>
      <c r="U7" s="114"/>
      <c r="V7" s="114"/>
      <c r="W7" s="114"/>
      <c r="X7" s="114"/>
      <c r="Y7" s="114"/>
      <c r="Z7" s="114"/>
      <c r="AA7" s="114"/>
      <c r="AB7" s="115"/>
    </row>
    <row r="8" spans="1:32" ht="15">
      <c r="A8" s="11" t="s">
        <v>16</v>
      </c>
      <c r="B8" s="12"/>
      <c r="C8" s="12"/>
      <c r="D8" s="12"/>
      <c r="E8" s="12"/>
      <c r="F8" s="12"/>
      <c r="G8" s="12"/>
      <c r="H8" s="12"/>
      <c r="I8" s="12"/>
      <c r="J8" s="13"/>
      <c r="K8" s="13" t="s">
        <v>17</v>
      </c>
      <c r="L8" s="13"/>
      <c r="M8" s="13"/>
      <c r="N8" s="13"/>
      <c r="O8" s="12"/>
      <c r="P8" s="12"/>
      <c r="Q8" s="12"/>
      <c r="R8" s="12"/>
      <c r="S8" s="12"/>
      <c r="T8" s="12"/>
      <c r="U8" s="12"/>
      <c r="V8" s="12"/>
      <c r="W8" s="14"/>
      <c r="X8" s="14"/>
      <c r="Y8" s="14"/>
      <c r="Z8" s="14"/>
      <c r="AA8" s="14"/>
      <c r="AB8" s="67"/>
    </row>
    <row r="9" spans="1:32" ht="15">
      <c r="A9" s="9" t="s">
        <v>18</v>
      </c>
      <c r="B9" s="10"/>
      <c r="C9" s="10" t="s">
        <v>35</v>
      </c>
      <c r="D9" s="10"/>
      <c r="E9" s="10"/>
      <c r="F9" s="10"/>
      <c r="G9" s="10"/>
      <c r="H9" s="10"/>
      <c r="I9" s="10"/>
      <c r="J9" s="15"/>
      <c r="K9" s="15" t="s">
        <v>19</v>
      </c>
      <c r="L9" s="15"/>
      <c r="M9" s="17">
        <f>C14</f>
        <v>884</v>
      </c>
      <c r="N9" s="15"/>
      <c r="O9" s="10"/>
      <c r="P9" s="10"/>
      <c r="Q9" s="10"/>
      <c r="R9" s="10"/>
      <c r="S9" s="10"/>
      <c r="T9" s="10"/>
      <c r="U9" s="10"/>
      <c r="V9" s="10"/>
      <c r="W9" s="16"/>
      <c r="X9" s="16"/>
      <c r="Y9" s="16"/>
      <c r="Z9" s="16"/>
      <c r="AA9" s="16"/>
      <c r="AB9" s="68"/>
    </row>
    <row r="10" spans="1:32" ht="15">
      <c r="A10" s="9" t="s">
        <v>20</v>
      </c>
      <c r="B10" s="10"/>
      <c r="C10" s="10" t="s">
        <v>38</v>
      </c>
      <c r="D10" s="10"/>
      <c r="E10" s="10"/>
      <c r="F10" s="10"/>
      <c r="G10" s="10"/>
      <c r="H10" s="10"/>
      <c r="I10" s="10"/>
      <c r="J10" s="15"/>
      <c r="K10" s="15" t="s">
        <v>21</v>
      </c>
      <c r="L10" s="15"/>
      <c r="M10" s="116">
        <f>B14</f>
        <v>45311</v>
      </c>
      <c r="N10" s="116"/>
      <c r="O10" s="10"/>
      <c r="P10" s="10"/>
      <c r="Q10" s="10"/>
      <c r="R10" s="10"/>
      <c r="S10" s="10"/>
      <c r="T10" s="10"/>
      <c r="U10" s="10"/>
      <c r="V10" s="10"/>
      <c r="W10" s="16"/>
      <c r="X10" s="16"/>
      <c r="Y10" s="16"/>
      <c r="Z10" s="16"/>
      <c r="AA10" s="16"/>
      <c r="AB10" s="68"/>
    </row>
    <row r="11" spans="1:32" ht="11.25" customHeight="1">
      <c r="A11" s="69"/>
      <c r="B11" s="70"/>
      <c r="C11" s="71"/>
      <c r="D11" s="70"/>
      <c r="E11" s="70"/>
      <c r="F11" s="70"/>
      <c r="G11" s="70"/>
      <c r="H11" s="70"/>
      <c r="I11" s="70"/>
      <c r="J11" s="70"/>
      <c r="K11" s="70"/>
      <c r="L11" s="70"/>
      <c r="M11" s="70"/>
      <c r="N11" s="70"/>
      <c r="O11" s="70"/>
      <c r="P11" s="70"/>
      <c r="Q11" s="60"/>
      <c r="R11" s="60"/>
      <c r="S11" s="60"/>
      <c r="T11" s="70"/>
      <c r="U11" s="70"/>
      <c r="V11" s="70"/>
      <c r="W11" s="70"/>
      <c r="X11" s="70"/>
      <c r="Y11" s="70"/>
      <c r="Z11" s="70"/>
      <c r="AA11" s="70"/>
      <c r="AB11" s="72"/>
    </row>
    <row r="12" spans="1:32" ht="47.25" customHeight="1">
      <c r="A12" s="99" t="s">
        <v>10</v>
      </c>
      <c r="B12" s="99" t="s">
        <v>9</v>
      </c>
      <c r="C12" s="99" t="s">
        <v>8</v>
      </c>
      <c r="D12" s="99" t="s">
        <v>31</v>
      </c>
      <c r="E12" s="101" t="s">
        <v>30</v>
      </c>
      <c r="F12" s="102"/>
      <c r="G12" s="103"/>
      <c r="H12" s="101" t="s">
        <v>29</v>
      </c>
      <c r="I12" s="102"/>
      <c r="J12" s="103"/>
      <c r="K12" s="101" t="s">
        <v>28</v>
      </c>
      <c r="L12" s="102"/>
      <c r="M12" s="103"/>
      <c r="N12" s="101" t="s">
        <v>27</v>
      </c>
      <c r="O12" s="102"/>
      <c r="P12" s="103"/>
      <c r="Q12" s="117" t="s">
        <v>32</v>
      </c>
      <c r="R12" s="118"/>
      <c r="S12" s="119"/>
      <c r="T12" s="99" t="s">
        <v>7</v>
      </c>
      <c r="U12" s="120" t="s">
        <v>26</v>
      </c>
      <c r="V12" s="121"/>
      <c r="W12" s="122"/>
      <c r="X12" s="99" t="s">
        <v>12</v>
      </c>
      <c r="Y12" s="99" t="s">
        <v>6</v>
      </c>
      <c r="Z12" s="99" t="s">
        <v>5</v>
      </c>
      <c r="AA12" s="99" t="s">
        <v>4</v>
      </c>
      <c r="AB12" s="99" t="s">
        <v>3</v>
      </c>
    </row>
    <row r="13" spans="1:32" ht="33" customHeight="1">
      <c r="A13" s="100"/>
      <c r="B13" s="100"/>
      <c r="C13" s="100"/>
      <c r="D13" s="100"/>
      <c r="E13" s="43" t="s">
        <v>2</v>
      </c>
      <c r="F13" s="43" t="s">
        <v>1</v>
      </c>
      <c r="G13" s="43" t="s">
        <v>0</v>
      </c>
      <c r="H13" s="43" t="s">
        <v>2</v>
      </c>
      <c r="I13" s="43" t="s">
        <v>1</v>
      </c>
      <c r="J13" s="43" t="s">
        <v>0</v>
      </c>
      <c r="K13" s="43" t="s">
        <v>2</v>
      </c>
      <c r="L13" s="43" t="s">
        <v>1</v>
      </c>
      <c r="M13" s="43" t="s">
        <v>0</v>
      </c>
      <c r="N13" s="43" t="s">
        <v>2</v>
      </c>
      <c r="O13" s="43" t="s">
        <v>1</v>
      </c>
      <c r="P13" s="43" t="s">
        <v>0</v>
      </c>
      <c r="Q13" s="43" t="s">
        <v>2</v>
      </c>
      <c r="R13" s="43" t="s">
        <v>1</v>
      </c>
      <c r="S13" s="43" t="s">
        <v>0</v>
      </c>
      <c r="T13" s="100"/>
      <c r="U13" s="43" t="s">
        <v>2</v>
      </c>
      <c r="V13" s="43" t="s">
        <v>1</v>
      </c>
      <c r="W13" s="43" t="s">
        <v>0</v>
      </c>
      <c r="X13" s="100"/>
      <c r="Y13" s="100"/>
      <c r="Z13" s="100"/>
      <c r="AA13" s="100"/>
      <c r="AB13" s="100"/>
    </row>
    <row r="14" spans="1:32" ht="15">
      <c r="A14" s="73">
        <v>0</v>
      </c>
      <c r="B14" s="74">
        <v>45311</v>
      </c>
      <c r="C14" s="75">
        <v>884</v>
      </c>
      <c r="D14" s="76">
        <v>1750</v>
      </c>
      <c r="E14" s="61">
        <f>C14+D14-H14</f>
        <v>-266</v>
      </c>
      <c r="F14" s="61">
        <f>C14+D14-I14</f>
        <v>264</v>
      </c>
      <c r="G14" s="61">
        <f>D14+C14-J14</f>
        <v>354</v>
      </c>
      <c r="H14" s="42">
        <f t="shared" ref="H14:J29" si="1">K14+N14</f>
        <v>2900</v>
      </c>
      <c r="I14" s="42">
        <f t="shared" si="1"/>
        <v>2370</v>
      </c>
      <c r="J14" s="42">
        <f t="shared" si="1"/>
        <v>2280</v>
      </c>
      <c r="K14" s="42">
        <v>3000</v>
      </c>
      <c r="L14" s="42">
        <v>3000</v>
      </c>
      <c r="M14" s="42">
        <v>3000</v>
      </c>
      <c r="N14" s="42">
        <v>-100</v>
      </c>
      <c r="O14" s="42">
        <v>-630</v>
      </c>
      <c r="P14" s="42">
        <v>-720</v>
      </c>
      <c r="Q14" s="61">
        <v>0</v>
      </c>
      <c r="R14" s="61">
        <v>0</v>
      </c>
      <c r="S14" s="61">
        <v>0</v>
      </c>
      <c r="T14" s="58">
        <f>D14+C14-V14</f>
        <v>3264</v>
      </c>
      <c r="U14" s="58">
        <f>N14</f>
        <v>-100</v>
      </c>
      <c r="V14" s="58">
        <f t="shared" ref="V14:W14" si="2">O14</f>
        <v>-630</v>
      </c>
      <c r="W14" s="58">
        <f t="shared" si="2"/>
        <v>-720</v>
      </c>
      <c r="X14" s="58"/>
      <c r="Y14" s="77"/>
      <c r="Z14" s="42"/>
      <c r="AA14" s="42"/>
      <c r="AB14" s="48" t="s">
        <v>11</v>
      </c>
      <c r="AF14" s="78"/>
    </row>
    <row r="15" spans="1:32" ht="15">
      <c r="A15" s="73">
        <v>1</v>
      </c>
      <c r="B15" s="74">
        <f>B14+1</f>
        <v>45312</v>
      </c>
      <c r="C15" s="75">
        <f>C14</f>
        <v>884</v>
      </c>
      <c r="D15" s="76">
        <f>D14-2</f>
        <v>1748</v>
      </c>
      <c r="E15" s="61">
        <f>C15+D15-H15</f>
        <v>-268</v>
      </c>
      <c r="F15" s="61">
        <f>C15+D15-I15</f>
        <v>262</v>
      </c>
      <c r="G15" s="61">
        <f>D15+C15-J15</f>
        <v>352</v>
      </c>
      <c r="H15" s="42">
        <f t="shared" si="1"/>
        <v>2900</v>
      </c>
      <c r="I15" s="42">
        <f t="shared" si="1"/>
        <v>2370</v>
      </c>
      <c r="J15" s="42">
        <f t="shared" si="1"/>
        <v>2280</v>
      </c>
      <c r="K15" s="42">
        <f>K14</f>
        <v>3000</v>
      </c>
      <c r="L15" s="42">
        <f>L14</f>
        <v>3000</v>
      </c>
      <c r="M15" s="42">
        <f>M14</f>
        <v>3000</v>
      </c>
      <c r="N15" s="42">
        <f>N14-Q15</f>
        <v>-100</v>
      </c>
      <c r="O15" s="42">
        <f t="shared" ref="O15:P30" si="3">O14-R15</f>
        <v>-630</v>
      </c>
      <c r="P15" s="42">
        <f t="shared" si="3"/>
        <v>-720</v>
      </c>
      <c r="Q15" s="61">
        <v>0</v>
      </c>
      <c r="R15" s="61">
        <v>0</v>
      </c>
      <c r="S15" s="61">
        <v>0</v>
      </c>
      <c r="T15" s="58">
        <f t="shared" ref="T15:T78" si="4">D15+C15-V15</f>
        <v>3262</v>
      </c>
      <c r="U15" s="58">
        <f t="shared" ref="U15:W15" si="5">U14-Q15</f>
        <v>-100</v>
      </c>
      <c r="V15" s="58">
        <f t="shared" si="5"/>
        <v>-630</v>
      </c>
      <c r="W15" s="58">
        <f t="shared" si="5"/>
        <v>-720</v>
      </c>
      <c r="X15" s="58"/>
      <c r="Y15" s="77"/>
      <c r="Z15" s="42"/>
      <c r="AA15" s="42"/>
      <c r="AB15" s="49"/>
    </row>
    <row r="16" spans="1:32" ht="15">
      <c r="A16" s="73">
        <v>2</v>
      </c>
      <c r="B16" s="74">
        <f t="shared" ref="B16:B79" si="6">B15+1</f>
        <v>45313</v>
      </c>
      <c r="C16" s="75">
        <f t="shared" ref="C16:C79" si="7">C15</f>
        <v>884</v>
      </c>
      <c r="D16" s="76">
        <f t="shared" ref="D16:D79" si="8">D15-2</f>
        <v>1746</v>
      </c>
      <c r="E16" s="61">
        <f>C16+D16-H16</f>
        <v>-270</v>
      </c>
      <c r="F16" s="61">
        <f>C16+D16-I16</f>
        <v>260</v>
      </c>
      <c r="G16" s="61">
        <f>D16+C16-J16</f>
        <v>350</v>
      </c>
      <c r="H16" s="42">
        <f t="shared" si="1"/>
        <v>2900</v>
      </c>
      <c r="I16" s="42">
        <f t="shared" si="1"/>
        <v>2370</v>
      </c>
      <c r="J16" s="42">
        <f t="shared" si="1"/>
        <v>2280</v>
      </c>
      <c r="K16" s="42">
        <f t="shared" ref="K16:M31" si="9">K15</f>
        <v>3000</v>
      </c>
      <c r="L16" s="42">
        <f t="shared" si="9"/>
        <v>3000</v>
      </c>
      <c r="M16" s="42">
        <f t="shared" si="9"/>
        <v>3000</v>
      </c>
      <c r="N16" s="42">
        <f>N15-Q16</f>
        <v>-100</v>
      </c>
      <c r="O16" s="42">
        <f t="shared" si="3"/>
        <v>-630</v>
      </c>
      <c r="P16" s="42">
        <f t="shared" si="3"/>
        <v>-720</v>
      </c>
      <c r="Q16" s="61">
        <v>0</v>
      </c>
      <c r="R16" s="61">
        <v>0</v>
      </c>
      <c r="S16" s="61">
        <v>0</v>
      </c>
      <c r="T16" s="58">
        <f t="shared" si="4"/>
        <v>3260</v>
      </c>
      <c r="U16" s="58">
        <f t="shared" ref="U16" si="10">U15-Q16</f>
        <v>-100</v>
      </c>
      <c r="V16" s="58">
        <f t="shared" ref="V16" si="11">V15-R16</f>
        <v>-630</v>
      </c>
      <c r="W16" s="58">
        <f t="shared" ref="W16" si="12">W15-S16</f>
        <v>-720</v>
      </c>
      <c r="X16" s="58"/>
      <c r="Y16" s="77"/>
      <c r="Z16" s="42"/>
      <c r="AA16" s="42"/>
      <c r="AB16" s="50"/>
      <c r="AD16" s="79"/>
    </row>
    <row r="17" spans="1:30" ht="15.75">
      <c r="A17" s="73">
        <v>3</v>
      </c>
      <c r="B17" s="74">
        <f t="shared" si="6"/>
        <v>45314</v>
      </c>
      <c r="C17" s="75">
        <f t="shared" si="7"/>
        <v>884</v>
      </c>
      <c r="D17" s="76">
        <f t="shared" si="8"/>
        <v>1744</v>
      </c>
      <c r="E17" s="61">
        <f t="shared" ref="E17:E80" si="13">C17+D17-H17</f>
        <v>-272</v>
      </c>
      <c r="F17" s="61">
        <f t="shared" ref="F17:F80" si="14">C17+D17-I17</f>
        <v>258</v>
      </c>
      <c r="G17" s="61">
        <f t="shared" ref="G17:G80" si="15">D17+C17-J17</f>
        <v>348</v>
      </c>
      <c r="H17" s="42">
        <f t="shared" si="1"/>
        <v>2900</v>
      </c>
      <c r="I17" s="42">
        <f t="shared" si="1"/>
        <v>2370</v>
      </c>
      <c r="J17" s="42">
        <f t="shared" si="1"/>
        <v>2280</v>
      </c>
      <c r="K17" s="42">
        <f t="shared" si="9"/>
        <v>3000</v>
      </c>
      <c r="L17" s="42">
        <f t="shared" si="9"/>
        <v>3000</v>
      </c>
      <c r="M17" s="42">
        <f t="shared" si="9"/>
        <v>3000</v>
      </c>
      <c r="N17" s="42">
        <f t="shared" ref="N17:P32" si="16">N16-Q17</f>
        <v>-100</v>
      </c>
      <c r="O17" s="42">
        <f t="shared" si="3"/>
        <v>-630</v>
      </c>
      <c r="P17" s="42">
        <f t="shared" si="3"/>
        <v>-720</v>
      </c>
      <c r="Q17" s="61">
        <v>0</v>
      </c>
      <c r="R17" s="61">
        <v>0</v>
      </c>
      <c r="S17" s="61">
        <v>0</v>
      </c>
      <c r="T17" s="58">
        <f t="shared" si="4"/>
        <v>3258</v>
      </c>
      <c r="U17" s="58">
        <f t="shared" ref="U17:U18" si="17">U16-Q17</f>
        <v>-100</v>
      </c>
      <c r="V17" s="58">
        <f t="shared" ref="V17:V18" si="18">V16-R17</f>
        <v>-630</v>
      </c>
      <c r="W17" s="58">
        <f t="shared" ref="W17:W18" si="19">W16-S17</f>
        <v>-720</v>
      </c>
      <c r="X17" s="58"/>
      <c r="Y17" s="42"/>
      <c r="Z17" s="42"/>
      <c r="AA17" s="42"/>
      <c r="AB17" s="50"/>
      <c r="AD17" s="57">
        <v>45313</v>
      </c>
    </row>
    <row r="18" spans="1:30" ht="16.5" customHeight="1">
      <c r="A18" s="73">
        <v>4</v>
      </c>
      <c r="B18" s="74">
        <f t="shared" si="6"/>
        <v>45315</v>
      </c>
      <c r="C18" s="75">
        <f t="shared" si="7"/>
        <v>884</v>
      </c>
      <c r="D18" s="76">
        <f t="shared" si="8"/>
        <v>1742</v>
      </c>
      <c r="E18" s="61">
        <f t="shared" si="13"/>
        <v>-274</v>
      </c>
      <c r="F18" s="61">
        <f t="shared" si="14"/>
        <v>256</v>
      </c>
      <c r="G18" s="61">
        <f t="shared" si="15"/>
        <v>346</v>
      </c>
      <c r="H18" s="42">
        <f t="shared" si="1"/>
        <v>2900</v>
      </c>
      <c r="I18" s="42">
        <f t="shared" si="1"/>
        <v>2370</v>
      </c>
      <c r="J18" s="42">
        <f t="shared" si="1"/>
        <v>2280</v>
      </c>
      <c r="K18" s="42">
        <f t="shared" si="9"/>
        <v>3000</v>
      </c>
      <c r="L18" s="42">
        <f t="shared" si="9"/>
        <v>3000</v>
      </c>
      <c r="M18" s="42">
        <f t="shared" si="9"/>
        <v>3000</v>
      </c>
      <c r="N18" s="42">
        <f t="shared" si="16"/>
        <v>-100</v>
      </c>
      <c r="O18" s="42">
        <f t="shared" si="3"/>
        <v>-630</v>
      </c>
      <c r="P18" s="42">
        <f t="shared" si="3"/>
        <v>-720</v>
      </c>
      <c r="Q18" s="61">
        <v>0</v>
      </c>
      <c r="R18" s="61">
        <v>0</v>
      </c>
      <c r="S18" s="61">
        <v>0</v>
      </c>
      <c r="T18" s="58">
        <f t="shared" si="4"/>
        <v>3256</v>
      </c>
      <c r="U18" s="58">
        <f t="shared" si="17"/>
        <v>-100</v>
      </c>
      <c r="V18" s="58">
        <f t="shared" si="18"/>
        <v>-630</v>
      </c>
      <c r="W18" s="58">
        <f t="shared" si="19"/>
        <v>-720</v>
      </c>
      <c r="X18" s="58"/>
      <c r="Y18" s="42"/>
      <c r="Z18" s="42"/>
      <c r="AA18" s="42"/>
      <c r="AB18" s="50"/>
      <c r="AD18" s="57">
        <v>45316</v>
      </c>
    </row>
    <row r="19" spans="1:30" ht="16.5" customHeight="1">
      <c r="A19" s="73">
        <v>5</v>
      </c>
      <c r="B19" s="74">
        <f t="shared" si="6"/>
        <v>45316</v>
      </c>
      <c r="C19" s="75">
        <f t="shared" si="7"/>
        <v>884</v>
      </c>
      <c r="D19" s="76">
        <f t="shared" si="8"/>
        <v>1740</v>
      </c>
      <c r="E19" s="61">
        <f t="shared" si="13"/>
        <v>-276</v>
      </c>
      <c r="F19" s="61">
        <f t="shared" si="14"/>
        <v>254</v>
      </c>
      <c r="G19" s="61">
        <f t="shared" si="15"/>
        <v>344</v>
      </c>
      <c r="H19" s="42">
        <f t="shared" si="1"/>
        <v>2900</v>
      </c>
      <c r="I19" s="42">
        <f t="shared" si="1"/>
        <v>2370</v>
      </c>
      <c r="J19" s="42">
        <f t="shared" si="1"/>
        <v>2280</v>
      </c>
      <c r="K19" s="42">
        <f t="shared" si="9"/>
        <v>3000</v>
      </c>
      <c r="L19" s="42">
        <f t="shared" si="9"/>
        <v>3000</v>
      </c>
      <c r="M19" s="42">
        <f t="shared" si="9"/>
        <v>3000</v>
      </c>
      <c r="N19" s="42">
        <f t="shared" si="16"/>
        <v>-100</v>
      </c>
      <c r="O19" s="42">
        <f t="shared" si="3"/>
        <v>-630</v>
      </c>
      <c r="P19" s="42">
        <f t="shared" si="3"/>
        <v>-720</v>
      </c>
      <c r="Q19" s="61">
        <v>0</v>
      </c>
      <c r="R19" s="61">
        <v>0</v>
      </c>
      <c r="S19" s="61">
        <v>0</v>
      </c>
      <c r="T19" s="58">
        <f t="shared" si="4"/>
        <v>2954</v>
      </c>
      <c r="U19" s="58">
        <f t="shared" ref="U19:U23" si="20">U18-Q19</f>
        <v>-100</v>
      </c>
      <c r="V19" s="83">
        <f t="shared" ref="V19:W19" si="21">V18+$X19*1000-R19</f>
        <v>-330</v>
      </c>
      <c r="W19" s="83">
        <f t="shared" si="21"/>
        <v>-420</v>
      </c>
      <c r="X19" s="88">
        <v>0.3</v>
      </c>
      <c r="Y19" s="42"/>
      <c r="Z19" s="42"/>
      <c r="AA19" s="42"/>
      <c r="AB19" s="50">
        <v>9</v>
      </c>
      <c r="AD19" s="57">
        <v>45320</v>
      </c>
    </row>
    <row r="20" spans="1:30" ht="16.5" customHeight="1">
      <c r="A20" s="73">
        <v>6</v>
      </c>
      <c r="B20" s="74">
        <f t="shared" si="6"/>
        <v>45317</v>
      </c>
      <c r="C20" s="75">
        <f t="shared" si="7"/>
        <v>884</v>
      </c>
      <c r="D20" s="76">
        <f t="shared" si="8"/>
        <v>1738</v>
      </c>
      <c r="E20" s="61">
        <f t="shared" si="13"/>
        <v>-278</v>
      </c>
      <c r="F20" s="61">
        <f t="shared" si="14"/>
        <v>252</v>
      </c>
      <c r="G20" s="61">
        <f t="shared" si="15"/>
        <v>342</v>
      </c>
      <c r="H20" s="42">
        <f t="shared" si="1"/>
        <v>2900</v>
      </c>
      <c r="I20" s="42">
        <f t="shared" si="1"/>
        <v>2370</v>
      </c>
      <c r="J20" s="42">
        <f t="shared" si="1"/>
        <v>2280</v>
      </c>
      <c r="K20" s="42">
        <f t="shared" si="9"/>
        <v>3000</v>
      </c>
      <c r="L20" s="42">
        <f t="shared" si="9"/>
        <v>3000</v>
      </c>
      <c r="M20" s="42">
        <f t="shared" si="9"/>
        <v>3000</v>
      </c>
      <c r="N20" s="42">
        <f t="shared" si="16"/>
        <v>-100</v>
      </c>
      <c r="O20" s="42">
        <f t="shared" si="3"/>
        <v>-630</v>
      </c>
      <c r="P20" s="42">
        <f t="shared" si="3"/>
        <v>-720</v>
      </c>
      <c r="Q20" s="61">
        <v>0</v>
      </c>
      <c r="R20" s="61">
        <v>0</v>
      </c>
      <c r="S20" s="61">
        <v>0</v>
      </c>
      <c r="T20" s="58">
        <f t="shared" si="4"/>
        <v>2952</v>
      </c>
      <c r="U20" s="58">
        <f t="shared" si="20"/>
        <v>-100</v>
      </c>
      <c r="V20" s="58">
        <f t="shared" ref="V20:V22" si="22">V19-R20</f>
        <v>-330</v>
      </c>
      <c r="W20" s="58">
        <f t="shared" ref="W20:W22" si="23">W19-S20</f>
        <v>-420</v>
      </c>
      <c r="X20" s="88"/>
      <c r="Y20" s="42"/>
      <c r="Z20" s="42"/>
      <c r="AA20" s="42"/>
      <c r="AB20" s="50"/>
      <c r="AD20" s="57">
        <v>45325</v>
      </c>
    </row>
    <row r="21" spans="1:30" ht="16.5" customHeight="1">
      <c r="A21" s="73">
        <v>7</v>
      </c>
      <c r="B21" s="74">
        <f t="shared" si="6"/>
        <v>45318</v>
      </c>
      <c r="C21" s="75">
        <f t="shared" si="7"/>
        <v>884</v>
      </c>
      <c r="D21" s="76">
        <f t="shared" si="8"/>
        <v>1736</v>
      </c>
      <c r="E21" s="61">
        <f t="shared" si="13"/>
        <v>-280</v>
      </c>
      <c r="F21" s="61">
        <f t="shared" si="14"/>
        <v>250</v>
      </c>
      <c r="G21" s="61">
        <f t="shared" si="15"/>
        <v>340</v>
      </c>
      <c r="H21" s="42">
        <f t="shared" si="1"/>
        <v>2900</v>
      </c>
      <c r="I21" s="42">
        <f t="shared" si="1"/>
        <v>2370</v>
      </c>
      <c r="J21" s="42">
        <f t="shared" si="1"/>
        <v>2280</v>
      </c>
      <c r="K21" s="42">
        <f t="shared" si="9"/>
        <v>3000</v>
      </c>
      <c r="L21" s="42">
        <f t="shared" si="9"/>
        <v>3000</v>
      </c>
      <c r="M21" s="42">
        <f t="shared" si="9"/>
        <v>3000</v>
      </c>
      <c r="N21" s="42">
        <f t="shared" si="16"/>
        <v>-100</v>
      </c>
      <c r="O21" s="42">
        <f t="shared" si="3"/>
        <v>-630</v>
      </c>
      <c r="P21" s="42">
        <f t="shared" si="3"/>
        <v>-720</v>
      </c>
      <c r="Q21" s="61">
        <v>0</v>
      </c>
      <c r="R21" s="61">
        <v>0</v>
      </c>
      <c r="S21" s="61">
        <v>0</v>
      </c>
      <c r="T21" s="58">
        <f t="shared" si="4"/>
        <v>2950</v>
      </c>
      <c r="U21" s="58">
        <f t="shared" si="20"/>
        <v>-100</v>
      </c>
      <c r="V21" s="58">
        <f t="shared" si="22"/>
        <v>-330</v>
      </c>
      <c r="W21" s="58">
        <f t="shared" si="23"/>
        <v>-420</v>
      </c>
      <c r="X21" s="88"/>
      <c r="Y21" s="42"/>
      <c r="Z21" s="42"/>
      <c r="AA21" s="42"/>
      <c r="AB21" s="50"/>
      <c r="AD21" s="57">
        <v>45329</v>
      </c>
    </row>
    <row r="22" spans="1:30" ht="16.5" customHeight="1">
      <c r="A22" s="73">
        <v>8</v>
      </c>
      <c r="B22" s="74">
        <f t="shared" si="6"/>
        <v>45319</v>
      </c>
      <c r="C22" s="75">
        <f t="shared" si="7"/>
        <v>884</v>
      </c>
      <c r="D22" s="76">
        <f t="shared" si="8"/>
        <v>1734</v>
      </c>
      <c r="E22" s="61">
        <f t="shared" si="13"/>
        <v>-282</v>
      </c>
      <c r="F22" s="61">
        <f t="shared" si="14"/>
        <v>248</v>
      </c>
      <c r="G22" s="61">
        <f t="shared" si="15"/>
        <v>338</v>
      </c>
      <c r="H22" s="42">
        <f t="shared" si="1"/>
        <v>2900</v>
      </c>
      <c r="I22" s="42">
        <f t="shared" si="1"/>
        <v>2370</v>
      </c>
      <c r="J22" s="42">
        <f t="shared" si="1"/>
        <v>2280</v>
      </c>
      <c r="K22" s="42">
        <f t="shared" si="9"/>
        <v>3000</v>
      </c>
      <c r="L22" s="42">
        <f t="shared" si="9"/>
        <v>3000</v>
      </c>
      <c r="M22" s="42">
        <f t="shared" si="9"/>
        <v>3000</v>
      </c>
      <c r="N22" s="42">
        <f t="shared" si="16"/>
        <v>-100</v>
      </c>
      <c r="O22" s="42">
        <f t="shared" si="3"/>
        <v>-630</v>
      </c>
      <c r="P22" s="42">
        <f t="shared" si="3"/>
        <v>-720</v>
      </c>
      <c r="Q22" s="61">
        <v>0</v>
      </c>
      <c r="R22" s="61">
        <v>0</v>
      </c>
      <c r="S22" s="61">
        <v>0</v>
      </c>
      <c r="T22" s="58">
        <f t="shared" si="4"/>
        <v>2948</v>
      </c>
      <c r="U22" s="58">
        <f t="shared" si="20"/>
        <v>-100</v>
      </c>
      <c r="V22" s="58">
        <f t="shared" si="22"/>
        <v>-330</v>
      </c>
      <c r="W22" s="58">
        <f t="shared" si="23"/>
        <v>-420</v>
      </c>
      <c r="X22" s="88"/>
      <c r="Y22" s="42"/>
      <c r="Z22" s="42"/>
      <c r="AA22" s="42"/>
      <c r="AB22" s="50"/>
      <c r="AD22" s="57">
        <v>45333</v>
      </c>
    </row>
    <row r="23" spans="1:30" ht="16.5" customHeight="1">
      <c r="A23" s="73">
        <v>9</v>
      </c>
      <c r="B23" s="74">
        <f t="shared" si="6"/>
        <v>45320</v>
      </c>
      <c r="C23" s="75">
        <f t="shared" si="7"/>
        <v>884</v>
      </c>
      <c r="D23" s="76">
        <f t="shared" si="8"/>
        <v>1732</v>
      </c>
      <c r="E23" s="61">
        <f t="shared" si="13"/>
        <v>-284</v>
      </c>
      <c r="F23" s="61">
        <f t="shared" si="14"/>
        <v>246</v>
      </c>
      <c r="G23" s="61">
        <f t="shared" si="15"/>
        <v>336</v>
      </c>
      <c r="H23" s="42">
        <f t="shared" si="1"/>
        <v>2900</v>
      </c>
      <c r="I23" s="42">
        <f t="shared" si="1"/>
        <v>2370</v>
      </c>
      <c r="J23" s="42">
        <f t="shared" si="1"/>
        <v>2280</v>
      </c>
      <c r="K23" s="42">
        <f t="shared" si="9"/>
        <v>3000</v>
      </c>
      <c r="L23" s="42">
        <f t="shared" si="9"/>
        <v>3000</v>
      </c>
      <c r="M23" s="42">
        <f t="shared" si="9"/>
        <v>3000</v>
      </c>
      <c r="N23" s="42">
        <f t="shared" si="16"/>
        <v>-100</v>
      </c>
      <c r="O23" s="42">
        <f t="shared" si="3"/>
        <v>-630</v>
      </c>
      <c r="P23" s="42">
        <f t="shared" si="3"/>
        <v>-720</v>
      </c>
      <c r="Q23" s="61">
        <v>0</v>
      </c>
      <c r="R23" s="61">
        <v>0</v>
      </c>
      <c r="S23" s="61">
        <v>0</v>
      </c>
      <c r="T23" s="58">
        <f t="shared" si="4"/>
        <v>2716</v>
      </c>
      <c r="U23" s="58">
        <f t="shared" si="20"/>
        <v>-100</v>
      </c>
      <c r="V23" s="83">
        <f>V22+0.23*1000-R23</f>
        <v>-100</v>
      </c>
      <c r="W23" s="83">
        <f>W22+0.32*1000-S23</f>
        <v>-100</v>
      </c>
      <c r="X23" s="88"/>
      <c r="Y23" s="42"/>
      <c r="Z23" s="42"/>
      <c r="AA23" s="42"/>
      <c r="AB23" s="50">
        <v>8</v>
      </c>
      <c r="AD23" s="57">
        <v>45337</v>
      </c>
    </row>
    <row r="24" spans="1:30" ht="16.5" customHeight="1">
      <c r="A24" s="73">
        <v>10</v>
      </c>
      <c r="B24" s="74">
        <f t="shared" si="6"/>
        <v>45321</v>
      </c>
      <c r="C24" s="75">
        <f t="shared" si="7"/>
        <v>884</v>
      </c>
      <c r="D24" s="76">
        <f t="shared" si="8"/>
        <v>1730</v>
      </c>
      <c r="E24" s="61">
        <f t="shared" si="13"/>
        <v>-286</v>
      </c>
      <c r="F24" s="61">
        <f t="shared" si="14"/>
        <v>244</v>
      </c>
      <c r="G24" s="61">
        <f t="shared" si="15"/>
        <v>334</v>
      </c>
      <c r="H24" s="42">
        <f t="shared" si="1"/>
        <v>2900</v>
      </c>
      <c r="I24" s="42">
        <f t="shared" si="1"/>
        <v>2370</v>
      </c>
      <c r="J24" s="42">
        <f t="shared" si="1"/>
        <v>2280</v>
      </c>
      <c r="K24" s="42">
        <f t="shared" si="9"/>
        <v>3000</v>
      </c>
      <c r="L24" s="42">
        <f t="shared" si="9"/>
        <v>3000</v>
      </c>
      <c r="M24" s="42">
        <f t="shared" si="9"/>
        <v>3000</v>
      </c>
      <c r="N24" s="42">
        <f t="shared" si="16"/>
        <v>-100</v>
      </c>
      <c r="O24" s="42">
        <f t="shared" si="3"/>
        <v>-630</v>
      </c>
      <c r="P24" s="42">
        <f t="shared" si="3"/>
        <v>-720</v>
      </c>
      <c r="Q24" s="61">
        <v>0</v>
      </c>
      <c r="R24" s="61">
        <v>0</v>
      </c>
      <c r="S24" s="61">
        <v>0</v>
      </c>
      <c r="T24" s="58">
        <f t="shared" si="4"/>
        <v>2714</v>
      </c>
      <c r="U24" s="58">
        <f t="shared" ref="U24:W27" si="24">U23-Q24</f>
        <v>-100</v>
      </c>
      <c r="V24" s="58">
        <f t="shared" si="24"/>
        <v>-100</v>
      </c>
      <c r="W24" s="58">
        <f t="shared" si="24"/>
        <v>-100</v>
      </c>
      <c r="X24" s="88"/>
      <c r="Y24" s="42"/>
      <c r="Z24" s="42"/>
      <c r="AA24" s="42"/>
      <c r="AB24" s="50"/>
      <c r="AD24" s="57">
        <v>45341</v>
      </c>
    </row>
    <row r="25" spans="1:30" ht="16.5" customHeight="1">
      <c r="A25" s="73">
        <v>11</v>
      </c>
      <c r="B25" s="74">
        <f t="shared" si="6"/>
        <v>45322</v>
      </c>
      <c r="C25" s="75">
        <f t="shared" si="7"/>
        <v>884</v>
      </c>
      <c r="D25" s="76">
        <f t="shared" si="8"/>
        <v>1728</v>
      </c>
      <c r="E25" s="61">
        <f t="shared" si="13"/>
        <v>-288</v>
      </c>
      <c r="F25" s="61">
        <f t="shared" si="14"/>
        <v>242</v>
      </c>
      <c r="G25" s="61">
        <f t="shared" si="15"/>
        <v>332</v>
      </c>
      <c r="H25" s="42">
        <f t="shared" si="1"/>
        <v>2900</v>
      </c>
      <c r="I25" s="42">
        <f t="shared" si="1"/>
        <v>2370</v>
      </c>
      <c r="J25" s="42">
        <f t="shared" si="1"/>
        <v>2280</v>
      </c>
      <c r="K25" s="42">
        <f t="shared" si="9"/>
        <v>3000</v>
      </c>
      <c r="L25" s="42">
        <f t="shared" si="9"/>
        <v>3000</v>
      </c>
      <c r="M25" s="42">
        <f t="shared" si="9"/>
        <v>3000</v>
      </c>
      <c r="N25" s="42">
        <f t="shared" si="16"/>
        <v>-100</v>
      </c>
      <c r="O25" s="42">
        <f t="shared" si="3"/>
        <v>-630</v>
      </c>
      <c r="P25" s="42">
        <f t="shared" si="3"/>
        <v>-720</v>
      </c>
      <c r="Q25" s="61">
        <v>0</v>
      </c>
      <c r="R25" s="61">
        <v>0</v>
      </c>
      <c r="S25" s="61">
        <v>0</v>
      </c>
      <c r="T25" s="58">
        <f t="shared" si="4"/>
        <v>2712</v>
      </c>
      <c r="U25" s="58">
        <f t="shared" si="24"/>
        <v>-100</v>
      </c>
      <c r="V25" s="58">
        <f t="shared" si="24"/>
        <v>-100</v>
      </c>
      <c r="W25" s="58">
        <f t="shared" si="24"/>
        <v>-100</v>
      </c>
      <c r="X25" s="88"/>
      <c r="Y25" s="42"/>
      <c r="Z25" s="42"/>
      <c r="AA25" s="42"/>
      <c r="AB25" s="50"/>
      <c r="AD25" s="57">
        <v>45461</v>
      </c>
    </row>
    <row r="26" spans="1:30" ht="16.5" customHeight="1">
      <c r="A26" s="73">
        <v>12</v>
      </c>
      <c r="B26" s="74">
        <f t="shared" si="6"/>
        <v>45323</v>
      </c>
      <c r="C26" s="75">
        <f t="shared" si="7"/>
        <v>884</v>
      </c>
      <c r="D26" s="76">
        <f t="shared" si="8"/>
        <v>1726</v>
      </c>
      <c r="E26" s="61">
        <f t="shared" si="13"/>
        <v>-290</v>
      </c>
      <c r="F26" s="61">
        <f t="shared" si="14"/>
        <v>240</v>
      </c>
      <c r="G26" s="61">
        <f t="shared" si="15"/>
        <v>330</v>
      </c>
      <c r="H26" s="42">
        <f t="shared" si="1"/>
        <v>2900</v>
      </c>
      <c r="I26" s="42">
        <f t="shared" si="1"/>
        <v>2370</v>
      </c>
      <c r="J26" s="42">
        <f t="shared" si="1"/>
        <v>2280</v>
      </c>
      <c r="K26" s="42">
        <f t="shared" si="9"/>
        <v>3000</v>
      </c>
      <c r="L26" s="42">
        <f t="shared" si="9"/>
        <v>3000</v>
      </c>
      <c r="M26" s="42">
        <f t="shared" si="9"/>
        <v>3000</v>
      </c>
      <c r="N26" s="42">
        <f t="shared" si="16"/>
        <v>-100</v>
      </c>
      <c r="O26" s="42">
        <f t="shared" si="3"/>
        <v>-630</v>
      </c>
      <c r="P26" s="42">
        <f t="shared" si="3"/>
        <v>-720</v>
      </c>
      <c r="Q26" s="61">
        <v>0</v>
      </c>
      <c r="R26" s="61">
        <v>0</v>
      </c>
      <c r="S26" s="61">
        <v>0</v>
      </c>
      <c r="T26" s="58">
        <f t="shared" si="4"/>
        <v>2710</v>
      </c>
      <c r="U26" s="58">
        <f t="shared" si="24"/>
        <v>-100</v>
      </c>
      <c r="V26" s="58">
        <f t="shared" si="24"/>
        <v>-100</v>
      </c>
      <c r="W26" s="58">
        <f t="shared" si="24"/>
        <v>-100</v>
      </c>
      <c r="X26" s="88"/>
      <c r="Y26" s="42"/>
      <c r="Z26" s="42"/>
      <c r="AA26" s="42"/>
      <c r="AB26" s="50"/>
      <c r="AD26" s="57">
        <v>45465</v>
      </c>
    </row>
    <row r="27" spans="1:30" ht="16.5" customHeight="1">
      <c r="A27" s="73">
        <v>13</v>
      </c>
      <c r="B27" s="74">
        <f t="shared" si="6"/>
        <v>45324</v>
      </c>
      <c r="C27" s="75">
        <f t="shared" si="7"/>
        <v>884</v>
      </c>
      <c r="D27" s="76">
        <f t="shared" si="8"/>
        <v>1724</v>
      </c>
      <c r="E27" s="61">
        <f t="shared" si="13"/>
        <v>-292</v>
      </c>
      <c r="F27" s="61">
        <f t="shared" si="14"/>
        <v>238</v>
      </c>
      <c r="G27" s="61">
        <f t="shared" si="15"/>
        <v>328</v>
      </c>
      <c r="H27" s="42">
        <f t="shared" si="1"/>
        <v>2900</v>
      </c>
      <c r="I27" s="42">
        <f t="shared" si="1"/>
        <v>2370</v>
      </c>
      <c r="J27" s="42">
        <f t="shared" si="1"/>
        <v>2280</v>
      </c>
      <c r="K27" s="42">
        <f t="shared" si="9"/>
        <v>3000</v>
      </c>
      <c r="L27" s="42">
        <f t="shared" si="9"/>
        <v>3000</v>
      </c>
      <c r="M27" s="42">
        <f t="shared" si="9"/>
        <v>3000</v>
      </c>
      <c r="N27" s="42">
        <f t="shared" si="16"/>
        <v>-100</v>
      </c>
      <c r="O27" s="42">
        <f t="shared" si="3"/>
        <v>-630</v>
      </c>
      <c r="P27" s="42">
        <f t="shared" si="3"/>
        <v>-720</v>
      </c>
      <c r="Q27" s="61">
        <v>0</v>
      </c>
      <c r="R27" s="61">
        <v>0</v>
      </c>
      <c r="S27" s="61">
        <v>0</v>
      </c>
      <c r="T27" s="58">
        <f t="shared" si="4"/>
        <v>2708</v>
      </c>
      <c r="U27" s="58">
        <f t="shared" si="24"/>
        <v>-100</v>
      </c>
      <c r="V27" s="58">
        <f t="shared" si="24"/>
        <v>-100</v>
      </c>
      <c r="W27" s="58">
        <f t="shared" si="24"/>
        <v>-100</v>
      </c>
      <c r="X27" s="88"/>
      <c r="Y27" s="42"/>
      <c r="Z27" s="42"/>
      <c r="AA27" s="42"/>
      <c r="AB27" s="50"/>
      <c r="AD27" s="57"/>
    </row>
    <row r="28" spans="1:30" ht="16.5" customHeight="1">
      <c r="A28" s="73">
        <v>14</v>
      </c>
      <c r="B28" s="74">
        <f t="shared" si="6"/>
        <v>45325</v>
      </c>
      <c r="C28" s="75">
        <f t="shared" si="7"/>
        <v>884</v>
      </c>
      <c r="D28" s="76">
        <f t="shared" si="8"/>
        <v>1722</v>
      </c>
      <c r="E28" s="61">
        <f t="shared" si="13"/>
        <v>-294</v>
      </c>
      <c r="F28" s="61">
        <f t="shared" si="14"/>
        <v>236</v>
      </c>
      <c r="G28" s="61">
        <f t="shared" si="15"/>
        <v>326</v>
      </c>
      <c r="H28" s="42">
        <f t="shared" si="1"/>
        <v>2900</v>
      </c>
      <c r="I28" s="42">
        <f t="shared" si="1"/>
        <v>2370</v>
      </c>
      <c r="J28" s="42">
        <f t="shared" si="1"/>
        <v>2280</v>
      </c>
      <c r="K28" s="42">
        <f t="shared" si="9"/>
        <v>3000</v>
      </c>
      <c r="L28" s="42">
        <f t="shared" si="9"/>
        <v>3000</v>
      </c>
      <c r="M28" s="42">
        <f t="shared" si="9"/>
        <v>3000</v>
      </c>
      <c r="N28" s="42">
        <f t="shared" si="16"/>
        <v>-100</v>
      </c>
      <c r="O28" s="42">
        <f t="shared" si="3"/>
        <v>-630</v>
      </c>
      <c r="P28" s="42">
        <f t="shared" si="3"/>
        <v>-720</v>
      </c>
      <c r="Q28" s="61">
        <v>0</v>
      </c>
      <c r="R28" s="61">
        <v>0</v>
      </c>
      <c r="S28" s="61">
        <v>0</v>
      </c>
      <c r="T28" s="58">
        <f t="shared" si="4"/>
        <v>2406</v>
      </c>
      <c r="U28" s="83">
        <f t="shared" ref="U28:W28" si="25">U27+$X28*1000-Q28</f>
        <v>200</v>
      </c>
      <c r="V28" s="83">
        <f t="shared" si="25"/>
        <v>200</v>
      </c>
      <c r="W28" s="83">
        <f t="shared" si="25"/>
        <v>200</v>
      </c>
      <c r="X28" s="88">
        <v>0.3</v>
      </c>
      <c r="Y28" s="42"/>
      <c r="Z28" s="42"/>
      <c r="AA28" s="42"/>
      <c r="AB28" s="50">
        <v>7</v>
      </c>
      <c r="AD28" s="79"/>
    </row>
    <row r="29" spans="1:30" ht="16.5" customHeight="1">
      <c r="A29" s="73">
        <v>15</v>
      </c>
      <c r="B29" s="74">
        <f t="shared" si="6"/>
        <v>45326</v>
      </c>
      <c r="C29" s="75">
        <f t="shared" si="7"/>
        <v>884</v>
      </c>
      <c r="D29" s="76">
        <f t="shared" si="8"/>
        <v>1720</v>
      </c>
      <c r="E29" s="61">
        <f t="shared" si="13"/>
        <v>-296</v>
      </c>
      <c r="F29" s="61">
        <f t="shared" si="14"/>
        <v>234</v>
      </c>
      <c r="G29" s="61">
        <f t="shared" si="15"/>
        <v>324</v>
      </c>
      <c r="H29" s="42">
        <f t="shared" si="1"/>
        <v>2900</v>
      </c>
      <c r="I29" s="42">
        <f t="shared" si="1"/>
        <v>2370</v>
      </c>
      <c r="J29" s="42">
        <f t="shared" si="1"/>
        <v>2280</v>
      </c>
      <c r="K29" s="42">
        <f t="shared" si="9"/>
        <v>3000</v>
      </c>
      <c r="L29" s="42">
        <f t="shared" si="9"/>
        <v>3000</v>
      </c>
      <c r="M29" s="42">
        <f t="shared" si="9"/>
        <v>3000</v>
      </c>
      <c r="N29" s="42">
        <f t="shared" si="16"/>
        <v>-100</v>
      </c>
      <c r="O29" s="42">
        <f t="shared" si="3"/>
        <v>-630</v>
      </c>
      <c r="P29" s="42">
        <f t="shared" si="3"/>
        <v>-720</v>
      </c>
      <c r="Q29" s="61">
        <v>0</v>
      </c>
      <c r="R29" s="61">
        <v>0</v>
      </c>
      <c r="S29" s="61">
        <v>0</v>
      </c>
      <c r="T29" s="58">
        <f t="shared" si="4"/>
        <v>2404</v>
      </c>
      <c r="U29" s="83">
        <f t="shared" ref="U29:U92" si="26">U28+$X29*1000-Q29</f>
        <v>200</v>
      </c>
      <c r="V29" s="83">
        <f t="shared" ref="V29:V92" si="27">V28+$X29*1000-R29</f>
        <v>200</v>
      </c>
      <c r="W29" s="83">
        <f t="shared" ref="W29:W92" si="28">W28+$X29*1000-S29</f>
        <v>200</v>
      </c>
      <c r="X29" s="88"/>
      <c r="Y29" s="42"/>
      <c r="Z29" s="42"/>
      <c r="AA29" s="42"/>
      <c r="AB29" s="50"/>
    </row>
    <row r="30" spans="1:30" ht="16.5" customHeight="1">
      <c r="A30" s="73">
        <v>16</v>
      </c>
      <c r="B30" s="74">
        <f t="shared" si="6"/>
        <v>45327</v>
      </c>
      <c r="C30" s="75">
        <f t="shared" si="7"/>
        <v>884</v>
      </c>
      <c r="D30" s="76">
        <f t="shared" si="8"/>
        <v>1718</v>
      </c>
      <c r="E30" s="61">
        <f t="shared" si="13"/>
        <v>-298</v>
      </c>
      <c r="F30" s="61">
        <f t="shared" si="14"/>
        <v>232</v>
      </c>
      <c r="G30" s="61">
        <f t="shared" si="15"/>
        <v>322</v>
      </c>
      <c r="H30" s="42">
        <f t="shared" ref="H30:J93" si="29">K30+N30</f>
        <v>2900</v>
      </c>
      <c r="I30" s="42">
        <f t="shared" si="29"/>
        <v>2370</v>
      </c>
      <c r="J30" s="42">
        <f t="shared" si="29"/>
        <v>2280</v>
      </c>
      <c r="K30" s="42">
        <f t="shared" si="9"/>
        <v>3000</v>
      </c>
      <c r="L30" s="42">
        <f t="shared" si="9"/>
        <v>3000</v>
      </c>
      <c r="M30" s="42">
        <f t="shared" si="9"/>
        <v>3000</v>
      </c>
      <c r="N30" s="42">
        <f t="shared" si="16"/>
        <v>-100</v>
      </c>
      <c r="O30" s="42">
        <f t="shared" si="3"/>
        <v>-630</v>
      </c>
      <c r="P30" s="42">
        <f t="shared" si="3"/>
        <v>-720</v>
      </c>
      <c r="Q30" s="61">
        <v>0</v>
      </c>
      <c r="R30" s="61">
        <v>0</v>
      </c>
      <c r="S30" s="61">
        <v>0</v>
      </c>
      <c r="T30" s="58">
        <f t="shared" si="4"/>
        <v>2402</v>
      </c>
      <c r="U30" s="83">
        <f t="shared" si="26"/>
        <v>200</v>
      </c>
      <c r="V30" s="83">
        <f t="shared" si="27"/>
        <v>200</v>
      </c>
      <c r="W30" s="83">
        <f t="shared" si="28"/>
        <v>200</v>
      </c>
      <c r="X30" s="88"/>
      <c r="Y30" s="42"/>
      <c r="Z30" s="42"/>
      <c r="AA30" s="42"/>
      <c r="AB30" s="50"/>
    </row>
    <row r="31" spans="1:30" ht="16.5" customHeight="1">
      <c r="A31" s="73">
        <v>17</v>
      </c>
      <c r="B31" s="74">
        <f t="shared" si="6"/>
        <v>45328</v>
      </c>
      <c r="C31" s="75">
        <f t="shared" si="7"/>
        <v>884</v>
      </c>
      <c r="D31" s="76">
        <f t="shared" si="8"/>
        <v>1716</v>
      </c>
      <c r="E31" s="61">
        <f t="shared" si="13"/>
        <v>-300</v>
      </c>
      <c r="F31" s="61">
        <f t="shared" si="14"/>
        <v>230</v>
      </c>
      <c r="G31" s="61">
        <f t="shared" si="15"/>
        <v>320</v>
      </c>
      <c r="H31" s="42">
        <f t="shared" si="29"/>
        <v>2900</v>
      </c>
      <c r="I31" s="42">
        <f t="shared" si="29"/>
        <v>2370</v>
      </c>
      <c r="J31" s="42">
        <f t="shared" si="29"/>
        <v>2280</v>
      </c>
      <c r="K31" s="42">
        <f t="shared" si="9"/>
        <v>3000</v>
      </c>
      <c r="L31" s="42">
        <f t="shared" si="9"/>
        <v>3000</v>
      </c>
      <c r="M31" s="42">
        <f t="shared" si="9"/>
        <v>3000</v>
      </c>
      <c r="N31" s="42">
        <f t="shared" si="16"/>
        <v>-100</v>
      </c>
      <c r="O31" s="42">
        <f t="shared" si="16"/>
        <v>-630</v>
      </c>
      <c r="P31" s="42">
        <f t="shared" si="16"/>
        <v>-720</v>
      </c>
      <c r="Q31" s="61">
        <v>0</v>
      </c>
      <c r="R31" s="61">
        <v>0</v>
      </c>
      <c r="S31" s="61">
        <v>0</v>
      </c>
      <c r="T31" s="58">
        <f t="shared" si="4"/>
        <v>2400</v>
      </c>
      <c r="U31" s="83">
        <f t="shared" si="26"/>
        <v>200</v>
      </c>
      <c r="V31" s="83">
        <f t="shared" si="27"/>
        <v>200</v>
      </c>
      <c r="W31" s="83">
        <f t="shared" si="28"/>
        <v>200</v>
      </c>
      <c r="X31" s="88"/>
      <c r="Y31" s="42"/>
      <c r="Z31" s="42"/>
      <c r="AA31" s="42"/>
      <c r="AB31" s="50"/>
    </row>
    <row r="32" spans="1:30" ht="16.5" customHeight="1">
      <c r="A32" s="73">
        <v>18</v>
      </c>
      <c r="B32" s="74">
        <f t="shared" si="6"/>
        <v>45329</v>
      </c>
      <c r="C32" s="75">
        <f t="shared" si="7"/>
        <v>884</v>
      </c>
      <c r="D32" s="76">
        <f t="shared" si="8"/>
        <v>1714</v>
      </c>
      <c r="E32" s="61">
        <f t="shared" si="13"/>
        <v>-302</v>
      </c>
      <c r="F32" s="61">
        <f t="shared" si="14"/>
        <v>228</v>
      </c>
      <c r="G32" s="61">
        <f t="shared" si="15"/>
        <v>318</v>
      </c>
      <c r="H32" s="42">
        <f t="shared" si="29"/>
        <v>2900</v>
      </c>
      <c r="I32" s="42">
        <f t="shared" si="29"/>
        <v>2370</v>
      </c>
      <c r="J32" s="42">
        <f t="shared" si="29"/>
        <v>2280</v>
      </c>
      <c r="K32" s="42">
        <f t="shared" ref="K32:M47" si="30">K31</f>
        <v>3000</v>
      </c>
      <c r="L32" s="42">
        <f t="shared" si="30"/>
        <v>3000</v>
      </c>
      <c r="M32" s="42">
        <f t="shared" si="30"/>
        <v>3000</v>
      </c>
      <c r="N32" s="42">
        <f t="shared" si="16"/>
        <v>-100</v>
      </c>
      <c r="O32" s="42">
        <f t="shared" si="16"/>
        <v>-630</v>
      </c>
      <c r="P32" s="42">
        <f t="shared" si="16"/>
        <v>-720</v>
      </c>
      <c r="Q32" s="61">
        <v>0</v>
      </c>
      <c r="R32" s="61">
        <v>0</v>
      </c>
      <c r="S32" s="61">
        <v>0</v>
      </c>
      <c r="T32" s="58">
        <f t="shared" si="4"/>
        <v>2098</v>
      </c>
      <c r="U32" s="83">
        <f t="shared" si="26"/>
        <v>500</v>
      </c>
      <c r="V32" s="83">
        <f t="shared" si="27"/>
        <v>500</v>
      </c>
      <c r="W32" s="83">
        <f t="shared" si="28"/>
        <v>500</v>
      </c>
      <c r="X32" s="88">
        <v>0.3</v>
      </c>
      <c r="Y32" s="42"/>
      <c r="Z32" s="42"/>
      <c r="AA32" s="42"/>
      <c r="AB32" s="50">
        <v>6</v>
      </c>
    </row>
    <row r="33" spans="1:28" ht="16.5" customHeight="1">
      <c r="A33" s="73">
        <v>19</v>
      </c>
      <c r="B33" s="74">
        <f t="shared" si="6"/>
        <v>45330</v>
      </c>
      <c r="C33" s="75">
        <f t="shared" si="7"/>
        <v>884</v>
      </c>
      <c r="D33" s="76">
        <f t="shared" si="8"/>
        <v>1712</v>
      </c>
      <c r="E33" s="61">
        <f t="shared" si="13"/>
        <v>-304</v>
      </c>
      <c r="F33" s="61">
        <f t="shared" si="14"/>
        <v>226</v>
      </c>
      <c r="G33" s="61">
        <f t="shared" si="15"/>
        <v>316</v>
      </c>
      <c r="H33" s="42">
        <f t="shared" si="29"/>
        <v>2900</v>
      </c>
      <c r="I33" s="42">
        <f t="shared" si="29"/>
        <v>2370</v>
      </c>
      <c r="J33" s="42">
        <f t="shared" si="29"/>
        <v>2280</v>
      </c>
      <c r="K33" s="42">
        <f t="shared" si="30"/>
        <v>3000</v>
      </c>
      <c r="L33" s="42">
        <f t="shared" si="30"/>
        <v>3000</v>
      </c>
      <c r="M33" s="42">
        <f t="shared" si="30"/>
        <v>3000</v>
      </c>
      <c r="N33" s="42">
        <f t="shared" ref="N33:P48" si="31">N32-Q33</f>
        <v>-100</v>
      </c>
      <c r="O33" s="42">
        <f t="shared" si="31"/>
        <v>-630</v>
      </c>
      <c r="P33" s="42">
        <f t="shared" si="31"/>
        <v>-720</v>
      </c>
      <c r="Q33" s="61">
        <v>0</v>
      </c>
      <c r="R33" s="61">
        <v>0</v>
      </c>
      <c r="S33" s="61">
        <v>0</v>
      </c>
      <c r="T33" s="58">
        <f t="shared" si="4"/>
        <v>2096</v>
      </c>
      <c r="U33" s="83">
        <f t="shared" si="26"/>
        <v>500</v>
      </c>
      <c r="V33" s="83">
        <f t="shared" si="27"/>
        <v>500</v>
      </c>
      <c r="W33" s="83">
        <f t="shared" si="28"/>
        <v>500</v>
      </c>
      <c r="X33" s="88"/>
      <c r="Y33" s="42"/>
      <c r="Z33" s="42"/>
      <c r="AA33" s="42"/>
      <c r="AB33" s="50"/>
    </row>
    <row r="34" spans="1:28" ht="16.5" customHeight="1">
      <c r="A34" s="73">
        <v>20</v>
      </c>
      <c r="B34" s="74">
        <f t="shared" si="6"/>
        <v>45331</v>
      </c>
      <c r="C34" s="75">
        <f t="shared" si="7"/>
        <v>884</v>
      </c>
      <c r="D34" s="76">
        <f t="shared" si="8"/>
        <v>1710</v>
      </c>
      <c r="E34" s="61">
        <f t="shared" si="13"/>
        <v>-306</v>
      </c>
      <c r="F34" s="61">
        <f t="shared" si="14"/>
        <v>224</v>
      </c>
      <c r="G34" s="61">
        <f t="shared" si="15"/>
        <v>314</v>
      </c>
      <c r="H34" s="42">
        <f t="shared" si="29"/>
        <v>2900</v>
      </c>
      <c r="I34" s="42">
        <f t="shared" si="29"/>
        <v>2370</v>
      </c>
      <c r="J34" s="42">
        <f t="shared" si="29"/>
        <v>2280</v>
      </c>
      <c r="K34" s="42">
        <f t="shared" si="30"/>
        <v>3000</v>
      </c>
      <c r="L34" s="42">
        <f t="shared" si="30"/>
        <v>3000</v>
      </c>
      <c r="M34" s="42">
        <f t="shared" si="30"/>
        <v>3000</v>
      </c>
      <c r="N34" s="42">
        <f t="shared" si="31"/>
        <v>-100</v>
      </c>
      <c r="O34" s="42">
        <f t="shared" si="31"/>
        <v>-630</v>
      </c>
      <c r="P34" s="42">
        <f t="shared" si="31"/>
        <v>-720</v>
      </c>
      <c r="Q34" s="61">
        <v>0</v>
      </c>
      <c r="R34" s="61">
        <v>0</v>
      </c>
      <c r="S34" s="61">
        <v>0</v>
      </c>
      <c r="T34" s="58">
        <f t="shared" si="4"/>
        <v>2094</v>
      </c>
      <c r="U34" s="83">
        <f t="shared" si="26"/>
        <v>500</v>
      </c>
      <c r="V34" s="83">
        <f t="shared" si="27"/>
        <v>500</v>
      </c>
      <c r="W34" s="83">
        <f t="shared" si="28"/>
        <v>500</v>
      </c>
      <c r="X34" s="88"/>
      <c r="Y34" s="42"/>
      <c r="Z34" s="42"/>
      <c r="AA34" s="42"/>
      <c r="AB34" s="50"/>
    </row>
    <row r="35" spans="1:28" ht="16.5" customHeight="1">
      <c r="A35" s="73">
        <v>21</v>
      </c>
      <c r="B35" s="74">
        <f t="shared" si="6"/>
        <v>45332</v>
      </c>
      <c r="C35" s="75">
        <f t="shared" si="7"/>
        <v>884</v>
      </c>
      <c r="D35" s="76">
        <f t="shared" si="8"/>
        <v>1708</v>
      </c>
      <c r="E35" s="61">
        <f t="shared" si="13"/>
        <v>-308</v>
      </c>
      <c r="F35" s="61">
        <f t="shared" si="14"/>
        <v>222</v>
      </c>
      <c r="G35" s="61">
        <f t="shared" si="15"/>
        <v>312</v>
      </c>
      <c r="H35" s="42">
        <f t="shared" si="29"/>
        <v>2900</v>
      </c>
      <c r="I35" s="42">
        <f t="shared" si="29"/>
        <v>2370</v>
      </c>
      <c r="J35" s="42">
        <f t="shared" si="29"/>
        <v>2280</v>
      </c>
      <c r="K35" s="42">
        <f t="shared" si="30"/>
        <v>3000</v>
      </c>
      <c r="L35" s="42">
        <f t="shared" si="30"/>
        <v>3000</v>
      </c>
      <c r="M35" s="42">
        <f t="shared" si="30"/>
        <v>3000</v>
      </c>
      <c r="N35" s="42">
        <f t="shared" si="31"/>
        <v>-100</v>
      </c>
      <c r="O35" s="42">
        <f t="shared" si="31"/>
        <v>-630</v>
      </c>
      <c r="P35" s="42">
        <f t="shared" si="31"/>
        <v>-720</v>
      </c>
      <c r="Q35" s="61">
        <v>0</v>
      </c>
      <c r="R35" s="61">
        <v>0</v>
      </c>
      <c r="S35" s="61">
        <v>0</v>
      </c>
      <c r="T35" s="58">
        <f t="shared" si="4"/>
        <v>2092</v>
      </c>
      <c r="U35" s="83">
        <f t="shared" si="26"/>
        <v>500</v>
      </c>
      <c r="V35" s="83">
        <f t="shared" si="27"/>
        <v>500</v>
      </c>
      <c r="W35" s="83">
        <f t="shared" si="28"/>
        <v>500</v>
      </c>
      <c r="X35" s="88"/>
      <c r="Y35" s="42"/>
      <c r="Z35" s="42"/>
      <c r="AA35" s="42"/>
      <c r="AB35" s="50"/>
    </row>
    <row r="36" spans="1:28" ht="16.5" customHeight="1">
      <c r="A36" s="73">
        <v>22</v>
      </c>
      <c r="B36" s="74">
        <f t="shared" si="6"/>
        <v>45333</v>
      </c>
      <c r="C36" s="75">
        <f t="shared" si="7"/>
        <v>884</v>
      </c>
      <c r="D36" s="76">
        <f t="shared" si="8"/>
        <v>1706</v>
      </c>
      <c r="E36" s="61">
        <f t="shared" si="13"/>
        <v>-310</v>
      </c>
      <c r="F36" s="61">
        <f t="shared" si="14"/>
        <v>220</v>
      </c>
      <c r="G36" s="61">
        <f t="shared" si="15"/>
        <v>310</v>
      </c>
      <c r="H36" s="42">
        <f t="shared" si="29"/>
        <v>2900</v>
      </c>
      <c r="I36" s="42">
        <f t="shared" si="29"/>
        <v>2370</v>
      </c>
      <c r="J36" s="42">
        <f t="shared" si="29"/>
        <v>2280</v>
      </c>
      <c r="K36" s="42">
        <f t="shared" si="30"/>
        <v>3000</v>
      </c>
      <c r="L36" s="42">
        <f t="shared" si="30"/>
        <v>3000</v>
      </c>
      <c r="M36" s="42">
        <f t="shared" si="30"/>
        <v>3000</v>
      </c>
      <c r="N36" s="42">
        <f t="shared" si="31"/>
        <v>-100</v>
      </c>
      <c r="O36" s="42">
        <f t="shared" si="31"/>
        <v>-630</v>
      </c>
      <c r="P36" s="42">
        <f t="shared" si="31"/>
        <v>-720</v>
      </c>
      <c r="Q36" s="61">
        <v>0</v>
      </c>
      <c r="R36" s="61">
        <v>0</v>
      </c>
      <c r="S36" s="61">
        <v>0</v>
      </c>
      <c r="T36" s="58">
        <f t="shared" si="4"/>
        <v>1790</v>
      </c>
      <c r="U36" s="83">
        <f t="shared" si="26"/>
        <v>800</v>
      </c>
      <c r="V36" s="83">
        <f t="shared" si="27"/>
        <v>800</v>
      </c>
      <c r="W36" s="83">
        <f t="shared" si="28"/>
        <v>800</v>
      </c>
      <c r="X36" s="88">
        <v>0.3</v>
      </c>
      <c r="Y36" s="42"/>
      <c r="Z36" s="42"/>
      <c r="AA36" s="42"/>
      <c r="AB36" s="50">
        <v>5</v>
      </c>
    </row>
    <row r="37" spans="1:28" ht="16.5" customHeight="1">
      <c r="A37" s="73">
        <v>23</v>
      </c>
      <c r="B37" s="74">
        <f t="shared" si="6"/>
        <v>45334</v>
      </c>
      <c r="C37" s="75">
        <f t="shared" si="7"/>
        <v>884</v>
      </c>
      <c r="D37" s="76">
        <f t="shared" si="8"/>
        <v>1704</v>
      </c>
      <c r="E37" s="61">
        <f t="shared" si="13"/>
        <v>-312</v>
      </c>
      <c r="F37" s="61">
        <f t="shared" si="14"/>
        <v>218</v>
      </c>
      <c r="G37" s="61">
        <f t="shared" si="15"/>
        <v>308</v>
      </c>
      <c r="H37" s="42">
        <f t="shared" si="29"/>
        <v>2900</v>
      </c>
      <c r="I37" s="42">
        <f t="shared" si="29"/>
        <v>2370</v>
      </c>
      <c r="J37" s="42">
        <f t="shared" si="29"/>
        <v>2280</v>
      </c>
      <c r="K37" s="42">
        <f t="shared" si="30"/>
        <v>3000</v>
      </c>
      <c r="L37" s="42">
        <f t="shared" si="30"/>
        <v>3000</v>
      </c>
      <c r="M37" s="42">
        <f t="shared" si="30"/>
        <v>3000</v>
      </c>
      <c r="N37" s="42">
        <f t="shared" si="31"/>
        <v>-100</v>
      </c>
      <c r="O37" s="42">
        <f t="shared" si="31"/>
        <v>-630</v>
      </c>
      <c r="P37" s="42">
        <f t="shared" si="31"/>
        <v>-720</v>
      </c>
      <c r="Q37" s="61">
        <v>0</v>
      </c>
      <c r="R37" s="61">
        <v>0</v>
      </c>
      <c r="S37" s="61">
        <v>0</v>
      </c>
      <c r="T37" s="58">
        <f t="shared" si="4"/>
        <v>1788</v>
      </c>
      <c r="U37" s="83">
        <f t="shared" si="26"/>
        <v>800</v>
      </c>
      <c r="V37" s="83">
        <f t="shared" si="27"/>
        <v>800</v>
      </c>
      <c r="W37" s="83">
        <f t="shared" si="28"/>
        <v>800</v>
      </c>
      <c r="X37" s="88"/>
      <c r="Y37" s="42"/>
      <c r="Z37" s="42"/>
      <c r="AA37" s="42"/>
      <c r="AB37" s="50"/>
    </row>
    <row r="38" spans="1:28" ht="16.5" customHeight="1">
      <c r="A38" s="73">
        <v>24</v>
      </c>
      <c r="B38" s="74">
        <f t="shared" si="6"/>
        <v>45335</v>
      </c>
      <c r="C38" s="75">
        <f t="shared" si="7"/>
        <v>884</v>
      </c>
      <c r="D38" s="76">
        <f t="shared" si="8"/>
        <v>1702</v>
      </c>
      <c r="E38" s="61">
        <f t="shared" si="13"/>
        <v>-314</v>
      </c>
      <c r="F38" s="61">
        <f t="shared" si="14"/>
        <v>216</v>
      </c>
      <c r="G38" s="61">
        <f t="shared" si="15"/>
        <v>306</v>
      </c>
      <c r="H38" s="42">
        <f t="shared" si="29"/>
        <v>2900</v>
      </c>
      <c r="I38" s="42">
        <f t="shared" si="29"/>
        <v>2370</v>
      </c>
      <c r="J38" s="42">
        <f t="shared" si="29"/>
        <v>2280</v>
      </c>
      <c r="K38" s="42">
        <f t="shared" si="30"/>
        <v>3000</v>
      </c>
      <c r="L38" s="42">
        <f t="shared" si="30"/>
        <v>3000</v>
      </c>
      <c r="M38" s="42">
        <f t="shared" si="30"/>
        <v>3000</v>
      </c>
      <c r="N38" s="42">
        <f t="shared" si="31"/>
        <v>-100</v>
      </c>
      <c r="O38" s="42">
        <f t="shared" si="31"/>
        <v>-630</v>
      </c>
      <c r="P38" s="42">
        <f t="shared" si="31"/>
        <v>-720</v>
      </c>
      <c r="Q38" s="61">
        <v>0</v>
      </c>
      <c r="R38" s="61">
        <v>0</v>
      </c>
      <c r="S38" s="61">
        <v>0</v>
      </c>
      <c r="T38" s="58">
        <f t="shared" si="4"/>
        <v>1786</v>
      </c>
      <c r="U38" s="83">
        <f t="shared" si="26"/>
        <v>800</v>
      </c>
      <c r="V38" s="83">
        <f t="shared" si="27"/>
        <v>800</v>
      </c>
      <c r="W38" s="83">
        <f t="shared" si="28"/>
        <v>800</v>
      </c>
      <c r="X38" s="88"/>
      <c r="Y38" s="42"/>
      <c r="Z38" s="42"/>
      <c r="AA38" s="42"/>
      <c r="AB38" s="50"/>
    </row>
    <row r="39" spans="1:28" ht="16.5" customHeight="1">
      <c r="A39" s="73">
        <v>25</v>
      </c>
      <c r="B39" s="74">
        <f t="shared" si="6"/>
        <v>45336</v>
      </c>
      <c r="C39" s="75">
        <f t="shared" si="7"/>
        <v>884</v>
      </c>
      <c r="D39" s="76">
        <f t="shared" si="8"/>
        <v>1700</v>
      </c>
      <c r="E39" s="61">
        <f t="shared" si="13"/>
        <v>-316</v>
      </c>
      <c r="F39" s="61">
        <f t="shared" si="14"/>
        <v>214</v>
      </c>
      <c r="G39" s="61">
        <f t="shared" si="15"/>
        <v>304</v>
      </c>
      <c r="H39" s="42">
        <f t="shared" si="29"/>
        <v>2900</v>
      </c>
      <c r="I39" s="42">
        <f t="shared" si="29"/>
        <v>2370</v>
      </c>
      <c r="J39" s="42">
        <f t="shared" si="29"/>
        <v>2280</v>
      </c>
      <c r="K39" s="42">
        <f t="shared" si="30"/>
        <v>3000</v>
      </c>
      <c r="L39" s="42">
        <f t="shared" si="30"/>
        <v>3000</v>
      </c>
      <c r="M39" s="42">
        <f t="shared" si="30"/>
        <v>3000</v>
      </c>
      <c r="N39" s="42">
        <f t="shared" si="31"/>
        <v>-100</v>
      </c>
      <c r="O39" s="42">
        <f t="shared" si="31"/>
        <v>-630</v>
      </c>
      <c r="P39" s="42">
        <f t="shared" si="31"/>
        <v>-720</v>
      </c>
      <c r="Q39" s="61">
        <v>0</v>
      </c>
      <c r="R39" s="61">
        <v>0</v>
      </c>
      <c r="S39" s="61">
        <v>0</v>
      </c>
      <c r="T39" s="58">
        <f t="shared" si="4"/>
        <v>1784</v>
      </c>
      <c r="U39" s="83">
        <f t="shared" si="26"/>
        <v>800</v>
      </c>
      <c r="V39" s="83">
        <f t="shared" si="27"/>
        <v>800</v>
      </c>
      <c r="W39" s="83">
        <f t="shared" si="28"/>
        <v>800</v>
      </c>
      <c r="X39" s="88"/>
      <c r="Y39" s="42"/>
      <c r="Z39" s="42"/>
      <c r="AA39" s="42"/>
      <c r="AB39" s="50"/>
    </row>
    <row r="40" spans="1:28" ht="16.5" customHeight="1">
      <c r="A40" s="73">
        <v>26</v>
      </c>
      <c r="B40" s="74">
        <f t="shared" si="6"/>
        <v>45337</v>
      </c>
      <c r="C40" s="75">
        <f t="shared" si="7"/>
        <v>884</v>
      </c>
      <c r="D40" s="76">
        <f t="shared" si="8"/>
        <v>1698</v>
      </c>
      <c r="E40" s="61">
        <f t="shared" si="13"/>
        <v>-318</v>
      </c>
      <c r="F40" s="61">
        <f t="shared" si="14"/>
        <v>212</v>
      </c>
      <c r="G40" s="61">
        <f t="shared" si="15"/>
        <v>302</v>
      </c>
      <c r="H40" s="42">
        <f t="shared" si="29"/>
        <v>2900</v>
      </c>
      <c r="I40" s="42">
        <f t="shared" si="29"/>
        <v>2370</v>
      </c>
      <c r="J40" s="42">
        <f t="shared" si="29"/>
        <v>2280</v>
      </c>
      <c r="K40" s="42">
        <f t="shared" si="30"/>
        <v>3000</v>
      </c>
      <c r="L40" s="42">
        <f t="shared" si="30"/>
        <v>3000</v>
      </c>
      <c r="M40" s="42">
        <f t="shared" si="30"/>
        <v>3000</v>
      </c>
      <c r="N40" s="42">
        <f t="shared" si="31"/>
        <v>-100</v>
      </c>
      <c r="O40" s="42">
        <f t="shared" si="31"/>
        <v>-630</v>
      </c>
      <c r="P40" s="42">
        <f t="shared" si="31"/>
        <v>-720</v>
      </c>
      <c r="Q40" s="61">
        <v>0</v>
      </c>
      <c r="R40" s="61">
        <v>0</v>
      </c>
      <c r="S40" s="61">
        <v>0</v>
      </c>
      <c r="T40" s="58">
        <f t="shared" si="4"/>
        <v>1482</v>
      </c>
      <c r="U40" s="83">
        <f t="shared" si="26"/>
        <v>1100</v>
      </c>
      <c r="V40" s="83">
        <f t="shared" si="27"/>
        <v>1100</v>
      </c>
      <c r="W40" s="83">
        <f t="shared" si="28"/>
        <v>1100</v>
      </c>
      <c r="X40" s="88">
        <v>0.3</v>
      </c>
      <c r="Y40" s="42"/>
      <c r="Z40" s="42"/>
      <c r="AA40" s="42"/>
      <c r="AB40" s="50">
        <v>4</v>
      </c>
    </row>
    <row r="41" spans="1:28" ht="16.5" customHeight="1">
      <c r="A41" s="73">
        <v>27</v>
      </c>
      <c r="B41" s="74">
        <f t="shared" si="6"/>
        <v>45338</v>
      </c>
      <c r="C41" s="75">
        <f t="shared" si="7"/>
        <v>884</v>
      </c>
      <c r="D41" s="76">
        <f t="shared" si="8"/>
        <v>1696</v>
      </c>
      <c r="E41" s="61">
        <f t="shared" si="13"/>
        <v>-320</v>
      </c>
      <c r="F41" s="61">
        <f t="shared" si="14"/>
        <v>210</v>
      </c>
      <c r="G41" s="61">
        <f t="shared" si="15"/>
        <v>300</v>
      </c>
      <c r="H41" s="42">
        <f t="shared" si="29"/>
        <v>2900</v>
      </c>
      <c r="I41" s="42">
        <f t="shared" si="29"/>
        <v>2370</v>
      </c>
      <c r="J41" s="42">
        <f t="shared" si="29"/>
        <v>2280</v>
      </c>
      <c r="K41" s="42">
        <f t="shared" si="30"/>
        <v>3000</v>
      </c>
      <c r="L41" s="42">
        <f t="shared" si="30"/>
        <v>3000</v>
      </c>
      <c r="M41" s="42">
        <f t="shared" si="30"/>
        <v>3000</v>
      </c>
      <c r="N41" s="42">
        <f t="shared" si="31"/>
        <v>-100</v>
      </c>
      <c r="O41" s="42">
        <f t="shared" si="31"/>
        <v>-630</v>
      </c>
      <c r="P41" s="42">
        <f t="shared" si="31"/>
        <v>-720</v>
      </c>
      <c r="Q41" s="61">
        <v>0</v>
      </c>
      <c r="R41" s="61">
        <v>0</v>
      </c>
      <c r="S41" s="61">
        <v>0</v>
      </c>
      <c r="T41" s="58">
        <f t="shared" si="4"/>
        <v>1480</v>
      </c>
      <c r="U41" s="83">
        <f t="shared" si="26"/>
        <v>1100</v>
      </c>
      <c r="V41" s="83">
        <f t="shared" si="27"/>
        <v>1100</v>
      </c>
      <c r="W41" s="83">
        <f t="shared" si="28"/>
        <v>1100</v>
      </c>
      <c r="X41" s="88"/>
      <c r="Y41" s="42"/>
      <c r="Z41" s="42"/>
      <c r="AA41" s="42"/>
      <c r="AB41" s="50"/>
    </row>
    <row r="42" spans="1:28" ht="16.5" customHeight="1">
      <c r="A42" s="73">
        <v>28</v>
      </c>
      <c r="B42" s="74">
        <f t="shared" si="6"/>
        <v>45339</v>
      </c>
      <c r="C42" s="75">
        <f t="shared" si="7"/>
        <v>884</v>
      </c>
      <c r="D42" s="76">
        <f t="shared" si="8"/>
        <v>1694</v>
      </c>
      <c r="E42" s="61">
        <f t="shared" si="13"/>
        <v>-322</v>
      </c>
      <c r="F42" s="61">
        <f t="shared" si="14"/>
        <v>208</v>
      </c>
      <c r="G42" s="61">
        <f t="shared" si="15"/>
        <v>298</v>
      </c>
      <c r="H42" s="42">
        <f t="shared" si="29"/>
        <v>2900</v>
      </c>
      <c r="I42" s="42">
        <f t="shared" si="29"/>
        <v>2370</v>
      </c>
      <c r="J42" s="42">
        <f t="shared" si="29"/>
        <v>2280</v>
      </c>
      <c r="K42" s="42">
        <f t="shared" si="30"/>
        <v>3000</v>
      </c>
      <c r="L42" s="42">
        <f t="shared" si="30"/>
        <v>3000</v>
      </c>
      <c r="M42" s="42">
        <f t="shared" si="30"/>
        <v>3000</v>
      </c>
      <c r="N42" s="42">
        <f t="shared" si="31"/>
        <v>-100</v>
      </c>
      <c r="O42" s="42">
        <f t="shared" si="31"/>
        <v>-630</v>
      </c>
      <c r="P42" s="42">
        <f t="shared" si="31"/>
        <v>-720</v>
      </c>
      <c r="Q42" s="61">
        <v>0</v>
      </c>
      <c r="R42" s="61">
        <v>0</v>
      </c>
      <c r="S42" s="61">
        <v>0</v>
      </c>
      <c r="T42" s="58">
        <f t="shared" si="4"/>
        <v>1478</v>
      </c>
      <c r="U42" s="83">
        <f t="shared" si="26"/>
        <v>1100</v>
      </c>
      <c r="V42" s="83">
        <f t="shared" si="27"/>
        <v>1100</v>
      </c>
      <c r="W42" s="83">
        <f t="shared" si="28"/>
        <v>1100</v>
      </c>
      <c r="X42" s="88"/>
      <c r="Y42" s="42"/>
      <c r="Z42" s="42"/>
      <c r="AA42" s="42"/>
      <c r="AB42" s="50"/>
    </row>
    <row r="43" spans="1:28" ht="16.5" customHeight="1">
      <c r="A43" s="73">
        <v>29</v>
      </c>
      <c r="B43" s="74">
        <f t="shared" si="6"/>
        <v>45340</v>
      </c>
      <c r="C43" s="75">
        <f t="shared" si="7"/>
        <v>884</v>
      </c>
      <c r="D43" s="76">
        <f t="shared" si="8"/>
        <v>1692</v>
      </c>
      <c r="E43" s="61">
        <f t="shared" si="13"/>
        <v>-324</v>
      </c>
      <c r="F43" s="61">
        <f t="shared" si="14"/>
        <v>206</v>
      </c>
      <c r="G43" s="61">
        <f t="shared" si="15"/>
        <v>296</v>
      </c>
      <c r="H43" s="42">
        <f t="shared" si="29"/>
        <v>2900</v>
      </c>
      <c r="I43" s="42">
        <f t="shared" si="29"/>
        <v>2370</v>
      </c>
      <c r="J43" s="42">
        <f t="shared" si="29"/>
        <v>2280</v>
      </c>
      <c r="K43" s="42">
        <f t="shared" si="30"/>
        <v>3000</v>
      </c>
      <c r="L43" s="42">
        <f t="shared" si="30"/>
        <v>3000</v>
      </c>
      <c r="M43" s="42">
        <f t="shared" si="30"/>
        <v>3000</v>
      </c>
      <c r="N43" s="42">
        <f t="shared" si="31"/>
        <v>-100</v>
      </c>
      <c r="O43" s="42">
        <f t="shared" si="31"/>
        <v>-630</v>
      </c>
      <c r="P43" s="42">
        <f t="shared" si="31"/>
        <v>-720</v>
      </c>
      <c r="Q43" s="61">
        <v>0</v>
      </c>
      <c r="R43" s="61">
        <v>0</v>
      </c>
      <c r="S43" s="61">
        <v>0</v>
      </c>
      <c r="T43" s="58">
        <f t="shared" si="4"/>
        <v>1476</v>
      </c>
      <c r="U43" s="83">
        <f t="shared" si="26"/>
        <v>1100</v>
      </c>
      <c r="V43" s="83">
        <f t="shared" si="27"/>
        <v>1100</v>
      </c>
      <c r="W43" s="83">
        <f t="shared" si="28"/>
        <v>1100</v>
      </c>
      <c r="X43" s="88"/>
      <c r="Y43" s="42"/>
      <c r="Z43" s="42"/>
      <c r="AA43" s="42"/>
      <c r="AB43" s="50"/>
    </row>
    <row r="44" spans="1:28" ht="16.5" customHeight="1">
      <c r="A44" s="73">
        <v>30</v>
      </c>
      <c r="B44" s="74">
        <f t="shared" si="6"/>
        <v>45341</v>
      </c>
      <c r="C44" s="75">
        <f t="shared" si="7"/>
        <v>884</v>
      </c>
      <c r="D44" s="76">
        <f t="shared" si="8"/>
        <v>1690</v>
      </c>
      <c r="E44" s="61">
        <f t="shared" si="13"/>
        <v>-326</v>
      </c>
      <c r="F44" s="61">
        <f t="shared" si="14"/>
        <v>204</v>
      </c>
      <c r="G44" s="61">
        <f t="shared" si="15"/>
        <v>294</v>
      </c>
      <c r="H44" s="42">
        <f t="shared" si="29"/>
        <v>2900</v>
      </c>
      <c r="I44" s="42">
        <f t="shared" si="29"/>
        <v>2370</v>
      </c>
      <c r="J44" s="42">
        <f t="shared" si="29"/>
        <v>2280</v>
      </c>
      <c r="K44" s="42">
        <f t="shared" si="30"/>
        <v>3000</v>
      </c>
      <c r="L44" s="42">
        <f t="shared" si="30"/>
        <v>3000</v>
      </c>
      <c r="M44" s="42">
        <f t="shared" si="30"/>
        <v>3000</v>
      </c>
      <c r="N44" s="42">
        <f t="shared" si="31"/>
        <v>-100</v>
      </c>
      <c r="O44" s="42">
        <f t="shared" si="31"/>
        <v>-630</v>
      </c>
      <c r="P44" s="42">
        <f t="shared" si="31"/>
        <v>-720</v>
      </c>
      <c r="Q44" s="61">
        <v>0</v>
      </c>
      <c r="R44" s="61">
        <v>0</v>
      </c>
      <c r="S44" s="61">
        <v>0</v>
      </c>
      <c r="T44" s="58">
        <f t="shared" si="4"/>
        <v>1174</v>
      </c>
      <c r="U44" s="83">
        <f t="shared" si="26"/>
        <v>1400</v>
      </c>
      <c r="V44" s="83">
        <f t="shared" si="27"/>
        <v>1400</v>
      </c>
      <c r="W44" s="83">
        <f t="shared" si="28"/>
        <v>1400</v>
      </c>
      <c r="X44" s="88">
        <v>0.3</v>
      </c>
      <c r="Y44" s="42"/>
      <c r="Z44" s="42"/>
      <c r="AA44" s="42"/>
      <c r="AB44" s="50">
        <v>3</v>
      </c>
    </row>
    <row r="45" spans="1:28" ht="15">
      <c r="A45" s="73">
        <v>31</v>
      </c>
      <c r="B45" s="74">
        <f t="shared" si="6"/>
        <v>45342</v>
      </c>
      <c r="C45" s="75">
        <f t="shared" si="7"/>
        <v>884</v>
      </c>
      <c r="D45" s="76">
        <f t="shared" si="8"/>
        <v>1688</v>
      </c>
      <c r="E45" s="61">
        <f t="shared" si="13"/>
        <v>-328</v>
      </c>
      <c r="F45" s="61">
        <f t="shared" si="14"/>
        <v>202</v>
      </c>
      <c r="G45" s="61">
        <f t="shared" si="15"/>
        <v>292</v>
      </c>
      <c r="H45" s="42">
        <f t="shared" si="29"/>
        <v>2900</v>
      </c>
      <c r="I45" s="42">
        <f t="shared" si="29"/>
        <v>2370</v>
      </c>
      <c r="J45" s="42">
        <f t="shared" si="29"/>
        <v>2280</v>
      </c>
      <c r="K45" s="42">
        <f t="shared" si="30"/>
        <v>3000</v>
      </c>
      <c r="L45" s="42">
        <f t="shared" si="30"/>
        <v>3000</v>
      </c>
      <c r="M45" s="42">
        <f t="shared" si="30"/>
        <v>3000</v>
      </c>
      <c r="N45" s="42">
        <f t="shared" si="31"/>
        <v>-100</v>
      </c>
      <c r="O45" s="42">
        <f t="shared" si="31"/>
        <v>-630</v>
      </c>
      <c r="P45" s="42">
        <f t="shared" si="31"/>
        <v>-720</v>
      </c>
      <c r="Q45" s="61">
        <v>0</v>
      </c>
      <c r="R45" s="61">
        <v>0</v>
      </c>
      <c r="S45" s="61">
        <v>0</v>
      </c>
      <c r="T45" s="58">
        <f t="shared" si="4"/>
        <v>1172</v>
      </c>
      <c r="U45" s="83">
        <f t="shared" si="26"/>
        <v>1400</v>
      </c>
      <c r="V45" s="83">
        <f t="shared" si="27"/>
        <v>1400</v>
      </c>
      <c r="W45" s="83">
        <f t="shared" si="28"/>
        <v>1400</v>
      </c>
      <c r="X45" s="88"/>
      <c r="Y45" s="42"/>
      <c r="Z45" s="42"/>
      <c r="AA45" s="42"/>
      <c r="AB45" s="50"/>
    </row>
    <row r="46" spans="1:28" ht="15" customHeight="1">
      <c r="A46" s="73">
        <v>32</v>
      </c>
      <c r="B46" s="74">
        <f t="shared" si="6"/>
        <v>45343</v>
      </c>
      <c r="C46" s="75">
        <f t="shared" si="7"/>
        <v>884</v>
      </c>
      <c r="D46" s="76">
        <f t="shared" si="8"/>
        <v>1686</v>
      </c>
      <c r="E46" s="61">
        <f t="shared" si="13"/>
        <v>-330</v>
      </c>
      <c r="F46" s="61">
        <f t="shared" si="14"/>
        <v>200</v>
      </c>
      <c r="G46" s="61">
        <f t="shared" si="15"/>
        <v>290</v>
      </c>
      <c r="H46" s="42">
        <f t="shared" si="29"/>
        <v>2900</v>
      </c>
      <c r="I46" s="42">
        <f t="shared" si="29"/>
        <v>2370</v>
      </c>
      <c r="J46" s="42">
        <f t="shared" si="29"/>
        <v>2280</v>
      </c>
      <c r="K46" s="42">
        <f t="shared" si="30"/>
        <v>3000</v>
      </c>
      <c r="L46" s="42">
        <f t="shared" si="30"/>
        <v>3000</v>
      </c>
      <c r="M46" s="42">
        <f t="shared" si="30"/>
        <v>3000</v>
      </c>
      <c r="N46" s="42">
        <f t="shared" si="31"/>
        <v>-100</v>
      </c>
      <c r="O46" s="42">
        <f t="shared" si="31"/>
        <v>-630</v>
      </c>
      <c r="P46" s="42">
        <f t="shared" si="31"/>
        <v>-720</v>
      </c>
      <c r="Q46" s="61">
        <v>0</v>
      </c>
      <c r="R46" s="61">
        <v>0</v>
      </c>
      <c r="S46" s="61">
        <v>0</v>
      </c>
      <c r="T46" s="58">
        <f t="shared" si="4"/>
        <v>1170</v>
      </c>
      <c r="U46" s="83">
        <f t="shared" si="26"/>
        <v>1400</v>
      </c>
      <c r="V46" s="83">
        <f t="shared" si="27"/>
        <v>1400</v>
      </c>
      <c r="W46" s="83">
        <f t="shared" si="28"/>
        <v>1400</v>
      </c>
      <c r="X46" s="88"/>
      <c r="Y46" s="42"/>
      <c r="Z46" s="42"/>
      <c r="AA46" s="42"/>
      <c r="AB46" s="50"/>
    </row>
    <row r="47" spans="1:28" ht="15" customHeight="1">
      <c r="A47" s="73">
        <v>33</v>
      </c>
      <c r="B47" s="74">
        <f t="shared" si="6"/>
        <v>45344</v>
      </c>
      <c r="C47" s="75">
        <f t="shared" si="7"/>
        <v>884</v>
      </c>
      <c r="D47" s="76">
        <f t="shared" si="8"/>
        <v>1684</v>
      </c>
      <c r="E47" s="61">
        <f t="shared" si="13"/>
        <v>-332</v>
      </c>
      <c r="F47" s="61">
        <f t="shared" si="14"/>
        <v>198</v>
      </c>
      <c r="G47" s="61">
        <f t="shared" si="15"/>
        <v>288</v>
      </c>
      <c r="H47" s="42">
        <f t="shared" si="29"/>
        <v>2900</v>
      </c>
      <c r="I47" s="42">
        <f t="shared" si="29"/>
        <v>2370</v>
      </c>
      <c r="J47" s="42">
        <f t="shared" si="29"/>
        <v>2280</v>
      </c>
      <c r="K47" s="42">
        <f t="shared" si="30"/>
        <v>3000</v>
      </c>
      <c r="L47" s="42">
        <f t="shared" si="30"/>
        <v>3000</v>
      </c>
      <c r="M47" s="42">
        <f t="shared" si="30"/>
        <v>3000</v>
      </c>
      <c r="N47" s="42">
        <f t="shared" si="31"/>
        <v>-100</v>
      </c>
      <c r="O47" s="42">
        <f t="shared" si="31"/>
        <v>-630</v>
      </c>
      <c r="P47" s="42">
        <f t="shared" si="31"/>
        <v>-720</v>
      </c>
      <c r="Q47" s="61">
        <v>0</v>
      </c>
      <c r="R47" s="61">
        <v>0</v>
      </c>
      <c r="S47" s="61">
        <v>0</v>
      </c>
      <c r="T47" s="58">
        <f t="shared" si="4"/>
        <v>1168</v>
      </c>
      <c r="U47" s="83">
        <f t="shared" si="26"/>
        <v>1400</v>
      </c>
      <c r="V47" s="83">
        <f t="shared" si="27"/>
        <v>1400</v>
      </c>
      <c r="W47" s="83">
        <f t="shared" si="28"/>
        <v>1400</v>
      </c>
      <c r="X47" s="88"/>
      <c r="Y47" s="42"/>
      <c r="Z47" s="42"/>
      <c r="AA47" s="42"/>
      <c r="AB47" s="50"/>
    </row>
    <row r="48" spans="1:28" ht="15" customHeight="1">
      <c r="A48" s="73">
        <v>34</v>
      </c>
      <c r="B48" s="74">
        <f t="shared" si="6"/>
        <v>45345</v>
      </c>
      <c r="C48" s="75">
        <f t="shared" si="7"/>
        <v>884</v>
      </c>
      <c r="D48" s="76">
        <f t="shared" si="8"/>
        <v>1682</v>
      </c>
      <c r="E48" s="61">
        <f t="shared" si="13"/>
        <v>-334</v>
      </c>
      <c r="F48" s="61">
        <f t="shared" si="14"/>
        <v>196</v>
      </c>
      <c r="G48" s="61">
        <f t="shared" si="15"/>
        <v>286</v>
      </c>
      <c r="H48" s="42">
        <f t="shared" si="29"/>
        <v>2900</v>
      </c>
      <c r="I48" s="42">
        <f t="shared" si="29"/>
        <v>2370</v>
      </c>
      <c r="J48" s="42">
        <f t="shared" si="29"/>
        <v>2280</v>
      </c>
      <c r="K48" s="42">
        <f t="shared" ref="K48:M63" si="32">K47</f>
        <v>3000</v>
      </c>
      <c r="L48" s="42">
        <f t="shared" si="32"/>
        <v>3000</v>
      </c>
      <c r="M48" s="42">
        <f t="shared" si="32"/>
        <v>3000</v>
      </c>
      <c r="N48" s="42">
        <f t="shared" si="31"/>
        <v>-100</v>
      </c>
      <c r="O48" s="42">
        <f t="shared" si="31"/>
        <v>-630</v>
      </c>
      <c r="P48" s="42">
        <f t="shared" si="31"/>
        <v>-720</v>
      </c>
      <c r="Q48" s="61">
        <v>0</v>
      </c>
      <c r="R48" s="61">
        <v>0</v>
      </c>
      <c r="S48" s="61">
        <v>0</v>
      </c>
      <c r="T48" s="58">
        <f t="shared" si="4"/>
        <v>1166</v>
      </c>
      <c r="U48" s="83">
        <f t="shared" si="26"/>
        <v>1400</v>
      </c>
      <c r="V48" s="83">
        <f t="shared" si="27"/>
        <v>1400</v>
      </c>
      <c r="W48" s="83">
        <f t="shared" si="28"/>
        <v>1400</v>
      </c>
      <c r="X48" s="88"/>
      <c r="Y48" s="42"/>
      <c r="Z48" s="42"/>
      <c r="AA48" s="42"/>
      <c r="AB48" s="50"/>
    </row>
    <row r="49" spans="1:28" ht="15" customHeight="1">
      <c r="A49" s="73">
        <v>35</v>
      </c>
      <c r="B49" s="74">
        <f t="shared" si="6"/>
        <v>45346</v>
      </c>
      <c r="C49" s="75">
        <f t="shared" si="7"/>
        <v>884</v>
      </c>
      <c r="D49" s="76">
        <f t="shared" si="8"/>
        <v>1680</v>
      </c>
      <c r="E49" s="61">
        <f t="shared" si="13"/>
        <v>-336</v>
      </c>
      <c r="F49" s="61">
        <f t="shared" si="14"/>
        <v>194</v>
      </c>
      <c r="G49" s="61">
        <f t="shared" si="15"/>
        <v>284</v>
      </c>
      <c r="H49" s="42">
        <f t="shared" si="29"/>
        <v>2900</v>
      </c>
      <c r="I49" s="42">
        <f t="shared" si="29"/>
        <v>2370</v>
      </c>
      <c r="J49" s="42">
        <f t="shared" si="29"/>
        <v>2280</v>
      </c>
      <c r="K49" s="42">
        <f t="shared" si="32"/>
        <v>3000</v>
      </c>
      <c r="L49" s="42">
        <f t="shared" si="32"/>
        <v>3000</v>
      </c>
      <c r="M49" s="42">
        <f t="shared" si="32"/>
        <v>3000</v>
      </c>
      <c r="N49" s="42">
        <f t="shared" ref="N49:P64" si="33">N48-Q49</f>
        <v>-100</v>
      </c>
      <c r="O49" s="42">
        <f t="shared" si="33"/>
        <v>-630</v>
      </c>
      <c r="P49" s="42">
        <f t="shared" si="33"/>
        <v>-720</v>
      </c>
      <c r="Q49" s="61">
        <v>0</v>
      </c>
      <c r="R49" s="61">
        <v>0</v>
      </c>
      <c r="S49" s="61">
        <v>0</v>
      </c>
      <c r="T49" s="58">
        <f t="shared" si="4"/>
        <v>1164</v>
      </c>
      <c r="U49" s="83">
        <f t="shared" si="26"/>
        <v>1400</v>
      </c>
      <c r="V49" s="83">
        <f t="shared" si="27"/>
        <v>1400</v>
      </c>
      <c r="W49" s="83">
        <f t="shared" si="28"/>
        <v>1400</v>
      </c>
      <c r="X49" s="88"/>
      <c r="Y49" s="42"/>
      <c r="Z49" s="42"/>
      <c r="AA49" s="42"/>
      <c r="AB49" s="50"/>
    </row>
    <row r="50" spans="1:28" ht="15" customHeight="1">
      <c r="A50" s="73">
        <v>36</v>
      </c>
      <c r="B50" s="74">
        <f t="shared" si="6"/>
        <v>45347</v>
      </c>
      <c r="C50" s="75">
        <f t="shared" si="7"/>
        <v>884</v>
      </c>
      <c r="D50" s="76">
        <f t="shared" si="8"/>
        <v>1678</v>
      </c>
      <c r="E50" s="61">
        <f t="shared" si="13"/>
        <v>-338</v>
      </c>
      <c r="F50" s="61">
        <f t="shared" si="14"/>
        <v>192</v>
      </c>
      <c r="G50" s="61">
        <f t="shared" si="15"/>
        <v>282</v>
      </c>
      <c r="H50" s="42">
        <f t="shared" si="29"/>
        <v>2900</v>
      </c>
      <c r="I50" s="42">
        <f t="shared" si="29"/>
        <v>2370</v>
      </c>
      <c r="J50" s="42">
        <f t="shared" si="29"/>
        <v>2280</v>
      </c>
      <c r="K50" s="42">
        <f t="shared" si="32"/>
        <v>3000</v>
      </c>
      <c r="L50" s="42">
        <f t="shared" si="32"/>
        <v>3000</v>
      </c>
      <c r="M50" s="42">
        <f t="shared" si="32"/>
        <v>3000</v>
      </c>
      <c r="N50" s="42">
        <f t="shared" si="33"/>
        <v>-100</v>
      </c>
      <c r="O50" s="42">
        <f t="shared" si="33"/>
        <v>-630</v>
      </c>
      <c r="P50" s="42">
        <f t="shared" si="33"/>
        <v>-720</v>
      </c>
      <c r="Q50" s="61">
        <v>0</v>
      </c>
      <c r="R50" s="61">
        <v>0</v>
      </c>
      <c r="S50" s="61">
        <v>0</v>
      </c>
      <c r="T50" s="58">
        <f t="shared" si="4"/>
        <v>1162</v>
      </c>
      <c r="U50" s="83">
        <f t="shared" si="26"/>
        <v>1400</v>
      </c>
      <c r="V50" s="83">
        <f t="shared" si="27"/>
        <v>1400</v>
      </c>
      <c r="W50" s="83">
        <f t="shared" si="28"/>
        <v>1400</v>
      </c>
      <c r="X50" s="88"/>
      <c r="Y50" s="42"/>
      <c r="Z50" s="42"/>
      <c r="AA50" s="42"/>
      <c r="AB50" s="50"/>
    </row>
    <row r="51" spans="1:28" ht="15" customHeight="1">
      <c r="A51" s="73">
        <v>37</v>
      </c>
      <c r="B51" s="74">
        <f t="shared" si="6"/>
        <v>45348</v>
      </c>
      <c r="C51" s="75">
        <f t="shared" si="7"/>
        <v>884</v>
      </c>
      <c r="D51" s="76">
        <f t="shared" si="8"/>
        <v>1676</v>
      </c>
      <c r="E51" s="61">
        <f t="shared" si="13"/>
        <v>-340</v>
      </c>
      <c r="F51" s="61">
        <f t="shared" si="14"/>
        <v>190</v>
      </c>
      <c r="G51" s="61">
        <f t="shared" si="15"/>
        <v>280</v>
      </c>
      <c r="H51" s="42">
        <f t="shared" si="29"/>
        <v>2900</v>
      </c>
      <c r="I51" s="42">
        <f t="shared" si="29"/>
        <v>2370</v>
      </c>
      <c r="J51" s="42">
        <f t="shared" si="29"/>
        <v>2280</v>
      </c>
      <c r="K51" s="42">
        <f t="shared" si="32"/>
        <v>3000</v>
      </c>
      <c r="L51" s="42">
        <f t="shared" si="32"/>
        <v>3000</v>
      </c>
      <c r="M51" s="42">
        <f t="shared" si="32"/>
        <v>3000</v>
      </c>
      <c r="N51" s="42">
        <f t="shared" si="33"/>
        <v>-100</v>
      </c>
      <c r="O51" s="42">
        <f t="shared" si="33"/>
        <v>-630</v>
      </c>
      <c r="P51" s="42">
        <f t="shared" si="33"/>
        <v>-720</v>
      </c>
      <c r="Q51" s="61">
        <v>0</v>
      </c>
      <c r="R51" s="61">
        <v>0</v>
      </c>
      <c r="S51" s="61">
        <v>0</v>
      </c>
      <c r="T51" s="58">
        <f t="shared" si="4"/>
        <v>1160</v>
      </c>
      <c r="U51" s="83">
        <f t="shared" si="26"/>
        <v>1400</v>
      </c>
      <c r="V51" s="83">
        <f t="shared" si="27"/>
        <v>1400</v>
      </c>
      <c r="W51" s="83">
        <f t="shared" si="28"/>
        <v>1400</v>
      </c>
      <c r="X51" s="88"/>
      <c r="Y51" s="42"/>
      <c r="Z51" s="42"/>
      <c r="AA51" s="42"/>
      <c r="AB51" s="50"/>
    </row>
    <row r="52" spans="1:28" ht="15" customHeight="1">
      <c r="A52" s="73">
        <v>38</v>
      </c>
      <c r="B52" s="74">
        <f t="shared" si="6"/>
        <v>45349</v>
      </c>
      <c r="C52" s="75">
        <f t="shared" si="7"/>
        <v>884</v>
      </c>
      <c r="D52" s="76">
        <f t="shared" si="8"/>
        <v>1674</v>
      </c>
      <c r="E52" s="61">
        <f t="shared" si="13"/>
        <v>-342</v>
      </c>
      <c r="F52" s="61">
        <f t="shared" si="14"/>
        <v>188</v>
      </c>
      <c r="G52" s="61">
        <f t="shared" si="15"/>
        <v>278</v>
      </c>
      <c r="H52" s="42">
        <f t="shared" si="29"/>
        <v>2900</v>
      </c>
      <c r="I52" s="42">
        <f t="shared" si="29"/>
        <v>2370</v>
      </c>
      <c r="J52" s="42">
        <f t="shared" si="29"/>
        <v>2280</v>
      </c>
      <c r="K52" s="42">
        <f t="shared" si="32"/>
        <v>3000</v>
      </c>
      <c r="L52" s="42">
        <f t="shared" si="32"/>
        <v>3000</v>
      </c>
      <c r="M52" s="42">
        <f t="shared" si="32"/>
        <v>3000</v>
      </c>
      <c r="N52" s="42">
        <f t="shared" si="33"/>
        <v>-100</v>
      </c>
      <c r="O52" s="42">
        <f t="shared" si="33"/>
        <v>-630</v>
      </c>
      <c r="P52" s="42">
        <f t="shared" si="33"/>
        <v>-720</v>
      </c>
      <c r="Q52" s="61">
        <v>0</v>
      </c>
      <c r="R52" s="61">
        <v>0</v>
      </c>
      <c r="S52" s="61">
        <v>0</v>
      </c>
      <c r="T52" s="58">
        <f t="shared" si="4"/>
        <v>1158</v>
      </c>
      <c r="U52" s="83">
        <f t="shared" si="26"/>
        <v>1400</v>
      </c>
      <c r="V52" s="83">
        <f t="shared" si="27"/>
        <v>1400</v>
      </c>
      <c r="W52" s="83">
        <f t="shared" si="28"/>
        <v>1400</v>
      </c>
      <c r="X52" s="88"/>
      <c r="Y52" s="42"/>
      <c r="Z52" s="42"/>
      <c r="AA52" s="42"/>
      <c r="AB52" s="50"/>
    </row>
    <row r="53" spans="1:28" ht="15" customHeight="1">
      <c r="A53" s="73">
        <v>39</v>
      </c>
      <c r="B53" s="74">
        <f t="shared" si="6"/>
        <v>45350</v>
      </c>
      <c r="C53" s="75">
        <f t="shared" si="7"/>
        <v>884</v>
      </c>
      <c r="D53" s="76">
        <f t="shared" si="8"/>
        <v>1672</v>
      </c>
      <c r="E53" s="61">
        <f t="shared" si="13"/>
        <v>-344</v>
      </c>
      <c r="F53" s="61">
        <f t="shared" si="14"/>
        <v>186</v>
      </c>
      <c r="G53" s="61">
        <f t="shared" si="15"/>
        <v>276</v>
      </c>
      <c r="H53" s="42">
        <f t="shared" si="29"/>
        <v>2900</v>
      </c>
      <c r="I53" s="42">
        <f t="shared" si="29"/>
        <v>2370</v>
      </c>
      <c r="J53" s="42">
        <f t="shared" si="29"/>
        <v>2280</v>
      </c>
      <c r="K53" s="42">
        <f t="shared" si="32"/>
        <v>3000</v>
      </c>
      <c r="L53" s="42">
        <f t="shared" si="32"/>
        <v>3000</v>
      </c>
      <c r="M53" s="42">
        <f t="shared" si="32"/>
        <v>3000</v>
      </c>
      <c r="N53" s="42">
        <f t="shared" si="33"/>
        <v>-100</v>
      </c>
      <c r="O53" s="42">
        <f t="shared" si="33"/>
        <v>-630</v>
      </c>
      <c r="P53" s="42">
        <f t="shared" si="33"/>
        <v>-720</v>
      </c>
      <c r="Q53" s="61">
        <v>0</v>
      </c>
      <c r="R53" s="61">
        <v>0</v>
      </c>
      <c r="S53" s="61">
        <v>0</v>
      </c>
      <c r="T53" s="58">
        <f t="shared" si="4"/>
        <v>1156</v>
      </c>
      <c r="U53" s="83">
        <f t="shared" si="26"/>
        <v>1400</v>
      </c>
      <c r="V53" s="83">
        <f t="shared" si="27"/>
        <v>1400</v>
      </c>
      <c r="W53" s="83">
        <f t="shared" si="28"/>
        <v>1400</v>
      </c>
      <c r="X53" s="88"/>
      <c r="Y53" s="42"/>
      <c r="Z53" s="42"/>
      <c r="AA53" s="42"/>
      <c r="AB53" s="50"/>
    </row>
    <row r="54" spans="1:28" ht="15" customHeight="1">
      <c r="A54" s="73">
        <v>40</v>
      </c>
      <c r="B54" s="74">
        <f t="shared" si="6"/>
        <v>45351</v>
      </c>
      <c r="C54" s="75">
        <f t="shared" si="7"/>
        <v>884</v>
      </c>
      <c r="D54" s="76">
        <f t="shared" si="8"/>
        <v>1670</v>
      </c>
      <c r="E54" s="61">
        <f t="shared" si="13"/>
        <v>-346</v>
      </c>
      <c r="F54" s="61">
        <f t="shared" si="14"/>
        <v>184</v>
      </c>
      <c r="G54" s="61">
        <f t="shared" si="15"/>
        <v>274</v>
      </c>
      <c r="H54" s="42">
        <f t="shared" si="29"/>
        <v>2900</v>
      </c>
      <c r="I54" s="42">
        <f t="shared" si="29"/>
        <v>2370</v>
      </c>
      <c r="J54" s="42">
        <f t="shared" si="29"/>
        <v>2280</v>
      </c>
      <c r="K54" s="42">
        <f t="shared" si="32"/>
        <v>3000</v>
      </c>
      <c r="L54" s="42">
        <f t="shared" si="32"/>
        <v>3000</v>
      </c>
      <c r="M54" s="42">
        <f t="shared" si="32"/>
        <v>3000</v>
      </c>
      <c r="N54" s="42">
        <f t="shared" si="33"/>
        <v>-100</v>
      </c>
      <c r="O54" s="42">
        <f t="shared" si="33"/>
        <v>-630</v>
      </c>
      <c r="P54" s="42">
        <f t="shared" si="33"/>
        <v>-720</v>
      </c>
      <c r="Q54" s="61">
        <v>0</v>
      </c>
      <c r="R54" s="61">
        <v>0</v>
      </c>
      <c r="S54" s="61">
        <v>0</v>
      </c>
      <c r="T54" s="58">
        <f t="shared" si="4"/>
        <v>1154</v>
      </c>
      <c r="U54" s="83">
        <f t="shared" si="26"/>
        <v>1400</v>
      </c>
      <c r="V54" s="83">
        <f t="shared" si="27"/>
        <v>1400</v>
      </c>
      <c r="W54" s="83">
        <f t="shared" si="28"/>
        <v>1400</v>
      </c>
      <c r="X54" s="88"/>
      <c r="Y54" s="42"/>
      <c r="Z54" s="42"/>
      <c r="AA54" s="42"/>
      <c r="AB54" s="50"/>
    </row>
    <row r="55" spans="1:28" ht="15" customHeight="1">
      <c r="A55" s="73">
        <v>41</v>
      </c>
      <c r="B55" s="74">
        <f t="shared" si="6"/>
        <v>45352</v>
      </c>
      <c r="C55" s="75">
        <f t="shared" si="7"/>
        <v>884</v>
      </c>
      <c r="D55" s="76">
        <f t="shared" si="8"/>
        <v>1668</v>
      </c>
      <c r="E55" s="61">
        <f t="shared" si="13"/>
        <v>-348</v>
      </c>
      <c r="F55" s="61">
        <f t="shared" si="14"/>
        <v>182</v>
      </c>
      <c r="G55" s="61">
        <f t="shared" si="15"/>
        <v>272</v>
      </c>
      <c r="H55" s="42">
        <f t="shared" si="29"/>
        <v>2900</v>
      </c>
      <c r="I55" s="42">
        <f t="shared" si="29"/>
        <v>2370</v>
      </c>
      <c r="J55" s="42">
        <f t="shared" si="29"/>
        <v>2280</v>
      </c>
      <c r="K55" s="42">
        <f t="shared" si="32"/>
        <v>3000</v>
      </c>
      <c r="L55" s="42">
        <f t="shared" si="32"/>
        <v>3000</v>
      </c>
      <c r="M55" s="42">
        <f t="shared" si="32"/>
        <v>3000</v>
      </c>
      <c r="N55" s="42">
        <f t="shared" si="33"/>
        <v>-100</v>
      </c>
      <c r="O55" s="42">
        <f t="shared" si="33"/>
        <v>-630</v>
      </c>
      <c r="P55" s="42">
        <f t="shared" si="33"/>
        <v>-720</v>
      </c>
      <c r="Q55" s="61">
        <v>0</v>
      </c>
      <c r="R55" s="61">
        <v>0</v>
      </c>
      <c r="S55" s="61">
        <v>0</v>
      </c>
      <c r="T55" s="58">
        <f t="shared" si="4"/>
        <v>1152</v>
      </c>
      <c r="U55" s="83">
        <f t="shared" si="26"/>
        <v>1400</v>
      </c>
      <c r="V55" s="83">
        <f t="shared" si="27"/>
        <v>1400</v>
      </c>
      <c r="W55" s="83">
        <f t="shared" si="28"/>
        <v>1400</v>
      </c>
      <c r="X55" s="88"/>
      <c r="Y55" s="42"/>
      <c r="Z55" s="42"/>
      <c r="AA55" s="42"/>
      <c r="AB55" s="50"/>
    </row>
    <row r="56" spans="1:28" ht="15" customHeight="1">
      <c r="A56" s="73">
        <v>42</v>
      </c>
      <c r="B56" s="74">
        <f t="shared" si="6"/>
        <v>45353</v>
      </c>
      <c r="C56" s="75">
        <f t="shared" si="7"/>
        <v>884</v>
      </c>
      <c r="D56" s="76">
        <f t="shared" si="8"/>
        <v>1666</v>
      </c>
      <c r="E56" s="61">
        <f t="shared" si="13"/>
        <v>-350</v>
      </c>
      <c r="F56" s="61">
        <f t="shared" si="14"/>
        <v>180</v>
      </c>
      <c r="G56" s="61">
        <f t="shared" si="15"/>
        <v>270</v>
      </c>
      <c r="H56" s="42">
        <f t="shared" si="29"/>
        <v>2900</v>
      </c>
      <c r="I56" s="42">
        <f t="shared" si="29"/>
        <v>2370</v>
      </c>
      <c r="J56" s="42">
        <f t="shared" si="29"/>
        <v>2280</v>
      </c>
      <c r="K56" s="42">
        <f t="shared" si="32"/>
        <v>3000</v>
      </c>
      <c r="L56" s="42">
        <f t="shared" si="32"/>
        <v>3000</v>
      </c>
      <c r="M56" s="42">
        <f t="shared" si="32"/>
        <v>3000</v>
      </c>
      <c r="N56" s="42">
        <f t="shared" si="33"/>
        <v>-100</v>
      </c>
      <c r="O56" s="42">
        <f t="shared" si="33"/>
        <v>-630</v>
      </c>
      <c r="P56" s="42">
        <f t="shared" si="33"/>
        <v>-720</v>
      </c>
      <c r="Q56" s="61">
        <v>0</v>
      </c>
      <c r="R56" s="61">
        <v>0</v>
      </c>
      <c r="S56" s="61">
        <v>0</v>
      </c>
      <c r="T56" s="58">
        <f t="shared" si="4"/>
        <v>1150</v>
      </c>
      <c r="U56" s="83">
        <f t="shared" si="26"/>
        <v>1400</v>
      </c>
      <c r="V56" s="83">
        <f t="shared" si="27"/>
        <v>1400</v>
      </c>
      <c r="W56" s="83">
        <f t="shared" si="28"/>
        <v>1400</v>
      </c>
      <c r="X56" s="88"/>
      <c r="Y56" s="42"/>
      <c r="Z56" s="42"/>
      <c r="AA56" s="42"/>
      <c r="AB56" s="50"/>
    </row>
    <row r="57" spans="1:28" ht="15" customHeight="1">
      <c r="A57" s="73">
        <v>43</v>
      </c>
      <c r="B57" s="74">
        <f t="shared" si="6"/>
        <v>45354</v>
      </c>
      <c r="C57" s="75">
        <f t="shared" si="7"/>
        <v>884</v>
      </c>
      <c r="D57" s="76">
        <f t="shared" si="8"/>
        <v>1664</v>
      </c>
      <c r="E57" s="61">
        <f t="shared" si="13"/>
        <v>-352</v>
      </c>
      <c r="F57" s="61">
        <f t="shared" si="14"/>
        <v>178</v>
      </c>
      <c r="G57" s="61">
        <f t="shared" si="15"/>
        <v>268</v>
      </c>
      <c r="H57" s="42">
        <f t="shared" si="29"/>
        <v>2900</v>
      </c>
      <c r="I57" s="42">
        <f t="shared" si="29"/>
        <v>2370</v>
      </c>
      <c r="J57" s="42">
        <f t="shared" si="29"/>
        <v>2280</v>
      </c>
      <c r="K57" s="42">
        <f t="shared" si="32"/>
        <v>3000</v>
      </c>
      <c r="L57" s="42">
        <f t="shared" si="32"/>
        <v>3000</v>
      </c>
      <c r="M57" s="42">
        <f t="shared" si="32"/>
        <v>3000</v>
      </c>
      <c r="N57" s="42">
        <f t="shared" si="33"/>
        <v>-100</v>
      </c>
      <c r="O57" s="42">
        <f t="shared" si="33"/>
        <v>-630</v>
      </c>
      <c r="P57" s="42">
        <f t="shared" si="33"/>
        <v>-720</v>
      </c>
      <c r="Q57" s="61">
        <v>0</v>
      </c>
      <c r="R57" s="61">
        <v>0</v>
      </c>
      <c r="S57" s="61">
        <v>0</v>
      </c>
      <c r="T57" s="58">
        <f t="shared" si="4"/>
        <v>1148</v>
      </c>
      <c r="U57" s="83">
        <f t="shared" si="26"/>
        <v>1400</v>
      </c>
      <c r="V57" s="83">
        <f t="shared" si="27"/>
        <v>1400</v>
      </c>
      <c r="W57" s="83">
        <f t="shared" si="28"/>
        <v>1400</v>
      </c>
      <c r="X57" s="88"/>
      <c r="Y57" s="42"/>
      <c r="Z57" s="42"/>
      <c r="AA57" s="42"/>
      <c r="AB57" s="50"/>
    </row>
    <row r="58" spans="1:28" ht="15" customHeight="1">
      <c r="A58" s="73">
        <v>44</v>
      </c>
      <c r="B58" s="74">
        <f t="shared" si="6"/>
        <v>45355</v>
      </c>
      <c r="C58" s="75">
        <f t="shared" si="7"/>
        <v>884</v>
      </c>
      <c r="D58" s="76">
        <f t="shared" si="8"/>
        <v>1662</v>
      </c>
      <c r="E58" s="61">
        <f t="shared" si="13"/>
        <v>-354</v>
      </c>
      <c r="F58" s="61">
        <f t="shared" si="14"/>
        <v>176</v>
      </c>
      <c r="G58" s="61">
        <f t="shared" si="15"/>
        <v>266</v>
      </c>
      <c r="H58" s="42">
        <f t="shared" si="29"/>
        <v>2900</v>
      </c>
      <c r="I58" s="42">
        <f t="shared" si="29"/>
        <v>2370</v>
      </c>
      <c r="J58" s="42">
        <f t="shared" si="29"/>
        <v>2280</v>
      </c>
      <c r="K58" s="42">
        <f t="shared" si="32"/>
        <v>3000</v>
      </c>
      <c r="L58" s="42">
        <f t="shared" si="32"/>
        <v>3000</v>
      </c>
      <c r="M58" s="42">
        <f t="shared" si="32"/>
        <v>3000</v>
      </c>
      <c r="N58" s="42">
        <f t="shared" si="33"/>
        <v>-100</v>
      </c>
      <c r="O58" s="42">
        <f t="shared" si="33"/>
        <v>-630</v>
      </c>
      <c r="P58" s="42">
        <f t="shared" si="33"/>
        <v>-720</v>
      </c>
      <c r="Q58" s="61">
        <v>0</v>
      </c>
      <c r="R58" s="61">
        <v>0</v>
      </c>
      <c r="S58" s="61">
        <v>0</v>
      </c>
      <c r="T58" s="58">
        <f t="shared" si="4"/>
        <v>1146</v>
      </c>
      <c r="U58" s="83">
        <f t="shared" si="26"/>
        <v>1400</v>
      </c>
      <c r="V58" s="83">
        <f t="shared" si="27"/>
        <v>1400</v>
      </c>
      <c r="W58" s="83">
        <f t="shared" si="28"/>
        <v>1400</v>
      </c>
      <c r="X58" s="88"/>
      <c r="Y58" s="42"/>
      <c r="Z58" s="42"/>
      <c r="AA58" s="42"/>
      <c r="AB58" s="50"/>
    </row>
    <row r="59" spans="1:28" ht="15" customHeight="1">
      <c r="A59" s="73">
        <v>45</v>
      </c>
      <c r="B59" s="74">
        <f t="shared" si="6"/>
        <v>45356</v>
      </c>
      <c r="C59" s="75">
        <f t="shared" si="7"/>
        <v>884</v>
      </c>
      <c r="D59" s="76">
        <f t="shared" si="8"/>
        <v>1660</v>
      </c>
      <c r="E59" s="61">
        <f t="shared" si="13"/>
        <v>-356</v>
      </c>
      <c r="F59" s="61">
        <f t="shared" si="14"/>
        <v>174</v>
      </c>
      <c r="G59" s="61">
        <f t="shared" si="15"/>
        <v>264</v>
      </c>
      <c r="H59" s="42">
        <f t="shared" si="29"/>
        <v>2900</v>
      </c>
      <c r="I59" s="42">
        <f t="shared" si="29"/>
        <v>2370</v>
      </c>
      <c r="J59" s="42">
        <f t="shared" si="29"/>
        <v>2280</v>
      </c>
      <c r="K59" s="42">
        <f t="shared" si="32"/>
        <v>3000</v>
      </c>
      <c r="L59" s="42">
        <f t="shared" si="32"/>
        <v>3000</v>
      </c>
      <c r="M59" s="42">
        <f t="shared" si="32"/>
        <v>3000</v>
      </c>
      <c r="N59" s="42">
        <f t="shared" si="33"/>
        <v>-100</v>
      </c>
      <c r="O59" s="42">
        <f t="shared" si="33"/>
        <v>-630</v>
      </c>
      <c r="P59" s="42">
        <f t="shared" si="33"/>
        <v>-720</v>
      </c>
      <c r="Q59" s="61">
        <v>0</v>
      </c>
      <c r="R59" s="61">
        <v>0</v>
      </c>
      <c r="S59" s="61">
        <v>0</v>
      </c>
      <c r="T59" s="58">
        <f t="shared" si="4"/>
        <v>1144</v>
      </c>
      <c r="U59" s="83">
        <f t="shared" si="26"/>
        <v>1400</v>
      </c>
      <c r="V59" s="83">
        <f t="shared" si="27"/>
        <v>1400</v>
      </c>
      <c r="W59" s="83">
        <f t="shared" si="28"/>
        <v>1400</v>
      </c>
      <c r="X59" s="88"/>
      <c r="Y59" s="42"/>
      <c r="Z59" s="42"/>
      <c r="AA59" s="42"/>
      <c r="AB59" s="50"/>
    </row>
    <row r="60" spans="1:28" ht="15" customHeight="1">
      <c r="A60" s="73">
        <v>46</v>
      </c>
      <c r="B60" s="74">
        <f t="shared" si="6"/>
        <v>45357</v>
      </c>
      <c r="C60" s="75">
        <f t="shared" si="7"/>
        <v>884</v>
      </c>
      <c r="D60" s="76">
        <f t="shared" si="8"/>
        <v>1658</v>
      </c>
      <c r="E60" s="61">
        <f t="shared" si="13"/>
        <v>-358</v>
      </c>
      <c r="F60" s="61">
        <f t="shared" si="14"/>
        <v>172</v>
      </c>
      <c r="G60" s="61">
        <f t="shared" si="15"/>
        <v>262</v>
      </c>
      <c r="H60" s="42">
        <f t="shared" si="29"/>
        <v>2900</v>
      </c>
      <c r="I60" s="42">
        <f t="shared" si="29"/>
        <v>2370</v>
      </c>
      <c r="J60" s="42">
        <f t="shared" si="29"/>
        <v>2280</v>
      </c>
      <c r="K60" s="42">
        <f t="shared" si="32"/>
        <v>3000</v>
      </c>
      <c r="L60" s="42">
        <f t="shared" si="32"/>
        <v>3000</v>
      </c>
      <c r="M60" s="42">
        <f t="shared" si="32"/>
        <v>3000</v>
      </c>
      <c r="N60" s="42">
        <f t="shared" si="33"/>
        <v>-100</v>
      </c>
      <c r="O60" s="42">
        <f t="shared" si="33"/>
        <v>-630</v>
      </c>
      <c r="P60" s="42">
        <f t="shared" si="33"/>
        <v>-720</v>
      </c>
      <c r="Q60" s="61">
        <v>0</v>
      </c>
      <c r="R60" s="61">
        <v>0</v>
      </c>
      <c r="S60" s="61">
        <v>0</v>
      </c>
      <c r="T60" s="58">
        <f t="shared" si="4"/>
        <v>1142</v>
      </c>
      <c r="U60" s="83">
        <f t="shared" si="26"/>
        <v>1400</v>
      </c>
      <c r="V60" s="83">
        <f t="shared" si="27"/>
        <v>1400</v>
      </c>
      <c r="W60" s="83">
        <f t="shared" si="28"/>
        <v>1400</v>
      </c>
      <c r="X60" s="88"/>
      <c r="Y60" s="42"/>
      <c r="Z60" s="42"/>
      <c r="AA60" s="42"/>
      <c r="AB60" s="50"/>
    </row>
    <row r="61" spans="1:28" ht="15" customHeight="1">
      <c r="A61" s="73">
        <v>47</v>
      </c>
      <c r="B61" s="74">
        <f t="shared" si="6"/>
        <v>45358</v>
      </c>
      <c r="C61" s="75">
        <f t="shared" si="7"/>
        <v>884</v>
      </c>
      <c r="D61" s="76">
        <f t="shared" si="8"/>
        <v>1656</v>
      </c>
      <c r="E61" s="61">
        <f t="shared" si="13"/>
        <v>-360</v>
      </c>
      <c r="F61" s="61">
        <f t="shared" si="14"/>
        <v>170</v>
      </c>
      <c r="G61" s="61">
        <f t="shared" si="15"/>
        <v>260</v>
      </c>
      <c r="H61" s="42">
        <f t="shared" si="29"/>
        <v>2900</v>
      </c>
      <c r="I61" s="42">
        <f t="shared" si="29"/>
        <v>2370</v>
      </c>
      <c r="J61" s="42">
        <f t="shared" si="29"/>
        <v>2280</v>
      </c>
      <c r="K61" s="42">
        <f t="shared" si="32"/>
        <v>3000</v>
      </c>
      <c r="L61" s="42">
        <f t="shared" si="32"/>
        <v>3000</v>
      </c>
      <c r="M61" s="42">
        <f t="shared" si="32"/>
        <v>3000</v>
      </c>
      <c r="N61" s="42">
        <f t="shared" si="33"/>
        <v>-100</v>
      </c>
      <c r="O61" s="42">
        <f t="shared" si="33"/>
        <v>-630</v>
      </c>
      <c r="P61" s="42">
        <f t="shared" si="33"/>
        <v>-720</v>
      </c>
      <c r="Q61" s="61">
        <v>0</v>
      </c>
      <c r="R61" s="61">
        <v>0</v>
      </c>
      <c r="S61" s="61">
        <v>0</v>
      </c>
      <c r="T61" s="58">
        <f t="shared" si="4"/>
        <v>1140</v>
      </c>
      <c r="U61" s="83">
        <f t="shared" si="26"/>
        <v>1400</v>
      </c>
      <c r="V61" s="83">
        <f t="shared" si="27"/>
        <v>1400</v>
      </c>
      <c r="W61" s="83">
        <f t="shared" si="28"/>
        <v>1400</v>
      </c>
      <c r="X61" s="88"/>
      <c r="Y61" s="42"/>
      <c r="Z61" s="42"/>
      <c r="AA61" s="42"/>
      <c r="AB61" s="50"/>
    </row>
    <row r="62" spans="1:28" ht="15" customHeight="1">
      <c r="A62" s="73">
        <v>48</v>
      </c>
      <c r="B62" s="74">
        <f t="shared" si="6"/>
        <v>45359</v>
      </c>
      <c r="C62" s="75">
        <f t="shared" si="7"/>
        <v>884</v>
      </c>
      <c r="D62" s="76">
        <f t="shared" si="8"/>
        <v>1654</v>
      </c>
      <c r="E62" s="61">
        <f t="shared" si="13"/>
        <v>-362</v>
      </c>
      <c r="F62" s="61">
        <f t="shared" si="14"/>
        <v>168</v>
      </c>
      <c r="G62" s="61">
        <f t="shared" si="15"/>
        <v>258</v>
      </c>
      <c r="H62" s="42">
        <f t="shared" si="29"/>
        <v>2900</v>
      </c>
      <c r="I62" s="42">
        <f t="shared" si="29"/>
        <v>2370</v>
      </c>
      <c r="J62" s="42">
        <f t="shared" si="29"/>
        <v>2280</v>
      </c>
      <c r="K62" s="42">
        <f t="shared" si="32"/>
        <v>3000</v>
      </c>
      <c r="L62" s="42">
        <f t="shared" si="32"/>
        <v>3000</v>
      </c>
      <c r="M62" s="42">
        <f t="shared" si="32"/>
        <v>3000</v>
      </c>
      <c r="N62" s="42">
        <f t="shared" si="33"/>
        <v>-100</v>
      </c>
      <c r="O62" s="42">
        <f t="shared" si="33"/>
        <v>-630</v>
      </c>
      <c r="P62" s="42">
        <f t="shared" si="33"/>
        <v>-720</v>
      </c>
      <c r="Q62" s="61">
        <v>0</v>
      </c>
      <c r="R62" s="61">
        <v>0</v>
      </c>
      <c r="S62" s="61">
        <v>0</v>
      </c>
      <c r="T62" s="58">
        <f t="shared" si="4"/>
        <v>1138</v>
      </c>
      <c r="U62" s="83">
        <f t="shared" si="26"/>
        <v>1400</v>
      </c>
      <c r="V62" s="83">
        <f t="shared" si="27"/>
        <v>1400</v>
      </c>
      <c r="W62" s="83">
        <f t="shared" si="28"/>
        <v>1400</v>
      </c>
      <c r="X62" s="88"/>
      <c r="Y62" s="42"/>
      <c r="Z62" s="42"/>
      <c r="AA62" s="42"/>
      <c r="AB62" s="50"/>
    </row>
    <row r="63" spans="1:28" ht="15" customHeight="1">
      <c r="A63" s="73">
        <v>49</v>
      </c>
      <c r="B63" s="74">
        <f t="shared" si="6"/>
        <v>45360</v>
      </c>
      <c r="C63" s="75">
        <f t="shared" si="7"/>
        <v>884</v>
      </c>
      <c r="D63" s="76">
        <f t="shared" si="8"/>
        <v>1652</v>
      </c>
      <c r="E63" s="61">
        <f t="shared" si="13"/>
        <v>-364</v>
      </c>
      <c r="F63" s="61">
        <f t="shared" si="14"/>
        <v>166</v>
      </c>
      <c r="G63" s="61">
        <f t="shared" si="15"/>
        <v>256</v>
      </c>
      <c r="H63" s="42">
        <f t="shared" si="29"/>
        <v>2900</v>
      </c>
      <c r="I63" s="42">
        <f t="shared" si="29"/>
        <v>2370</v>
      </c>
      <c r="J63" s="42">
        <f t="shared" si="29"/>
        <v>2280</v>
      </c>
      <c r="K63" s="42">
        <f t="shared" si="32"/>
        <v>3000</v>
      </c>
      <c r="L63" s="42">
        <f t="shared" si="32"/>
        <v>3000</v>
      </c>
      <c r="M63" s="42">
        <f t="shared" si="32"/>
        <v>3000</v>
      </c>
      <c r="N63" s="42">
        <f t="shared" si="33"/>
        <v>-100</v>
      </c>
      <c r="O63" s="42">
        <f t="shared" si="33"/>
        <v>-630</v>
      </c>
      <c r="P63" s="42">
        <f t="shared" si="33"/>
        <v>-720</v>
      </c>
      <c r="Q63" s="61">
        <v>0</v>
      </c>
      <c r="R63" s="61">
        <v>0</v>
      </c>
      <c r="S63" s="61">
        <v>0</v>
      </c>
      <c r="T63" s="58">
        <f t="shared" si="4"/>
        <v>1136</v>
      </c>
      <c r="U63" s="83">
        <f t="shared" si="26"/>
        <v>1400</v>
      </c>
      <c r="V63" s="83">
        <f t="shared" si="27"/>
        <v>1400</v>
      </c>
      <c r="W63" s="83">
        <f t="shared" si="28"/>
        <v>1400</v>
      </c>
      <c r="X63" s="88"/>
      <c r="Y63" s="42"/>
      <c r="Z63" s="42"/>
      <c r="AA63" s="42"/>
      <c r="AB63" s="50"/>
    </row>
    <row r="64" spans="1:28" ht="15" customHeight="1">
      <c r="A64" s="73">
        <v>50</v>
      </c>
      <c r="B64" s="74">
        <f t="shared" si="6"/>
        <v>45361</v>
      </c>
      <c r="C64" s="75">
        <f t="shared" si="7"/>
        <v>884</v>
      </c>
      <c r="D64" s="76">
        <f t="shared" si="8"/>
        <v>1650</v>
      </c>
      <c r="E64" s="61">
        <f t="shared" si="13"/>
        <v>-366</v>
      </c>
      <c r="F64" s="61">
        <f t="shared" si="14"/>
        <v>164</v>
      </c>
      <c r="G64" s="61">
        <f t="shared" si="15"/>
        <v>254</v>
      </c>
      <c r="H64" s="42">
        <f t="shared" si="29"/>
        <v>2900</v>
      </c>
      <c r="I64" s="42">
        <f t="shared" si="29"/>
        <v>2370</v>
      </c>
      <c r="J64" s="42">
        <f t="shared" si="29"/>
        <v>2280</v>
      </c>
      <c r="K64" s="42">
        <f t="shared" ref="K64:M79" si="34">K63</f>
        <v>3000</v>
      </c>
      <c r="L64" s="42">
        <f t="shared" si="34"/>
        <v>3000</v>
      </c>
      <c r="M64" s="42">
        <f t="shared" si="34"/>
        <v>3000</v>
      </c>
      <c r="N64" s="42">
        <f t="shared" si="33"/>
        <v>-100</v>
      </c>
      <c r="O64" s="42">
        <f t="shared" si="33"/>
        <v>-630</v>
      </c>
      <c r="P64" s="42">
        <f t="shared" si="33"/>
        <v>-720</v>
      </c>
      <c r="Q64" s="61">
        <v>0</v>
      </c>
      <c r="R64" s="61">
        <v>0</v>
      </c>
      <c r="S64" s="61">
        <v>0</v>
      </c>
      <c r="T64" s="58">
        <f t="shared" si="4"/>
        <v>1134</v>
      </c>
      <c r="U64" s="83">
        <f t="shared" si="26"/>
        <v>1400</v>
      </c>
      <c r="V64" s="83">
        <f t="shared" si="27"/>
        <v>1400</v>
      </c>
      <c r="W64" s="83">
        <f t="shared" si="28"/>
        <v>1400</v>
      </c>
      <c r="X64" s="88"/>
      <c r="Y64" s="42"/>
      <c r="Z64" s="42"/>
      <c r="AA64" s="42"/>
      <c r="AB64" s="50"/>
    </row>
    <row r="65" spans="1:28" ht="15" customHeight="1">
      <c r="A65" s="73">
        <v>51</v>
      </c>
      <c r="B65" s="74">
        <f t="shared" si="6"/>
        <v>45362</v>
      </c>
      <c r="C65" s="75">
        <f t="shared" si="7"/>
        <v>884</v>
      </c>
      <c r="D65" s="76">
        <f t="shared" si="8"/>
        <v>1648</v>
      </c>
      <c r="E65" s="61">
        <f t="shared" si="13"/>
        <v>-368</v>
      </c>
      <c r="F65" s="61">
        <f t="shared" si="14"/>
        <v>162</v>
      </c>
      <c r="G65" s="61">
        <f t="shared" si="15"/>
        <v>252</v>
      </c>
      <c r="H65" s="42">
        <f t="shared" si="29"/>
        <v>2900</v>
      </c>
      <c r="I65" s="42">
        <f t="shared" si="29"/>
        <v>2370</v>
      </c>
      <c r="J65" s="42">
        <f t="shared" si="29"/>
        <v>2280</v>
      </c>
      <c r="K65" s="42">
        <f t="shared" si="34"/>
        <v>3000</v>
      </c>
      <c r="L65" s="42">
        <f t="shared" si="34"/>
        <v>3000</v>
      </c>
      <c r="M65" s="42">
        <f t="shared" si="34"/>
        <v>3000</v>
      </c>
      <c r="N65" s="42">
        <f t="shared" ref="N65:P80" si="35">N64-Q65</f>
        <v>-100</v>
      </c>
      <c r="O65" s="42">
        <f t="shared" si="35"/>
        <v>-630</v>
      </c>
      <c r="P65" s="42">
        <f t="shared" si="35"/>
        <v>-720</v>
      </c>
      <c r="Q65" s="61">
        <v>0</v>
      </c>
      <c r="R65" s="61">
        <v>0</v>
      </c>
      <c r="S65" s="61">
        <v>0</v>
      </c>
      <c r="T65" s="58">
        <f t="shared" si="4"/>
        <v>1132</v>
      </c>
      <c r="U65" s="83">
        <f t="shared" si="26"/>
        <v>1400</v>
      </c>
      <c r="V65" s="83">
        <f t="shared" si="27"/>
        <v>1400</v>
      </c>
      <c r="W65" s="83">
        <f t="shared" si="28"/>
        <v>1400</v>
      </c>
      <c r="X65" s="88"/>
      <c r="Y65" s="42"/>
      <c r="Z65" s="42"/>
      <c r="AA65" s="42"/>
      <c r="AB65" s="50"/>
    </row>
    <row r="66" spans="1:28" ht="15" customHeight="1">
      <c r="A66" s="73">
        <v>52</v>
      </c>
      <c r="B66" s="74">
        <f t="shared" si="6"/>
        <v>45363</v>
      </c>
      <c r="C66" s="75">
        <f t="shared" si="7"/>
        <v>884</v>
      </c>
      <c r="D66" s="76">
        <f t="shared" si="8"/>
        <v>1646</v>
      </c>
      <c r="E66" s="61">
        <f t="shared" si="13"/>
        <v>-370</v>
      </c>
      <c r="F66" s="61">
        <f t="shared" si="14"/>
        <v>160</v>
      </c>
      <c r="G66" s="61">
        <f t="shared" si="15"/>
        <v>250</v>
      </c>
      <c r="H66" s="42">
        <f t="shared" si="29"/>
        <v>2900</v>
      </c>
      <c r="I66" s="42">
        <f t="shared" si="29"/>
        <v>2370</v>
      </c>
      <c r="J66" s="42">
        <f t="shared" si="29"/>
        <v>2280</v>
      </c>
      <c r="K66" s="42">
        <f t="shared" si="34"/>
        <v>3000</v>
      </c>
      <c r="L66" s="42">
        <f t="shared" si="34"/>
        <v>3000</v>
      </c>
      <c r="M66" s="42">
        <f t="shared" si="34"/>
        <v>3000</v>
      </c>
      <c r="N66" s="42">
        <f t="shared" si="35"/>
        <v>-100</v>
      </c>
      <c r="O66" s="42">
        <f t="shared" si="35"/>
        <v>-630</v>
      </c>
      <c r="P66" s="42">
        <f t="shared" si="35"/>
        <v>-720</v>
      </c>
      <c r="Q66" s="61">
        <v>0</v>
      </c>
      <c r="R66" s="61">
        <v>0</v>
      </c>
      <c r="S66" s="61">
        <v>0</v>
      </c>
      <c r="T66" s="58">
        <f t="shared" si="4"/>
        <v>1130</v>
      </c>
      <c r="U66" s="83">
        <f t="shared" si="26"/>
        <v>1400</v>
      </c>
      <c r="V66" s="83">
        <f t="shared" si="27"/>
        <v>1400</v>
      </c>
      <c r="W66" s="83">
        <f t="shared" si="28"/>
        <v>1400</v>
      </c>
      <c r="X66" s="88"/>
      <c r="Y66" s="42"/>
      <c r="Z66" s="42"/>
      <c r="AA66" s="42"/>
      <c r="AB66" s="50"/>
    </row>
    <row r="67" spans="1:28" ht="15" customHeight="1">
      <c r="A67" s="73">
        <v>53</v>
      </c>
      <c r="B67" s="74">
        <f t="shared" si="6"/>
        <v>45364</v>
      </c>
      <c r="C67" s="75">
        <f t="shared" si="7"/>
        <v>884</v>
      </c>
      <c r="D67" s="76">
        <f t="shared" si="8"/>
        <v>1644</v>
      </c>
      <c r="E67" s="61">
        <f t="shared" si="13"/>
        <v>-372</v>
      </c>
      <c r="F67" s="61">
        <f t="shared" si="14"/>
        <v>158</v>
      </c>
      <c r="G67" s="61">
        <f t="shared" si="15"/>
        <v>248</v>
      </c>
      <c r="H67" s="42">
        <f t="shared" si="29"/>
        <v>2900</v>
      </c>
      <c r="I67" s="42">
        <f t="shared" si="29"/>
        <v>2370</v>
      </c>
      <c r="J67" s="42">
        <f t="shared" si="29"/>
        <v>2280</v>
      </c>
      <c r="K67" s="42">
        <f t="shared" si="34"/>
        <v>3000</v>
      </c>
      <c r="L67" s="42">
        <f t="shared" si="34"/>
        <v>3000</v>
      </c>
      <c r="M67" s="42">
        <f t="shared" si="34"/>
        <v>3000</v>
      </c>
      <c r="N67" s="42">
        <f t="shared" si="35"/>
        <v>-100</v>
      </c>
      <c r="O67" s="42">
        <f t="shared" si="35"/>
        <v>-630</v>
      </c>
      <c r="P67" s="42">
        <f t="shared" si="35"/>
        <v>-720</v>
      </c>
      <c r="Q67" s="61">
        <v>0</v>
      </c>
      <c r="R67" s="61">
        <v>0</v>
      </c>
      <c r="S67" s="61">
        <v>0</v>
      </c>
      <c r="T67" s="58">
        <f t="shared" si="4"/>
        <v>1128</v>
      </c>
      <c r="U67" s="83">
        <f t="shared" si="26"/>
        <v>1400</v>
      </c>
      <c r="V67" s="83">
        <f t="shared" si="27"/>
        <v>1400</v>
      </c>
      <c r="W67" s="83">
        <f t="shared" si="28"/>
        <v>1400</v>
      </c>
      <c r="X67" s="88"/>
      <c r="Y67" s="42"/>
      <c r="Z67" s="42"/>
      <c r="AA67" s="42"/>
      <c r="AB67" s="50"/>
    </row>
    <row r="68" spans="1:28" ht="15" customHeight="1">
      <c r="A68" s="73">
        <v>54</v>
      </c>
      <c r="B68" s="74">
        <f t="shared" si="6"/>
        <v>45365</v>
      </c>
      <c r="C68" s="75">
        <f t="shared" si="7"/>
        <v>884</v>
      </c>
      <c r="D68" s="76">
        <f t="shared" si="8"/>
        <v>1642</v>
      </c>
      <c r="E68" s="61">
        <f t="shared" si="13"/>
        <v>-374</v>
      </c>
      <c r="F68" s="61">
        <f t="shared" si="14"/>
        <v>156</v>
      </c>
      <c r="G68" s="61">
        <f t="shared" si="15"/>
        <v>246</v>
      </c>
      <c r="H68" s="42">
        <f t="shared" si="29"/>
        <v>2900</v>
      </c>
      <c r="I68" s="42">
        <f t="shared" si="29"/>
        <v>2370</v>
      </c>
      <c r="J68" s="42">
        <f t="shared" si="29"/>
        <v>2280</v>
      </c>
      <c r="K68" s="42">
        <f t="shared" si="34"/>
        <v>3000</v>
      </c>
      <c r="L68" s="42">
        <f t="shared" si="34"/>
        <v>3000</v>
      </c>
      <c r="M68" s="42">
        <f t="shared" si="34"/>
        <v>3000</v>
      </c>
      <c r="N68" s="42">
        <f t="shared" si="35"/>
        <v>-100</v>
      </c>
      <c r="O68" s="42">
        <f t="shared" si="35"/>
        <v>-630</v>
      </c>
      <c r="P68" s="42">
        <f t="shared" si="35"/>
        <v>-720</v>
      </c>
      <c r="Q68" s="61">
        <v>0</v>
      </c>
      <c r="R68" s="61">
        <v>0</v>
      </c>
      <c r="S68" s="61">
        <v>0</v>
      </c>
      <c r="T68" s="58">
        <f t="shared" si="4"/>
        <v>1126</v>
      </c>
      <c r="U68" s="83">
        <f t="shared" si="26"/>
        <v>1400</v>
      </c>
      <c r="V68" s="83">
        <f t="shared" si="27"/>
        <v>1400</v>
      </c>
      <c r="W68" s="83">
        <f t="shared" si="28"/>
        <v>1400</v>
      </c>
      <c r="X68" s="88"/>
      <c r="Y68" s="42"/>
      <c r="Z68" s="42"/>
      <c r="AA68" s="42"/>
      <c r="AB68" s="50"/>
    </row>
    <row r="69" spans="1:28" ht="15" customHeight="1">
      <c r="A69" s="73">
        <v>55</v>
      </c>
      <c r="B69" s="74">
        <f t="shared" si="6"/>
        <v>45366</v>
      </c>
      <c r="C69" s="75">
        <f t="shared" si="7"/>
        <v>884</v>
      </c>
      <c r="D69" s="76">
        <f t="shared" si="8"/>
        <v>1640</v>
      </c>
      <c r="E69" s="61">
        <f t="shared" si="13"/>
        <v>-376</v>
      </c>
      <c r="F69" s="61">
        <f t="shared" si="14"/>
        <v>154</v>
      </c>
      <c r="G69" s="61">
        <f t="shared" si="15"/>
        <v>244</v>
      </c>
      <c r="H69" s="42">
        <f t="shared" si="29"/>
        <v>2900</v>
      </c>
      <c r="I69" s="42">
        <f t="shared" si="29"/>
        <v>2370</v>
      </c>
      <c r="J69" s="42">
        <f t="shared" si="29"/>
        <v>2280</v>
      </c>
      <c r="K69" s="42">
        <f t="shared" si="34"/>
        <v>3000</v>
      </c>
      <c r="L69" s="42">
        <f t="shared" si="34"/>
        <v>3000</v>
      </c>
      <c r="M69" s="42">
        <f t="shared" si="34"/>
        <v>3000</v>
      </c>
      <c r="N69" s="42">
        <f t="shared" si="35"/>
        <v>-100</v>
      </c>
      <c r="O69" s="42">
        <f t="shared" si="35"/>
        <v>-630</v>
      </c>
      <c r="P69" s="42">
        <f t="shared" si="35"/>
        <v>-720</v>
      </c>
      <c r="Q69" s="61">
        <v>0</v>
      </c>
      <c r="R69" s="61">
        <v>0</v>
      </c>
      <c r="S69" s="61">
        <v>0</v>
      </c>
      <c r="T69" s="58">
        <f t="shared" si="4"/>
        <v>1124</v>
      </c>
      <c r="U69" s="83">
        <f t="shared" si="26"/>
        <v>1400</v>
      </c>
      <c r="V69" s="83">
        <f t="shared" si="27"/>
        <v>1400</v>
      </c>
      <c r="W69" s="83">
        <f t="shared" si="28"/>
        <v>1400</v>
      </c>
      <c r="X69" s="88"/>
      <c r="Y69" s="42"/>
      <c r="Z69" s="42"/>
      <c r="AA69" s="42"/>
      <c r="AB69" s="50"/>
    </row>
    <row r="70" spans="1:28" ht="15" customHeight="1">
      <c r="A70" s="73">
        <v>56</v>
      </c>
      <c r="B70" s="74">
        <f t="shared" si="6"/>
        <v>45367</v>
      </c>
      <c r="C70" s="75">
        <f t="shared" si="7"/>
        <v>884</v>
      </c>
      <c r="D70" s="76">
        <f t="shared" si="8"/>
        <v>1638</v>
      </c>
      <c r="E70" s="61">
        <f t="shared" si="13"/>
        <v>-378</v>
      </c>
      <c r="F70" s="61">
        <f t="shared" si="14"/>
        <v>152</v>
      </c>
      <c r="G70" s="61">
        <f t="shared" si="15"/>
        <v>242</v>
      </c>
      <c r="H70" s="42">
        <f t="shared" si="29"/>
        <v>2900</v>
      </c>
      <c r="I70" s="42">
        <f t="shared" si="29"/>
        <v>2370</v>
      </c>
      <c r="J70" s="42">
        <f t="shared" si="29"/>
        <v>2280</v>
      </c>
      <c r="K70" s="42">
        <f t="shared" si="34"/>
        <v>3000</v>
      </c>
      <c r="L70" s="42">
        <f t="shared" si="34"/>
        <v>3000</v>
      </c>
      <c r="M70" s="42">
        <f t="shared" si="34"/>
        <v>3000</v>
      </c>
      <c r="N70" s="42">
        <f t="shared" si="35"/>
        <v>-100</v>
      </c>
      <c r="O70" s="42">
        <f t="shared" si="35"/>
        <v>-630</v>
      </c>
      <c r="P70" s="42">
        <f t="shared" si="35"/>
        <v>-720</v>
      </c>
      <c r="Q70" s="61">
        <v>0</v>
      </c>
      <c r="R70" s="61">
        <v>0</v>
      </c>
      <c r="S70" s="61">
        <v>0</v>
      </c>
      <c r="T70" s="58">
        <f t="shared" si="4"/>
        <v>1122</v>
      </c>
      <c r="U70" s="83">
        <f t="shared" si="26"/>
        <v>1400</v>
      </c>
      <c r="V70" s="83">
        <f t="shared" si="27"/>
        <v>1400</v>
      </c>
      <c r="W70" s="83">
        <f t="shared" si="28"/>
        <v>1400</v>
      </c>
      <c r="X70" s="88"/>
      <c r="Y70" s="42"/>
      <c r="Z70" s="42"/>
      <c r="AA70" s="42"/>
      <c r="AB70" s="50"/>
    </row>
    <row r="71" spans="1:28" ht="15" customHeight="1">
      <c r="A71" s="73">
        <v>57</v>
      </c>
      <c r="B71" s="74">
        <f t="shared" si="6"/>
        <v>45368</v>
      </c>
      <c r="C71" s="75">
        <f t="shared" si="7"/>
        <v>884</v>
      </c>
      <c r="D71" s="76">
        <f t="shared" si="8"/>
        <v>1636</v>
      </c>
      <c r="E71" s="61">
        <f t="shared" si="13"/>
        <v>-380</v>
      </c>
      <c r="F71" s="61">
        <f t="shared" si="14"/>
        <v>150</v>
      </c>
      <c r="G71" s="61">
        <f t="shared" si="15"/>
        <v>240</v>
      </c>
      <c r="H71" s="42">
        <f t="shared" si="29"/>
        <v>2900</v>
      </c>
      <c r="I71" s="42">
        <f t="shared" si="29"/>
        <v>2370</v>
      </c>
      <c r="J71" s="42">
        <f t="shared" si="29"/>
        <v>2280</v>
      </c>
      <c r="K71" s="42">
        <f t="shared" si="34"/>
        <v>3000</v>
      </c>
      <c r="L71" s="42">
        <f t="shared" si="34"/>
        <v>3000</v>
      </c>
      <c r="M71" s="42">
        <f t="shared" si="34"/>
        <v>3000</v>
      </c>
      <c r="N71" s="42">
        <f t="shared" si="35"/>
        <v>-100</v>
      </c>
      <c r="O71" s="42">
        <f t="shared" si="35"/>
        <v>-630</v>
      </c>
      <c r="P71" s="42">
        <f t="shared" si="35"/>
        <v>-720</v>
      </c>
      <c r="Q71" s="61">
        <v>0</v>
      </c>
      <c r="R71" s="61">
        <v>0</v>
      </c>
      <c r="S71" s="61">
        <v>0</v>
      </c>
      <c r="T71" s="58">
        <f t="shared" si="4"/>
        <v>1120</v>
      </c>
      <c r="U71" s="83">
        <f t="shared" si="26"/>
        <v>1400</v>
      </c>
      <c r="V71" s="83">
        <f t="shared" si="27"/>
        <v>1400</v>
      </c>
      <c r="W71" s="83">
        <f t="shared" si="28"/>
        <v>1400</v>
      </c>
      <c r="X71" s="88"/>
      <c r="Y71" s="42"/>
      <c r="Z71" s="42"/>
      <c r="AA71" s="42"/>
      <c r="AB71" s="50"/>
    </row>
    <row r="72" spans="1:28" ht="15" customHeight="1">
      <c r="A72" s="73">
        <v>58</v>
      </c>
      <c r="B72" s="74">
        <f t="shared" si="6"/>
        <v>45369</v>
      </c>
      <c r="C72" s="75">
        <f t="shared" si="7"/>
        <v>884</v>
      </c>
      <c r="D72" s="76">
        <f t="shared" si="8"/>
        <v>1634</v>
      </c>
      <c r="E72" s="61">
        <f t="shared" si="13"/>
        <v>-382</v>
      </c>
      <c r="F72" s="61">
        <f t="shared" si="14"/>
        <v>148</v>
      </c>
      <c r="G72" s="61">
        <f t="shared" si="15"/>
        <v>238</v>
      </c>
      <c r="H72" s="42">
        <f t="shared" si="29"/>
        <v>2900</v>
      </c>
      <c r="I72" s="42">
        <f t="shared" si="29"/>
        <v>2370</v>
      </c>
      <c r="J72" s="42">
        <f t="shared" si="29"/>
        <v>2280</v>
      </c>
      <c r="K72" s="42">
        <f t="shared" si="34"/>
        <v>3000</v>
      </c>
      <c r="L72" s="42">
        <f t="shared" si="34"/>
        <v>3000</v>
      </c>
      <c r="M72" s="42">
        <f t="shared" si="34"/>
        <v>3000</v>
      </c>
      <c r="N72" s="42">
        <f t="shared" si="35"/>
        <v>-100</v>
      </c>
      <c r="O72" s="42">
        <f t="shared" si="35"/>
        <v>-630</v>
      </c>
      <c r="P72" s="42">
        <f t="shared" si="35"/>
        <v>-720</v>
      </c>
      <c r="Q72" s="61">
        <v>0</v>
      </c>
      <c r="R72" s="61">
        <v>0</v>
      </c>
      <c r="S72" s="61">
        <v>0</v>
      </c>
      <c r="T72" s="58">
        <f t="shared" si="4"/>
        <v>1118</v>
      </c>
      <c r="U72" s="83">
        <f t="shared" si="26"/>
        <v>1400</v>
      </c>
      <c r="V72" s="83">
        <f t="shared" si="27"/>
        <v>1400</v>
      </c>
      <c r="W72" s="83">
        <f t="shared" si="28"/>
        <v>1400</v>
      </c>
      <c r="X72" s="88"/>
      <c r="Y72" s="42"/>
      <c r="Z72" s="42"/>
      <c r="AA72" s="42"/>
      <c r="AB72" s="50"/>
    </row>
    <row r="73" spans="1:28" ht="15" customHeight="1">
      <c r="A73" s="73">
        <v>59</v>
      </c>
      <c r="B73" s="74">
        <f t="shared" si="6"/>
        <v>45370</v>
      </c>
      <c r="C73" s="75">
        <f t="shared" si="7"/>
        <v>884</v>
      </c>
      <c r="D73" s="76">
        <f t="shared" si="8"/>
        <v>1632</v>
      </c>
      <c r="E73" s="61">
        <f t="shared" si="13"/>
        <v>-384</v>
      </c>
      <c r="F73" s="61">
        <f t="shared" si="14"/>
        <v>146</v>
      </c>
      <c r="G73" s="61">
        <f t="shared" si="15"/>
        <v>236</v>
      </c>
      <c r="H73" s="42">
        <f t="shared" si="29"/>
        <v>2900</v>
      </c>
      <c r="I73" s="42">
        <f t="shared" si="29"/>
        <v>2370</v>
      </c>
      <c r="J73" s="42">
        <f t="shared" si="29"/>
        <v>2280</v>
      </c>
      <c r="K73" s="42">
        <f t="shared" si="34"/>
        <v>3000</v>
      </c>
      <c r="L73" s="42">
        <f t="shared" si="34"/>
        <v>3000</v>
      </c>
      <c r="M73" s="42">
        <f t="shared" si="34"/>
        <v>3000</v>
      </c>
      <c r="N73" s="42">
        <f t="shared" si="35"/>
        <v>-100</v>
      </c>
      <c r="O73" s="42">
        <f t="shared" si="35"/>
        <v>-630</v>
      </c>
      <c r="P73" s="42">
        <f t="shared" si="35"/>
        <v>-720</v>
      </c>
      <c r="Q73" s="61">
        <v>0</v>
      </c>
      <c r="R73" s="61">
        <v>0</v>
      </c>
      <c r="S73" s="61">
        <v>0</v>
      </c>
      <c r="T73" s="58">
        <f t="shared" si="4"/>
        <v>1116</v>
      </c>
      <c r="U73" s="83">
        <f t="shared" si="26"/>
        <v>1400</v>
      </c>
      <c r="V73" s="83">
        <f t="shared" si="27"/>
        <v>1400</v>
      </c>
      <c r="W73" s="83">
        <f t="shared" si="28"/>
        <v>1400</v>
      </c>
      <c r="X73" s="88"/>
      <c r="Y73" s="42"/>
      <c r="Z73" s="42"/>
      <c r="AA73" s="42"/>
      <c r="AB73" s="50"/>
    </row>
    <row r="74" spans="1:28" ht="15" customHeight="1">
      <c r="A74" s="73">
        <v>60</v>
      </c>
      <c r="B74" s="74">
        <f t="shared" si="6"/>
        <v>45371</v>
      </c>
      <c r="C74" s="75">
        <f t="shared" si="7"/>
        <v>884</v>
      </c>
      <c r="D74" s="76">
        <f t="shared" si="8"/>
        <v>1630</v>
      </c>
      <c r="E74" s="61">
        <f t="shared" si="13"/>
        <v>-386</v>
      </c>
      <c r="F74" s="61">
        <f t="shared" si="14"/>
        <v>144</v>
      </c>
      <c r="G74" s="61">
        <f t="shared" si="15"/>
        <v>234</v>
      </c>
      <c r="H74" s="42">
        <f t="shared" si="29"/>
        <v>2900</v>
      </c>
      <c r="I74" s="42">
        <f t="shared" si="29"/>
        <v>2370</v>
      </c>
      <c r="J74" s="42">
        <f t="shared" si="29"/>
        <v>2280</v>
      </c>
      <c r="K74" s="42">
        <f t="shared" si="34"/>
        <v>3000</v>
      </c>
      <c r="L74" s="42">
        <f t="shared" si="34"/>
        <v>3000</v>
      </c>
      <c r="M74" s="42">
        <f t="shared" si="34"/>
        <v>3000</v>
      </c>
      <c r="N74" s="42">
        <f t="shared" si="35"/>
        <v>-100</v>
      </c>
      <c r="O74" s="42">
        <f t="shared" si="35"/>
        <v>-630</v>
      </c>
      <c r="P74" s="42">
        <f t="shared" si="35"/>
        <v>-720</v>
      </c>
      <c r="Q74" s="61">
        <v>0</v>
      </c>
      <c r="R74" s="61">
        <v>0</v>
      </c>
      <c r="S74" s="61">
        <v>0</v>
      </c>
      <c r="T74" s="58">
        <f t="shared" si="4"/>
        <v>1114</v>
      </c>
      <c r="U74" s="83">
        <f t="shared" si="26"/>
        <v>1400</v>
      </c>
      <c r="V74" s="83">
        <f t="shared" si="27"/>
        <v>1400</v>
      </c>
      <c r="W74" s="83">
        <f t="shared" si="28"/>
        <v>1400</v>
      </c>
      <c r="X74" s="88"/>
      <c r="Y74" s="42"/>
      <c r="Z74" s="42"/>
      <c r="AA74" s="42"/>
      <c r="AB74" s="50"/>
    </row>
    <row r="75" spans="1:28" ht="15" customHeight="1">
      <c r="A75" s="73">
        <v>61</v>
      </c>
      <c r="B75" s="74">
        <f t="shared" si="6"/>
        <v>45372</v>
      </c>
      <c r="C75" s="75">
        <f t="shared" si="7"/>
        <v>884</v>
      </c>
      <c r="D75" s="76">
        <f t="shared" si="8"/>
        <v>1628</v>
      </c>
      <c r="E75" s="61">
        <f t="shared" si="13"/>
        <v>-388</v>
      </c>
      <c r="F75" s="61">
        <f t="shared" si="14"/>
        <v>142</v>
      </c>
      <c r="G75" s="61">
        <f t="shared" si="15"/>
        <v>232</v>
      </c>
      <c r="H75" s="42">
        <f t="shared" si="29"/>
        <v>2900</v>
      </c>
      <c r="I75" s="42">
        <f t="shared" si="29"/>
        <v>2370</v>
      </c>
      <c r="J75" s="42">
        <f t="shared" si="29"/>
        <v>2280</v>
      </c>
      <c r="K75" s="42">
        <f t="shared" si="34"/>
        <v>3000</v>
      </c>
      <c r="L75" s="42">
        <f t="shared" si="34"/>
        <v>3000</v>
      </c>
      <c r="M75" s="42">
        <f t="shared" si="34"/>
        <v>3000</v>
      </c>
      <c r="N75" s="42">
        <f t="shared" si="35"/>
        <v>-100</v>
      </c>
      <c r="O75" s="42">
        <f t="shared" si="35"/>
        <v>-630</v>
      </c>
      <c r="P75" s="42">
        <f t="shared" si="35"/>
        <v>-720</v>
      </c>
      <c r="Q75" s="61">
        <v>0</v>
      </c>
      <c r="R75" s="61">
        <v>0</v>
      </c>
      <c r="S75" s="61">
        <v>0</v>
      </c>
      <c r="T75" s="58">
        <f t="shared" si="4"/>
        <v>1112</v>
      </c>
      <c r="U75" s="83">
        <f t="shared" si="26"/>
        <v>1400</v>
      </c>
      <c r="V75" s="83">
        <f t="shared" si="27"/>
        <v>1400</v>
      </c>
      <c r="W75" s="83">
        <f t="shared" si="28"/>
        <v>1400</v>
      </c>
      <c r="X75" s="88"/>
      <c r="Y75" s="42"/>
      <c r="Z75" s="42"/>
      <c r="AA75" s="42"/>
      <c r="AB75" s="50"/>
    </row>
    <row r="76" spans="1:28" ht="15">
      <c r="A76" s="73">
        <v>62</v>
      </c>
      <c r="B76" s="74">
        <f t="shared" si="6"/>
        <v>45373</v>
      </c>
      <c r="C76" s="75">
        <f t="shared" si="7"/>
        <v>884</v>
      </c>
      <c r="D76" s="76">
        <f t="shared" si="8"/>
        <v>1626</v>
      </c>
      <c r="E76" s="61">
        <f t="shared" si="13"/>
        <v>-390</v>
      </c>
      <c r="F76" s="61">
        <f t="shared" si="14"/>
        <v>140</v>
      </c>
      <c r="G76" s="61">
        <f t="shared" si="15"/>
        <v>230</v>
      </c>
      <c r="H76" s="42">
        <f t="shared" si="29"/>
        <v>2900</v>
      </c>
      <c r="I76" s="42">
        <f t="shared" si="29"/>
        <v>2370</v>
      </c>
      <c r="J76" s="42">
        <f t="shared" si="29"/>
        <v>2280</v>
      </c>
      <c r="K76" s="42">
        <f t="shared" si="34"/>
        <v>3000</v>
      </c>
      <c r="L76" s="42">
        <f t="shared" si="34"/>
        <v>3000</v>
      </c>
      <c r="M76" s="42">
        <f t="shared" si="34"/>
        <v>3000</v>
      </c>
      <c r="N76" s="42">
        <f t="shared" si="35"/>
        <v>-100</v>
      </c>
      <c r="O76" s="42">
        <f t="shared" si="35"/>
        <v>-630</v>
      </c>
      <c r="P76" s="42">
        <f t="shared" si="35"/>
        <v>-720</v>
      </c>
      <c r="Q76" s="61">
        <v>0</v>
      </c>
      <c r="R76" s="61">
        <v>0</v>
      </c>
      <c r="S76" s="61">
        <v>0</v>
      </c>
      <c r="T76" s="58">
        <f t="shared" si="4"/>
        <v>1110</v>
      </c>
      <c r="U76" s="83">
        <f t="shared" si="26"/>
        <v>1400</v>
      </c>
      <c r="V76" s="83">
        <f t="shared" si="27"/>
        <v>1400</v>
      </c>
      <c r="W76" s="83">
        <f t="shared" si="28"/>
        <v>1400</v>
      </c>
      <c r="X76" s="88"/>
      <c r="Y76" s="42"/>
      <c r="Z76" s="42"/>
      <c r="AA76" s="42"/>
      <c r="AB76" s="50"/>
    </row>
    <row r="77" spans="1:28" ht="15" customHeight="1">
      <c r="A77" s="73">
        <v>63</v>
      </c>
      <c r="B77" s="74">
        <f t="shared" si="6"/>
        <v>45374</v>
      </c>
      <c r="C77" s="75">
        <f t="shared" si="7"/>
        <v>884</v>
      </c>
      <c r="D77" s="76">
        <f t="shared" si="8"/>
        <v>1624</v>
      </c>
      <c r="E77" s="61">
        <f t="shared" si="13"/>
        <v>-392</v>
      </c>
      <c r="F77" s="61">
        <f t="shared" si="14"/>
        <v>138</v>
      </c>
      <c r="G77" s="61">
        <f t="shared" si="15"/>
        <v>228</v>
      </c>
      <c r="H77" s="42">
        <f t="shared" si="29"/>
        <v>2900</v>
      </c>
      <c r="I77" s="42">
        <f t="shared" si="29"/>
        <v>2370</v>
      </c>
      <c r="J77" s="42">
        <f t="shared" si="29"/>
        <v>2280</v>
      </c>
      <c r="K77" s="42">
        <f t="shared" si="34"/>
        <v>3000</v>
      </c>
      <c r="L77" s="42">
        <f t="shared" si="34"/>
        <v>3000</v>
      </c>
      <c r="M77" s="42">
        <f t="shared" si="34"/>
        <v>3000</v>
      </c>
      <c r="N77" s="42">
        <f t="shared" si="35"/>
        <v>-100</v>
      </c>
      <c r="O77" s="42">
        <f t="shared" si="35"/>
        <v>-630</v>
      </c>
      <c r="P77" s="42">
        <f t="shared" si="35"/>
        <v>-720</v>
      </c>
      <c r="Q77" s="61">
        <v>0</v>
      </c>
      <c r="R77" s="61">
        <v>0</v>
      </c>
      <c r="S77" s="61">
        <v>0</v>
      </c>
      <c r="T77" s="58">
        <f t="shared" si="4"/>
        <v>1108</v>
      </c>
      <c r="U77" s="83">
        <f t="shared" si="26"/>
        <v>1400</v>
      </c>
      <c r="V77" s="83">
        <f t="shared" si="27"/>
        <v>1400</v>
      </c>
      <c r="W77" s="83">
        <f t="shared" si="28"/>
        <v>1400</v>
      </c>
      <c r="X77" s="88"/>
      <c r="Y77" s="42"/>
      <c r="Z77" s="42"/>
      <c r="AA77" s="42"/>
      <c r="AB77" s="50"/>
    </row>
    <row r="78" spans="1:28" ht="15" customHeight="1">
      <c r="A78" s="73">
        <v>64</v>
      </c>
      <c r="B78" s="74">
        <f t="shared" si="6"/>
        <v>45375</v>
      </c>
      <c r="C78" s="75">
        <f t="shared" si="7"/>
        <v>884</v>
      </c>
      <c r="D78" s="76">
        <f t="shared" si="8"/>
        <v>1622</v>
      </c>
      <c r="E78" s="61">
        <f t="shared" si="13"/>
        <v>-394</v>
      </c>
      <c r="F78" s="61">
        <f t="shared" si="14"/>
        <v>136</v>
      </c>
      <c r="G78" s="61">
        <f t="shared" si="15"/>
        <v>226</v>
      </c>
      <c r="H78" s="42">
        <f t="shared" si="29"/>
        <v>2900</v>
      </c>
      <c r="I78" s="42">
        <f t="shared" si="29"/>
        <v>2370</v>
      </c>
      <c r="J78" s="42">
        <f t="shared" si="29"/>
        <v>2280</v>
      </c>
      <c r="K78" s="42">
        <f t="shared" si="34"/>
        <v>3000</v>
      </c>
      <c r="L78" s="42">
        <f t="shared" si="34"/>
        <v>3000</v>
      </c>
      <c r="M78" s="42">
        <f t="shared" si="34"/>
        <v>3000</v>
      </c>
      <c r="N78" s="42">
        <f t="shared" si="35"/>
        <v>-100</v>
      </c>
      <c r="O78" s="42">
        <f t="shared" si="35"/>
        <v>-630</v>
      </c>
      <c r="P78" s="42">
        <f t="shared" si="35"/>
        <v>-720</v>
      </c>
      <c r="Q78" s="61">
        <v>0</v>
      </c>
      <c r="R78" s="61">
        <v>0</v>
      </c>
      <c r="S78" s="61">
        <v>0</v>
      </c>
      <c r="T78" s="58">
        <f t="shared" si="4"/>
        <v>1106</v>
      </c>
      <c r="U78" s="83">
        <f t="shared" si="26"/>
        <v>1400</v>
      </c>
      <c r="V78" s="83">
        <f t="shared" si="27"/>
        <v>1400</v>
      </c>
      <c r="W78" s="83">
        <f t="shared" si="28"/>
        <v>1400</v>
      </c>
      <c r="X78" s="88"/>
      <c r="Y78" s="42"/>
      <c r="Z78" s="42"/>
      <c r="AA78" s="42"/>
      <c r="AB78" s="50"/>
    </row>
    <row r="79" spans="1:28" ht="15" customHeight="1">
      <c r="A79" s="73">
        <v>65</v>
      </c>
      <c r="B79" s="74">
        <f t="shared" si="6"/>
        <v>45376</v>
      </c>
      <c r="C79" s="75">
        <f t="shared" si="7"/>
        <v>884</v>
      </c>
      <c r="D79" s="76">
        <f t="shared" si="8"/>
        <v>1620</v>
      </c>
      <c r="E79" s="61">
        <f t="shared" si="13"/>
        <v>-396</v>
      </c>
      <c r="F79" s="61">
        <f t="shared" si="14"/>
        <v>134</v>
      </c>
      <c r="G79" s="61">
        <f t="shared" si="15"/>
        <v>224</v>
      </c>
      <c r="H79" s="42">
        <f t="shared" si="29"/>
        <v>2900</v>
      </c>
      <c r="I79" s="42">
        <f t="shared" si="29"/>
        <v>2370</v>
      </c>
      <c r="J79" s="42">
        <f t="shared" si="29"/>
        <v>2280</v>
      </c>
      <c r="K79" s="42">
        <f t="shared" si="34"/>
        <v>3000</v>
      </c>
      <c r="L79" s="42">
        <f t="shared" si="34"/>
        <v>3000</v>
      </c>
      <c r="M79" s="42">
        <f t="shared" si="34"/>
        <v>3000</v>
      </c>
      <c r="N79" s="42">
        <f t="shared" si="35"/>
        <v>-100</v>
      </c>
      <c r="O79" s="42">
        <f t="shared" si="35"/>
        <v>-630</v>
      </c>
      <c r="P79" s="42">
        <f t="shared" si="35"/>
        <v>-720</v>
      </c>
      <c r="Q79" s="61">
        <v>0</v>
      </c>
      <c r="R79" s="61">
        <v>0</v>
      </c>
      <c r="S79" s="61">
        <v>0</v>
      </c>
      <c r="T79" s="58">
        <f t="shared" ref="T79:T142" si="36">D79+C79-V79</f>
        <v>1104</v>
      </c>
      <c r="U79" s="83">
        <f t="shared" si="26"/>
        <v>1400</v>
      </c>
      <c r="V79" s="83">
        <f t="shared" si="27"/>
        <v>1400</v>
      </c>
      <c r="W79" s="83">
        <f t="shared" si="28"/>
        <v>1400</v>
      </c>
      <c r="X79" s="88"/>
      <c r="Y79" s="42"/>
      <c r="Z79" s="42"/>
      <c r="AA79" s="42"/>
      <c r="AB79" s="50"/>
    </row>
    <row r="80" spans="1:28" ht="15" customHeight="1">
      <c r="A80" s="73">
        <v>66</v>
      </c>
      <c r="B80" s="74">
        <f t="shared" ref="B80:B143" si="37">B79+1</f>
        <v>45377</v>
      </c>
      <c r="C80" s="75">
        <f t="shared" ref="C80:C143" si="38">C79</f>
        <v>884</v>
      </c>
      <c r="D80" s="76">
        <f t="shared" ref="D80:D126" si="39">D79-2</f>
        <v>1618</v>
      </c>
      <c r="E80" s="61">
        <f t="shared" si="13"/>
        <v>-398</v>
      </c>
      <c r="F80" s="61">
        <f t="shared" si="14"/>
        <v>132</v>
      </c>
      <c r="G80" s="61">
        <f t="shared" si="15"/>
        <v>222</v>
      </c>
      <c r="H80" s="42">
        <f t="shared" si="29"/>
        <v>2900</v>
      </c>
      <c r="I80" s="42">
        <f t="shared" si="29"/>
        <v>2370</v>
      </c>
      <c r="J80" s="42">
        <f t="shared" si="29"/>
        <v>2280</v>
      </c>
      <c r="K80" s="42">
        <f t="shared" ref="K80:M95" si="40">K79</f>
        <v>3000</v>
      </c>
      <c r="L80" s="42">
        <f t="shared" si="40"/>
        <v>3000</v>
      </c>
      <c r="M80" s="42">
        <f t="shared" si="40"/>
        <v>3000</v>
      </c>
      <c r="N80" s="42">
        <f t="shared" si="35"/>
        <v>-100</v>
      </c>
      <c r="O80" s="42">
        <f t="shared" si="35"/>
        <v>-630</v>
      </c>
      <c r="P80" s="42">
        <f t="shared" si="35"/>
        <v>-720</v>
      </c>
      <c r="Q80" s="61">
        <v>0</v>
      </c>
      <c r="R80" s="61">
        <v>0</v>
      </c>
      <c r="S80" s="61">
        <v>0</v>
      </c>
      <c r="T80" s="58">
        <f t="shared" si="36"/>
        <v>1102</v>
      </c>
      <c r="U80" s="83">
        <f t="shared" si="26"/>
        <v>1400</v>
      </c>
      <c r="V80" s="83">
        <f t="shared" si="27"/>
        <v>1400</v>
      </c>
      <c r="W80" s="83">
        <f t="shared" si="28"/>
        <v>1400</v>
      </c>
      <c r="X80" s="88"/>
      <c r="Y80" s="42"/>
      <c r="Z80" s="42"/>
      <c r="AA80" s="42"/>
      <c r="AB80" s="50"/>
    </row>
    <row r="81" spans="1:30" ht="15" customHeight="1">
      <c r="A81" s="73">
        <v>67</v>
      </c>
      <c r="B81" s="74">
        <f t="shared" si="37"/>
        <v>45378</v>
      </c>
      <c r="C81" s="75">
        <f t="shared" si="38"/>
        <v>884</v>
      </c>
      <c r="D81" s="76">
        <f t="shared" si="39"/>
        <v>1616</v>
      </c>
      <c r="E81" s="61">
        <f t="shared" ref="E81:E144" si="41">C81+D81-H81</f>
        <v>-400</v>
      </c>
      <c r="F81" s="61">
        <f t="shared" ref="F81:F144" si="42">C81+D81-I81</f>
        <v>130</v>
      </c>
      <c r="G81" s="61">
        <f t="shared" ref="G81:G144" si="43">D81+C81-J81</f>
        <v>220</v>
      </c>
      <c r="H81" s="42">
        <f t="shared" si="29"/>
        <v>2900</v>
      </c>
      <c r="I81" s="42">
        <f t="shared" si="29"/>
        <v>2370</v>
      </c>
      <c r="J81" s="42">
        <f t="shared" si="29"/>
        <v>2280</v>
      </c>
      <c r="K81" s="42">
        <f t="shared" si="40"/>
        <v>3000</v>
      </c>
      <c r="L81" s="42">
        <f t="shared" si="40"/>
        <v>3000</v>
      </c>
      <c r="M81" s="42">
        <f t="shared" si="40"/>
        <v>3000</v>
      </c>
      <c r="N81" s="42">
        <f t="shared" ref="N81:P96" si="44">N80-Q81</f>
        <v>-100</v>
      </c>
      <c r="O81" s="42">
        <f t="shared" si="44"/>
        <v>-630</v>
      </c>
      <c r="P81" s="42">
        <f t="shared" si="44"/>
        <v>-720</v>
      </c>
      <c r="Q81" s="61">
        <v>0</v>
      </c>
      <c r="R81" s="61">
        <v>0</v>
      </c>
      <c r="S81" s="61">
        <v>0</v>
      </c>
      <c r="T81" s="58">
        <f t="shared" si="36"/>
        <v>1100</v>
      </c>
      <c r="U81" s="83">
        <f t="shared" si="26"/>
        <v>1400</v>
      </c>
      <c r="V81" s="83">
        <f t="shared" si="27"/>
        <v>1400</v>
      </c>
      <c r="W81" s="83">
        <f t="shared" si="28"/>
        <v>1400</v>
      </c>
      <c r="X81" s="88"/>
      <c r="Y81" s="42"/>
      <c r="Z81" s="42"/>
      <c r="AA81" s="42"/>
      <c r="AB81" s="50"/>
    </row>
    <row r="82" spans="1:30" ht="15" customHeight="1">
      <c r="A82" s="73">
        <v>68</v>
      </c>
      <c r="B82" s="74">
        <f t="shared" si="37"/>
        <v>45379</v>
      </c>
      <c r="C82" s="75">
        <f t="shared" si="38"/>
        <v>884</v>
      </c>
      <c r="D82" s="76">
        <f t="shared" si="39"/>
        <v>1614</v>
      </c>
      <c r="E82" s="61">
        <f t="shared" si="41"/>
        <v>-402</v>
      </c>
      <c r="F82" s="61">
        <f t="shared" si="42"/>
        <v>128</v>
      </c>
      <c r="G82" s="61">
        <f t="shared" si="43"/>
        <v>218</v>
      </c>
      <c r="H82" s="42">
        <f t="shared" si="29"/>
        <v>2900</v>
      </c>
      <c r="I82" s="42">
        <f t="shared" si="29"/>
        <v>2370</v>
      </c>
      <c r="J82" s="42">
        <f t="shared" si="29"/>
        <v>2280</v>
      </c>
      <c r="K82" s="42">
        <f t="shared" si="40"/>
        <v>3000</v>
      </c>
      <c r="L82" s="42">
        <f t="shared" si="40"/>
        <v>3000</v>
      </c>
      <c r="M82" s="42">
        <f t="shared" si="40"/>
        <v>3000</v>
      </c>
      <c r="N82" s="42">
        <f t="shared" si="44"/>
        <v>-100</v>
      </c>
      <c r="O82" s="42">
        <f t="shared" si="44"/>
        <v>-630</v>
      </c>
      <c r="P82" s="42">
        <f t="shared" si="44"/>
        <v>-720</v>
      </c>
      <c r="Q82" s="61">
        <v>0</v>
      </c>
      <c r="R82" s="61">
        <v>0</v>
      </c>
      <c r="S82" s="61">
        <v>0</v>
      </c>
      <c r="T82" s="58">
        <f t="shared" si="36"/>
        <v>1098</v>
      </c>
      <c r="U82" s="83">
        <f t="shared" si="26"/>
        <v>1400</v>
      </c>
      <c r="V82" s="83">
        <f t="shared" si="27"/>
        <v>1400</v>
      </c>
      <c r="W82" s="83">
        <f t="shared" si="28"/>
        <v>1400</v>
      </c>
      <c r="X82" s="88"/>
      <c r="Y82" s="42"/>
      <c r="Z82" s="42"/>
      <c r="AA82" s="42"/>
      <c r="AB82" s="50"/>
    </row>
    <row r="83" spans="1:30" ht="15" customHeight="1">
      <c r="A83" s="73">
        <v>69</v>
      </c>
      <c r="B83" s="74">
        <f t="shared" si="37"/>
        <v>45380</v>
      </c>
      <c r="C83" s="75">
        <f t="shared" si="38"/>
        <v>884</v>
      </c>
      <c r="D83" s="76">
        <f t="shared" si="39"/>
        <v>1612</v>
      </c>
      <c r="E83" s="61">
        <f t="shared" si="41"/>
        <v>-404</v>
      </c>
      <c r="F83" s="61">
        <f t="shared" si="42"/>
        <v>126</v>
      </c>
      <c r="G83" s="61">
        <f t="shared" si="43"/>
        <v>216</v>
      </c>
      <c r="H83" s="42">
        <f t="shared" si="29"/>
        <v>2900</v>
      </c>
      <c r="I83" s="42">
        <f t="shared" si="29"/>
        <v>2370</v>
      </c>
      <c r="J83" s="42">
        <f t="shared" si="29"/>
        <v>2280</v>
      </c>
      <c r="K83" s="42">
        <f t="shared" si="40"/>
        <v>3000</v>
      </c>
      <c r="L83" s="42">
        <f t="shared" si="40"/>
        <v>3000</v>
      </c>
      <c r="M83" s="42">
        <f t="shared" si="40"/>
        <v>3000</v>
      </c>
      <c r="N83" s="42">
        <f t="shared" si="44"/>
        <v>-100</v>
      </c>
      <c r="O83" s="42">
        <f t="shared" si="44"/>
        <v>-630</v>
      </c>
      <c r="P83" s="42">
        <f t="shared" si="44"/>
        <v>-720</v>
      </c>
      <c r="Q83" s="61">
        <v>0</v>
      </c>
      <c r="R83" s="61">
        <v>0</v>
      </c>
      <c r="S83" s="61">
        <v>0</v>
      </c>
      <c r="T83" s="58">
        <f t="shared" si="36"/>
        <v>1096</v>
      </c>
      <c r="U83" s="83">
        <f t="shared" si="26"/>
        <v>1400</v>
      </c>
      <c r="V83" s="83">
        <f t="shared" si="27"/>
        <v>1400</v>
      </c>
      <c r="W83" s="83">
        <f t="shared" si="28"/>
        <v>1400</v>
      </c>
      <c r="X83" s="88"/>
      <c r="Y83" s="42"/>
      <c r="Z83" s="42"/>
      <c r="AA83" s="42"/>
      <c r="AB83" s="50"/>
    </row>
    <row r="84" spans="1:30" ht="15" customHeight="1">
      <c r="A84" s="73">
        <v>70</v>
      </c>
      <c r="B84" s="74">
        <f t="shared" si="37"/>
        <v>45381</v>
      </c>
      <c r="C84" s="75">
        <f t="shared" si="38"/>
        <v>884</v>
      </c>
      <c r="D84" s="76">
        <f t="shared" si="39"/>
        <v>1610</v>
      </c>
      <c r="E84" s="61">
        <f t="shared" si="41"/>
        <v>-406</v>
      </c>
      <c r="F84" s="61">
        <f t="shared" si="42"/>
        <v>124</v>
      </c>
      <c r="G84" s="61">
        <f t="shared" si="43"/>
        <v>214</v>
      </c>
      <c r="H84" s="42">
        <f t="shared" si="29"/>
        <v>2900</v>
      </c>
      <c r="I84" s="42">
        <f t="shared" si="29"/>
        <v>2370</v>
      </c>
      <c r="J84" s="42">
        <f t="shared" si="29"/>
        <v>2280</v>
      </c>
      <c r="K84" s="42">
        <f t="shared" si="40"/>
        <v>3000</v>
      </c>
      <c r="L84" s="42">
        <f t="shared" si="40"/>
        <v>3000</v>
      </c>
      <c r="M84" s="42">
        <f t="shared" si="40"/>
        <v>3000</v>
      </c>
      <c r="N84" s="42">
        <f t="shared" si="44"/>
        <v>-100</v>
      </c>
      <c r="O84" s="42">
        <f t="shared" si="44"/>
        <v>-630</v>
      </c>
      <c r="P84" s="42">
        <f t="shared" si="44"/>
        <v>-720</v>
      </c>
      <c r="Q84" s="61">
        <v>0</v>
      </c>
      <c r="R84" s="61">
        <v>0</v>
      </c>
      <c r="S84" s="61">
        <v>0</v>
      </c>
      <c r="T84" s="58">
        <f t="shared" si="36"/>
        <v>1094</v>
      </c>
      <c r="U84" s="83">
        <f t="shared" si="26"/>
        <v>1400</v>
      </c>
      <c r="V84" s="83">
        <f t="shared" si="27"/>
        <v>1400</v>
      </c>
      <c r="W84" s="83">
        <f t="shared" si="28"/>
        <v>1400</v>
      </c>
      <c r="X84" s="88"/>
      <c r="Y84" s="42"/>
      <c r="Z84" s="42"/>
      <c r="AA84" s="42"/>
      <c r="AB84" s="50"/>
    </row>
    <row r="85" spans="1:30" ht="15" customHeight="1">
      <c r="A85" s="73">
        <v>71</v>
      </c>
      <c r="B85" s="74">
        <f t="shared" si="37"/>
        <v>45382</v>
      </c>
      <c r="C85" s="75">
        <f t="shared" si="38"/>
        <v>884</v>
      </c>
      <c r="D85" s="76">
        <f t="shared" si="39"/>
        <v>1608</v>
      </c>
      <c r="E85" s="61">
        <f t="shared" si="41"/>
        <v>-408</v>
      </c>
      <c r="F85" s="61">
        <f t="shared" si="42"/>
        <v>122</v>
      </c>
      <c r="G85" s="61">
        <f t="shared" si="43"/>
        <v>212</v>
      </c>
      <c r="H85" s="42">
        <f t="shared" si="29"/>
        <v>2900</v>
      </c>
      <c r="I85" s="42">
        <f t="shared" si="29"/>
        <v>2370</v>
      </c>
      <c r="J85" s="42">
        <f t="shared" si="29"/>
        <v>2280</v>
      </c>
      <c r="K85" s="42">
        <f t="shared" si="40"/>
        <v>3000</v>
      </c>
      <c r="L85" s="42">
        <f t="shared" si="40"/>
        <v>3000</v>
      </c>
      <c r="M85" s="42">
        <f t="shared" si="40"/>
        <v>3000</v>
      </c>
      <c r="N85" s="42">
        <f t="shared" si="44"/>
        <v>-100</v>
      </c>
      <c r="O85" s="42">
        <f t="shared" si="44"/>
        <v>-630</v>
      </c>
      <c r="P85" s="42">
        <f t="shared" si="44"/>
        <v>-720</v>
      </c>
      <c r="Q85" s="61">
        <v>0</v>
      </c>
      <c r="R85" s="61">
        <v>0</v>
      </c>
      <c r="S85" s="61">
        <v>0</v>
      </c>
      <c r="T85" s="58">
        <f t="shared" si="36"/>
        <v>1092</v>
      </c>
      <c r="U85" s="83">
        <f t="shared" si="26"/>
        <v>1400</v>
      </c>
      <c r="V85" s="83">
        <f t="shared" si="27"/>
        <v>1400</v>
      </c>
      <c r="W85" s="83">
        <f t="shared" si="28"/>
        <v>1400</v>
      </c>
      <c r="X85" s="88"/>
      <c r="Y85" s="42"/>
      <c r="Z85" s="42"/>
      <c r="AA85" s="42"/>
      <c r="AB85" s="50"/>
    </row>
    <row r="86" spans="1:30" ht="15" customHeight="1">
      <c r="A86" s="73">
        <v>72</v>
      </c>
      <c r="B86" s="74">
        <f t="shared" si="37"/>
        <v>45383</v>
      </c>
      <c r="C86" s="75">
        <f t="shared" si="38"/>
        <v>884</v>
      </c>
      <c r="D86" s="76">
        <f t="shared" si="39"/>
        <v>1606</v>
      </c>
      <c r="E86" s="61">
        <f t="shared" si="41"/>
        <v>-410</v>
      </c>
      <c r="F86" s="61">
        <f t="shared" si="42"/>
        <v>120</v>
      </c>
      <c r="G86" s="61">
        <f t="shared" si="43"/>
        <v>210</v>
      </c>
      <c r="H86" s="42">
        <f t="shared" si="29"/>
        <v>2900</v>
      </c>
      <c r="I86" s="42">
        <f t="shared" si="29"/>
        <v>2370</v>
      </c>
      <c r="J86" s="42">
        <f t="shared" si="29"/>
        <v>2280</v>
      </c>
      <c r="K86" s="42">
        <f t="shared" si="40"/>
        <v>3000</v>
      </c>
      <c r="L86" s="42">
        <f t="shared" si="40"/>
        <v>3000</v>
      </c>
      <c r="M86" s="42">
        <f t="shared" si="40"/>
        <v>3000</v>
      </c>
      <c r="N86" s="42">
        <f t="shared" si="44"/>
        <v>-100</v>
      </c>
      <c r="O86" s="42">
        <f t="shared" si="44"/>
        <v>-630</v>
      </c>
      <c r="P86" s="42">
        <f t="shared" si="44"/>
        <v>-720</v>
      </c>
      <c r="Q86" s="61">
        <v>0</v>
      </c>
      <c r="R86" s="61">
        <v>0</v>
      </c>
      <c r="S86" s="61">
        <v>0</v>
      </c>
      <c r="T86" s="58">
        <f t="shared" si="36"/>
        <v>1090</v>
      </c>
      <c r="U86" s="83">
        <f t="shared" si="26"/>
        <v>1400</v>
      </c>
      <c r="V86" s="83">
        <f t="shared" si="27"/>
        <v>1400</v>
      </c>
      <c r="W86" s="83">
        <f t="shared" si="28"/>
        <v>1400</v>
      </c>
      <c r="X86" s="88"/>
      <c r="Y86" s="42"/>
      <c r="Z86" s="42"/>
      <c r="AA86" s="42"/>
      <c r="AB86" s="50"/>
    </row>
    <row r="87" spans="1:30" ht="15" customHeight="1">
      <c r="A87" s="73">
        <v>73</v>
      </c>
      <c r="B87" s="74">
        <f t="shared" si="37"/>
        <v>45384</v>
      </c>
      <c r="C87" s="75">
        <f t="shared" si="38"/>
        <v>884</v>
      </c>
      <c r="D87" s="76">
        <f t="shared" si="39"/>
        <v>1604</v>
      </c>
      <c r="E87" s="61">
        <f t="shared" si="41"/>
        <v>-412</v>
      </c>
      <c r="F87" s="61">
        <f t="shared" si="42"/>
        <v>118</v>
      </c>
      <c r="G87" s="61">
        <f t="shared" si="43"/>
        <v>208</v>
      </c>
      <c r="H87" s="42">
        <f t="shared" si="29"/>
        <v>2900</v>
      </c>
      <c r="I87" s="42">
        <f t="shared" si="29"/>
        <v>2370</v>
      </c>
      <c r="J87" s="42">
        <f t="shared" si="29"/>
        <v>2280</v>
      </c>
      <c r="K87" s="42">
        <f t="shared" si="40"/>
        <v>3000</v>
      </c>
      <c r="L87" s="42">
        <f t="shared" si="40"/>
        <v>3000</v>
      </c>
      <c r="M87" s="42">
        <f t="shared" si="40"/>
        <v>3000</v>
      </c>
      <c r="N87" s="42">
        <f t="shared" si="44"/>
        <v>-100</v>
      </c>
      <c r="O87" s="42">
        <f t="shared" si="44"/>
        <v>-630</v>
      </c>
      <c r="P87" s="42">
        <f t="shared" si="44"/>
        <v>-720</v>
      </c>
      <c r="Q87" s="61">
        <v>0</v>
      </c>
      <c r="R87" s="61">
        <v>0</v>
      </c>
      <c r="S87" s="61">
        <v>0</v>
      </c>
      <c r="T87" s="58">
        <f t="shared" si="36"/>
        <v>1088</v>
      </c>
      <c r="U87" s="83">
        <f t="shared" si="26"/>
        <v>1400</v>
      </c>
      <c r="V87" s="83">
        <f t="shared" si="27"/>
        <v>1400</v>
      </c>
      <c r="W87" s="83">
        <f t="shared" si="28"/>
        <v>1400</v>
      </c>
      <c r="X87" s="88"/>
      <c r="Y87" s="42"/>
      <c r="Z87" s="42"/>
      <c r="AA87" s="42"/>
      <c r="AB87" s="50"/>
      <c r="AD87" s="57">
        <v>45355</v>
      </c>
    </row>
    <row r="88" spans="1:30" ht="15" customHeight="1">
      <c r="A88" s="73">
        <v>74</v>
      </c>
      <c r="B88" s="74">
        <f t="shared" si="37"/>
        <v>45385</v>
      </c>
      <c r="C88" s="75">
        <f t="shared" si="38"/>
        <v>884</v>
      </c>
      <c r="D88" s="76">
        <f t="shared" si="39"/>
        <v>1602</v>
      </c>
      <c r="E88" s="61">
        <f t="shared" si="41"/>
        <v>-414</v>
      </c>
      <c r="F88" s="61">
        <f t="shared" si="42"/>
        <v>116</v>
      </c>
      <c r="G88" s="61">
        <f t="shared" si="43"/>
        <v>206</v>
      </c>
      <c r="H88" s="42">
        <f t="shared" si="29"/>
        <v>2900</v>
      </c>
      <c r="I88" s="42">
        <f t="shared" si="29"/>
        <v>2370</v>
      </c>
      <c r="J88" s="42">
        <f t="shared" si="29"/>
        <v>2280</v>
      </c>
      <c r="K88" s="42">
        <f t="shared" si="40"/>
        <v>3000</v>
      </c>
      <c r="L88" s="42">
        <f t="shared" si="40"/>
        <v>3000</v>
      </c>
      <c r="M88" s="42">
        <f t="shared" si="40"/>
        <v>3000</v>
      </c>
      <c r="N88" s="42">
        <f t="shared" si="44"/>
        <v>-100</v>
      </c>
      <c r="O88" s="42">
        <f t="shared" si="44"/>
        <v>-630</v>
      </c>
      <c r="P88" s="42">
        <f t="shared" si="44"/>
        <v>-720</v>
      </c>
      <c r="Q88" s="61">
        <v>0</v>
      </c>
      <c r="R88" s="61">
        <v>0</v>
      </c>
      <c r="S88" s="61">
        <v>0</v>
      </c>
      <c r="T88" s="58">
        <f t="shared" si="36"/>
        <v>1086</v>
      </c>
      <c r="U88" s="83">
        <f t="shared" si="26"/>
        <v>1400</v>
      </c>
      <c r="V88" s="83">
        <f t="shared" si="27"/>
        <v>1400</v>
      </c>
      <c r="W88" s="83">
        <f t="shared" si="28"/>
        <v>1400</v>
      </c>
      <c r="X88" s="88"/>
      <c r="Y88" s="42"/>
      <c r="Z88" s="42"/>
      <c r="AA88" s="42"/>
      <c r="AB88" s="50"/>
      <c r="AD88" s="57">
        <v>45359</v>
      </c>
    </row>
    <row r="89" spans="1:30" ht="15" customHeight="1">
      <c r="A89" s="73">
        <v>75</v>
      </c>
      <c r="B89" s="74">
        <f t="shared" si="37"/>
        <v>45386</v>
      </c>
      <c r="C89" s="75">
        <f t="shared" si="38"/>
        <v>884</v>
      </c>
      <c r="D89" s="76">
        <f t="shared" si="39"/>
        <v>1600</v>
      </c>
      <c r="E89" s="61">
        <f t="shared" si="41"/>
        <v>-416</v>
      </c>
      <c r="F89" s="61">
        <f t="shared" si="42"/>
        <v>114</v>
      </c>
      <c r="G89" s="61">
        <f t="shared" si="43"/>
        <v>204</v>
      </c>
      <c r="H89" s="42">
        <f t="shared" si="29"/>
        <v>2900</v>
      </c>
      <c r="I89" s="42">
        <f t="shared" si="29"/>
        <v>2370</v>
      </c>
      <c r="J89" s="42">
        <f t="shared" si="29"/>
        <v>2280</v>
      </c>
      <c r="K89" s="42">
        <f t="shared" si="40"/>
        <v>3000</v>
      </c>
      <c r="L89" s="42">
        <f t="shared" si="40"/>
        <v>3000</v>
      </c>
      <c r="M89" s="42">
        <f t="shared" si="40"/>
        <v>3000</v>
      </c>
      <c r="N89" s="42">
        <f t="shared" si="44"/>
        <v>-100</v>
      </c>
      <c r="O89" s="42">
        <f t="shared" si="44"/>
        <v>-630</v>
      </c>
      <c r="P89" s="42">
        <f t="shared" si="44"/>
        <v>-720</v>
      </c>
      <c r="Q89" s="61">
        <v>0</v>
      </c>
      <c r="R89" s="61">
        <v>0</v>
      </c>
      <c r="S89" s="61">
        <v>0</v>
      </c>
      <c r="T89" s="58">
        <f t="shared" si="36"/>
        <v>1084</v>
      </c>
      <c r="U89" s="83">
        <f t="shared" si="26"/>
        <v>1400</v>
      </c>
      <c r="V89" s="83">
        <f t="shared" si="27"/>
        <v>1400</v>
      </c>
      <c r="W89" s="83">
        <f t="shared" si="28"/>
        <v>1400</v>
      </c>
      <c r="X89" s="88"/>
      <c r="Y89" s="42"/>
      <c r="Z89" s="42"/>
      <c r="AA89" s="42"/>
      <c r="AB89" s="50"/>
      <c r="AD89" s="57">
        <v>45364</v>
      </c>
    </row>
    <row r="90" spans="1:30" ht="15" customHeight="1">
      <c r="A90" s="73">
        <v>76</v>
      </c>
      <c r="B90" s="74">
        <f t="shared" si="37"/>
        <v>45387</v>
      </c>
      <c r="C90" s="75">
        <f t="shared" si="38"/>
        <v>884</v>
      </c>
      <c r="D90" s="76">
        <f t="shared" si="39"/>
        <v>1598</v>
      </c>
      <c r="E90" s="61">
        <f t="shared" si="41"/>
        <v>-418</v>
      </c>
      <c r="F90" s="61">
        <f t="shared" si="42"/>
        <v>112</v>
      </c>
      <c r="G90" s="61">
        <f t="shared" si="43"/>
        <v>202</v>
      </c>
      <c r="H90" s="42">
        <f t="shared" si="29"/>
        <v>2900</v>
      </c>
      <c r="I90" s="42">
        <f t="shared" si="29"/>
        <v>2370</v>
      </c>
      <c r="J90" s="42">
        <f t="shared" si="29"/>
        <v>2280</v>
      </c>
      <c r="K90" s="42">
        <f t="shared" si="40"/>
        <v>3000</v>
      </c>
      <c r="L90" s="42">
        <f t="shared" si="40"/>
        <v>3000</v>
      </c>
      <c r="M90" s="42">
        <f t="shared" si="40"/>
        <v>3000</v>
      </c>
      <c r="N90" s="42">
        <f t="shared" si="44"/>
        <v>-100</v>
      </c>
      <c r="O90" s="42">
        <f t="shared" si="44"/>
        <v>-630</v>
      </c>
      <c r="P90" s="42">
        <f t="shared" si="44"/>
        <v>-720</v>
      </c>
      <c r="Q90" s="61">
        <v>0</v>
      </c>
      <c r="R90" s="61">
        <v>0</v>
      </c>
      <c r="S90" s="61">
        <v>0</v>
      </c>
      <c r="T90" s="58">
        <f t="shared" si="36"/>
        <v>1082</v>
      </c>
      <c r="U90" s="83">
        <f t="shared" si="26"/>
        <v>1400</v>
      </c>
      <c r="V90" s="83">
        <f t="shared" si="27"/>
        <v>1400</v>
      </c>
      <c r="W90" s="83">
        <f t="shared" si="28"/>
        <v>1400</v>
      </c>
      <c r="X90" s="88"/>
      <c r="Y90" s="42"/>
      <c r="Z90" s="42"/>
      <c r="AA90" s="42"/>
      <c r="AB90" s="50"/>
    </row>
    <row r="91" spans="1:30" ht="15" customHeight="1">
      <c r="A91" s="73">
        <v>77</v>
      </c>
      <c r="B91" s="74">
        <f t="shared" si="37"/>
        <v>45388</v>
      </c>
      <c r="C91" s="75">
        <f t="shared" si="38"/>
        <v>884</v>
      </c>
      <c r="D91" s="76">
        <f t="shared" si="39"/>
        <v>1596</v>
      </c>
      <c r="E91" s="61">
        <f t="shared" si="41"/>
        <v>-420</v>
      </c>
      <c r="F91" s="61">
        <f t="shared" si="42"/>
        <v>110</v>
      </c>
      <c r="G91" s="61">
        <f t="shared" si="43"/>
        <v>200</v>
      </c>
      <c r="H91" s="42">
        <f t="shared" si="29"/>
        <v>2900</v>
      </c>
      <c r="I91" s="42">
        <f t="shared" si="29"/>
        <v>2370</v>
      </c>
      <c r="J91" s="42">
        <f t="shared" si="29"/>
        <v>2280</v>
      </c>
      <c r="K91" s="42">
        <f t="shared" si="40"/>
        <v>3000</v>
      </c>
      <c r="L91" s="42">
        <f t="shared" si="40"/>
        <v>3000</v>
      </c>
      <c r="M91" s="42">
        <f t="shared" si="40"/>
        <v>3000</v>
      </c>
      <c r="N91" s="42">
        <f t="shared" si="44"/>
        <v>-100</v>
      </c>
      <c r="O91" s="42">
        <f t="shared" si="44"/>
        <v>-630</v>
      </c>
      <c r="P91" s="42">
        <f t="shared" si="44"/>
        <v>-720</v>
      </c>
      <c r="Q91" s="61">
        <v>0</v>
      </c>
      <c r="R91" s="61">
        <v>0</v>
      </c>
      <c r="S91" s="61">
        <v>0</v>
      </c>
      <c r="T91" s="58">
        <f t="shared" si="36"/>
        <v>1080</v>
      </c>
      <c r="U91" s="83">
        <f t="shared" si="26"/>
        <v>1400</v>
      </c>
      <c r="V91" s="83">
        <f t="shared" si="27"/>
        <v>1400</v>
      </c>
      <c r="W91" s="83">
        <f t="shared" si="28"/>
        <v>1400</v>
      </c>
      <c r="X91" s="88"/>
      <c r="Y91" s="42"/>
      <c r="Z91" s="42"/>
      <c r="AA91" s="42"/>
      <c r="AB91" s="50"/>
    </row>
    <row r="92" spans="1:30" ht="15" customHeight="1">
      <c r="A92" s="73">
        <v>78</v>
      </c>
      <c r="B92" s="74">
        <f t="shared" si="37"/>
        <v>45389</v>
      </c>
      <c r="C92" s="75">
        <f t="shared" si="38"/>
        <v>884</v>
      </c>
      <c r="D92" s="76">
        <f t="shared" si="39"/>
        <v>1594</v>
      </c>
      <c r="E92" s="61">
        <f t="shared" si="41"/>
        <v>-422</v>
      </c>
      <c r="F92" s="61">
        <f t="shared" si="42"/>
        <v>108</v>
      </c>
      <c r="G92" s="61">
        <f t="shared" si="43"/>
        <v>198</v>
      </c>
      <c r="H92" s="42">
        <f t="shared" si="29"/>
        <v>2900</v>
      </c>
      <c r="I92" s="42">
        <f t="shared" si="29"/>
        <v>2370</v>
      </c>
      <c r="J92" s="42">
        <f t="shared" si="29"/>
        <v>2280</v>
      </c>
      <c r="K92" s="42">
        <f t="shared" si="40"/>
        <v>3000</v>
      </c>
      <c r="L92" s="42">
        <f t="shared" si="40"/>
        <v>3000</v>
      </c>
      <c r="M92" s="42">
        <f t="shared" si="40"/>
        <v>3000</v>
      </c>
      <c r="N92" s="42">
        <f t="shared" si="44"/>
        <v>-100</v>
      </c>
      <c r="O92" s="42">
        <f t="shared" si="44"/>
        <v>-630</v>
      </c>
      <c r="P92" s="42">
        <f t="shared" si="44"/>
        <v>-720</v>
      </c>
      <c r="Q92" s="61">
        <v>0</v>
      </c>
      <c r="R92" s="61">
        <v>0</v>
      </c>
      <c r="S92" s="61">
        <v>0</v>
      </c>
      <c r="T92" s="58">
        <f t="shared" si="36"/>
        <v>1078</v>
      </c>
      <c r="U92" s="83">
        <f t="shared" si="26"/>
        <v>1400</v>
      </c>
      <c r="V92" s="83">
        <f t="shared" si="27"/>
        <v>1400</v>
      </c>
      <c r="W92" s="83">
        <f t="shared" si="28"/>
        <v>1400</v>
      </c>
      <c r="X92" s="88"/>
      <c r="Y92" s="42"/>
      <c r="Z92" s="42"/>
      <c r="AA92" s="42"/>
      <c r="AB92" s="50"/>
    </row>
    <row r="93" spans="1:30" ht="15" customHeight="1">
      <c r="A93" s="73">
        <v>79</v>
      </c>
      <c r="B93" s="74">
        <f t="shared" si="37"/>
        <v>45390</v>
      </c>
      <c r="C93" s="75">
        <f t="shared" si="38"/>
        <v>884</v>
      </c>
      <c r="D93" s="76">
        <f t="shared" si="39"/>
        <v>1592</v>
      </c>
      <c r="E93" s="61">
        <f t="shared" si="41"/>
        <v>-424</v>
      </c>
      <c r="F93" s="61">
        <f t="shared" si="42"/>
        <v>106</v>
      </c>
      <c r="G93" s="61">
        <f t="shared" si="43"/>
        <v>196</v>
      </c>
      <c r="H93" s="42">
        <f t="shared" si="29"/>
        <v>2900</v>
      </c>
      <c r="I93" s="42">
        <f t="shared" si="29"/>
        <v>2370</v>
      </c>
      <c r="J93" s="42">
        <f t="shared" si="29"/>
        <v>2280</v>
      </c>
      <c r="K93" s="42">
        <f t="shared" si="40"/>
        <v>3000</v>
      </c>
      <c r="L93" s="42">
        <f t="shared" si="40"/>
        <v>3000</v>
      </c>
      <c r="M93" s="42">
        <f t="shared" si="40"/>
        <v>3000</v>
      </c>
      <c r="N93" s="42">
        <f t="shared" si="44"/>
        <v>-100</v>
      </c>
      <c r="O93" s="42">
        <f t="shared" si="44"/>
        <v>-630</v>
      </c>
      <c r="P93" s="42">
        <f t="shared" si="44"/>
        <v>-720</v>
      </c>
      <c r="Q93" s="61">
        <v>0</v>
      </c>
      <c r="R93" s="61">
        <v>0</v>
      </c>
      <c r="S93" s="61">
        <v>0</v>
      </c>
      <c r="T93" s="58">
        <f t="shared" si="36"/>
        <v>1076</v>
      </c>
      <c r="U93" s="83">
        <f t="shared" ref="U93:U156" si="45">U92+$X93*1000-Q93</f>
        <v>1400</v>
      </c>
      <c r="V93" s="83">
        <f t="shared" ref="V93:V156" si="46">V92+$X93*1000-R93</f>
        <v>1400</v>
      </c>
      <c r="W93" s="83">
        <f t="shared" ref="W93:W156" si="47">W92+$X93*1000-S93</f>
        <v>1400</v>
      </c>
      <c r="X93" s="88"/>
      <c r="Y93" s="42"/>
      <c r="Z93" s="42"/>
      <c r="AA93" s="42"/>
      <c r="AB93" s="50"/>
    </row>
    <row r="94" spans="1:30" ht="15" customHeight="1">
      <c r="A94" s="73">
        <v>80</v>
      </c>
      <c r="B94" s="74">
        <f t="shared" si="37"/>
        <v>45391</v>
      </c>
      <c r="C94" s="75">
        <f t="shared" si="38"/>
        <v>884</v>
      </c>
      <c r="D94" s="76">
        <f t="shared" si="39"/>
        <v>1590</v>
      </c>
      <c r="E94" s="61">
        <f t="shared" si="41"/>
        <v>-426</v>
      </c>
      <c r="F94" s="61">
        <f t="shared" si="42"/>
        <v>104</v>
      </c>
      <c r="G94" s="61">
        <f t="shared" si="43"/>
        <v>194</v>
      </c>
      <c r="H94" s="42">
        <f t="shared" ref="H94:J157" si="48">K94+N94</f>
        <v>2900</v>
      </c>
      <c r="I94" s="42">
        <f t="shared" si="48"/>
        <v>2370</v>
      </c>
      <c r="J94" s="42">
        <f t="shared" si="48"/>
        <v>2280</v>
      </c>
      <c r="K94" s="42">
        <f t="shared" si="40"/>
        <v>3000</v>
      </c>
      <c r="L94" s="42">
        <f t="shared" si="40"/>
        <v>3000</v>
      </c>
      <c r="M94" s="42">
        <f t="shared" si="40"/>
        <v>3000</v>
      </c>
      <c r="N94" s="42">
        <f t="shared" si="44"/>
        <v>-100</v>
      </c>
      <c r="O94" s="42">
        <f t="shared" si="44"/>
        <v>-630</v>
      </c>
      <c r="P94" s="42">
        <f t="shared" si="44"/>
        <v>-720</v>
      </c>
      <c r="Q94" s="61">
        <v>0</v>
      </c>
      <c r="R94" s="61">
        <v>0</v>
      </c>
      <c r="S94" s="61">
        <v>0</v>
      </c>
      <c r="T94" s="58">
        <f t="shared" si="36"/>
        <v>1074</v>
      </c>
      <c r="U94" s="83">
        <f t="shared" si="45"/>
        <v>1400</v>
      </c>
      <c r="V94" s="83">
        <f t="shared" si="46"/>
        <v>1400</v>
      </c>
      <c r="W94" s="83">
        <f t="shared" si="47"/>
        <v>1400</v>
      </c>
      <c r="X94" s="88"/>
      <c r="Y94" s="42"/>
      <c r="Z94" s="42"/>
      <c r="AA94" s="42"/>
      <c r="AB94" s="50"/>
    </row>
    <row r="95" spans="1:30" ht="15" customHeight="1">
      <c r="A95" s="73">
        <v>81</v>
      </c>
      <c r="B95" s="74">
        <f t="shared" si="37"/>
        <v>45392</v>
      </c>
      <c r="C95" s="75">
        <f t="shared" si="38"/>
        <v>884</v>
      </c>
      <c r="D95" s="76">
        <f t="shared" si="39"/>
        <v>1588</v>
      </c>
      <c r="E95" s="61">
        <f t="shared" si="41"/>
        <v>-428</v>
      </c>
      <c r="F95" s="61">
        <f t="shared" si="42"/>
        <v>102</v>
      </c>
      <c r="G95" s="61">
        <f t="shared" si="43"/>
        <v>192</v>
      </c>
      <c r="H95" s="42">
        <f t="shared" si="48"/>
        <v>2900</v>
      </c>
      <c r="I95" s="42">
        <f t="shared" si="48"/>
        <v>2370</v>
      </c>
      <c r="J95" s="42">
        <f t="shared" si="48"/>
        <v>2280</v>
      </c>
      <c r="K95" s="42">
        <f t="shared" si="40"/>
        <v>3000</v>
      </c>
      <c r="L95" s="42">
        <f t="shared" si="40"/>
        <v>3000</v>
      </c>
      <c r="M95" s="42">
        <f t="shared" si="40"/>
        <v>3000</v>
      </c>
      <c r="N95" s="42">
        <f t="shared" si="44"/>
        <v>-100</v>
      </c>
      <c r="O95" s="42">
        <f t="shared" si="44"/>
        <v>-630</v>
      </c>
      <c r="P95" s="42">
        <f t="shared" si="44"/>
        <v>-720</v>
      </c>
      <c r="Q95" s="61">
        <v>0</v>
      </c>
      <c r="R95" s="61">
        <v>0</v>
      </c>
      <c r="S95" s="61">
        <v>0</v>
      </c>
      <c r="T95" s="58">
        <f t="shared" si="36"/>
        <v>1072</v>
      </c>
      <c r="U95" s="83">
        <f t="shared" si="45"/>
        <v>1400</v>
      </c>
      <c r="V95" s="83">
        <f t="shared" si="46"/>
        <v>1400</v>
      </c>
      <c r="W95" s="83">
        <f t="shared" si="47"/>
        <v>1400</v>
      </c>
      <c r="X95" s="88"/>
      <c r="Y95" s="42"/>
      <c r="Z95" s="42"/>
      <c r="AA95" s="42"/>
      <c r="AB95" s="50"/>
    </row>
    <row r="96" spans="1:30" ht="15" customHeight="1">
      <c r="A96" s="73">
        <v>82</v>
      </c>
      <c r="B96" s="74">
        <f t="shared" si="37"/>
        <v>45393</v>
      </c>
      <c r="C96" s="75">
        <f t="shared" si="38"/>
        <v>884</v>
      </c>
      <c r="D96" s="76">
        <f t="shared" si="39"/>
        <v>1586</v>
      </c>
      <c r="E96" s="61">
        <f t="shared" si="41"/>
        <v>-430</v>
      </c>
      <c r="F96" s="61">
        <f t="shared" si="42"/>
        <v>100</v>
      </c>
      <c r="G96" s="61">
        <f t="shared" si="43"/>
        <v>190</v>
      </c>
      <c r="H96" s="42">
        <f t="shared" si="48"/>
        <v>2900</v>
      </c>
      <c r="I96" s="42">
        <f t="shared" si="48"/>
        <v>2370</v>
      </c>
      <c r="J96" s="42">
        <f t="shared" si="48"/>
        <v>2280</v>
      </c>
      <c r="K96" s="42">
        <f t="shared" ref="K96:M111" si="49">K95</f>
        <v>3000</v>
      </c>
      <c r="L96" s="42">
        <f t="shared" si="49"/>
        <v>3000</v>
      </c>
      <c r="M96" s="42">
        <f t="shared" si="49"/>
        <v>3000</v>
      </c>
      <c r="N96" s="42">
        <f t="shared" si="44"/>
        <v>-100</v>
      </c>
      <c r="O96" s="42">
        <f t="shared" si="44"/>
        <v>-630</v>
      </c>
      <c r="P96" s="42">
        <f t="shared" si="44"/>
        <v>-720</v>
      </c>
      <c r="Q96" s="61">
        <v>0</v>
      </c>
      <c r="R96" s="61">
        <v>0</v>
      </c>
      <c r="S96" s="61">
        <v>0</v>
      </c>
      <c r="T96" s="58">
        <f t="shared" si="36"/>
        <v>1070</v>
      </c>
      <c r="U96" s="83">
        <f t="shared" si="45"/>
        <v>1400</v>
      </c>
      <c r="V96" s="83">
        <f t="shared" si="46"/>
        <v>1400</v>
      </c>
      <c r="W96" s="83">
        <f t="shared" si="47"/>
        <v>1400</v>
      </c>
      <c r="X96" s="88"/>
      <c r="Y96" s="42"/>
      <c r="Z96" s="42"/>
      <c r="AA96" s="42"/>
      <c r="AB96" s="50"/>
    </row>
    <row r="97" spans="1:28" ht="15" customHeight="1">
      <c r="A97" s="73">
        <v>83</v>
      </c>
      <c r="B97" s="74">
        <f t="shared" si="37"/>
        <v>45394</v>
      </c>
      <c r="C97" s="75">
        <f t="shared" si="38"/>
        <v>884</v>
      </c>
      <c r="D97" s="76">
        <f t="shared" si="39"/>
        <v>1584</v>
      </c>
      <c r="E97" s="61">
        <f t="shared" si="41"/>
        <v>-432</v>
      </c>
      <c r="F97" s="61">
        <f t="shared" si="42"/>
        <v>98</v>
      </c>
      <c r="G97" s="61">
        <f t="shared" si="43"/>
        <v>188</v>
      </c>
      <c r="H97" s="42">
        <f t="shared" si="48"/>
        <v>2900</v>
      </c>
      <c r="I97" s="42">
        <f t="shared" si="48"/>
        <v>2370</v>
      </c>
      <c r="J97" s="42">
        <f t="shared" si="48"/>
        <v>2280</v>
      </c>
      <c r="K97" s="42">
        <f t="shared" si="49"/>
        <v>3000</v>
      </c>
      <c r="L97" s="42">
        <f t="shared" si="49"/>
        <v>3000</v>
      </c>
      <c r="M97" s="42">
        <f t="shared" si="49"/>
        <v>3000</v>
      </c>
      <c r="N97" s="42">
        <f t="shared" ref="N97:P112" si="50">N96-Q97</f>
        <v>-100</v>
      </c>
      <c r="O97" s="42">
        <f t="shared" si="50"/>
        <v>-630</v>
      </c>
      <c r="P97" s="42">
        <f t="shared" si="50"/>
        <v>-720</v>
      </c>
      <c r="Q97" s="61">
        <v>0</v>
      </c>
      <c r="R97" s="61">
        <v>0</v>
      </c>
      <c r="S97" s="61">
        <v>0</v>
      </c>
      <c r="T97" s="58">
        <f t="shared" si="36"/>
        <v>1068</v>
      </c>
      <c r="U97" s="83">
        <f t="shared" si="45"/>
        <v>1400</v>
      </c>
      <c r="V97" s="83">
        <f t="shared" si="46"/>
        <v>1400</v>
      </c>
      <c r="W97" s="83">
        <f t="shared" si="47"/>
        <v>1400</v>
      </c>
      <c r="X97" s="88"/>
      <c r="Y97" s="42"/>
      <c r="Z97" s="42"/>
      <c r="AA97" s="42"/>
      <c r="AB97" s="50"/>
    </row>
    <row r="98" spans="1:28" ht="15" customHeight="1">
      <c r="A98" s="73">
        <v>84</v>
      </c>
      <c r="B98" s="74">
        <f t="shared" si="37"/>
        <v>45395</v>
      </c>
      <c r="C98" s="75">
        <f t="shared" si="38"/>
        <v>884</v>
      </c>
      <c r="D98" s="76">
        <f t="shared" si="39"/>
        <v>1582</v>
      </c>
      <c r="E98" s="61">
        <f t="shared" si="41"/>
        <v>-434</v>
      </c>
      <c r="F98" s="61">
        <f t="shared" si="42"/>
        <v>96</v>
      </c>
      <c r="G98" s="61">
        <f t="shared" si="43"/>
        <v>186</v>
      </c>
      <c r="H98" s="42">
        <f t="shared" si="48"/>
        <v>2900</v>
      </c>
      <c r="I98" s="42">
        <f t="shared" si="48"/>
        <v>2370</v>
      </c>
      <c r="J98" s="42">
        <f t="shared" si="48"/>
        <v>2280</v>
      </c>
      <c r="K98" s="42">
        <f t="shared" si="49"/>
        <v>3000</v>
      </c>
      <c r="L98" s="42">
        <f t="shared" si="49"/>
        <v>3000</v>
      </c>
      <c r="M98" s="42">
        <f t="shared" si="49"/>
        <v>3000</v>
      </c>
      <c r="N98" s="42">
        <f t="shared" si="50"/>
        <v>-100</v>
      </c>
      <c r="O98" s="42">
        <f t="shared" si="50"/>
        <v>-630</v>
      </c>
      <c r="P98" s="42">
        <f t="shared" si="50"/>
        <v>-720</v>
      </c>
      <c r="Q98" s="61">
        <v>0</v>
      </c>
      <c r="R98" s="61">
        <v>0</v>
      </c>
      <c r="S98" s="61">
        <v>0</v>
      </c>
      <c r="T98" s="58">
        <f t="shared" si="36"/>
        <v>1066</v>
      </c>
      <c r="U98" s="83">
        <f t="shared" si="45"/>
        <v>1400</v>
      </c>
      <c r="V98" s="83">
        <f t="shared" si="46"/>
        <v>1400</v>
      </c>
      <c r="W98" s="83">
        <f t="shared" si="47"/>
        <v>1400</v>
      </c>
      <c r="X98" s="88"/>
      <c r="Y98" s="42"/>
      <c r="Z98" s="42"/>
      <c r="AA98" s="42"/>
      <c r="AB98" s="50"/>
    </row>
    <row r="99" spans="1:28" ht="15" customHeight="1">
      <c r="A99" s="73">
        <v>85</v>
      </c>
      <c r="B99" s="74">
        <f t="shared" si="37"/>
        <v>45396</v>
      </c>
      <c r="C99" s="75">
        <f t="shared" si="38"/>
        <v>884</v>
      </c>
      <c r="D99" s="76">
        <f t="shared" si="39"/>
        <v>1580</v>
      </c>
      <c r="E99" s="61">
        <f t="shared" si="41"/>
        <v>-436</v>
      </c>
      <c r="F99" s="61">
        <f t="shared" si="42"/>
        <v>94</v>
      </c>
      <c r="G99" s="61">
        <f t="shared" si="43"/>
        <v>184</v>
      </c>
      <c r="H99" s="42">
        <f t="shared" si="48"/>
        <v>2900</v>
      </c>
      <c r="I99" s="42">
        <f t="shared" si="48"/>
        <v>2370</v>
      </c>
      <c r="J99" s="42">
        <f t="shared" si="48"/>
        <v>2280</v>
      </c>
      <c r="K99" s="42">
        <f t="shared" si="49"/>
        <v>3000</v>
      </c>
      <c r="L99" s="42">
        <f t="shared" si="49"/>
        <v>3000</v>
      </c>
      <c r="M99" s="42">
        <f t="shared" si="49"/>
        <v>3000</v>
      </c>
      <c r="N99" s="42">
        <f t="shared" si="50"/>
        <v>-100</v>
      </c>
      <c r="O99" s="42">
        <f t="shared" si="50"/>
        <v>-630</v>
      </c>
      <c r="P99" s="42">
        <f t="shared" si="50"/>
        <v>-720</v>
      </c>
      <c r="Q99" s="61">
        <v>0</v>
      </c>
      <c r="R99" s="61">
        <v>0</v>
      </c>
      <c r="S99" s="61">
        <v>0</v>
      </c>
      <c r="T99" s="58">
        <f t="shared" si="36"/>
        <v>1064</v>
      </c>
      <c r="U99" s="83">
        <f t="shared" si="45"/>
        <v>1400</v>
      </c>
      <c r="V99" s="83">
        <f t="shared" si="46"/>
        <v>1400</v>
      </c>
      <c r="W99" s="83">
        <f t="shared" si="47"/>
        <v>1400</v>
      </c>
      <c r="X99" s="88"/>
      <c r="Y99" s="42"/>
      <c r="Z99" s="42"/>
      <c r="AA99" s="42"/>
      <c r="AB99" s="50"/>
    </row>
    <row r="100" spans="1:28" ht="15" customHeight="1">
      <c r="A100" s="73">
        <v>86</v>
      </c>
      <c r="B100" s="74">
        <f t="shared" si="37"/>
        <v>45397</v>
      </c>
      <c r="C100" s="75">
        <f t="shared" si="38"/>
        <v>884</v>
      </c>
      <c r="D100" s="76">
        <f t="shared" si="39"/>
        <v>1578</v>
      </c>
      <c r="E100" s="61">
        <f t="shared" si="41"/>
        <v>-438</v>
      </c>
      <c r="F100" s="61">
        <f t="shared" si="42"/>
        <v>92</v>
      </c>
      <c r="G100" s="61">
        <f t="shared" si="43"/>
        <v>182</v>
      </c>
      <c r="H100" s="42">
        <f t="shared" si="48"/>
        <v>2900</v>
      </c>
      <c r="I100" s="42">
        <f t="shared" si="48"/>
        <v>2370</v>
      </c>
      <c r="J100" s="42">
        <f t="shared" si="48"/>
        <v>2280</v>
      </c>
      <c r="K100" s="42">
        <f t="shared" si="49"/>
        <v>3000</v>
      </c>
      <c r="L100" s="42">
        <f t="shared" si="49"/>
        <v>3000</v>
      </c>
      <c r="M100" s="42">
        <f t="shared" si="49"/>
        <v>3000</v>
      </c>
      <c r="N100" s="42">
        <f t="shared" si="50"/>
        <v>-100</v>
      </c>
      <c r="O100" s="42">
        <f t="shared" si="50"/>
        <v>-630</v>
      </c>
      <c r="P100" s="42">
        <f t="shared" si="50"/>
        <v>-720</v>
      </c>
      <c r="Q100" s="61">
        <v>0</v>
      </c>
      <c r="R100" s="61">
        <v>0</v>
      </c>
      <c r="S100" s="61">
        <v>0</v>
      </c>
      <c r="T100" s="58">
        <f t="shared" si="36"/>
        <v>1062</v>
      </c>
      <c r="U100" s="83">
        <f t="shared" si="45"/>
        <v>1400</v>
      </c>
      <c r="V100" s="83">
        <f t="shared" si="46"/>
        <v>1400</v>
      </c>
      <c r="W100" s="83">
        <f t="shared" si="47"/>
        <v>1400</v>
      </c>
      <c r="X100" s="88"/>
      <c r="Y100" s="42"/>
      <c r="Z100" s="42"/>
      <c r="AA100" s="42"/>
      <c r="AB100" s="50"/>
    </row>
    <row r="101" spans="1:28" ht="15" customHeight="1">
      <c r="A101" s="73">
        <v>87</v>
      </c>
      <c r="B101" s="74">
        <f t="shared" si="37"/>
        <v>45398</v>
      </c>
      <c r="C101" s="75">
        <f t="shared" si="38"/>
        <v>884</v>
      </c>
      <c r="D101" s="76">
        <f t="shared" si="39"/>
        <v>1576</v>
      </c>
      <c r="E101" s="61">
        <f t="shared" si="41"/>
        <v>-440</v>
      </c>
      <c r="F101" s="61">
        <f t="shared" si="42"/>
        <v>90</v>
      </c>
      <c r="G101" s="61">
        <f t="shared" si="43"/>
        <v>180</v>
      </c>
      <c r="H101" s="42">
        <f t="shared" si="48"/>
        <v>2900</v>
      </c>
      <c r="I101" s="42">
        <f t="shared" si="48"/>
        <v>2370</v>
      </c>
      <c r="J101" s="42">
        <f t="shared" si="48"/>
        <v>2280</v>
      </c>
      <c r="K101" s="42">
        <f t="shared" si="49"/>
        <v>3000</v>
      </c>
      <c r="L101" s="42">
        <f t="shared" si="49"/>
        <v>3000</v>
      </c>
      <c r="M101" s="42">
        <f t="shared" si="49"/>
        <v>3000</v>
      </c>
      <c r="N101" s="42">
        <f t="shared" si="50"/>
        <v>-100</v>
      </c>
      <c r="O101" s="42">
        <f t="shared" si="50"/>
        <v>-630</v>
      </c>
      <c r="P101" s="42">
        <f t="shared" si="50"/>
        <v>-720</v>
      </c>
      <c r="Q101" s="61">
        <v>0</v>
      </c>
      <c r="R101" s="61">
        <v>0</v>
      </c>
      <c r="S101" s="61">
        <v>0</v>
      </c>
      <c r="T101" s="58">
        <f t="shared" si="36"/>
        <v>1060</v>
      </c>
      <c r="U101" s="83">
        <f t="shared" si="45"/>
        <v>1400</v>
      </c>
      <c r="V101" s="83">
        <f t="shared" si="46"/>
        <v>1400</v>
      </c>
      <c r="W101" s="83">
        <f t="shared" si="47"/>
        <v>1400</v>
      </c>
      <c r="X101" s="88"/>
      <c r="Y101" s="42"/>
      <c r="Z101" s="42"/>
      <c r="AA101" s="42"/>
      <c r="AB101" s="50"/>
    </row>
    <row r="102" spans="1:28" ht="15" customHeight="1">
      <c r="A102" s="73">
        <v>88</v>
      </c>
      <c r="B102" s="74">
        <f t="shared" si="37"/>
        <v>45399</v>
      </c>
      <c r="C102" s="75">
        <f t="shared" si="38"/>
        <v>884</v>
      </c>
      <c r="D102" s="76">
        <f t="shared" si="39"/>
        <v>1574</v>
      </c>
      <c r="E102" s="61">
        <f t="shared" si="41"/>
        <v>-442</v>
      </c>
      <c r="F102" s="61">
        <f t="shared" si="42"/>
        <v>88</v>
      </c>
      <c r="G102" s="61">
        <f t="shared" si="43"/>
        <v>178</v>
      </c>
      <c r="H102" s="42">
        <f t="shared" si="48"/>
        <v>2900</v>
      </c>
      <c r="I102" s="42">
        <f t="shared" si="48"/>
        <v>2370</v>
      </c>
      <c r="J102" s="42">
        <f t="shared" si="48"/>
        <v>2280</v>
      </c>
      <c r="K102" s="42">
        <f t="shared" si="49"/>
        <v>3000</v>
      </c>
      <c r="L102" s="42">
        <f t="shared" si="49"/>
        <v>3000</v>
      </c>
      <c r="M102" s="42">
        <f t="shared" si="49"/>
        <v>3000</v>
      </c>
      <c r="N102" s="42">
        <f t="shared" si="50"/>
        <v>-100</v>
      </c>
      <c r="O102" s="42">
        <f t="shared" si="50"/>
        <v>-630</v>
      </c>
      <c r="P102" s="42">
        <f t="shared" si="50"/>
        <v>-720</v>
      </c>
      <c r="Q102" s="61">
        <v>0</v>
      </c>
      <c r="R102" s="61">
        <v>0</v>
      </c>
      <c r="S102" s="61">
        <v>0</v>
      </c>
      <c r="T102" s="58">
        <f t="shared" si="36"/>
        <v>1058</v>
      </c>
      <c r="U102" s="83">
        <f t="shared" si="45"/>
        <v>1400</v>
      </c>
      <c r="V102" s="83">
        <f t="shared" si="46"/>
        <v>1400</v>
      </c>
      <c r="W102" s="83">
        <f t="shared" si="47"/>
        <v>1400</v>
      </c>
      <c r="X102" s="88"/>
      <c r="Y102" s="42"/>
      <c r="Z102" s="42"/>
      <c r="AA102" s="42"/>
      <c r="AB102" s="50"/>
    </row>
    <row r="103" spans="1:28" ht="15" customHeight="1">
      <c r="A103" s="73">
        <v>89</v>
      </c>
      <c r="B103" s="74">
        <f t="shared" si="37"/>
        <v>45400</v>
      </c>
      <c r="C103" s="75">
        <f t="shared" si="38"/>
        <v>884</v>
      </c>
      <c r="D103" s="76">
        <f t="shared" si="39"/>
        <v>1572</v>
      </c>
      <c r="E103" s="61">
        <f t="shared" si="41"/>
        <v>-444</v>
      </c>
      <c r="F103" s="61">
        <f t="shared" si="42"/>
        <v>86</v>
      </c>
      <c r="G103" s="61">
        <f t="shared" si="43"/>
        <v>176</v>
      </c>
      <c r="H103" s="42">
        <f t="shared" si="48"/>
        <v>2900</v>
      </c>
      <c r="I103" s="42">
        <f t="shared" si="48"/>
        <v>2370</v>
      </c>
      <c r="J103" s="42">
        <f t="shared" si="48"/>
        <v>2280</v>
      </c>
      <c r="K103" s="42">
        <f t="shared" si="49"/>
        <v>3000</v>
      </c>
      <c r="L103" s="42">
        <f t="shared" si="49"/>
        <v>3000</v>
      </c>
      <c r="M103" s="42">
        <f t="shared" si="49"/>
        <v>3000</v>
      </c>
      <c r="N103" s="42">
        <f t="shared" si="50"/>
        <v>-100</v>
      </c>
      <c r="O103" s="42">
        <f t="shared" si="50"/>
        <v>-630</v>
      </c>
      <c r="P103" s="42">
        <f t="shared" si="50"/>
        <v>-720</v>
      </c>
      <c r="Q103" s="61">
        <v>0</v>
      </c>
      <c r="R103" s="61">
        <v>0</v>
      </c>
      <c r="S103" s="61">
        <v>0</v>
      </c>
      <c r="T103" s="58">
        <f t="shared" si="36"/>
        <v>1056</v>
      </c>
      <c r="U103" s="83">
        <f t="shared" si="45"/>
        <v>1400</v>
      </c>
      <c r="V103" s="83">
        <f t="shared" si="46"/>
        <v>1400</v>
      </c>
      <c r="W103" s="83">
        <f t="shared" si="47"/>
        <v>1400</v>
      </c>
      <c r="X103" s="88"/>
      <c r="Y103" s="42"/>
      <c r="Z103" s="42"/>
      <c r="AA103" s="42"/>
      <c r="AB103" s="50"/>
    </row>
    <row r="104" spans="1:28" ht="15" customHeight="1">
      <c r="A104" s="73">
        <v>90</v>
      </c>
      <c r="B104" s="74">
        <f t="shared" si="37"/>
        <v>45401</v>
      </c>
      <c r="C104" s="75">
        <f t="shared" si="38"/>
        <v>884</v>
      </c>
      <c r="D104" s="76">
        <f t="shared" si="39"/>
        <v>1570</v>
      </c>
      <c r="E104" s="61">
        <f t="shared" si="41"/>
        <v>-446</v>
      </c>
      <c r="F104" s="61">
        <f t="shared" si="42"/>
        <v>84</v>
      </c>
      <c r="G104" s="61">
        <f t="shared" si="43"/>
        <v>174</v>
      </c>
      <c r="H104" s="42">
        <f t="shared" si="48"/>
        <v>2900</v>
      </c>
      <c r="I104" s="42">
        <f t="shared" si="48"/>
        <v>2370</v>
      </c>
      <c r="J104" s="42">
        <f t="shared" si="48"/>
        <v>2280</v>
      </c>
      <c r="K104" s="42">
        <f t="shared" si="49"/>
        <v>3000</v>
      </c>
      <c r="L104" s="42">
        <f t="shared" si="49"/>
        <v>3000</v>
      </c>
      <c r="M104" s="42">
        <f t="shared" si="49"/>
        <v>3000</v>
      </c>
      <c r="N104" s="42">
        <f t="shared" si="50"/>
        <v>-100</v>
      </c>
      <c r="O104" s="42">
        <f t="shared" si="50"/>
        <v>-630</v>
      </c>
      <c r="P104" s="42">
        <f t="shared" si="50"/>
        <v>-720</v>
      </c>
      <c r="Q104" s="61">
        <v>0</v>
      </c>
      <c r="R104" s="61">
        <v>0</v>
      </c>
      <c r="S104" s="61">
        <v>0</v>
      </c>
      <c r="T104" s="58">
        <f t="shared" si="36"/>
        <v>1054</v>
      </c>
      <c r="U104" s="83">
        <f t="shared" si="45"/>
        <v>1400</v>
      </c>
      <c r="V104" s="83">
        <f t="shared" si="46"/>
        <v>1400</v>
      </c>
      <c r="W104" s="83">
        <f t="shared" si="47"/>
        <v>1400</v>
      </c>
      <c r="X104" s="88"/>
      <c r="Y104" s="42"/>
      <c r="Z104" s="42"/>
      <c r="AA104" s="42"/>
      <c r="AB104" s="50"/>
    </row>
    <row r="105" spans="1:28" ht="15" customHeight="1">
      <c r="A105" s="73">
        <v>91</v>
      </c>
      <c r="B105" s="74">
        <f t="shared" si="37"/>
        <v>45402</v>
      </c>
      <c r="C105" s="75">
        <f t="shared" si="38"/>
        <v>884</v>
      </c>
      <c r="D105" s="76">
        <f t="shared" si="39"/>
        <v>1568</v>
      </c>
      <c r="E105" s="61">
        <f t="shared" si="41"/>
        <v>-448</v>
      </c>
      <c r="F105" s="61">
        <f t="shared" si="42"/>
        <v>82</v>
      </c>
      <c r="G105" s="61">
        <f t="shared" si="43"/>
        <v>172</v>
      </c>
      <c r="H105" s="42">
        <f t="shared" si="48"/>
        <v>2900</v>
      </c>
      <c r="I105" s="42">
        <f t="shared" si="48"/>
        <v>2370</v>
      </c>
      <c r="J105" s="42">
        <f t="shared" si="48"/>
        <v>2280</v>
      </c>
      <c r="K105" s="42">
        <f t="shared" si="49"/>
        <v>3000</v>
      </c>
      <c r="L105" s="42">
        <f t="shared" si="49"/>
        <v>3000</v>
      </c>
      <c r="M105" s="42">
        <f t="shared" si="49"/>
        <v>3000</v>
      </c>
      <c r="N105" s="42">
        <f t="shared" si="50"/>
        <v>-100</v>
      </c>
      <c r="O105" s="42">
        <f t="shared" si="50"/>
        <v>-630</v>
      </c>
      <c r="P105" s="42">
        <f t="shared" si="50"/>
        <v>-720</v>
      </c>
      <c r="Q105" s="61">
        <v>0</v>
      </c>
      <c r="R105" s="61">
        <v>0</v>
      </c>
      <c r="S105" s="61">
        <v>0</v>
      </c>
      <c r="T105" s="58">
        <f t="shared" si="36"/>
        <v>1052</v>
      </c>
      <c r="U105" s="83">
        <f t="shared" si="45"/>
        <v>1400</v>
      </c>
      <c r="V105" s="83">
        <f t="shared" si="46"/>
        <v>1400</v>
      </c>
      <c r="W105" s="83">
        <f t="shared" si="47"/>
        <v>1400</v>
      </c>
      <c r="X105" s="88"/>
      <c r="Y105" s="42"/>
      <c r="Z105" s="42"/>
      <c r="AA105" s="42"/>
      <c r="AB105" s="50"/>
    </row>
    <row r="106" spans="1:28" ht="15" customHeight="1">
      <c r="A106" s="73">
        <v>92</v>
      </c>
      <c r="B106" s="74">
        <f t="shared" si="37"/>
        <v>45403</v>
      </c>
      <c r="C106" s="75">
        <f t="shared" si="38"/>
        <v>884</v>
      </c>
      <c r="D106" s="76">
        <f t="shared" si="39"/>
        <v>1566</v>
      </c>
      <c r="E106" s="61">
        <f t="shared" si="41"/>
        <v>-450</v>
      </c>
      <c r="F106" s="61">
        <f t="shared" si="42"/>
        <v>80</v>
      </c>
      <c r="G106" s="61">
        <f t="shared" si="43"/>
        <v>170</v>
      </c>
      <c r="H106" s="42">
        <f t="shared" si="48"/>
        <v>2900</v>
      </c>
      <c r="I106" s="42">
        <f t="shared" si="48"/>
        <v>2370</v>
      </c>
      <c r="J106" s="42">
        <f t="shared" si="48"/>
        <v>2280</v>
      </c>
      <c r="K106" s="42">
        <f t="shared" si="49"/>
        <v>3000</v>
      </c>
      <c r="L106" s="42">
        <f t="shared" si="49"/>
        <v>3000</v>
      </c>
      <c r="M106" s="42">
        <f t="shared" si="49"/>
        <v>3000</v>
      </c>
      <c r="N106" s="42">
        <f t="shared" si="50"/>
        <v>-100</v>
      </c>
      <c r="O106" s="42">
        <f t="shared" si="50"/>
        <v>-630</v>
      </c>
      <c r="P106" s="42">
        <f t="shared" si="50"/>
        <v>-720</v>
      </c>
      <c r="Q106" s="61">
        <v>0</v>
      </c>
      <c r="R106" s="61">
        <v>0</v>
      </c>
      <c r="S106" s="61">
        <v>0</v>
      </c>
      <c r="T106" s="58">
        <f t="shared" si="36"/>
        <v>1050</v>
      </c>
      <c r="U106" s="83">
        <f t="shared" si="45"/>
        <v>1400</v>
      </c>
      <c r="V106" s="83">
        <f t="shared" si="46"/>
        <v>1400</v>
      </c>
      <c r="W106" s="83">
        <f t="shared" si="47"/>
        <v>1400</v>
      </c>
      <c r="X106" s="88"/>
      <c r="Y106" s="42"/>
      <c r="Z106" s="42"/>
      <c r="AA106" s="42"/>
      <c r="AB106" s="50"/>
    </row>
    <row r="107" spans="1:28" ht="15" customHeight="1">
      <c r="A107" s="73">
        <v>93</v>
      </c>
      <c r="B107" s="74">
        <f t="shared" si="37"/>
        <v>45404</v>
      </c>
      <c r="C107" s="75">
        <f t="shared" si="38"/>
        <v>884</v>
      </c>
      <c r="D107" s="76">
        <f t="shared" si="39"/>
        <v>1564</v>
      </c>
      <c r="E107" s="61">
        <f t="shared" si="41"/>
        <v>-452</v>
      </c>
      <c r="F107" s="61">
        <f t="shared" si="42"/>
        <v>78</v>
      </c>
      <c r="G107" s="61">
        <f t="shared" si="43"/>
        <v>168</v>
      </c>
      <c r="H107" s="42">
        <f t="shared" si="48"/>
        <v>2900</v>
      </c>
      <c r="I107" s="42">
        <f t="shared" si="48"/>
        <v>2370</v>
      </c>
      <c r="J107" s="42">
        <f t="shared" si="48"/>
        <v>2280</v>
      </c>
      <c r="K107" s="42">
        <f t="shared" si="49"/>
        <v>3000</v>
      </c>
      <c r="L107" s="42">
        <f t="shared" si="49"/>
        <v>3000</v>
      </c>
      <c r="M107" s="42">
        <f t="shared" si="49"/>
        <v>3000</v>
      </c>
      <c r="N107" s="42">
        <f t="shared" si="50"/>
        <v>-100</v>
      </c>
      <c r="O107" s="42">
        <f t="shared" si="50"/>
        <v>-630</v>
      </c>
      <c r="P107" s="42">
        <f t="shared" si="50"/>
        <v>-720</v>
      </c>
      <c r="Q107" s="61">
        <v>0</v>
      </c>
      <c r="R107" s="61">
        <v>0</v>
      </c>
      <c r="S107" s="61">
        <v>0</v>
      </c>
      <c r="T107" s="58">
        <f t="shared" si="36"/>
        <v>1048</v>
      </c>
      <c r="U107" s="83">
        <f t="shared" si="45"/>
        <v>1400</v>
      </c>
      <c r="V107" s="83">
        <f t="shared" si="46"/>
        <v>1400</v>
      </c>
      <c r="W107" s="83">
        <f t="shared" si="47"/>
        <v>1400</v>
      </c>
      <c r="X107" s="88"/>
      <c r="Y107" s="42"/>
      <c r="Z107" s="42"/>
      <c r="AA107" s="42"/>
      <c r="AB107" s="50"/>
    </row>
    <row r="108" spans="1:28" ht="15" customHeight="1">
      <c r="A108" s="73">
        <v>94</v>
      </c>
      <c r="B108" s="74">
        <f t="shared" si="37"/>
        <v>45405</v>
      </c>
      <c r="C108" s="75">
        <f t="shared" si="38"/>
        <v>884</v>
      </c>
      <c r="D108" s="76">
        <f t="shared" si="39"/>
        <v>1562</v>
      </c>
      <c r="E108" s="61">
        <f t="shared" si="41"/>
        <v>-454</v>
      </c>
      <c r="F108" s="61">
        <f t="shared" si="42"/>
        <v>76</v>
      </c>
      <c r="G108" s="61">
        <f t="shared" si="43"/>
        <v>166</v>
      </c>
      <c r="H108" s="42">
        <f t="shared" si="48"/>
        <v>2900</v>
      </c>
      <c r="I108" s="42">
        <f t="shared" si="48"/>
        <v>2370</v>
      </c>
      <c r="J108" s="42">
        <f t="shared" si="48"/>
        <v>2280</v>
      </c>
      <c r="K108" s="42">
        <f t="shared" si="49"/>
        <v>3000</v>
      </c>
      <c r="L108" s="42">
        <f t="shared" si="49"/>
        <v>3000</v>
      </c>
      <c r="M108" s="42">
        <f t="shared" si="49"/>
        <v>3000</v>
      </c>
      <c r="N108" s="42">
        <f t="shared" si="50"/>
        <v>-100</v>
      </c>
      <c r="O108" s="42">
        <f t="shared" si="50"/>
        <v>-630</v>
      </c>
      <c r="P108" s="42">
        <f t="shared" si="50"/>
        <v>-720</v>
      </c>
      <c r="Q108" s="61">
        <v>0</v>
      </c>
      <c r="R108" s="61">
        <v>0</v>
      </c>
      <c r="S108" s="61">
        <v>0</v>
      </c>
      <c r="T108" s="58">
        <f t="shared" si="36"/>
        <v>1046</v>
      </c>
      <c r="U108" s="83">
        <f t="shared" si="45"/>
        <v>1400</v>
      </c>
      <c r="V108" s="83">
        <f t="shared" si="46"/>
        <v>1400</v>
      </c>
      <c r="W108" s="83">
        <f t="shared" si="47"/>
        <v>1400</v>
      </c>
      <c r="X108" s="88"/>
      <c r="Y108" s="42"/>
      <c r="Z108" s="42"/>
      <c r="AA108" s="42"/>
      <c r="AB108" s="50"/>
    </row>
    <row r="109" spans="1:28" ht="15" customHeight="1">
      <c r="A109" s="73">
        <v>95</v>
      </c>
      <c r="B109" s="74">
        <f t="shared" si="37"/>
        <v>45406</v>
      </c>
      <c r="C109" s="75">
        <f t="shared" si="38"/>
        <v>884</v>
      </c>
      <c r="D109" s="76">
        <f t="shared" si="39"/>
        <v>1560</v>
      </c>
      <c r="E109" s="61">
        <f t="shared" si="41"/>
        <v>-456</v>
      </c>
      <c r="F109" s="61">
        <f t="shared" si="42"/>
        <v>74</v>
      </c>
      <c r="G109" s="61">
        <f t="shared" si="43"/>
        <v>164</v>
      </c>
      <c r="H109" s="42">
        <f t="shared" si="48"/>
        <v>2900</v>
      </c>
      <c r="I109" s="42">
        <f t="shared" si="48"/>
        <v>2370</v>
      </c>
      <c r="J109" s="42">
        <f t="shared" si="48"/>
        <v>2280</v>
      </c>
      <c r="K109" s="42">
        <f t="shared" si="49"/>
        <v>3000</v>
      </c>
      <c r="L109" s="42">
        <f t="shared" si="49"/>
        <v>3000</v>
      </c>
      <c r="M109" s="42">
        <f t="shared" si="49"/>
        <v>3000</v>
      </c>
      <c r="N109" s="42">
        <f t="shared" si="50"/>
        <v>-100</v>
      </c>
      <c r="O109" s="42">
        <f t="shared" si="50"/>
        <v>-630</v>
      </c>
      <c r="P109" s="42">
        <f t="shared" si="50"/>
        <v>-720</v>
      </c>
      <c r="Q109" s="61">
        <v>0</v>
      </c>
      <c r="R109" s="61">
        <v>0</v>
      </c>
      <c r="S109" s="61">
        <v>0</v>
      </c>
      <c r="T109" s="58">
        <f t="shared" si="36"/>
        <v>1044</v>
      </c>
      <c r="U109" s="83">
        <f t="shared" si="45"/>
        <v>1400</v>
      </c>
      <c r="V109" s="83">
        <f t="shared" si="46"/>
        <v>1400</v>
      </c>
      <c r="W109" s="83">
        <f t="shared" si="47"/>
        <v>1400</v>
      </c>
      <c r="X109" s="88"/>
      <c r="Y109" s="42"/>
      <c r="Z109" s="42"/>
      <c r="AA109" s="42"/>
      <c r="AB109" s="50"/>
    </row>
    <row r="110" spans="1:28" ht="15" customHeight="1">
      <c r="A110" s="73">
        <v>96</v>
      </c>
      <c r="B110" s="74">
        <f t="shared" si="37"/>
        <v>45407</v>
      </c>
      <c r="C110" s="75">
        <f t="shared" si="38"/>
        <v>884</v>
      </c>
      <c r="D110" s="76">
        <f t="shared" si="39"/>
        <v>1558</v>
      </c>
      <c r="E110" s="61">
        <f t="shared" si="41"/>
        <v>-458</v>
      </c>
      <c r="F110" s="61">
        <f t="shared" si="42"/>
        <v>72</v>
      </c>
      <c r="G110" s="61">
        <f t="shared" si="43"/>
        <v>162</v>
      </c>
      <c r="H110" s="42">
        <f t="shared" si="48"/>
        <v>2900</v>
      </c>
      <c r="I110" s="42">
        <f t="shared" si="48"/>
        <v>2370</v>
      </c>
      <c r="J110" s="42">
        <f t="shared" si="48"/>
        <v>2280</v>
      </c>
      <c r="K110" s="42">
        <f t="shared" si="49"/>
        <v>3000</v>
      </c>
      <c r="L110" s="42">
        <f t="shared" si="49"/>
        <v>3000</v>
      </c>
      <c r="M110" s="42">
        <f t="shared" si="49"/>
        <v>3000</v>
      </c>
      <c r="N110" s="42">
        <f t="shared" si="50"/>
        <v>-100</v>
      </c>
      <c r="O110" s="42">
        <f t="shared" si="50"/>
        <v>-630</v>
      </c>
      <c r="P110" s="42">
        <f t="shared" si="50"/>
        <v>-720</v>
      </c>
      <c r="Q110" s="61">
        <v>0</v>
      </c>
      <c r="R110" s="61">
        <v>0</v>
      </c>
      <c r="S110" s="61">
        <v>0</v>
      </c>
      <c r="T110" s="58">
        <f t="shared" si="36"/>
        <v>1042</v>
      </c>
      <c r="U110" s="83">
        <f t="shared" si="45"/>
        <v>1400</v>
      </c>
      <c r="V110" s="83">
        <f t="shared" si="46"/>
        <v>1400</v>
      </c>
      <c r="W110" s="83">
        <f t="shared" si="47"/>
        <v>1400</v>
      </c>
      <c r="X110" s="88"/>
      <c r="Y110" s="42"/>
      <c r="Z110" s="42"/>
      <c r="AA110" s="42"/>
      <c r="AB110" s="50"/>
    </row>
    <row r="111" spans="1:28" ht="15" customHeight="1">
      <c r="A111" s="73">
        <v>97</v>
      </c>
      <c r="B111" s="74">
        <f t="shared" si="37"/>
        <v>45408</v>
      </c>
      <c r="C111" s="75">
        <f t="shared" si="38"/>
        <v>884</v>
      </c>
      <c r="D111" s="76">
        <f t="shared" si="39"/>
        <v>1556</v>
      </c>
      <c r="E111" s="61">
        <f t="shared" si="41"/>
        <v>-460</v>
      </c>
      <c r="F111" s="61">
        <f t="shared" si="42"/>
        <v>70</v>
      </c>
      <c r="G111" s="61">
        <f t="shared" si="43"/>
        <v>160</v>
      </c>
      <c r="H111" s="42">
        <f t="shared" si="48"/>
        <v>2900</v>
      </c>
      <c r="I111" s="42">
        <f t="shared" si="48"/>
        <v>2370</v>
      </c>
      <c r="J111" s="42">
        <f t="shared" si="48"/>
        <v>2280</v>
      </c>
      <c r="K111" s="42">
        <f t="shared" si="49"/>
        <v>3000</v>
      </c>
      <c r="L111" s="42">
        <f t="shared" si="49"/>
        <v>3000</v>
      </c>
      <c r="M111" s="42">
        <f t="shared" si="49"/>
        <v>3000</v>
      </c>
      <c r="N111" s="42">
        <f t="shared" si="50"/>
        <v>-100</v>
      </c>
      <c r="O111" s="42">
        <f t="shared" si="50"/>
        <v>-630</v>
      </c>
      <c r="P111" s="42">
        <f t="shared" si="50"/>
        <v>-720</v>
      </c>
      <c r="Q111" s="61">
        <v>0</v>
      </c>
      <c r="R111" s="61">
        <v>0</v>
      </c>
      <c r="S111" s="61">
        <v>0</v>
      </c>
      <c r="T111" s="58">
        <f t="shared" si="36"/>
        <v>1040</v>
      </c>
      <c r="U111" s="83">
        <f t="shared" si="45"/>
        <v>1400</v>
      </c>
      <c r="V111" s="83">
        <f t="shared" si="46"/>
        <v>1400</v>
      </c>
      <c r="W111" s="83">
        <f t="shared" si="47"/>
        <v>1400</v>
      </c>
      <c r="X111" s="88"/>
      <c r="Y111" s="42"/>
      <c r="Z111" s="42"/>
      <c r="AA111" s="42"/>
      <c r="AB111" s="50"/>
    </row>
    <row r="112" spans="1:28" ht="15" customHeight="1">
      <c r="A112" s="73">
        <v>98</v>
      </c>
      <c r="B112" s="74">
        <f t="shared" si="37"/>
        <v>45409</v>
      </c>
      <c r="C112" s="75">
        <f t="shared" si="38"/>
        <v>884</v>
      </c>
      <c r="D112" s="76">
        <f t="shared" si="39"/>
        <v>1554</v>
      </c>
      <c r="E112" s="61">
        <f t="shared" si="41"/>
        <v>-462</v>
      </c>
      <c r="F112" s="61">
        <f t="shared" si="42"/>
        <v>68</v>
      </c>
      <c r="G112" s="61">
        <f t="shared" si="43"/>
        <v>158</v>
      </c>
      <c r="H112" s="42">
        <f t="shared" si="48"/>
        <v>2900</v>
      </c>
      <c r="I112" s="42">
        <f t="shared" si="48"/>
        <v>2370</v>
      </c>
      <c r="J112" s="42">
        <f t="shared" si="48"/>
        <v>2280</v>
      </c>
      <c r="K112" s="42">
        <f t="shared" ref="K112:M127" si="51">K111</f>
        <v>3000</v>
      </c>
      <c r="L112" s="42">
        <f t="shared" si="51"/>
        <v>3000</v>
      </c>
      <c r="M112" s="42">
        <f t="shared" si="51"/>
        <v>3000</v>
      </c>
      <c r="N112" s="42">
        <f t="shared" si="50"/>
        <v>-100</v>
      </c>
      <c r="O112" s="42">
        <f t="shared" si="50"/>
        <v>-630</v>
      </c>
      <c r="P112" s="42">
        <f t="shared" si="50"/>
        <v>-720</v>
      </c>
      <c r="Q112" s="61">
        <v>0</v>
      </c>
      <c r="R112" s="61">
        <v>0</v>
      </c>
      <c r="S112" s="61">
        <v>0</v>
      </c>
      <c r="T112" s="58">
        <f t="shared" si="36"/>
        <v>1038</v>
      </c>
      <c r="U112" s="83">
        <f t="shared" si="45"/>
        <v>1400</v>
      </c>
      <c r="V112" s="83">
        <f t="shared" si="46"/>
        <v>1400</v>
      </c>
      <c r="W112" s="83">
        <f t="shared" si="47"/>
        <v>1400</v>
      </c>
      <c r="X112" s="88"/>
      <c r="Y112" s="42"/>
      <c r="Z112" s="42"/>
      <c r="AA112" s="42"/>
      <c r="AB112" s="50"/>
    </row>
    <row r="113" spans="1:28" ht="15" customHeight="1">
      <c r="A113" s="73">
        <v>99</v>
      </c>
      <c r="B113" s="74">
        <f t="shared" si="37"/>
        <v>45410</v>
      </c>
      <c r="C113" s="75">
        <f t="shared" si="38"/>
        <v>884</v>
      </c>
      <c r="D113" s="76">
        <f t="shared" si="39"/>
        <v>1552</v>
      </c>
      <c r="E113" s="61">
        <f t="shared" si="41"/>
        <v>-464</v>
      </c>
      <c r="F113" s="61">
        <f t="shared" si="42"/>
        <v>66</v>
      </c>
      <c r="G113" s="61">
        <f t="shared" si="43"/>
        <v>156</v>
      </c>
      <c r="H113" s="42">
        <f t="shared" si="48"/>
        <v>2900</v>
      </c>
      <c r="I113" s="42">
        <f t="shared" si="48"/>
        <v>2370</v>
      </c>
      <c r="J113" s="42">
        <f t="shared" si="48"/>
        <v>2280</v>
      </c>
      <c r="K113" s="42">
        <f t="shared" si="51"/>
        <v>3000</v>
      </c>
      <c r="L113" s="42">
        <f t="shared" si="51"/>
        <v>3000</v>
      </c>
      <c r="M113" s="42">
        <f t="shared" si="51"/>
        <v>3000</v>
      </c>
      <c r="N113" s="42">
        <f t="shared" ref="N113:P128" si="52">N112-Q113</f>
        <v>-100</v>
      </c>
      <c r="O113" s="42">
        <f t="shared" si="52"/>
        <v>-630</v>
      </c>
      <c r="P113" s="42">
        <f t="shared" si="52"/>
        <v>-720</v>
      </c>
      <c r="Q113" s="61">
        <v>0</v>
      </c>
      <c r="R113" s="61">
        <v>0</v>
      </c>
      <c r="S113" s="61">
        <v>0</v>
      </c>
      <c r="T113" s="58">
        <f t="shared" si="36"/>
        <v>1036</v>
      </c>
      <c r="U113" s="83">
        <f t="shared" si="45"/>
        <v>1400</v>
      </c>
      <c r="V113" s="83">
        <f t="shared" si="46"/>
        <v>1400</v>
      </c>
      <c r="W113" s="83">
        <f t="shared" si="47"/>
        <v>1400</v>
      </c>
      <c r="X113" s="88"/>
      <c r="Y113" s="42"/>
      <c r="Z113" s="42"/>
      <c r="AA113" s="42"/>
      <c r="AB113" s="50"/>
    </row>
    <row r="114" spans="1:28" ht="15" customHeight="1">
      <c r="A114" s="73">
        <v>100</v>
      </c>
      <c r="B114" s="74">
        <f t="shared" si="37"/>
        <v>45411</v>
      </c>
      <c r="C114" s="75">
        <f t="shared" si="38"/>
        <v>884</v>
      </c>
      <c r="D114" s="76">
        <f t="shared" si="39"/>
        <v>1550</v>
      </c>
      <c r="E114" s="61">
        <f t="shared" si="41"/>
        <v>-466</v>
      </c>
      <c r="F114" s="61">
        <f t="shared" si="42"/>
        <v>64</v>
      </c>
      <c r="G114" s="61">
        <f t="shared" si="43"/>
        <v>154</v>
      </c>
      <c r="H114" s="42">
        <f t="shared" si="48"/>
        <v>2900</v>
      </c>
      <c r="I114" s="42">
        <f t="shared" si="48"/>
        <v>2370</v>
      </c>
      <c r="J114" s="42">
        <f t="shared" si="48"/>
        <v>2280</v>
      </c>
      <c r="K114" s="42">
        <f t="shared" si="51"/>
        <v>3000</v>
      </c>
      <c r="L114" s="42">
        <f t="shared" si="51"/>
        <v>3000</v>
      </c>
      <c r="M114" s="42">
        <f t="shared" si="51"/>
        <v>3000</v>
      </c>
      <c r="N114" s="42">
        <f t="shared" si="52"/>
        <v>-100</v>
      </c>
      <c r="O114" s="42">
        <f t="shared" si="52"/>
        <v>-630</v>
      </c>
      <c r="P114" s="42">
        <f t="shared" si="52"/>
        <v>-720</v>
      </c>
      <c r="Q114" s="61">
        <v>0</v>
      </c>
      <c r="R114" s="61">
        <v>0</v>
      </c>
      <c r="S114" s="61">
        <v>0</v>
      </c>
      <c r="T114" s="58">
        <f t="shared" si="36"/>
        <v>1034</v>
      </c>
      <c r="U114" s="83">
        <f t="shared" si="45"/>
        <v>1400</v>
      </c>
      <c r="V114" s="83">
        <f t="shared" si="46"/>
        <v>1400</v>
      </c>
      <c r="W114" s="83">
        <f t="shared" si="47"/>
        <v>1400</v>
      </c>
      <c r="X114" s="88"/>
      <c r="Y114" s="42"/>
      <c r="Z114" s="42"/>
      <c r="AA114" s="42"/>
      <c r="AB114" s="50"/>
    </row>
    <row r="115" spans="1:28" ht="15" customHeight="1">
      <c r="A115" s="73">
        <v>101</v>
      </c>
      <c r="B115" s="74">
        <f t="shared" si="37"/>
        <v>45412</v>
      </c>
      <c r="C115" s="75">
        <f t="shared" si="38"/>
        <v>884</v>
      </c>
      <c r="D115" s="76">
        <f t="shared" si="39"/>
        <v>1548</v>
      </c>
      <c r="E115" s="61">
        <f t="shared" si="41"/>
        <v>-468</v>
      </c>
      <c r="F115" s="61">
        <f t="shared" si="42"/>
        <v>62</v>
      </c>
      <c r="G115" s="61">
        <f t="shared" si="43"/>
        <v>152</v>
      </c>
      <c r="H115" s="42">
        <f t="shared" si="48"/>
        <v>2900</v>
      </c>
      <c r="I115" s="42">
        <f t="shared" si="48"/>
        <v>2370</v>
      </c>
      <c r="J115" s="42">
        <f t="shared" si="48"/>
        <v>2280</v>
      </c>
      <c r="K115" s="42">
        <f t="shared" si="51"/>
        <v>3000</v>
      </c>
      <c r="L115" s="42">
        <f t="shared" si="51"/>
        <v>3000</v>
      </c>
      <c r="M115" s="42">
        <f t="shared" si="51"/>
        <v>3000</v>
      </c>
      <c r="N115" s="42">
        <f t="shared" si="52"/>
        <v>-100</v>
      </c>
      <c r="O115" s="42">
        <f t="shared" si="52"/>
        <v>-630</v>
      </c>
      <c r="P115" s="42">
        <f t="shared" si="52"/>
        <v>-720</v>
      </c>
      <c r="Q115" s="61">
        <v>0</v>
      </c>
      <c r="R115" s="61">
        <v>0</v>
      </c>
      <c r="S115" s="61">
        <v>0</v>
      </c>
      <c r="T115" s="58">
        <f t="shared" si="36"/>
        <v>1032</v>
      </c>
      <c r="U115" s="83">
        <f t="shared" si="45"/>
        <v>1400</v>
      </c>
      <c r="V115" s="83">
        <f t="shared" si="46"/>
        <v>1400</v>
      </c>
      <c r="W115" s="83">
        <f t="shared" si="47"/>
        <v>1400</v>
      </c>
      <c r="X115" s="88"/>
      <c r="Y115" s="42"/>
      <c r="Z115" s="42"/>
      <c r="AA115" s="42"/>
      <c r="AB115" s="50"/>
    </row>
    <row r="116" spans="1:28" ht="13.15" customHeight="1">
      <c r="A116" s="73">
        <v>102</v>
      </c>
      <c r="B116" s="74">
        <f t="shared" si="37"/>
        <v>45413</v>
      </c>
      <c r="C116" s="75">
        <f t="shared" si="38"/>
        <v>884</v>
      </c>
      <c r="D116" s="76">
        <f t="shared" si="39"/>
        <v>1546</v>
      </c>
      <c r="E116" s="61">
        <f t="shared" si="41"/>
        <v>-470</v>
      </c>
      <c r="F116" s="61">
        <f t="shared" si="42"/>
        <v>60</v>
      </c>
      <c r="G116" s="61">
        <f t="shared" si="43"/>
        <v>150</v>
      </c>
      <c r="H116" s="42">
        <f t="shared" si="48"/>
        <v>2900</v>
      </c>
      <c r="I116" s="42">
        <f t="shared" si="48"/>
        <v>2370</v>
      </c>
      <c r="J116" s="42">
        <f t="shared" si="48"/>
        <v>2280</v>
      </c>
      <c r="K116" s="42">
        <f t="shared" si="51"/>
        <v>3000</v>
      </c>
      <c r="L116" s="42">
        <f t="shared" si="51"/>
        <v>3000</v>
      </c>
      <c r="M116" s="42">
        <f t="shared" si="51"/>
        <v>3000</v>
      </c>
      <c r="N116" s="42">
        <f t="shared" si="52"/>
        <v>-100</v>
      </c>
      <c r="O116" s="42">
        <f t="shared" si="52"/>
        <v>-630</v>
      </c>
      <c r="P116" s="42">
        <f t="shared" si="52"/>
        <v>-720</v>
      </c>
      <c r="Q116" s="61">
        <v>0</v>
      </c>
      <c r="R116" s="61">
        <v>0</v>
      </c>
      <c r="S116" s="61">
        <v>0</v>
      </c>
      <c r="T116" s="58">
        <f t="shared" si="36"/>
        <v>1030</v>
      </c>
      <c r="U116" s="83">
        <f t="shared" si="45"/>
        <v>1400</v>
      </c>
      <c r="V116" s="83">
        <f t="shared" si="46"/>
        <v>1400</v>
      </c>
      <c r="W116" s="83">
        <f t="shared" si="47"/>
        <v>1400</v>
      </c>
      <c r="X116" s="88"/>
      <c r="Y116" s="42"/>
      <c r="Z116" s="42"/>
      <c r="AA116" s="42"/>
      <c r="AB116" s="50"/>
    </row>
    <row r="117" spans="1:28" ht="13.15" customHeight="1">
      <c r="A117" s="73">
        <v>103</v>
      </c>
      <c r="B117" s="74">
        <f t="shared" si="37"/>
        <v>45414</v>
      </c>
      <c r="C117" s="75">
        <f t="shared" si="38"/>
        <v>884</v>
      </c>
      <c r="D117" s="76">
        <f t="shared" si="39"/>
        <v>1544</v>
      </c>
      <c r="E117" s="61">
        <f t="shared" si="41"/>
        <v>-472</v>
      </c>
      <c r="F117" s="61">
        <f t="shared" si="42"/>
        <v>58</v>
      </c>
      <c r="G117" s="61">
        <f t="shared" si="43"/>
        <v>148</v>
      </c>
      <c r="H117" s="42">
        <f t="shared" si="48"/>
        <v>2900</v>
      </c>
      <c r="I117" s="42">
        <f t="shared" si="48"/>
        <v>2370</v>
      </c>
      <c r="J117" s="42">
        <f t="shared" si="48"/>
        <v>2280</v>
      </c>
      <c r="K117" s="42">
        <f t="shared" si="51"/>
        <v>3000</v>
      </c>
      <c r="L117" s="42">
        <f t="shared" si="51"/>
        <v>3000</v>
      </c>
      <c r="M117" s="42">
        <f t="shared" si="51"/>
        <v>3000</v>
      </c>
      <c r="N117" s="42">
        <f t="shared" si="52"/>
        <v>-100</v>
      </c>
      <c r="O117" s="42">
        <f t="shared" si="52"/>
        <v>-630</v>
      </c>
      <c r="P117" s="42">
        <f t="shared" si="52"/>
        <v>-720</v>
      </c>
      <c r="Q117" s="61">
        <v>0</v>
      </c>
      <c r="R117" s="61">
        <v>0</v>
      </c>
      <c r="S117" s="61">
        <v>0</v>
      </c>
      <c r="T117" s="58">
        <f t="shared" si="36"/>
        <v>1028</v>
      </c>
      <c r="U117" s="83">
        <f t="shared" si="45"/>
        <v>1400</v>
      </c>
      <c r="V117" s="83">
        <f t="shared" si="46"/>
        <v>1400</v>
      </c>
      <c r="W117" s="83">
        <f t="shared" si="47"/>
        <v>1400</v>
      </c>
      <c r="X117" s="88"/>
      <c r="Y117" s="42"/>
      <c r="Z117" s="42"/>
      <c r="AA117" s="42"/>
      <c r="AB117" s="50"/>
    </row>
    <row r="118" spans="1:28" ht="13.15" customHeight="1">
      <c r="A118" s="73">
        <v>104</v>
      </c>
      <c r="B118" s="74">
        <f t="shared" si="37"/>
        <v>45415</v>
      </c>
      <c r="C118" s="75">
        <f t="shared" si="38"/>
        <v>884</v>
      </c>
      <c r="D118" s="76">
        <f t="shared" si="39"/>
        <v>1542</v>
      </c>
      <c r="E118" s="61">
        <f t="shared" si="41"/>
        <v>-474</v>
      </c>
      <c r="F118" s="61">
        <f t="shared" si="42"/>
        <v>56</v>
      </c>
      <c r="G118" s="61">
        <f t="shared" si="43"/>
        <v>146</v>
      </c>
      <c r="H118" s="42">
        <f t="shared" si="48"/>
        <v>2900</v>
      </c>
      <c r="I118" s="42">
        <f t="shared" si="48"/>
        <v>2370</v>
      </c>
      <c r="J118" s="42">
        <f t="shared" si="48"/>
        <v>2280</v>
      </c>
      <c r="K118" s="42">
        <f t="shared" si="51"/>
        <v>3000</v>
      </c>
      <c r="L118" s="42">
        <f t="shared" si="51"/>
        <v>3000</v>
      </c>
      <c r="M118" s="42">
        <f t="shared" si="51"/>
        <v>3000</v>
      </c>
      <c r="N118" s="42">
        <f t="shared" si="52"/>
        <v>-100</v>
      </c>
      <c r="O118" s="42">
        <f t="shared" si="52"/>
        <v>-630</v>
      </c>
      <c r="P118" s="42">
        <f t="shared" si="52"/>
        <v>-720</v>
      </c>
      <c r="Q118" s="61">
        <v>0</v>
      </c>
      <c r="R118" s="61">
        <v>0</v>
      </c>
      <c r="S118" s="61">
        <v>0</v>
      </c>
      <c r="T118" s="58">
        <f t="shared" si="36"/>
        <v>1026</v>
      </c>
      <c r="U118" s="83">
        <f t="shared" si="45"/>
        <v>1400</v>
      </c>
      <c r="V118" s="83">
        <f t="shared" si="46"/>
        <v>1400</v>
      </c>
      <c r="W118" s="83">
        <f t="shared" si="47"/>
        <v>1400</v>
      </c>
      <c r="X118" s="88"/>
      <c r="Y118" s="42"/>
      <c r="Z118" s="42"/>
      <c r="AA118" s="42"/>
      <c r="AB118" s="50"/>
    </row>
    <row r="119" spans="1:28" ht="13.15" customHeight="1">
      <c r="A119" s="73">
        <v>105</v>
      </c>
      <c r="B119" s="74">
        <f t="shared" si="37"/>
        <v>45416</v>
      </c>
      <c r="C119" s="75">
        <f t="shared" si="38"/>
        <v>884</v>
      </c>
      <c r="D119" s="76">
        <f t="shared" si="39"/>
        <v>1540</v>
      </c>
      <c r="E119" s="61">
        <f t="shared" si="41"/>
        <v>-476</v>
      </c>
      <c r="F119" s="61">
        <f t="shared" si="42"/>
        <v>54</v>
      </c>
      <c r="G119" s="61">
        <f t="shared" si="43"/>
        <v>144</v>
      </c>
      <c r="H119" s="42">
        <f t="shared" si="48"/>
        <v>2900</v>
      </c>
      <c r="I119" s="42">
        <f t="shared" si="48"/>
        <v>2370</v>
      </c>
      <c r="J119" s="42">
        <f t="shared" si="48"/>
        <v>2280</v>
      </c>
      <c r="K119" s="42">
        <f t="shared" si="51"/>
        <v>3000</v>
      </c>
      <c r="L119" s="42">
        <f t="shared" si="51"/>
        <v>3000</v>
      </c>
      <c r="M119" s="42">
        <f t="shared" si="51"/>
        <v>3000</v>
      </c>
      <c r="N119" s="42">
        <f t="shared" si="52"/>
        <v>-100</v>
      </c>
      <c r="O119" s="42">
        <f t="shared" si="52"/>
        <v>-630</v>
      </c>
      <c r="P119" s="42">
        <f t="shared" si="52"/>
        <v>-720</v>
      </c>
      <c r="Q119" s="61">
        <v>0</v>
      </c>
      <c r="R119" s="61">
        <v>0</v>
      </c>
      <c r="S119" s="61">
        <v>0</v>
      </c>
      <c r="T119" s="58">
        <f t="shared" si="36"/>
        <v>1024</v>
      </c>
      <c r="U119" s="83">
        <f t="shared" si="45"/>
        <v>1400</v>
      </c>
      <c r="V119" s="83">
        <f t="shared" si="46"/>
        <v>1400</v>
      </c>
      <c r="W119" s="83">
        <f t="shared" si="47"/>
        <v>1400</v>
      </c>
      <c r="X119" s="88"/>
      <c r="Y119" s="42"/>
      <c r="Z119" s="42"/>
      <c r="AA119" s="42"/>
      <c r="AB119" s="50"/>
    </row>
    <row r="120" spans="1:28" ht="13.15" customHeight="1">
      <c r="A120" s="73">
        <v>106</v>
      </c>
      <c r="B120" s="74">
        <f t="shared" si="37"/>
        <v>45417</v>
      </c>
      <c r="C120" s="75">
        <f t="shared" si="38"/>
        <v>884</v>
      </c>
      <c r="D120" s="76">
        <f t="shared" si="39"/>
        <v>1538</v>
      </c>
      <c r="E120" s="61">
        <f t="shared" si="41"/>
        <v>-478</v>
      </c>
      <c r="F120" s="61">
        <f t="shared" si="42"/>
        <v>52</v>
      </c>
      <c r="G120" s="61">
        <f t="shared" si="43"/>
        <v>142</v>
      </c>
      <c r="H120" s="42">
        <f t="shared" si="48"/>
        <v>2900</v>
      </c>
      <c r="I120" s="42">
        <f t="shared" si="48"/>
        <v>2370</v>
      </c>
      <c r="J120" s="42">
        <f t="shared" si="48"/>
        <v>2280</v>
      </c>
      <c r="K120" s="42">
        <f t="shared" si="51"/>
        <v>3000</v>
      </c>
      <c r="L120" s="42">
        <f t="shared" si="51"/>
        <v>3000</v>
      </c>
      <c r="M120" s="42">
        <f t="shared" si="51"/>
        <v>3000</v>
      </c>
      <c r="N120" s="42">
        <f t="shared" si="52"/>
        <v>-100</v>
      </c>
      <c r="O120" s="42">
        <f t="shared" si="52"/>
        <v>-630</v>
      </c>
      <c r="P120" s="42">
        <f t="shared" si="52"/>
        <v>-720</v>
      </c>
      <c r="Q120" s="61">
        <v>0</v>
      </c>
      <c r="R120" s="61">
        <v>0</v>
      </c>
      <c r="S120" s="61">
        <v>0</v>
      </c>
      <c r="T120" s="58">
        <f t="shared" si="36"/>
        <v>1022</v>
      </c>
      <c r="U120" s="83">
        <f t="shared" si="45"/>
        <v>1400</v>
      </c>
      <c r="V120" s="83">
        <f t="shared" si="46"/>
        <v>1400</v>
      </c>
      <c r="W120" s="83">
        <f t="shared" si="47"/>
        <v>1400</v>
      </c>
      <c r="X120" s="88"/>
      <c r="Y120" s="42"/>
      <c r="Z120" s="42"/>
      <c r="AA120" s="42"/>
      <c r="AB120" s="50"/>
    </row>
    <row r="121" spans="1:28" ht="13.15" customHeight="1">
      <c r="A121" s="73">
        <v>107</v>
      </c>
      <c r="B121" s="74">
        <f t="shared" si="37"/>
        <v>45418</v>
      </c>
      <c r="C121" s="75">
        <f t="shared" si="38"/>
        <v>884</v>
      </c>
      <c r="D121" s="76">
        <f t="shared" si="39"/>
        <v>1536</v>
      </c>
      <c r="E121" s="61">
        <f t="shared" si="41"/>
        <v>-480</v>
      </c>
      <c r="F121" s="61">
        <f t="shared" si="42"/>
        <v>50</v>
      </c>
      <c r="G121" s="61">
        <f t="shared" si="43"/>
        <v>140</v>
      </c>
      <c r="H121" s="42">
        <f t="shared" si="48"/>
        <v>2900</v>
      </c>
      <c r="I121" s="42">
        <f t="shared" si="48"/>
        <v>2370</v>
      </c>
      <c r="J121" s="42">
        <f t="shared" si="48"/>
        <v>2280</v>
      </c>
      <c r="K121" s="42">
        <f t="shared" si="51"/>
        <v>3000</v>
      </c>
      <c r="L121" s="42">
        <f t="shared" si="51"/>
        <v>3000</v>
      </c>
      <c r="M121" s="42">
        <f t="shared" si="51"/>
        <v>3000</v>
      </c>
      <c r="N121" s="42">
        <f t="shared" si="52"/>
        <v>-100</v>
      </c>
      <c r="O121" s="42">
        <f t="shared" si="52"/>
        <v>-630</v>
      </c>
      <c r="P121" s="42">
        <f t="shared" si="52"/>
        <v>-720</v>
      </c>
      <c r="Q121" s="61">
        <v>0</v>
      </c>
      <c r="R121" s="61">
        <v>0</v>
      </c>
      <c r="S121" s="61">
        <v>0</v>
      </c>
      <c r="T121" s="58">
        <f t="shared" si="36"/>
        <v>1020</v>
      </c>
      <c r="U121" s="83">
        <f t="shared" si="45"/>
        <v>1400</v>
      </c>
      <c r="V121" s="83">
        <f t="shared" si="46"/>
        <v>1400</v>
      </c>
      <c r="W121" s="83">
        <f t="shared" si="47"/>
        <v>1400</v>
      </c>
      <c r="X121" s="88"/>
      <c r="Y121" s="42"/>
      <c r="Z121" s="42"/>
      <c r="AA121" s="42"/>
      <c r="AB121" s="50"/>
    </row>
    <row r="122" spans="1:28" ht="13.15" customHeight="1">
      <c r="A122" s="73">
        <v>108</v>
      </c>
      <c r="B122" s="74">
        <f t="shared" si="37"/>
        <v>45419</v>
      </c>
      <c r="C122" s="75">
        <f t="shared" si="38"/>
        <v>884</v>
      </c>
      <c r="D122" s="76">
        <f t="shared" si="39"/>
        <v>1534</v>
      </c>
      <c r="E122" s="61">
        <f t="shared" si="41"/>
        <v>-482</v>
      </c>
      <c r="F122" s="61">
        <f t="shared" si="42"/>
        <v>48</v>
      </c>
      <c r="G122" s="61">
        <f t="shared" si="43"/>
        <v>138</v>
      </c>
      <c r="H122" s="42">
        <f t="shared" si="48"/>
        <v>2900</v>
      </c>
      <c r="I122" s="42">
        <f t="shared" si="48"/>
        <v>2370</v>
      </c>
      <c r="J122" s="42">
        <f t="shared" si="48"/>
        <v>2280</v>
      </c>
      <c r="K122" s="42">
        <f t="shared" si="51"/>
        <v>3000</v>
      </c>
      <c r="L122" s="42">
        <f t="shared" si="51"/>
        <v>3000</v>
      </c>
      <c r="M122" s="42">
        <f t="shared" si="51"/>
        <v>3000</v>
      </c>
      <c r="N122" s="42">
        <f t="shared" si="52"/>
        <v>-100</v>
      </c>
      <c r="O122" s="42">
        <f t="shared" si="52"/>
        <v>-630</v>
      </c>
      <c r="P122" s="42">
        <f t="shared" si="52"/>
        <v>-720</v>
      </c>
      <c r="Q122" s="61">
        <v>0</v>
      </c>
      <c r="R122" s="61">
        <v>0</v>
      </c>
      <c r="S122" s="61">
        <v>0</v>
      </c>
      <c r="T122" s="58">
        <f t="shared" si="36"/>
        <v>1018</v>
      </c>
      <c r="U122" s="83">
        <f t="shared" si="45"/>
        <v>1400</v>
      </c>
      <c r="V122" s="83">
        <f t="shared" si="46"/>
        <v>1400</v>
      </c>
      <c r="W122" s="83">
        <f t="shared" si="47"/>
        <v>1400</v>
      </c>
      <c r="X122" s="88"/>
      <c r="Y122" s="42"/>
      <c r="Z122" s="42"/>
      <c r="AA122" s="42"/>
      <c r="AB122" s="50"/>
    </row>
    <row r="123" spans="1:28" ht="13.15" customHeight="1">
      <c r="A123" s="73">
        <v>109</v>
      </c>
      <c r="B123" s="74">
        <f t="shared" si="37"/>
        <v>45420</v>
      </c>
      <c r="C123" s="75">
        <f t="shared" si="38"/>
        <v>884</v>
      </c>
      <c r="D123" s="76">
        <f t="shared" si="39"/>
        <v>1532</v>
      </c>
      <c r="E123" s="61">
        <f t="shared" si="41"/>
        <v>-484</v>
      </c>
      <c r="F123" s="61">
        <f t="shared" si="42"/>
        <v>46</v>
      </c>
      <c r="G123" s="61">
        <f t="shared" si="43"/>
        <v>136</v>
      </c>
      <c r="H123" s="42">
        <f t="shared" si="48"/>
        <v>2900</v>
      </c>
      <c r="I123" s="42">
        <f t="shared" si="48"/>
        <v>2370</v>
      </c>
      <c r="J123" s="42">
        <f t="shared" si="48"/>
        <v>2280</v>
      </c>
      <c r="K123" s="42">
        <f t="shared" si="51"/>
        <v>3000</v>
      </c>
      <c r="L123" s="42">
        <f t="shared" si="51"/>
        <v>3000</v>
      </c>
      <c r="M123" s="42">
        <f t="shared" si="51"/>
        <v>3000</v>
      </c>
      <c r="N123" s="42">
        <f t="shared" si="52"/>
        <v>-100</v>
      </c>
      <c r="O123" s="42">
        <f t="shared" si="52"/>
        <v>-630</v>
      </c>
      <c r="P123" s="42">
        <f t="shared" si="52"/>
        <v>-720</v>
      </c>
      <c r="Q123" s="61">
        <v>0</v>
      </c>
      <c r="R123" s="61">
        <v>0</v>
      </c>
      <c r="S123" s="61">
        <v>0</v>
      </c>
      <c r="T123" s="58">
        <f t="shared" si="36"/>
        <v>1016</v>
      </c>
      <c r="U123" s="83">
        <f t="shared" si="45"/>
        <v>1400</v>
      </c>
      <c r="V123" s="83">
        <f t="shared" si="46"/>
        <v>1400</v>
      </c>
      <c r="W123" s="83">
        <f t="shared" si="47"/>
        <v>1400</v>
      </c>
      <c r="X123" s="88"/>
      <c r="Y123" s="42"/>
      <c r="Z123" s="42"/>
      <c r="AA123" s="42"/>
      <c r="AB123" s="50"/>
    </row>
    <row r="124" spans="1:28" ht="13.15" customHeight="1">
      <c r="A124" s="73">
        <v>110</v>
      </c>
      <c r="B124" s="74">
        <f t="shared" si="37"/>
        <v>45421</v>
      </c>
      <c r="C124" s="75">
        <f t="shared" si="38"/>
        <v>884</v>
      </c>
      <c r="D124" s="76">
        <f t="shared" si="39"/>
        <v>1530</v>
      </c>
      <c r="E124" s="61">
        <f t="shared" si="41"/>
        <v>-486</v>
      </c>
      <c r="F124" s="61">
        <f t="shared" si="42"/>
        <v>44</v>
      </c>
      <c r="G124" s="61">
        <f t="shared" si="43"/>
        <v>134</v>
      </c>
      <c r="H124" s="42">
        <f t="shared" si="48"/>
        <v>2900</v>
      </c>
      <c r="I124" s="42">
        <f t="shared" si="48"/>
        <v>2370</v>
      </c>
      <c r="J124" s="42">
        <f t="shared" si="48"/>
        <v>2280</v>
      </c>
      <c r="K124" s="42">
        <f t="shared" si="51"/>
        <v>3000</v>
      </c>
      <c r="L124" s="42">
        <f t="shared" si="51"/>
        <v>3000</v>
      </c>
      <c r="M124" s="42">
        <f t="shared" si="51"/>
        <v>3000</v>
      </c>
      <c r="N124" s="42">
        <f t="shared" si="52"/>
        <v>-100</v>
      </c>
      <c r="O124" s="42">
        <f t="shared" si="52"/>
        <v>-630</v>
      </c>
      <c r="P124" s="42">
        <f t="shared" si="52"/>
        <v>-720</v>
      </c>
      <c r="Q124" s="61">
        <v>0</v>
      </c>
      <c r="R124" s="61">
        <v>0</v>
      </c>
      <c r="S124" s="61">
        <v>0</v>
      </c>
      <c r="T124" s="58">
        <f t="shared" si="36"/>
        <v>1014</v>
      </c>
      <c r="U124" s="83">
        <f t="shared" si="45"/>
        <v>1400</v>
      </c>
      <c r="V124" s="83">
        <f t="shared" si="46"/>
        <v>1400</v>
      </c>
      <c r="W124" s="83">
        <f t="shared" si="47"/>
        <v>1400</v>
      </c>
      <c r="X124" s="88"/>
      <c r="Y124" s="42"/>
      <c r="Z124" s="42"/>
      <c r="AA124" s="42"/>
      <c r="AB124" s="50"/>
    </row>
    <row r="125" spans="1:28" ht="13.15" customHeight="1">
      <c r="A125" s="73">
        <v>111</v>
      </c>
      <c r="B125" s="74">
        <f t="shared" si="37"/>
        <v>45422</v>
      </c>
      <c r="C125" s="75">
        <f t="shared" si="38"/>
        <v>884</v>
      </c>
      <c r="D125" s="76">
        <f t="shared" si="39"/>
        <v>1528</v>
      </c>
      <c r="E125" s="61">
        <f t="shared" si="41"/>
        <v>-488</v>
      </c>
      <c r="F125" s="61">
        <f t="shared" si="42"/>
        <v>42</v>
      </c>
      <c r="G125" s="61">
        <f t="shared" si="43"/>
        <v>132</v>
      </c>
      <c r="H125" s="42">
        <f t="shared" si="48"/>
        <v>2900</v>
      </c>
      <c r="I125" s="42">
        <f t="shared" si="48"/>
        <v>2370</v>
      </c>
      <c r="J125" s="42">
        <f t="shared" si="48"/>
        <v>2280</v>
      </c>
      <c r="K125" s="42">
        <f t="shared" si="51"/>
        <v>3000</v>
      </c>
      <c r="L125" s="42">
        <f t="shared" si="51"/>
        <v>3000</v>
      </c>
      <c r="M125" s="42">
        <f t="shared" si="51"/>
        <v>3000</v>
      </c>
      <c r="N125" s="42">
        <f t="shared" si="52"/>
        <v>-100</v>
      </c>
      <c r="O125" s="42">
        <f t="shared" si="52"/>
        <v>-630</v>
      </c>
      <c r="P125" s="42">
        <f t="shared" si="52"/>
        <v>-720</v>
      </c>
      <c r="Q125" s="61">
        <v>0</v>
      </c>
      <c r="R125" s="61">
        <v>0</v>
      </c>
      <c r="S125" s="61">
        <v>0</v>
      </c>
      <c r="T125" s="58">
        <f t="shared" si="36"/>
        <v>1012</v>
      </c>
      <c r="U125" s="83">
        <f t="shared" si="45"/>
        <v>1400</v>
      </c>
      <c r="V125" s="83">
        <f t="shared" si="46"/>
        <v>1400</v>
      </c>
      <c r="W125" s="83">
        <f t="shared" si="47"/>
        <v>1400</v>
      </c>
      <c r="X125" s="88"/>
      <c r="Y125" s="42"/>
      <c r="Z125" s="42"/>
      <c r="AA125" s="42"/>
      <c r="AB125" s="50"/>
    </row>
    <row r="126" spans="1:28" ht="13.15" customHeight="1">
      <c r="A126" s="73">
        <v>112</v>
      </c>
      <c r="B126" s="74">
        <f t="shared" si="37"/>
        <v>45423</v>
      </c>
      <c r="C126" s="75">
        <f t="shared" si="38"/>
        <v>884</v>
      </c>
      <c r="D126" s="76">
        <f t="shared" si="39"/>
        <v>1526</v>
      </c>
      <c r="E126" s="61">
        <f t="shared" si="41"/>
        <v>-490</v>
      </c>
      <c r="F126" s="61">
        <f t="shared" si="42"/>
        <v>40</v>
      </c>
      <c r="G126" s="61">
        <f t="shared" si="43"/>
        <v>130</v>
      </c>
      <c r="H126" s="42">
        <f t="shared" si="48"/>
        <v>2900</v>
      </c>
      <c r="I126" s="42">
        <f t="shared" si="48"/>
        <v>2370</v>
      </c>
      <c r="J126" s="42">
        <f t="shared" si="48"/>
        <v>2280</v>
      </c>
      <c r="K126" s="42">
        <f t="shared" si="51"/>
        <v>3000</v>
      </c>
      <c r="L126" s="42">
        <f t="shared" si="51"/>
        <v>3000</v>
      </c>
      <c r="M126" s="42">
        <f t="shared" si="51"/>
        <v>3000</v>
      </c>
      <c r="N126" s="42">
        <f t="shared" si="52"/>
        <v>-100</v>
      </c>
      <c r="O126" s="42">
        <f t="shared" si="52"/>
        <v>-630</v>
      </c>
      <c r="P126" s="42">
        <f t="shared" si="52"/>
        <v>-720</v>
      </c>
      <c r="Q126" s="61">
        <v>0</v>
      </c>
      <c r="R126" s="61">
        <v>0</v>
      </c>
      <c r="S126" s="61">
        <v>0</v>
      </c>
      <c r="T126" s="58">
        <f t="shared" si="36"/>
        <v>1010</v>
      </c>
      <c r="U126" s="83">
        <f t="shared" si="45"/>
        <v>1400</v>
      </c>
      <c r="V126" s="83">
        <f t="shared" si="46"/>
        <v>1400</v>
      </c>
      <c r="W126" s="83">
        <f t="shared" si="47"/>
        <v>1400</v>
      </c>
      <c r="X126" s="88"/>
      <c r="Y126" s="42"/>
      <c r="Z126" s="42"/>
      <c r="AA126" s="42"/>
      <c r="AB126" s="50"/>
    </row>
    <row r="127" spans="1:28" ht="13.15" customHeight="1">
      <c r="A127" s="73">
        <v>113</v>
      </c>
      <c r="B127" s="74">
        <f t="shared" si="37"/>
        <v>45424</v>
      </c>
      <c r="C127" s="75">
        <f t="shared" si="38"/>
        <v>884</v>
      </c>
      <c r="D127" s="76">
        <f>D126+2</f>
        <v>1528</v>
      </c>
      <c r="E127" s="61">
        <f t="shared" si="41"/>
        <v>-488</v>
      </c>
      <c r="F127" s="61">
        <f t="shared" si="42"/>
        <v>42</v>
      </c>
      <c r="G127" s="61">
        <f t="shared" si="43"/>
        <v>132</v>
      </c>
      <c r="H127" s="42">
        <f t="shared" si="48"/>
        <v>2900</v>
      </c>
      <c r="I127" s="42">
        <f t="shared" si="48"/>
        <v>2370</v>
      </c>
      <c r="J127" s="42">
        <f t="shared" si="48"/>
        <v>2280</v>
      </c>
      <c r="K127" s="42">
        <f t="shared" si="51"/>
        <v>3000</v>
      </c>
      <c r="L127" s="42">
        <f t="shared" si="51"/>
        <v>3000</v>
      </c>
      <c r="M127" s="42">
        <f t="shared" si="51"/>
        <v>3000</v>
      </c>
      <c r="N127" s="42">
        <f t="shared" si="52"/>
        <v>-100</v>
      </c>
      <c r="O127" s="42">
        <f t="shared" si="52"/>
        <v>-630</v>
      </c>
      <c r="P127" s="42">
        <f t="shared" si="52"/>
        <v>-720</v>
      </c>
      <c r="Q127" s="61">
        <v>0</v>
      </c>
      <c r="R127" s="61">
        <v>0</v>
      </c>
      <c r="S127" s="61">
        <v>0</v>
      </c>
      <c r="T127" s="58">
        <f t="shared" si="36"/>
        <v>1012</v>
      </c>
      <c r="U127" s="83">
        <f t="shared" si="45"/>
        <v>1400</v>
      </c>
      <c r="V127" s="83">
        <f t="shared" si="46"/>
        <v>1400</v>
      </c>
      <c r="W127" s="83">
        <f t="shared" si="47"/>
        <v>1400</v>
      </c>
      <c r="X127" s="88"/>
      <c r="Y127" s="42"/>
      <c r="Z127" s="42"/>
      <c r="AA127" s="42"/>
      <c r="AB127" s="50"/>
    </row>
    <row r="128" spans="1:28" ht="13.15" customHeight="1">
      <c r="A128" s="73">
        <v>114</v>
      </c>
      <c r="B128" s="74">
        <f t="shared" si="37"/>
        <v>45425</v>
      </c>
      <c r="C128" s="75">
        <f t="shared" si="38"/>
        <v>884</v>
      </c>
      <c r="D128" s="76">
        <f t="shared" ref="D128:D191" si="53">D127+2</f>
        <v>1530</v>
      </c>
      <c r="E128" s="61">
        <f t="shared" si="41"/>
        <v>-486</v>
      </c>
      <c r="F128" s="61">
        <f t="shared" si="42"/>
        <v>44</v>
      </c>
      <c r="G128" s="61">
        <f t="shared" si="43"/>
        <v>134</v>
      </c>
      <c r="H128" s="42">
        <f t="shared" si="48"/>
        <v>2900</v>
      </c>
      <c r="I128" s="42">
        <f t="shared" si="48"/>
        <v>2370</v>
      </c>
      <c r="J128" s="42">
        <f t="shared" si="48"/>
        <v>2280</v>
      </c>
      <c r="K128" s="42">
        <f t="shared" ref="K128:M143" si="54">K127</f>
        <v>3000</v>
      </c>
      <c r="L128" s="42">
        <f t="shared" si="54"/>
        <v>3000</v>
      </c>
      <c r="M128" s="42">
        <f t="shared" si="54"/>
        <v>3000</v>
      </c>
      <c r="N128" s="42">
        <f t="shared" si="52"/>
        <v>-100</v>
      </c>
      <c r="O128" s="42">
        <f t="shared" si="52"/>
        <v>-630</v>
      </c>
      <c r="P128" s="42">
        <f t="shared" si="52"/>
        <v>-720</v>
      </c>
      <c r="Q128" s="61">
        <v>0</v>
      </c>
      <c r="R128" s="61">
        <v>0</v>
      </c>
      <c r="S128" s="61">
        <v>0</v>
      </c>
      <c r="T128" s="58">
        <f t="shared" si="36"/>
        <v>1014</v>
      </c>
      <c r="U128" s="83">
        <f t="shared" si="45"/>
        <v>1400</v>
      </c>
      <c r="V128" s="83">
        <f t="shared" si="46"/>
        <v>1400</v>
      </c>
      <c r="W128" s="83">
        <f t="shared" si="47"/>
        <v>1400</v>
      </c>
      <c r="X128" s="88"/>
      <c r="Y128" s="42"/>
      <c r="Z128" s="42"/>
      <c r="AA128" s="42"/>
      <c r="AB128" s="50"/>
    </row>
    <row r="129" spans="1:28" ht="13.15" customHeight="1">
      <c r="A129" s="73">
        <v>115</v>
      </c>
      <c r="B129" s="74">
        <f t="shared" si="37"/>
        <v>45426</v>
      </c>
      <c r="C129" s="75">
        <f t="shared" si="38"/>
        <v>884</v>
      </c>
      <c r="D129" s="76">
        <f t="shared" si="53"/>
        <v>1532</v>
      </c>
      <c r="E129" s="61">
        <f t="shared" si="41"/>
        <v>-484</v>
      </c>
      <c r="F129" s="61">
        <f t="shared" si="42"/>
        <v>46</v>
      </c>
      <c r="G129" s="61">
        <f t="shared" si="43"/>
        <v>136</v>
      </c>
      <c r="H129" s="42">
        <f t="shared" si="48"/>
        <v>2900</v>
      </c>
      <c r="I129" s="42">
        <f t="shared" si="48"/>
        <v>2370</v>
      </c>
      <c r="J129" s="42">
        <f t="shared" si="48"/>
        <v>2280</v>
      </c>
      <c r="K129" s="42">
        <f t="shared" si="54"/>
        <v>3000</v>
      </c>
      <c r="L129" s="42">
        <f t="shared" si="54"/>
        <v>3000</v>
      </c>
      <c r="M129" s="42">
        <f t="shared" si="54"/>
        <v>3000</v>
      </c>
      <c r="N129" s="42">
        <f t="shared" ref="N129:P144" si="55">N128-Q129</f>
        <v>-100</v>
      </c>
      <c r="O129" s="42">
        <f t="shared" si="55"/>
        <v>-630</v>
      </c>
      <c r="P129" s="42">
        <f t="shared" si="55"/>
        <v>-720</v>
      </c>
      <c r="Q129" s="61">
        <v>0</v>
      </c>
      <c r="R129" s="61">
        <v>0</v>
      </c>
      <c r="S129" s="61">
        <v>0</v>
      </c>
      <c r="T129" s="58">
        <f t="shared" si="36"/>
        <v>1016</v>
      </c>
      <c r="U129" s="83">
        <f t="shared" si="45"/>
        <v>1400</v>
      </c>
      <c r="V129" s="83">
        <f t="shared" si="46"/>
        <v>1400</v>
      </c>
      <c r="W129" s="83">
        <f t="shared" si="47"/>
        <v>1400</v>
      </c>
      <c r="X129" s="88"/>
      <c r="Y129" s="42"/>
      <c r="Z129" s="42"/>
      <c r="AA129" s="42"/>
      <c r="AB129" s="50"/>
    </row>
    <row r="130" spans="1:28" ht="13.15" customHeight="1">
      <c r="A130" s="73">
        <v>116</v>
      </c>
      <c r="B130" s="74">
        <f t="shared" si="37"/>
        <v>45427</v>
      </c>
      <c r="C130" s="75">
        <f t="shared" si="38"/>
        <v>884</v>
      </c>
      <c r="D130" s="76">
        <f t="shared" si="53"/>
        <v>1534</v>
      </c>
      <c r="E130" s="61">
        <f t="shared" si="41"/>
        <v>-482</v>
      </c>
      <c r="F130" s="61">
        <f t="shared" si="42"/>
        <v>48</v>
      </c>
      <c r="G130" s="61">
        <f t="shared" si="43"/>
        <v>138</v>
      </c>
      <c r="H130" s="42">
        <f t="shared" si="48"/>
        <v>2900</v>
      </c>
      <c r="I130" s="42">
        <f t="shared" si="48"/>
        <v>2370</v>
      </c>
      <c r="J130" s="42">
        <f t="shared" si="48"/>
        <v>2280</v>
      </c>
      <c r="K130" s="42">
        <f t="shared" si="54"/>
        <v>3000</v>
      </c>
      <c r="L130" s="42">
        <f t="shared" si="54"/>
        <v>3000</v>
      </c>
      <c r="M130" s="42">
        <f t="shared" si="54"/>
        <v>3000</v>
      </c>
      <c r="N130" s="42">
        <f t="shared" si="55"/>
        <v>-100</v>
      </c>
      <c r="O130" s="42">
        <f t="shared" si="55"/>
        <v>-630</v>
      </c>
      <c r="P130" s="42">
        <f t="shared" si="55"/>
        <v>-720</v>
      </c>
      <c r="Q130" s="61">
        <v>0</v>
      </c>
      <c r="R130" s="61">
        <v>0</v>
      </c>
      <c r="S130" s="61">
        <v>0</v>
      </c>
      <c r="T130" s="58">
        <f t="shared" si="36"/>
        <v>1018</v>
      </c>
      <c r="U130" s="83">
        <f t="shared" si="45"/>
        <v>1400</v>
      </c>
      <c r="V130" s="83">
        <f t="shared" si="46"/>
        <v>1400</v>
      </c>
      <c r="W130" s="83">
        <f t="shared" si="47"/>
        <v>1400</v>
      </c>
      <c r="X130" s="88"/>
      <c r="Y130" s="42"/>
      <c r="Z130" s="42"/>
      <c r="AA130" s="42"/>
      <c r="AB130" s="50"/>
    </row>
    <row r="131" spans="1:28" ht="13.15" customHeight="1">
      <c r="A131" s="73">
        <v>117</v>
      </c>
      <c r="B131" s="74">
        <f t="shared" si="37"/>
        <v>45428</v>
      </c>
      <c r="C131" s="75">
        <f t="shared" si="38"/>
        <v>884</v>
      </c>
      <c r="D131" s="76">
        <f t="shared" si="53"/>
        <v>1536</v>
      </c>
      <c r="E131" s="61">
        <f t="shared" si="41"/>
        <v>-480</v>
      </c>
      <c r="F131" s="61">
        <f t="shared" si="42"/>
        <v>50</v>
      </c>
      <c r="G131" s="61">
        <f t="shared" si="43"/>
        <v>140</v>
      </c>
      <c r="H131" s="42">
        <f t="shared" si="48"/>
        <v>2900</v>
      </c>
      <c r="I131" s="42">
        <f t="shared" si="48"/>
        <v>2370</v>
      </c>
      <c r="J131" s="42">
        <f t="shared" si="48"/>
        <v>2280</v>
      </c>
      <c r="K131" s="42">
        <f t="shared" si="54"/>
        <v>3000</v>
      </c>
      <c r="L131" s="42">
        <f t="shared" si="54"/>
        <v>3000</v>
      </c>
      <c r="M131" s="42">
        <f t="shared" si="54"/>
        <v>3000</v>
      </c>
      <c r="N131" s="42">
        <f t="shared" si="55"/>
        <v>-100</v>
      </c>
      <c r="O131" s="42">
        <f t="shared" si="55"/>
        <v>-630</v>
      </c>
      <c r="P131" s="42">
        <f t="shared" si="55"/>
        <v>-720</v>
      </c>
      <c r="Q131" s="61">
        <v>0</v>
      </c>
      <c r="R131" s="61">
        <v>0</v>
      </c>
      <c r="S131" s="61">
        <v>0</v>
      </c>
      <c r="T131" s="58">
        <f t="shared" si="36"/>
        <v>1020</v>
      </c>
      <c r="U131" s="83">
        <f t="shared" si="45"/>
        <v>1400</v>
      </c>
      <c r="V131" s="83">
        <f t="shared" si="46"/>
        <v>1400</v>
      </c>
      <c r="W131" s="83">
        <f t="shared" si="47"/>
        <v>1400</v>
      </c>
      <c r="X131" s="88"/>
      <c r="Y131" s="42"/>
      <c r="Z131" s="42"/>
      <c r="AA131" s="42"/>
      <c r="AB131" s="50"/>
    </row>
    <row r="132" spans="1:28" ht="13.15" customHeight="1">
      <c r="A132" s="73">
        <v>118</v>
      </c>
      <c r="B132" s="74">
        <f t="shared" si="37"/>
        <v>45429</v>
      </c>
      <c r="C132" s="75">
        <f t="shared" si="38"/>
        <v>884</v>
      </c>
      <c r="D132" s="76">
        <f t="shared" si="53"/>
        <v>1538</v>
      </c>
      <c r="E132" s="61">
        <f t="shared" si="41"/>
        <v>-478</v>
      </c>
      <c r="F132" s="61">
        <f t="shared" si="42"/>
        <v>52</v>
      </c>
      <c r="G132" s="61">
        <f t="shared" si="43"/>
        <v>142</v>
      </c>
      <c r="H132" s="42">
        <f t="shared" si="48"/>
        <v>2900</v>
      </c>
      <c r="I132" s="42">
        <f t="shared" si="48"/>
        <v>2370</v>
      </c>
      <c r="J132" s="42">
        <f t="shared" si="48"/>
        <v>2280</v>
      </c>
      <c r="K132" s="42">
        <f t="shared" si="54"/>
        <v>3000</v>
      </c>
      <c r="L132" s="42">
        <f t="shared" si="54"/>
        <v>3000</v>
      </c>
      <c r="M132" s="42">
        <f t="shared" si="54"/>
        <v>3000</v>
      </c>
      <c r="N132" s="42">
        <f t="shared" si="55"/>
        <v>-100</v>
      </c>
      <c r="O132" s="42">
        <f t="shared" si="55"/>
        <v>-630</v>
      </c>
      <c r="P132" s="42">
        <f t="shared" si="55"/>
        <v>-720</v>
      </c>
      <c r="Q132" s="61">
        <v>0</v>
      </c>
      <c r="R132" s="61">
        <v>0</v>
      </c>
      <c r="S132" s="61">
        <v>0</v>
      </c>
      <c r="T132" s="58">
        <f t="shared" si="36"/>
        <v>1022</v>
      </c>
      <c r="U132" s="83">
        <f t="shared" si="45"/>
        <v>1400</v>
      </c>
      <c r="V132" s="83">
        <f t="shared" si="46"/>
        <v>1400</v>
      </c>
      <c r="W132" s="83">
        <f t="shared" si="47"/>
        <v>1400</v>
      </c>
      <c r="X132" s="88"/>
      <c r="Y132" s="42"/>
      <c r="Z132" s="42"/>
      <c r="AA132" s="42"/>
      <c r="AB132" s="50"/>
    </row>
    <row r="133" spans="1:28" ht="13.15" customHeight="1">
      <c r="A133" s="73">
        <v>119</v>
      </c>
      <c r="B133" s="74">
        <f t="shared" si="37"/>
        <v>45430</v>
      </c>
      <c r="C133" s="75">
        <f t="shared" si="38"/>
        <v>884</v>
      </c>
      <c r="D133" s="76">
        <f t="shared" si="53"/>
        <v>1540</v>
      </c>
      <c r="E133" s="61">
        <f t="shared" si="41"/>
        <v>-476</v>
      </c>
      <c r="F133" s="61">
        <f t="shared" si="42"/>
        <v>54</v>
      </c>
      <c r="G133" s="61">
        <f t="shared" si="43"/>
        <v>144</v>
      </c>
      <c r="H133" s="42">
        <f t="shared" si="48"/>
        <v>2900</v>
      </c>
      <c r="I133" s="42">
        <f t="shared" si="48"/>
        <v>2370</v>
      </c>
      <c r="J133" s="42">
        <f t="shared" si="48"/>
        <v>2280</v>
      </c>
      <c r="K133" s="42">
        <f t="shared" si="54"/>
        <v>3000</v>
      </c>
      <c r="L133" s="42">
        <f t="shared" si="54"/>
        <v>3000</v>
      </c>
      <c r="M133" s="42">
        <f t="shared" si="54"/>
        <v>3000</v>
      </c>
      <c r="N133" s="42">
        <f t="shared" si="55"/>
        <v>-100</v>
      </c>
      <c r="O133" s="42">
        <f t="shared" si="55"/>
        <v>-630</v>
      </c>
      <c r="P133" s="42">
        <f t="shared" si="55"/>
        <v>-720</v>
      </c>
      <c r="Q133" s="61">
        <v>0</v>
      </c>
      <c r="R133" s="61">
        <v>0</v>
      </c>
      <c r="S133" s="61">
        <v>0</v>
      </c>
      <c r="T133" s="58">
        <f t="shared" si="36"/>
        <v>1024</v>
      </c>
      <c r="U133" s="83">
        <f t="shared" si="45"/>
        <v>1400</v>
      </c>
      <c r="V133" s="83">
        <f t="shared" si="46"/>
        <v>1400</v>
      </c>
      <c r="W133" s="83">
        <f t="shared" si="47"/>
        <v>1400</v>
      </c>
      <c r="X133" s="88"/>
      <c r="Y133" s="42"/>
      <c r="Z133" s="42"/>
      <c r="AA133" s="42"/>
      <c r="AB133" s="50"/>
    </row>
    <row r="134" spans="1:28" ht="13.15" customHeight="1">
      <c r="A134" s="73">
        <v>120</v>
      </c>
      <c r="B134" s="74">
        <f t="shared" si="37"/>
        <v>45431</v>
      </c>
      <c r="C134" s="75">
        <f t="shared" si="38"/>
        <v>884</v>
      </c>
      <c r="D134" s="76">
        <f t="shared" si="53"/>
        <v>1542</v>
      </c>
      <c r="E134" s="61">
        <f t="shared" si="41"/>
        <v>-474</v>
      </c>
      <c r="F134" s="61">
        <f t="shared" si="42"/>
        <v>56</v>
      </c>
      <c r="G134" s="61">
        <f t="shared" si="43"/>
        <v>146</v>
      </c>
      <c r="H134" s="42">
        <f t="shared" si="48"/>
        <v>2900</v>
      </c>
      <c r="I134" s="42">
        <f t="shared" si="48"/>
        <v>2370</v>
      </c>
      <c r="J134" s="42">
        <f t="shared" si="48"/>
        <v>2280</v>
      </c>
      <c r="K134" s="42">
        <f t="shared" si="54"/>
        <v>3000</v>
      </c>
      <c r="L134" s="42">
        <f t="shared" si="54"/>
        <v>3000</v>
      </c>
      <c r="M134" s="42">
        <f t="shared" si="54"/>
        <v>3000</v>
      </c>
      <c r="N134" s="42">
        <f t="shared" si="55"/>
        <v>-100</v>
      </c>
      <c r="O134" s="42">
        <f t="shared" si="55"/>
        <v>-630</v>
      </c>
      <c r="P134" s="42">
        <f t="shared" si="55"/>
        <v>-720</v>
      </c>
      <c r="Q134" s="61">
        <v>0</v>
      </c>
      <c r="R134" s="61">
        <v>0</v>
      </c>
      <c r="S134" s="61">
        <v>0</v>
      </c>
      <c r="T134" s="58">
        <f t="shared" si="36"/>
        <v>1026</v>
      </c>
      <c r="U134" s="83">
        <f t="shared" si="45"/>
        <v>1400</v>
      </c>
      <c r="V134" s="83">
        <f t="shared" si="46"/>
        <v>1400</v>
      </c>
      <c r="W134" s="83">
        <f t="shared" si="47"/>
        <v>1400</v>
      </c>
      <c r="X134" s="88"/>
      <c r="Y134" s="42"/>
      <c r="Z134" s="42"/>
      <c r="AA134" s="42"/>
      <c r="AB134" s="50"/>
    </row>
    <row r="135" spans="1:28" ht="13.15" customHeight="1">
      <c r="A135" s="73">
        <v>121</v>
      </c>
      <c r="B135" s="74">
        <f t="shared" si="37"/>
        <v>45432</v>
      </c>
      <c r="C135" s="75">
        <f t="shared" si="38"/>
        <v>884</v>
      </c>
      <c r="D135" s="76">
        <f t="shared" si="53"/>
        <v>1544</v>
      </c>
      <c r="E135" s="61">
        <f t="shared" si="41"/>
        <v>-472</v>
      </c>
      <c r="F135" s="61">
        <f t="shared" si="42"/>
        <v>58</v>
      </c>
      <c r="G135" s="61">
        <f t="shared" si="43"/>
        <v>148</v>
      </c>
      <c r="H135" s="42">
        <f t="shared" si="48"/>
        <v>2900</v>
      </c>
      <c r="I135" s="42">
        <f t="shared" si="48"/>
        <v>2370</v>
      </c>
      <c r="J135" s="42">
        <f t="shared" si="48"/>
        <v>2280</v>
      </c>
      <c r="K135" s="42">
        <f t="shared" si="54"/>
        <v>3000</v>
      </c>
      <c r="L135" s="42">
        <f t="shared" si="54"/>
        <v>3000</v>
      </c>
      <c r="M135" s="42">
        <f t="shared" si="54"/>
        <v>3000</v>
      </c>
      <c r="N135" s="42">
        <f t="shared" si="55"/>
        <v>-100</v>
      </c>
      <c r="O135" s="42">
        <f t="shared" si="55"/>
        <v>-630</v>
      </c>
      <c r="P135" s="42">
        <f t="shared" si="55"/>
        <v>-720</v>
      </c>
      <c r="Q135" s="61">
        <v>0</v>
      </c>
      <c r="R135" s="61">
        <v>0</v>
      </c>
      <c r="S135" s="61">
        <v>0</v>
      </c>
      <c r="T135" s="58">
        <f t="shared" si="36"/>
        <v>1028</v>
      </c>
      <c r="U135" s="83">
        <f t="shared" si="45"/>
        <v>1400</v>
      </c>
      <c r="V135" s="83">
        <f t="shared" si="46"/>
        <v>1400</v>
      </c>
      <c r="W135" s="83">
        <f t="shared" si="47"/>
        <v>1400</v>
      </c>
      <c r="X135" s="88"/>
      <c r="Y135" s="42"/>
      <c r="Z135" s="42"/>
      <c r="AA135" s="42"/>
      <c r="AB135" s="50"/>
    </row>
    <row r="136" spans="1:28" ht="13.15" customHeight="1">
      <c r="A136" s="73">
        <v>122</v>
      </c>
      <c r="B136" s="74">
        <f t="shared" si="37"/>
        <v>45433</v>
      </c>
      <c r="C136" s="75">
        <f t="shared" si="38"/>
        <v>884</v>
      </c>
      <c r="D136" s="76">
        <f t="shared" si="53"/>
        <v>1546</v>
      </c>
      <c r="E136" s="61">
        <f t="shared" si="41"/>
        <v>-470</v>
      </c>
      <c r="F136" s="61">
        <f t="shared" si="42"/>
        <v>60</v>
      </c>
      <c r="G136" s="61">
        <f t="shared" si="43"/>
        <v>150</v>
      </c>
      <c r="H136" s="42">
        <f t="shared" si="48"/>
        <v>2900</v>
      </c>
      <c r="I136" s="42">
        <f t="shared" si="48"/>
        <v>2370</v>
      </c>
      <c r="J136" s="42">
        <f t="shared" si="48"/>
        <v>2280</v>
      </c>
      <c r="K136" s="42">
        <f t="shared" si="54"/>
        <v>3000</v>
      </c>
      <c r="L136" s="42">
        <f t="shared" si="54"/>
        <v>3000</v>
      </c>
      <c r="M136" s="42">
        <f t="shared" si="54"/>
        <v>3000</v>
      </c>
      <c r="N136" s="42">
        <f t="shared" si="55"/>
        <v>-100</v>
      </c>
      <c r="O136" s="42">
        <f t="shared" si="55"/>
        <v>-630</v>
      </c>
      <c r="P136" s="42">
        <f t="shared" si="55"/>
        <v>-720</v>
      </c>
      <c r="Q136" s="61">
        <v>0</v>
      </c>
      <c r="R136" s="61">
        <v>0</v>
      </c>
      <c r="S136" s="61">
        <v>0</v>
      </c>
      <c r="T136" s="58">
        <f t="shared" si="36"/>
        <v>1030</v>
      </c>
      <c r="U136" s="83">
        <f t="shared" si="45"/>
        <v>1400</v>
      </c>
      <c r="V136" s="83">
        <f t="shared" si="46"/>
        <v>1400</v>
      </c>
      <c r="W136" s="83">
        <f t="shared" si="47"/>
        <v>1400</v>
      </c>
      <c r="X136" s="88"/>
      <c r="Y136" s="42"/>
      <c r="Z136" s="42"/>
      <c r="AA136" s="42"/>
      <c r="AB136" s="50"/>
    </row>
    <row r="137" spans="1:28" ht="13.15" customHeight="1">
      <c r="A137" s="73">
        <v>123</v>
      </c>
      <c r="B137" s="74">
        <f t="shared" si="37"/>
        <v>45434</v>
      </c>
      <c r="C137" s="75">
        <f t="shared" si="38"/>
        <v>884</v>
      </c>
      <c r="D137" s="76">
        <f t="shared" si="53"/>
        <v>1548</v>
      </c>
      <c r="E137" s="61">
        <f t="shared" si="41"/>
        <v>-468</v>
      </c>
      <c r="F137" s="61">
        <f t="shared" si="42"/>
        <v>62</v>
      </c>
      <c r="G137" s="61">
        <f t="shared" si="43"/>
        <v>152</v>
      </c>
      <c r="H137" s="42">
        <f t="shared" si="48"/>
        <v>2900</v>
      </c>
      <c r="I137" s="42">
        <f t="shared" si="48"/>
        <v>2370</v>
      </c>
      <c r="J137" s="42">
        <f t="shared" si="48"/>
        <v>2280</v>
      </c>
      <c r="K137" s="42">
        <f t="shared" si="54"/>
        <v>3000</v>
      </c>
      <c r="L137" s="42">
        <f t="shared" si="54"/>
        <v>3000</v>
      </c>
      <c r="M137" s="42">
        <f t="shared" si="54"/>
        <v>3000</v>
      </c>
      <c r="N137" s="42">
        <f t="shared" si="55"/>
        <v>-100</v>
      </c>
      <c r="O137" s="42">
        <f t="shared" si="55"/>
        <v>-630</v>
      </c>
      <c r="P137" s="42">
        <f t="shared" si="55"/>
        <v>-720</v>
      </c>
      <c r="Q137" s="61">
        <v>0</v>
      </c>
      <c r="R137" s="61">
        <v>0</v>
      </c>
      <c r="S137" s="61">
        <v>0</v>
      </c>
      <c r="T137" s="58">
        <f t="shared" si="36"/>
        <v>1032</v>
      </c>
      <c r="U137" s="83">
        <f t="shared" si="45"/>
        <v>1400</v>
      </c>
      <c r="V137" s="83">
        <f t="shared" si="46"/>
        <v>1400</v>
      </c>
      <c r="W137" s="83">
        <f t="shared" si="47"/>
        <v>1400</v>
      </c>
      <c r="X137" s="88"/>
      <c r="Y137" s="42"/>
      <c r="Z137" s="42"/>
      <c r="AA137" s="42"/>
      <c r="AB137" s="50"/>
    </row>
    <row r="138" spans="1:28" ht="13.15" customHeight="1">
      <c r="A138" s="73">
        <v>124</v>
      </c>
      <c r="B138" s="74">
        <f t="shared" si="37"/>
        <v>45435</v>
      </c>
      <c r="C138" s="75">
        <f t="shared" si="38"/>
        <v>884</v>
      </c>
      <c r="D138" s="76">
        <f t="shared" si="53"/>
        <v>1550</v>
      </c>
      <c r="E138" s="61">
        <f t="shared" si="41"/>
        <v>-466</v>
      </c>
      <c r="F138" s="61">
        <f t="shared" si="42"/>
        <v>64</v>
      </c>
      <c r="G138" s="61">
        <f t="shared" si="43"/>
        <v>154</v>
      </c>
      <c r="H138" s="42">
        <f t="shared" si="48"/>
        <v>2900</v>
      </c>
      <c r="I138" s="42">
        <f t="shared" si="48"/>
        <v>2370</v>
      </c>
      <c r="J138" s="42">
        <f t="shared" si="48"/>
        <v>2280</v>
      </c>
      <c r="K138" s="42">
        <f t="shared" si="54"/>
        <v>3000</v>
      </c>
      <c r="L138" s="42">
        <f t="shared" si="54"/>
        <v>3000</v>
      </c>
      <c r="M138" s="42">
        <f t="shared" si="54"/>
        <v>3000</v>
      </c>
      <c r="N138" s="42">
        <f t="shared" si="55"/>
        <v>-100</v>
      </c>
      <c r="O138" s="42">
        <f t="shared" si="55"/>
        <v>-630</v>
      </c>
      <c r="P138" s="42">
        <f t="shared" si="55"/>
        <v>-720</v>
      </c>
      <c r="Q138" s="61">
        <v>0</v>
      </c>
      <c r="R138" s="61">
        <v>0</v>
      </c>
      <c r="S138" s="61">
        <v>0</v>
      </c>
      <c r="T138" s="58">
        <f t="shared" si="36"/>
        <v>1034</v>
      </c>
      <c r="U138" s="83">
        <f t="shared" si="45"/>
        <v>1400</v>
      </c>
      <c r="V138" s="83">
        <f t="shared" si="46"/>
        <v>1400</v>
      </c>
      <c r="W138" s="83">
        <f t="shared" si="47"/>
        <v>1400</v>
      </c>
      <c r="X138" s="88"/>
      <c r="Y138" s="42"/>
      <c r="Z138" s="42"/>
      <c r="AA138" s="42"/>
      <c r="AB138" s="50"/>
    </row>
    <row r="139" spans="1:28" ht="13.15" customHeight="1">
      <c r="A139" s="73">
        <v>125</v>
      </c>
      <c r="B139" s="74">
        <f t="shared" si="37"/>
        <v>45436</v>
      </c>
      <c r="C139" s="75">
        <f t="shared" si="38"/>
        <v>884</v>
      </c>
      <c r="D139" s="76">
        <f t="shared" si="53"/>
        <v>1552</v>
      </c>
      <c r="E139" s="61">
        <f t="shared" si="41"/>
        <v>-464</v>
      </c>
      <c r="F139" s="61">
        <f t="shared" si="42"/>
        <v>66</v>
      </c>
      <c r="G139" s="61">
        <f t="shared" si="43"/>
        <v>156</v>
      </c>
      <c r="H139" s="42">
        <f t="shared" si="48"/>
        <v>2900</v>
      </c>
      <c r="I139" s="42">
        <f t="shared" si="48"/>
        <v>2370</v>
      </c>
      <c r="J139" s="42">
        <f t="shared" si="48"/>
        <v>2280</v>
      </c>
      <c r="K139" s="42">
        <f t="shared" si="54"/>
        <v>3000</v>
      </c>
      <c r="L139" s="42">
        <f t="shared" si="54"/>
        <v>3000</v>
      </c>
      <c r="M139" s="42">
        <f t="shared" si="54"/>
        <v>3000</v>
      </c>
      <c r="N139" s="42">
        <f t="shared" si="55"/>
        <v>-100</v>
      </c>
      <c r="O139" s="42">
        <f t="shared" si="55"/>
        <v>-630</v>
      </c>
      <c r="P139" s="42">
        <f t="shared" si="55"/>
        <v>-720</v>
      </c>
      <c r="Q139" s="61">
        <v>0</v>
      </c>
      <c r="R139" s="61">
        <v>0</v>
      </c>
      <c r="S139" s="61">
        <v>0</v>
      </c>
      <c r="T139" s="58">
        <f t="shared" si="36"/>
        <v>1036</v>
      </c>
      <c r="U139" s="83">
        <f t="shared" si="45"/>
        <v>1400</v>
      </c>
      <c r="V139" s="83">
        <f t="shared" si="46"/>
        <v>1400</v>
      </c>
      <c r="W139" s="83">
        <f t="shared" si="47"/>
        <v>1400</v>
      </c>
      <c r="X139" s="88"/>
      <c r="Y139" s="42"/>
      <c r="Z139" s="42"/>
      <c r="AA139" s="42"/>
      <c r="AB139" s="50"/>
    </row>
    <row r="140" spans="1:28" ht="13.15" customHeight="1">
      <c r="A140" s="73">
        <v>126</v>
      </c>
      <c r="B140" s="74">
        <f t="shared" si="37"/>
        <v>45437</v>
      </c>
      <c r="C140" s="75">
        <f t="shared" si="38"/>
        <v>884</v>
      </c>
      <c r="D140" s="76">
        <f t="shared" si="53"/>
        <v>1554</v>
      </c>
      <c r="E140" s="61">
        <f t="shared" si="41"/>
        <v>-462</v>
      </c>
      <c r="F140" s="61">
        <f t="shared" si="42"/>
        <v>68</v>
      </c>
      <c r="G140" s="61">
        <f t="shared" si="43"/>
        <v>158</v>
      </c>
      <c r="H140" s="42">
        <f t="shared" si="48"/>
        <v>2900</v>
      </c>
      <c r="I140" s="42">
        <f t="shared" si="48"/>
        <v>2370</v>
      </c>
      <c r="J140" s="42">
        <f t="shared" si="48"/>
        <v>2280</v>
      </c>
      <c r="K140" s="42">
        <f t="shared" si="54"/>
        <v>3000</v>
      </c>
      <c r="L140" s="42">
        <f t="shared" si="54"/>
        <v>3000</v>
      </c>
      <c r="M140" s="42">
        <f t="shared" si="54"/>
        <v>3000</v>
      </c>
      <c r="N140" s="42">
        <f t="shared" si="55"/>
        <v>-100</v>
      </c>
      <c r="O140" s="42">
        <f t="shared" si="55"/>
        <v>-630</v>
      </c>
      <c r="P140" s="42">
        <f t="shared" si="55"/>
        <v>-720</v>
      </c>
      <c r="Q140" s="61">
        <v>0</v>
      </c>
      <c r="R140" s="61">
        <v>0</v>
      </c>
      <c r="S140" s="61">
        <v>0</v>
      </c>
      <c r="T140" s="58">
        <f t="shared" si="36"/>
        <v>1038</v>
      </c>
      <c r="U140" s="83">
        <f t="shared" si="45"/>
        <v>1400</v>
      </c>
      <c r="V140" s="83">
        <f t="shared" si="46"/>
        <v>1400</v>
      </c>
      <c r="W140" s="83">
        <f t="shared" si="47"/>
        <v>1400</v>
      </c>
      <c r="X140" s="88"/>
      <c r="Y140" s="42"/>
      <c r="Z140" s="42"/>
      <c r="AA140" s="42"/>
      <c r="AB140" s="50"/>
    </row>
    <row r="141" spans="1:28" ht="13.15" customHeight="1">
      <c r="A141" s="73">
        <v>127</v>
      </c>
      <c r="B141" s="74">
        <f t="shared" si="37"/>
        <v>45438</v>
      </c>
      <c r="C141" s="75">
        <f t="shared" si="38"/>
        <v>884</v>
      </c>
      <c r="D141" s="76">
        <f t="shared" si="53"/>
        <v>1556</v>
      </c>
      <c r="E141" s="61">
        <f t="shared" si="41"/>
        <v>-460</v>
      </c>
      <c r="F141" s="61">
        <f t="shared" si="42"/>
        <v>70</v>
      </c>
      <c r="G141" s="61">
        <f t="shared" si="43"/>
        <v>160</v>
      </c>
      <c r="H141" s="42">
        <f t="shared" si="48"/>
        <v>2900</v>
      </c>
      <c r="I141" s="42">
        <f t="shared" si="48"/>
        <v>2370</v>
      </c>
      <c r="J141" s="42">
        <f t="shared" si="48"/>
        <v>2280</v>
      </c>
      <c r="K141" s="42">
        <f t="shared" si="54"/>
        <v>3000</v>
      </c>
      <c r="L141" s="42">
        <f t="shared" si="54"/>
        <v>3000</v>
      </c>
      <c r="M141" s="42">
        <f t="shared" si="54"/>
        <v>3000</v>
      </c>
      <c r="N141" s="42">
        <f t="shared" si="55"/>
        <v>-100</v>
      </c>
      <c r="O141" s="42">
        <f t="shared" si="55"/>
        <v>-630</v>
      </c>
      <c r="P141" s="42">
        <f t="shared" si="55"/>
        <v>-720</v>
      </c>
      <c r="Q141" s="61">
        <v>0</v>
      </c>
      <c r="R141" s="61">
        <v>0</v>
      </c>
      <c r="S141" s="61">
        <v>0</v>
      </c>
      <c r="T141" s="58">
        <f t="shared" si="36"/>
        <v>1040</v>
      </c>
      <c r="U141" s="83">
        <f t="shared" si="45"/>
        <v>1400</v>
      </c>
      <c r="V141" s="83">
        <f t="shared" si="46"/>
        <v>1400</v>
      </c>
      <c r="W141" s="83">
        <f t="shared" si="47"/>
        <v>1400</v>
      </c>
      <c r="X141" s="88"/>
      <c r="Y141" s="42"/>
      <c r="Z141" s="42"/>
      <c r="AA141" s="42"/>
      <c r="AB141" s="50"/>
    </row>
    <row r="142" spans="1:28" ht="13.15" customHeight="1">
      <c r="A142" s="73">
        <v>128</v>
      </c>
      <c r="B142" s="74">
        <f t="shared" si="37"/>
        <v>45439</v>
      </c>
      <c r="C142" s="75">
        <f t="shared" si="38"/>
        <v>884</v>
      </c>
      <c r="D142" s="76">
        <f t="shared" si="53"/>
        <v>1558</v>
      </c>
      <c r="E142" s="61">
        <f t="shared" si="41"/>
        <v>-458</v>
      </c>
      <c r="F142" s="61">
        <f t="shared" si="42"/>
        <v>72</v>
      </c>
      <c r="G142" s="61">
        <f t="shared" si="43"/>
        <v>162</v>
      </c>
      <c r="H142" s="42">
        <f t="shared" si="48"/>
        <v>2900</v>
      </c>
      <c r="I142" s="42">
        <f t="shared" si="48"/>
        <v>2370</v>
      </c>
      <c r="J142" s="42">
        <f t="shared" si="48"/>
        <v>2280</v>
      </c>
      <c r="K142" s="42">
        <f t="shared" si="54"/>
        <v>3000</v>
      </c>
      <c r="L142" s="42">
        <f t="shared" si="54"/>
        <v>3000</v>
      </c>
      <c r="M142" s="42">
        <f t="shared" si="54"/>
        <v>3000</v>
      </c>
      <c r="N142" s="42">
        <f t="shared" si="55"/>
        <v>-100</v>
      </c>
      <c r="O142" s="42">
        <f t="shared" si="55"/>
        <v>-630</v>
      </c>
      <c r="P142" s="42">
        <f t="shared" si="55"/>
        <v>-720</v>
      </c>
      <c r="Q142" s="61">
        <v>0</v>
      </c>
      <c r="R142" s="61">
        <v>0</v>
      </c>
      <c r="S142" s="61">
        <v>0</v>
      </c>
      <c r="T142" s="58">
        <f t="shared" si="36"/>
        <v>1042</v>
      </c>
      <c r="U142" s="83">
        <f t="shared" si="45"/>
        <v>1400</v>
      </c>
      <c r="V142" s="83">
        <f t="shared" si="46"/>
        <v>1400</v>
      </c>
      <c r="W142" s="83">
        <f t="shared" si="47"/>
        <v>1400</v>
      </c>
      <c r="X142" s="88"/>
      <c r="Y142" s="42"/>
      <c r="Z142" s="42"/>
      <c r="AA142" s="42"/>
      <c r="AB142" s="50"/>
    </row>
    <row r="143" spans="1:28" ht="13.15" customHeight="1">
      <c r="A143" s="73">
        <v>129</v>
      </c>
      <c r="B143" s="74">
        <f t="shared" si="37"/>
        <v>45440</v>
      </c>
      <c r="C143" s="75">
        <f t="shared" si="38"/>
        <v>884</v>
      </c>
      <c r="D143" s="76">
        <f t="shared" si="53"/>
        <v>1560</v>
      </c>
      <c r="E143" s="61">
        <f t="shared" si="41"/>
        <v>-456</v>
      </c>
      <c r="F143" s="61">
        <f t="shared" si="42"/>
        <v>74</v>
      </c>
      <c r="G143" s="61">
        <f t="shared" si="43"/>
        <v>164</v>
      </c>
      <c r="H143" s="42">
        <f t="shared" si="48"/>
        <v>2900</v>
      </c>
      <c r="I143" s="42">
        <f t="shared" si="48"/>
        <v>2370</v>
      </c>
      <c r="J143" s="42">
        <f t="shared" si="48"/>
        <v>2280</v>
      </c>
      <c r="K143" s="42">
        <f t="shared" si="54"/>
        <v>3000</v>
      </c>
      <c r="L143" s="42">
        <f t="shared" si="54"/>
        <v>3000</v>
      </c>
      <c r="M143" s="42">
        <f t="shared" si="54"/>
        <v>3000</v>
      </c>
      <c r="N143" s="42">
        <f t="shared" si="55"/>
        <v>-100</v>
      </c>
      <c r="O143" s="42">
        <f t="shared" si="55"/>
        <v>-630</v>
      </c>
      <c r="P143" s="42">
        <f t="shared" si="55"/>
        <v>-720</v>
      </c>
      <c r="Q143" s="61">
        <v>0</v>
      </c>
      <c r="R143" s="61">
        <v>0</v>
      </c>
      <c r="S143" s="61">
        <v>0</v>
      </c>
      <c r="T143" s="58">
        <f t="shared" ref="T143:T206" si="56">D143+C143-V143</f>
        <v>1044</v>
      </c>
      <c r="U143" s="83">
        <f t="shared" si="45"/>
        <v>1400</v>
      </c>
      <c r="V143" s="83">
        <f t="shared" si="46"/>
        <v>1400</v>
      </c>
      <c r="W143" s="83">
        <f t="shared" si="47"/>
        <v>1400</v>
      </c>
      <c r="X143" s="88"/>
      <c r="Y143" s="42"/>
      <c r="Z143" s="42"/>
      <c r="AA143" s="42"/>
      <c r="AB143" s="50"/>
    </row>
    <row r="144" spans="1:28" ht="13.15" customHeight="1">
      <c r="A144" s="73">
        <v>130</v>
      </c>
      <c r="B144" s="74">
        <f t="shared" ref="B144:B207" si="57">B143+1</f>
        <v>45441</v>
      </c>
      <c r="C144" s="75">
        <f t="shared" ref="C144:C207" si="58">C143</f>
        <v>884</v>
      </c>
      <c r="D144" s="76">
        <f t="shared" si="53"/>
        <v>1562</v>
      </c>
      <c r="E144" s="61">
        <f t="shared" si="41"/>
        <v>-454</v>
      </c>
      <c r="F144" s="61">
        <f t="shared" si="42"/>
        <v>76</v>
      </c>
      <c r="G144" s="61">
        <f t="shared" si="43"/>
        <v>166</v>
      </c>
      <c r="H144" s="42">
        <f t="shared" si="48"/>
        <v>2900</v>
      </c>
      <c r="I144" s="42">
        <f t="shared" si="48"/>
        <v>2370</v>
      </c>
      <c r="J144" s="42">
        <f t="shared" si="48"/>
        <v>2280</v>
      </c>
      <c r="K144" s="42">
        <f t="shared" ref="K144:M159" si="59">K143</f>
        <v>3000</v>
      </c>
      <c r="L144" s="42">
        <f t="shared" si="59"/>
        <v>3000</v>
      </c>
      <c r="M144" s="42">
        <f t="shared" si="59"/>
        <v>3000</v>
      </c>
      <c r="N144" s="42">
        <f t="shared" si="55"/>
        <v>-100</v>
      </c>
      <c r="O144" s="42">
        <f t="shared" si="55"/>
        <v>-630</v>
      </c>
      <c r="P144" s="42">
        <f t="shared" si="55"/>
        <v>-720</v>
      </c>
      <c r="Q144" s="61">
        <v>0</v>
      </c>
      <c r="R144" s="61">
        <v>0</v>
      </c>
      <c r="S144" s="61">
        <v>0</v>
      </c>
      <c r="T144" s="58">
        <f t="shared" si="56"/>
        <v>1046</v>
      </c>
      <c r="U144" s="83">
        <f t="shared" si="45"/>
        <v>1400</v>
      </c>
      <c r="V144" s="83">
        <f t="shared" si="46"/>
        <v>1400</v>
      </c>
      <c r="W144" s="83">
        <f t="shared" si="47"/>
        <v>1400</v>
      </c>
      <c r="X144" s="88"/>
      <c r="Y144" s="42"/>
      <c r="Z144" s="42"/>
      <c r="AA144" s="42"/>
      <c r="AB144" s="50"/>
    </row>
    <row r="145" spans="1:28" ht="13.15" customHeight="1">
      <c r="A145" s="73">
        <v>131</v>
      </c>
      <c r="B145" s="74">
        <f t="shared" si="57"/>
        <v>45442</v>
      </c>
      <c r="C145" s="75">
        <f t="shared" si="58"/>
        <v>884</v>
      </c>
      <c r="D145" s="76">
        <f t="shared" si="53"/>
        <v>1564</v>
      </c>
      <c r="E145" s="61">
        <f t="shared" ref="E145:E208" si="60">C145+D145-H145</f>
        <v>-452</v>
      </c>
      <c r="F145" s="61">
        <f t="shared" ref="F145:F208" si="61">C145+D145-I145</f>
        <v>78</v>
      </c>
      <c r="G145" s="61">
        <f t="shared" ref="G145:G208" si="62">D145+C145-J145</f>
        <v>168</v>
      </c>
      <c r="H145" s="42">
        <f t="shared" si="48"/>
        <v>2900</v>
      </c>
      <c r="I145" s="42">
        <f t="shared" si="48"/>
        <v>2370</v>
      </c>
      <c r="J145" s="42">
        <f t="shared" si="48"/>
        <v>2280</v>
      </c>
      <c r="K145" s="42">
        <f t="shared" si="59"/>
        <v>3000</v>
      </c>
      <c r="L145" s="42">
        <f t="shared" si="59"/>
        <v>3000</v>
      </c>
      <c r="M145" s="42">
        <f t="shared" si="59"/>
        <v>3000</v>
      </c>
      <c r="N145" s="42">
        <f t="shared" ref="N145:P160" si="63">N144-Q145</f>
        <v>-100</v>
      </c>
      <c r="O145" s="42">
        <f t="shared" si="63"/>
        <v>-630</v>
      </c>
      <c r="P145" s="42">
        <f t="shared" si="63"/>
        <v>-720</v>
      </c>
      <c r="Q145" s="61">
        <v>0</v>
      </c>
      <c r="R145" s="61">
        <v>0</v>
      </c>
      <c r="S145" s="61">
        <v>0</v>
      </c>
      <c r="T145" s="58">
        <f t="shared" si="56"/>
        <v>1048</v>
      </c>
      <c r="U145" s="83">
        <f t="shared" si="45"/>
        <v>1400</v>
      </c>
      <c r="V145" s="83">
        <f t="shared" si="46"/>
        <v>1400</v>
      </c>
      <c r="W145" s="83">
        <f t="shared" si="47"/>
        <v>1400</v>
      </c>
      <c r="X145" s="88"/>
      <c r="Y145" s="42"/>
      <c r="Z145" s="42"/>
      <c r="AA145" s="42"/>
      <c r="AB145" s="50"/>
    </row>
    <row r="146" spans="1:28" ht="13.15" customHeight="1">
      <c r="A146" s="73">
        <v>132</v>
      </c>
      <c r="B146" s="74">
        <f t="shared" si="57"/>
        <v>45443</v>
      </c>
      <c r="C146" s="75">
        <f t="shared" si="58"/>
        <v>884</v>
      </c>
      <c r="D146" s="76">
        <f t="shared" si="53"/>
        <v>1566</v>
      </c>
      <c r="E146" s="61">
        <f t="shared" si="60"/>
        <v>-450</v>
      </c>
      <c r="F146" s="61">
        <f t="shared" si="61"/>
        <v>80</v>
      </c>
      <c r="G146" s="61">
        <f t="shared" si="62"/>
        <v>170</v>
      </c>
      <c r="H146" s="42">
        <f t="shared" si="48"/>
        <v>2900</v>
      </c>
      <c r="I146" s="42">
        <f t="shared" si="48"/>
        <v>2370</v>
      </c>
      <c r="J146" s="42">
        <f t="shared" si="48"/>
        <v>2280</v>
      </c>
      <c r="K146" s="42">
        <f t="shared" si="59"/>
        <v>3000</v>
      </c>
      <c r="L146" s="42">
        <f t="shared" si="59"/>
        <v>3000</v>
      </c>
      <c r="M146" s="42">
        <f t="shared" si="59"/>
        <v>3000</v>
      </c>
      <c r="N146" s="42">
        <f t="shared" si="63"/>
        <v>-100</v>
      </c>
      <c r="O146" s="42">
        <f t="shared" si="63"/>
        <v>-630</v>
      </c>
      <c r="P146" s="42">
        <f t="shared" si="63"/>
        <v>-720</v>
      </c>
      <c r="Q146" s="61">
        <v>0</v>
      </c>
      <c r="R146" s="61">
        <v>0</v>
      </c>
      <c r="S146" s="61">
        <v>0</v>
      </c>
      <c r="T146" s="58">
        <f t="shared" si="56"/>
        <v>1050</v>
      </c>
      <c r="U146" s="83">
        <f t="shared" si="45"/>
        <v>1400</v>
      </c>
      <c r="V146" s="83">
        <f t="shared" si="46"/>
        <v>1400</v>
      </c>
      <c r="W146" s="83">
        <f t="shared" si="47"/>
        <v>1400</v>
      </c>
      <c r="X146" s="88"/>
      <c r="Y146" s="42"/>
      <c r="Z146" s="42"/>
      <c r="AA146" s="42"/>
      <c r="AB146" s="50"/>
    </row>
    <row r="147" spans="1:28" ht="13.15" customHeight="1">
      <c r="A147" s="73">
        <v>133</v>
      </c>
      <c r="B147" s="74">
        <f t="shared" si="57"/>
        <v>45444</v>
      </c>
      <c r="C147" s="75">
        <f t="shared" si="58"/>
        <v>884</v>
      </c>
      <c r="D147" s="76">
        <f t="shared" si="53"/>
        <v>1568</v>
      </c>
      <c r="E147" s="61">
        <f t="shared" si="60"/>
        <v>-448</v>
      </c>
      <c r="F147" s="61">
        <f t="shared" si="61"/>
        <v>82</v>
      </c>
      <c r="G147" s="61">
        <f t="shared" si="62"/>
        <v>172</v>
      </c>
      <c r="H147" s="42">
        <f t="shared" si="48"/>
        <v>2900</v>
      </c>
      <c r="I147" s="42">
        <f t="shared" si="48"/>
        <v>2370</v>
      </c>
      <c r="J147" s="42">
        <f t="shared" si="48"/>
        <v>2280</v>
      </c>
      <c r="K147" s="42">
        <f t="shared" si="59"/>
        <v>3000</v>
      </c>
      <c r="L147" s="42">
        <f t="shared" si="59"/>
        <v>3000</v>
      </c>
      <c r="M147" s="42">
        <f t="shared" si="59"/>
        <v>3000</v>
      </c>
      <c r="N147" s="42">
        <f t="shared" si="63"/>
        <v>-100</v>
      </c>
      <c r="O147" s="42">
        <f t="shared" si="63"/>
        <v>-630</v>
      </c>
      <c r="P147" s="42">
        <f t="shared" si="63"/>
        <v>-720</v>
      </c>
      <c r="Q147" s="61">
        <v>0</v>
      </c>
      <c r="R147" s="61">
        <v>0</v>
      </c>
      <c r="S147" s="61">
        <v>0</v>
      </c>
      <c r="T147" s="58">
        <f t="shared" si="56"/>
        <v>1052</v>
      </c>
      <c r="U147" s="83">
        <f t="shared" si="45"/>
        <v>1400</v>
      </c>
      <c r="V147" s="83">
        <f t="shared" si="46"/>
        <v>1400</v>
      </c>
      <c r="W147" s="83">
        <f t="shared" si="47"/>
        <v>1400</v>
      </c>
      <c r="X147" s="88"/>
      <c r="Y147" s="42"/>
      <c r="Z147" s="42"/>
      <c r="AA147" s="42"/>
      <c r="AB147" s="50"/>
    </row>
    <row r="148" spans="1:28" ht="13.15" customHeight="1">
      <c r="A148" s="73">
        <v>134</v>
      </c>
      <c r="B148" s="74">
        <f t="shared" si="57"/>
        <v>45445</v>
      </c>
      <c r="C148" s="75">
        <f t="shared" si="58"/>
        <v>884</v>
      </c>
      <c r="D148" s="76">
        <f t="shared" si="53"/>
        <v>1570</v>
      </c>
      <c r="E148" s="61">
        <f t="shared" si="60"/>
        <v>-446</v>
      </c>
      <c r="F148" s="61">
        <f t="shared" si="61"/>
        <v>84</v>
      </c>
      <c r="G148" s="61">
        <f t="shared" si="62"/>
        <v>174</v>
      </c>
      <c r="H148" s="42">
        <f t="shared" si="48"/>
        <v>2900</v>
      </c>
      <c r="I148" s="42">
        <f t="shared" si="48"/>
        <v>2370</v>
      </c>
      <c r="J148" s="42">
        <f t="shared" si="48"/>
        <v>2280</v>
      </c>
      <c r="K148" s="42">
        <f t="shared" si="59"/>
        <v>3000</v>
      </c>
      <c r="L148" s="42">
        <f t="shared" si="59"/>
        <v>3000</v>
      </c>
      <c r="M148" s="42">
        <f t="shared" si="59"/>
        <v>3000</v>
      </c>
      <c r="N148" s="42">
        <f t="shared" si="63"/>
        <v>-100</v>
      </c>
      <c r="O148" s="42">
        <f t="shared" si="63"/>
        <v>-630</v>
      </c>
      <c r="P148" s="42">
        <f t="shared" si="63"/>
        <v>-720</v>
      </c>
      <c r="Q148" s="61">
        <v>0</v>
      </c>
      <c r="R148" s="61">
        <v>0</v>
      </c>
      <c r="S148" s="61">
        <v>0</v>
      </c>
      <c r="T148" s="58">
        <f t="shared" si="56"/>
        <v>1054</v>
      </c>
      <c r="U148" s="83">
        <f t="shared" si="45"/>
        <v>1400</v>
      </c>
      <c r="V148" s="83">
        <f t="shared" si="46"/>
        <v>1400</v>
      </c>
      <c r="W148" s="83">
        <f t="shared" si="47"/>
        <v>1400</v>
      </c>
      <c r="X148" s="88"/>
      <c r="Y148" s="42"/>
      <c r="Z148" s="42"/>
      <c r="AA148" s="42"/>
      <c r="AB148" s="50"/>
    </row>
    <row r="149" spans="1:28" ht="13.15" customHeight="1">
      <c r="A149" s="73">
        <v>135</v>
      </c>
      <c r="B149" s="74">
        <f t="shared" si="57"/>
        <v>45446</v>
      </c>
      <c r="C149" s="75">
        <f t="shared" si="58"/>
        <v>884</v>
      </c>
      <c r="D149" s="76">
        <f t="shared" si="53"/>
        <v>1572</v>
      </c>
      <c r="E149" s="61">
        <f t="shared" si="60"/>
        <v>-444</v>
      </c>
      <c r="F149" s="61">
        <f t="shared" si="61"/>
        <v>86</v>
      </c>
      <c r="G149" s="61">
        <f t="shared" si="62"/>
        <v>176</v>
      </c>
      <c r="H149" s="42">
        <f t="shared" si="48"/>
        <v>2900</v>
      </c>
      <c r="I149" s="42">
        <f t="shared" si="48"/>
        <v>2370</v>
      </c>
      <c r="J149" s="42">
        <f t="shared" si="48"/>
        <v>2280</v>
      </c>
      <c r="K149" s="42">
        <f t="shared" si="59"/>
        <v>3000</v>
      </c>
      <c r="L149" s="42">
        <f t="shared" si="59"/>
        <v>3000</v>
      </c>
      <c r="M149" s="42">
        <f t="shared" si="59"/>
        <v>3000</v>
      </c>
      <c r="N149" s="42">
        <f t="shared" si="63"/>
        <v>-100</v>
      </c>
      <c r="O149" s="42">
        <f t="shared" si="63"/>
        <v>-630</v>
      </c>
      <c r="P149" s="42">
        <f t="shared" si="63"/>
        <v>-720</v>
      </c>
      <c r="Q149" s="61">
        <v>0</v>
      </c>
      <c r="R149" s="61">
        <v>0</v>
      </c>
      <c r="S149" s="61">
        <v>0</v>
      </c>
      <c r="T149" s="58">
        <f t="shared" si="56"/>
        <v>1056</v>
      </c>
      <c r="U149" s="83">
        <f t="shared" si="45"/>
        <v>1400</v>
      </c>
      <c r="V149" s="83">
        <f t="shared" si="46"/>
        <v>1400</v>
      </c>
      <c r="W149" s="83">
        <f t="shared" si="47"/>
        <v>1400</v>
      </c>
      <c r="X149" s="88"/>
      <c r="Y149" s="42"/>
      <c r="Z149" s="42"/>
      <c r="AA149" s="42"/>
      <c r="AB149" s="50"/>
    </row>
    <row r="150" spans="1:28" ht="13.15" customHeight="1">
      <c r="A150" s="73">
        <v>136</v>
      </c>
      <c r="B150" s="74">
        <f t="shared" si="57"/>
        <v>45447</v>
      </c>
      <c r="C150" s="75">
        <f t="shared" si="58"/>
        <v>884</v>
      </c>
      <c r="D150" s="76">
        <f t="shared" si="53"/>
        <v>1574</v>
      </c>
      <c r="E150" s="61">
        <f t="shared" si="60"/>
        <v>-442</v>
      </c>
      <c r="F150" s="61">
        <f t="shared" si="61"/>
        <v>88</v>
      </c>
      <c r="G150" s="61">
        <f t="shared" si="62"/>
        <v>178</v>
      </c>
      <c r="H150" s="42">
        <f t="shared" si="48"/>
        <v>2900</v>
      </c>
      <c r="I150" s="42">
        <f t="shared" si="48"/>
        <v>2370</v>
      </c>
      <c r="J150" s="42">
        <f t="shared" si="48"/>
        <v>2280</v>
      </c>
      <c r="K150" s="42">
        <f t="shared" si="59"/>
        <v>3000</v>
      </c>
      <c r="L150" s="42">
        <f t="shared" si="59"/>
        <v>3000</v>
      </c>
      <c r="M150" s="42">
        <f t="shared" si="59"/>
        <v>3000</v>
      </c>
      <c r="N150" s="42">
        <f t="shared" si="63"/>
        <v>-100</v>
      </c>
      <c r="O150" s="42">
        <f t="shared" si="63"/>
        <v>-630</v>
      </c>
      <c r="P150" s="42">
        <f t="shared" si="63"/>
        <v>-720</v>
      </c>
      <c r="Q150" s="61">
        <v>0</v>
      </c>
      <c r="R150" s="61">
        <v>0</v>
      </c>
      <c r="S150" s="61">
        <v>0</v>
      </c>
      <c r="T150" s="58">
        <f t="shared" si="56"/>
        <v>1058</v>
      </c>
      <c r="U150" s="83">
        <f t="shared" si="45"/>
        <v>1400</v>
      </c>
      <c r="V150" s="83">
        <f t="shared" si="46"/>
        <v>1400</v>
      </c>
      <c r="W150" s="83">
        <f t="shared" si="47"/>
        <v>1400</v>
      </c>
      <c r="X150" s="88"/>
      <c r="Y150" s="42"/>
      <c r="Z150" s="42"/>
      <c r="AA150" s="42"/>
      <c r="AB150" s="50"/>
    </row>
    <row r="151" spans="1:28" ht="13.15" customHeight="1">
      <c r="A151" s="73">
        <v>137</v>
      </c>
      <c r="B151" s="74">
        <f t="shared" si="57"/>
        <v>45448</v>
      </c>
      <c r="C151" s="75">
        <f t="shared" si="58"/>
        <v>884</v>
      </c>
      <c r="D151" s="76">
        <f t="shared" si="53"/>
        <v>1576</v>
      </c>
      <c r="E151" s="61">
        <f t="shared" si="60"/>
        <v>-440</v>
      </c>
      <c r="F151" s="61">
        <f t="shared" si="61"/>
        <v>90</v>
      </c>
      <c r="G151" s="61">
        <f t="shared" si="62"/>
        <v>180</v>
      </c>
      <c r="H151" s="42">
        <f t="shared" si="48"/>
        <v>2900</v>
      </c>
      <c r="I151" s="42">
        <f t="shared" si="48"/>
        <v>2370</v>
      </c>
      <c r="J151" s="42">
        <f t="shared" si="48"/>
        <v>2280</v>
      </c>
      <c r="K151" s="42">
        <f t="shared" si="59"/>
        <v>3000</v>
      </c>
      <c r="L151" s="42">
        <f t="shared" si="59"/>
        <v>3000</v>
      </c>
      <c r="M151" s="42">
        <f t="shared" si="59"/>
        <v>3000</v>
      </c>
      <c r="N151" s="42">
        <f t="shared" si="63"/>
        <v>-100</v>
      </c>
      <c r="O151" s="42">
        <f t="shared" si="63"/>
        <v>-630</v>
      </c>
      <c r="P151" s="42">
        <f t="shared" si="63"/>
        <v>-720</v>
      </c>
      <c r="Q151" s="61">
        <v>0</v>
      </c>
      <c r="R151" s="61">
        <v>0</v>
      </c>
      <c r="S151" s="61">
        <v>0</v>
      </c>
      <c r="T151" s="58">
        <f t="shared" si="56"/>
        <v>1060</v>
      </c>
      <c r="U151" s="83">
        <f t="shared" si="45"/>
        <v>1400</v>
      </c>
      <c r="V151" s="83">
        <f t="shared" si="46"/>
        <v>1400</v>
      </c>
      <c r="W151" s="83">
        <f t="shared" si="47"/>
        <v>1400</v>
      </c>
      <c r="X151" s="88"/>
      <c r="Y151" s="42"/>
      <c r="Z151" s="42"/>
      <c r="AA151" s="42"/>
      <c r="AB151" s="50"/>
    </row>
    <row r="152" spans="1:28" ht="13.15" customHeight="1">
      <c r="A152" s="73">
        <v>138</v>
      </c>
      <c r="B152" s="74">
        <f t="shared" si="57"/>
        <v>45449</v>
      </c>
      <c r="C152" s="75">
        <f t="shared" si="58"/>
        <v>884</v>
      </c>
      <c r="D152" s="76">
        <f t="shared" si="53"/>
        <v>1578</v>
      </c>
      <c r="E152" s="61">
        <f t="shared" si="60"/>
        <v>-438</v>
      </c>
      <c r="F152" s="61">
        <f t="shared" si="61"/>
        <v>92</v>
      </c>
      <c r="G152" s="61">
        <f t="shared" si="62"/>
        <v>182</v>
      </c>
      <c r="H152" s="42">
        <f t="shared" si="48"/>
        <v>2900</v>
      </c>
      <c r="I152" s="42">
        <f t="shared" si="48"/>
        <v>2370</v>
      </c>
      <c r="J152" s="42">
        <f t="shared" si="48"/>
        <v>2280</v>
      </c>
      <c r="K152" s="42">
        <f t="shared" si="59"/>
        <v>3000</v>
      </c>
      <c r="L152" s="42">
        <f t="shared" si="59"/>
        <v>3000</v>
      </c>
      <c r="M152" s="42">
        <f t="shared" si="59"/>
        <v>3000</v>
      </c>
      <c r="N152" s="42">
        <f t="shared" si="63"/>
        <v>-100</v>
      </c>
      <c r="O152" s="42">
        <f t="shared" si="63"/>
        <v>-630</v>
      </c>
      <c r="P152" s="42">
        <f t="shared" si="63"/>
        <v>-720</v>
      </c>
      <c r="Q152" s="61">
        <v>0</v>
      </c>
      <c r="R152" s="61">
        <v>0</v>
      </c>
      <c r="S152" s="61">
        <v>0</v>
      </c>
      <c r="T152" s="58">
        <f t="shared" si="56"/>
        <v>1062</v>
      </c>
      <c r="U152" s="83">
        <f t="shared" si="45"/>
        <v>1400</v>
      </c>
      <c r="V152" s="83">
        <f t="shared" si="46"/>
        <v>1400</v>
      </c>
      <c r="W152" s="83">
        <f t="shared" si="47"/>
        <v>1400</v>
      </c>
      <c r="X152" s="88"/>
      <c r="Y152" s="42"/>
      <c r="Z152" s="42"/>
      <c r="AA152" s="42"/>
      <c r="AB152" s="50"/>
    </row>
    <row r="153" spans="1:28" ht="13.15" customHeight="1">
      <c r="A153" s="73">
        <v>139</v>
      </c>
      <c r="B153" s="74">
        <f t="shared" si="57"/>
        <v>45450</v>
      </c>
      <c r="C153" s="75">
        <f t="shared" si="58"/>
        <v>884</v>
      </c>
      <c r="D153" s="76">
        <f t="shared" si="53"/>
        <v>1580</v>
      </c>
      <c r="E153" s="61">
        <f t="shared" si="60"/>
        <v>-436</v>
      </c>
      <c r="F153" s="61">
        <f t="shared" si="61"/>
        <v>94</v>
      </c>
      <c r="G153" s="61">
        <f t="shared" si="62"/>
        <v>184</v>
      </c>
      <c r="H153" s="42">
        <f t="shared" si="48"/>
        <v>2900</v>
      </c>
      <c r="I153" s="42">
        <f t="shared" si="48"/>
        <v>2370</v>
      </c>
      <c r="J153" s="42">
        <f t="shared" si="48"/>
        <v>2280</v>
      </c>
      <c r="K153" s="42">
        <f t="shared" si="59"/>
        <v>3000</v>
      </c>
      <c r="L153" s="42">
        <f t="shared" si="59"/>
        <v>3000</v>
      </c>
      <c r="M153" s="42">
        <f t="shared" si="59"/>
        <v>3000</v>
      </c>
      <c r="N153" s="42">
        <f t="shared" si="63"/>
        <v>-100</v>
      </c>
      <c r="O153" s="42">
        <f t="shared" si="63"/>
        <v>-630</v>
      </c>
      <c r="P153" s="42">
        <f t="shared" si="63"/>
        <v>-720</v>
      </c>
      <c r="Q153" s="61">
        <v>0</v>
      </c>
      <c r="R153" s="61">
        <v>0</v>
      </c>
      <c r="S153" s="61">
        <v>0</v>
      </c>
      <c r="T153" s="58">
        <f t="shared" si="56"/>
        <v>1064</v>
      </c>
      <c r="U153" s="83">
        <f t="shared" si="45"/>
        <v>1400</v>
      </c>
      <c r="V153" s="83">
        <f t="shared" si="46"/>
        <v>1400</v>
      </c>
      <c r="W153" s="83">
        <f t="shared" si="47"/>
        <v>1400</v>
      </c>
      <c r="X153" s="88"/>
      <c r="Y153" s="42"/>
      <c r="Z153" s="42"/>
      <c r="AA153" s="42"/>
      <c r="AB153" s="50"/>
    </row>
    <row r="154" spans="1:28" ht="13.15" customHeight="1">
      <c r="A154" s="73">
        <v>140</v>
      </c>
      <c r="B154" s="74">
        <f t="shared" si="57"/>
        <v>45451</v>
      </c>
      <c r="C154" s="75">
        <f t="shared" si="58"/>
        <v>884</v>
      </c>
      <c r="D154" s="76">
        <f t="shared" si="53"/>
        <v>1582</v>
      </c>
      <c r="E154" s="61">
        <f t="shared" si="60"/>
        <v>-434</v>
      </c>
      <c r="F154" s="61">
        <f t="shared" si="61"/>
        <v>96</v>
      </c>
      <c r="G154" s="61">
        <f t="shared" si="62"/>
        <v>186</v>
      </c>
      <c r="H154" s="42">
        <f t="shared" si="48"/>
        <v>2900</v>
      </c>
      <c r="I154" s="42">
        <f t="shared" si="48"/>
        <v>2370</v>
      </c>
      <c r="J154" s="42">
        <f t="shared" si="48"/>
        <v>2280</v>
      </c>
      <c r="K154" s="42">
        <f t="shared" si="59"/>
        <v>3000</v>
      </c>
      <c r="L154" s="42">
        <f t="shared" si="59"/>
        <v>3000</v>
      </c>
      <c r="M154" s="42">
        <f t="shared" si="59"/>
        <v>3000</v>
      </c>
      <c r="N154" s="42">
        <f t="shared" si="63"/>
        <v>-100</v>
      </c>
      <c r="O154" s="42">
        <f t="shared" si="63"/>
        <v>-630</v>
      </c>
      <c r="P154" s="42">
        <f t="shared" si="63"/>
        <v>-720</v>
      </c>
      <c r="Q154" s="61">
        <v>0</v>
      </c>
      <c r="R154" s="61">
        <v>0</v>
      </c>
      <c r="S154" s="61">
        <v>0</v>
      </c>
      <c r="T154" s="58">
        <f t="shared" si="56"/>
        <v>1066</v>
      </c>
      <c r="U154" s="83">
        <f t="shared" si="45"/>
        <v>1400</v>
      </c>
      <c r="V154" s="83">
        <f t="shared" si="46"/>
        <v>1400</v>
      </c>
      <c r="W154" s="83">
        <f t="shared" si="47"/>
        <v>1400</v>
      </c>
      <c r="X154" s="88"/>
      <c r="Y154" s="42"/>
      <c r="Z154" s="42"/>
      <c r="AA154" s="42"/>
      <c r="AB154" s="50"/>
    </row>
    <row r="155" spans="1:28" ht="13.15" customHeight="1">
      <c r="A155" s="73">
        <v>141</v>
      </c>
      <c r="B155" s="74">
        <f t="shared" si="57"/>
        <v>45452</v>
      </c>
      <c r="C155" s="75">
        <f t="shared" si="58"/>
        <v>884</v>
      </c>
      <c r="D155" s="76">
        <f t="shared" si="53"/>
        <v>1584</v>
      </c>
      <c r="E155" s="61">
        <f t="shared" si="60"/>
        <v>-432</v>
      </c>
      <c r="F155" s="61">
        <f t="shared" si="61"/>
        <v>98</v>
      </c>
      <c r="G155" s="61">
        <f t="shared" si="62"/>
        <v>188</v>
      </c>
      <c r="H155" s="42">
        <f t="shared" si="48"/>
        <v>2900</v>
      </c>
      <c r="I155" s="42">
        <f t="shared" si="48"/>
        <v>2370</v>
      </c>
      <c r="J155" s="42">
        <f t="shared" si="48"/>
        <v>2280</v>
      </c>
      <c r="K155" s="42">
        <f t="shared" si="59"/>
        <v>3000</v>
      </c>
      <c r="L155" s="42">
        <f t="shared" si="59"/>
        <v>3000</v>
      </c>
      <c r="M155" s="42">
        <f t="shared" si="59"/>
        <v>3000</v>
      </c>
      <c r="N155" s="42">
        <f t="shared" si="63"/>
        <v>-100</v>
      </c>
      <c r="O155" s="42">
        <f t="shared" si="63"/>
        <v>-630</v>
      </c>
      <c r="P155" s="42">
        <f t="shared" si="63"/>
        <v>-720</v>
      </c>
      <c r="Q155" s="61">
        <v>0</v>
      </c>
      <c r="R155" s="61">
        <v>0</v>
      </c>
      <c r="S155" s="61">
        <v>0</v>
      </c>
      <c r="T155" s="58">
        <f t="shared" si="56"/>
        <v>1068</v>
      </c>
      <c r="U155" s="83">
        <f t="shared" si="45"/>
        <v>1400</v>
      </c>
      <c r="V155" s="83">
        <f t="shared" si="46"/>
        <v>1400</v>
      </c>
      <c r="W155" s="83">
        <f t="shared" si="47"/>
        <v>1400</v>
      </c>
      <c r="X155" s="88"/>
      <c r="Y155" s="42"/>
      <c r="Z155" s="42"/>
      <c r="AA155" s="42"/>
      <c r="AB155" s="50"/>
    </row>
    <row r="156" spans="1:28" ht="13.15" customHeight="1">
      <c r="A156" s="73">
        <v>142</v>
      </c>
      <c r="B156" s="74">
        <f t="shared" si="57"/>
        <v>45453</v>
      </c>
      <c r="C156" s="75">
        <f t="shared" si="58"/>
        <v>884</v>
      </c>
      <c r="D156" s="76">
        <f t="shared" si="53"/>
        <v>1586</v>
      </c>
      <c r="E156" s="61">
        <f t="shared" si="60"/>
        <v>-430</v>
      </c>
      <c r="F156" s="61">
        <f t="shared" si="61"/>
        <v>100</v>
      </c>
      <c r="G156" s="61">
        <f t="shared" si="62"/>
        <v>190</v>
      </c>
      <c r="H156" s="42">
        <f t="shared" si="48"/>
        <v>2900</v>
      </c>
      <c r="I156" s="42">
        <f t="shared" si="48"/>
        <v>2370</v>
      </c>
      <c r="J156" s="42">
        <f t="shared" si="48"/>
        <v>2280</v>
      </c>
      <c r="K156" s="42">
        <f t="shared" si="59"/>
        <v>3000</v>
      </c>
      <c r="L156" s="42">
        <f t="shared" si="59"/>
        <v>3000</v>
      </c>
      <c r="M156" s="42">
        <f t="shared" si="59"/>
        <v>3000</v>
      </c>
      <c r="N156" s="42">
        <f t="shared" si="63"/>
        <v>-100</v>
      </c>
      <c r="O156" s="42">
        <f t="shared" si="63"/>
        <v>-630</v>
      </c>
      <c r="P156" s="42">
        <f t="shared" si="63"/>
        <v>-720</v>
      </c>
      <c r="Q156" s="61">
        <v>0</v>
      </c>
      <c r="R156" s="61">
        <v>0</v>
      </c>
      <c r="S156" s="61">
        <v>0</v>
      </c>
      <c r="T156" s="58">
        <f t="shared" si="56"/>
        <v>1070</v>
      </c>
      <c r="U156" s="83">
        <f t="shared" si="45"/>
        <v>1400</v>
      </c>
      <c r="V156" s="83">
        <f t="shared" si="46"/>
        <v>1400</v>
      </c>
      <c r="W156" s="83">
        <f t="shared" si="47"/>
        <v>1400</v>
      </c>
      <c r="X156" s="88"/>
      <c r="Y156" s="42"/>
      <c r="Z156" s="42"/>
      <c r="AA156" s="42"/>
      <c r="AB156" s="50"/>
    </row>
    <row r="157" spans="1:28" ht="13.15" customHeight="1">
      <c r="A157" s="73">
        <v>143</v>
      </c>
      <c r="B157" s="74">
        <f t="shared" si="57"/>
        <v>45454</v>
      </c>
      <c r="C157" s="75">
        <f t="shared" si="58"/>
        <v>884</v>
      </c>
      <c r="D157" s="76">
        <f t="shared" si="53"/>
        <v>1588</v>
      </c>
      <c r="E157" s="61">
        <f t="shared" si="60"/>
        <v>-428</v>
      </c>
      <c r="F157" s="61">
        <f t="shared" si="61"/>
        <v>102</v>
      </c>
      <c r="G157" s="61">
        <f t="shared" si="62"/>
        <v>192</v>
      </c>
      <c r="H157" s="42">
        <f t="shared" si="48"/>
        <v>2900</v>
      </c>
      <c r="I157" s="42">
        <f t="shared" si="48"/>
        <v>2370</v>
      </c>
      <c r="J157" s="42">
        <f t="shared" si="48"/>
        <v>2280</v>
      </c>
      <c r="K157" s="42">
        <f t="shared" si="59"/>
        <v>3000</v>
      </c>
      <c r="L157" s="42">
        <f t="shared" si="59"/>
        <v>3000</v>
      </c>
      <c r="M157" s="42">
        <f t="shared" si="59"/>
        <v>3000</v>
      </c>
      <c r="N157" s="42">
        <f t="shared" si="63"/>
        <v>-100</v>
      </c>
      <c r="O157" s="42">
        <f t="shared" si="63"/>
        <v>-630</v>
      </c>
      <c r="P157" s="42">
        <f t="shared" si="63"/>
        <v>-720</v>
      </c>
      <c r="Q157" s="61">
        <v>0</v>
      </c>
      <c r="R157" s="61">
        <v>0</v>
      </c>
      <c r="S157" s="61">
        <v>0</v>
      </c>
      <c r="T157" s="58">
        <f t="shared" si="56"/>
        <v>1072</v>
      </c>
      <c r="U157" s="83">
        <f t="shared" ref="U157:U220" si="64">U156+$X157*1000-Q157</f>
        <v>1400</v>
      </c>
      <c r="V157" s="83">
        <f t="shared" ref="V157:V220" si="65">V156+$X157*1000-R157</f>
        <v>1400</v>
      </c>
      <c r="W157" s="83">
        <f t="shared" ref="W157:W220" si="66">W156+$X157*1000-S157</f>
        <v>1400</v>
      </c>
      <c r="X157" s="88"/>
      <c r="Y157" s="42"/>
      <c r="Z157" s="42"/>
      <c r="AA157" s="42"/>
      <c r="AB157" s="50"/>
    </row>
    <row r="158" spans="1:28" ht="13.15" customHeight="1">
      <c r="A158" s="73">
        <v>144</v>
      </c>
      <c r="B158" s="74">
        <f t="shared" si="57"/>
        <v>45455</v>
      </c>
      <c r="C158" s="75">
        <f t="shared" si="58"/>
        <v>884</v>
      </c>
      <c r="D158" s="76">
        <f t="shared" si="53"/>
        <v>1590</v>
      </c>
      <c r="E158" s="61">
        <f t="shared" si="60"/>
        <v>-426</v>
      </c>
      <c r="F158" s="61">
        <f t="shared" si="61"/>
        <v>104</v>
      </c>
      <c r="G158" s="61">
        <f t="shared" si="62"/>
        <v>194</v>
      </c>
      <c r="H158" s="42">
        <f t="shared" ref="H158:J214" si="67">K158+N158</f>
        <v>2900</v>
      </c>
      <c r="I158" s="42">
        <f t="shared" si="67"/>
        <v>2370</v>
      </c>
      <c r="J158" s="42">
        <f t="shared" si="67"/>
        <v>2280</v>
      </c>
      <c r="K158" s="42">
        <f t="shared" si="59"/>
        <v>3000</v>
      </c>
      <c r="L158" s="42">
        <f t="shared" si="59"/>
        <v>3000</v>
      </c>
      <c r="M158" s="42">
        <f t="shared" si="59"/>
        <v>3000</v>
      </c>
      <c r="N158" s="42">
        <f t="shared" si="63"/>
        <v>-100</v>
      </c>
      <c r="O158" s="42">
        <f t="shared" si="63"/>
        <v>-630</v>
      </c>
      <c r="P158" s="42">
        <f t="shared" si="63"/>
        <v>-720</v>
      </c>
      <c r="Q158" s="61">
        <v>0</v>
      </c>
      <c r="R158" s="61">
        <v>0</v>
      </c>
      <c r="S158" s="61">
        <v>0</v>
      </c>
      <c r="T158" s="58">
        <f t="shared" si="56"/>
        <v>1074</v>
      </c>
      <c r="U158" s="83">
        <f t="shared" si="64"/>
        <v>1400</v>
      </c>
      <c r="V158" s="83">
        <f t="shared" si="65"/>
        <v>1400</v>
      </c>
      <c r="W158" s="83">
        <f t="shared" si="66"/>
        <v>1400</v>
      </c>
      <c r="X158" s="88"/>
      <c r="Y158" s="42"/>
      <c r="Z158" s="42"/>
      <c r="AA158" s="42"/>
      <c r="AB158" s="50"/>
    </row>
    <row r="159" spans="1:28" ht="13.15" customHeight="1">
      <c r="A159" s="73">
        <v>145</v>
      </c>
      <c r="B159" s="74">
        <f t="shared" si="57"/>
        <v>45456</v>
      </c>
      <c r="C159" s="75">
        <f t="shared" si="58"/>
        <v>884</v>
      </c>
      <c r="D159" s="76">
        <f t="shared" si="53"/>
        <v>1592</v>
      </c>
      <c r="E159" s="61">
        <f t="shared" si="60"/>
        <v>-424</v>
      </c>
      <c r="F159" s="61">
        <f t="shared" si="61"/>
        <v>106</v>
      </c>
      <c r="G159" s="61">
        <f t="shared" si="62"/>
        <v>196</v>
      </c>
      <c r="H159" s="42">
        <f t="shared" si="67"/>
        <v>2900</v>
      </c>
      <c r="I159" s="42">
        <f t="shared" si="67"/>
        <v>2370</v>
      </c>
      <c r="J159" s="42">
        <f t="shared" si="67"/>
        <v>2280</v>
      </c>
      <c r="K159" s="42">
        <f t="shared" si="59"/>
        <v>3000</v>
      </c>
      <c r="L159" s="42">
        <f t="shared" si="59"/>
        <v>3000</v>
      </c>
      <c r="M159" s="42">
        <f t="shared" si="59"/>
        <v>3000</v>
      </c>
      <c r="N159" s="42">
        <f t="shared" si="63"/>
        <v>-100</v>
      </c>
      <c r="O159" s="42">
        <f t="shared" si="63"/>
        <v>-630</v>
      </c>
      <c r="P159" s="42">
        <f t="shared" si="63"/>
        <v>-720</v>
      </c>
      <c r="Q159" s="61">
        <v>0</v>
      </c>
      <c r="R159" s="61">
        <v>0</v>
      </c>
      <c r="S159" s="61">
        <v>0</v>
      </c>
      <c r="T159" s="58">
        <f t="shared" si="56"/>
        <v>1076</v>
      </c>
      <c r="U159" s="83">
        <f t="shared" si="64"/>
        <v>1400</v>
      </c>
      <c r="V159" s="83">
        <f t="shared" si="65"/>
        <v>1400</v>
      </c>
      <c r="W159" s="83">
        <f t="shared" si="66"/>
        <v>1400</v>
      </c>
      <c r="X159" s="88"/>
      <c r="Y159" s="42"/>
      <c r="Z159" s="42"/>
      <c r="AA159" s="42"/>
      <c r="AB159" s="50"/>
    </row>
    <row r="160" spans="1:28" ht="13.15" customHeight="1">
      <c r="A160" s="73">
        <v>146</v>
      </c>
      <c r="B160" s="74">
        <f t="shared" si="57"/>
        <v>45457</v>
      </c>
      <c r="C160" s="75">
        <f t="shared" si="58"/>
        <v>884</v>
      </c>
      <c r="D160" s="76">
        <f t="shared" si="53"/>
        <v>1594</v>
      </c>
      <c r="E160" s="61">
        <f t="shared" si="60"/>
        <v>-422</v>
      </c>
      <c r="F160" s="61">
        <f t="shared" si="61"/>
        <v>108</v>
      </c>
      <c r="G160" s="61">
        <f t="shared" si="62"/>
        <v>198</v>
      </c>
      <c r="H160" s="42">
        <f t="shared" si="67"/>
        <v>2900</v>
      </c>
      <c r="I160" s="42">
        <f t="shared" si="67"/>
        <v>2370</v>
      </c>
      <c r="J160" s="42">
        <f t="shared" si="67"/>
        <v>2280</v>
      </c>
      <c r="K160" s="42">
        <f t="shared" ref="K160:M175" si="68">K159</f>
        <v>3000</v>
      </c>
      <c r="L160" s="42">
        <f t="shared" si="68"/>
        <v>3000</v>
      </c>
      <c r="M160" s="42">
        <f t="shared" si="68"/>
        <v>3000</v>
      </c>
      <c r="N160" s="42">
        <f t="shared" si="63"/>
        <v>-100</v>
      </c>
      <c r="O160" s="42">
        <f t="shared" si="63"/>
        <v>-630</v>
      </c>
      <c r="P160" s="42">
        <f t="shared" si="63"/>
        <v>-720</v>
      </c>
      <c r="Q160" s="61">
        <v>0</v>
      </c>
      <c r="R160" s="61">
        <v>0</v>
      </c>
      <c r="S160" s="61">
        <v>0</v>
      </c>
      <c r="T160" s="58">
        <f t="shared" si="56"/>
        <v>1078</v>
      </c>
      <c r="U160" s="83">
        <f t="shared" si="64"/>
        <v>1400</v>
      </c>
      <c r="V160" s="83">
        <f t="shared" si="65"/>
        <v>1400</v>
      </c>
      <c r="W160" s="83">
        <f t="shared" si="66"/>
        <v>1400</v>
      </c>
      <c r="X160" s="88"/>
      <c r="Y160" s="42"/>
      <c r="Z160" s="42"/>
      <c r="AA160" s="42"/>
      <c r="AB160" s="50"/>
    </row>
    <row r="161" spans="1:28" ht="13.15" customHeight="1">
      <c r="A161" s="73">
        <v>147</v>
      </c>
      <c r="B161" s="74">
        <f t="shared" si="57"/>
        <v>45458</v>
      </c>
      <c r="C161" s="75">
        <f t="shared" si="58"/>
        <v>884</v>
      </c>
      <c r="D161" s="76">
        <f t="shared" si="53"/>
        <v>1596</v>
      </c>
      <c r="E161" s="61">
        <f t="shared" si="60"/>
        <v>-420</v>
      </c>
      <c r="F161" s="61">
        <f t="shared" si="61"/>
        <v>110</v>
      </c>
      <c r="G161" s="61">
        <f t="shared" si="62"/>
        <v>200</v>
      </c>
      <c r="H161" s="42">
        <f t="shared" si="67"/>
        <v>2900</v>
      </c>
      <c r="I161" s="42">
        <f t="shared" si="67"/>
        <v>2370</v>
      </c>
      <c r="J161" s="42">
        <f t="shared" si="67"/>
        <v>2280</v>
      </c>
      <c r="K161" s="42">
        <f t="shared" si="68"/>
        <v>3000</v>
      </c>
      <c r="L161" s="42">
        <f t="shared" si="68"/>
        <v>3000</v>
      </c>
      <c r="M161" s="42">
        <f t="shared" si="68"/>
        <v>3000</v>
      </c>
      <c r="N161" s="42">
        <f t="shared" ref="N161:P176" si="69">N160-Q161</f>
        <v>-100</v>
      </c>
      <c r="O161" s="42">
        <f t="shared" si="69"/>
        <v>-630</v>
      </c>
      <c r="P161" s="42">
        <f t="shared" si="69"/>
        <v>-720</v>
      </c>
      <c r="Q161" s="61">
        <v>0</v>
      </c>
      <c r="R161" s="61">
        <v>0</v>
      </c>
      <c r="S161" s="61">
        <v>0</v>
      </c>
      <c r="T161" s="58">
        <f t="shared" si="56"/>
        <v>1080</v>
      </c>
      <c r="U161" s="83">
        <f t="shared" si="64"/>
        <v>1400</v>
      </c>
      <c r="V161" s="83">
        <f t="shared" si="65"/>
        <v>1400</v>
      </c>
      <c r="W161" s="83">
        <f t="shared" si="66"/>
        <v>1400</v>
      </c>
      <c r="X161" s="88"/>
      <c r="Y161" s="42"/>
      <c r="Z161" s="42"/>
      <c r="AA161" s="42"/>
      <c r="AB161" s="50"/>
    </row>
    <row r="162" spans="1:28" ht="13.15" customHeight="1">
      <c r="A162" s="73">
        <v>148</v>
      </c>
      <c r="B162" s="74">
        <f t="shared" si="57"/>
        <v>45459</v>
      </c>
      <c r="C162" s="75">
        <f t="shared" si="58"/>
        <v>884</v>
      </c>
      <c r="D162" s="76">
        <f t="shared" si="53"/>
        <v>1598</v>
      </c>
      <c r="E162" s="61">
        <f t="shared" si="60"/>
        <v>-418</v>
      </c>
      <c r="F162" s="61">
        <f t="shared" si="61"/>
        <v>112</v>
      </c>
      <c r="G162" s="61">
        <f t="shared" si="62"/>
        <v>202</v>
      </c>
      <c r="H162" s="42">
        <f t="shared" si="67"/>
        <v>2900</v>
      </c>
      <c r="I162" s="42">
        <f t="shared" si="67"/>
        <v>2370</v>
      </c>
      <c r="J162" s="42">
        <f t="shared" si="67"/>
        <v>2280</v>
      </c>
      <c r="K162" s="42">
        <f t="shared" si="68"/>
        <v>3000</v>
      </c>
      <c r="L162" s="42">
        <f t="shared" si="68"/>
        <v>3000</v>
      </c>
      <c r="M162" s="42">
        <f t="shared" si="68"/>
        <v>3000</v>
      </c>
      <c r="N162" s="42">
        <f t="shared" si="69"/>
        <v>-100</v>
      </c>
      <c r="O162" s="42">
        <f t="shared" si="69"/>
        <v>-630</v>
      </c>
      <c r="P162" s="42">
        <f t="shared" si="69"/>
        <v>-720</v>
      </c>
      <c r="Q162" s="61">
        <v>0</v>
      </c>
      <c r="R162" s="61">
        <v>0</v>
      </c>
      <c r="S162" s="61">
        <v>0</v>
      </c>
      <c r="T162" s="58">
        <f t="shared" si="56"/>
        <v>1082</v>
      </c>
      <c r="U162" s="83">
        <f t="shared" si="64"/>
        <v>1400</v>
      </c>
      <c r="V162" s="83">
        <f t="shared" si="65"/>
        <v>1400</v>
      </c>
      <c r="W162" s="83">
        <f t="shared" si="66"/>
        <v>1400</v>
      </c>
      <c r="X162" s="88"/>
      <c r="Y162" s="42"/>
      <c r="Z162" s="42"/>
      <c r="AA162" s="42"/>
      <c r="AB162" s="50"/>
    </row>
    <row r="163" spans="1:28" ht="13.15" customHeight="1">
      <c r="A163" s="73">
        <v>149</v>
      </c>
      <c r="B163" s="74">
        <f t="shared" si="57"/>
        <v>45460</v>
      </c>
      <c r="C163" s="75">
        <f t="shared" si="58"/>
        <v>884</v>
      </c>
      <c r="D163" s="76">
        <f t="shared" si="53"/>
        <v>1600</v>
      </c>
      <c r="E163" s="61">
        <f t="shared" si="60"/>
        <v>-416</v>
      </c>
      <c r="F163" s="61">
        <f t="shared" si="61"/>
        <v>114</v>
      </c>
      <c r="G163" s="61">
        <f t="shared" si="62"/>
        <v>204</v>
      </c>
      <c r="H163" s="42">
        <f t="shared" si="67"/>
        <v>2900</v>
      </c>
      <c r="I163" s="42">
        <f t="shared" si="67"/>
        <v>2370</v>
      </c>
      <c r="J163" s="42">
        <f t="shared" si="67"/>
        <v>2280</v>
      </c>
      <c r="K163" s="42">
        <f t="shared" si="68"/>
        <v>3000</v>
      </c>
      <c r="L163" s="42">
        <f t="shared" si="68"/>
        <v>3000</v>
      </c>
      <c r="M163" s="42">
        <f t="shared" si="68"/>
        <v>3000</v>
      </c>
      <c r="N163" s="42">
        <f t="shared" si="69"/>
        <v>-100</v>
      </c>
      <c r="O163" s="42">
        <f t="shared" si="69"/>
        <v>-630</v>
      </c>
      <c r="P163" s="42">
        <f t="shared" si="69"/>
        <v>-720</v>
      </c>
      <c r="Q163" s="61">
        <v>0</v>
      </c>
      <c r="R163" s="61">
        <v>0</v>
      </c>
      <c r="S163" s="61">
        <v>0</v>
      </c>
      <c r="T163" s="58">
        <f t="shared" si="56"/>
        <v>1084</v>
      </c>
      <c r="U163" s="83">
        <f t="shared" si="64"/>
        <v>1400</v>
      </c>
      <c r="V163" s="83">
        <f t="shared" si="65"/>
        <v>1400</v>
      </c>
      <c r="W163" s="83">
        <f t="shared" si="66"/>
        <v>1400</v>
      </c>
      <c r="X163" s="88"/>
      <c r="Y163" s="42"/>
      <c r="Z163" s="42"/>
      <c r="AA163" s="42"/>
      <c r="AB163" s="50"/>
    </row>
    <row r="164" spans="1:28" ht="13.15" customHeight="1">
      <c r="A164" s="73">
        <v>150</v>
      </c>
      <c r="B164" s="74">
        <f t="shared" si="57"/>
        <v>45461</v>
      </c>
      <c r="C164" s="75">
        <f t="shared" si="58"/>
        <v>884</v>
      </c>
      <c r="D164" s="76">
        <f t="shared" si="53"/>
        <v>1602</v>
      </c>
      <c r="E164" s="61">
        <f t="shared" si="60"/>
        <v>-414</v>
      </c>
      <c r="F164" s="61">
        <f t="shared" si="61"/>
        <v>116</v>
      </c>
      <c r="G164" s="61">
        <f t="shared" si="62"/>
        <v>206</v>
      </c>
      <c r="H164" s="42">
        <f t="shared" si="67"/>
        <v>2900</v>
      </c>
      <c r="I164" s="42">
        <f t="shared" si="67"/>
        <v>2370</v>
      </c>
      <c r="J164" s="42">
        <f t="shared" si="67"/>
        <v>2280</v>
      </c>
      <c r="K164" s="42">
        <f t="shared" si="68"/>
        <v>3000</v>
      </c>
      <c r="L164" s="42">
        <f t="shared" si="68"/>
        <v>3000</v>
      </c>
      <c r="M164" s="42">
        <f t="shared" si="68"/>
        <v>3000</v>
      </c>
      <c r="N164" s="42">
        <f t="shared" si="69"/>
        <v>-100</v>
      </c>
      <c r="O164" s="42">
        <f t="shared" si="69"/>
        <v>-630</v>
      </c>
      <c r="P164" s="42">
        <f t="shared" si="69"/>
        <v>-720</v>
      </c>
      <c r="Q164" s="61">
        <v>0</v>
      </c>
      <c r="R164" s="61">
        <v>0</v>
      </c>
      <c r="S164" s="61">
        <v>0</v>
      </c>
      <c r="T164" s="58">
        <f t="shared" si="56"/>
        <v>786</v>
      </c>
      <c r="U164" s="83">
        <f t="shared" si="64"/>
        <v>1700</v>
      </c>
      <c r="V164" s="83">
        <f t="shared" si="65"/>
        <v>1700</v>
      </c>
      <c r="W164" s="83">
        <f t="shared" si="66"/>
        <v>1700</v>
      </c>
      <c r="X164" s="88">
        <v>0.3</v>
      </c>
      <c r="Y164" s="42"/>
      <c r="Z164" s="42"/>
      <c r="AA164" s="42"/>
      <c r="AB164" s="50">
        <v>2</v>
      </c>
    </row>
    <row r="165" spans="1:28" ht="13.15" customHeight="1">
      <c r="A165" s="73">
        <v>151</v>
      </c>
      <c r="B165" s="74">
        <f t="shared" si="57"/>
        <v>45462</v>
      </c>
      <c r="C165" s="75">
        <f t="shared" si="58"/>
        <v>884</v>
      </c>
      <c r="D165" s="76">
        <f t="shared" si="53"/>
        <v>1604</v>
      </c>
      <c r="E165" s="61">
        <f t="shared" si="60"/>
        <v>-412</v>
      </c>
      <c r="F165" s="61">
        <f t="shared" si="61"/>
        <v>118</v>
      </c>
      <c r="G165" s="61">
        <f t="shared" si="62"/>
        <v>208</v>
      </c>
      <c r="H165" s="42">
        <f t="shared" si="67"/>
        <v>2900</v>
      </c>
      <c r="I165" s="42">
        <f t="shared" si="67"/>
        <v>2370</v>
      </c>
      <c r="J165" s="42">
        <f t="shared" si="67"/>
        <v>2280</v>
      </c>
      <c r="K165" s="42">
        <f t="shared" si="68"/>
        <v>3000</v>
      </c>
      <c r="L165" s="42">
        <f t="shared" si="68"/>
        <v>3000</v>
      </c>
      <c r="M165" s="42">
        <f t="shared" si="68"/>
        <v>3000</v>
      </c>
      <c r="N165" s="42">
        <f t="shared" si="69"/>
        <v>-100</v>
      </c>
      <c r="O165" s="42">
        <f t="shared" si="69"/>
        <v>-630</v>
      </c>
      <c r="P165" s="42">
        <f t="shared" si="69"/>
        <v>-720</v>
      </c>
      <c r="Q165" s="61">
        <v>0</v>
      </c>
      <c r="R165" s="61">
        <v>0</v>
      </c>
      <c r="S165" s="61">
        <v>0</v>
      </c>
      <c r="T165" s="58">
        <f t="shared" si="56"/>
        <v>788</v>
      </c>
      <c r="U165" s="83">
        <f t="shared" si="64"/>
        <v>1700</v>
      </c>
      <c r="V165" s="83">
        <f t="shared" si="65"/>
        <v>1700</v>
      </c>
      <c r="W165" s="83">
        <f t="shared" si="66"/>
        <v>1700</v>
      </c>
      <c r="X165" s="88"/>
      <c r="Y165" s="42"/>
      <c r="Z165" s="42"/>
      <c r="AA165" s="42"/>
      <c r="AB165" s="50"/>
    </row>
    <row r="166" spans="1:28" ht="13.15" customHeight="1">
      <c r="A166" s="73">
        <v>152</v>
      </c>
      <c r="B166" s="74">
        <f t="shared" si="57"/>
        <v>45463</v>
      </c>
      <c r="C166" s="75">
        <f t="shared" si="58"/>
        <v>884</v>
      </c>
      <c r="D166" s="76">
        <f t="shared" si="53"/>
        <v>1606</v>
      </c>
      <c r="E166" s="61">
        <f t="shared" si="60"/>
        <v>-410</v>
      </c>
      <c r="F166" s="61">
        <f t="shared" si="61"/>
        <v>120</v>
      </c>
      <c r="G166" s="61">
        <f t="shared" si="62"/>
        <v>210</v>
      </c>
      <c r="H166" s="42">
        <f t="shared" si="67"/>
        <v>2900</v>
      </c>
      <c r="I166" s="42">
        <f t="shared" si="67"/>
        <v>2370</v>
      </c>
      <c r="J166" s="42">
        <f t="shared" si="67"/>
        <v>2280</v>
      </c>
      <c r="K166" s="42">
        <f t="shared" si="68"/>
        <v>3000</v>
      </c>
      <c r="L166" s="42">
        <f t="shared" si="68"/>
        <v>3000</v>
      </c>
      <c r="M166" s="42">
        <f t="shared" si="68"/>
        <v>3000</v>
      </c>
      <c r="N166" s="42">
        <f t="shared" si="69"/>
        <v>-100</v>
      </c>
      <c r="O166" s="42">
        <f t="shared" si="69"/>
        <v>-630</v>
      </c>
      <c r="P166" s="42">
        <f t="shared" si="69"/>
        <v>-720</v>
      </c>
      <c r="Q166" s="61">
        <v>0</v>
      </c>
      <c r="R166" s="61">
        <v>0</v>
      </c>
      <c r="S166" s="61">
        <v>0</v>
      </c>
      <c r="T166" s="58">
        <f t="shared" si="56"/>
        <v>790</v>
      </c>
      <c r="U166" s="83">
        <f t="shared" si="64"/>
        <v>1700</v>
      </c>
      <c r="V166" s="83">
        <f t="shared" si="65"/>
        <v>1700</v>
      </c>
      <c r="W166" s="83">
        <f t="shared" si="66"/>
        <v>1700</v>
      </c>
      <c r="X166" s="88"/>
      <c r="Y166" s="42"/>
      <c r="Z166" s="42"/>
      <c r="AA166" s="42"/>
      <c r="AB166" s="50"/>
    </row>
    <row r="167" spans="1:28" ht="13.15" customHeight="1">
      <c r="A167" s="73">
        <v>153</v>
      </c>
      <c r="B167" s="74">
        <f t="shared" si="57"/>
        <v>45464</v>
      </c>
      <c r="C167" s="75">
        <f t="shared" si="58"/>
        <v>884</v>
      </c>
      <c r="D167" s="76">
        <f t="shared" si="53"/>
        <v>1608</v>
      </c>
      <c r="E167" s="61">
        <f t="shared" si="60"/>
        <v>-1408</v>
      </c>
      <c r="F167" s="61">
        <f t="shared" si="61"/>
        <v>122</v>
      </c>
      <c r="G167" s="61">
        <f t="shared" si="62"/>
        <v>212</v>
      </c>
      <c r="H167" s="42">
        <f t="shared" si="67"/>
        <v>3900</v>
      </c>
      <c r="I167" s="42">
        <f t="shared" si="67"/>
        <v>2370</v>
      </c>
      <c r="J167" s="42">
        <f t="shared" si="67"/>
        <v>2280</v>
      </c>
      <c r="K167" s="42">
        <f>K166+1000</f>
        <v>4000</v>
      </c>
      <c r="L167" s="42">
        <f t="shared" si="68"/>
        <v>3000</v>
      </c>
      <c r="M167" s="42">
        <f t="shared" si="68"/>
        <v>3000</v>
      </c>
      <c r="N167" s="42">
        <f t="shared" si="69"/>
        <v>-100</v>
      </c>
      <c r="O167" s="42">
        <f t="shared" si="69"/>
        <v>-630</v>
      </c>
      <c r="P167" s="42">
        <f t="shared" si="69"/>
        <v>-720</v>
      </c>
      <c r="Q167" s="61">
        <v>0</v>
      </c>
      <c r="R167" s="61">
        <v>0</v>
      </c>
      <c r="S167" s="61">
        <v>0</v>
      </c>
      <c r="T167" s="58">
        <f t="shared" si="56"/>
        <v>792</v>
      </c>
      <c r="U167" s="83">
        <f t="shared" si="64"/>
        <v>1700</v>
      </c>
      <c r="V167" s="83">
        <f t="shared" si="65"/>
        <v>1700</v>
      </c>
      <c r="W167" s="83">
        <f t="shared" si="66"/>
        <v>1700</v>
      </c>
      <c r="X167" s="88"/>
      <c r="Y167" s="42"/>
      <c r="Z167" s="42"/>
      <c r="AA167" s="42"/>
      <c r="AB167" s="50"/>
    </row>
    <row r="168" spans="1:28" ht="13.15" customHeight="1">
      <c r="A168" s="73">
        <v>154</v>
      </c>
      <c r="B168" s="74">
        <f t="shared" si="57"/>
        <v>45465</v>
      </c>
      <c r="C168" s="75">
        <f t="shared" si="58"/>
        <v>884</v>
      </c>
      <c r="D168" s="76">
        <f t="shared" si="53"/>
        <v>1610</v>
      </c>
      <c r="E168" s="61">
        <f t="shared" si="60"/>
        <v>-1406</v>
      </c>
      <c r="F168" s="61">
        <f t="shared" si="61"/>
        <v>124</v>
      </c>
      <c r="G168" s="61">
        <f t="shared" si="62"/>
        <v>214</v>
      </c>
      <c r="H168" s="42">
        <f t="shared" si="67"/>
        <v>3900</v>
      </c>
      <c r="I168" s="42">
        <f t="shared" si="67"/>
        <v>2370</v>
      </c>
      <c r="J168" s="42">
        <f t="shared" si="67"/>
        <v>2280</v>
      </c>
      <c r="K168" s="42">
        <f t="shared" si="68"/>
        <v>4000</v>
      </c>
      <c r="L168" s="42">
        <f t="shared" si="68"/>
        <v>3000</v>
      </c>
      <c r="M168" s="42">
        <f t="shared" si="68"/>
        <v>3000</v>
      </c>
      <c r="N168" s="42">
        <f t="shared" si="69"/>
        <v>-100</v>
      </c>
      <c r="O168" s="42">
        <f t="shared" si="69"/>
        <v>-630</v>
      </c>
      <c r="P168" s="42">
        <f t="shared" si="69"/>
        <v>-720</v>
      </c>
      <c r="Q168" s="61">
        <v>0</v>
      </c>
      <c r="R168" s="61">
        <v>0</v>
      </c>
      <c r="S168" s="61">
        <v>0</v>
      </c>
      <c r="T168" s="58">
        <f t="shared" si="56"/>
        <v>594</v>
      </c>
      <c r="U168" s="83">
        <f t="shared" si="64"/>
        <v>1900</v>
      </c>
      <c r="V168" s="83">
        <f t="shared" si="65"/>
        <v>1900</v>
      </c>
      <c r="W168" s="83">
        <f t="shared" si="66"/>
        <v>1900</v>
      </c>
      <c r="X168" s="88">
        <v>0.2</v>
      </c>
      <c r="Y168" s="42"/>
      <c r="Z168" s="42"/>
      <c r="AA168" s="42"/>
      <c r="AB168" s="50">
        <v>1</v>
      </c>
    </row>
    <row r="169" spans="1:28" ht="13.15" customHeight="1">
      <c r="A169" s="73">
        <v>155</v>
      </c>
      <c r="B169" s="74">
        <f t="shared" si="57"/>
        <v>45466</v>
      </c>
      <c r="C169" s="75">
        <f t="shared" si="58"/>
        <v>884</v>
      </c>
      <c r="D169" s="76">
        <f t="shared" si="53"/>
        <v>1612</v>
      </c>
      <c r="E169" s="61">
        <f t="shared" si="60"/>
        <v>-1404</v>
      </c>
      <c r="F169" s="61">
        <f t="shared" si="61"/>
        <v>126</v>
      </c>
      <c r="G169" s="61">
        <f t="shared" si="62"/>
        <v>216</v>
      </c>
      <c r="H169" s="42">
        <f t="shared" si="67"/>
        <v>3900</v>
      </c>
      <c r="I169" s="42">
        <f t="shared" si="67"/>
        <v>2370</v>
      </c>
      <c r="J169" s="42">
        <f t="shared" si="67"/>
        <v>2280</v>
      </c>
      <c r="K169" s="42">
        <f t="shared" si="68"/>
        <v>4000</v>
      </c>
      <c r="L169" s="42">
        <f t="shared" si="68"/>
        <v>3000</v>
      </c>
      <c r="M169" s="42">
        <f t="shared" si="68"/>
        <v>3000</v>
      </c>
      <c r="N169" s="42">
        <f t="shared" si="69"/>
        <v>-100</v>
      </c>
      <c r="O169" s="42">
        <f t="shared" si="69"/>
        <v>-630</v>
      </c>
      <c r="P169" s="42">
        <f t="shared" si="69"/>
        <v>-720</v>
      </c>
      <c r="Q169" s="61">
        <v>0</v>
      </c>
      <c r="R169" s="61">
        <v>0</v>
      </c>
      <c r="S169" s="61">
        <v>0</v>
      </c>
      <c r="T169" s="58">
        <f t="shared" si="56"/>
        <v>596</v>
      </c>
      <c r="U169" s="83">
        <f t="shared" si="64"/>
        <v>1900</v>
      </c>
      <c r="V169" s="83">
        <f t="shared" si="65"/>
        <v>1900</v>
      </c>
      <c r="W169" s="83">
        <f t="shared" si="66"/>
        <v>1900</v>
      </c>
      <c r="X169" s="88"/>
      <c r="Y169" s="42"/>
      <c r="Z169" s="42"/>
      <c r="AA169" s="42"/>
      <c r="AB169" s="50"/>
    </row>
    <row r="170" spans="1:28" ht="13.15" customHeight="1">
      <c r="A170" s="73">
        <v>156</v>
      </c>
      <c r="B170" s="74">
        <f t="shared" si="57"/>
        <v>45467</v>
      </c>
      <c r="C170" s="75">
        <f t="shared" si="58"/>
        <v>884</v>
      </c>
      <c r="D170" s="76">
        <f t="shared" si="53"/>
        <v>1614</v>
      </c>
      <c r="E170" s="61">
        <f t="shared" si="60"/>
        <v>-1402</v>
      </c>
      <c r="F170" s="61">
        <f t="shared" si="61"/>
        <v>128</v>
      </c>
      <c r="G170" s="61">
        <f t="shared" si="62"/>
        <v>218</v>
      </c>
      <c r="H170" s="42">
        <f t="shared" si="67"/>
        <v>3900</v>
      </c>
      <c r="I170" s="42">
        <f t="shared" si="67"/>
        <v>2370</v>
      </c>
      <c r="J170" s="42">
        <f t="shared" si="67"/>
        <v>2280</v>
      </c>
      <c r="K170" s="42">
        <f t="shared" si="68"/>
        <v>4000</v>
      </c>
      <c r="L170" s="42">
        <f t="shared" si="68"/>
        <v>3000</v>
      </c>
      <c r="M170" s="42">
        <f t="shared" si="68"/>
        <v>3000</v>
      </c>
      <c r="N170" s="42">
        <f t="shared" si="69"/>
        <v>-100</v>
      </c>
      <c r="O170" s="42">
        <f t="shared" si="69"/>
        <v>-630</v>
      </c>
      <c r="P170" s="42">
        <f t="shared" si="69"/>
        <v>-720</v>
      </c>
      <c r="Q170" s="61">
        <v>0</v>
      </c>
      <c r="R170" s="61">
        <v>0</v>
      </c>
      <c r="S170" s="61">
        <v>0</v>
      </c>
      <c r="T170" s="58">
        <f t="shared" si="56"/>
        <v>598</v>
      </c>
      <c r="U170" s="83">
        <f t="shared" si="64"/>
        <v>1900</v>
      </c>
      <c r="V170" s="83">
        <f t="shared" si="65"/>
        <v>1900</v>
      </c>
      <c r="W170" s="83">
        <f t="shared" si="66"/>
        <v>1900</v>
      </c>
      <c r="X170" s="88"/>
      <c r="Y170" s="42"/>
      <c r="Z170" s="42"/>
      <c r="AA170" s="42"/>
      <c r="AB170" s="50"/>
    </row>
    <row r="171" spans="1:28" ht="13.15" customHeight="1">
      <c r="A171" s="73">
        <v>157</v>
      </c>
      <c r="B171" s="74">
        <f t="shared" si="57"/>
        <v>45468</v>
      </c>
      <c r="C171" s="75">
        <f t="shared" si="58"/>
        <v>884</v>
      </c>
      <c r="D171" s="76">
        <f t="shared" si="53"/>
        <v>1616</v>
      </c>
      <c r="E171" s="61">
        <f t="shared" si="60"/>
        <v>-1400</v>
      </c>
      <c r="F171" s="61">
        <f t="shared" si="61"/>
        <v>130</v>
      </c>
      <c r="G171" s="61">
        <f t="shared" si="62"/>
        <v>220</v>
      </c>
      <c r="H171" s="42">
        <f t="shared" si="67"/>
        <v>3900</v>
      </c>
      <c r="I171" s="42">
        <f t="shared" si="67"/>
        <v>2370</v>
      </c>
      <c r="J171" s="42">
        <f t="shared" si="67"/>
        <v>2280</v>
      </c>
      <c r="K171" s="42">
        <f t="shared" si="68"/>
        <v>4000</v>
      </c>
      <c r="L171" s="42">
        <f t="shared" si="68"/>
        <v>3000</v>
      </c>
      <c r="M171" s="42">
        <f t="shared" si="68"/>
        <v>3000</v>
      </c>
      <c r="N171" s="42">
        <f t="shared" si="69"/>
        <v>-100</v>
      </c>
      <c r="O171" s="42">
        <f t="shared" si="69"/>
        <v>-630</v>
      </c>
      <c r="P171" s="42">
        <f t="shared" si="69"/>
        <v>-720</v>
      </c>
      <c r="Q171" s="61">
        <v>0</v>
      </c>
      <c r="R171" s="61">
        <v>0</v>
      </c>
      <c r="S171" s="61">
        <v>0</v>
      </c>
      <c r="T171" s="58">
        <f t="shared" si="56"/>
        <v>600</v>
      </c>
      <c r="U171" s="83">
        <f t="shared" si="64"/>
        <v>1900</v>
      </c>
      <c r="V171" s="83">
        <f t="shared" si="65"/>
        <v>1900</v>
      </c>
      <c r="W171" s="83">
        <f t="shared" si="66"/>
        <v>1900</v>
      </c>
      <c r="X171" s="88"/>
      <c r="Y171" s="42"/>
      <c r="Z171" s="42"/>
      <c r="AA171" s="42"/>
      <c r="AB171" s="50"/>
    </row>
    <row r="172" spans="1:28" ht="13.15" customHeight="1">
      <c r="A172" s="73">
        <v>158</v>
      </c>
      <c r="B172" s="74">
        <f t="shared" si="57"/>
        <v>45469</v>
      </c>
      <c r="C172" s="75">
        <f t="shared" si="58"/>
        <v>884</v>
      </c>
      <c r="D172" s="76">
        <f t="shared" si="53"/>
        <v>1618</v>
      </c>
      <c r="E172" s="61">
        <f t="shared" si="60"/>
        <v>-1398</v>
      </c>
      <c r="F172" s="61">
        <f t="shared" si="61"/>
        <v>132</v>
      </c>
      <c r="G172" s="61">
        <f t="shared" si="62"/>
        <v>222</v>
      </c>
      <c r="H172" s="42">
        <f t="shared" si="67"/>
        <v>3900</v>
      </c>
      <c r="I172" s="42">
        <f t="shared" si="67"/>
        <v>2370</v>
      </c>
      <c r="J172" s="42">
        <f t="shared" si="67"/>
        <v>2280</v>
      </c>
      <c r="K172" s="42">
        <f t="shared" si="68"/>
        <v>4000</v>
      </c>
      <c r="L172" s="42">
        <f t="shared" si="68"/>
        <v>3000</v>
      </c>
      <c r="M172" s="42">
        <f t="shared" si="68"/>
        <v>3000</v>
      </c>
      <c r="N172" s="42">
        <f t="shared" si="69"/>
        <v>-100</v>
      </c>
      <c r="O172" s="42">
        <f t="shared" si="69"/>
        <v>-630</v>
      </c>
      <c r="P172" s="42">
        <f t="shared" si="69"/>
        <v>-720</v>
      </c>
      <c r="Q172" s="61">
        <v>0</v>
      </c>
      <c r="R172" s="61">
        <v>0</v>
      </c>
      <c r="S172" s="61">
        <v>0</v>
      </c>
      <c r="T172" s="58">
        <f t="shared" si="56"/>
        <v>602</v>
      </c>
      <c r="U172" s="83">
        <f t="shared" si="64"/>
        <v>1900</v>
      </c>
      <c r="V172" s="83">
        <f t="shared" si="65"/>
        <v>1900</v>
      </c>
      <c r="W172" s="83">
        <f t="shared" si="66"/>
        <v>1900</v>
      </c>
      <c r="X172" s="88"/>
      <c r="Y172" s="42"/>
      <c r="Z172" s="42"/>
      <c r="AA172" s="42"/>
      <c r="AB172" s="50"/>
    </row>
    <row r="173" spans="1:28" ht="13.15" customHeight="1">
      <c r="A173" s="73">
        <v>159</v>
      </c>
      <c r="B173" s="74">
        <f t="shared" si="57"/>
        <v>45470</v>
      </c>
      <c r="C173" s="75">
        <f t="shared" si="58"/>
        <v>884</v>
      </c>
      <c r="D173" s="76">
        <f t="shared" si="53"/>
        <v>1620</v>
      </c>
      <c r="E173" s="61">
        <f t="shared" si="60"/>
        <v>-1396</v>
      </c>
      <c r="F173" s="61">
        <f t="shared" si="61"/>
        <v>134</v>
      </c>
      <c r="G173" s="61">
        <f t="shared" si="62"/>
        <v>224</v>
      </c>
      <c r="H173" s="42">
        <f t="shared" si="67"/>
        <v>3900</v>
      </c>
      <c r="I173" s="42">
        <f t="shared" si="67"/>
        <v>2370</v>
      </c>
      <c r="J173" s="42">
        <f t="shared" si="67"/>
        <v>2280</v>
      </c>
      <c r="K173" s="42">
        <f t="shared" si="68"/>
        <v>4000</v>
      </c>
      <c r="L173" s="42">
        <f t="shared" si="68"/>
        <v>3000</v>
      </c>
      <c r="M173" s="42">
        <f t="shared" si="68"/>
        <v>3000</v>
      </c>
      <c r="N173" s="42">
        <f t="shared" si="69"/>
        <v>-100</v>
      </c>
      <c r="O173" s="42">
        <f t="shared" si="69"/>
        <v>-630</v>
      </c>
      <c r="P173" s="42">
        <f t="shared" si="69"/>
        <v>-720</v>
      </c>
      <c r="Q173" s="61">
        <v>0</v>
      </c>
      <c r="R173" s="61">
        <v>0</v>
      </c>
      <c r="S173" s="61">
        <v>0</v>
      </c>
      <c r="T173" s="58">
        <f t="shared" si="56"/>
        <v>604</v>
      </c>
      <c r="U173" s="83">
        <f t="shared" si="64"/>
        <v>1900</v>
      </c>
      <c r="V173" s="83">
        <f t="shared" si="65"/>
        <v>1900</v>
      </c>
      <c r="W173" s="83">
        <f t="shared" si="66"/>
        <v>1900</v>
      </c>
      <c r="X173" s="88"/>
      <c r="Y173" s="42"/>
      <c r="Z173" s="42"/>
      <c r="AA173" s="42"/>
      <c r="AB173" s="50"/>
    </row>
    <row r="174" spans="1:28" ht="13.15" customHeight="1">
      <c r="A174" s="73">
        <v>160</v>
      </c>
      <c r="B174" s="74">
        <f t="shared" si="57"/>
        <v>45471</v>
      </c>
      <c r="C174" s="75">
        <f t="shared" si="58"/>
        <v>884</v>
      </c>
      <c r="D174" s="76">
        <f t="shared" si="53"/>
        <v>1622</v>
      </c>
      <c r="E174" s="61">
        <f t="shared" si="60"/>
        <v>-1394</v>
      </c>
      <c r="F174" s="61">
        <f t="shared" si="61"/>
        <v>136</v>
      </c>
      <c r="G174" s="61">
        <f t="shared" si="62"/>
        <v>226</v>
      </c>
      <c r="H174" s="42">
        <f t="shared" si="67"/>
        <v>3900</v>
      </c>
      <c r="I174" s="42">
        <f t="shared" si="67"/>
        <v>2370</v>
      </c>
      <c r="J174" s="42">
        <f t="shared" si="67"/>
        <v>2280</v>
      </c>
      <c r="K174" s="42">
        <f t="shared" si="68"/>
        <v>4000</v>
      </c>
      <c r="L174" s="42">
        <f t="shared" si="68"/>
        <v>3000</v>
      </c>
      <c r="M174" s="42">
        <f t="shared" si="68"/>
        <v>3000</v>
      </c>
      <c r="N174" s="42">
        <f t="shared" si="69"/>
        <v>-100</v>
      </c>
      <c r="O174" s="42">
        <f t="shared" si="69"/>
        <v>-630</v>
      </c>
      <c r="P174" s="42">
        <f t="shared" si="69"/>
        <v>-720</v>
      </c>
      <c r="Q174" s="61">
        <v>0</v>
      </c>
      <c r="R174" s="61">
        <v>0</v>
      </c>
      <c r="S174" s="61">
        <v>0</v>
      </c>
      <c r="T174" s="58">
        <f t="shared" si="56"/>
        <v>606</v>
      </c>
      <c r="U174" s="83">
        <f t="shared" si="64"/>
        <v>1900</v>
      </c>
      <c r="V174" s="83">
        <f t="shared" si="65"/>
        <v>1900</v>
      </c>
      <c r="W174" s="83">
        <f t="shared" si="66"/>
        <v>1900</v>
      </c>
      <c r="X174" s="88"/>
      <c r="Y174" s="42"/>
      <c r="Z174" s="42"/>
      <c r="AA174" s="42"/>
      <c r="AB174" s="50"/>
    </row>
    <row r="175" spans="1:28" ht="13.15" customHeight="1">
      <c r="A175" s="73">
        <v>161</v>
      </c>
      <c r="B175" s="74">
        <f t="shared" si="57"/>
        <v>45472</v>
      </c>
      <c r="C175" s="75">
        <f t="shared" si="58"/>
        <v>884</v>
      </c>
      <c r="D175" s="76">
        <f t="shared" si="53"/>
        <v>1624</v>
      </c>
      <c r="E175" s="61">
        <f t="shared" si="60"/>
        <v>-1392</v>
      </c>
      <c r="F175" s="61">
        <f t="shared" si="61"/>
        <v>138</v>
      </c>
      <c r="G175" s="61">
        <f t="shared" si="62"/>
        <v>228</v>
      </c>
      <c r="H175" s="42">
        <f t="shared" si="67"/>
        <v>3900</v>
      </c>
      <c r="I175" s="42">
        <f t="shared" si="67"/>
        <v>2370</v>
      </c>
      <c r="J175" s="42">
        <f t="shared" si="67"/>
        <v>2280</v>
      </c>
      <c r="K175" s="42">
        <f t="shared" si="68"/>
        <v>4000</v>
      </c>
      <c r="L175" s="42">
        <f t="shared" si="68"/>
        <v>3000</v>
      </c>
      <c r="M175" s="42">
        <f t="shared" si="68"/>
        <v>3000</v>
      </c>
      <c r="N175" s="42">
        <f t="shared" si="69"/>
        <v>-100</v>
      </c>
      <c r="O175" s="42">
        <f t="shared" si="69"/>
        <v>-630</v>
      </c>
      <c r="P175" s="42">
        <f t="shared" si="69"/>
        <v>-720</v>
      </c>
      <c r="Q175" s="61">
        <v>0</v>
      </c>
      <c r="R175" s="61">
        <v>0</v>
      </c>
      <c r="S175" s="61">
        <v>0</v>
      </c>
      <c r="T175" s="58">
        <f t="shared" si="56"/>
        <v>608</v>
      </c>
      <c r="U175" s="83">
        <f t="shared" si="64"/>
        <v>1900</v>
      </c>
      <c r="V175" s="83">
        <f t="shared" si="65"/>
        <v>1900</v>
      </c>
      <c r="W175" s="83">
        <f t="shared" si="66"/>
        <v>1900</v>
      </c>
      <c r="X175" s="88"/>
      <c r="Y175" s="42"/>
      <c r="Z175" s="42"/>
      <c r="AA175" s="42"/>
      <c r="AB175" s="50"/>
    </row>
    <row r="176" spans="1:28" ht="13.15" customHeight="1">
      <c r="A176" s="73">
        <v>162</v>
      </c>
      <c r="B176" s="74">
        <f t="shared" si="57"/>
        <v>45473</v>
      </c>
      <c r="C176" s="75">
        <f t="shared" si="58"/>
        <v>884</v>
      </c>
      <c r="D176" s="76">
        <f t="shared" si="53"/>
        <v>1626</v>
      </c>
      <c r="E176" s="61">
        <f t="shared" si="60"/>
        <v>-1390</v>
      </c>
      <c r="F176" s="61">
        <f t="shared" si="61"/>
        <v>140</v>
      </c>
      <c r="G176" s="61">
        <f t="shared" si="62"/>
        <v>230</v>
      </c>
      <c r="H176" s="42">
        <f t="shared" si="67"/>
        <v>3900</v>
      </c>
      <c r="I176" s="42">
        <f t="shared" si="67"/>
        <v>2370</v>
      </c>
      <c r="J176" s="42">
        <f t="shared" si="67"/>
        <v>2280</v>
      </c>
      <c r="K176" s="42">
        <f t="shared" ref="K176:M191" si="70">K175</f>
        <v>4000</v>
      </c>
      <c r="L176" s="42">
        <f t="shared" si="70"/>
        <v>3000</v>
      </c>
      <c r="M176" s="42">
        <f t="shared" si="70"/>
        <v>3000</v>
      </c>
      <c r="N176" s="42">
        <f t="shared" si="69"/>
        <v>-100</v>
      </c>
      <c r="O176" s="42">
        <f t="shared" si="69"/>
        <v>-630</v>
      </c>
      <c r="P176" s="42">
        <f t="shared" si="69"/>
        <v>-720</v>
      </c>
      <c r="Q176" s="61">
        <v>0</v>
      </c>
      <c r="R176" s="61">
        <v>0</v>
      </c>
      <c r="S176" s="61">
        <v>0</v>
      </c>
      <c r="T176" s="58">
        <f t="shared" si="56"/>
        <v>610</v>
      </c>
      <c r="U176" s="83">
        <f t="shared" si="64"/>
        <v>1900</v>
      </c>
      <c r="V176" s="83">
        <f t="shared" si="65"/>
        <v>1900</v>
      </c>
      <c r="W176" s="83">
        <f t="shared" si="66"/>
        <v>1900</v>
      </c>
      <c r="X176" s="88"/>
      <c r="Y176" s="42"/>
      <c r="Z176" s="42"/>
      <c r="AA176" s="42"/>
      <c r="AB176" s="50"/>
    </row>
    <row r="177" spans="1:28" ht="13.15" customHeight="1">
      <c r="A177" s="73">
        <v>163</v>
      </c>
      <c r="B177" s="74">
        <f t="shared" si="57"/>
        <v>45474</v>
      </c>
      <c r="C177" s="75">
        <f t="shared" si="58"/>
        <v>884</v>
      </c>
      <c r="D177" s="76">
        <f t="shared" si="53"/>
        <v>1628</v>
      </c>
      <c r="E177" s="61">
        <f t="shared" si="60"/>
        <v>-1388</v>
      </c>
      <c r="F177" s="61">
        <f t="shared" si="61"/>
        <v>142</v>
      </c>
      <c r="G177" s="61">
        <f t="shared" si="62"/>
        <v>232</v>
      </c>
      <c r="H177" s="42">
        <f t="shared" si="67"/>
        <v>3900</v>
      </c>
      <c r="I177" s="42">
        <f t="shared" si="67"/>
        <v>2370</v>
      </c>
      <c r="J177" s="42">
        <f t="shared" si="67"/>
        <v>2280</v>
      </c>
      <c r="K177" s="42">
        <f t="shared" si="70"/>
        <v>4000</v>
      </c>
      <c r="L177" s="42">
        <f t="shared" si="70"/>
        <v>3000</v>
      </c>
      <c r="M177" s="42">
        <f t="shared" si="70"/>
        <v>3000</v>
      </c>
      <c r="N177" s="42">
        <f t="shared" ref="N177:P192" si="71">N176-Q177</f>
        <v>-100</v>
      </c>
      <c r="O177" s="42">
        <f t="shared" si="71"/>
        <v>-630</v>
      </c>
      <c r="P177" s="42">
        <f t="shared" si="71"/>
        <v>-720</v>
      </c>
      <c r="Q177" s="61">
        <v>0</v>
      </c>
      <c r="R177" s="61">
        <v>0</v>
      </c>
      <c r="S177" s="61">
        <v>0</v>
      </c>
      <c r="T177" s="58">
        <f t="shared" si="56"/>
        <v>612</v>
      </c>
      <c r="U177" s="83">
        <f t="shared" si="64"/>
        <v>1900</v>
      </c>
      <c r="V177" s="83">
        <f t="shared" si="65"/>
        <v>1900</v>
      </c>
      <c r="W177" s="83">
        <f t="shared" si="66"/>
        <v>1900</v>
      </c>
      <c r="X177" s="88"/>
      <c r="Y177" s="42"/>
      <c r="Z177" s="42"/>
      <c r="AA177" s="42"/>
      <c r="AB177" s="50"/>
    </row>
    <row r="178" spans="1:28" ht="13.15" customHeight="1">
      <c r="A178" s="73">
        <v>164</v>
      </c>
      <c r="B178" s="74">
        <f t="shared" si="57"/>
        <v>45475</v>
      </c>
      <c r="C178" s="75">
        <f t="shared" si="58"/>
        <v>884</v>
      </c>
      <c r="D178" s="76">
        <f t="shared" si="53"/>
        <v>1630</v>
      </c>
      <c r="E178" s="61">
        <f t="shared" si="60"/>
        <v>-1386</v>
      </c>
      <c r="F178" s="61">
        <f t="shared" si="61"/>
        <v>144</v>
      </c>
      <c r="G178" s="61">
        <f t="shared" si="62"/>
        <v>234</v>
      </c>
      <c r="H178" s="42">
        <f t="shared" si="67"/>
        <v>3900</v>
      </c>
      <c r="I178" s="42">
        <f t="shared" si="67"/>
        <v>2370</v>
      </c>
      <c r="J178" s="42">
        <f t="shared" si="67"/>
        <v>2280</v>
      </c>
      <c r="K178" s="42">
        <f t="shared" si="70"/>
        <v>4000</v>
      </c>
      <c r="L178" s="42">
        <f t="shared" si="70"/>
        <v>3000</v>
      </c>
      <c r="M178" s="42">
        <f t="shared" si="70"/>
        <v>3000</v>
      </c>
      <c r="N178" s="42">
        <f t="shared" si="71"/>
        <v>-100</v>
      </c>
      <c r="O178" s="42">
        <f t="shared" si="71"/>
        <v>-630</v>
      </c>
      <c r="P178" s="42">
        <f t="shared" si="71"/>
        <v>-720</v>
      </c>
      <c r="Q178" s="61">
        <v>0</v>
      </c>
      <c r="R178" s="61">
        <v>0</v>
      </c>
      <c r="S178" s="61">
        <v>0</v>
      </c>
      <c r="T178" s="58">
        <f t="shared" si="56"/>
        <v>614</v>
      </c>
      <c r="U178" s="83">
        <f t="shared" si="64"/>
        <v>1900</v>
      </c>
      <c r="V178" s="83">
        <f t="shared" si="65"/>
        <v>1900</v>
      </c>
      <c r="W178" s="83">
        <f t="shared" si="66"/>
        <v>1900</v>
      </c>
      <c r="X178" s="88"/>
      <c r="Y178" s="42"/>
      <c r="Z178" s="42"/>
      <c r="AA178" s="42"/>
      <c r="AB178" s="50"/>
    </row>
    <row r="179" spans="1:28" ht="13.15" customHeight="1">
      <c r="A179" s="73">
        <v>165</v>
      </c>
      <c r="B179" s="74">
        <f t="shared" si="57"/>
        <v>45476</v>
      </c>
      <c r="C179" s="75">
        <f t="shared" si="58"/>
        <v>884</v>
      </c>
      <c r="D179" s="76">
        <f t="shared" si="53"/>
        <v>1632</v>
      </c>
      <c r="E179" s="61">
        <f t="shared" si="60"/>
        <v>-1384</v>
      </c>
      <c r="F179" s="61">
        <f t="shared" si="61"/>
        <v>146</v>
      </c>
      <c r="G179" s="61">
        <f t="shared" si="62"/>
        <v>236</v>
      </c>
      <c r="H179" s="42">
        <f t="shared" si="67"/>
        <v>3900</v>
      </c>
      <c r="I179" s="42">
        <f t="shared" si="67"/>
        <v>2370</v>
      </c>
      <c r="J179" s="42">
        <f t="shared" si="67"/>
        <v>2280</v>
      </c>
      <c r="K179" s="42">
        <f t="shared" si="70"/>
        <v>4000</v>
      </c>
      <c r="L179" s="42">
        <f t="shared" si="70"/>
        <v>3000</v>
      </c>
      <c r="M179" s="42">
        <f t="shared" si="70"/>
        <v>3000</v>
      </c>
      <c r="N179" s="42">
        <f t="shared" si="71"/>
        <v>-100</v>
      </c>
      <c r="O179" s="42">
        <f t="shared" si="71"/>
        <v>-630</v>
      </c>
      <c r="P179" s="42">
        <f t="shared" si="71"/>
        <v>-720</v>
      </c>
      <c r="Q179" s="61">
        <v>0</v>
      </c>
      <c r="R179" s="61">
        <v>0</v>
      </c>
      <c r="S179" s="61">
        <v>0</v>
      </c>
      <c r="T179" s="58">
        <f t="shared" si="56"/>
        <v>616</v>
      </c>
      <c r="U179" s="83">
        <f t="shared" si="64"/>
        <v>1900</v>
      </c>
      <c r="V179" s="83">
        <f t="shared" si="65"/>
        <v>1900</v>
      </c>
      <c r="W179" s="83">
        <f t="shared" si="66"/>
        <v>1900</v>
      </c>
      <c r="X179" s="88"/>
      <c r="Y179" s="42"/>
      <c r="Z179" s="42"/>
      <c r="AA179" s="42"/>
      <c r="AB179" s="50"/>
    </row>
    <row r="180" spans="1:28" ht="13.15" customHeight="1">
      <c r="A180" s="73">
        <v>166</v>
      </c>
      <c r="B180" s="74">
        <f t="shared" si="57"/>
        <v>45477</v>
      </c>
      <c r="C180" s="75">
        <f t="shared" si="58"/>
        <v>884</v>
      </c>
      <c r="D180" s="76">
        <f t="shared" si="53"/>
        <v>1634</v>
      </c>
      <c r="E180" s="61">
        <f t="shared" si="60"/>
        <v>-1382</v>
      </c>
      <c r="F180" s="61">
        <f t="shared" si="61"/>
        <v>148</v>
      </c>
      <c r="G180" s="61">
        <f t="shared" si="62"/>
        <v>238</v>
      </c>
      <c r="H180" s="42">
        <f t="shared" si="67"/>
        <v>3900</v>
      </c>
      <c r="I180" s="42">
        <f t="shared" si="67"/>
        <v>2370</v>
      </c>
      <c r="J180" s="42">
        <f t="shared" si="67"/>
        <v>2280</v>
      </c>
      <c r="K180" s="42">
        <f t="shared" si="70"/>
        <v>4000</v>
      </c>
      <c r="L180" s="42">
        <f t="shared" si="70"/>
        <v>3000</v>
      </c>
      <c r="M180" s="42">
        <f t="shared" si="70"/>
        <v>3000</v>
      </c>
      <c r="N180" s="42">
        <f t="shared" si="71"/>
        <v>-100</v>
      </c>
      <c r="O180" s="42">
        <f t="shared" si="71"/>
        <v>-630</v>
      </c>
      <c r="P180" s="42">
        <f t="shared" si="71"/>
        <v>-720</v>
      </c>
      <c r="Q180" s="61">
        <v>0</v>
      </c>
      <c r="R180" s="61">
        <v>0</v>
      </c>
      <c r="S180" s="61">
        <v>0</v>
      </c>
      <c r="T180" s="58">
        <f t="shared" si="56"/>
        <v>618</v>
      </c>
      <c r="U180" s="83">
        <f t="shared" si="64"/>
        <v>1900</v>
      </c>
      <c r="V180" s="83">
        <f t="shared" si="65"/>
        <v>1900</v>
      </c>
      <c r="W180" s="83">
        <f t="shared" si="66"/>
        <v>1900</v>
      </c>
      <c r="X180" s="88"/>
      <c r="Y180" s="42"/>
      <c r="Z180" s="42"/>
      <c r="AA180" s="42"/>
      <c r="AB180" s="50"/>
    </row>
    <row r="181" spans="1:28" ht="13.15" customHeight="1">
      <c r="A181" s="73">
        <v>167</v>
      </c>
      <c r="B181" s="74">
        <f t="shared" si="57"/>
        <v>45478</v>
      </c>
      <c r="C181" s="75">
        <f t="shared" si="58"/>
        <v>884</v>
      </c>
      <c r="D181" s="76">
        <f t="shared" si="53"/>
        <v>1636</v>
      </c>
      <c r="E181" s="61">
        <f t="shared" si="60"/>
        <v>-1380</v>
      </c>
      <c r="F181" s="61">
        <f t="shared" si="61"/>
        <v>150</v>
      </c>
      <c r="G181" s="61">
        <f t="shared" si="62"/>
        <v>240</v>
      </c>
      <c r="H181" s="42">
        <f t="shared" si="67"/>
        <v>3900</v>
      </c>
      <c r="I181" s="42">
        <f t="shared" si="67"/>
        <v>2370</v>
      </c>
      <c r="J181" s="42">
        <f t="shared" si="67"/>
        <v>2280</v>
      </c>
      <c r="K181" s="42">
        <f t="shared" si="70"/>
        <v>4000</v>
      </c>
      <c r="L181" s="42">
        <f t="shared" si="70"/>
        <v>3000</v>
      </c>
      <c r="M181" s="42">
        <f t="shared" si="70"/>
        <v>3000</v>
      </c>
      <c r="N181" s="42">
        <f t="shared" si="71"/>
        <v>-100</v>
      </c>
      <c r="O181" s="42">
        <f t="shared" si="71"/>
        <v>-630</v>
      </c>
      <c r="P181" s="42">
        <f t="shared" si="71"/>
        <v>-720</v>
      </c>
      <c r="Q181" s="61">
        <v>0</v>
      </c>
      <c r="R181" s="61">
        <v>0</v>
      </c>
      <c r="S181" s="61">
        <v>0</v>
      </c>
      <c r="T181" s="58">
        <f t="shared" si="56"/>
        <v>620</v>
      </c>
      <c r="U181" s="83">
        <f t="shared" si="64"/>
        <v>1900</v>
      </c>
      <c r="V181" s="83">
        <f t="shared" si="65"/>
        <v>1900</v>
      </c>
      <c r="W181" s="83">
        <f t="shared" si="66"/>
        <v>1900</v>
      </c>
      <c r="X181" s="88"/>
      <c r="Y181" s="42"/>
      <c r="Z181" s="42"/>
      <c r="AA181" s="42"/>
      <c r="AB181" s="50"/>
    </row>
    <row r="182" spans="1:28" ht="13.15" customHeight="1">
      <c r="A182" s="73">
        <v>168</v>
      </c>
      <c r="B182" s="74">
        <f t="shared" si="57"/>
        <v>45479</v>
      </c>
      <c r="C182" s="75">
        <f t="shared" si="58"/>
        <v>884</v>
      </c>
      <c r="D182" s="76">
        <f t="shared" si="53"/>
        <v>1638</v>
      </c>
      <c r="E182" s="61">
        <f t="shared" si="60"/>
        <v>-1378</v>
      </c>
      <c r="F182" s="61">
        <f t="shared" si="61"/>
        <v>152</v>
      </c>
      <c r="G182" s="61">
        <f t="shared" si="62"/>
        <v>242</v>
      </c>
      <c r="H182" s="42">
        <f t="shared" si="67"/>
        <v>3900</v>
      </c>
      <c r="I182" s="42">
        <f t="shared" si="67"/>
        <v>2370</v>
      </c>
      <c r="J182" s="42">
        <f t="shared" si="67"/>
        <v>2280</v>
      </c>
      <c r="K182" s="42">
        <f t="shared" si="70"/>
        <v>4000</v>
      </c>
      <c r="L182" s="42">
        <f t="shared" si="70"/>
        <v>3000</v>
      </c>
      <c r="M182" s="42">
        <f t="shared" si="70"/>
        <v>3000</v>
      </c>
      <c r="N182" s="42">
        <f t="shared" si="71"/>
        <v>-100</v>
      </c>
      <c r="O182" s="42">
        <f t="shared" si="71"/>
        <v>-630</v>
      </c>
      <c r="P182" s="42">
        <f t="shared" si="71"/>
        <v>-720</v>
      </c>
      <c r="Q182" s="61">
        <v>0</v>
      </c>
      <c r="R182" s="61">
        <v>0</v>
      </c>
      <c r="S182" s="61">
        <v>0</v>
      </c>
      <c r="T182" s="58">
        <f t="shared" si="56"/>
        <v>622</v>
      </c>
      <c r="U182" s="83">
        <f t="shared" si="64"/>
        <v>1900</v>
      </c>
      <c r="V182" s="83">
        <f t="shared" si="65"/>
        <v>1900</v>
      </c>
      <c r="W182" s="83">
        <f t="shared" si="66"/>
        <v>1900</v>
      </c>
      <c r="X182" s="88"/>
      <c r="Y182" s="42"/>
      <c r="Z182" s="42"/>
      <c r="AA182" s="42"/>
      <c r="AB182" s="50"/>
    </row>
    <row r="183" spans="1:28" ht="13.15" customHeight="1">
      <c r="A183" s="73">
        <v>169</v>
      </c>
      <c r="B183" s="74">
        <f t="shared" si="57"/>
        <v>45480</v>
      </c>
      <c r="C183" s="75">
        <f t="shared" si="58"/>
        <v>884</v>
      </c>
      <c r="D183" s="76">
        <f t="shared" si="53"/>
        <v>1640</v>
      </c>
      <c r="E183" s="61">
        <f t="shared" si="60"/>
        <v>-1376</v>
      </c>
      <c r="F183" s="61">
        <f t="shared" si="61"/>
        <v>154</v>
      </c>
      <c r="G183" s="61">
        <f t="shared" si="62"/>
        <v>244</v>
      </c>
      <c r="H183" s="42">
        <f t="shared" si="67"/>
        <v>3900</v>
      </c>
      <c r="I183" s="42">
        <f t="shared" si="67"/>
        <v>2370</v>
      </c>
      <c r="J183" s="42">
        <f t="shared" si="67"/>
        <v>2280</v>
      </c>
      <c r="K183" s="42">
        <f t="shared" si="70"/>
        <v>4000</v>
      </c>
      <c r="L183" s="42">
        <f t="shared" si="70"/>
        <v>3000</v>
      </c>
      <c r="M183" s="42">
        <f t="shared" si="70"/>
        <v>3000</v>
      </c>
      <c r="N183" s="42">
        <f t="shared" si="71"/>
        <v>-100</v>
      </c>
      <c r="O183" s="42">
        <f t="shared" si="71"/>
        <v>-630</v>
      </c>
      <c r="P183" s="42">
        <f t="shared" si="71"/>
        <v>-720</v>
      </c>
      <c r="Q183" s="61">
        <v>0</v>
      </c>
      <c r="R183" s="61">
        <v>0</v>
      </c>
      <c r="S183" s="61">
        <v>0</v>
      </c>
      <c r="T183" s="58">
        <f t="shared" si="56"/>
        <v>624</v>
      </c>
      <c r="U183" s="83">
        <f t="shared" si="64"/>
        <v>1900</v>
      </c>
      <c r="V183" s="83">
        <f t="shared" si="65"/>
        <v>1900</v>
      </c>
      <c r="W183" s="83">
        <f t="shared" si="66"/>
        <v>1900</v>
      </c>
      <c r="X183" s="88"/>
      <c r="Y183" s="42"/>
      <c r="Z183" s="42"/>
      <c r="AA183" s="42"/>
      <c r="AB183" s="50"/>
    </row>
    <row r="184" spans="1:28" ht="13.15" customHeight="1">
      <c r="A184" s="73">
        <v>170</v>
      </c>
      <c r="B184" s="74">
        <f t="shared" si="57"/>
        <v>45481</v>
      </c>
      <c r="C184" s="75">
        <f t="shared" si="58"/>
        <v>884</v>
      </c>
      <c r="D184" s="76">
        <f t="shared" si="53"/>
        <v>1642</v>
      </c>
      <c r="E184" s="61">
        <f t="shared" si="60"/>
        <v>-1374</v>
      </c>
      <c r="F184" s="61">
        <f t="shared" si="61"/>
        <v>156</v>
      </c>
      <c r="G184" s="61">
        <f t="shared" si="62"/>
        <v>246</v>
      </c>
      <c r="H184" s="42">
        <f t="shared" si="67"/>
        <v>3900</v>
      </c>
      <c r="I184" s="42">
        <f t="shared" si="67"/>
        <v>2370</v>
      </c>
      <c r="J184" s="42">
        <f t="shared" si="67"/>
        <v>2280</v>
      </c>
      <c r="K184" s="42">
        <f t="shared" si="70"/>
        <v>4000</v>
      </c>
      <c r="L184" s="42">
        <f t="shared" si="70"/>
        <v>3000</v>
      </c>
      <c r="M184" s="42">
        <f t="shared" si="70"/>
        <v>3000</v>
      </c>
      <c r="N184" s="42">
        <f t="shared" si="71"/>
        <v>-100</v>
      </c>
      <c r="O184" s="42">
        <f t="shared" si="71"/>
        <v>-630</v>
      </c>
      <c r="P184" s="42">
        <f t="shared" si="71"/>
        <v>-720</v>
      </c>
      <c r="Q184" s="61">
        <v>0</v>
      </c>
      <c r="R184" s="61">
        <v>0</v>
      </c>
      <c r="S184" s="61">
        <v>0</v>
      </c>
      <c r="T184" s="58">
        <f t="shared" si="56"/>
        <v>626</v>
      </c>
      <c r="U184" s="83">
        <f t="shared" si="64"/>
        <v>1900</v>
      </c>
      <c r="V184" s="83">
        <f t="shared" si="65"/>
        <v>1900</v>
      </c>
      <c r="W184" s="83">
        <f t="shared" si="66"/>
        <v>1900</v>
      </c>
      <c r="X184" s="88"/>
      <c r="Y184" s="42"/>
      <c r="Z184" s="42"/>
      <c r="AA184" s="42"/>
      <c r="AB184" s="50"/>
    </row>
    <row r="185" spans="1:28" ht="13.15" customHeight="1">
      <c r="A185" s="73">
        <v>171</v>
      </c>
      <c r="B185" s="74">
        <f t="shared" si="57"/>
        <v>45482</v>
      </c>
      <c r="C185" s="75">
        <f t="shared" si="58"/>
        <v>884</v>
      </c>
      <c r="D185" s="76">
        <f t="shared" si="53"/>
        <v>1644</v>
      </c>
      <c r="E185" s="61">
        <f t="shared" si="60"/>
        <v>-1372</v>
      </c>
      <c r="F185" s="61">
        <f t="shared" si="61"/>
        <v>158</v>
      </c>
      <c r="G185" s="61">
        <f t="shared" si="62"/>
        <v>248</v>
      </c>
      <c r="H185" s="42">
        <f t="shared" si="67"/>
        <v>3900</v>
      </c>
      <c r="I185" s="42">
        <f t="shared" si="67"/>
        <v>2370</v>
      </c>
      <c r="J185" s="42">
        <f t="shared" si="67"/>
        <v>2280</v>
      </c>
      <c r="K185" s="42">
        <f t="shared" si="70"/>
        <v>4000</v>
      </c>
      <c r="L185" s="42">
        <f t="shared" si="70"/>
        <v>3000</v>
      </c>
      <c r="M185" s="42">
        <f t="shared" si="70"/>
        <v>3000</v>
      </c>
      <c r="N185" s="42">
        <f t="shared" si="71"/>
        <v>-100</v>
      </c>
      <c r="O185" s="42">
        <f t="shared" si="71"/>
        <v>-630</v>
      </c>
      <c r="P185" s="42">
        <f t="shared" si="71"/>
        <v>-720</v>
      </c>
      <c r="Q185" s="61">
        <v>0</v>
      </c>
      <c r="R185" s="61">
        <v>0</v>
      </c>
      <c r="S185" s="61">
        <v>0</v>
      </c>
      <c r="T185" s="58">
        <f t="shared" si="56"/>
        <v>628</v>
      </c>
      <c r="U185" s="83">
        <f t="shared" si="64"/>
        <v>1900</v>
      </c>
      <c r="V185" s="83">
        <f t="shared" si="65"/>
        <v>1900</v>
      </c>
      <c r="W185" s="83">
        <f t="shared" si="66"/>
        <v>1900</v>
      </c>
      <c r="X185" s="88"/>
      <c r="Y185" s="42"/>
      <c r="Z185" s="42"/>
      <c r="AA185" s="42"/>
      <c r="AB185" s="50"/>
    </row>
    <row r="186" spans="1:28" ht="13.15" customHeight="1">
      <c r="A186" s="73">
        <v>172</v>
      </c>
      <c r="B186" s="74">
        <f t="shared" si="57"/>
        <v>45483</v>
      </c>
      <c r="C186" s="75">
        <f t="shared" si="58"/>
        <v>884</v>
      </c>
      <c r="D186" s="76">
        <f t="shared" si="53"/>
        <v>1646</v>
      </c>
      <c r="E186" s="61">
        <f t="shared" si="60"/>
        <v>-1370</v>
      </c>
      <c r="F186" s="61">
        <f t="shared" si="61"/>
        <v>160</v>
      </c>
      <c r="G186" s="61">
        <f t="shared" si="62"/>
        <v>250</v>
      </c>
      <c r="H186" s="42">
        <f t="shared" si="67"/>
        <v>3900</v>
      </c>
      <c r="I186" s="42">
        <f t="shared" si="67"/>
        <v>2370</v>
      </c>
      <c r="J186" s="42">
        <f t="shared" si="67"/>
        <v>2280</v>
      </c>
      <c r="K186" s="42">
        <f t="shared" si="70"/>
        <v>4000</v>
      </c>
      <c r="L186" s="42">
        <f t="shared" si="70"/>
        <v>3000</v>
      </c>
      <c r="M186" s="42">
        <f t="shared" si="70"/>
        <v>3000</v>
      </c>
      <c r="N186" s="42">
        <f t="shared" si="71"/>
        <v>-100</v>
      </c>
      <c r="O186" s="42">
        <f t="shared" si="71"/>
        <v>-630</v>
      </c>
      <c r="P186" s="42">
        <f t="shared" si="71"/>
        <v>-720</v>
      </c>
      <c r="Q186" s="61">
        <v>0</v>
      </c>
      <c r="R186" s="61">
        <v>0</v>
      </c>
      <c r="S186" s="61">
        <v>0</v>
      </c>
      <c r="T186" s="58">
        <f t="shared" si="56"/>
        <v>630</v>
      </c>
      <c r="U186" s="83">
        <f t="shared" si="64"/>
        <v>1900</v>
      </c>
      <c r="V186" s="83">
        <f t="shared" si="65"/>
        <v>1900</v>
      </c>
      <c r="W186" s="83">
        <f t="shared" si="66"/>
        <v>1900</v>
      </c>
      <c r="X186" s="88"/>
      <c r="Y186" s="42"/>
      <c r="Z186" s="42"/>
      <c r="AA186" s="42"/>
      <c r="AB186" s="50"/>
    </row>
    <row r="187" spans="1:28" ht="13.15" customHeight="1">
      <c r="A187" s="73">
        <v>173</v>
      </c>
      <c r="B187" s="74">
        <f t="shared" si="57"/>
        <v>45484</v>
      </c>
      <c r="C187" s="75">
        <f t="shared" si="58"/>
        <v>884</v>
      </c>
      <c r="D187" s="76">
        <f t="shared" si="53"/>
        <v>1648</v>
      </c>
      <c r="E187" s="61">
        <f t="shared" si="60"/>
        <v>-1368</v>
      </c>
      <c r="F187" s="61">
        <f t="shared" si="61"/>
        <v>162</v>
      </c>
      <c r="G187" s="61">
        <f t="shared" si="62"/>
        <v>252</v>
      </c>
      <c r="H187" s="42">
        <f t="shared" si="67"/>
        <v>3900</v>
      </c>
      <c r="I187" s="42">
        <f t="shared" si="67"/>
        <v>2370</v>
      </c>
      <c r="J187" s="42">
        <f t="shared" si="67"/>
        <v>2280</v>
      </c>
      <c r="K187" s="42">
        <f t="shared" si="70"/>
        <v>4000</v>
      </c>
      <c r="L187" s="42">
        <f t="shared" si="70"/>
        <v>3000</v>
      </c>
      <c r="M187" s="42">
        <f t="shared" si="70"/>
        <v>3000</v>
      </c>
      <c r="N187" s="42">
        <f t="shared" si="71"/>
        <v>-100</v>
      </c>
      <c r="O187" s="42">
        <f t="shared" si="71"/>
        <v>-630</v>
      </c>
      <c r="P187" s="42">
        <f t="shared" si="71"/>
        <v>-720</v>
      </c>
      <c r="Q187" s="61">
        <v>0</v>
      </c>
      <c r="R187" s="61">
        <v>0</v>
      </c>
      <c r="S187" s="61">
        <v>0</v>
      </c>
      <c r="T187" s="58">
        <f t="shared" si="56"/>
        <v>632</v>
      </c>
      <c r="U187" s="83">
        <f t="shared" si="64"/>
        <v>1900</v>
      </c>
      <c r="V187" s="83">
        <f t="shared" si="65"/>
        <v>1900</v>
      </c>
      <c r="W187" s="83">
        <f t="shared" si="66"/>
        <v>1900</v>
      </c>
      <c r="X187" s="88"/>
      <c r="Y187" s="42"/>
      <c r="Z187" s="42"/>
      <c r="AA187" s="42"/>
      <c r="AB187" s="50"/>
    </row>
    <row r="188" spans="1:28" ht="13.15" customHeight="1">
      <c r="A188" s="73">
        <v>174</v>
      </c>
      <c r="B188" s="74">
        <f t="shared" si="57"/>
        <v>45485</v>
      </c>
      <c r="C188" s="75">
        <f t="shared" si="58"/>
        <v>884</v>
      </c>
      <c r="D188" s="76">
        <f t="shared" si="53"/>
        <v>1650</v>
      </c>
      <c r="E188" s="61">
        <f t="shared" si="60"/>
        <v>-1366</v>
      </c>
      <c r="F188" s="61">
        <f t="shared" si="61"/>
        <v>164</v>
      </c>
      <c r="G188" s="61">
        <f t="shared" si="62"/>
        <v>254</v>
      </c>
      <c r="H188" s="42">
        <f t="shared" si="67"/>
        <v>3900</v>
      </c>
      <c r="I188" s="42">
        <f t="shared" si="67"/>
        <v>2370</v>
      </c>
      <c r="J188" s="42">
        <f t="shared" si="67"/>
        <v>2280</v>
      </c>
      <c r="K188" s="42">
        <f t="shared" si="70"/>
        <v>4000</v>
      </c>
      <c r="L188" s="42">
        <f t="shared" si="70"/>
        <v>3000</v>
      </c>
      <c r="M188" s="42">
        <f t="shared" si="70"/>
        <v>3000</v>
      </c>
      <c r="N188" s="42">
        <f t="shared" si="71"/>
        <v>-100</v>
      </c>
      <c r="O188" s="42">
        <f t="shared" si="71"/>
        <v>-630</v>
      </c>
      <c r="P188" s="42">
        <f t="shared" si="71"/>
        <v>-720</v>
      </c>
      <c r="Q188" s="61">
        <v>0</v>
      </c>
      <c r="R188" s="61">
        <v>0</v>
      </c>
      <c r="S188" s="61">
        <v>0</v>
      </c>
      <c r="T188" s="58">
        <f t="shared" si="56"/>
        <v>634</v>
      </c>
      <c r="U188" s="83">
        <f t="shared" si="64"/>
        <v>1900</v>
      </c>
      <c r="V188" s="83">
        <f t="shared" si="65"/>
        <v>1900</v>
      </c>
      <c r="W188" s="83">
        <f t="shared" si="66"/>
        <v>1900</v>
      </c>
      <c r="X188" s="88"/>
      <c r="Y188" s="42"/>
      <c r="Z188" s="42"/>
      <c r="AA188" s="42"/>
      <c r="AB188" s="50"/>
    </row>
    <row r="189" spans="1:28" ht="13.15" customHeight="1">
      <c r="A189" s="73">
        <v>175</v>
      </c>
      <c r="B189" s="74">
        <f t="shared" si="57"/>
        <v>45486</v>
      </c>
      <c r="C189" s="75">
        <f t="shared" si="58"/>
        <v>884</v>
      </c>
      <c r="D189" s="76">
        <f t="shared" si="53"/>
        <v>1652</v>
      </c>
      <c r="E189" s="61">
        <f t="shared" si="60"/>
        <v>-1364</v>
      </c>
      <c r="F189" s="61">
        <f t="shared" si="61"/>
        <v>166</v>
      </c>
      <c r="G189" s="61">
        <f t="shared" si="62"/>
        <v>256</v>
      </c>
      <c r="H189" s="42">
        <f t="shared" si="67"/>
        <v>3900</v>
      </c>
      <c r="I189" s="42">
        <f t="shared" si="67"/>
        <v>2370</v>
      </c>
      <c r="J189" s="42">
        <f t="shared" si="67"/>
        <v>2280</v>
      </c>
      <c r="K189" s="42">
        <f t="shared" si="70"/>
        <v>4000</v>
      </c>
      <c r="L189" s="42">
        <f t="shared" si="70"/>
        <v>3000</v>
      </c>
      <c r="M189" s="42">
        <f t="shared" si="70"/>
        <v>3000</v>
      </c>
      <c r="N189" s="42">
        <f t="shared" si="71"/>
        <v>-100</v>
      </c>
      <c r="O189" s="42">
        <f t="shared" si="71"/>
        <v>-630</v>
      </c>
      <c r="P189" s="42">
        <f t="shared" si="71"/>
        <v>-720</v>
      </c>
      <c r="Q189" s="61">
        <v>0</v>
      </c>
      <c r="R189" s="61">
        <v>0</v>
      </c>
      <c r="S189" s="61">
        <v>0</v>
      </c>
      <c r="T189" s="58">
        <f t="shared" si="56"/>
        <v>636</v>
      </c>
      <c r="U189" s="83">
        <f t="shared" si="64"/>
        <v>1900</v>
      </c>
      <c r="V189" s="83">
        <f t="shared" si="65"/>
        <v>1900</v>
      </c>
      <c r="W189" s="83">
        <f t="shared" si="66"/>
        <v>1900</v>
      </c>
      <c r="X189" s="88"/>
      <c r="Y189" s="42"/>
      <c r="Z189" s="42"/>
      <c r="AA189" s="42"/>
      <c r="AB189" s="50"/>
    </row>
    <row r="190" spans="1:28" ht="13.15" customHeight="1">
      <c r="A190" s="73">
        <v>176</v>
      </c>
      <c r="B190" s="74">
        <f t="shared" si="57"/>
        <v>45487</v>
      </c>
      <c r="C190" s="75">
        <f t="shared" si="58"/>
        <v>884</v>
      </c>
      <c r="D190" s="76">
        <f t="shared" si="53"/>
        <v>1654</v>
      </c>
      <c r="E190" s="61">
        <f t="shared" si="60"/>
        <v>-1362</v>
      </c>
      <c r="F190" s="61">
        <f t="shared" si="61"/>
        <v>168</v>
      </c>
      <c r="G190" s="61">
        <f t="shared" si="62"/>
        <v>258</v>
      </c>
      <c r="H190" s="42">
        <f t="shared" si="67"/>
        <v>3900</v>
      </c>
      <c r="I190" s="42">
        <f t="shared" si="67"/>
        <v>2370</v>
      </c>
      <c r="J190" s="42">
        <f t="shared" si="67"/>
        <v>2280</v>
      </c>
      <c r="K190" s="42">
        <f t="shared" si="70"/>
        <v>4000</v>
      </c>
      <c r="L190" s="42">
        <f t="shared" si="70"/>
        <v>3000</v>
      </c>
      <c r="M190" s="42">
        <f t="shared" si="70"/>
        <v>3000</v>
      </c>
      <c r="N190" s="42">
        <f t="shared" si="71"/>
        <v>-100</v>
      </c>
      <c r="O190" s="42">
        <f t="shared" si="71"/>
        <v>-630</v>
      </c>
      <c r="P190" s="42">
        <f t="shared" si="71"/>
        <v>-720</v>
      </c>
      <c r="Q190" s="61">
        <v>0</v>
      </c>
      <c r="R190" s="61">
        <v>0</v>
      </c>
      <c r="S190" s="61">
        <v>0</v>
      </c>
      <c r="T190" s="58">
        <f t="shared" si="56"/>
        <v>638</v>
      </c>
      <c r="U190" s="83">
        <f t="shared" si="64"/>
        <v>1900</v>
      </c>
      <c r="V190" s="83">
        <f t="shared" si="65"/>
        <v>1900</v>
      </c>
      <c r="W190" s="83">
        <f t="shared" si="66"/>
        <v>1900</v>
      </c>
      <c r="X190" s="88"/>
      <c r="Y190" s="42"/>
      <c r="Z190" s="42"/>
      <c r="AA190" s="42"/>
      <c r="AB190" s="50"/>
    </row>
    <row r="191" spans="1:28" ht="13.15" customHeight="1">
      <c r="A191" s="73">
        <v>177</v>
      </c>
      <c r="B191" s="74">
        <f t="shared" si="57"/>
        <v>45488</v>
      </c>
      <c r="C191" s="75">
        <f t="shared" si="58"/>
        <v>884</v>
      </c>
      <c r="D191" s="76">
        <f t="shared" si="53"/>
        <v>1656</v>
      </c>
      <c r="E191" s="61">
        <f t="shared" si="60"/>
        <v>-1360</v>
      </c>
      <c r="F191" s="61">
        <f t="shared" si="61"/>
        <v>170</v>
      </c>
      <c r="G191" s="61">
        <f t="shared" si="62"/>
        <v>260</v>
      </c>
      <c r="H191" s="42">
        <f t="shared" si="67"/>
        <v>3900</v>
      </c>
      <c r="I191" s="42">
        <f t="shared" si="67"/>
        <v>2370</v>
      </c>
      <c r="J191" s="42">
        <f t="shared" si="67"/>
        <v>2280</v>
      </c>
      <c r="K191" s="42">
        <f t="shared" si="70"/>
        <v>4000</v>
      </c>
      <c r="L191" s="42">
        <f t="shared" si="70"/>
        <v>3000</v>
      </c>
      <c r="M191" s="42">
        <f t="shared" si="70"/>
        <v>3000</v>
      </c>
      <c r="N191" s="42">
        <f t="shared" si="71"/>
        <v>-100</v>
      </c>
      <c r="O191" s="42">
        <f t="shared" si="71"/>
        <v>-630</v>
      </c>
      <c r="P191" s="42">
        <f t="shared" si="71"/>
        <v>-720</v>
      </c>
      <c r="Q191" s="61">
        <v>0</v>
      </c>
      <c r="R191" s="61">
        <v>0</v>
      </c>
      <c r="S191" s="61">
        <v>0</v>
      </c>
      <c r="T191" s="58">
        <f t="shared" si="56"/>
        <v>640</v>
      </c>
      <c r="U191" s="83">
        <f t="shared" si="64"/>
        <v>1900</v>
      </c>
      <c r="V191" s="83">
        <f t="shared" si="65"/>
        <v>1900</v>
      </c>
      <c r="W191" s="83">
        <f t="shared" si="66"/>
        <v>1900</v>
      </c>
      <c r="X191" s="88"/>
      <c r="Y191" s="42"/>
      <c r="Z191" s="42"/>
      <c r="AA191" s="42"/>
      <c r="AB191" s="50"/>
    </row>
    <row r="192" spans="1:28" ht="13.15" customHeight="1">
      <c r="A192" s="73">
        <v>178</v>
      </c>
      <c r="B192" s="74">
        <f t="shared" si="57"/>
        <v>45489</v>
      </c>
      <c r="C192" s="75">
        <f t="shared" si="58"/>
        <v>884</v>
      </c>
      <c r="D192" s="76">
        <f t="shared" ref="D192:D255" si="72">D191+2</f>
        <v>1658</v>
      </c>
      <c r="E192" s="61">
        <f t="shared" si="60"/>
        <v>-1358</v>
      </c>
      <c r="F192" s="61">
        <f t="shared" si="61"/>
        <v>172</v>
      </c>
      <c r="G192" s="61">
        <f t="shared" si="62"/>
        <v>262</v>
      </c>
      <c r="H192" s="42">
        <f t="shared" si="67"/>
        <v>3900</v>
      </c>
      <c r="I192" s="42">
        <f t="shared" si="67"/>
        <v>2370</v>
      </c>
      <c r="J192" s="42">
        <f t="shared" si="67"/>
        <v>2280</v>
      </c>
      <c r="K192" s="42">
        <f t="shared" ref="K192:M207" si="73">K191</f>
        <v>4000</v>
      </c>
      <c r="L192" s="42">
        <f t="shared" si="73"/>
        <v>3000</v>
      </c>
      <c r="M192" s="42">
        <f t="shared" si="73"/>
        <v>3000</v>
      </c>
      <c r="N192" s="42">
        <f t="shared" si="71"/>
        <v>-100</v>
      </c>
      <c r="O192" s="42">
        <f t="shared" si="71"/>
        <v>-630</v>
      </c>
      <c r="P192" s="42">
        <f t="shared" si="71"/>
        <v>-720</v>
      </c>
      <c r="Q192" s="61">
        <v>0</v>
      </c>
      <c r="R192" s="61">
        <v>0</v>
      </c>
      <c r="S192" s="61">
        <v>0</v>
      </c>
      <c r="T192" s="58">
        <f t="shared" si="56"/>
        <v>642</v>
      </c>
      <c r="U192" s="83">
        <f t="shared" si="64"/>
        <v>1900</v>
      </c>
      <c r="V192" s="83">
        <f t="shared" si="65"/>
        <v>1900</v>
      </c>
      <c r="W192" s="83">
        <f t="shared" si="66"/>
        <v>1900</v>
      </c>
      <c r="X192" s="88"/>
      <c r="Y192" s="42"/>
      <c r="Z192" s="42"/>
      <c r="AA192" s="42"/>
      <c r="AB192" s="50"/>
    </row>
    <row r="193" spans="1:28" ht="13.15" customHeight="1">
      <c r="A193" s="73">
        <v>179</v>
      </c>
      <c r="B193" s="74">
        <f t="shared" si="57"/>
        <v>45490</v>
      </c>
      <c r="C193" s="75">
        <f t="shared" si="58"/>
        <v>884</v>
      </c>
      <c r="D193" s="76">
        <f t="shared" si="72"/>
        <v>1660</v>
      </c>
      <c r="E193" s="61">
        <f t="shared" si="60"/>
        <v>-1356</v>
      </c>
      <c r="F193" s="61">
        <f t="shared" si="61"/>
        <v>174</v>
      </c>
      <c r="G193" s="61">
        <f t="shared" si="62"/>
        <v>264</v>
      </c>
      <c r="H193" s="42">
        <f t="shared" si="67"/>
        <v>3900</v>
      </c>
      <c r="I193" s="42">
        <f t="shared" si="67"/>
        <v>2370</v>
      </c>
      <c r="J193" s="42">
        <f t="shared" si="67"/>
        <v>2280</v>
      </c>
      <c r="K193" s="42">
        <f t="shared" si="73"/>
        <v>4000</v>
      </c>
      <c r="L193" s="42">
        <f t="shared" si="73"/>
        <v>3000</v>
      </c>
      <c r="M193" s="42">
        <f t="shared" si="73"/>
        <v>3000</v>
      </c>
      <c r="N193" s="42">
        <f t="shared" ref="N193:P208" si="74">N192-Q193</f>
        <v>-100</v>
      </c>
      <c r="O193" s="42">
        <f t="shared" si="74"/>
        <v>-630</v>
      </c>
      <c r="P193" s="42">
        <f t="shared" si="74"/>
        <v>-720</v>
      </c>
      <c r="Q193" s="61">
        <v>0</v>
      </c>
      <c r="R193" s="61">
        <v>0</v>
      </c>
      <c r="S193" s="61">
        <v>0</v>
      </c>
      <c r="T193" s="58">
        <f t="shared" si="56"/>
        <v>644</v>
      </c>
      <c r="U193" s="83">
        <f t="shared" si="64"/>
        <v>1900</v>
      </c>
      <c r="V193" s="83">
        <f t="shared" si="65"/>
        <v>1900</v>
      </c>
      <c r="W193" s="83">
        <f t="shared" si="66"/>
        <v>1900</v>
      </c>
      <c r="X193" s="88"/>
      <c r="Y193" s="42"/>
      <c r="Z193" s="42"/>
      <c r="AA193" s="42"/>
      <c r="AB193" s="50"/>
    </row>
    <row r="194" spans="1:28" ht="13.15" customHeight="1">
      <c r="A194" s="73">
        <v>180</v>
      </c>
      <c r="B194" s="74">
        <f t="shared" si="57"/>
        <v>45491</v>
      </c>
      <c r="C194" s="75">
        <f t="shared" si="58"/>
        <v>884</v>
      </c>
      <c r="D194" s="76">
        <f t="shared" si="72"/>
        <v>1662</v>
      </c>
      <c r="E194" s="61">
        <f t="shared" si="60"/>
        <v>-1354</v>
      </c>
      <c r="F194" s="61">
        <f t="shared" si="61"/>
        <v>176</v>
      </c>
      <c r="G194" s="61">
        <f t="shared" si="62"/>
        <v>266</v>
      </c>
      <c r="H194" s="42">
        <f t="shared" si="67"/>
        <v>3900</v>
      </c>
      <c r="I194" s="42">
        <f t="shared" si="67"/>
        <v>2370</v>
      </c>
      <c r="J194" s="42">
        <f t="shared" si="67"/>
        <v>2280</v>
      </c>
      <c r="K194" s="42">
        <f t="shared" si="73"/>
        <v>4000</v>
      </c>
      <c r="L194" s="42">
        <f t="shared" si="73"/>
        <v>3000</v>
      </c>
      <c r="M194" s="42">
        <f t="shared" si="73"/>
        <v>3000</v>
      </c>
      <c r="N194" s="42">
        <f t="shared" si="74"/>
        <v>-100</v>
      </c>
      <c r="O194" s="42">
        <f t="shared" si="74"/>
        <v>-630</v>
      </c>
      <c r="P194" s="42">
        <f t="shared" si="74"/>
        <v>-720</v>
      </c>
      <c r="Q194" s="61">
        <v>0</v>
      </c>
      <c r="R194" s="61">
        <v>0</v>
      </c>
      <c r="S194" s="61">
        <v>0</v>
      </c>
      <c r="T194" s="58">
        <f t="shared" si="56"/>
        <v>646</v>
      </c>
      <c r="U194" s="83">
        <f t="shared" si="64"/>
        <v>1900</v>
      </c>
      <c r="V194" s="83">
        <f t="shared" si="65"/>
        <v>1900</v>
      </c>
      <c r="W194" s="83">
        <f t="shared" si="66"/>
        <v>1900</v>
      </c>
      <c r="X194" s="88"/>
      <c r="Y194" s="42"/>
      <c r="Z194" s="42"/>
      <c r="AA194" s="42"/>
      <c r="AB194" s="50"/>
    </row>
    <row r="195" spans="1:28" ht="13.15" customHeight="1">
      <c r="A195" s="73">
        <v>181</v>
      </c>
      <c r="B195" s="74">
        <f t="shared" si="57"/>
        <v>45492</v>
      </c>
      <c r="C195" s="75">
        <f t="shared" si="58"/>
        <v>884</v>
      </c>
      <c r="D195" s="76">
        <f t="shared" si="72"/>
        <v>1664</v>
      </c>
      <c r="E195" s="61">
        <f t="shared" si="60"/>
        <v>-1352</v>
      </c>
      <c r="F195" s="61">
        <f t="shared" si="61"/>
        <v>178</v>
      </c>
      <c r="G195" s="61">
        <f t="shared" si="62"/>
        <v>268</v>
      </c>
      <c r="H195" s="42">
        <f t="shared" si="67"/>
        <v>3900</v>
      </c>
      <c r="I195" s="42">
        <f t="shared" si="67"/>
        <v>2370</v>
      </c>
      <c r="J195" s="42">
        <f t="shared" si="67"/>
        <v>2280</v>
      </c>
      <c r="K195" s="42">
        <f t="shared" si="73"/>
        <v>4000</v>
      </c>
      <c r="L195" s="42">
        <f t="shared" si="73"/>
        <v>3000</v>
      </c>
      <c r="M195" s="42">
        <f t="shared" si="73"/>
        <v>3000</v>
      </c>
      <c r="N195" s="42">
        <f t="shared" si="74"/>
        <v>-100</v>
      </c>
      <c r="O195" s="42">
        <f t="shared" si="74"/>
        <v>-630</v>
      </c>
      <c r="P195" s="42">
        <f t="shared" si="74"/>
        <v>-720</v>
      </c>
      <c r="Q195" s="61">
        <v>0</v>
      </c>
      <c r="R195" s="61">
        <v>0</v>
      </c>
      <c r="S195" s="61">
        <v>0</v>
      </c>
      <c r="T195" s="58">
        <f t="shared" si="56"/>
        <v>648</v>
      </c>
      <c r="U195" s="83">
        <f t="shared" si="64"/>
        <v>1900</v>
      </c>
      <c r="V195" s="83">
        <f t="shared" si="65"/>
        <v>1900</v>
      </c>
      <c r="W195" s="83">
        <f t="shared" si="66"/>
        <v>1900</v>
      </c>
      <c r="X195" s="88"/>
      <c r="Y195" s="42"/>
      <c r="Z195" s="42"/>
      <c r="AA195" s="42"/>
      <c r="AB195" s="50"/>
    </row>
    <row r="196" spans="1:28" ht="13.15" customHeight="1">
      <c r="A196" s="73">
        <v>182</v>
      </c>
      <c r="B196" s="74">
        <f t="shared" si="57"/>
        <v>45493</v>
      </c>
      <c r="C196" s="75">
        <f t="shared" si="58"/>
        <v>884</v>
      </c>
      <c r="D196" s="76">
        <f t="shared" si="72"/>
        <v>1666</v>
      </c>
      <c r="E196" s="61">
        <f t="shared" si="60"/>
        <v>-1350</v>
      </c>
      <c r="F196" s="61">
        <f t="shared" si="61"/>
        <v>180</v>
      </c>
      <c r="G196" s="61">
        <f t="shared" si="62"/>
        <v>270</v>
      </c>
      <c r="H196" s="42">
        <f t="shared" si="67"/>
        <v>3900</v>
      </c>
      <c r="I196" s="42">
        <f t="shared" si="67"/>
        <v>2370</v>
      </c>
      <c r="J196" s="42">
        <f t="shared" si="67"/>
        <v>2280</v>
      </c>
      <c r="K196" s="42">
        <f t="shared" si="73"/>
        <v>4000</v>
      </c>
      <c r="L196" s="42">
        <f t="shared" si="73"/>
        <v>3000</v>
      </c>
      <c r="M196" s="42">
        <f t="shared" si="73"/>
        <v>3000</v>
      </c>
      <c r="N196" s="42">
        <f t="shared" si="74"/>
        <v>-100</v>
      </c>
      <c r="O196" s="42">
        <f t="shared" si="74"/>
        <v>-630</v>
      </c>
      <c r="P196" s="42">
        <f t="shared" si="74"/>
        <v>-720</v>
      </c>
      <c r="Q196" s="61">
        <v>0</v>
      </c>
      <c r="R196" s="61">
        <v>0</v>
      </c>
      <c r="S196" s="61">
        <v>0</v>
      </c>
      <c r="T196" s="58">
        <f t="shared" si="56"/>
        <v>650</v>
      </c>
      <c r="U196" s="83">
        <f t="shared" si="64"/>
        <v>1900</v>
      </c>
      <c r="V196" s="83">
        <f t="shared" si="65"/>
        <v>1900</v>
      </c>
      <c r="W196" s="83">
        <f t="shared" si="66"/>
        <v>1900</v>
      </c>
      <c r="X196" s="88"/>
      <c r="Y196" s="42"/>
      <c r="Z196" s="42"/>
      <c r="AA196" s="42"/>
      <c r="AB196" s="50"/>
    </row>
    <row r="197" spans="1:28" ht="13.15" customHeight="1">
      <c r="A197" s="73">
        <v>183</v>
      </c>
      <c r="B197" s="74">
        <f t="shared" si="57"/>
        <v>45494</v>
      </c>
      <c r="C197" s="75">
        <f t="shared" si="58"/>
        <v>884</v>
      </c>
      <c r="D197" s="76">
        <f t="shared" si="72"/>
        <v>1668</v>
      </c>
      <c r="E197" s="61">
        <f t="shared" si="60"/>
        <v>-1348</v>
      </c>
      <c r="F197" s="61">
        <f t="shared" si="61"/>
        <v>182</v>
      </c>
      <c r="G197" s="61">
        <f t="shared" si="62"/>
        <v>272</v>
      </c>
      <c r="H197" s="42">
        <f t="shared" si="67"/>
        <v>3900</v>
      </c>
      <c r="I197" s="42">
        <f t="shared" si="67"/>
        <v>2370</v>
      </c>
      <c r="J197" s="42">
        <f t="shared" si="67"/>
        <v>2280</v>
      </c>
      <c r="K197" s="42">
        <f t="shared" si="73"/>
        <v>4000</v>
      </c>
      <c r="L197" s="42">
        <f t="shared" si="73"/>
        <v>3000</v>
      </c>
      <c r="M197" s="42">
        <f t="shared" si="73"/>
        <v>3000</v>
      </c>
      <c r="N197" s="42">
        <f t="shared" si="74"/>
        <v>-100</v>
      </c>
      <c r="O197" s="42">
        <f t="shared" si="74"/>
        <v>-630</v>
      </c>
      <c r="P197" s="42">
        <f t="shared" si="74"/>
        <v>-720</v>
      </c>
      <c r="Q197" s="61">
        <v>0</v>
      </c>
      <c r="R197" s="61">
        <v>0</v>
      </c>
      <c r="S197" s="61">
        <v>0</v>
      </c>
      <c r="T197" s="58">
        <f t="shared" si="56"/>
        <v>652</v>
      </c>
      <c r="U197" s="83">
        <f t="shared" si="64"/>
        <v>1900</v>
      </c>
      <c r="V197" s="83">
        <f t="shared" si="65"/>
        <v>1900</v>
      </c>
      <c r="W197" s="83">
        <f t="shared" si="66"/>
        <v>1900</v>
      </c>
      <c r="X197" s="88"/>
      <c r="Y197" s="42"/>
      <c r="Z197" s="42"/>
      <c r="AA197" s="42"/>
      <c r="AB197" s="50"/>
    </row>
    <row r="198" spans="1:28" ht="13.15" customHeight="1">
      <c r="A198" s="73">
        <v>184</v>
      </c>
      <c r="B198" s="74">
        <f t="shared" si="57"/>
        <v>45495</v>
      </c>
      <c r="C198" s="75">
        <f t="shared" si="58"/>
        <v>884</v>
      </c>
      <c r="D198" s="76">
        <f t="shared" si="72"/>
        <v>1670</v>
      </c>
      <c r="E198" s="61">
        <f t="shared" si="60"/>
        <v>-1346</v>
      </c>
      <c r="F198" s="61">
        <f t="shared" si="61"/>
        <v>184</v>
      </c>
      <c r="G198" s="61">
        <f t="shared" si="62"/>
        <v>274</v>
      </c>
      <c r="H198" s="42">
        <f t="shared" si="67"/>
        <v>3900</v>
      </c>
      <c r="I198" s="42">
        <f t="shared" si="67"/>
        <v>2370</v>
      </c>
      <c r="J198" s="42">
        <f t="shared" si="67"/>
        <v>2280</v>
      </c>
      <c r="K198" s="42">
        <f t="shared" si="73"/>
        <v>4000</v>
      </c>
      <c r="L198" s="42">
        <f t="shared" si="73"/>
        <v>3000</v>
      </c>
      <c r="M198" s="42">
        <f t="shared" si="73"/>
        <v>3000</v>
      </c>
      <c r="N198" s="42">
        <f t="shared" si="74"/>
        <v>-100</v>
      </c>
      <c r="O198" s="42">
        <f t="shared" si="74"/>
        <v>-630</v>
      </c>
      <c r="P198" s="42">
        <f t="shared" si="74"/>
        <v>-720</v>
      </c>
      <c r="Q198" s="61">
        <v>0</v>
      </c>
      <c r="R198" s="61">
        <v>0</v>
      </c>
      <c r="S198" s="61">
        <v>0</v>
      </c>
      <c r="T198" s="58">
        <f t="shared" si="56"/>
        <v>654</v>
      </c>
      <c r="U198" s="83">
        <f t="shared" si="64"/>
        <v>1900</v>
      </c>
      <c r="V198" s="83">
        <f t="shared" si="65"/>
        <v>1900</v>
      </c>
      <c r="W198" s="83">
        <f t="shared" si="66"/>
        <v>1900</v>
      </c>
      <c r="X198" s="88"/>
      <c r="Y198" s="42"/>
      <c r="Z198" s="42"/>
      <c r="AA198" s="42"/>
      <c r="AB198" s="50"/>
    </row>
    <row r="199" spans="1:28" ht="13.15" customHeight="1">
      <c r="A199" s="73">
        <v>185</v>
      </c>
      <c r="B199" s="74">
        <f t="shared" si="57"/>
        <v>45496</v>
      </c>
      <c r="C199" s="75">
        <f t="shared" si="58"/>
        <v>884</v>
      </c>
      <c r="D199" s="76">
        <f t="shared" si="72"/>
        <v>1672</v>
      </c>
      <c r="E199" s="61">
        <f t="shared" si="60"/>
        <v>-1344</v>
      </c>
      <c r="F199" s="61">
        <f t="shared" si="61"/>
        <v>186</v>
      </c>
      <c r="G199" s="61">
        <f t="shared" si="62"/>
        <v>276</v>
      </c>
      <c r="H199" s="42">
        <f t="shared" si="67"/>
        <v>3900</v>
      </c>
      <c r="I199" s="42">
        <f t="shared" si="67"/>
        <v>2370</v>
      </c>
      <c r="J199" s="42">
        <f t="shared" si="67"/>
        <v>2280</v>
      </c>
      <c r="K199" s="42">
        <f t="shared" si="73"/>
        <v>4000</v>
      </c>
      <c r="L199" s="42">
        <f t="shared" si="73"/>
        <v>3000</v>
      </c>
      <c r="M199" s="42">
        <f t="shared" si="73"/>
        <v>3000</v>
      </c>
      <c r="N199" s="42">
        <f t="shared" si="74"/>
        <v>-100</v>
      </c>
      <c r="O199" s="42">
        <f t="shared" si="74"/>
        <v>-630</v>
      </c>
      <c r="P199" s="42">
        <f t="shared" si="74"/>
        <v>-720</v>
      </c>
      <c r="Q199" s="61">
        <v>0</v>
      </c>
      <c r="R199" s="61">
        <v>0</v>
      </c>
      <c r="S199" s="61">
        <v>0</v>
      </c>
      <c r="T199" s="58">
        <f t="shared" si="56"/>
        <v>656</v>
      </c>
      <c r="U199" s="83">
        <f t="shared" si="64"/>
        <v>1900</v>
      </c>
      <c r="V199" s="83">
        <f t="shared" si="65"/>
        <v>1900</v>
      </c>
      <c r="W199" s="83">
        <f t="shared" si="66"/>
        <v>1900</v>
      </c>
      <c r="X199" s="88"/>
      <c r="Y199" s="42"/>
      <c r="Z199" s="42"/>
      <c r="AA199" s="42"/>
      <c r="AB199" s="50"/>
    </row>
    <row r="200" spans="1:28" ht="13.15" customHeight="1">
      <c r="A200" s="73">
        <v>186</v>
      </c>
      <c r="B200" s="74">
        <f t="shared" si="57"/>
        <v>45497</v>
      </c>
      <c r="C200" s="75">
        <f t="shared" si="58"/>
        <v>884</v>
      </c>
      <c r="D200" s="76">
        <f t="shared" si="72"/>
        <v>1674</v>
      </c>
      <c r="E200" s="61">
        <f t="shared" si="60"/>
        <v>-1342</v>
      </c>
      <c r="F200" s="61">
        <f t="shared" si="61"/>
        <v>188</v>
      </c>
      <c r="G200" s="61">
        <f t="shared" si="62"/>
        <v>278</v>
      </c>
      <c r="H200" s="42">
        <f t="shared" si="67"/>
        <v>3900</v>
      </c>
      <c r="I200" s="42">
        <f t="shared" si="67"/>
        <v>2370</v>
      </c>
      <c r="J200" s="42">
        <f t="shared" si="67"/>
        <v>2280</v>
      </c>
      <c r="K200" s="42">
        <f t="shared" si="73"/>
        <v>4000</v>
      </c>
      <c r="L200" s="42">
        <f t="shared" si="73"/>
        <v>3000</v>
      </c>
      <c r="M200" s="42">
        <f t="shared" si="73"/>
        <v>3000</v>
      </c>
      <c r="N200" s="42">
        <f t="shared" si="74"/>
        <v>-100</v>
      </c>
      <c r="O200" s="42">
        <f t="shared" si="74"/>
        <v>-630</v>
      </c>
      <c r="P200" s="42">
        <f t="shared" si="74"/>
        <v>-720</v>
      </c>
      <c r="Q200" s="61">
        <v>0</v>
      </c>
      <c r="R200" s="61">
        <v>0</v>
      </c>
      <c r="S200" s="61">
        <v>0</v>
      </c>
      <c r="T200" s="58">
        <f t="shared" si="56"/>
        <v>658</v>
      </c>
      <c r="U200" s="83">
        <f t="shared" si="64"/>
        <v>1900</v>
      </c>
      <c r="V200" s="83">
        <f t="shared" si="65"/>
        <v>1900</v>
      </c>
      <c r="W200" s="83">
        <f t="shared" si="66"/>
        <v>1900</v>
      </c>
      <c r="X200" s="88"/>
      <c r="Y200" s="42"/>
      <c r="Z200" s="42"/>
      <c r="AA200" s="42"/>
      <c r="AB200" s="50"/>
    </row>
    <row r="201" spans="1:28" ht="13.15" customHeight="1">
      <c r="A201" s="73">
        <v>187</v>
      </c>
      <c r="B201" s="74">
        <f t="shared" si="57"/>
        <v>45498</v>
      </c>
      <c r="C201" s="75">
        <f t="shared" si="58"/>
        <v>884</v>
      </c>
      <c r="D201" s="76">
        <f t="shared" si="72"/>
        <v>1676</v>
      </c>
      <c r="E201" s="61">
        <f t="shared" si="60"/>
        <v>-1340</v>
      </c>
      <c r="F201" s="61">
        <f t="shared" si="61"/>
        <v>190</v>
      </c>
      <c r="G201" s="61">
        <f t="shared" si="62"/>
        <v>280</v>
      </c>
      <c r="H201" s="42">
        <f t="shared" si="67"/>
        <v>3900</v>
      </c>
      <c r="I201" s="42">
        <f t="shared" si="67"/>
        <v>2370</v>
      </c>
      <c r="J201" s="42">
        <f t="shared" si="67"/>
        <v>2280</v>
      </c>
      <c r="K201" s="42">
        <f t="shared" si="73"/>
        <v>4000</v>
      </c>
      <c r="L201" s="42">
        <f t="shared" si="73"/>
        <v>3000</v>
      </c>
      <c r="M201" s="42">
        <f t="shared" si="73"/>
        <v>3000</v>
      </c>
      <c r="N201" s="42">
        <f t="shared" si="74"/>
        <v>-100</v>
      </c>
      <c r="O201" s="42">
        <f t="shared" si="74"/>
        <v>-630</v>
      </c>
      <c r="P201" s="42">
        <f t="shared" si="74"/>
        <v>-720</v>
      </c>
      <c r="Q201" s="61">
        <v>0</v>
      </c>
      <c r="R201" s="61">
        <v>0</v>
      </c>
      <c r="S201" s="61">
        <v>0</v>
      </c>
      <c r="T201" s="58">
        <f t="shared" si="56"/>
        <v>660</v>
      </c>
      <c r="U201" s="83">
        <f t="shared" si="64"/>
        <v>1900</v>
      </c>
      <c r="V201" s="83">
        <f t="shared" si="65"/>
        <v>1900</v>
      </c>
      <c r="W201" s="83">
        <f t="shared" si="66"/>
        <v>1900</v>
      </c>
      <c r="X201" s="88"/>
      <c r="Y201" s="42"/>
      <c r="Z201" s="42"/>
      <c r="AA201" s="42"/>
      <c r="AB201" s="50"/>
    </row>
    <row r="202" spans="1:28" ht="13.15" customHeight="1">
      <c r="A202" s="73">
        <v>188</v>
      </c>
      <c r="B202" s="74">
        <f t="shared" si="57"/>
        <v>45499</v>
      </c>
      <c r="C202" s="75">
        <f t="shared" si="58"/>
        <v>884</v>
      </c>
      <c r="D202" s="76">
        <f t="shared" si="72"/>
        <v>1678</v>
      </c>
      <c r="E202" s="61">
        <f t="shared" si="60"/>
        <v>-1338</v>
      </c>
      <c r="F202" s="61">
        <f t="shared" si="61"/>
        <v>192</v>
      </c>
      <c r="G202" s="61">
        <f t="shared" si="62"/>
        <v>282</v>
      </c>
      <c r="H202" s="42">
        <f t="shared" si="67"/>
        <v>3900</v>
      </c>
      <c r="I202" s="42">
        <f t="shared" si="67"/>
        <v>2370</v>
      </c>
      <c r="J202" s="42">
        <f t="shared" si="67"/>
        <v>2280</v>
      </c>
      <c r="K202" s="42">
        <f t="shared" si="73"/>
        <v>4000</v>
      </c>
      <c r="L202" s="42">
        <f t="shared" si="73"/>
        <v>3000</v>
      </c>
      <c r="M202" s="42">
        <f t="shared" si="73"/>
        <v>3000</v>
      </c>
      <c r="N202" s="42">
        <f t="shared" si="74"/>
        <v>-100</v>
      </c>
      <c r="O202" s="42">
        <f t="shared" si="74"/>
        <v>-630</v>
      </c>
      <c r="P202" s="42">
        <f t="shared" si="74"/>
        <v>-720</v>
      </c>
      <c r="Q202" s="61">
        <v>0</v>
      </c>
      <c r="R202" s="61">
        <v>0</v>
      </c>
      <c r="S202" s="61">
        <v>0</v>
      </c>
      <c r="T202" s="58">
        <f t="shared" si="56"/>
        <v>662</v>
      </c>
      <c r="U202" s="83">
        <f t="shared" si="64"/>
        <v>1900</v>
      </c>
      <c r="V202" s="83">
        <f t="shared" si="65"/>
        <v>1900</v>
      </c>
      <c r="W202" s="83">
        <f t="shared" si="66"/>
        <v>1900</v>
      </c>
      <c r="X202" s="88"/>
      <c r="Y202" s="42"/>
      <c r="Z202" s="42"/>
      <c r="AA202" s="42"/>
      <c r="AB202" s="50"/>
    </row>
    <row r="203" spans="1:28" ht="13.15" customHeight="1">
      <c r="A203" s="73">
        <v>189</v>
      </c>
      <c r="B203" s="74">
        <f t="shared" si="57"/>
        <v>45500</v>
      </c>
      <c r="C203" s="75">
        <f t="shared" si="58"/>
        <v>884</v>
      </c>
      <c r="D203" s="76">
        <f t="shared" si="72"/>
        <v>1680</v>
      </c>
      <c r="E203" s="61">
        <f t="shared" si="60"/>
        <v>-1336</v>
      </c>
      <c r="F203" s="61">
        <f t="shared" si="61"/>
        <v>194</v>
      </c>
      <c r="G203" s="61">
        <f t="shared" si="62"/>
        <v>284</v>
      </c>
      <c r="H203" s="42">
        <f t="shared" si="67"/>
        <v>3900</v>
      </c>
      <c r="I203" s="42">
        <f t="shared" si="67"/>
        <v>2370</v>
      </c>
      <c r="J203" s="42">
        <f t="shared" si="67"/>
        <v>2280</v>
      </c>
      <c r="K203" s="42">
        <f t="shared" si="73"/>
        <v>4000</v>
      </c>
      <c r="L203" s="42">
        <f t="shared" si="73"/>
        <v>3000</v>
      </c>
      <c r="M203" s="42">
        <f t="shared" si="73"/>
        <v>3000</v>
      </c>
      <c r="N203" s="42">
        <f t="shared" si="74"/>
        <v>-100</v>
      </c>
      <c r="O203" s="42">
        <f t="shared" si="74"/>
        <v>-630</v>
      </c>
      <c r="P203" s="42">
        <f t="shared" si="74"/>
        <v>-720</v>
      </c>
      <c r="Q203" s="61">
        <v>0</v>
      </c>
      <c r="R203" s="61">
        <v>0</v>
      </c>
      <c r="S203" s="61">
        <v>0</v>
      </c>
      <c r="T203" s="58">
        <f t="shared" si="56"/>
        <v>664</v>
      </c>
      <c r="U203" s="83">
        <f t="shared" si="64"/>
        <v>1900</v>
      </c>
      <c r="V203" s="83">
        <f t="shared" si="65"/>
        <v>1900</v>
      </c>
      <c r="W203" s="83">
        <f t="shared" si="66"/>
        <v>1900</v>
      </c>
      <c r="X203" s="88"/>
      <c r="Y203" s="42"/>
      <c r="Z203" s="42"/>
      <c r="AA203" s="42"/>
      <c r="AB203" s="50"/>
    </row>
    <row r="204" spans="1:28" ht="13.15" customHeight="1">
      <c r="A204" s="73">
        <v>190</v>
      </c>
      <c r="B204" s="74">
        <f t="shared" si="57"/>
        <v>45501</v>
      </c>
      <c r="C204" s="75">
        <f t="shared" si="58"/>
        <v>884</v>
      </c>
      <c r="D204" s="76">
        <f t="shared" si="72"/>
        <v>1682</v>
      </c>
      <c r="E204" s="61">
        <f t="shared" si="60"/>
        <v>-1334</v>
      </c>
      <c r="F204" s="61">
        <f t="shared" si="61"/>
        <v>196</v>
      </c>
      <c r="G204" s="61">
        <f t="shared" si="62"/>
        <v>286</v>
      </c>
      <c r="H204" s="42">
        <f t="shared" si="67"/>
        <v>3900</v>
      </c>
      <c r="I204" s="42">
        <f t="shared" si="67"/>
        <v>2370</v>
      </c>
      <c r="J204" s="42">
        <f t="shared" si="67"/>
        <v>2280</v>
      </c>
      <c r="K204" s="42">
        <f t="shared" si="73"/>
        <v>4000</v>
      </c>
      <c r="L204" s="42">
        <f t="shared" si="73"/>
        <v>3000</v>
      </c>
      <c r="M204" s="42">
        <f t="shared" si="73"/>
        <v>3000</v>
      </c>
      <c r="N204" s="42">
        <f t="shared" si="74"/>
        <v>-100</v>
      </c>
      <c r="O204" s="42">
        <f t="shared" si="74"/>
        <v>-630</v>
      </c>
      <c r="P204" s="42">
        <f t="shared" si="74"/>
        <v>-720</v>
      </c>
      <c r="Q204" s="61">
        <v>0</v>
      </c>
      <c r="R204" s="61">
        <v>0</v>
      </c>
      <c r="S204" s="61">
        <v>0</v>
      </c>
      <c r="T204" s="58">
        <f t="shared" si="56"/>
        <v>666</v>
      </c>
      <c r="U204" s="83">
        <f t="shared" si="64"/>
        <v>1900</v>
      </c>
      <c r="V204" s="83">
        <f t="shared" si="65"/>
        <v>1900</v>
      </c>
      <c r="W204" s="83">
        <f t="shared" si="66"/>
        <v>1900</v>
      </c>
      <c r="X204" s="88"/>
      <c r="Y204" s="42"/>
      <c r="Z204" s="42"/>
      <c r="AA204" s="42"/>
      <c r="AB204" s="50"/>
    </row>
    <row r="205" spans="1:28" ht="13.15" customHeight="1">
      <c r="A205" s="73">
        <v>191</v>
      </c>
      <c r="B205" s="74">
        <f t="shared" si="57"/>
        <v>45502</v>
      </c>
      <c r="C205" s="75">
        <f t="shared" si="58"/>
        <v>884</v>
      </c>
      <c r="D205" s="76">
        <f t="shared" si="72"/>
        <v>1684</v>
      </c>
      <c r="E205" s="61">
        <f t="shared" si="60"/>
        <v>-1332</v>
      </c>
      <c r="F205" s="61">
        <f t="shared" si="61"/>
        <v>198</v>
      </c>
      <c r="G205" s="61">
        <f t="shared" si="62"/>
        <v>288</v>
      </c>
      <c r="H205" s="42">
        <f t="shared" si="67"/>
        <v>3900</v>
      </c>
      <c r="I205" s="42">
        <f t="shared" si="67"/>
        <v>2370</v>
      </c>
      <c r="J205" s="42">
        <f t="shared" si="67"/>
        <v>2280</v>
      </c>
      <c r="K205" s="42">
        <f t="shared" si="73"/>
        <v>4000</v>
      </c>
      <c r="L205" s="42">
        <f t="shared" si="73"/>
        <v>3000</v>
      </c>
      <c r="M205" s="42">
        <f t="shared" si="73"/>
        <v>3000</v>
      </c>
      <c r="N205" s="42">
        <f t="shared" si="74"/>
        <v>-100</v>
      </c>
      <c r="O205" s="42">
        <f t="shared" si="74"/>
        <v>-630</v>
      </c>
      <c r="P205" s="42">
        <f t="shared" si="74"/>
        <v>-720</v>
      </c>
      <c r="Q205" s="61">
        <v>0</v>
      </c>
      <c r="R205" s="61">
        <v>0</v>
      </c>
      <c r="S205" s="61">
        <v>0</v>
      </c>
      <c r="T205" s="58">
        <f t="shared" si="56"/>
        <v>668</v>
      </c>
      <c r="U205" s="83">
        <f t="shared" si="64"/>
        <v>1900</v>
      </c>
      <c r="V205" s="83">
        <f t="shared" si="65"/>
        <v>1900</v>
      </c>
      <c r="W205" s="83">
        <f t="shared" si="66"/>
        <v>1900</v>
      </c>
      <c r="X205" s="88"/>
      <c r="Y205" s="42"/>
      <c r="Z205" s="42"/>
      <c r="AA205" s="42"/>
      <c r="AB205" s="50"/>
    </row>
    <row r="206" spans="1:28" ht="13.15" customHeight="1">
      <c r="A206" s="73">
        <v>192</v>
      </c>
      <c r="B206" s="74">
        <f t="shared" si="57"/>
        <v>45503</v>
      </c>
      <c r="C206" s="75">
        <f t="shared" si="58"/>
        <v>884</v>
      </c>
      <c r="D206" s="76">
        <f t="shared" si="72"/>
        <v>1686</v>
      </c>
      <c r="E206" s="61">
        <f t="shared" si="60"/>
        <v>-1330</v>
      </c>
      <c r="F206" s="61">
        <f t="shared" si="61"/>
        <v>200</v>
      </c>
      <c r="G206" s="61">
        <f t="shared" si="62"/>
        <v>290</v>
      </c>
      <c r="H206" s="42">
        <f t="shared" si="67"/>
        <v>3900</v>
      </c>
      <c r="I206" s="42">
        <f t="shared" si="67"/>
        <v>2370</v>
      </c>
      <c r="J206" s="42">
        <f t="shared" si="67"/>
        <v>2280</v>
      </c>
      <c r="K206" s="42">
        <f t="shared" si="73"/>
        <v>4000</v>
      </c>
      <c r="L206" s="42">
        <f t="shared" si="73"/>
        <v>3000</v>
      </c>
      <c r="M206" s="42">
        <f t="shared" si="73"/>
        <v>3000</v>
      </c>
      <c r="N206" s="42">
        <f t="shared" si="74"/>
        <v>-100</v>
      </c>
      <c r="O206" s="42">
        <f t="shared" si="74"/>
        <v>-630</v>
      </c>
      <c r="P206" s="42">
        <f t="shared" si="74"/>
        <v>-720</v>
      </c>
      <c r="Q206" s="61">
        <v>0</v>
      </c>
      <c r="R206" s="61">
        <v>0</v>
      </c>
      <c r="S206" s="61">
        <v>0</v>
      </c>
      <c r="T206" s="58">
        <f t="shared" si="56"/>
        <v>670</v>
      </c>
      <c r="U206" s="83">
        <f t="shared" si="64"/>
        <v>1900</v>
      </c>
      <c r="V206" s="83">
        <f t="shared" si="65"/>
        <v>1900</v>
      </c>
      <c r="W206" s="83">
        <f t="shared" si="66"/>
        <v>1900</v>
      </c>
      <c r="X206" s="88"/>
      <c r="Y206" s="42"/>
      <c r="Z206" s="42"/>
      <c r="AA206" s="42"/>
      <c r="AB206" s="50"/>
    </row>
    <row r="207" spans="1:28" ht="13.15" customHeight="1">
      <c r="A207" s="73">
        <v>193</v>
      </c>
      <c r="B207" s="74">
        <f t="shared" si="57"/>
        <v>45504</v>
      </c>
      <c r="C207" s="75">
        <f t="shared" si="58"/>
        <v>884</v>
      </c>
      <c r="D207" s="76">
        <f t="shared" si="72"/>
        <v>1688</v>
      </c>
      <c r="E207" s="61">
        <f t="shared" si="60"/>
        <v>-1328</v>
      </c>
      <c r="F207" s="61">
        <f t="shared" si="61"/>
        <v>202</v>
      </c>
      <c r="G207" s="61">
        <f t="shared" si="62"/>
        <v>292</v>
      </c>
      <c r="H207" s="42">
        <f t="shared" si="67"/>
        <v>3900</v>
      </c>
      <c r="I207" s="42">
        <f t="shared" si="67"/>
        <v>2370</v>
      </c>
      <c r="J207" s="42">
        <f t="shared" si="67"/>
        <v>2280</v>
      </c>
      <c r="K207" s="42">
        <f t="shared" si="73"/>
        <v>4000</v>
      </c>
      <c r="L207" s="42">
        <f t="shared" si="73"/>
        <v>3000</v>
      </c>
      <c r="M207" s="42">
        <f t="shared" si="73"/>
        <v>3000</v>
      </c>
      <c r="N207" s="42">
        <f t="shared" si="74"/>
        <v>-100</v>
      </c>
      <c r="O207" s="42">
        <f t="shared" si="74"/>
        <v>-630</v>
      </c>
      <c r="P207" s="42">
        <f t="shared" si="74"/>
        <v>-720</v>
      </c>
      <c r="Q207" s="61">
        <v>0</v>
      </c>
      <c r="R207" s="61">
        <v>0</v>
      </c>
      <c r="S207" s="61">
        <v>0</v>
      </c>
      <c r="T207" s="58">
        <f t="shared" ref="T207:T214" si="75">D207+C207-V207</f>
        <v>672</v>
      </c>
      <c r="U207" s="83">
        <f t="shared" si="64"/>
        <v>1900</v>
      </c>
      <c r="V207" s="83">
        <f t="shared" si="65"/>
        <v>1900</v>
      </c>
      <c r="W207" s="83">
        <f t="shared" si="66"/>
        <v>1900</v>
      </c>
      <c r="X207" s="88"/>
      <c r="Y207" s="42"/>
      <c r="Z207" s="42"/>
      <c r="AA207" s="42"/>
      <c r="AB207" s="50"/>
    </row>
    <row r="208" spans="1:28" ht="13.15" customHeight="1">
      <c r="A208" s="73">
        <v>194</v>
      </c>
      <c r="B208" s="74">
        <f t="shared" ref="B208:B271" si="76">B207+1</f>
        <v>45505</v>
      </c>
      <c r="C208" s="75">
        <f t="shared" ref="C208:C271" si="77">C207</f>
        <v>884</v>
      </c>
      <c r="D208" s="76">
        <f t="shared" si="72"/>
        <v>1690</v>
      </c>
      <c r="E208" s="61">
        <f t="shared" si="60"/>
        <v>-1326</v>
      </c>
      <c r="F208" s="61">
        <f t="shared" si="61"/>
        <v>204</v>
      </c>
      <c r="G208" s="61">
        <f t="shared" si="62"/>
        <v>294</v>
      </c>
      <c r="H208" s="42">
        <f t="shared" si="67"/>
        <v>3900</v>
      </c>
      <c r="I208" s="42">
        <f t="shared" si="67"/>
        <v>2370</v>
      </c>
      <c r="J208" s="42">
        <f t="shared" si="67"/>
        <v>2280</v>
      </c>
      <c r="K208" s="42">
        <f t="shared" ref="K208:M214" si="78">K207</f>
        <v>4000</v>
      </c>
      <c r="L208" s="42">
        <f t="shared" si="78"/>
        <v>3000</v>
      </c>
      <c r="M208" s="42">
        <f t="shared" si="78"/>
        <v>3000</v>
      </c>
      <c r="N208" s="42">
        <f t="shared" si="74"/>
        <v>-100</v>
      </c>
      <c r="O208" s="42">
        <f t="shared" si="74"/>
        <v>-630</v>
      </c>
      <c r="P208" s="42">
        <f t="shared" si="74"/>
        <v>-720</v>
      </c>
      <c r="Q208" s="61">
        <v>0</v>
      </c>
      <c r="R208" s="61">
        <v>0</v>
      </c>
      <c r="S208" s="61">
        <v>0</v>
      </c>
      <c r="T208" s="58">
        <f t="shared" si="75"/>
        <v>674</v>
      </c>
      <c r="U208" s="83">
        <f t="shared" si="64"/>
        <v>1900</v>
      </c>
      <c r="V208" s="83">
        <f t="shared" si="65"/>
        <v>1900</v>
      </c>
      <c r="W208" s="83">
        <f t="shared" si="66"/>
        <v>1900</v>
      </c>
      <c r="X208" s="88"/>
      <c r="Y208" s="42"/>
      <c r="Z208" s="42"/>
      <c r="AA208" s="42"/>
      <c r="AB208" s="50"/>
    </row>
    <row r="209" spans="1:28" ht="13.15" customHeight="1">
      <c r="A209" s="73">
        <v>195</v>
      </c>
      <c r="B209" s="74">
        <f t="shared" si="76"/>
        <v>45506</v>
      </c>
      <c r="C209" s="75">
        <f t="shared" si="77"/>
        <v>884</v>
      </c>
      <c r="D209" s="76">
        <f t="shared" si="72"/>
        <v>1692</v>
      </c>
      <c r="E209" s="61">
        <f t="shared" ref="E209:E214" si="79">C209+D209-H209</f>
        <v>-1324</v>
      </c>
      <c r="F209" s="61">
        <f t="shared" ref="F209:F214" si="80">C209+D209-I209</f>
        <v>206</v>
      </c>
      <c r="G209" s="61">
        <f t="shared" ref="G209:G214" si="81">D209+C209-J209</f>
        <v>296</v>
      </c>
      <c r="H209" s="42">
        <f t="shared" si="67"/>
        <v>3900</v>
      </c>
      <c r="I209" s="42">
        <f t="shared" si="67"/>
        <v>2370</v>
      </c>
      <c r="J209" s="42">
        <f t="shared" si="67"/>
        <v>2280</v>
      </c>
      <c r="K209" s="42">
        <f t="shared" si="78"/>
        <v>4000</v>
      </c>
      <c r="L209" s="42">
        <f t="shared" si="78"/>
        <v>3000</v>
      </c>
      <c r="M209" s="42">
        <f t="shared" si="78"/>
        <v>3000</v>
      </c>
      <c r="N209" s="42">
        <f t="shared" ref="N209:P214" si="82">N208-Q209</f>
        <v>-100</v>
      </c>
      <c r="O209" s="42">
        <f t="shared" si="82"/>
        <v>-630</v>
      </c>
      <c r="P209" s="42">
        <f t="shared" si="82"/>
        <v>-720</v>
      </c>
      <c r="Q209" s="61">
        <v>0</v>
      </c>
      <c r="R209" s="61">
        <v>0</v>
      </c>
      <c r="S209" s="61">
        <v>0</v>
      </c>
      <c r="T209" s="58">
        <f t="shared" si="75"/>
        <v>676</v>
      </c>
      <c r="U209" s="83">
        <f t="shared" si="64"/>
        <v>1900</v>
      </c>
      <c r="V209" s="83">
        <f t="shared" si="65"/>
        <v>1900</v>
      </c>
      <c r="W209" s="83">
        <f t="shared" si="66"/>
        <v>1900</v>
      </c>
      <c r="X209" s="88"/>
      <c r="Y209" s="42"/>
      <c r="Z209" s="42"/>
      <c r="AA209" s="42"/>
      <c r="AB209" s="50"/>
    </row>
    <row r="210" spans="1:28" ht="13.15" customHeight="1">
      <c r="A210" s="73">
        <v>196</v>
      </c>
      <c r="B210" s="74">
        <f t="shared" si="76"/>
        <v>45507</v>
      </c>
      <c r="C210" s="75">
        <f t="shared" si="77"/>
        <v>884</v>
      </c>
      <c r="D210" s="76">
        <f t="shared" si="72"/>
        <v>1694</v>
      </c>
      <c r="E210" s="61">
        <f t="shared" si="79"/>
        <v>-1322</v>
      </c>
      <c r="F210" s="61">
        <f t="shared" si="80"/>
        <v>208</v>
      </c>
      <c r="G210" s="61">
        <f t="shared" si="81"/>
        <v>298</v>
      </c>
      <c r="H210" s="42">
        <f t="shared" si="67"/>
        <v>3900</v>
      </c>
      <c r="I210" s="42">
        <f t="shared" si="67"/>
        <v>2370</v>
      </c>
      <c r="J210" s="42">
        <f t="shared" si="67"/>
        <v>2280</v>
      </c>
      <c r="K210" s="42">
        <f t="shared" si="78"/>
        <v>4000</v>
      </c>
      <c r="L210" s="42">
        <f t="shared" si="78"/>
        <v>3000</v>
      </c>
      <c r="M210" s="42">
        <f t="shared" si="78"/>
        <v>3000</v>
      </c>
      <c r="N210" s="42">
        <f t="shared" si="82"/>
        <v>-100</v>
      </c>
      <c r="O210" s="42">
        <f t="shared" si="82"/>
        <v>-630</v>
      </c>
      <c r="P210" s="42">
        <f t="shared" si="82"/>
        <v>-720</v>
      </c>
      <c r="Q210" s="61">
        <v>0</v>
      </c>
      <c r="R210" s="61">
        <v>0</v>
      </c>
      <c r="S210" s="61">
        <v>0</v>
      </c>
      <c r="T210" s="58">
        <f t="shared" si="75"/>
        <v>678</v>
      </c>
      <c r="U210" s="83">
        <f t="shared" si="64"/>
        <v>1900</v>
      </c>
      <c r="V210" s="83">
        <f t="shared" si="65"/>
        <v>1900</v>
      </c>
      <c r="W210" s="83">
        <f t="shared" si="66"/>
        <v>1900</v>
      </c>
      <c r="X210" s="88"/>
      <c r="Y210" s="42"/>
      <c r="Z210" s="42"/>
      <c r="AA210" s="42"/>
      <c r="AB210" s="50"/>
    </row>
    <row r="211" spans="1:28" ht="13.15" customHeight="1">
      <c r="A211" s="73">
        <v>197</v>
      </c>
      <c r="B211" s="74">
        <f t="shared" si="76"/>
        <v>45508</v>
      </c>
      <c r="C211" s="75">
        <f t="shared" si="77"/>
        <v>884</v>
      </c>
      <c r="D211" s="76">
        <f t="shared" si="72"/>
        <v>1696</v>
      </c>
      <c r="E211" s="61">
        <f t="shared" si="79"/>
        <v>-1320</v>
      </c>
      <c r="F211" s="61">
        <f t="shared" si="80"/>
        <v>210</v>
      </c>
      <c r="G211" s="61">
        <f t="shared" si="81"/>
        <v>300</v>
      </c>
      <c r="H211" s="42">
        <f t="shared" si="67"/>
        <v>3900</v>
      </c>
      <c r="I211" s="42">
        <f t="shared" si="67"/>
        <v>2370</v>
      </c>
      <c r="J211" s="42">
        <f t="shared" si="67"/>
        <v>2280</v>
      </c>
      <c r="K211" s="42">
        <f t="shared" si="78"/>
        <v>4000</v>
      </c>
      <c r="L211" s="42">
        <f t="shared" si="78"/>
        <v>3000</v>
      </c>
      <c r="M211" s="42">
        <f t="shared" si="78"/>
        <v>3000</v>
      </c>
      <c r="N211" s="42">
        <f t="shared" si="82"/>
        <v>-100</v>
      </c>
      <c r="O211" s="42">
        <f t="shared" si="82"/>
        <v>-630</v>
      </c>
      <c r="P211" s="42">
        <f t="shared" si="82"/>
        <v>-720</v>
      </c>
      <c r="Q211" s="61">
        <v>0</v>
      </c>
      <c r="R211" s="61">
        <v>0</v>
      </c>
      <c r="S211" s="61">
        <v>0</v>
      </c>
      <c r="T211" s="58">
        <f t="shared" si="75"/>
        <v>680</v>
      </c>
      <c r="U211" s="83">
        <f t="shared" si="64"/>
        <v>1900</v>
      </c>
      <c r="V211" s="83">
        <f t="shared" si="65"/>
        <v>1900</v>
      </c>
      <c r="W211" s="83">
        <f t="shared" si="66"/>
        <v>1900</v>
      </c>
      <c r="X211" s="88"/>
      <c r="Y211" s="42"/>
      <c r="Z211" s="42"/>
      <c r="AA211" s="42"/>
      <c r="AB211" s="50"/>
    </row>
    <row r="212" spans="1:28" ht="13.15" customHeight="1">
      <c r="A212" s="73">
        <v>198</v>
      </c>
      <c r="B212" s="74">
        <f t="shared" si="76"/>
        <v>45509</v>
      </c>
      <c r="C212" s="75">
        <f t="shared" si="77"/>
        <v>884</v>
      </c>
      <c r="D212" s="76">
        <f t="shared" si="72"/>
        <v>1698</v>
      </c>
      <c r="E212" s="61">
        <f t="shared" si="79"/>
        <v>-1318</v>
      </c>
      <c r="F212" s="61">
        <f t="shared" si="80"/>
        <v>212</v>
      </c>
      <c r="G212" s="61">
        <f t="shared" si="81"/>
        <v>302</v>
      </c>
      <c r="H212" s="42">
        <f t="shared" si="67"/>
        <v>3900</v>
      </c>
      <c r="I212" s="42">
        <f t="shared" si="67"/>
        <v>2370</v>
      </c>
      <c r="J212" s="42">
        <f t="shared" si="67"/>
        <v>2280</v>
      </c>
      <c r="K212" s="42">
        <f t="shared" si="78"/>
        <v>4000</v>
      </c>
      <c r="L212" s="42">
        <f t="shared" si="78"/>
        <v>3000</v>
      </c>
      <c r="M212" s="42">
        <f t="shared" si="78"/>
        <v>3000</v>
      </c>
      <c r="N212" s="42">
        <f t="shared" si="82"/>
        <v>-100</v>
      </c>
      <c r="O212" s="42">
        <f t="shared" si="82"/>
        <v>-630</v>
      </c>
      <c r="P212" s="42">
        <f t="shared" si="82"/>
        <v>-720</v>
      </c>
      <c r="Q212" s="61">
        <v>0</v>
      </c>
      <c r="R212" s="61">
        <v>0</v>
      </c>
      <c r="S212" s="61">
        <v>0</v>
      </c>
      <c r="T212" s="58">
        <f t="shared" si="75"/>
        <v>682</v>
      </c>
      <c r="U212" s="83">
        <f t="shared" si="64"/>
        <v>1900</v>
      </c>
      <c r="V212" s="83">
        <f t="shared" si="65"/>
        <v>1900</v>
      </c>
      <c r="W212" s="83">
        <f t="shared" si="66"/>
        <v>1900</v>
      </c>
      <c r="X212" s="88"/>
      <c r="Y212" s="42"/>
      <c r="Z212" s="42"/>
      <c r="AA212" s="42"/>
      <c r="AB212" s="50"/>
    </row>
    <row r="213" spans="1:28" ht="13.15" customHeight="1">
      <c r="A213" s="73">
        <v>199</v>
      </c>
      <c r="B213" s="74">
        <f t="shared" si="76"/>
        <v>45510</v>
      </c>
      <c r="C213" s="75">
        <f t="shared" si="77"/>
        <v>884</v>
      </c>
      <c r="D213" s="76">
        <f t="shared" si="72"/>
        <v>1700</v>
      </c>
      <c r="E213" s="61">
        <f t="shared" si="79"/>
        <v>-1316</v>
      </c>
      <c r="F213" s="61">
        <f t="shared" si="80"/>
        <v>214</v>
      </c>
      <c r="G213" s="61">
        <f t="shared" si="81"/>
        <v>304</v>
      </c>
      <c r="H213" s="42">
        <f t="shared" si="67"/>
        <v>3900</v>
      </c>
      <c r="I213" s="42">
        <f t="shared" si="67"/>
        <v>2370</v>
      </c>
      <c r="J213" s="42">
        <f t="shared" si="67"/>
        <v>2280</v>
      </c>
      <c r="K213" s="42">
        <f t="shared" si="78"/>
        <v>4000</v>
      </c>
      <c r="L213" s="42">
        <f t="shared" si="78"/>
        <v>3000</v>
      </c>
      <c r="M213" s="42">
        <f t="shared" si="78"/>
        <v>3000</v>
      </c>
      <c r="N213" s="42">
        <f t="shared" si="82"/>
        <v>-100</v>
      </c>
      <c r="O213" s="42">
        <f t="shared" si="82"/>
        <v>-630</v>
      </c>
      <c r="P213" s="42">
        <f t="shared" si="82"/>
        <v>-720</v>
      </c>
      <c r="Q213" s="61">
        <v>0</v>
      </c>
      <c r="R213" s="61">
        <v>0</v>
      </c>
      <c r="S213" s="61">
        <v>0</v>
      </c>
      <c r="T213" s="58">
        <f t="shared" si="75"/>
        <v>684</v>
      </c>
      <c r="U213" s="83">
        <f t="shared" si="64"/>
        <v>1900</v>
      </c>
      <c r="V213" s="83">
        <f t="shared" si="65"/>
        <v>1900</v>
      </c>
      <c r="W213" s="83">
        <f t="shared" si="66"/>
        <v>1900</v>
      </c>
      <c r="X213" s="88"/>
      <c r="Y213" s="42"/>
      <c r="Z213" s="42"/>
      <c r="AA213" s="42"/>
      <c r="AB213" s="50"/>
    </row>
    <row r="214" spans="1:28" ht="13.15" customHeight="1">
      <c r="A214" s="73">
        <v>200</v>
      </c>
      <c r="B214" s="74">
        <f t="shared" si="76"/>
        <v>45511</v>
      </c>
      <c r="C214" s="75">
        <f t="shared" si="77"/>
        <v>884</v>
      </c>
      <c r="D214" s="76">
        <f t="shared" si="72"/>
        <v>1702</v>
      </c>
      <c r="E214" s="61">
        <f t="shared" si="79"/>
        <v>-1314</v>
      </c>
      <c r="F214" s="61">
        <f t="shared" si="80"/>
        <v>216</v>
      </c>
      <c r="G214" s="61">
        <f t="shared" si="81"/>
        <v>306</v>
      </c>
      <c r="H214" s="42">
        <f t="shared" si="67"/>
        <v>3900</v>
      </c>
      <c r="I214" s="42">
        <f t="shared" si="67"/>
        <v>2370</v>
      </c>
      <c r="J214" s="42">
        <f t="shared" si="67"/>
        <v>2280</v>
      </c>
      <c r="K214" s="42">
        <f t="shared" si="78"/>
        <v>4000</v>
      </c>
      <c r="L214" s="42">
        <f t="shared" si="78"/>
        <v>3000</v>
      </c>
      <c r="M214" s="42">
        <f t="shared" si="78"/>
        <v>3000</v>
      </c>
      <c r="N214" s="42">
        <f t="shared" si="82"/>
        <v>-100</v>
      </c>
      <c r="O214" s="42">
        <f t="shared" si="82"/>
        <v>-630</v>
      </c>
      <c r="P214" s="42">
        <f t="shared" si="82"/>
        <v>-720</v>
      </c>
      <c r="Q214" s="61">
        <v>0</v>
      </c>
      <c r="R214" s="61">
        <v>0</v>
      </c>
      <c r="S214" s="61">
        <v>0</v>
      </c>
      <c r="T214" s="58">
        <f t="shared" si="75"/>
        <v>686</v>
      </c>
      <c r="U214" s="83">
        <f t="shared" si="64"/>
        <v>1900</v>
      </c>
      <c r="V214" s="83">
        <f t="shared" si="65"/>
        <v>1900</v>
      </c>
      <c r="W214" s="83">
        <f t="shared" si="66"/>
        <v>1900</v>
      </c>
      <c r="X214" s="88"/>
      <c r="Y214" s="42"/>
      <c r="Z214" s="42"/>
      <c r="AA214" s="42"/>
      <c r="AB214" s="50"/>
    </row>
    <row r="215" spans="1:28" ht="13.15" customHeight="1">
      <c r="A215" s="73">
        <v>201</v>
      </c>
      <c r="B215" s="74">
        <f t="shared" si="76"/>
        <v>45512</v>
      </c>
      <c r="C215" s="75">
        <f t="shared" si="77"/>
        <v>884</v>
      </c>
      <c r="D215" s="76">
        <f t="shared" si="72"/>
        <v>1704</v>
      </c>
      <c r="E215" s="61">
        <f t="shared" ref="E215:E238" si="83">C215+D215-H215</f>
        <v>-1312</v>
      </c>
      <c r="F215" s="61">
        <f t="shared" ref="F215:F238" si="84">C215+D215-I215</f>
        <v>218</v>
      </c>
      <c r="G215" s="61">
        <f t="shared" ref="G215:G238" si="85">D215+C215-J215</f>
        <v>308</v>
      </c>
      <c r="H215" s="42">
        <f t="shared" ref="H215:H238" si="86">K215+N215</f>
        <v>3900</v>
      </c>
      <c r="I215" s="42">
        <f t="shared" ref="I215:I238" si="87">L215+O215</f>
        <v>2370</v>
      </c>
      <c r="J215" s="42">
        <f t="shared" ref="J215:J238" si="88">M215+P215</f>
        <v>2280</v>
      </c>
      <c r="K215" s="42">
        <f t="shared" ref="K215:M215" si="89">K214</f>
        <v>4000</v>
      </c>
      <c r="L215" s="42">
        <f t="shared" si="89"/>
        <v>3000</v>
      </c>
      <c r="M215" s="42">
        <f t="shared" si="89"/>
        <v>3000</v>
      </c>
      <c r="N215" s="42">
        <f t="shared" ref="N215:N238" si="90">N214-Q215</f>
        <v>-100</v>
      </c>
      <c r="O215" s="42">
        <f t="shared" ref="O215:O238" si="91">O214-R215</f>
        <v>-630</v>
      </c>
      <c r="P215" s="42">
        <f t="shared" ref="P215:P238" si="92">P214-S215</f>
        <v>-720</v>
      </c>
      <c r="Q215" s="61">
        <v>0</v>
      </c>
      <c r="R215" s="61">
        <v>0</v>
      </c>
      <c r="S215" s="61">
        <v>0</v>
      </c>
      <c r="T215" s="58">
        <f t="shared" ref="T215:T238" si="93">D215+C215-V215</f>
        <v>688</v>
      </c>
      <c r="U215" s="83">
        <f t="shared" si="64"/>
        <v>1900</v>
      </c>
      <c r="V215" s="83">
        <f t="shared" si="65"/>
        <v>1900</v>
      </c>
      <c r="W215" s="83">
        <f t="shared" si="66"/>
        <v>1900</v>
      </c>
      <c r="X215" s="88"/>
      <c r="Y215" s="42"/>
      <c r="Z215" s="42"/>
      <c r="AA215" s="42"/>
      <c r="AB215" s="50"/>
    </row>
    <row r="216" spans="1:28" ht="13.15" customHeight="1">
      <c r="A216" s="73">
        <v>202</v>
      </c>
      <c r="B216" s="74">
        <f t="shared" si="76"/>
        <v>45513</v>
      </c>
      <c r="C216" s="75">
        <f t="shared" si="77"/>
        <v>884</v>
      </c>
      <c r="D216" s="76">
        <f t="shared" si="72"/>
        <v>1706</v>
      </c>
      <c r="E216" s="61">
        <f t="shared" si="83"/>
        <v>-1310</v>
      </c>
      <c r="F216" s="61">
        <f t="shared" si="84"/>
        <v>220</v>
      </c>
      <c r="G216" s="61">
        <f t="shared" si="85"/>
        <v>310</v>
      </c>
      <c r="H216" s="42">
        <f t="shared" si="86"/>
        <v>3900</v>
      </c>
      <c r="I216" s="42">
        <f t="shared" si="87"/>
        <v>2370</v>
      </c>
      <c r="J216" s="42">
        <f t="shared" si="88"/>
        <v>2280</v>
      </c>
      <c r="K216" s="42">
        <f t="shared" ref="K216:M216" si="94">K215</f>
        <v>4000</v>
      </c>
      <c r="L216" s="42">
        <f t="shared" si="94"/>
        <v>3000</v>
      </c>
      <c r="M216" s="42">
        <f t="shared" si="94"/>
        <v>3000</v>
      </c>
      <c r="N216" s="42">
        <f t="shared" si="90"/>
        <v>-100</v>
      </c>
      <c r="O216" s="42">
        <f t="shared" si="91"/>
        <v>-630</v>
      </c>
      <c r="P216" s="42">
        <f t="shared" si="92"/>
        <v>-720</v>
      </c>
      <c r="Q216" s="61">
        <v>0</v>
      </c>
      <c r="R216" s="61">
        <v>0</v>
      </c>
      <c r="S216" s="61">
        <v>0</v>
      </c>
      <c r="T216" s="58">
        <f t="shared" si="93"/>
        <v>690</v>
      </c>
      <c r="U216" s="83">
        <f t="shared" si="64"/>
        <v>1900</v>
      </c>
      <c r="V216" s="83">
        <f t="shared" si="65"/>
        <v>1900</v>
      </c>
      <c r="W216" s="83">
        <f t="shared" si="66"/>
        <v>1900</v>
      </c>
      <c r="X216" s="88"/>
      <c r="Y216" s="42"/>
      <c r="Z216" s="42"/>
      <c r="AA216" s="42"/>
      <c r="AB216" s="50"/>
    </row>
    <row r="217" spans="1:28" ht="13.15" customHeight="1">
      <c r="A217" s="73">
        <v>203</v>
      </c>
      <c r="B217" s="74">
        <f t="shared" si="76"/>
        <v>45514</v>
      </c>
      <c r="C217" s="75">
        <f t="shared" si="77"/>
        <v>884</v>
      </c>
      <c r="D217" s="76">
        <f t="shared" si="72"/>
        <v>1708</v>
      </c>
      <c r="E217" s="61">
        <f t="shared" si="83"/>
        <v>-1308</v>
      </c>
      <c r="F217" s="61">
        <f t="shared" si="84"/>
        <v>222</v>
      </c>
      <c r="G217" s="61">
        <f t="shared" si="85"/>
        <v>312</v>
      </c>
      <c r="H217" s="42">
        <f t="shared" si="86"/>
        <v>3900</v>
      </c>
      <c r="I217" s="42">
        <f t="shared" si="87"/>
        <v>2370</v>
      </c>
      <c r="J217" s="42">
        <f t="shared" si="88"/>
        <v>2280</v>
      </c>
      <c r="K217" s="42">
        <f t="shared" ref="K217:M217" si="95">K216</f>
        <v>4000</v>
      </c>
      <c r="L217" s="42">
        <f t="shared" si="95"/>
        <v>3000</v>
      </c>
      <c r="M217" s="42">
        <f t="shared" si="95"/>
        <v>3000</v>
      </c>
      <c r="N217" s="42">
        <f t="shared" si="90"/>
        <v>-100</v>
      </c>
      <c r="O217" s="42">
        <f t="shared" si="91"/>
        <v>-630</v>
      </c>
      <c r="P217" s="42">
        <f t="shared" si="92"/>
        <v>-720</v>
      </c>
      <c r="Q217" s="61">
        <v>0</v>
      </c>
      <c r="R217" s="61">
        <v>0</v>
      </c>
      <c r="S217" s="61">
        <v>0</v>
      </c>
      <c r="T217" s="58">
        <f t="shared" si="93"/>
        <v>692</v>
      </c>
      <c r="U217" s="83">
        <f t="shared" si="64"/>
        <v>1900</v>
      </c>
      <c r="V217" s="83">
        <f t="shared" si="65"/>
        <v>1900</v>
      </c>
      <c r="W217" s="83">
        <f t="shared" si="66"/>
        <v>1900</v>
      </c>
      <c r="X217" s="88"/>
      <c r="Y217" s="42"/>
      <c r="Z217" s="42"/>
      <c r="AA217" s="42"/>
      <c r="AB217" s="50"/>
    </row>
    <row r="218" spans="1:28" ht="13.15" customHeight="1">
      <c r="A218" s="73">
        <v>204</v>
      </c>
      <c r="B218" s="74">
        <f t="shared" si="76"/>
        <v>45515</v>
      </c>
      <c r="C218" s="75">
        <f t="shared" si="77"/>
        <v>884</v>
      </c>
      <c r="D218" s="76">
        <f t="shared" si="72"/>
        <v>1710</v>
      </c>
      <c r="E218" s="61">
        <f t="shared" si="83"/>
        <v>-1306</v>
      </c>
      <c r="F218" s="61">
        <f t="shared" si="84"/>
        <v>224</v>
      </c>
      <c r="G218" s="61">
        <f t="shared" si="85"/>
        <v>314</v>
      </c>
      <c r="H218" s="42">
        <f t="shared" si="86"/>
        <v>3900</v>
      </c>
      <c r="I218" s="42">
        <f t="shared" si="87"/>
        <v>2370</v>
      </c>
      <c r="J218" s="42">
        <f t="shared" si="88"/>
        <v>2280</v>
      </c>
      <c r="K218" s="42">
        <f t="shared" ref="K218:M218" si="96">K217</f>
        <v>4000</v>
      </c>
      <c r="L218" s="42">
        <f t="shared" si="96"/>
        <v>3000</v>
      </c>
      <c r="M218" s="42">
        <f t="shared" si="96"/>
        <v>3000</v>
      </c>
      <c r="N218" s="42">
        <f t="shared" si="90"/>
        <v>-100</v>
      </c>
      <c r="O218" s="42">
        <f t="shared" si="91"/>
        <v>-630</v>
      </c>
      <c r="P218" s="42">
        <f t="shared" si="92"/>
        <v>-720</v>
      </c>
      <c r="Q218" s="61">
        <v>0</v>
      </c>
      <c r="R218" s="61">
        <v>0</v>
      </c>
      <c r="S218" s="61">
        <v>0</v>
      </c>
      <c r="T218" s="58">
        <f t="shared" si="93"/>
        <v>694</v>
      </c>
      <c r="U218" s="83">
        <f t="shared" si="64"/>
        <v>1900</v>
      </c>
      <c r="V218" s="83">
        <f t="shared" si="65"/>
        <v>1900</v>
      </c>
      <c r="W218" s="83">
        <f t="shared" si="66"/>
        <v>1900</v>
      </c>
      <c r="X218" s="88"/>
      <c r="Y218" s="42"/>
      <c r="Z218" s="42"/>
      <c r="AA218" s="42"/>
      <c r="AB218" s="50"/>
    </row>
    <row r="219" spans="1:28" ht="13.15" customHeight="1">
      <c r="A219" s="73">
        <v>205</v>
      </c>
      <c r="B219" s="74">
        <f t="shared" si="76"/>
        <v>45516</v>
      </c>
      <c r="C219" s="75">
        <f t="shared" si="77"/>
        <v>884</v>
      </c>
      <c r="D219" s="76">
        <f t="shared" si="72"/>
        <v>1712</v>
      </c>
      <c r="E219" s="61">
        <f t="shared" si="83"/>
        <v>-1304</v>
      </c>
      <c r="F219" s="61">
        <f t="shared" si="84"/>
        <v>226</v>
      </c>
      <c r="G219" s="61">
        <f t="shared" si="85"/>
        <v>316</v>
      </c>
      <c r="H219" s="42">
        <f t="shared" si="86"/>
        <v>3900</v>
      </c>
      <c r="I219" s="42">
        <f t="shared" si="87"/>
        <v>2370</v>
      </c>
      <c r="J219" s="42">
        <f t="shared" si="88"/>
        <v>2280</v>
      </c>
      <c r="K219" s="42">
        <f t="shared" ref="K219:M219" si="97">K218</f>
        <v>4000</v>
      </c>
      <c r="L219" s="42">
        <f t="shared" si="97"/>
        <v>3000</v>
      </c>
      <c r="M219" s="42">
        <f t="shared" si="97"/>
        <v>3000</v>
      </c>
      <c r="N219" s="42">
        <f t="shared" si="90"/>
        <v>-100</v>
      </c>
      <c r="O219" s="42">
        <f t="shared" si="91"/>
        <v>-630</v>
      </c>
      <c r="P219" s="42">
        <f t="shared" si="92"/>
        <v>-720</v>
      </c>
      <c r="Q219" s="61">
        <v>0</v>
      </c>
      <c r="R219" s="61">
        <v>0</v>
      </c>
      <c r="S219" s="61">
        <v>0</v>
      </c>
      <c r="T219" s="58">
        <f t="shared" si="93"/>
        <v>696</v>
      </c>
      <c r="U219" s="83">
        <f t="shared" si="64"/>
        <v>1900</v>
      </c>
      <c r="V219" s="83">
        <f t="shared" si="65"/>
        <v>1900</v>
      </c>
      <c r="W219" s="83">
        <f t="shared" si="66"/>
        <v>1900</v>
      </c>
      <c r="X219" s="88"/>
      <c r="Y219" s="42"/>
      <c r="Z219" s="42"/>
      <c r="AA219" s="42"/>
      <c r="AB219" s="50"/>
    </row>
    <row r="220" spans="1:28" ht="13.15" customHeight="1">
      <c r="A220" s="73">
        <v>206</v>
      </c>
      <c r="B220" s="74">
        <f t="shared" si="76"/>
        <v>45517</v>
      </c>
      <c r="C220" s="75">
        <f t="shared" si="77"/>
        <v>884</v>
      </c>
      <c r="D220" s="76">
        <f t="shared" si="72"/>
        <v>1714</v>
      </c>
      <c r="E220" s="61">
        <f t="shared" si="83"/>
        <v>-1302</v>
      </c>
      <c r="F220" s="61">
        <f t="shared" si="84"/>
        <v>228</v>
      </c>
      <c r="G220" s="61">
        <f t="shared" si="85"/>
        <v>318</v>
      </c>
      <c r="H220" s="42">
        <f t="shared" si="86"/>
        <v>3900</v>
      </c>
      <c r="I220" s="42">
        <f t="shared" si="87"/>
        <v>2370</v>
      </c>
      <c r="J220" s="42">
        <f t="shared" si="88"/>
        <v>2280</v>
      </c>
      <c r="K220" s="42">
        <f t="shared" ref="K220:M220" si="98">K219</f>
        <v>4000</v>
      </c>
      <c r="L220" s="42">
        <f t="shared" si="98"/>
        <v>3000</v>
      </c>
      <c r="M220" s="42">
        <f t="shared" si="98"/>
        <v>3000</v>
      </c>
      <c r="N220" s="42">
        <f t="shared" si="90"/>
        <v>-100</v>
      </c>
      <c r="O220" s="42">
        <f t="shared" si="91"/>
        <v>-630</v>
      </c>
      <c r="P220" s="42">
        <f t="shared" si="92"/>
        <v>-720</v>
      </c>
      <c r="Q220" s="61">
        <v>0</v>
      </c>
      <c r="R220" s="61">
        <v>0</v>
      </c>
      <c r="S220" s="61">
        <v>0</v>
      </c>
      <c r="T220" s="58">
        <f t="shared" si="93"/>
        <v>698</v>
      </c>
      <c r="U220" s="83">
        <f t="shared" si="64"/>
        <v>1900</v>
      </c>
      <c r="V220" s="83">
        <f t="shared" si="65"/>
        <v>1900</v>
      </c>
      <c r="W220" s="83">
        <f t="shared" si="66"/>
        <v>1900</v>
      </c>
      <c r="X220" s="88"/>
      <c r="Y220" s="42"/>
      <c r="Z220" s="42"/>
      <c r="AA220" s="42"/>
      <c r="AB220" s="50"/>
    </row>
    <row r="221" spans="1:28" ht="13.15" customHeight="1">
      <c r="A221" s="73">
        <v>207</v>
      </c>
      <c r="B221" s="74">
        <f t="shared" si="76"/>
        <v>45518</v>
      </c>
      <c r="C221" s="75">
        <f t="shared" si="77"/>
        <v>884</v>
      </c>
      <c r="D221" s="76">
        <f t="shared" si="72"/>
        <v>1716</v>
      </c>
      <c r="E221" s="61">
        <f t="shared" si="83"/>
        <v>-1300</v>
      </c>
      <c r="F221" s="61">
        <f t="shared" si="84"/>
        <v>230</v>
      </c>
      <c r="G221" s="61">
        <f t="shared" si="85"/>
        <v>320</v>
      </c>
      <c r="H221" s="42">
        <f t="shared" si="86"/>
        <v>3900</v>
      </c>
      <c r="I221" s="42">
        <f t="shared" si="87"/>
        <v>2370</v>
      </c>
      <c r="J221" s="42">
        <f t="shared" si="88"/>
        <v>2280</v>
      </c>
      <c r="K221" s="42">
        <f t="shared" ref="K221:M221" si="99">K220</f>
        <v>4000</v>
      </c>
      <c r="L221" s="42">
        <f t="shared" si="99"/>
        <v>3000</v>
      </c>
      <c r="M221" s="42">
        <f t="shared" si="99"/>
        <v>3000</v>
      </c>
      <c r="N221" s="42">
        <f t="shared" si="90"/>
        <v>-100</v>
      </c>
      <c r="O221" s="42">
        <f t="shared" si="91"/>
        <v>-630</v>
      </c>
      <c r="P221" s="42">
        <f t="shared" si="92"/>
        <v>-720</v>
      </c>
      <c r="Q221" s="61">
        <v>0</v>
      </c>
      <c r="R221" s="61">
        <v>0</v>
      </c>
      <c r="S221" s="61">
        <v>0</v>
      </c>
      <c r="T221" s="58">
        <f t="shared" si="93"/>
        <v>700</v>
      </c>
      <c r="U221" s="83">
        <f t="shared" ref="U221:U284" si="100">U220+$X221*1000-Q221</f>
        <v>1900</v>
      </c>
      <c r="V221" s="83">
        <f t="shared" ref="V221:V284" si="101">V220+$X221*1000-R221</f>
        <v>1900</v>
      </c>
      <c r="W221" s="83">
        <f t="shared" ref="W221:W284" si="102">W220+$X221*1000-S221</f>
        <v>1900</v>
      </c>
      <c r="X221" s="88"/>
      <c r="Y221" s="42"/>
      <c r="Z221" s="42"/>
      <c r="AA221" s="42"/>
      <c r="AB221" s="50"/>
    </row>
    <row r="222" spans="1:28" ht="13.15" customHeight="1">
      <c r="A222" s="73">
        <v>208</v>
      </c>
      <c r="B222" s="74">
        <f t="shared" si="76"/>
        <v>45519</v>
      </c>
      <c r="C222" s="75">
        <f t="shared" si="77"/>
        <v>884</v>
      </c>
      <c r="D222" s="76">
        <f t="shared" si="72"/>
        <v>1718</v>
      </c>
      <c r="E222" s="61">
        <f t="shared" si="83"/>
        <v>-1298</v>
      </c>
      <c r="F222" s="61">
        <f t="shared" si="84"/>
        <v>232</v>
      </c>
      <c r="G222" s="61">
        <f t="shared" si="85"/>
        <v>322</v>
      </c>
      <c r="H222" s="42">
        <f t="shared" si="86"/>
        <v>3900</v>
      </c>
      <c r="I222" s="42">
        <f t="shared" si="87"/>
        <v>2370</v>
      </c>
      <c r="J222" s="42">
        <f t="shared" si="88"/>
        <v>2280</v>
      </c>
      <c r="K222" s="42">
        <f t="shared" ref="K222:M222" si="103">K221</f>
        <v>4000</v>
      </c>
      <c r="L222" s="42">
        <f t="shared" si="103"/>
        <v>3000</v>
      </c>
      <c r="M222" s="42">
        <f t="shared" si="103"/>
        <v>3000</v>
      </c>
      <c r="N222" s="42">
        <f t="shared" si="90"/>
        <v>-100</v>
      </c>
      <c r="O222" s="42">
        <f t="shared" si="91"/>
        <v>-630</v>
      </c>
      <c r="P222" s="42">
        <f t="shared" si="92"/>
        <v>-720</v>
      </c>
      <c r="Q222" s="61">
        <v>0</v>
      </c>
      <c r="R222" s="61">
        <v>0</v>
      </c>
      <c r="S222" s="61">
        <v>0</v>
      </c>
      <c r="T222" s="58">
        <f t="shared" si="93"/>
        <v>702</v>
      </c>
      <c r="U222" s="83">
        <f t="shared" si="100"/>
        <v>1900</v>
      </c>
      <c r="V222" s="83">
        <f t="shared" si="101"/>
        <v>1900</v>
      </c>
      <c r="W222" s="83">
        <f t="shared" si="102"/>
        <v>1900</v>
      </c>
      <c r="X222" s="88"/>
      <c r="Y222" s="42"/>
      <c r="Z222" s="42"/>
      <c r="AA222" s="42"/>
      <c r="AB222" s="50"/>
    </row>
    <row r="223" spans="1:28" ht="13.15" customHeight="1">
      <c r="A223" s="73">
        <v>209</v>
      </c>
      <c r="B223" s="74">
        <f t="shared" si="76"/>
        <v>45520</v>
      </c>
      <c r="C223" s="75">
        <f t="shared" si="77"/>
        <v>884</v>
      </c>
      <c r="D223" s="76">
        <f t="shared" si="72"/>
        <v>1720</v>
      </c>
      <c r="E223" s="61">
        <f t="shared" si="83"/>
        <v>-1296</v>
      </c>
      <c r="F223" s="61">
        <f t="shared" si="84"/>
        <v>234</v>
      </c>
      <c r="G223" s="61">
        <f t="shared" si="85"/>
        <v>324</v>
      </c>
      <c r="H223" s="42">
        <f t="shared" si="86"/>
        <v>3900</v>
      </c>
      <c r="I223" s="42">
        <f t="shared" si="87"/>
        <v>2370</v>
      </c>
      <c r="J223" s="42">
        <f t="shared" si="88"/>
        <v>2280</v>
      </c>
      <c r="K223" s="42">
        <f t="shared" ref="K223:M223" si="104">K222</f>
        <v>4000</v>
      </c>
      <c r="L223" s="42">
        <f t="shared" si="104"/>
        <v>3000</v>
      </c>
      <c r="M223" s="42">
        <f t="shared" si="104"/>
        <v>3000</v>
      </c>
      <c r="N223" s="42">
        <f t="shared" si="90"/>
        <v>-100</v>
      </c>
      <c r="O223" s="42">
        <f t="shared" si="91"/>
        <v>-630</v>
      </c>
      <c r="P223" s="42">
        <f t="shared" si="92"/>
        <v>-720</v>
      </c>
      <c r="Q223" s="61">
        <v>0</v>
      </c>
      <c r="R223" s="61">
        <v>0</v>
      </c>
      <c r="S223" s="61">
        <v>0</v>
      </c>
      <c r="T223" s="58">
        <f t="shared" si="93"/>
        <v>704</v>
      </c>
      <c r="U223" s="83">
        <f t="shared" si="100"/>
        <v>1900</v>
      </c>
      <c r="V223" s="83">
        <f t="shared" si="101"/>
        <v>1900</v>
      </c>
      <c r="W223" s="83">
        <f t="shared" si="102"/>
        <v>1900</v>
      </c>
      <c r="X223" s="88"/>
      <c r="Y223" s="42"/>
      <c r="Z223" s="42"/>
      <c r="AA223" s="42"/>
      <c r="AB223" s="50"/>
    </row>
    <row r="224" spans="1:28" ht="13.15" customHeight="1">
      <c r="A224" s="73">
        <v>210</v>
      </c>
      <c r="B224" s="74">
        <f t="shared" si="76"/>
        <v>45521</v>
      </c>
      <c r="C224" s="75">
        <f t="shared" si="77"/>
        <v>884</v>
      </c>
      <c r="D224" s="76">
        <f t="shared" si="72"/>
        <v>1722</v>
      </c>
      <c r="E224" s="61">
        <f t="shared" si="83"/>
        <v>-1294</v>
      </c>
      <c r="F224" s="61">
        <f t="shared" si="84"/>
        <v>236</v>
      </c>
      <c r="G224" s="61">
        <f t="shared" si="85"/>
        <v>326</v>
      </c>
      <c r="H224" s="42">
        <f t="shared" si="86"/>
        <v>3900</v>
      </c>
      <c r="I224" s="42">
        <f t="shared" si="87"/>
        <v>2370</v>
      </c>
      <c r="J224" s="42">
        <f t="shared" si="88"/>
        <v>2280</v>
      </c>
      <c r="K224" s="42">
        <f t="shared" ref="K224:M224" si="105">K223</f>
        <v>4000</v>
      </c>
      <c r="L224" s="42">
        <f t="shared" si="105"/>
        <v>3000</v>
      </c>
      <c r="M224" s="42">
        <f t="shared" si="105"/>
        <v>3000</v>
      </c>
      <c r="N224" s="42">
        <f t="shared" si="90"/>
        <v>-100</v>
      </c>
      <c r="O224" s="42">
        <f t="shared" si="91"/>
        <v>-630</v>
      </c>
      <c r="P224" s="42">
        <f t="shared" si="92"/>
        <v>-720</v>
      </c>
      <c r="Q224" s="61">
        <v>0</v>
      </c>
      <c r="R224" s="61">
        <v>0</v>
      </c>
      <c r="S224" s="61">
        <v>0</v>
      </c>
      <c r="T224" s="58">
        <f t="shared" si="93"/>
        <v>706</v>
      </c>
      <c r="U224" s="83">
        <f t="shared" si="100"/>
        <v>1900</v>
      </c>
      <c r="V224" s="83">
        <f t="shared" si="101"/>
        <v>1900</v>
      </c>
      <c r="W224" s="83">
        <f t="shared" si="102"/>
        <v>1900</v>
      </c>
      <c r="X224" s="88"/>
      <c r="Y224" s="42"/>
      <c r="Z224" s="42"/>
      <c r="AA224" s="42"/>
      <c r="AB224" s="50"/>
    </row>
    <row r="225" spans="1:28" ht="13.15" customHeight="1">
      <c r="A225" s="73">
        <v>211</v>
      </c>
      <c r="B225" s="74">
        <f t="shared" si="76"/>
        <v>45522</v>
      </c>
      <c r="C225" s="75">
        <f t="shared" si="77"/>
        <v>884</v>
      </c>
      <c r="D225" s="76">
        <f t="shared" si="72"/>
        <v>1724</v>
      </c>
      <c r="E225" s="61">
        <f t="shared" si="83"/>
        <v>-1292</v>
      </c>
      <c r="F225" s="61">
        <f t="shared" si="84"/>
        <v>238</v>
      </c>
      <c r="G225" s="61">
        <f t="shared" si="85"/>
        <v>328</v>
      </c>
      <c r="H225" s="42">
        <f t="shared" si="86"/>
        <v>3900</v>
      </c>
      <c r="I225" s="42">
        <f t="shared" si="87"/>
        <v>2370</v>
      </c>
      <c r="J225" s="42">
        <f t="shared" si="88"/>
        <v>2280</v>
      </c>
      <c r="K225" s="42">
        <f t="shared" ref="K225:M225" si="106">K224</f>
        <v>4000</v>
      </c>
      <c r="L225" s="42">
        <f t="shared" si="106"/>
        <v>3000</v>
      </c>
      <c r="M225" s="42">
        <f t="shared" si="106"/>
        <v>3000</v>
      </c>
      <c r="N225" s="42">
        <f t="shared" si="90"/>
        <v>-100</v>
      </c>
      <c r="O225" s="42">
        <f t="shared" si="91"/>
        <v>-630</v>
      </c>
      <c r="P225" s="42">
        <f t="shared" si="92"/>
        <v>-720</v>
      </c>
      <c r="Q225" s="61">
        <v>0</v>
      </c>
      <c r="R225" s="61">
        <v>0</v>
      </c>
      <c r="S225" s="61">
        <v>0</v>
      </c>
      <c r="T225" s="58">
        <f t="shared" si="93"/>
        <v>708</v>
      </c>
      <c r="U225" s="83">
        <f t="shared" si="100"/>
        <v>1900</v>
      </c>
      <c r="V225" s="83">
        <f t="shared" si="101"/>
        <v>1900</v>
      </c>
      <c r="W225" s="83">
        <f t="shared" si="102"/>
        <v>1900</v>
      </c>
      <c r="X225" s="88"/>
      <c r="Y225" s="42"/>
      <c r="Z225" s="42"/>
      <c r="AA225" s="42"/>
      <c r="AB225" s="50"/>
    </row>
    <row r="226" spans="1:28" ht="13.15" customHeight="1">
      <c r="A226" s="73">
        <v>212</v>
      </c>
      <c r="B226" s="74">
        <f t="shared" si="76"/>
        <v>45523</v>
      </c>
      <c r="C226" s="75">
        <f t="shared" si="77"/>
        <v>884</v>
      </c>
      <c r="D226" s="76">
        <f t="shared" si="72"/>
        <v>1726</v>
      </c>
      <c r="E226" s="61">
        <f t="shared" si="83"/>
        <v>-1290</v>
      </c>
      <c r="F226" s="61">
        <f t="shared" si="84"/>
        <v>240</v>
      </c>
      <c r="G226" s="61">
        <f t="shared" si="85"/>
        <v>330</v>
      </c>
      <c r="H226" s="42">
        <f t="shared" si="86"/>
        <v>3900</v>
      </c>
      <c r="I226" s="42">
        <f t="shared" si="87"/>
        <v>2370</v>
      </c>
      <c r="J226" s="42">
        <f t="shared" si="88"/>
        <v>2280</v>
      </c>
      <c r="K226" s="42">
        <f t="shared" ref="K226:M226" si="107">K225</f>
        <v>4000</v>
      </c>
      <c r="L226" s="42">
        <f t="shared" si="107"/>
        <v>3000</v>
      </c>
      <c r="M226" s="42">
        <f t="shared" si="107"/>
        <v>3000</v>
      </c>
      <c r="N226" s="42">
        <f t="shared" si="90"/>
        <v>-100</v>
      </c>
      <c r="O226" s="42">
        <f t="shared" si="91"/>
        <v>-630</v>
      </c>
      <c r="P226" s="42">
        <f t="shared" si="92"/>
        <v>-720</v>
      </c>
      <c r="Q226" s="61">
        <v>0</v>
      </c>
      <c r="R226" s="61">
        <v>0</v>
      </c>
      <c r="S226" s="61">
        <v>0</v>
      </c>
      <c r="T226" s="58">
        <f t="shared" si="93"/>
        <v>710</v>
      </c>
      <c r="U226" s="83">
        <f t="shared" si="100"/>
        <v>1900</v>
      </c>
      <c r="V226" s="83">
        <f t="shared" si="101"/>
        <v>1900</v>
      </c>
      <c r="W226" s="83">
        <f t="shared" si="102"/>
        <v>1900</v>
      </c>
      <c r="X226" s="88"/>
      <c r="Y226" s="42"/>
      <c r="Z226" s="42"/>
      <c r="AA226" s="42"/>
      <c r="AB226" s="50"/>
    </row>
    <row r="227" spans="1:28" ht="13.15" customHeight="1">
      <c r="A227" s="73">
        <v>213</v>
      </c>
      <c r="B227" s="74">
        <f t="shared" si="76"/>
        <v>45524</v>
      </c>
      <c r="C227" s="75">
        <f t="shared" si="77"/>
        <v>884</v>
      </c>
      <c r="D227" s="76">
        <f t="shared" si="72"/>
        <v>1728</v>
      </c>
      <c r="E227" s="61">
        <f t="shared" si="83"/>
        <v>-1288</v>
      </c>
      <c r="F227" s="61">
        <f t="shared" si="84"/>
        <v>242</v>
      </c>
      <c r="G227" s="61">
        <f t="shared" si="85"/>
        <v>332</v>
      </c>
      <c r="H227" s="42">
        <f t="shared" si="86"/>
        <v>3900</v>
      </c>
      <c r="I227" s="42">
        <f t="shared" si="87"/>
        <v>2370</v>
      </c>
      <c r="J227" s="42">
        <f t="shared" si="88"/>
        <v>2280</v>
      </c>
      <c r="K227" s="42">
        <f t="shared" ref="K227:M227" si="108">K226</f>
        <v>4000</v>
      </c>
      <c r="L227" s="42">
        <f t="shared" si="108"/>
        <v>3000</v>
      </c>
      <c r="M227" s="42">
        <f t="shared" si="108"/>
        <v>3000</v>
      </c>
      <c r="N227" s="42">
        <f t="shared" si="90"/>
        <v>-100</v>
      </c>
      <c r="O227" s="42">
        <f t="shared" si="91"/>
        <v>-630</v>
      </c>
      <c r="P227" s="42">
        <f t="shared" si="92"/>
        <v>-720</v>
      </c>
      <c r="Q227" s="61">
        <v>0</v>
      </c>
      <c r="R227" s="61">
        <v>0</v>
      </c>
      <c r="S227" s="61">
        <v>0</v>
      </c>
      <c r="T227" s="58">
        <f t="shared" si="93"/>
        <v>712</v>
      </c>
      <c r="U227" s="83">
        <f t="shared" si="100"/>
        <v>1900</v>
      </c>
      <c r="V227" s="83">
        <f t="shared" si="101"/>
        <v>1900</v>
      </c>
      <c r="W227" s="83">
        <f t="shared" si="102"/>
        <v>1900</v>
      </c>
      <c r="X227" s="88"/>
      <c r="Y227" s="42"/>
      <c r="Z227" s="42"/>
      <c r="AA227" s="42"/>
      <c r="AB227" s="50"/>
    </row>
    <row r="228" spans="1:28" ht="13.15" customHeight="1">
      <c r="A228" s="73">
        <v>214</v>
      </c>
      <c r="B228" s="74">
        <f t="shared" si="76"/>
        <v>45525</v>
      </c>
      <c r="C228" s="75">
        <f t="shared" si="77"/>
        <v>884</v>
      </c>
      <c r="D228" s="76">
        <f t="shared" si="72"/>
        <v>1730</v>
      </c>
      <c r="E228" s="61">
        <f t="shared" si="83"/>
        <v>-1286</v>
      </c>
      <c r="F228" s="61">
        <f t="shared" si="84"/>
        <v>244</v>
      </c>
      <c r="G228" s="61">
        <f t="shared" si="85"/>
        <v>334</v>
      </c>
      <c r="H228" s="42">
        <f t="shared" si="86"/>
        <v>3900</v>
      </c>
      <c r="I228" s="42">
        <f t="shared" si="87"/>
        <v>2370</v>
      </c>
      <c r="J228" s="42">
        <f t="shared" si="88"/>
        <v>2280</v>
      </c>
      <c r="K228" s="42">
        <f t="shared" ref="K228:M228" si="109">K227</f>
        <v>4000</v>
      </c>
      <c r="L228" s="42">
        <f t="shared" si="109"/>
        <v>3000</v>
      </c>
      <c r="M228" s="42">
        <f t="shared" si="109"/>
        <v>3000</v>
      </c>
      <c r="N228" s="42">
        <f t="shared" si="90"/>
        <v>-100</v>
      </c>
      <c r="O228" s="42">
        <f t="shared" si="91"/>
        <v>-630</v>
      </c>
      <c r="P228" s="42">
        <f t="shared" si="92"/>
        <v>-720</v>
      </c>
      <c r="Q228" s="61">
        <v>0</v>
      </c>
      <c r="R228" s="61">
        <v>0</v>
      </c>
      <c r="S228" s="61">
        <v>0</v>
      </c>
      <c r="T228" s="58">
        <f t="shared" si="93"/>
        <v>714</v>
      </c>
      <c r="U228" s="83">
        <f t="shared" si="100"/>
        <v>1900</v>
      </c>
      <c r="V228" s="83">
        <f t="shared" si="101"/>
        <v>1900</v>
      </c>
      <c r="W228" s="83">
        <f t="shared" si="102"/>
        <v>1900</v>
      </c>
      <c r="X228" s="88"/>
      <c r="Y228" s="42"/>
      <c r="Z228" s="42"/>
      <c r="AA228" s="42"/>
      <c r="AB228" s="50"/>
    </row>
    <row r="229" spans="1:28" ht="13.15" customHeight="1">
      <c r="A229" s="73">
        <v>215</v>
      </c>
      <c r="B229" s="74">
        <f t="shared" si="76"/>
        <v>45526</v>
      </c>
      <c r="C229" s="75">
        <f t="shared" si="77"/>
        <v>884</v>
      </c>
      <c r="D229" s="76">
        <f t="shared" si="72"/>
        <v>1732</v>
      </c>
      <c r="E229" s="61">
        <f t="shared" si="83"/>
        <v>-1284</v>
      </c>
      <c r="F229" s="61">
        <f t="shared" si="84"/>
        <v>246</v>
      </c>
      <c r="G229" s="61">
        <f t="shared" si="85"/>
        <v>336</v>
      </c>
      <c r="H229" s="42">
        <f t="shared" si="86"/>
        <v>3900</v>
      </c>
      <c r="I229" s="42">
        <f t="shared" si="87"/>
        <v>2370</v>
      </c>
      <c r="J229" s="42">
        <f t="shared" si="88"/>
        <v>2280</v>
      </c>
      <c r="K229" s="42">
        <f t="shared" ref="K229:M229" si="110">K228</f>
        <v>4000</v>
      </c>
      <c r="L229" s="42">
        <f t="shared" si="110"/>
        <v>3000</v>
      </c>
      <c r="M229" s="42">
        <f t="shared" si="110"/>
        <v>3000</v>
      </c>
      <c r="N229" s="42">
        <f t="shared" si="90"/>
        <v>-100</v>
      </c>
      <c r="O229" s="42">
        <f t="shared" si="91"/>
        <v>-630</v>
      </c>
      <c r="P229" s="42">
        <f t="shared" si="92"/>
        <v>-720</v>
      </c>
      <c r="Q229" s="61">
        <v>0</v>
      </c>
      <c r="R229" s="61">
        <v>0</v>
      </c>
      <c r="S229" s="61">
        <v>0</v>
      </c>
      <c r="T229" s="58">
        <f t="shared" si="93"/>
        <v>716</v>
      </c>
      <c r="U229" s="83">
        <f t="shared" si="100"/>
        <v>1900</v>
      </c>
      <c r="V229" s="83">
        <f t="shared" si="101"/>
        <v>1900</v>
      </c>
      <c r="W229" s="83">
        <f t="shared" si="102"/>
        <v>1900</v>
      </c>
      <c r="X229" s="88"/>
      <c r="Y229" s="42"/>
      <c r="Z229" s="42"/>
      <c r="AA229" s="42"/>
      <c r="AB229" s="50"/>
    </row>
    <row r="230" spans="1:28" ht="13.15" customHeight="1">
      <c r="A230" s="73">
        <v>216</v>
      </c>
      <c r="B230" s="74">
        <f t="shared" si="76"/>
        <v>45527</v>
      </c>
      <c r="C230" s="75">
        <f t="shared" si="77"/>
        <v>884</v>
      </c>
      <c r="D230" s="76">
        <f t="shared" si="72"/>
        <v>1734</v>
      </c>
      <c r="E230" s="61">
        <f t="shared" si="83"/>
        <v>-1282</v>
      </c>
      <c r="F230" s="61">
        <f t="shared" si="84"/>
        <v>248</v>
      </c>
      <c r="G230" s="61">
        <f t="shared" si="85"/>
        <v>338</v>
      </c>
      <c r="H230" s="42">
        <f t="shared" si="86"/>
        <v>3900</v>
      </c>
      <c r="I230" s="42">
        <f t="shared" si="87"/>
        <v>2370</v>
      </c>
      <c r="J230" s="42">
        <f t="shared" si="88"/>
        <v>2280</v>
      </c>
      <c r="K230" s="42">
        <f t="shared" ref="K230:M230" si="111">K229</f>
        <v>4000</v>
      </c>
      <c r="L230" s="42">
        <f t="shared" si="111"/>
        <v>3000</v>
      </c>
      <c r="M230" s="42">
        <f t="shared" si="111"/>
        <v>3000</v>
      </c>
      <c r="N230" s="42">
        <f t="shared" si="90"/>
        <v>-100</v>
      </c>
      <c r="O230" s="42">
        <f t="shared" si="91"/>
        <v>-630</v>
      </c>
      <c r="P230" s="42">
        <f t="shared" si="92"/>
        <v>-720</v>
      </c>
      <c r="Q230" s="61">
        <v>0</v>
      </c>
      <c r="R230" s="61">
        <v>0</v>
      </c>
      <c r="S230" s="61">
        <v>0</v>
      </c>
      <c r="T230" s="58">
        <f t="shared" si="93"/>
        <v>718</v>
      </c>
      <c r="U230" s="83">
        <f t="shared" si="100"/>
        <v>1900</v>
      </c>
      <c r="V230" s="83">
        <f t="shared" si="101"/>
        <v>1900</v>
      </c>
      <c r="W230" s="83">
        <f t="shared" si="102"/>
        <v>1900</v>
      </c>
      <c r="X230" s="88"/>
      <c r="Y230" s="42"/>
      <c r="Z230" s="42"/>
      <c r="AA230" s="42"/>
      <c r="AB230" s="50"/>
    </row>
    <row r="231" spans="1:28" ht="13.15" customHeight="1">
      <c r="A231" s="73">
        <v>217</v>
      </c>
      <c r="B231" s="74">
        <f t="shared" si="76"/>
        <v>45528</v>
      </c>
      <c r="C231" s="75">
        <f t="shared" si="77"/>
        <v>884</v>
      </c>
      <c r="D231" s="76">
        <f t="shared" si="72"/>
        <v>1736</v>
      </c>
      <c r="E231" s="61">
        <f t="shared" si="83"/>
        <v>-1280</v>
      </c>
      <c r="F231" s="61">
        <f t="shared" si="84"/>
        <v>250</v>
      </c>
      <c r="G231" s="61">
        <f t="shared" si="85"/>
        <v>340</v>
      </c>
      <c r="H231" s="42">
        <f t="shared" si="86"/>
        <v>3900</v>
      </c>
      <c r="I231" s="42">
        <f t="shared" si="87"/>
        <v>2370</v>
      </c>
      <c r="J231" s="42">
        <f t="shared" si="88"/>
        <v>2280</v>
      </c>
      <c r="K231" s="42">
        <f t="shared" ref="K231:M231" si="112">K230</f>
        <v>4000</v>
      </c>
      <c r="L231" s="42">
        <f t="shared" si="112"/>
        <v>3000</v>
      </c>
      <c r="M231" s="42">
        <f t="shared" si="112"/>
        <v>3000</v>
      </c>
      <c r="N231" s="42">
        <f t="shared" si="90"/>
        <v>-100</v>
      </c>
      <c r="O231" s="42">
        <f t="shared" si="91"/>
        <v>-630</v>
      </c>
      <c r="P231" s="42">
        <f t="shared" si="92"/>
        <v>-720</v>
      </c>
      <c r="Q231" s="61">
        <v>0</v>
      </c>
      <c r="R231" s="61">
        <v>0</v>
      </c>
      <c r="S231" s="61">
        <v>0</v>
      </c>
      <c r="T231" s="58">
        <f t="shared" si="93"/>
        <v>720</v>
      </c>
      <c r="U231" s="83">
        <f t="shared" si="100"/>
        <v>1900</v>
      </c>
      <c r="V231" s="83">
        <f t="shared" si="101"/>
        <v>1900</v>
      </c>
      <c r="W231" s="83">
        <f t="shared" si="102"/>
        <v>1900</v>
      </c>
      <c r="X231" s="88"/>
      <c r="Y231" s="42"/>
      <c r="Z231" s="42"/>
      <c r="AA231" s="42"/>
      <c r="AB231" s="50"/>
    </row>
    <row r="232" spans="1:28" ht="13.15" customHeight="1">
      <c r="A232" s="73">
        <v>218</v>
      </c>
      <c r="B232" s="74">
        <f t="shared" si="76"/>
        <v>45529</v>
      </c>
      <c r="C232" s="75">
        <f t="shared" si="77"/>
        <v>884</v>
      </c>
      <c r="D232" s="76">
        <f t="shared" si="72"/>
        <v>1738</v>
      </c>
      <c r="E232" s="61">
        <f t="shared" si="83"/>
        <v>-1278</v>
      </c>
      <c r="F232" s="61">
        <f t="shared" si="84"/>
        <v>252</v>
      </c>
      <c r="G232" s="61">
        <f t="shared" si="85"/>
        <v>342</v>
      </c>
      <c r="H232" s="42">
        <f t="shared" si="86"/>
        <v>3900</v>
      </c>
      <c r="I232" s="42">
        <f t="shared" si="87"/>
        <v>2370</v>
      </c>
      <c r="J232" s="42">
        <f t="shared" si="88"/>
        <v>2280</v>
      </c>
      <c r="K232" s="42">
        <f t="shared" ref="K232:M232" si="113">K231</f>
        <v>4000</v>
      </c>
      <c r="L232" s="42">
        <f t="shared" si="113"/>
        <v>3000</v>
      </c>
      <c r="M232" s="42">
        <f t="shared" si="113"/>
        <v>3000</v>
      </c>
      <c r="N232" s="42">
        <f t="shared" si="90"/>
        <v>-100</v>
      </c>
      <c r="O232" s="42">
        <f t="shared" si="91"/>
        <v>-630</v>
      </c>
      <c r="P232" s="42">
        <f t="shared" si="92"/>
        <v>-720</v>
      </c>
      <c r="Q232" s="61">
        <v>0</v>
      </c>
      <c r="R232" s="61">
        <v>0</v>
      </c>
      <c r="S232" s="61">
        <v>0</v>
      </c>
      <c r="T232" s="58">
        <f t="shared" si="93"/>
        <v>722</v>
      </c>
      <c r="U232" s="83">
        <f t="shared" si="100"/>
        <v>1900</v>
      </c>
      <c r="V232" s="83">
        <f t="shared" si="101"/>
        <v>1900</v>
      </c>
      <c r="W232" s="83">
        <f t="shared" si="102"/>
        <v>1900</v>
      </c>
      <c r="X232" s="88"/>
      <c r="Y232" s="42"/>
      <c r="Z232" s="42"/>
      <c r="AA232" s="42"/>
      <c r="AB232" s="50"/>
    </row>
    <row r="233" spans="1:28" ht="13.15" customHeight="1">
      <c r="A233" s="73">
        <v>219</v>
      </c>
      <c r="B233" s="74">
        <f t="shared" si="76"/>
        <v>45530</v>
      </c>
      <c r="C233" s="75">
        <f t="shared" si="77"/>
        <v>884</v>
      </c>
      <c r="D233" s="76">
        <f t="shared" si="72"/>
        <v>1740</v>
      </c>
      <c r="E233" s="61">
        <f t="shared" si="83"/>
        <v>-1276</v>
      </c>
      <c r="F233" s="61">
        <f t="shared" si="84"/>
        <v>254</v>
      </c>
      <c r="G233" s="61">
        <f t="shared" si="85"/>
        <v>344</v>
      </c>
      <c r="H233" s="42">
        <f t="shared" si="86"/>
        <v>3900</v>
      </c>
      <c r="I233" s="42">
        <f t="shared" si="87"/>
        <v>2370</v>
      </c>
      <c r="J233" s="42">
        <f t="shared" si="88"/>
        <v>2280</v>
      </c>
      <c r="K233" s="42">
        <f t="shared" ref="K233:M233" si="114">K232</f>
        <v>4000</v>
      </c>
      <c r="L233" s="42">
        <f t="shared" si="114"/>
        <v>3000</v>
      </c>
      <c r="M233" s="42">
        <f t="shared" si="114"/>
        <v>3000</v>
      </c>
      <c r="N233" s="42">
        <f t="shared" si="90"/>
        <v>-100</v>
      </c>
      <c r="O233" s="42">
        <f t="shared" si="91"/>
        <v>-630</v>
      </c>
      <c r="P233" s="42">
        <f t="shared" si="92"/>
        <v>-720</v>
      </c>
      <c r="Q233" s="61">
        <v>0</v>
      </c>
      <c r="R233" s="61">
        <v>0</v>
      </c>
      <c r="S233" s="61">
        <v>0</v>
      </c>
      <c r="T233" s="58">
        <f t="shared" si="93"/>
        <v>724</v>
      </c>
      <c r="U233" s="83">
        <f t="shared" si="100"/>
        <v>1900</v>
      </c>
      <c r="V233" s="83">
        <f t="shared" si="101"/>
        <v>1900</v>
      </c>
      <c r="W233" s="83">
        <f t="shared" si="102"/>
        <v>1900</v>
      </c>
      <c r="X233" s="88"/>
      <c r="Y233" s="42"/>
      <c r="Z233" s="42"/>
      <c r="AA233" s="42"/>
      <c r="AB233" s="50"/>
    </row>
    <row r="234" spans="1:28" ht="13.15" customHeight="1">
      <c r="A234" s="73">
        <v>220</v>
      </c>
      <c r="B234" s="74">
        <f t="shared" si="76"/>
        <v>45531</v>
      </c>
      <c r="C234" s="75">
        <f t="shared" si="77"/>
        <v>884</v>
      </c>
      <c r="D234" s="76">
        <f t="shared" si="72"/>
        <v>1742</v>
      </c>
      <c r="E234" s="61">
        <f t="shared" si="83"/>
        <v>-1274</v>
      </c>
      <c r="F234" s="61">
        <f t="shared" si="84"/>
        <v>256</v>
      </c>
      <c r="G234" s="61">
        <f t="shared" si="85"/>
        <v>346</v>
      </c>
      <c r="H234" s="42">
        <f t="shared" si="86"/>
        <v>3900</v>
      </c>
      <c r="I234" s="42">
        <f t="shared" si="87"/>
        <v>2370</v>
      </c>
      <c r="J234" s="42">
        <f t="shared" si="88"/>
        <v>2280</v>
      </c>
      <c r="K234" s="42">
        <f t="shared" ref="K234:M234" si="115">K233</f>
        <v>4000</v>
      </c>
      <c r="L234" s="42">
        <f t="shared" si="115"/>
        <v>3000</v>
      </c>
      <c r="M234" s="42">
        <f t="shared" si="115"/>
        <v>3000</v>
      </c>
      <c r="N234" s="42">
        <f t="shared" si="90"/>
        <v>-100</v>
      </c>
      <c r="O234" s="42">
        <f t="shared" si="91"/>
        <v>-630</v>
      </c>
      <c r="P234" s="42">
        <f t="shared" si="92"/>
        <v>-720</v>
      </c>
      <c r="Q234" s="61">
        <v>0</v>
      </c>
      <c r="R234" s="61">
        <v>0</v>
      </c>
      <c r="S234" s="61">
        <v>0</v>
      </c>
      <c r="T234" s="58">
        <f t="shared" si="93"/>
        <v>726</v>
      </c>
      <c r="U234" s="83">
        <f t="shared" si="100"/>
        <v>1900</v>
      </c>
      <c r="V234" s="83">
        <f t="shared" si="101"/>
        <v>1900</v>
      </c>
      <c r="W234" s="83">
        <f t="shared" si="102"/>
        <v>1900</v>
      </c>
      <c r="X234" s="88"/>
      <c r="Y234" s="42"/>
      <c r="Z234" s="42"/>
      <c r="AA234" s="42"/>
      <c r="AB234" s="50"/>
    </row>
    <row r="235" spans="1:28" ht="13.15" customHeight="1">
      <c r="A235" s="73">
        <v>221</v>
      </c>
      <c r="B235" s="74">
        <f t="shared" si="76"/>
        <v>45532</v>
      </c>
      <c r="C235" s="75">
        <f t="shared" si="77"/>
        <v>884</v>
      </c>
      <c r="D235" s="76">
        <f t="shared" si="72"/>
        <v>1744</v>
      </c>
      <c r="E235" s="61">
        <f t="shared" si="83"/>
        <v>-1272</v>
      </c>
      <c r="F235" s="61">
        <f t="shared" si="84"/>
        <v>258</v>
      </c>
      <c r="G235" s="61">
        <f t="shared" si="85"/>
        <v>348</v>
      </c>
      <c r="H235" s="42">
        <f t="shared" si="86"/>
        <v>3900</v>
      </c>
      <c r="I235" s="42">
        <f t="shared" si="87"/>
        <v>2370</v>
      </c>
      <c r="J235" s="42">
        <f t="shared" si="88"/>
        <v>2280</v>
      </c>
      <c r="K235" s="42">
        <f t="shared" ref="K235:M235" si="116">K234</f>
        <v>4000</v>
      </c>
      <c r="L235" s="42">
        <f t="shared" si="116"/>
        <v>3000</v>
      </c>
      <c r="M235" s="42">
        <f t="shared" si="116"/>
        <v>3000</v>
      </c>
      <c r="N235" s="42">
        <f t="shared" si="90"/>
        <v>-100</v>
      </c>
      <c r="O235" s="42">
        <f t="shared" si="91"/>
        <v>-630</v>
      </c>
      <c r="P235" s="42">
        <f t="shared" si="92"/>
        <v>-720</v>
      </c>
      <c r="Q235" s="61">
        <v>0</v>
      </c>
      <c r="R235" s="61">
        <v>0</v>
      </c>
      <c r="S235" s="61">
        <v>0</v>
      </c>
      <c r="T235" s="58">
        <f t="shared" si="93"/>
        <v>728</v>
      </c>
      <c r="U235" s="83">
        <f t="shared" si="100"/>
        <v>1900</v>
      </c>
      <c r="V235" s="83">
        <f t="shared" si="101"/>
        <v>1900</v>
      </c>
      <c r="W235" s="83">
        <f t="shared" si="102"/>
        <v>1900</v>
      </c>
      <c r="X235" s="88"/>
      <c r="Y235" s="42"/>
      <c r="Z235" s="42"/>
      <c r="AA235" s="42"/>
      <c r="AB235" s="50"/>
    </row>
    <row r="236" spans="1:28" ht="13.15" customHeight="1">
      <c r="A236" s="73">
        <v>222</v>
      </c>
      <c r="B236" s="74">
        <f t="shared" si="76"/>
        <v>45533</v>
      </c>
      <c r="C236" s="75">
        <f t="shared" si="77"/>
        <v>884</v>
      </c>
      <c r="D236" s="76">
        <f t="shared" si="72"/>
        <v>1746</v>
      </c>
      <c r="E236" s="61">
        <f t="shared" si="83"/>
        <v>-1270</v>
      </c>
      <c r="F236" s="61">
        <f t="shared" si="84"/>
        <v>260</v>
      </c>
      <c r="G236" s="61">
        <f t="shared" si="85"/>
        <v>350</v>
      </c>
      <c r="H236" s="42">
        <f t="shared" si="86"/>
        <v>3900</v>
      </c>
      <c r="I236" s="42">
        <f t="shared" si="87"/>
        <v>2370</v>
      </c>
      <c r="J236" s="42">
        <f t="shared" si="88"/>
        <v>2280</v>
      </c>
      <c r="K236" s="42">
        <f t="shared" ref="K236:M236" si="117">K235</f>
        <v>4000</v>
      </c>
      <c r="L236" s="42">
        <f t="shared" si="117"/>
        <v>3000</v>
      </c>
      <c r="M236" s="42">
        <f t="shared" si="117"/>
        <v>3000</v>
      </c>
      <c r="N236" s="42">
        <f t="shared" si="90"/>
        <v>-100</v>
      </c>
      <c r="O236" s="42">
        <f t="shared" si="91"/>
        <v>-630</v>
      </c>
      <c r="P236" s="42">
        <f t="shared" si="92"/>
        <v>-720</v>
      </c>
      <c r="Q236" s="61">
        <v>0</v>
      </c>
      <c r="R236" s="61">
        <v>0</v>
      </c>
      <c r="S236" s="61">
        <v>0</v>
      </c>
      <c r="T236" s="58">
        <f t="shared" si="93"/>
        <v>730</v>
      </c>
      <c r="U236" s="83">
        <f t="shared" si="100"/>
        <v>1900</v>
      </c>
      <c r="V236" s="83">
        <f t="shared" si="101"/>
        <v>1900</v>
      </c>
      <c r="W236" s="83">
        <f t="shared" si="102"/>
        <v>1900</v>
      </c>
      <c r="X236" s="88"/>
      <c r="Y236" s="42"/>
      <c r="Z236" s="42"/>
      <c r="AA236" s="42"/>
      <c r="AB236" s="50"/>
    </row>
    <row r="237" spans="1:28" ht="13.15" customHeight="1">
      <c r="A237" s="73">
        <v>223</v>
      </c>
      <c r="B237" s="74">
        <f t="shared" si="76"/>
        <v>45534</v>
      </c>
      <c r="C237" s="75">
        <f t="shared" si="77"/>
        <v>884</v>
      </c>
      <c r="D237" s="76">
        <f t="shared" si="72"/>
        <v>1748</v>
      </c>
      <c r="E237" s="61">
        <f t="shared" si="83"/>
        <v>-1268</v>
      </c>
      <c r="F237" s="61">
        <f t="shared" si="84"/>
        <v>262</v>
      </c>
      <c r="G237" s="61">
        <f t="shared" si="85"/>
        <v>352</v>
      </c>
      <c r="H237" s="42">
        <f t="shared" si="86"/>
        <v>3900</v>
      </c>
      <c r="I237" s="42">
        <f t="shared" si="87"/>
        <v>2370</v>
      </c>
      <c r="J237" s="42">
        <f t="shared" si="88"/>
        <v>2280</v>
      </c>
      <c r="K237" s="42">
        <f t="shared" ref="K237:M237" si="118">K236</f>
        <v>4000</v>
      </c>
      <c r="L237" s="42">
        <f t="shared" si="118"/>
        <v>3000</v>
      </c>
      <c r="M237" s="42">
        <f t="shared" si="118"/>
        <v>3000</v>
      </c>
      <c r="N237" s="42">
        <f t="shared" si="90"/>
        <v>-100</v>
      </c>
      <c r="O237" s="42">
        <f t="shared" si="91"/>
        <v>-630</v>
      </c>
      <c r="P237" s="42">
        <f t="shared" si="92"/>
        <v>-720</v>
      </c>
      <c r="Q237" s="61">
        <v>0</v>
      </c>
      <c r="R237" s="61">
        <v>0</v>
      </c>
      <c r="S237" s="61">
        <v>0</v>
      </c>
      <c r="T237" s="58">
        <f t="shared" si="93"/>
        <v>732</v>
      </c>
      <c r="U237" s="83">
        <f t="shared" si="100"/>
        <v>1900</v>
      </c>
      <c r="V237" s="83">
        <f t="shared" si="101"/>
        <v>1900</v>
      </c>
      <c r="W237" s="83">
        <f t="shared" si="102"/>
        <v>1900</v>
      </c>
      <c r="X237" s="88"/>
      <c r="Y237" s="42"/>
      <c r="Z237" s="42"/>
      <c r="AA237" s="42"/>
      <c r="AB237" s="50"/>
    </row>
    <row r="238" spans="1:28" ht="13.15" customHeight="1">
      <c r="A238" s="73">
        <f>+A237+1</f>
        <v>224</v>
      </c>
      <c r="B238" s="74">
        <f t="shared" si="76"/>
        <v>45535</v>
      </c>
      <c r="C238" s="75">
        <f t="shared" si="77"/>
        <v>884</v>
      </c>
      <c r="D238" s="76">
        <f t="shared" si="72"/>
        <v>1750</v>
      </c>
      <c r="E238" s="61">
        <f t="shared" si="83"/>
        <v>-1266</v>
      </c>
      <c r="F238" s="61">
        <f t="shared" si="84"/>
        <v>264</v>
      </c>
      <c r="G238" s="61">
        <f t="shared" si="85"/>
        <v>354</v>
      </c>
      <c r="H238" s="42">
        <f t="shared" si="86"/>
        <v>3900</v>
      </c>
      <c r="I238" s="42">
        <f t="shared" si="87"/>
        <v>2370</v>
      </c>
      <c r="J238" s="42">
        <f t="shared" si="88"/>
        <v>2280</v>
      </c>
      <c r="K238" s="42">
        <f t="shared" ref="K238:M238" si="119">K237</f>
        <v>4000</v>
      </c>
      <c r="L238" s="42">
        <f t="shared" si="119"/>
        <v>3000</v>
      </c>
      <c r="M238" s="42">
        <f t="shared" si="119"/>
        <v>3000</v>
      </c>
      <c r="N238" s="42">
        <f t="shared" si="90"/>
        <v>-100</v>
      </c>
      <c r="O238" s="42">
        <f t="shared" si="91"/>
        <v>-630</v>
      </c>
      <c r="P238" s="42">
        <f t="shared" si="92"/>
        <v>-720</v>
      </c>
      <c r="Q238" s="61">
        <v>0</v>
      </c>
      <c r="R238" s="61">
        <v>0</v>
      </c>
      <c r="S238" s="61">
        <v>0</v>
      </c>
      <c r="T238" s="58">
        <f t="shared" si="93"/>
        <v>734</v>
      </c>
      <c r="U238" s="83">
        <f t="shared" si="100"/>
        <v>1900</v>
      </c>
      <c r="V238" s="83">
        <f t="shared" si="101"/>
        <v>1900</v>
      </c>
      <c r="W238" s="83">
        <f t="shared" si="102"/>
        <v>1900</v>
      </c>
      <c r="X238" s="88"/>
      <c r="Y238" s="42"/>
      <c r="Z238" s="42"/>
      <c r="AA238" s="42"/>
      <c r="AB238" s="50"/>
    </row>
    <row r="239" spans="1:28" ht="13.15" customHeight="1">
      <c r="A239" s="73">
        <f t="shared" ref="A239:A302" si="120">+A238+1</f>
        <v>225</v>
      </c>
      <c r="B239" s="74">
        <f t="shared" si="76"/>
        <v>45536</v>
      </c>
      <c r="C239" s="75">
        <f t="shared" si="77"/>
        <v>884</v>
      </c>
      <c r="D239" s="76">
        <f t="shared" si="72"/>
        <v>1752</v>
      </c>
      <c r="E239" s="61">
        <f t="shared" ref="E239:E268" si="121">C239+D239-H239</f>
        <v>-1264</v>
      </c>
      <c r="F239" s="61">
        <f t="shared" ref="F239:F268" si="122">C239+D239-I239</f>
        <v>266</v>
      </c>
      <c r="G239" s="61">
        <f t="shared" ref="G239:G268" si="123">D239+C239-J239</f>
        <v>356</v>
      </c>
      <c r="H239" s="42">
        <f t="shared" ref="H239:H268" si="124">K239+N239</f>
        <v>3900</v>
      </c>
      <c r="I239" s="42">
        <f t="shared" ref="I239:I268" si="125">L239+O239</f>
        <v>2370</v>
      </c>
      <c r="J239" s="42">
        <f t="shared" ref="J239:J268" si="126">M239+P239</f>
        <v>2280</v>
      </c>
      <c r="K239" s="42">
        <f t="shared" ref="K239:M239" si="127">K238</f>
        <v>4000</v>
      </c>
      <c r="L239" s="42">
        <f t="shared" si="127"/>
        <v>3000</v>
      </c>
      <c r="M239" s="42">
        <f t="shared" si="127"/>
        <v>3000</v>
      </c>
      <c r="N239" s="42">
        <f t="shared" ref="N239:N268" si="128">N238-Q239</f>
        <v>-100</v>
      </c>
      <c r="O239" s="42">
        <f t="shared" ref="O239:O268" si="129">O238-R239</f>
        <v>-630</v>
      </c>
      <c r="P239" s="42">
        <f t="shared" ref="P239:P268" si="130">P238-S239</f>
        <v>-720</v>
      </c>
      <c r="Q239" s="61">
        <v>0</v>
      </c>
      <c r="R239" s="61">
        <v>0</v>
      </c>
      <c r="S239" s="61">
        <v>0</v>
      </c>
      <c r="T239" s="58">
        <f t="shared" ref="T239:T268" si="131">D239+C239-V239</f>
        <v>736</v>
      </c>
      <c r="U239" s="83">
        <f t="shared" si="100"/>
        <v>1900</v>
      </c>
      <c r="V239" s="83">
        <f t="shared" si="101"/>
        <v>1900</v>
      </c>
      <c r="W239" s="83">
        <f t="shared" si="102"/>
        <v>1900</v>
      </c>
      <c r="X239" s="88"/>
      <c r="Y239" s="42"/>
      <c r="Z239" s="42"/>
      <c r="AA239" s="42"/>
      <c r="AB239" s="50"/>
    </row>
    <row r="240" spans="1:28" ht="13.15" customHeight="1">
      <c r="A240" s="73">
        <f t="shared" si="120"/>
        <v>226</v>
      </c>
      <c r="B240" s="74">
        <f t="shared" si="76"/>
        <v>45537</v>
      </c>
      <c r="C240" s="75">
        <f t="shared" si="77"/>
        <v>884</v>
      </c>
      <c r="D240" s="76">
        <f t="shared" si="72"/>
        <v>1754</v>
      </c>
      <c r="E240" s="61">
        <f t="shared" si="121"/>
        <v>-1262</v>
      </c>
      <c r="F240" s="61">
        <f t="shared" si="122"/>
        <v>268</v>
      </c>
      <c r="G240" s="61">
        <f t="shared" si="123"/>
        <v>358</v>
      </c>
      <c r="H240" s="42">
        <f t="shared" si="124"/>
        <v>3900</v>
      </c>
      <c r="I240" s="42">
        <f t="shared" si="125"/>
        <v>2370</v>
      </c>
      <c r="J240" s="42">
        <f t="shared" si="126"/>
        <v>2280</v>
      </c>
      <c r="K240" s="42">
        <f t="shared" ref="K240:M240" si="132">K239</f>
        <v>4000</v>
      </c>
      <c r="L240" s="42">
        <f t="shared" si="132"/>
        <v>3000</v>
      </c>
      <c r="M240" s="42">
        <f t="shared" si="132"/>
        <v>3000</v>
      </c>
      <c r="N240" s="42">
        <f t="shared" si="128"/>
        <v>-100</v>
      </c>
      <c r="O240" s="42">
        <f t="shared" si="129"/>
        <v>-630</v>
      </c>
      <c r="P240" s="42">
        <f t="shared" si="130"/>
        <v>-720</v>
      </c>
      <c r="Q240" s="61">
        <v>0</v>
      </c>
      <c r="R240" s="61">
        <v>0</v>
      </c>
      <c r="S240" s="61">
        <v>0</v>
      </c>
      <c r="T240" s="58">
        <f t="shared" si="131"/>
        <v>738</v>
      </c>
      <c r="U240" s="83">
        <f t="shared" si="100"/>
        <v>1900</v>
      </c>
      <c r="V240" s="83">
        <f t="shared" si="101"/>
        <v>1900</v>
      </c>
      <c r="W240" s="83">
        <f t="shared" si="102"/>
        <v>1900</v>
      </c>
      <c r="X240" s="88"/>
      <c r="Y240" s="42"/>
      <c r="Z240" s="42"/>
      <c r="AA240" s="42"/>
      <c r="AB240" s="50"/>
    </row>
    <row r="241" spans="1:28" ht="13.15" customHeight="1">
      <c r="A241" s="73">
        <f t="shared" si="120"/>
        <v>227</v>
      </c>
      <c r="B241" s="74">
        <f t="shared" si="76"/>
        <v>45538</v>
      </c>
      <c r="C241" s="75">
        <f t="shared" si="77"/>
        <v>884</v>
      </c>
      <c r="D241" s="76">
        <f t="shared" si="72"/>
        <v>1756</v>
      </c>
      <c r="E241" s="61">
        <f t="shared" si="121"/>
        <v>-1260</v>
      </c>
      <c r="F241" s="61">
        <f t="shared" si="122"/>
        <v>270</v>
      </c>
      <c r="G241" s="61">
        <f t="shared" si="123"/>
        <v>360</v>
      </c>
      <c r="H241" s="42">
        <f t="shared" si="124"/>
        <v>3900</v>
      </c>
      <c r="I241" s="42">
        <f t="shared" si="125"/>
        <v>2370</v>
      </c>
      <c r="J241" s="42">
        <f t="shared" si="126"/>
        <v>2280</v>
      </c>
      <c r="K241" s="42">
        <f t="shared" ref="K241:M241" si="133">K240</f>
        <v>4000</v>
      </c>
      <c r="L241" s="42">
        <f t="shared" si="133"/>
        <v>3000</v>
      </c>
      <c r="M241" s="42">
        <f t="shared" si="133"/>
        <v>3000</v>
      </c>
      <c r="N241" s="42">
        <f t="shared" si="128"/>
        <v>-100</v>
      </c>
      <c r="O241" s="42">
        <f t="shared" si="129"/>
        <v>-630</v>
      </c>
      <c r="P241" s="42">
        <f t="shared" si="130"/>
        <v>-720</v>
      </c>
      <c r="Q241" s="61">
        <v>0</v>
      </c>
      <c r="R241" s="61">
        <v>0</v>
      </c>
      <c r="S241" s="61">
        <v>0</v>
      </c>
      <c r="T241" s="58">
        <f t="shared" si="131"/>
        <v>740</v>
      </c>
      <c r="U241" s="83">
        <f t="shared" si="100"/>
        <v>1900</v>
      </c>
      <c r="V241" s="83">
        <f t="shared" si="101"/>
        <v>1900</v>
      </c>
      <c r="W241" s="83">
        <f t="shared" si="102"/>
        <v>1900</v>
      </c>
      <c r="X241" s="88"/>
      <c r="Y241" s="42"/>
      <c r="Z241" s="42"/>
      <c r="AA241" s="42"/>
      <c r="AB241" s="50"/>
    </row>
    <row r="242" spans="1:28" ht="13.15" customHeight="1">
      <c r="A242" s="73">
        <f t="shared" si="120"/>
        <v>228</v>
      </c>
      <c r="B242" s="74">
        <f t="shared" si="76"/>
        <v>45539</v>
      </c>
      <c r="C242" s="75">
        <f t="shared" si="77"/>
        <v>884</v>
      </c>
      <c r="D242" s="76">
        <f t="shared" si="72"/>
        <v>1758</v>
      </c>
      <c r="E242" s="61">
        <f t="shared" si="121"/>
        <v>-1258</v>
      </c>
      <c r="F242" s="61">
        <f t="shared" si="122"/>
        <v>272</v>
      </c>
      <c r="G242" s="61">
        <f t="shared" si="123"/>
        <v>362</v>
      </c>
      <c r="H242" s="42">
        <f t="shared" si="124"/>
        <v>3900</v>
      </c>
      <c r="I242" s="42">
        <f t="shared" si="125"/>
        <v>2370</v>
      </c>
      <c r="J242" s="42">
        <f t="shared" si="126"/>
        <v>2280</v>
      </c>
      <c r="K242" s="42">
        <f t="shared" ref="K242:M242" si="134">K241</f>
        <v>4000</v>
      </c>
      <c r="L242" s="42">
        <f t="shared" si="134"/>
        <v>3000</v>
      </c>
      <c r="M242" s="42">
        <f t="shared" si="134"/>
        <v>3000</v>
      </c>
      <c r="N242" s="42">
        <f t="shared" si="128"/>
        <v>-100</v>
      </c>
      <c r="O242" s="42">
        <f t="shared" si="129"/>
        <v>-630</v>
      </c>
      <c r="P242" s="42">
        <f t="shared" si="130"/>
        <v>-720</v>
      </c>
      <c r="Q242" s="61">
        <v>0</v>
      </c>
      <c r="R242" s="61">
        <v>0</v>
      </c>
      <c r="S242" s="61">
        <v>0</v>
      </c>
      <c r="T242" s="58">
        <f t="shared" si="131"/>
        <v>742</v>
      </c>
      <c r="U242" s="83">
        <f t="shared" si="100"/>
        <v>1900</v>
      </c>
      <c r="V242" s="83">
        <f t="shared" si="101"/>
        <v>1900</v>
      </c>
      <c r="W242" s="83">
        <f t="shared" si="102"/>
        <v>1900</v>
      </c>
      <c r="X242" s="88"/>
      <c r="Y242" s="42"/>
      <c r="Z242" s="42"/>
      <c r="AA242" s="42"/>
      <c r="AB242" s="50"/>
    </row>
    <row r="243" spans="1:28" ht="13.15" customHeight="1">
      <c r="A243" s="73">
        <f t="shared" si="120"/>
        <v>229</v>
      </c>
      <c r="B243" s="74">
        <f t="shared" si="76"/>
        <v>45540</v>
      </c>
      <c r="C243" s="75">
        <f t="shared" si="77"/>
        <v>884</v>
      </c>
      <c r="D243" s="76">
        <f t="shared" si="72"/>
        <v>1760</v>
      </c>
      <c r="E243" s="61">
        <f t="shared" si="121"/>
        <v>-1256</v>
      </c>
      <c r="F243" s="61">
        <f t="shared" si="122"/>
        <v>274</v>
      </c>
      <c r="G243" s="61">
        <f t="shared" si="123"/>
        <v>364</v>
      </c>
      <c r="H243" s="42">
        <f t="shared" si="124"/>
        <v>3900</v>
      </c>
      <c r="I243" s="42">
        <f t="shared" si="125"/>
        <v>2370</v>
      </c>
      <c r="J243" s="42">
        <f t="shared" si="126"/>
        <v>2280</v>
      </c>
      <c r="K243" s="42">
        <f t="shared" ref="K243:M243" si="135">K242</f>
        <v>4000</v>
      </c>
      <c r="L243" s="42">
        <f t="shared" si="135"/>
        <v>3000</v>
      </c>
      <c r="M243" s="42">
        <f t="shared" si="135"/>
        <v>3000</v>
      </c>
      <c r="N243" s="42">
        <f t="shared" si="128"/>
        <v>-100</v>
      </c>
      <c r="O243" s="42">
        <f t="shared" si="129"/>
        <v>-630</v>
      </c>
      <c r="P243" s="42">
        <f t="shared" si="130"/>
        <v>-720</v>
      </c>
      <c r="Q243" s="61">
        <v>0</v>
      </c>
      <c r="R243" s="61">
        <v>0</v>
      </c>
      <c r="S243" s="61">
        <v>0</v>
      </c>
      <c r="T243" s="58">
        <f t="shared" si="131"/>
        <v>744</v>
      </c>
      <c r="U243" s="83">
        <f t="shared" si="100"/>
        <v>1900</v>
      </c>
      <c r="V243" s="83">
        <f t="shared" si="101"/>
        <v>1900</v>
      </c>
      <c r="W243" s="83">
        <f t="shared" si="102"/>
        <v>1900</v>
      </c>
      <c r="X243" s="88"/>
      <c r="Y243" s="42"/>
      <c r="Z243" s="42"/>
      <c r="AA243" s="42"/>
      <c r="AB243" s="50"/>
    </row>
    <row r="244" spans="1:28" ht="13.15" customHeight="1">
      <c r="A244" s="73">
        <f t="shared" si="120"/>
        <v>230</v>
      </c>
      <c r="B244" s="74">
        <f t="shared" si="76"/>
        <v>45541</v>
      </c>
      <c r="C244" s="75">
        <f t="shared" si="77"/>
        <v>884</v>
      </c>
      <c r="D244" s="76">
        <f t="shared" si="72"/>
        <v>1762</v>
      </c>
      <c r="E244" s="61">
        <f t="shared" si="121"/>
        <v>-1254</v>
      </c>
      <c r="F244" s="61">
        <f t="shared" si="122"/>
        <v>276</v>
      </c>
      <c r="G244" s="61">
        <f t="shared" si="123"/>
        <v>366</v>
      </c>
      <c r="H244" s="42">
        <f t="shared" si="124"/>
        <v>3900</v>
      </c>
      <c r="I244" s="42">
        <f t="shared" si="125"/>
        <v>2370</v>
      </c>
      <c r="J244" s="42">
        <f t="shared" si="126"/>
        <v>2280</v>
      </c>
      <c r="K244" s="42">
        <f t="shared" ref="K244:M244" si="136">K243</f>
        <v>4000</v>
      </c>
      <c r="L244" s="42">
        <f t="shared" si="136"/>
        <v>3000</v>
      </c>
      <c r="M244" s="42">
        <f t="shared" si="136"/>
        <v>3000</v>
      </c>
      <c r="N244" s="42">
        <f t="shared" si="128"/>
        <v>-100</v>
      </c>
      <c r="O244" s="42">
        <f t="shared" si="129"/>
        <v>-630</v>
      </c>
      <c r="P244" s="42">
        <f t="shared" si="130"/>
        <v>-720</v>
      </c>
      <c r="Q244" s="61">
        <v>0</v>
      </c>
      <c r="R244" s="61">
        <v>0</v>
      </c>
      <c r="S244" s="61">
        <v>0</v>
      </c>
      <c r="T244" s="58">
        <f t="shared" si="131"/>
        <v>746</v>
      </c>
      <c r="U244" s="83">
        <f t="shared" si="100"/>
        <v>1900</v>
      </c>
      <c r="V244" s="83">
        <f t="shared" si="101"/>
        <v>1900</v>
      </c>
      <c r="W244" s="83">
        <f t="shared" si="102"/>
        <v>1900</v>
      </c>
      <c r="X244" s="88"/>
      <c r="Y244" s="42"/>
      <c r="Z244" s="42"/>
      <c r="AA244" s="42"/>
      <c r="AB244" s="50"/>
    </row>
    <row r="245" spans="1:28" ht="13.15" customHeight="1">
      <c r="A245" s="73">
        <f t="shared" si="120"/>
        <v>231</v>
      </c>
      <c r="B245" s="74">
        <f t="shared" si="76"/>
        <v>45542</v>
      </c>
      <c r="C245" s="75">
        <f t="shared" si="77"/>
        <v>884</v>
      </c>
      <c r="D245" s="76">
        <f t="shared" si="72"/>
        <v>1764</v>
      </c>
      <c r="E245" s="61">
        <f t="shared" si="121"/>
        <v>-1252</v>
      </c>
      <c r="F245" s="61">
        <f t="shared" si="122"/>
        <v>278</v>
      </c>
      <c r="G245" s="61">
        <f t="shared" si="123"/>
        <v>368</v>
      </c>
      <c r="H245" s="42">
        <f t="shared" si="124"/>
        <v>3900</v>
      </c>
      <c r="I245" s="42">
        <f t="shared" si="125"/>
        <v>2370</v>
      </c>
      <c r="J245" s="42">
        <f t="shared" si="126"/>
        <v>2280</v>
      </c>
      <c r="K245" s="42">
        <f t="shared" ref="K245:M245" si="137">K244</f>
        <v>4000</v>
      </c>
      <c r="L245" s="42">
        <f t="shared" si="137"/>
        <v>3000</v>
      </c>
      <c r="M245" s="42">
        <f t="shared" si="137"/>
        <v>3000</v>
      </c>
      <c r="N245" s="42">
        <f t="shared" si="128"/>
        <v>-100</v>
      </c>
      <c r="O245" s="42">
        <f t="shared" si="129"/>
        <v>-630</v>
      </c>
      <c r="P245" s="42">
        <f t="shared" si="130"/>
        <v>-720</v>
      </c>
      <c r="Q245" s="61">
        <v>0</v>
      </c>
      <c r="R245" s="61">
        <v>0</v>
      </c>
      <c r="S245" s="61">
        <v>0</v>
      </c>
      <c r="T245" s="58">
        <f t="shared" si="131"/>
        <v>748</v>
      </c>
      <c r="U245" s="83">
        <f t="shared" si="100"/>
        <v>1900</v>
      </c>
      <c r="V245" s="83">
        <f t="shared" si="101"/>
        <v>1900</v>
      </c>
      <c r="W245" s="83">
        <f t="shared" si="102"/>
        <v>1900</v>
      </c>
      <c r="X245" s="88"/>
      <c r="Y245" s="42"/>
      <c r="Z245" s="42"/>
      <c r="AA245" s="42"/>
      <c r="AB245" s="50"/>
    </row>
    <row r="246" spans="1:28" ht="13.15" customHeight="1">
      <c r="A246" s="73">
        <f t="shared" si="120"/>
        <v>232</v>
      </c>
      <c r="B246" s="74">
        <f t="shared" si="76"/>
        <v>45543</v>
      </c>
      <c r="C246" s="75">
        <f t="shared" si="77"/>
        <v>884</v>
      </c>
      <c r="D246" s="76">
        <f t="shared" si="72"/>
        <v>1766</v>
      </c>
      <c r="E246" s="61">
        <f t="shared" si="121"/>
        <v>-1250</v>
      </c>
      <c r="F246" s="61">
        <f t="shared" si="122"/>
        <v>280</v>
      </c>
      <c r="G246" s="61">
        <f t="shared" si="123"/>
        <v>370</v>
      </c>
      <c r="H246" s="42">
        <f t="shared" si="124"/>
        <v>3900</v>
      </c>
      <c r="I246" s="42">
        <f t="shared" si="125"/>
        <v>2370</v>
      </c>
      <c r="J246" s="42">
        <f t="shared" si="126"/>
        <v>2280</v>
      </c>
      <c r="K246" s="42">
        <f t="shared" ref="K246:M246" si="138">K245</f>
        <v>4000</v>
      </c>
      <c r="L246" s="42">
        <f t="shared" si="138"/>
        <v>3000</v>
      </c>
      <c r="M246" s="42">
        <f t="shared" si="138"/>
        <v>3000</v>
      </c>
      <c r="N246" s="42">
        <f t="shared" si="128"/>
        <v>-100</v>
      </c>
      <c r="O246" s="42">
        <f t="shared" si="129"/>
        <v>-630</v>
      </c>
      <c r="P246" s="42">
        <f t="shared" si="130"/>
        <v>-720</v>
      </c>
      <c r="Q246" s="61">
        <v>0</v>
      </c>
      <c r="R246" s="61">
        <v>0</v>
      </c>
      <c r="S246" s="61">
        <v>0</v>
      </c>
      <c r="T246" s="58">
        <f t="shared" si="131"/>
        <v>750</v>
      </c>
      <c r="U246" s="83">
        <f t="shared" si="100"/>
        <v>1900</v>
      </c>
      <c r="V246" s="83">
        <f t="shared" si="101"/>
        <v>1900</v>
      </c>
      <c r="W246" s="83">
        <f t="shared" si="102"/>
        <v>1900</v>
      </c>
      <c r="X246" s="88"/>
      <c r="Y246" s="42"/>
      <c r="Z246" s="42"/>
      <c r="AA246" s="42"/>
      <c r="AB246" s="50"/>
    </row>
    <row r="247" spans="1:28" ht="13.15" customHeight="1">
      <c r="A247" s="73">
        <f t="shared" si="120"/>
        <v>233</v>
      </c>
      <c r="B247" s="74">
        <f t="shared" si="76"/>
        <v>45544</v>
      </c>
      <c r="C247" s="75">
        <f t="shared" si="77"/>
        <v>884</v>
      </c>
      <c r="D247" s="76">
        <f t="shared" si="72"/>
        <v>1768</v>
      </c>
      <c r="E247" s="61">
        <f t="shared" si="121"/>
        <v>-1248</v>
      </c>
      <c r="F247" s="61">
        <f t="shared" si="122"/>
        <v>282</v>
      </c>
      <c r="G247" s="61">
        <f t="shared" si="123"/>
        <v>372</v>
      </c>
      <c r="H247" s="42">
        <f t="shared" si="124"/>
        <v>3900</v>
      </c>
      <c r="I247" s="42">
        <f t="shared" si="125"/>
        <v>2370</v>
      </c>
      <c r="J247" s="42">
        <f t="shared" si="126"/>
        <v>2280</v>
      </c>
      <c r="K247" s="42">
        <f t="shared" ref="K247:M247" si="139">K246</f>
        <v>4000</v>
      </c>
      <c r="L247" s="42">
        <f t="shared" si="139"/>
        <v>3000</v>
      </c>
      <c r="M247" s="42">
        <f t="shared" si="139"/>
        <v>3000</v>
      </c>
      <c r="N247" s="42">
        <f t="shared" si="128"/>
        <v>-100</v>
      </c>
      <c r="O247" s="42">
        <f t="shared" si="129"/>
        <v>-630</v>
      </c>
      <c r="P247" s="42">
        <f t="shared" si="130"/>
        <v>-720</v>
      </c>
      <c r="Q247" s="61">
        <v>0</v>
      </c>
      <c r="R247" s="61">
        <v>0</v>
      </c>
      <c r="S247" s="61">
        <v>0</v>
      </c>
      <c r="T247" s="58">
        <f t="shared" si="131"/>
        <v>752</v>
      </c>
      <c r="U247" s="83">
        <f t="shared" si="100"/>
        <v>1900</v>
      </c>
      <c r="V247" s="83">
        <f t="shared" si="101"/>
        <v>1900</v>
      </c>
      <c r="W247" s="83">
        <f t="shared" si="102"/>
        <v>1900</v>
      </c>
      <c r="X247" s="88"/>
      <c r="Y247" s="42"/>
      <c r="Z247" s="42"/>
      <c r="AA247" s="42"/>
      <c r="AB247" s="50"/>
    </row>
    <row r="248" spans="1:28" ht="13.15" customHeight="1">
      <c r="A248" s="73">
        <f t="shared" si="120"/>
        <v>234</v>
      </c>
      <c r="B248" s="74">
        <f t="shared" si="76"/>
        <v>45545</v>
      </c>
      <c r="C248" s="75">
        <f t="shared" si="77"/>
        <v>884</v>
      </c>
      <c r="D248" s="76">
        <f t="shared" si="72"/>
        <v>1770</v>
      </c>
      <c r="E248" s="61">
        <f t="shared" si="121"/>
        <v>-1246</v>
      </c>
      <c r="F248" s="61">
        <f t="shared" si="122"/>
        <v>284</v>
      </c>
      <c r="G248" s="61">
        <f t="shared" si="123"/>
        <v>374</v>
      </c>
      <c r="H248" s="42">
        <f t="shared" si="124"/>
        <v>3900</v>
      </c>
      <c r="I248" s="42">
        <f t="shared" si="125"/>
        <v>2370</v>
      </c>
      <c r="J248" s="42">
        <f t="shared" si="126"/>
        <v>2280</v>
      </c>
      <c r="K248" s="42">
        <f t="shared" ref="K248:M248" si="140">K247</f>
        <v>4000</v>
      </c>
      <c r="L248" s="42">
        <f t="shared" si="140"/>
        <v>3000</v>
      </c>
      <c r="M248" s="42">
        <f t="shared" si="140"/>
        <v>3000</v>
      </c>
      <c r="N248" s="42">
        <f t="shared" si="128"/>
        <v>-100</v>
      </c>
      <c r="O248" s="42">
        <f t="shared" si="129"/>
        <v>-630</v>
      </c>
      <c r="P248" s="42">
        <f t="shared" si="130"/>
        <v>-720</v>
      </c>
      <c r="Q248" s="61">
        <v>0</v>
      </c>
      <c r="R248" s="61">
        <v>0</v>
      </c>
      <c r="S248" s="61">
        <v>0</v>
      </c>
      <c r="T248" s="58">
        <f t="shared" si="131"/>
        <v>754</v>
      </c>
      <c r="U248" s="83">
        <f t="shared" si="100"/>
        <v>1900</v>
      </c>
      <c r="V248" s="83">
        <f t="shared" si="101"/>
        <v>1900</v>
      </c>
      <c r="W248" s="83">
        <f t="shared" si="102"/>
        <v>1900</v>
      </c>
      <c r="X248" s="88"/>
      <c r="Y248" s="42"/>
      <c r="Z248" s="42"/>
      <c r="AA248" s="42"/>
      <c r="AB248" s="50"/>
    </row>
    <row r="249" spans="1:28" ht="13.15" customHeight="1">
      <c r="A249" s="73">
        <f t="shared" si="120"/>
        <v>235</v>
      </c>
      <c r="B249" s="74">
        <f t="shared" si="76"/>
        <v>45546</v>
      </c>
      <c r="C249" s="75">
        <f t="shared" si="77"/>
        <v>884</v>
      </c>
      <c r="D249" s="76">
        <f t="shared" si="72"/>
        <v>1772</v>
      </c>
      <c r="E249" s="61">
        <f t="shared" si="121"/>
        <v>-1244</v>
      </c>
      <c r="F249" s="61">
        <f t="shared" si="122"/>
        <v>286</v>
      </c>
      <c r="G249" s="61">
        <f t="shared" si="123"/>
        <v>376</v>
      </c>
      <c r="H249" s="42">
        <f t="shared" si="124"/>
        <v>3900</v>
      </c>
      <c r="I249" s="42">
        <f t="shared" si="125"/>
        <v>2370</v>
      </c>
      <c r="J249" s="42">
        <f t="shared" si="126"/>
        <v>2280</v>
      </c>
      <c r="K249" s="42">
        <f t="shared" ref="K249:M249" si="141">K248</f>
        <v>4000</v>
      </c>
      <c r="L249" s="42">
        <f t="shared" si="141"/>
        <v>3000</v>
      </c>
      <c r="M249" s="42">
        <f t="shared" si="141"/>
        <v>3000</v>
      </c>
      <c r="N249" s="42">
        <f t="shared" si="128"/>
        <v>-100</v>
      </c>
      <c r="O249" s="42">
        <f t="shared" si="129"/>
        <v>-630</v>
      </c>
      <c r="P249" s="42">
        <f t="shared" si="130"/>
        <v>-720</v>
      </c>
      <c r="Q249" s="61">
        <v>0</v>
      </c>
      <c r="R249" s="61">
        <v>0</v>
      </c>
      <c r="S249" s="61">
        <v>0</v>
      </c>
      <c r="T249" s="58">
        <f t="shared" si="131"/>
        <v>756</v>
      </c>
      <c r="U249" s="83">
        <f t="shared" si="100"/>
        <v>1900</v>
      </c>
      <c r="V249" s="83">
        <f t="shared" si="101"/>
        <v>1900</v>
      </c>
      <c r="W249" s="83">
        <f t="shared" si="102"/>
        <v>1900</v>
      </c>
      <c r="X249" s="88"/>
      <c r="Y249" s="42"/>
      <c r="Z249" s="42"/>
      <c r="AA249" s="42"/>
      <c r="AB249" s="50"/>
    </row>
    <row r="250" spans="1:28" ht="13.15" customHeight="1">
      <c r="A250" s="73">
        <f t="shared" si="120"/>
        <v>236</v>
      </c>
      <c r="B250" s="74">
        <f t="shared" si="76"/>
        <v>45547</v>
      </c>
      <c r="C250" s="75">
        <f t="shared" si="77"/>
        <v>884</v>
      </c>
      <c r="D250" s="76">
        <f t="shared" si="72"/>
        <v>1774</v>
      </c>
      <c r="E250" s="61">
        <f t="shared" si="121"/>
        <v>-1242</v>
      </c>
      <c r="F250" s="61">
        <f t="shared" si="122"/>
        <v>288</v>
      </c>
      <c r="G250" s="61">
        <f t="shared" si="123"/>
        <v>378</v>
      </c>
      <c r="H250" s="42">
        <f t="shared" si="124"/>
        <v>3900</v>
      </c>
      <c r="I250" s="42">
        <f t="shared" si="125"/>
        <v>2370</v>
      </c>
      <c r="J250" s="42">
        <f t="shared" si="126"/>
        <v>2280</v>
      </c>
      <c r="K250" s="42">
        <f t="shared" ref="K250:M250" si="142">K249</f>
        <v>4000</v>
      </c>
      <c r="L250" s="42">
        <f t="shared" si="142"/>
        <v>3000</v>
      </c>
      <c r="M250" s="42">
        <f t="shared" si="142"/>
        <v>3000</v>
      </c>
      <c r="N250" s="42">
        <f t="shared" si="128"/>
        <v>-100</v>
      </c>
      <c r="O250" s="42">
        <f t="shared" si="129"/>
        <v>-630</v>
      </c>
      <c r="P250" s="42">
        <f t="shared" si="130"/>
        <v>-720</v>
      </c>
      <c r="Q250" s="61">
        <v>0</v>
      </c>
      <c r="R250" s="61">
        <v>0</v>
      </c>
      <c r="S250" s="61">
        <v>0</v>
      </c>
      <c r="T250" s="58">
        <f t="shared" si="131"/>
        <v>758</v>
      </c>
      <c r="U250" s="83">
        <f t="shared" si="100"/>
        <v>1900</v>
      </c>
      <c r="V250" s="83">
        <f t="shared" si="101"/>
        <v>1900</v>
      </c>
      <c r="W250" s="83">
        <f t="shared" si="102"/>
        <v>1900</v>
      </c>
      <c r="X250" s="88"/>
      <c r="Y250" s="42"/>
      <c r="Z250" s="42"/>
      <c r="AA250" s="42"/>
      <c r="AB250" s="50"/>
    </row>
    <row r="251" spans="1:28" ht="13.15" customHeight="1">
      <c r="A251" s="73">
        <f t="shared" si="120"/>
        <v>237</v>
      </c>
      <c r="B251" s="74">
        <f t="shared" si="76"/>
        <v>45548</v>
      </c>
      <c r="C251" s="75">
        <f t="shared" si="77"/>
        <v>884</v>
      </c>
      <c r="D251" s="76">
        <f t="shared" si="72"/>
        <v>1776</v>
      </c>
      <c r="E251" s="61">
        <f t="shared" si="121"/>
        <v>-1240</v>
      </c>
      <c r="F251" s="61">
        <f t="shared" si="122"/>
        <v>290</v>
      </c>
      <c r="G251" s="61">
        <f t="shared" si="123"/>
        <v>380</v>
      </c>
      <c r="H251" s="42">
        <f t="shared" si="124"/>
        <v>3900</v>
      </c>
      <c r="I251" s="42">
        <f t="shared" si="125"/>
        <v>2370</v>
      </c>
      <c r="J251" s="42">
        <f t="shared" si="126"/>
        <v>2280</v>
      </c>
      <c r="K251" s="42">
        <f t="shared" ref="K251:M251" si="143">K250</f>
        <v>4000</v>
      </c>
      <c r="L251" s="42">
        <f t="shared" si="143"/>
        <v>3000</v>
      </c>
      <c r="M251" s="42">
        <f t="shared" si="143"/>
        <v>3000</v>
      </c>
      <c r="N251" s="42">
        <f t="shared" si="128"/>
        <v>-100</v>
      </c>
      <c r="O251" s="42">
        <f t="shared" si="129"/>
        <v>-630</v>
      </c>
      <c r="P251" s="42">
        <f t="shared" si="130"/>
        <v>-720</v>
      </c>
      <c r="Q251" s="61">
        <v>0</v>
      </c>
      <c r="R251" s="61">
        <v>0</v>
      </c>
      <c r="S251" s="61">
        <v>0</v>
      </c>
      <c r="T251" s="58">
        <f t="shared" si="131"/>
        <v>760</v>
      </c>
      <c r="U251" s="83">
        <f t="shared" si="100"/>
        <v>1900</v>
      </c>
      <c r="V251" s="83">
        <f t="shared" si="101"/>
        <v>1900</v>
      </c>
      <c r="W251" s="83">
        <f t="shared" si="102"/>
        <v>1900</v>
      </c>
      <c r="X251" s="88"/>
      <c r="Y251" s="42"/>
      <c r="Z251" s="42"/>
      <c r="AA251" s="42"/>
      <c r="AB251" s="50"/>
    </row>
    <row r="252" spans="1:28" ht="13.15" customHeight="1">
      <c r="A252" s="73">
        <f t="shared" si="120"/>
        <v>238</v>
      </c>
      <c r="B252" s="74">
        <f t="shared" si="76"/>
        <v>45549</v>
      </c>
      <c r="C252" s="75">
        <f t="shared" si="77"/>
        <v>884</v>
      </c>
      <c r="D252" s="76">
        <f t="shared" si="72"/>
        <v>1778</v>
      </c>
      <c r="E252" s="61">
        <f t="shared" si="121"/>
        <v>-1238</v>
      </c>
      <c r="F252" s="61">
        <f t="shared" si="122"/>
        <v>292</v>
      </c>
      <c r="G252" s="61">
        <f t="shared" si="123"/>
        <v>382</v>
      </c>
      <c r="H252" s="42">
        <f t="shared" si="124"/>
        <v>3900</v>
      </c>
      <c r="I252" s="42">
        <f t="shared" si="125"/>
        <v>2370</v>
      </c>
      <c r="J252" s="42">
        <f t="shared" si="126"/>
        <v>2280</v>
      </c>
      <c r="K252" s="42">
        <f t="shared" ref="K252:M252" si="144">K251</f>
        <v>4000</v>
      </c>
      <c r="L252" s="42">
        <f t="shared" si="144"/>
        <v>3000</v>
      </c>
      <c r="M252" s="42">
        <f t="shared" si="144"/>
        <v>3000</v>
      </c>
      <c r="N252" s="42">
        <f t="shared" si="128"/>
        <v>-100</v>
      </c>
      <c r="O252" s="42">
        <f t="shared" si="129"/>
        <v>-630</v>
      </c>
      <c r="P252" s="42">
        <f t="shared" si="130"/>
        <v>-720</v>
      </c>
      <c r="Q252" s="61">
        <v>0</v>
      </c>
      <c r="R252" s="61">
        <v>0</v>
      </c>
      <c r="S252" s="61">
        <v>0</v>
      </c>
      <c r="T252" s="58">
        <f t="shared" si="131"/>
        <v>762</v>
      </c>
      <c r="U252" s="83">
        <f t="shared" si="100"/>
        <v>1900</v>
      </c>
      <c r="V252" s="83">
        <f t="shared" si="101"/>
        <v>1900</v>
      </c>
      <c r="W252" s="83">
        <f t="shared" si="102"/>
        <v>1900</v>
      </c>
      <c r="X252" s="88"/>
      <c r="Y252" s="42"/>
      <c r="Z252" s="42"/>
      <c r="AA252" s="42"/>
      <c r="AB252" s="50"/>
    </row>
    <row r="253" spans="1:28" ht="13.15" customHeight="1">
      <c r="A253" s="73">
        <f t="shared" si="120"/>
        <v>239</v>
      </c>
      <c r="B253" s="74">
        <f t="shared" si="76"/>
        <v>45550</v>
      </c>
      <c r="C253" s="75">
        <f t="shared" si="77"/>
        <v>884</v>
      </c>
      <c r="D253" s="76">
        <f t="shared" si="72"/>
        <v>1780</v>
      </c>
      <c r="E253" s="61">
        <f t="shared" si="121"/>
        <v>-1236</v>
      </c>
      <c r="F253" s="61">
        <f t="shared" si="122"/>
        <v>294</v>
      </c>
      <c r="G253" s="61">
        <f t="shared" si="123"/>
        <v>384</v>
      </c>
      <c r="H253" s="42">
        <f t="shared" si="124"/>
        <v>3900</v>
      </c>
      <c r="I253" s="42">
        <f t="shared" si="125"/>
        <v>2370</v>
      </c>
      <c r="J253" s="42">
        <f t="shared" si="126"/>
        <v>2280</v>
      </c>
      <c r="K253" s="42">
        <f t="shared" ref="K253:M253" si="145">K252</f>
        <v>4000</v>
      </c>
      <c r="L253" s="42">
        <f t="shared" si="145"/>
        <v>3000</v>
      </c>
      <c r="M253" s="42">
        <f t="shared" si="145"/>
        <v>3000</v>
      </c>
      <c r="N253" s="42">
        <f t="shared" si="128"/>
        <v>-100</v>
      </c>
      <c r="O253" s="42">
        <f t="shared" si="129"/>
        <v>-630</v>
      </c>
      <c r="P253" s="42">
        <f t="shared" si="130"/>
        <v>-720</v>
      </c>
      <c r="Q253" s="61">
        <v>0</v>
      </c>
      <c r="R253" s="61">
        <v>0</v>
      </c>
      <c r="S253" s="61">
        <v>0</v>
      </c>
      <c r="T253" s="58">
        <f t="shared" si="131"/>
        <v>764</v>
      </c>
      <c r="U253" s="83">
        <f t="shared" si="100"/>
        <v>1900</v>
      </c>
      <c r="V253" s="83">
        <f t="shared" si="101"/>
        <v>1900</v>
      </c>
      <c r="W253" s="83">
        <f t="shared" si="102"/>
        <v>1900</v>
      </c>
      <c r="X253" s="88"/>
      <c r="Y253" s="42"/>
      <c r="Z253" s="42"/>
      <c r="AA253" s="42"/>
      <c r="AB253" s="50"/>
    </row>
    <row r="254" spans="1:28" ht="13.15" customHeight="1">
      <c r="A254" s="73">
        <f t="shared" si="120"/>
        <v>240</v>
      </c>
      <c r="B254" s="74">
        <f t="shared" si="76"/>
        <v>45551</v>
      </c>
      <c r="C254" s="75">
        <f t="shared" si="77"/>
        <v>884</v>
      </c>
      <c r="D254" s="76">
        <f t="shared" si="72"/>
        <v>1782</v>
      </c>
      <c r="E254" s="61">
        <f t="shared" si="121"/>
        <v>-1234</v>
      </c>
      <c r="F254" s="61">
        <f t="shared" si="122"/>
        <v>296</v>
      </c>
      <c r="G254" s="61">
        <f t="shared" si="123"/>
        <v>386</v>
      </c>
      <c r="H254" s="42">
        <f t="shared" si="124"/>
        <v>3900</v>
      </c>
      <c r="I254" s="42">
        <f t="shared" si="125"/>
        <v>2370</v>
      </c>
      <c r="J254" s="42">
        <f t="shared" si="126"/>
        <v>2280</v>
      </c>
      <c r="K254" s="42">
        <f t="shared" ref="K254:M254" si="146">K253</f>
        <v>4000</v>
      </c>
      <c r="L254" s="42">
        <f t="shared" si="146"/>
        <v>3000</v>
      </c>
      <c r="M254" s="42">
        <f t="shared" si="146"/>
        <v>3000</v>
      </c>
      <c r="N254" s="42">
        <f t="shared" si="128"/>
        <v>-100</v>
      </c>
      <c r="O254" s="42">
        <f t="shared" si="129"/>
        <v>-630</v>
      </c>
      <c r="P254" s="42">
        <f t="shared" si="130"/>
        <v>-720</v>
      </c>
      <c r="Q254" s="61">
        <v>0</v>
      </c>
      <c r="R254" s="61">
        <v>0</v>
      </c>
      <c r="S254" s="61">
        <v>0</v>
      </c>
      <c r="T254" s="58">
        <f t="shared" si="131"/>
        <v>766</v>
      </c>
      <c r="U254" s="83">
        <f t="shared" si="100"/>
        <v>1900</v>
      </c>
      <c r="V254" s="83">
        <f t="shared" si="101"/>
        <v>1900</v>
      </c>
      <c r="W254" s="83">
        <f t="shared" si="102"/>
        <v>1900</v>
      </c>
      <c r="X254" s="88"/>
      <c r="Y254" s="42"/>
      <c r="Z254" s="42"/>
      <c r="AA254" s="42"/>
      <c r="AB254" s="50"/>
    </row>
    <row r="255" spans="1:28" ht="13.15" customHeight="1">
      <c r="A255" s="73">
        <f t="shared" si="120"/>
        <v>241</v>
      </c>
      <c r="B255" s="74">
        <f t="shared" si="76"/>
        <v>45552</v>
      </c>
      <c r="C255" s="75">
        <f t="shared" si="77"/>
        <v>884</v>
      </c>
      <c r="D255" s="76">
        <f t="shared" si="72"/>
        <v>1784</v>
      </c>
      <c r="E255" s="61">
        <f t="shared" si="121"/>
        <v>-1232</v>
      </c>
      <c r="F255" s="61">
        <f t="shared" si="122"/>
        <v>298</v>
      </c>
      <c r="G255" s="61">
        <f t="shared" si="123"/>
        <v>388</v>
      </c>
      <c r="H255" s="42">
        <f t="shared" si="124"/>
        <v>3900</v>
      </c>
      <c r="I255" s="42">
        <f t="shared" si="125"/>
        <v>2370</v>
      </c>
      <c r="J255" s="42">
        <f t="shared" si="126"/>
        <v>2280</v>
      </c>
      <c r="K255" s="42">
        <f t="shared" ref="K255:M255" si="147">K254</f>
        <v>4000</v>
      </c>
      <c r="L255" s="42">
        <f t="shared" si="147"/>
        <v>3000</v>
      </c>
      <c r="M255" s="42">
        <f t="shared" si="147"/>
        <v>3000</v>
      </c>
      <c r="N255" s="42">
        <f t="shared" si="128"/>
        <v>-100</v>
      </c>
      <c r="O255" s="42">
        <f t="shared" si="129"/>
        <v>-630</v>
      </c>
      <c r="P255" s="42">
        <f t="shared" si="130"/>
        <v>-720</v>
      </c>
      <c r="Q255" s="61">
        <v>0</v>
      </c>
      <c r="R255" s="61">
        <v>0</v>
      </c>
      <c r="S255" s="61">
        <v>0</v>
      </c>
      <c r="T255" s="58">
        <f t="shared" si="131"/>
        <v>768</v>
      </c>
      <c r="U255" s="83">
        <f t="shared" si="100"/>
        <v>1900</v>
      </c>
      <c r="V255" s="83">
        <f t="shared" si="101"/>
        <v>1900</v>
      </c>
      <c r="W255" s="83">
        <f t="shared" si="102"/>
        <v>1900</v>
      </c>
      <c r="X255" s="88"/>
      <c r="Y255" s="42"/>
      <c r="Z255" s="42"/>
      <c r="AA255" s="42"/>
      <c r="AB255" s="50"/>
    </row>
    <row r="256" spans="1:28" ht="13.15" customHeight="1">
      <c r="A256" s="73">
        <f t="shared" si="120"/>
        <v>242</v>
      </c>
      <c r="B256" s="74">
        <f t="shared" si="76"/>
        <v>45553</v>
      </c>
      <c r="C256" s="75">
        <f t="shared" si="77"/>
        <v>884</v>
      </c>
      <c r="D256" s="76">
        <f t="shared" ref="D256:D319" si="148">D255+2</f>
        <v>1786</v>
      </c>
      <c r="E256" s="61">
        <f t="shared" si="121"/>
        <v>-1230</v>
      </c>
      <c r="F256" s="61">
        <f t="shared" si="122"/>
        <v>300</v>
      </c>
      <c r="G256" s="61">
        <f t="shared" si="123"/>
        <v>390</v>
      </c>
      <c r="H256" s="42">
        <f t="shared" si="124"/>
        <v>3900</v>
      </c>
      <c r="I256" s="42">
        <f t="shared" si="125"/>
        <v>2370</v>
      </c>
      <c r="J256" s="42">
        <f t="shared" si="126"/>
        <v>2280</v>
      </c>
      <c r="K256" s="42">
        <f t="shared" ref="K256:M256" si="149">K255</f>
        <v>4000</v>
      </c>
      <c r="L256" s="42">
        <f t="shared" si="149"/>
        <v>3000</v>
      </c>
      <c r="M256" s="42">
        <f t="shared" si="149"/>
        <v>3000</v>
      </c>
      <c r="N256" s="42">
        <f t="shared" si="128"/>
        <v>-100</v>
      </c>
      <c r="O256" s="42">
        <f t="shared" si="129"/>
        <v>-630</v>
      </c>
      <c r="P256" s="42">
        <f t="shared" si="130"/>
        <v>-720</v>
      </c>
      <c r="Q256" s="61">
        <v>0</v>
      </c>
      <c r="R256" s="61">
        <v>0</v>
      </c>
      <c r="S256" s="61">
        <v>0</v>
      </c>
      <c r="T256" s="58">
        <f t="shared" si="131"/>
        <v>770</v>
      </c>
      <c r="U256" s="83">
        <f t="shared" si="100"/>
        <v>1900</v>
      </c>
      <c r="V256" s="83">
        <f t="shared" si="101"/>
        <v>1900</v>
      </c>
      <c r="W256" s="83">
        <f t="shared" si="102"/>
        <v>1900</v>
      </c>
      <c r="X256" s="88"/>
      <c r="Y256" s="42"/>
      <c r="Z256" s="42"/>
      <c r="AA256" s="42"/>
      <c r="AB256" s="50"/>
    </row>
    <row r="257" spans="1:28" ht="13.15" customHeight="1">
      <c r="A257" s="73">
        <f t="shared" si="120"/>
        <v>243</v>
      </c>
      <c r="B257" s="74">
        <f t="shared" si="76"/>
        <v>45554</v>
      </c>
      <c r="C257" s="75">
        <f t="shared" si="77"/>
        <v>884</v>
      </c>
      <c r="D257" s="76">
        <f t="shared" si="148"/>
        <v>1788</v>
      </c>
      <c r="E257" s="61">
        <f t="shared" si="121"/>
        <v>-1228</v>
      </c>
      <c r="F257" s="61">
        <f t="shared" si="122"/>
        <v>302</v>
      </c>
      <c r="G257" s="61">
        <f t="shared" si="123"/>
        <v>392</v>
      </c>
      <c r="H257" s="42">
        <f t="shared" si="124"/>
        <v>3900</v>
      </c>
      <c r="I257" s="42">
        <f t="shared" si="125"/>
        <v>2370</v>
      </c>
      <c r="J257" s="42">
        <f t="shared" si="126"/>
        <v>2280</v>
      </c>
      <c r="K257" s="42">
        <f t="shared" ref="K257:M257" si="150">K256</f>
        <v>4000</v>
      </c>
      <c r="L257" s="42">
        <f t="shared" si="150"/>
        <v>3000</v>
      </c>
      <c r="M257" s="42">
        <f t="shared" si="150"/>
        <v>3000</v>
      </c>
      <c r="N257" s="42">
        <f t="shared" si="128"/>
        <v>-100</v>
      </c>
      <c r="O257" s="42">
        <f t="shared" si="129"/>
        <v>-630</v>
      </c>
      <c r="P257" s="42">
        <f t="shared" si="130"/>
        <v>-720</v>
      </c>
      <c r="Q257" s="61">
        <v>0</v>
      </c>
      <c r="R257" s="61">
        <v>0</v>
      </c>
      <c r="S257" s="61">
        <v>0</v>
      </c>
      <c r="T257" s="58">
        <f t="shared" si="131"/>
        <v>772</v>
      </c>
      <c r="U257" s="83">
        <f t="shared" si="100"/>
        <v>1900</v>
      </c>
      <c r="V257" s="83">
        <f t="shared" si="101"/>
        <v>1900</v>
      </c>
      <c r="W257" s="83">
        <f t="shared" si="102"/>
        <v>1900</v>
      </c>
      <c r="X257" s="88"/>
      <c r="Y257" s="42"/>
      <c r="Z257" s="42"/>
      <c r="AA257" s="42"/>
      <c r="AB257" s="50"/>
    </row>
    <row r="258" spans="1:28" ht="13.15" customHeight="1">
      <c r="A258" s="73">
        <f t="shared" si="120"/>
        <v>244</v>
      </c>
      <c r="B258" s="74">
        <f t="shared" si="76"/>
        <v>45555</v>
      </c>
      <c r="C258" s="75">
        <f t="shared" si="77"/>
        <v>884</v>
      </c>
      <c r="D258" s="76">
        <f t="shared" si="148"/>
        <v>1790</v>
      </c>
      <c r="E258" s="61">
        <f t="shared" si="121"/>
        <v>-1226</v>
      </c>
      <c r="F258" s="61">
        <f t="shared" si="122"/>
        <v>304</v>
      </c>
      <c r="G258" s="61">
        <f t="shared" si="123"/>
        <v>394</v>
      </c>
      <c r="H258" s="42">
        <f t="shared" si="124"/>
        <v>3900</v>
      </c>
      <c r="I258" s="42">
        <f t="shared" si="125"/>
        <v>2370</v>
      </c>
      <c r="J258" s="42">
        <f t="shared" si="126"/>
        <v>2280</v>
      </c>
      <c r="K258" s="42">
        <f t="shared" ref="K258:M258" si="151">K257</f>
        <v>4000</v>
      </c>
      <c r="L258" s="42">
        <f t="shared" si="151"/>
        <v>3000</v>
      </c>
      <c r="M258" s="42">
        <f t="shared" si="151"/>
        <v>3000</v>
      </c>
      <c r="N258" s="42">
        <f t="shared" si="128"/>
        <v>-100</v>
      </c>
      <c r="O258" s="42">
        <f t="shared" si="129"/>
        <v>-630</v>
      </c>
      <c r="P258" s="42">
        <f t="shared" si="130"/>
        <v>-720</v>
      </c>
      <c r="Q258" s="61">
        <v>0</v>
      </c>
      <c r="R258" s="61">
        <v>0</v>
      </c>
      <c r="S258" s="61">
        <v>0</v>
      </c>
      <c r="T258" s="58">
        <f t="shared" si="131"/>
        <v>774</v>
      </c>
      <c r="U258" s="83">
        <f t="shared" si="100"/>
        <v>1900</v>
      </c>
      <c r="V258" s="83">
        <f t="shared" si="101"/>
        <v>1900</v>
      </c>
      <c r="W258" s="83">
        <f t="shared" si="102"/>
        <v>1900</v>
      </c>
      <c r="X258" s="88"/>
      <c r="Y258" s="42"/>
      <c r="Z258" s="42"/>
      <c r="AA258" s="42"/>
      <c r="AB258" s="50"/>
    </row>
    <row r="259" spans="1:28" ht="13.15" customHeight="1">
      <c r="A259" s="73">
        <f t="shared" si="120"/>
        <v>245</v>
      </c>
      <c r="B259" s="74">
        <f t="shared" si="76"/>
        <v>45556</v>
      </c>
      <c r="C259" s="75">
        <f t="shared" si="77"/>
        <v>884</v>
      </c>
      <c r="D259" s="76">
        <f t="shared" si="148"/>
        <v>1792</v>
      </c>
      <c r="E259" s="61">
        <f t="shared" si="121"/>
        <v>-1224</v>
      </c>
      <c r="F259" s="61">
        <f t="shared" si="122"/>
        <v>306</v>
      </c>
      <c r="G259" s="61">
        <f t="shared" si="123"/>
        <v>396</v>
      </c>
      <c r="H259" s="42">
        <f t="shared" si="124"/>
        <v>3900</v>
      </c>
      <c r="I259" s="42">
        <f t="shared" si="125"/>
        <v>2370</v>
      </c>
      <c r="J259" s="42">
        <f t="shared" si="126"/>
        <v>2280</v>
      </c>
      <c r="K259" s="42">
        <f t="shared" ref="K259:M259" si="152">K258</f>
        <v>4000</v>
      </c>
      <c r="L259" s="42">
        <f t="shared" si="152"/>
        <v>3000</v>
      </c>
      <c r="M259" s="42">
        <f t="shared" si="152"/>
        <v>3000</v>
      </c>
      <c r="N259" s="42">
        <f t="shared" si="128"/>
        <v>-100</v>
      </c>
      <c r="O259" s="42">
        <f t="shared" si="129"/>
        <v>-630</v>
      </c>
      <c r="P259" s="42">
        <f t="shared" si="130"/>
        <v>-720</v>
      </c>
      <c r="Q259" s="61">
        <v>0</v>
      </c>
      <c r="R259" s="61">
        <v>0</v>
      </c>
      <c r="S259" s="61">
        <v>0</v>
      </c>
      <c r="T259" s="58">
        <f t="shared" si="131"/>
        <v>776</v>
      </c>
      <c r="U259" s="83">
        <f t="shared" si="100"/>
        <v>1900</v>
      </c>
      <c r="V259" s="83">
        <f t="shared" si="101"/>
        <v>1900</v>
      </c>
      <c r="W259" s="83">
        <f t="shared" si="102"/>
        <v>1900</v>
      </c>
      <c r="X259" s="88"/>
      <c r="Y259" s="42"/>
      <c r="Z259" s="42"/>
      <c r="AA259" s="42"/>
      <c r="AB259" s="50"/>
    </row>
    <row r="260" spans="1:28" ht="13.15" customHeight="1">
      <c r="A260" s="73">
        <f t="shared" si="120"/>
        <v>246</v>
      </c>
      <c r="B260" s="74">
        <f t="shared" si="76"/>
        <v>45557</v>
      </c>
      <c r="C260" s="75">
        <f t="shared" si="77"/>
        <v>884</v>
      </c>
      <c r="D260" s="76">
        <f t="shared" si="148"/>
        <v>1794</v>
      </c>
      <c r="E260" s="61">
        <f t="shared" si="121"/>
        <v>-1222</v>
      </c>
      <c r="F260" s="61">
        <f t="shared" si="122"/>
        <v>308</v>
      </c>
      <c r="G260" s="61">
        <f t="shared" si="123"/>
        <v>398</v>
      </c>
      <c r="H260" s="42">
        <f t="shared" si="124"/>
        <v>3900</v>
      </c>
      <c r="I260" s="42">
        <f t="shared" si="125"/>
        <v>2370</v>
      </c>
      <c r="J260" s="42">
        <f t="shared" si="126"/>
        <v>2280</v>
      </c>
      <c r="K260" s="42">
        <f t="shared" ref="K260:M260" si="153">K259</f>
        <v>4000</v>
      </c>
      <c r="L260" s="42">
        <f t="shared" si="153"/>
        <v>3000</v>
      </c>
      <c r="M260" s="42">
        <f t="shared" si="153"/>
        <v>3000</v>
      </c>
      <c r="N260" s="42">
        <f t="shared" si="128"/>
        <v>-100</v>
      </c>
      <c r="O260" s="42">
        <f t="shared" si="129"/>
        <v>-630</v>
      </c>
      <c r="P260" s="42">
        <f t="shared" si="130"/>
        <v>-720</v>
      </c>
      <c r="Q260" s="61">
        <v>0</v>
      </c>
      <c r="R260" s="61">
        <v>0</v>
      </c>
      <c r="S260" s="61">
        <v>0</v>
      </c>
      <c r="T260" s="58">
        <f t="shared" si="131"/>
        <v>778</v>
      </c>
      <c r="U260" s="83">
        <f t="shared" si="100"/>
        <v>1900</v>
      </c>
      <c r="V260" s="83">
        <f t="shared" si="101"/>
        <v>1900</v>
      </c>
      <c r="W260" s="83">
        <f t="shared" si="102"/>
        <v>1900</v>
      </c>
      <c r="X260" s="88"/>
      <c r="Y260" s="42"/>
      <c r="Z260" s="42"/>
      <c r="AA260" s="42"/>
      <c r="AB260" s="50"/>
    </row>
    <row r="261" spans="1:28" ht="13.15" customHeight="1">
      <c r="A261" s="73">
        <f t="shared" si="120"/>
        <v>247</v>
      </c>
      <c r="B261" s="74">
        <f t="shared" si="76"/>
        <v>45558</v>
      </c>
      <c r="C261" s="75">
        <f t="shared" si="77"/>
        <v>884</v>
      </c>
      <c r="D261" s="76">
        <f t="shared" si="148"/>
        <v>1796</v>
      </c>
      <c r="E261" s="61">
        <f t="shared" si="121"/>
        <v>-1220</v>
      </c>
      <c r="F261" s="61">
        <f t="shared" si="122"/>
        <v>310</v>
      </c>
      <c r="G261" s="61">
        <f t="shared" si="123"/>
        <v>400</v>
      </c>
      <c r="H261" s="42">
        <f t="shared" si="124"/>
        <v>3900</v>
      </c>
      <c r="I261" s="42">
        <f t="shared" si="125"/>
        <v>2370</v>
      </c>
      <c r="J261" s="42">
        <f t="shared" si="126"/>
        <v>2280</v>
      </c>
      <c r="K261" s="42">
        <f t="shared" ref="K261:M261" si="154">K260</f>
        <v>4000</v>
      </c>
      <c r="L261" s="42">
        <f t="shared" si="154"/>
        <v>3000</v>
      </c>
      <c r="M261" s="42">
        <f t="shared" si="154"/>
        <v>3000</v>
      </c>
      <c r="N261" s="42">
        <f t="shared" si="128"/>
        <v>-100</v>
      </c>
      <c r="O261" s="42">
        <f t="shared" si="129"/>
        <v>-630</v>
      </c>
      <c r="P261" s="42">
        <f t="shared" si="130"/>
        <v>-720</v>
      </c>
      <c r="Q261" s="61">
        <v>0</v>
      </c>
      <c r="R261" s="61">
        <v>0</v>
      </c>
      <c r="S261" s="61">
        <v>0</v>
      </c>
      <c r="T261" s="58">
        <f t="shared" si="131"/>
        <v>780</v>
      </c>
      <c r="U261" s="83">
        <f t="shared" si="100"/>
        <v>1900</v>
      </c>
      <c r="V261" s="83">
        <f t="shared" si="101"/>
        <v>1900</v>
      </c>
      <c r="W261" s="83">
        <f t="shared" si="102"/>
        <v>1900</v>
      </c>
      <c r="X261" s="88"/>
      <c r="Y261" s="42"/>
      <c r="Z261" s="42"/>
      <c r="AA261" s="42"/>
      <c r="AB261" s="50"/>
    </row>
    <row r="262" spans="1:28" ht="13.15" customHeight="1">
      <c r="A262" s="73">
        <f t="shared" si="120"/>
        <v>248</v>
      </c>
      <c r="B262" s="74">
        <f t="shared" si="76"/>
        <v>45559</v>
      </c>
      <c r="C262" s="75">
        <f t="shared" si="77"/>
        <v>884</v>
      </c>
      <c r="D262" s="76">
        <f t="shared" si="148"/>
        <v>1798</v>
      </c>
      <c r="E262" s="61">
        <f t="shared" si="121"/>
        <v>-1218</v>
      </c>
      <c r="F262" s="61">
        <f t="shared" si="122"/>
        <v>312</v>
      </c>
      <c r="G262" s="61">
        <f t="shared" si="123"/>
        <v>402</v>
      </c>
      <c r="H262" s="42">
        <f t="shared" si="124"/>
        <v>3900</v>
      </c>
      <c r="I262" s="42">
        <f t="shared" si="125"/>
        <v>2370</v>
      </c>
      <c r="J262" s="42">
        <f t="shared" si="126"/>
        <v>2280</v>
      </c>
      <c r="K262" s="42">
        <f t="shared" ref="K262:M262" si="155">K261</f>
        <v>4000</v>
      </c>
      <c r="L262" s="42">
        <f t="shared" si="155"/>
        <v>3000</v>
      </c>
      <c r="M262" s="42">
        <f t="shared" si="155"/>
        <v>3000</v>
      </c>
      <c r="N262" s="42">
        <f t="shared" si="128"/>
        <v>-100</v>
      </c>
      <c r="O262" s="42">
        <f t="shared" si="129"/>
        <v>-630</v>
      </c>
      <c r="P262" s="42">
        <f t="shared" si="130"/>
        <v>-720</v>
      </c>
      <c r="Q262" s="61">
        <v>0</v>
      </c>
      <c r="R262" s="61">
        <v>0</v>
      </c>
      <c r="S262" s="61">
        <v>0</v>
      </c>
      <c r="T262" s="58">
        <f t="shared" si="131"/>
        <v>782</v>
      </c>
      <c r="U262" s="83">
        <f t="shared" si="100"/>
        <v>1900</v>
      </c>
      <c r="V262" s="83">
        <f t="shared" si="101"/>
        <v>1900</v>
      </c>
      <c r="W262" s="83">
        <f t="shared" si="102"/>
        <v>1900</v>
      </c>
      <c r="X262" s="88"/>
      <c r="Y262" s="42"/>
      <c r="Z262" s="42"/>
      <c r="AA262" s="42"/>
      <c r="AB262" s="50"/>
    </row>
    <row r="263" spans="1:28" ht="13.15" customHeight="1">
      <c r="A263" s="73">
        <f t="shared" si="120"/>
        <v>249</v>
      </c>
      <c r="B263" s="74">
        <f t="shared" si="76"/>
        <v>45560</v>
      </c>
      <c r="C263" s="75">
        <f t="shared" si="77"/>
        <v>884</v>
      </c>
      <c r="D263" s="76">
        <f t="shared" si="148"/>
        <v>1800</v>
      </c>
      <c r="E263" s="61">
        <f t="shared" si="121"/>
        <v>-1216</v>
      </c>
      <c r="F263" s="61">
        <f t="shared" si="122"/>
        <v>314</v>
      </c>
      <c r="G263" s="61">
        <f t="shared" si="123"/>
        <v>404</v>
      </c>
      <c r="H263" s="42">
        <f t="shared" si="124"/>
        <v>3900</v>
      </c>
      <c r="I263" s="42">
        <f t="shared" si="125"/>
        <v>2370</v>
      </c>
      <c r="J263" s="42">
        <f t="shared" si="126"/>
        <v>2280</v>
      </c>
      <c r="K263" s="42">
        <f t="shared" ref="K263:M263" si="156">K262</f>
        <v>4000</v>
      </c>
      <c r="L263" s="42">
        <f t="shared" si="156"/>
        <v>3000</v>
      </c>
      <c r="M263" s="42">
        <f t="shared" si="156"/>
        <v>3000</v>
      </c>
      <c r="N263" s="42">
        <f t="shared" si="128"/>
        <v>-100</v>
      </c>
      <c r="O263" s="42">
        <f t="shared" si="129"/>
        <v>-630</v>
      </c>
      <c r="P263" s="42">
        <f t="shared" si="130"/>
        <v>-720</v>
      </c>
      <c r="Q263" s="61">
        <v>0</v>
      </c>
      <c r="R263" s="61">
        <v>0</v>
      </c>
      <c r="S263" s="61">
        <v>0</v>
      </c>
      <c r="T263" s="58">
        <f t="shared" si="131"/>
        <v>784</v>
      </c>
      <c r="U263" s="83">
        <f t="shared" si="100"/>
        <v>1900</v>
      </c>
      <c r="V263" s="83">
        <f t="shared" si="101"/>
        <v>1900</v>
      </c>
      <c r="W263" s="83">
        <f t="shared" si="102"/>
        <v>1900</v>
      </c>
      <c r="X263" s="88"/>
      <c r="Y263" s="42"/>
      <c r="Z263" s="42"/>
      <c r="AA263" s="42"/>
      <c r="AB263" s="50"/>
    </row>
    <row r="264" spans="1:28" ht="13.15" customHeight="1">
      <c r="A264" s="73">
        <f t="shared" si="120"/>
        <v>250</v>
      </c>
      <c r="B264" s="74">
        <f t="shared" si="76"/>
        <v>45561</v>
      </c>
      <c r="C264" s="75">
        <f t="shared" si="77"/>
        <v>884</v>
      </c>
      <c r="D264" s="76">
        <f t="shared" si="148"/>
        <v>1802</v>
      </c>
      <c r="E264" s="61">
        <f t="shared" si="121"/>
        <v>-1214</v>
      </c>
      <c r="F264" s="61">
        <f t="shared" si="122"/>
        <v>316</v>
      </c>
      <c r="G264" s="61">
        <f t="shared" si="123"/>
        <v>406</v>
      </c>
      <c r="H264" s="42">
        <f t="shared" si="124"/>
        <v>3900</v>
      </c>
      <c r="I264" s="42">
        <f t="shared" si="125"/>
        <v>2370</v>
      </c>
      <c r="J264" s="42">
        <f t="shared" si="126"/>
        <v>2280</v>
      </c>
      <c r="K264" s="42">
        <f t="shared" ref="K264:M264" si="157">K263</f>
        <v>4000</v>
      </c>
      <c r="L264" s="42">
        <f t="shared" si="157"/>
        <v>3000</v>
      </c>
      <c r="M264" s="42">
        <f t="shared" si="157"/>
        <v>3000</v>
      </c>
      <c r="N264" s="42">
        <f t="shared" si="128"/>
        <v>-100</v>
      </c>
      <c r="O264" s="42">
        <f t="shared" si="129"/>
        <v>-630</v>
      </c>
      <c r="P264" s="42">
        <f t="shared" si="130"/>
        <v>-720</v>
      </c>
      <c r="Q264" s="61">
        <v>0</v>
      </c>
      <c r="R264" s="61">
        <v>0</v>
      </c>
      <c r="S264" s="61">
        <v>0</v>
      </c>
      <c r="T264" s="58">
        <f t="shared" si="131"/>
        <v>786</v>
      </c>
      <c r="U264" s="83">
        <f t="shared" si="100"/>
        <v>1900</v>
      </c>
      <c r="V264" s="83">
        <f t="shared" si="101"/>
        <v>1900</v>
      </c>
      <c r="W264" s="83">
        <f t="shared" si="102"/>
        <v>1900</v>
      </c>
      <c r="X264" s="88"/>
      <c r="Y264" s="42"/>
      <c r="Z264" s="42"/>
      <c r="AA264" s="42"/>
      <c r="AB264" s="50"/>
    </row>
    <row r="265" spans="1:28" ht="13.15" customHeight="1">
      <c r="A265" s="73">
        <f t="shared" si="120"/>
        <v>251</v>
      </c>
      <c r="B265" s="74">
        <f t="shared" si="76"/>
        <v>45562</v>
      </c>
      <c r="C265" s="75">
        <f t="shared" si="77"/>
        <v>884</v>
      </c>
      <c r="D265" s="76">
        <f t="shared" si="148"/>
        <v>1804</v>
      </c>
      <c r="E265" s="61">
        <f t="shared" si="121"/>
        <v>-1212</v>
      </c>
      <c r="F265" s="61">
        <f t="shared" si="122"/>
        <v>318</v>
      </c>
      <c r="G265" s="61">
        <f t="shared" si="123"/>
        <v>408</v>
      </c>
      <c r="H265" s="42">
        <f t="shared" si="124"/>
        <v>3900</v>
      </c>
      <c r="I265" s="42">
        <f t="shared" si="125"/>
        <v>2370</v>
      </c>
      <c r="J265" s="42">
        <f t="shared" si="126"/>
        <v>2280</v>
      </c>
      <c r="K265" s="42">
        <f t="shared" ref="K265:M265" si="158">K264</f>
        <v>4000</v>
      </c>
      <c r="L265" s="42">
        <f t="shared" si="158"/>
        <v>3000</v>
      </c>
      <c r="M265" s="42">
        <f t="shared" si="158"/>
        <v>3000</v>
      </c>
      <c r="N265" s="42">
        <f t="shared" si="128"/>
        <v>-100</v>
      </c>
      <c r="O265" s="42">
        <f t="shared" si="129"/>
        <v>-630</v>
      </c>
      <c r="P265" s="42">
        <f t="shared" si="130"/>
        <v>-720</v>
      </c>
      <c r="Q265" s="61">
        <v>0</v>
      </c>
      <c r="R265" s="61">
        <v>0</v>
      </c>
      <c r="S265" s="61">
        <v>0</v>
      </c>
      <c r="T265" s="58">
        <f t="shared" si="131"/>
        <v>788</v>
      </c>
      <c r="U265" s="83">
        <f t="shared" si="100"/>
        <v>1900</v>
      </c>
      <c r="V265" s="83">
        <f t="shared" si="101"/>
        <v>1900</v>
      </c>
      <c r="W265" s="83">
        <f t="shared" si="102"/>
        <v>1900</v>
      </c>
      <c r="X265" s="88"/>
      <c r="Y265" s="42"/>
      <c r="Z265" s="42"/>
      <c r="AA265" s="42"/>
      <c r="AB265" s="50"/>
    </row>
    <row r="266" spans="1:28" ht="13.15" customHeight="1">
      <c r="A266" s="73">
        <f t="shared" si="120"/>
        <v>252</v>
      </c>
      <c r="B266" s="74">
        <f t="shared" si="76"/>
        <v>45563</v>
      </c>
      <c r="C266" s="75">
        <f t="shared" si="77"/>
        <v>884</v>
      </c>
      <c r="D266" s="76">
        <f t="shared" si="148"/>
        <v>1806</v>
      </c>
      <c r="E266" s="61">
        <f t="shared" si="121"/>
        <v>-1210</v>
      </c>
      <c r="F266" s="61">
        <f t="shared" si="122"/>
        <v>320</v>
      </c>
      <c r="G266" s="61">
        <f t="shared" si="123"/>
        <v>410</v>
      </c>
      <c r="H266" s="42">
        <f t="shared" si="124"/>
        <v>3900</v>
      </c>
      <c r="I266" s="42">
        <f t="shared" si="125"/>
        <v>2370</v>
      </c>
      <c r="J266" s="42">
        <f t="shared" si="126"/>
        <v>2280</v>
      </c>
      <c r="K266" s="42">
        <f t="shared" ref="K266:M266" si="159">K265</f>
        <v>4000</v>
      </c>
      <c r="L266" s="42">
        <f t="shared" si="159"/>
        <v>3000</v>
      </c>
      <c r="M266" s="42">
        <f t="shared" si="159"/>
        <v>3000</v>
      </c>
      <c r="N266" s="42">
        <f t="shared" si="128"/>
        <v>-100</v>
      </c>
      <c r="O266" s="42">
        <f t="shared" si="129"/>
        <v>-630</v>
      </c>
      <c r="P266" s="42">
        <f t="shared" si="130"/>
        <v>-720</v>
      </c>
      <c r="Q266" s="61">
        <v>0</v>
      </c>
      <c r="R266" s="61">
        <v>0</v>
      </c>
      <c r="S266" s="61">
        <v>0</v>
      </c>
      <c r="T266" s="58">
        <f t="shared" si="131"/>
        <v>790</v>
      </c>
      <c r="U266" s="83">
        <f t="shared" si="100"/>
        <v>1900</v>
      </c>
      <c r="V266" s="83">
        <f t="shared" si="101"/>
        <v>1900</v>
      </c>
      <c r="W266" s="83">
        <f t="shared" si="102"/>
        <v>1900</v>
      </c>
      <c r="X266" s="88"/>
      <c r="Y266" s="42"/>
      <c r="Z266" s="42"/>
      <c r="AA266" s="42"/>
      <c r="AB266" s="50"/>
    </row>
    <row r="267" spans="1:28" ht="13.15" customHeight="1">
      <c r="A267" s="73">
        <f t="shared" si="120"/>
        <v>253</v>
      </c>
      <c r="B267" s="74">
        <f t="shared" si="76"/>
        <v>45564</v>
      </c>
      <c r="C267" s="75">
        <f t="shared" si="77"/>
        <v>884</v>
      </c>
      <c r="D267" s="76">
        <f t="shared" si="148"/>
        <v>1808</v>
      </c>
      <c r="E267" s="61">
        <f t="shared" si="121"/>
        <v>-1208</v>
      </c>
      <c r="F267" s="61">
        <f t="shared" si="122"/>
        <v>322</v>
      </c>
      <c r="G267" s="61">
        <f t="shared" si="123"/>
        <v>412</v>
      </c>
      <c r="H267" s="42">
        <f t="shared" si="124"/>
        <v>3900</v>
      </c>
      <c r="I267" s="42">
        <f t="shared" si="125"/>
        <v>2370</v>
      </c>
      <c r="J267" s="42">
        <f t="shared" si="126"/>
        <v>2280</v>
      </c>
      <c r="K267" s="42">
        <f t="shared" ref="K267:M267" si="160">K266</f>
        <v>4000</v>
      </c>
      <c r="L267" s="42">
        <f t="shared" si="160"/>
        <v>3000</v>
      </c>
      <c r="M267" s="42">
        <f t="shared" si="160"/>
        <v>3000</v>
      </c>
      <c r="N267" s="42">
        <f t="shared" si="128"/>
        <v>-100</v>
      </c>
      <c r="O267" s="42">
        <f t="shared" si="129"/>
        <v>-630</v>
      </c>
      <c r="P267" s="42">
        <f t="shared" si="130"/>
        <v>-720</v>
      </c>
      <c r="Q267" s="61">
        <v>0</v>
      </c>
      <c r="R267" s="61">
        <v>0</v>
      </c>
      <c r="S267" s="61">
        <v>0</v>
      </c>
      <c r="T267" s="58">
        <f t="shared" si="131"/>
        <v>792</v>
      </c>
      <c r="U267" s="83">
        <f t="shared" si="100"/>
        <v>1900</v>
      </c>
      <c r="V267" s="83">
        <f t="shared" si="101"/>
        <v>1900</v>
      </c>
      <c r="W267" s="83">
        <f t="shared" si="102"/>
        <v>1900</v>
      </c>
      <c r="X267" s="88"/>
      <c r="Y267" s="42"/>
      <c r="Z267" s="42"/>
      <c r="AA267" s="42"/>
      <c r="AB267" s="50"/>
    </row>
    <row r="268" spans="1:28" ht="13.15" customHeight="1">
      <c r="A268" s="75">
        <f t="shared" si="120"/>
        <v>254</v>
      </c>
      <c r="B268" s="86">
        <f t="shared" si="76"/>
        <v>45565</v>
      </c>
      <c r="C268" s="75">
        <f t="shared" si="77"/>
        <v>884</v>
      </c>
      <c r="D268" s="76">
        <f t="shared" si="148"/>
        <v>1810</v>
      </c>
      <c r="E268" s="61">
        <f t="shared" si="121"/>
        <v>-1206</v>
      </c>
      <c r="F268" s="61">
        <f t="shared" si="122"/>
        <v>324</v>
      </c>
      <c r="G268" s="61">
        <f t="shared" si="123"/>
        <v>414</v>
      </c>
      <c r="H268" s="42">
        <f t="shared" si="124"/>
        <v>3900</v>
      </c>
      <c r="I268" s="42">
        <f t="shared" si="125"/>
        <v>2370</v>
      </c>
      <c r="J268" s="42">
        <f t="shared" si="126"/>
        <v>2280</v>
      </c>
      <c r="K268" s="42">
        <f t="shared" ref="K268:M268" si="161">K267</f>
        <v>4000</v>
      </c>
      <c r="L268" s="42">
        <f t="shared" si="161"/>
        <v>3000</v>
      </c>
      <c r="M268" s="42">
        <f t="shared" si="161"/>
        <v>3000</v>
      </c>
      <c r="N268" s="42">
        <f t="shared" si="128"/>
        <v>-100</v>
      </c>
      <c r="O268" s="42">
        <f t="shared" si="129"/>
        <v>-630</v>
      </c>
      <c r="P268" s="42">
        <f t="shared" si="130"/>
        <v>-720</v>
      </c>
      <c r="Q268" s="61">
        <v>0</v>
      </c>
      <c r="R268" s="61">
        <v>0</v>
      </c>
      <c r="S268" s="61">
        <v>0</v>
      </c>
      <c r="T268" s="58">
        <f t="shared" si="131"/>
        <v>794</v>
      </c>
      <c r="U268" s="83">
        <f t="shared" si="100"/>
        <v>1900</v>
      </c>
      <c r="V268" s="83">
        <f t="shared" si="101"/>
        <v>1900</v>
      </c>
      <c r="W268" s="83">
        <f t="shared" si="102"/>
        <v>1900</v>
      </c>
      <c r="X268" s="88"/>
      <c r="Y268" s="42"/>
      <c r="Z268" s="42"/>
      <c r="AA268" s="42"/>
      <c r="AB268" s="50"/>
    </row>
    <row r="269" spans="1:28" ht="13.15" customHeight="1">
      <c r="A269" s="75">
        <f t="shared" si="120"/>
        <v>255</v>
      </c>
      <c r="B269" s="86">
        <f t="shared" si="76"/>
        <v>45566</v>
      </c>
      <c r="C269" s="75">
        <f t="shared" si="77"/>
        <v>884</v>
      </c>
      <c r="D269" s="76">
        <f t="shared" si="148"/>
        <v>1812</v>
      </c>
      <c r="E269" s="61">
        <f t="shared" ref="E269:E299" si="162">C269+D269-H269</f>
        <v>-1204</v>
      </c>
      <c r="F269" s="61">
        <f t="shared" ref="F269:F299" si="163">C269+D269-I269</f>
        <v>326</v>
      </c>
      <c r="G269" s="61">
        <f t="shared" ref="G269:G299" si="164">D269+C269-J269</f>
        <v>416</v>
      </c>
      <c r="H269" s="42">
        <f t="shared" ref="H269:H299" si="165">K269+N269</f>
        <v>3900</v>
      </c>
      <c r="I269" s="42">
        <f t="shared" ref="I269:I299" si="166">L269+O269</f>
        <v>2370</v>
      </c>
      <c r="J269" s="42">
        <f t="shared" ref="J269:J299" si="167">M269+P269</f>
        <v>2280</v>
      </c>
      <c r="K269" s="42">
        <f t="shared" ref="K269:M269" si="168">K268</f>
        <v>4000</v>
      </c>
      <c r="L269" s="42">
        <f t="shared" si="168"/>
        <v>3000</v>
      </c>
      <c r="M269" s="42">
        <f t="shared" si="168"/>
        <v>3000</v>
      </c>
      <c r="N269" s="42">
        <f t="shared" ref="N269:N299" si="169">N268-Q269</f>
        <v>-100</v>
      </c>
      <c r="O269" s="42">
        <f t="shared" ref="O269:O299" si="170">O268-R269</f>
        <v>-630</v>
      </c>
      <c r="P269" s="42">
        <f t="shared" ref="P269:P299" si="171">P268-S269</f>
        <v>-720</v>
      </c>
      <c r="Q269" s="61">
        <v>0</v>
      </c>
      <c r="R269" s="61">
        <v>0</v>
      </c>
      <c r="S269" s="61">
        <v>0</v>
      </c>
      <c r="T269" s="58">
        <f t="shared" ref="T269:T299" si="172">D269+C269-V269</f>
        <v>796</v>
      </c>
      <c r="U269" s="83">
        <f t="shared" si="100"/>
        <v>1900</v>
      </c>
      <c r="V269" s="83">
        <f t="shared" si="101"/>
        <v>1900</v>
      </c>
      <c r="W269" s="83">
        <f t="shared" si="102"/>
        <v>1900</v>
      </c>
      <c r="X269" s="88"/>
      <c r="Y269" s="42"/>
      <c r="Z269" s="42"/>
      <c r="AA269" s="42"/>
      <c r="AB269" s="50"/>
    </row>
    <row r="270" spans="1:28" ht="13.15" customHeight="1">
      <c r="A270" s="75">
        <f t="shared" si="120"/>
        <v>256</v>
      </c>
      <c r="B270" s="86">
        <f t="shared" si="76"/>
        <v>45567</v>
      </c>
      <c r="C270" s="75">
        <f t="shared" si="77"/>
        <v>884</v>
      </c>
      <c r="D270" s="76">
        <f t="shared" si="148"/>
        <v>1814</v>
      </c>
      <c r="E270" s="61">
        <f t="shared" si="162"/>
        <v>-1202</v>
      </c>
      <c r="F270" s="61">
        <f t="shared" si="163"/>
        <v>328</v>
      </c>
      <c r="G270" s="61">
        <f t="shared" si="164"/>
        <v>418</v>
      </c>
      <c r="H270" s="42">
        <f t="shared" si="165"/>
        <v>3900</v>
      </c>
      <c r="I270" s="42">
        <f t="shared" si="166"/>
        <v>2370</v>
      </c>
      <c r="J270" s="42">
        <f t="shared" si="167"/>
        <v>2280</v>
      </c>
      <c r="K270" s="42">
        <f t="shared" ref="K270:M270" si="173">K269</f>
        <v>4000</v>
      </c>
      <c r="L270" s="42">
        <f t="shared" si="173"/>
        <v>3000</v>
      </c>
      <c r="M270" s="42">
        <f t="shared" si="173"/>
        <v>3000</v>
      </c>
      <c r="N270" s="42">
        <f t="shared" si="169"/>
        <v>-100</v>
      </c>
      <c r="O270" s="42">
        <f t="shared" si="170"/>
        <v>-630</v>
      </c>
      <c r="P270" s="42">
        <f t="shared" si="171"/>
        <v>-720</v>
      </c>
      <c r="Q270" s="61">
        <v>0</v>
      </c>
      <c r="R270" s="61">
        <v>0</v>
      </c>
      <c r="S270" s="61">
        <v>0</v>
      </c>
      <c r="T270" s="58">
        <f t="shared" si="172"/>
        <v>798</v>
      </c>
      <c r="U270" s="83">
        <f t="shared" si="100"/>
        <v>1900</v>
      </c>
      <c r="V270" s="83">
        <f t="shared" si="101"/>
        <v>1900</v>
      </c>
      <c r="W270" s="83">
        <f t="shared" si="102"/>
        <v>1900</v>
      </c>
      <c r="X270" s="88"/>
      <c r="Y270" s="42"/>
      <c r="Z270" s="42"/>
      <c r="AA270" s="42"/>
      <c r="AB270" s="50"/>
    </row>
    <row r="271" spans="1:28" ht="13.15" customHeight="1">
      <c r="A271" s="75">
        <f t="shared" si="120"/>
        <v>257</v>
      </c>
      <c r="B271" s="86">
        <f t="shared" si="76"/>
        <v>45568</v>
      </c>
      <c r="C271" s="75">
        <f t="shared" si="77"/>
        <v>884</v>
      </c>
      <c r="D271" s="76">
        <f t="shared" si="148"/>
        <v>1816</v>
      </c>
      <c r="E271" s="61">
        <f t="shared" si="162"/>
        <v>-1200</v>
      </c>
      <c r="F271" s="61">
        <f t="shared" si="163"/>
        <v>330</v>
      </c>
      <c r="G271" s="61">
        <f t="shared" si="164"/>
        <v>420</v>
      </c>
      <c r="H271" s="42">
        <f t="shared" si="165"/>
        <v>3900</v>
      </c>
      <c r="I271" s="42">
        <f t="shared" si="166"/>
        <v>2370</v>
      </c>
      <c r="J271" s="42">
        <f t="shared" si="167"/>
        <v>2280</v>
      </c>
      <c r="K271" s="42">
        <f t="shared" ref="K271:M271" si="174">K270</f>
        <v>4000</v>
      </c>
      <c r="L271" s="42">
        <f t="shared" si="174"/>
        <v>3000</v>
      </c>
      <c r="M271" s="42">
        <f t="shared" si="174"/>
        <v>3000</v>
      </c>
      <c r="N271" s="42">
        <f t="shared" si="169"/>
        <v>-100</v>
      </c>
      <c r="O271" s="42">
        <f t="shared" si="170"/>
        <v>-630</v>
      </c>
      <c r="P271" s="42">
        <f t="shared" si="171"/>
        <v>-720</v>
      </c>
      <c r="Q271" s="61">
        <v>0</v>
      </c>
      <c r="R271" s="61">
        <v>0</v>
      </c>
      <c r="S271" s="61">
        <v>0</v>
      </c>
      <c r="T271" s="58">
        <f t="shared" si="172"/>
        <v>800</v>
      </c>
      <c r="U271" s="83">
        <f t="shared" si="100"/>
        <v>1900</v>
      </c>
      <c r="V271" s="83">
        <f t="shared" si="101"/>
        <v>1900</v>
      </c>
      <c r="W271" s="83">
        <f t="shared" si="102"/>
        <v>1900</v>
      </c>
      <c r="X271" s="88"/>
      <c r="Y271" s="42"/>
      <c r="Z271" s="42"/>
      <c r="AA271" s="42"/>
      <c r="AB271" s="50"/>
    </row>
    <row r="272" spans="1:28" ht="13.15" customHeight="1">
      <c r="A272" s="75">
        <f t="shared" si="120"/>
        <v>258</v>
      </c>
      <c r="B272" s="86">
        <f t="shared" ref="B272:B335" si="175">B271+1</f>
        <v>45569</v>
      </c>
      <c r="C272" s="75">
        <f t="shared" ref="C272:C335" si="176">C271</f>
        <v>884</v>
      </c>
      <c r="D272" s="76">
        <f t="shared" si="148"/>
        <v>1818</v>
      </c>
      <c r="E272" s="61">
        <f t="shared" si="162"/>
        <v>-1198</v>
      </c>
      <c r="F272" s="61">
        <f t="shared" si="163"/>
        <v>332</v>
      </c>
      <c r="G272" s="61">
        <f t="shared" si="164"/>
        <v>422</v>
      </c>
      <c r="H272" s="42">
        <f t="shared" si="165"/>
        <v>3900</v>
      </c>
      <c r="I272" s="42">
        <f t="shared" si="166"/>
        <v>2370</v>
      </c>
      <c r="J272" s="42">
        <f t="shared" si="167"/>
        <v>2280</v>
      </c>
      <c r="K272" s="42">
        <f t="shared" ref="K272:M272" si="177">K271</f>
        <v>4000</v>
      </c>
      <c r="L272" s="42">
        <f t="shared" si="177"/>
        <v>3000</v>
      </c>
      <c r="M272" s="42">
        <f t="shared" si="177"/>
        <v>3000</v>
      </c>
      <c r="N272" s="42">
        <f t="shared" si="169"/>
        <v>-100</v>
      </c>
      <c r="O272" s="42">
        <f t="shared" si="170"/>
        <v>-630</v>
      </c>
      <c r="P272" s="42">
        <f t="shared" si="171"/>
        <v>-720</v>
      </c>
      <c r="Q272" s="61">
        <v>0</v>
      </c>
      <c r="R272" s="61">
        <v>0</v>
      </c>
      <c r="S272" s="61">
        <v>0</v>
      </c>
      <c r="T272" s="58">
        <f t="shared" si="172"/>
        <v>802</v>
      </c>
      <c r="U272" s="83">
        <f t="shared" si="100"/>
        <v>1900</v>
      </c>
      <c r="V272" s="83">
        <f t="shared" si="101"/>
        <v>1900</v>
      </c>
      <c r="W272" s="83">
        <f t="shared" si="102"/>
        <v>1900</v>
      </c>
      <c r="X272" s="88"/>
      <c r="Y272" s="42"/>
      <c r="Z272" s="42"/>
      <c r="AA272" s="42"/>
      <c r="AB272" s="50"/>
    </row>
    <row r="273" spans="1:28" ht="13.15" customHeight="1">
      <c r="A273" s="75">
        <f t="shared" si="120"/>
        <v>259</v>
      </c>
      <c r="B273" s="86">
        <f t="shared" si="175"/>
        <v>45570</v>
      </c>
      <c r="C273" s="75">
        <f t="shared" si="176"/>
        <v>884</v>
      </c>
      <c r="D273" s="76">
        <f t="shared" si="148"/>
        <v>1820</v>
      </c>
      <c r="E273" s="61">
        <f t="shared" si="162"/>
        <v>-1196</v>
      </c>
      <c r="F273" s="61">
        <f t="shared" si="163"/>
        <v>334</v>
      </c>
      <c r="G273" s="61">
        <f t="shared" si="164"/>
        <v>424</v>
      </c>
      <c r="H273" s="42">
        <f t="shared" si="165"/>
        <v>3900</v>
      </c>
      <c r="I273" s="42">
        <f t="shared" si="166"/>
        <v>2370</v>
      </c>
      <c r="J273" s="42">
        <f t="shared" si="167"/>
        <v>2280</v>
      </c>
      <c r="K273" s="42">
        <f t="shared" ref="K273:M273" si="178">K272</f>
        <v>4000</v>
      </c>
      <c r="L273" s="42">
        <f t="shared" si="178"/>
        <v>3000</v>
      </c>
      <c r="M273" s="42">
        <f t="shared" si="178"/>
        <v>3000</v>
      </c>
      <c r="N273" s="42">
        <f t="shared" si="169"/>
        <v>-100</v>
      </c>
      <c r="O273" s="42">
        <f t="shared" si="170"/>
        <v>-630</v>
      </c>
      <c r="P273" s="42">
        <f t="shared" si="171"/>
        <v>-720</v>
      </c>
      <c r="Q273" s="61">
        <v>0</v>
      </c>
      <c r="R273" s="61">
        <v>0</v>
      </c>
      <c r="S273" s="61">
        <v>0</v>
      </c>
      <c r="T273" s="58">
        <f t="shared" si="172"/>
        <v>804</v>
      </c>
      <c r="U273" s="83">
        <f t="shared" si="100"/>
        <v>1900</v>
      </c>
      <c r="V273" s="83">
        <f t="shared" si="101"/>
        <v>1900</v>
      </c>
      <c r="W273" s="83">
        <f t="shared" si="102"/>
        <v>1900</v>
      </c>
      <c r="X273" s="88"/>
      <c r="Y273" s="42"/>
      <c r="Z273" s="42"/>
      <c r="AA273" s="42"/>
      <c r="AB273" s="50"/>
    </row>
    <row r="274" spans="1:28" ht="13.15" customHeight="1">
      <c r="A274" s="75">
        <f t="shared" si="120"/>
        <v>260</v>
      </c>
      <c r="B274" s="86">
        <f t="shared" si="175"/>
        <v>45571</v>
      </c>
      <c r="C274" s="75">
        <f t="shared" si="176"/>
        <v>884</v>
      </c>
      <c r="D274" s="76">
        <f t="shared" si="148"/>
        <v>1822</v>
      </c>
      <c r="E274" s="61">
        <f t="shared" si="162"/>
        <v>-1194</v>
      </c>
      <c r="F274" s="61">
        <f t="shared" si="163"/>
        <v>336</v>
      </c>
      <c r="G274" s="61">
        <f t="shared" si="164"/>
        <v>426</v>
      </c>
      <c r="H274" s="42">
        <f t="shared" si="165"/>
        <v>3900</v>
      </c>
      <c r="I274" s="42">
        <f t="shared" si="166"/>
        <v>2370</v>
      </c>
      <c r="J274" s="42">
        <f t="shared" si="167"/>
        <v>2280</v>
      </c>
      <c r="K274" s="42">
        <f t="shared" ref="K274:M274" si="179">K273</f>
        <v>4000</v>
      </c>
      <c r="L274" s="42">
        <f t="shared" si="179"/>
        <v>3000</v>
      </c>
      <c r="M274" s="42">
        <f t="shared" si="179"/>
        <v>3000</v>
      </c>
      <c r="N274" s="42">
        <f t="shared" si="169"/>
        <v>-100</v>
      </c>
      <c r="O274" s="42">
        <f t="shared" si="170"/>
        <v>-630</v>
      </c>
      <c r="P274" s="42">
        <f t="shared" si="171"/>
        <v>-720</v>
      </c>
      <c r="Q274" s="61">
        <v>0</v>
      </c>
      <c r="R274" s="61">
        <v>0</v>
      </c>
      <c r="S274" s="61">
        <v>0</v>
      </c>
      <c r="T274" s="58">
        <f t="shared" si="172"/>
        <v>806</v>
      </c>
      <c r="U274" s="83">
        <f t="shared" si="100"/>
        <v>1900</v>
      </c>
      <c r="V274" s="83">
        <f t="shared" si="101"/>
        <v>1900</v>
      </c>
      <c r="W274" s="83">
        <f t="shared" si="102"/>
        <v>1900</v>
      </c>
      <c r="X274" s="88"/>
      <c r="Y274" s="42"/>
      <c r="Z274" s="42"/>
      <c r="AA274" s="42"/>
      <c r="AB274" s="50"/>
    </row>
    <row r="275" spans="1:28" ht="13.15" customHeight="1">
      <c r="A275" s="75">
        <f t="shared" si="120"/>
        <v>261</v>
      </c>
      <c r="B275" s="86">
        <f t="shared" si="175"/>
        <v>45572</v>
      </c>
      <c r="C275" s="75">
        <f t="shared" si="176"/>
        <v>884</v>
      </c>
      <c r="D275" s="76">
        <f t="shared" si="148"/>
        <v>1824</v>
      </c>
      <c r="E275" s="61">
        <f t="shared" si="162"/>
        <v>-1192</v>
      </c>
      <c r="F275" s="61">
        <f t="shared" si="163"/>
        <v>338</v>
      </c>
      <c r="G275" s="61">
        <f t="shared" si="164"/>
        <v>428</v>
      </c>
      <c r="H275" s="42">
        <f t="shared" si="165"/>
        <v>3900</v>
      </c>
      <c r="I275" s="42">
        <f t="shared" si="166"/>
        <v>2370</v>
      </c>
      <c r="J275" s="42">
        <f t="shared" si="167"/>
        <v>2280</v>
      </c>
      <c r="K275" s="42">
        <f t="shared" ref="K275:M275" si="180">K274</f>
        <v>4000</v>
      </c>
      <c r="L275" s="42">
        <f t="shared" si="180"/>
        <v>3000</v>
      </c>
      <c r="M275" s="42">
        <f t="shared" si="180"/>
        <v>3000</v>
      </c>
      <c r="N275" s="42">
        <f t="shared" si="169"/>
        <v>-100</v>
      </c>
      <c r="O275" s="42">
        <f t="shared" si="170"/>
        <v>-630</v>
      </c>
      <c r="P275" s="42">
        <f t="shared" si="171"/>
        <v>-720</v>
      </c>
      <c r="Q275" s="61">
        <v>0</v>
      </c>
      <c r="R275" s="61">
        <v>0</v>
      </c>
      <c r="S275" s="61">
        <v>0</v>
      </c>
      <c r="T275" s="58">
        <f t="shared" si="172"/>
        <v>808</v>
      </c>
      <c r="U275" s="83">
        <f t="shared" si="100"/>
        <v>1900</v>
      </c>
      <c r="V275" s="83">
        <f t="shared" si="101"/>
        <v>1900</v>
      </c>
      <c r="W275" s="83">
        <f t="shared" si="102"/>
        <v>1900</v>
      </c>
      <c r="X275" s="88"/>
      <c r="Y275" s="42"/>
      <c r="Z275" s="42"/>
      <c r="AA275" s="42"/>
      <c r="AB275" s="50"/>
    </row>
    <row r="276" spans="1:28" ht="13.15" customHeight="1">
      <c r="A276" s="75">
        <f t="shared" si="120"/>
        <v>262</v>
      </c>
      <c r="B276" s="86">
        <f t="shared" si="175"/>
        <v>45573</v>
      </c>
      <c r="C276" s="75">
        <f t="shared" si="176"/>
        <v>884</v>
      </c>
      <c r="D276" s="76">
        <f t="shared" si="148"/>
        <v>1826</v>
      </c>
      <c r="E276" s="61">
        <f t="shared" si="162"/>
        <v>-1190</v>
      </c>
      <c r="F276" s="61">
        <f t="shared" si="163"/>
        <v>340</v>
      </c>
      <c r="G276" s="61">
        <f t="shared" si="164"/>
        <v>430</v>
      </c>
      <c r="H276" s="42">
        <f t="shared" si="165"/>
        <v>3900</v>
      </c>
      <c r="I276" s="42">
        <f t="shared" si="166"/>
        <v>2370</v>
      </c>
      <c r="J276" s="42">
        <f t="shared" si="167"/>
        <v>2280</v>
      </c>
      <c r="K276" s="42">
        <f t="shared" ref="K276:M276" si="181">K275</f>
        <v>4000</v>
      </c>
      <c r="L276" s="42">
        <f t="shared" si="181"/>
        <v>3000</v>
      </c>
      <c r="M276" s="42">
        <f t="shared" si="181"/>
        <v>3000</v>
      </c>
      <c r="N276" s="42">
        <f t="shared" si="169"/>
        <v>-100</v>
      </c>
      <c r="O276" s="42">
        <f t="shared" si="170"/>
        <v>-630</v>
      </c>
      <c r="P276" s="42">
        <f t="shared" si="171"/>
        <v>-720</v>
      </c>
      <c r="Q276" s="61">
        <v>0</v>
      </c>
      <c r="R276" s="61">
        <v>0</v>
      </c>
      <c r="S276" s="61">
        <v>0</v>
      </c>
      <c r="T276" s="58">
        <f t="shared" si="172"/>
        <v>810</v>
      </c>
      <c r="U276" s="83">
        <f t="shared" si="100"/>
        <v>1900</v>
      </c>
      <c r="V276" s="83">
        <f t="shared" si="101"/>
        <v>1900</v>
      </c>
      <c r="W276" s="83">
        <f t="shared" si="102"/>
        <v>1900</v>
      </c>
      <c r="X276" s="88"/>
      <c r="Y276" s="42"/>
      <c r="Z276" s="42"/>
      <c r="AA276" s="42"/>
      <c r="AB276" s="50"/>
    </row>
    <row r="277" spans="1:28" ht="13.15" customHeight="1">
      <c r="A277" s="75">
        <f t="shared" si="120"/>
        <v>263</v>
      </c>
      <c r="B277" s="86">
        <f t="shared" si="175"/>
        <v>45574</v>
      </c>
      <c r="C277" s="75">
        <f t="shared" si="176"/>
        <v>884</v>
      </c>
      <c r="D277" s="76">
        <f t="shared" si="148"/>
        <v>1828</v>
      </c>
      <c r="E277" s="61">
        <f t="shared" si="162"/>
        <v>-1188</v>
      </c>
      <c r="F277" s="61">
        <f t="shared" si="163"/>
        <v>342</v>
      </c>
      <c r="G277" s="61">
        <f t="shared" si="164"/>
        <v>432</v>
      </c>
      <c r="H277" s="42">
        <f t="shared" si="165"/>
        <v>3900</v>
      </c>
      <c r="I277" s="42">
        <f t="shared" si="166"/>
        <v>2370</v>
      </c>
      <c r="J277" s="42">
        <f t="shared" si="167"/>
        <v>2280</v>
      </c>
      <c r="K277" s="42">
        <f t="shared" ref="K277:M277" si="182">K276</f>
        <v>4000</v>
      </c>
      <c r="L277" s="42">
        <f t="shared" si="182"/>
        <v>3000</v>
      </c>
      <c r="M277" s="42">
        <f t="shared" si="182"/>
        <v>3000</v>
      </c>
      <c r="N277" s="42">
        <f t="shared" si="169"/>
        <v>-100</v>
      </c>
      <c r="O277" s="42">
        <f t="shared" si="170"/>
        <v>-630</v>
      </c>
      <c r="P277" s="42">
        <f t="shared" si="171"/>
        <v>-720</v>
      </c>
      <c r="Q277" s="61">
        <v>0</v>
      </c>
      <c r="R277" s="61">
        <v>0</v>
      </c>
      <c r="S277" s="61">
        <v>0</v>
      </c>
      <c r="T277" s="58">
        <f t="shared" si="172"/>
        <v>812</v>
      </c>
      <c r="U277" s="83">
        <f t="shared" si="100"/>
        <v>1900</v>
      </c>
      <c r="V277" s="83">
        <f t="shared" si="101"/>
        <v>1900</v>
      </c>
      <c r="W277" s="83">
        <f t="shared" si="102"/>
        <v>1900</v>
      </c>
      <c r="X277" s="88"/>
      <c r="Y277" s="42"/>
      <c r="Z277" s="42"/>
      <c r="AA277" s="42"/>
      <c r="AB277" s="50"/>
    </row>
    <row r="278" spans="1:28" ht="13.15" customHeight="1">
      <c r="A278" s="75">
        <f t="shared" si="120"/>
        <v>264</v>
      </c>
      <c r="B278" s="86">
        <f t="shared" si="175"/>
        <v>45575</v>
      </c>
      <c r="C278" s="75">
        <f t="shared" si="176"/>
        <v>884</v>
      </c>
      <c r="D278" s="76">
        <f t="shared" si="148"/>
        <v>1830</v>
      </c>
      <c r="E278" s="61">
        <f t="shared" si="162"/>
        <v>-1186</v>
      </c>
      <c r="F278" s="61">
        <f t="shared" si="163"/>
        <v>344</v>
      </c>
      <c r="G278" s="61">
        <f t="shared" si="164"/>
        <v>434</v>
      </c>
      <c r="H278" s="42">
        <f t="shared" si="165"/>
        <v>3900</v>
      </c>
      <c r="I278" s="42">
        <f t="shared" si="166"/>
        <v>2370</v>
      </c>
      <c r="J278" s="42">
        <f t="shared" si="167"/>
        <v>2280</v>
      </c>
      <c r="K278" s="42">
        <f t="shared" ref="K278:M278" si="183">K277</f>
        <v>4000</v>
      </c>
      <c r="L278" s="42">
        <f t="shared" si="183"/>
        <v>3000</v>
      </c>
      <c r="M278" s="42">
        <f t="shared" si="183"/>
        <v>3000</v>
      </c>
      <c r="N278" s="42">
        <f t="shared" si="169"/>
        <v>-100</v>
      </c>
      <c r="O278" s="42">
        <f t="shared" si="170"/>
        <v>-630</v>
      </c>
      <c r="P278" s="42">
        <f t="shared" si="171"/>
        <v>-720</v>
      </c>
      <c r="Q278" s="61">
        <v>0</v>
      </c>
      <c r="R278" s="61">
        <v>0</v>
      </c>
      <c r="S278" s="61">
        <v>0</v>
      </c>
      <c r="T278" s="58">
        <f t="shared" si="172"/>
        <v>814</v>
      </c>
      <c r="U278" s="83">
        <f t="shared" si="100"/>
        <v>1900</v>
      </c>
      <c r="V278" s="83">
        <f t="shared" si="101"/>
        <v>1900</v>
      </c>
      <c r="W278" s="83">
        <f t="shared" si="102"/>
        <v>1900</v>
      </c>
      <c r="X278" s="88"/>
      <c r="Y278" s="42"/>
      <c r="Z278" s="42"/>
      <c r="AA278" s="42"/>
      <c r="AB278" s="50"/>
    </row>
    <row r="279" spans="1:28" ht="13.15" customHeight="1">
      <c r="A279" s="75">
        <f t="shared" si="120"/>
        <v>265</v>
      </c>
      <c r="B279" s="86">
        <f t="shared" si="175"/>
        <v>45576</v>
      </c>
      <c r="C279" s="75">
        <f t="shared" si="176"/>
        <v>884</v>
      </c>
      <c r="D279" s="76">
        <f t="shared" si="148"/>
        <v>1832</v>
      </c>
      <c r="E279" s="61">
        <f t="shared" si="162"/>
        <v>-1184</v>
      </c>
      <c r="F279" s="61">
        <f t="shared" si="163"/>
        <v>346</v>
      </c>
      <c r="G279" s="61">
        <f t="shared" si="164"/>
        <v>436</v>
      </c>
      <c r="H279" s="42">
        <f t="shared" si="165"/>
        <v>3900</v>
      </c>
      <c r="I279" s="42">
        <f t="shared" si="166"/>
        <v>2370</v>
      </c>
      <c r="J279" s="42">
        <f t="shared" si="167"/>
        <v>2280</v>
      </c>
      <c r="K279" s="42">
        <f t="shared" ref="K279:M279" si="184">K278</f>
        <v>4000</v>
      </c>
      <c r="L279" s="42">
        <f t="shared" si="184"/>
        <v>3000</v>
      </c>
      <c r="M279" s="42">
        <f t="shared" si="184"/>
        <v>3000</v>
      </c>
      <c r="N279" s="42">
        <f t="shared" si="169"/>
        <v>-100</v>
      </c>
      <c r="O279" s="42">
        <f t="shared" si="170"/>
        <v>-630</v>
      </c>
      <c r="P279" s="42">
        <f t="shared" si="171"/>
        <v>-720</v>
      </c>
      <c r="Q279" s="61">
        <v>0</v>
      </c>
      <c r="R279" s="61">
        <v>0</v>
      </c>
      <c r="S279" s="61">
        <v>0</v>
      </c>
      <c r="T279" s="58">
        <f t="shared" si="172"/>
        <v>816</v>
      </c>
      <c r="U279" s="83">
        <f t="shared" si="100"/>
        <v>1900</v>
      </c>
      <c r="V279" s="83">
        <f t="shared" si="101"/>
        <v>1900</v>
      </c>
      <c r="W279" s="83">
        <f t="shared" si="102"/>
        <v>1900</v>
      </c>
      <c r="X279" s="88"/>
      <c r="Y279" s="42"/>
      <c r="Z279" s="42"/>
      <c r="AA279" s="42"/>
      <c r="AB279" s="50"/>
    </row>
    <row r="280" spans="1:28" ht="13.15" customHeight="1">
      <c r="A280" s="75">
        <f t="shared" si="120"/>
        <v>266</v>
      </c>
      <c r="B280" s="86">
        <f t="shared" si="175"/>
        <v>45577</v>
      </c>
      <c r="C280" s="75">
        <f t="shared" si="176"/>
        <v>884</v>
      </c>
      <c r="D280" s="76">
        <f t="shared" si="148"/>
        <v>1834</v>
      </c>
      <c r="E280" s="61">
        <f t="shared" si="162"/>
        <v>-1182</v>
      </c>
      <c r="F280" s="61">
        <f t="shared" si="163"/>
        <v>348</v>
      </c>
      <c r="G280" s="61">
        <f t="shared" si="164"/>
        <v>438</v>
      </c>
      <c r="H280" s="42">
        <f t="shared" si="165"/>
        <v>3900</v>
      </c>
      <c r="I280" s="42">
        <f t="shared" si="166"/>
        <v>2370</v>
      </c>
      <c r="J280" s="42">
        <f t="shared" si="167"/>
        <v>2280</v>
      </c>
      <c r="K280" s="42">
        <f t="shared" ref="K280:M280" si="185">K279</f>
        <v>4000</v>
      </c>
      <c r="L280" s="42">
        <f t="shared" si="185"/>
        <v>3000</v>
      </c>
      <c r="M280" s="42">
        <f t="shared" si="185"/>
        <v>3000</v>
      </c>
      <c r="N280" s="42">
        <f t="shared" si="169"/>
        <v>-100</v>
      </c>
      <c r="O280" s="42">
        <f t="shared" si="170"/>
        <v>-630</v>
      </c>
      <c r="P280" s="42">
        <f t="shared" si="171"/>
        <v>-720</v>
      </c>
      <c r="Q280" s="61">
        <v>0</v>
      </c>
      <c r="R280" s="61">
        <v>0</v>
      </c>
      <c r="S280" s="61">
        <v>0</v>
      </c>
      <c r="T280" s="58">
        <f t="shared" si="172"/>
        <v>818</v>
      </c>
      <c r="U280" s="83">
        <f t="shared" si="100"/>
        <v>1900</v>
      </c>
      <c r="V280" s="83">
        <f t="shared" si="101"/>
        <v>1900</v>
      </c>
      <c r="W280" s="83">
        <f t="shared" si="102"/>
        <v>1900</v>
      </c>
      <c r="X280" s="88"/>
      <c r="Y280" s="42"/>
      <c r="Z280" s="42"/>
      <c r="AA280" s="42"/>
      <c r="AB280" s="50"/>
    </row>
    <row r="281" spans="1:28" ht="13.15" customHeight="1">
      <c r="A281" s="75">
        <f t="shared" si="120"/>
        <v>267</v>
      </c>
      <c r="B281" s="86">
        <f t="shared" si="175"/>
        <v>45578</v>
      </c>
      <c r="C281" s="75">
        <f t="shared" si="176"/>
        <v>884</v>
      </c>
      <c r="D281" s="76">
        <f t="shared" si="148"/>
        <v>1836</v>
      </c>
      <c r="E281" s="61">
        <f t="shared" si="162"/>
        <v>-1180</v>
      </c>
      <c r="F281" s="61">
        <f t="shared" si="163"/>
        <v>350</v>
      </c>
      <c r="G281" s="61">
        <f t="shared" si="164"/>
        <v>440</v>
      </c>
      <c r="H281" s="42">
        <f t="shared" si="165"/>
        <v>3900</v>
      </c>
      <c r="I281" s="42">
        <f t="shared" si="166"/>
        <v>2370</v>
      </c>
      <c r="J281" s="42">
        <f t="shared" si="167"/>
        <v>2280</v>
      </c>
      <c r="K281" s="42">
        <f t="shared" ref="K281:M281" si="186">K280</f>
        <v>4000</v>
      </c>
      <c r="L281" s="42">
        <f t="shared" si="186"/>
        <v>3000</v>
      </c>
      <c r="M281" s="42">
        <f t="shared" si="186"/>
        <v>3000</v>
      </c>
      <c r="N281" s="42">
        <f t="shared" si="169"/>
        <v>-100</v>
      </c>
      <c r="O281" s="42">
        <f t="shared" si="170"/>
        <v>-630</v>
      </c>
      <c r="P281" s="42">
        <f t="shared" si="171"/>
        <v>-720</v>
      </c>
      <c r="Q281" s="61">
        <v>0</v>
      </c>
      <c r="R281" s="61">
        <v>0</v>
      </c>
      <c r="S281" s="61">
        <v>0</v>
      </c>
      <c r="T281" s="58">
        <f t="shared" si="172"/>
        <v>820</v>
      </c>
      <c r="U281" s="83">
        <f t="shared" si="100"/>
        <v>1900</v>
      </c>
      <c r="V281" s="83">
        <f t="shared" si="101"/>
        <v>1900</v>
      </c>
      <c r="W281" s="83">
        <f t="shared" si="102"/>
        <v>1900</v>
      </c>
      <c r="X281" s="88"/>
      <c r="Y281" s="42"/>
      <c r="Z281" s="42"/>
      <c r="AA281" s="42"/>
      <c r="AB281" s="50"/>
    </row>
    <row r="282" spans="1:28" ht="13.15" customHeight="1">
      <c r="A282" s="75">
        <f t="shared" si="120"/>
        <v>268</v>
      </c>
      <c r="B282" s="86">
        <f t="shared" si="175"/>
        <v>45579</v>
      </c>
      <c r="C282" s="75">
        <f t="shared" si="176"/>
        <v>884</v>
      </c>
      <c r="D282" s="76">
        <f t="shared" si="148"/>
        <v>1838</v>
      </c>
      <c r="E282" s="61">
        <f t="shared" si="162"/>
        <v>-1178</v>
      </c>
      <c r="F282" s="61">
        <f t="shared" si="163"/>
        <v>352</v>
      </c>
      <c r="G282" s="61">
        <f t="shared" si="164"/>
        <v>442</v>
      </c>
      <c r="H282" s="42">
        <f t="shared" si="165"/>
        <v>3900</v>
      </c>
      <c r="I282" s="42">
        <f t="shared" si="166"/>
        <v>2370</v>
      </c>
      <c r="J282" s="42">
        <f t="shared" si="167"/>
        <v>2280</v>
      </c>
      <c r="K282" s="42">
        <f t="shared" ref="K282:M282" si="187">K281</f>
        <v>4000</v>
      </c>
      <c r="L282" s="42">
        <f t="shared" si="187"/>
        <v>3000</v>
      </c>
      <c r="M282" s="42">
        <f t="shared" si="187"/>
        <v>3000</v>
      </c>
      <c r="N282" s="42">
        <f t="shared" si="169"/>
        <v>-100</v>
      </c>
      <c r="O282" s="42">
        <f t="shared" si="170"/>
        <v>-630</v>
      </c>
      <c r="P282" s="42">
        <f t="shared" si="171"/>
        <v>-720</v>
      </c>
      <c r="Q282" s="61">
        <v>0</v>
      </c>
      <c r="R282" s="61">
        <v>0</v>
      </c>
      <c r="S282" s="61">
        <v>0</v>
      </c>
      <c r="T282" s="58">
        <f t="shared" si="172"/>
        <v>822</v>
      </c>
      <c r="U282" s="83">
        <f t="shared" si="100"/>
        <v>1900</v>
      </c>
      <c r="V282" s="83">
        <f t="shared" si="101"/>
        <v>1900</v>
      </c>
      <c r="W282" s="83">
        <f t="shared" si="102"/>
        <v>1900</v>
      </c>
      <c r="X282" s="88"/>
      <c r="Y282" s="42"/>
      <c r="Z282" s="42"/>
      <c r="AA282" s="42"/>
      <c r="AB282" s="50"/>
    </row>
    <row r="283" spans="1:28" ht="13.15" customHeight="1">
      <c r="A283" s="75">
        <f t="shared" si="120"/>
        <v>269</v>
      </c>
      <c r="B283" s="86">
        <f t="shared" si="175"/>
        <v>45580</v>
      </c>
      <c r="C283" s="75">
        <f t="shared" si="176"/>
        <v>884</v>
      </c>
      <c r="D283" s="76">
        <f t="shared" si="148"/>
        <v>1840</v>
      </c>
      <c r="E283" s="61">
        <f t="shared" si="162"/>
        <v>-1176</v>
      </c>
      <c r="F283" s="61">
        <f t="shared" si="163"/>
        <v>354</v>
      </c>
      <c r="G283" s="61">
        <f t="shared" si="164"/>
        <v>444</v>
      </c>
      <c r="H283" s="42">
        <f t="shared" si="165"/>
        <v>3900</v>
      </c>
      <c r="I283" s="42">
        <f t="shared" si="166"/>
        <v>2370</v>
      </c>
      <c r="J283" s="42">
        <f t="shared" si="167"/>
        <v>2280</v>
      </c>
      <c r="K283" s="42">
        <f t="shared" ref="K283:M283" si="188">K282</f>
        <v>4000</v>
      </c>
      <c r="L283" s="42">
        <f t="shared" si="188"/>
        <v>3000</v>
      </c>
      <c r="M283" s="42">
        <f t="shared" si="188"/>
        <v>3000</v>
      </c>
      <c r="N283" s="42">
        <f t="shared" si="169"/>
        <v>-100</v>
      </c>
      <c r="O283" s="42">
        <f t="shared" si="170"/>
        <v>-630</v>
      </c>
      <c r="P283" s="42">
        <f t="shared" si="171"/>
        <v>-720</v>
      </c>
      <c r="Q283" s="61">
        <v>0</v>
      </c>
      <c r="R283" s="61">
        <v>0</v>
      </c>
      <c r="S283" s="61">
        <v>0</v>
      </c>
      <c r="T283" s="58">
        <f t="shared" si="172"/>
        <v>824</v>
      </c>
      <c r="U283" s="83">
        <f t="shared" si="100"/>
        <v>1900</v>
      </c>
      <c r="V283" s="83">
        <f t="shared" si="101"/>
        <v>1900</v>
      </c>
      <c r="W283" s="83">
        <f t="shared" si="102"/>
        <v>1900</v>
      </c>
      <c r="X283" s="88"/>
      <c r="Y283" s="42"/>
      <c r="Z283" s="42"/>
      <c r="AA283" s="42"/>
      <c r="AB283" s="50"/>
    </row>
    <row r="284" spans="1:28" ht="13.15" customHeight="1">
      <c r="A284" s="75">
        <f t="shared" si="120"/>
        <v>270</v>
      </c>
      <c r="B284" s="86">
        <f t="shared" si="175"/>
        <v>45581</v>
      </c>
      <c r="C284" s="75">
        <f t="shared" si="176"/>
        <v>884</v>
      </c>
      <c r="D284" s="76">
        <f t="shared" si="148"/>
        <v>1842</v>
      </c>
      <c r="E284" s="61">
        <f t="shared" si="162"/>
        <v>-1174</v>
      </c>
      <c r="F284" s="61">
        <f t="shared" si="163"/>
        <v>356</v>
      </c>
      <c r="G284" s="61">
        <f t="shared" si="164"/>
        <v>446</v>
      </c>
      <c r="H284" s="42">
        <f t="shared" si="165"/>
        <v>3900</v>
      </c>
      <c r="I284" s="42">
        <f t="shared" si="166"/>
        <v>2370</v>
      </c>
      <c r="J284" s="42">
        <f t="shared" si="167"/>
        <v>2280</v>
      </c>
      <c r="K284" s="42">
        <f t="shared" ref="K284:M284" si="189">K283</f>
        <v>4000</v>
      </c>
      <c r="L284" s="42">
        <f t="shared" si="189"/>
        <v>3000</v>
      </c>
      <c r="M284" s="42">
        <f t="shared" si="189"/>
        <v>3000</v>
      </c>
      <c r="N284" s="42">
        <f t="shared" si="169"/>
        <v>-100</v>
      </c>
      <c r="O284" s="42">
        <f t="shared" si="170"/>
        <v>-630</v>
      </c>
      <c r="P284" s="42">
        <f t="shared" si="171"/>
        <v>-720</v>
      </c>
      <c r="Q284" s="61">
        <v>0</v>
      </c>
      <c r="R284" s="61">
        <v>0</v>
      </c>
      <c r="S284" s="61">
        <v>0</v>
      </c>
      <c r="T284" s="58">
        <f t="shared" si="172"/>
        <v>826</v>
      </c>
      <c r="U284" s="83">
        <f t="shared" si="100"/>
        <v>1900</v>
      </c>
      <c r="V284" s="83">
        <f t="shared" si="101"/>
        <v>1900</v>
      </c>
      <c r="W284" s="83">
        <f t="shared" si="102"/>
        <v>1900</v>
      </c>
      <c r="X284" s="88"/>
      <c r="Y284" s="42"/>
      <c r="Z284" s="42"/>
      <c r="AA284" s="42"/>
      <c r="AB284" s="50"/>
    </row>
    <row r="285" spans="1:28" ht="13.15" customHeight="1">
      <c r="A285" s="75">
        <f t="shared" si="120"/>
        <v>271</v>
      </c>
      <c r="B285" s="86">
        <f t="shared" si="175"/>
        <v>45582</v>
      </c>
      <c r="C285" s="75">
        <f t="shared" si="176"/>
        <v>884</v>
      </c>
      <c r="D285" s="76">
        <f t="shared" si="148"/>
        <v>1844</v>
      </c>
      <c r="E285" s="61">
        <f t="shared" si="162"/>
        <v>-1172</v>
      </c>
      <c r="F285" s="61">
        <f t="shared" si="163"/>
        <v>358</v>
      </c>
      <c r="G285" s="61">
        <f t="shared" si="164"/>
        <v>448</v>
      </c>
      <c r="H285" s="42">
        <f t="shared" si="165"/>
        <v>3900</v>
      </c>
      <c r="I285" s="42">
        <f t="shared" si="166"/>
        <v>2370</v>
      </c>
      <c r="J285" s="42">
        <f t="shared" si="167"/>
        <v>2280</v>
      </c>
      <c r="K285" s="42">
        <f t="shared" ref="K285:M285" si="190">K284</f>
        <v>4000</v>
      </c>
      <c r="L285" s="42">
        <f t="shared" si="190"/>
        <v>3000</v>
      </c>
      <c r="M285" s="42">
        <f t="shared" si="190"/>
        <v>3000</v>
      </c>
      <c r="N285" s="42">
        <f t="shared" si="169"/>
        <v>-100</v>
      </c>
      <c r="O285" s="42">
        <f t="shared" si="170"/>
        <v>-630</v>
      </c>
      <c r="P285" s="42">
        <f t="shared" si="171"/>
        <v>-720</v>
      </c>
      <c r="Q285" s="61">
        <v>0</v>
      </c>
      <c r="R285" s="61">
        <v>0</v>
      </c>
      <c r="S285" s="61">
        <v>0</v>
      </c>
      <c r="T285" s="58">
        <f t="shared" si="172"/>
        <v>828</v>
      </c>
      <c r="U285" s="83">
        <f t="shared" ref="U285:U348" si="191">U284+$X285*1000-Q285</f>
        <v>1900</v>
      </c>
      <c r="V285" s="83">
        <f t="shared" ref="V285:V348" si="192">V284+$X285*1000-R285</f>
        <v>1900</v>
      </c>
      <c r="W285" s="83">
        <f t="shared" ref="W285:W348" si="193">W284+$X285*1000-S285</f>
        <v>1900</v>
      </c>
      <c r="X285" s="88"/>
      <c r="Y285" s="42"/>
      <c r="Z285" s="42"/>
      <c r="AA285" s="42"/>
      <c r="AB285" s="50"/>
    </row>
    <row r="286" spans="1:28" ht="13.15" customHeight="1">
      <c r="A286" s="75">
        <f t="shared" si="120"/>
        <v>272</v>
      </c>
      <c r="B286" s="86">
        <f t="shared" si="175"/>
        <v>45583</v>
      </c>
      <c r="C286" s="75">
        <f t="shared" si="176"/>
        <v>884</v>
      </c>
      <c r="D286" s="76">
        <f t="shared" si="148"/>
        <v>1846</v>
      </c>
      <c r="E286" s="61">
        <f t="shared" si="162"/>
        <v>-1170</v>
      </c>
      <c r="F286" s="61">
        <f t="shared" si="163"/>
        <v>360</v>
      </c>
      <c r="G286" s="61">
        <f t="shared" si="164"/>
        <v>450</v>
      </c>
      <c r="H286" s="42">
        <f t="shared" si="165"/>
        <v>3900</v>
      </c>
      <c r="I286" s="42">
        <f t="shared" si="166"/>
        <v>2370</v>
      </c>
      <c r="J286" s="42">
        <f t="shared" si="167"/>
        <v>2280</v>
      </c>
      <c r="K286" s="42">
        <f t="shared" ref="K286:M286" si="194">K285</f>
        <v>4000</v>
      </c>
      <c r="L286" s="42">
        <f t="shared" si="194"/>
        <v>3000</v>
      </c>
      <c r="M286" s="42">
        <f t="shared" si="194"/>
        <v>3000</v>
      </c>
      <c r="N286" s="42">
        <f t="shared" si="169"/>
        <v>-100</v>
      </c>
      <c r="O286" s="42">
        <f t="shared" si="170"/>
        <v>-630</v>
      </c>
      <c r="P286" s="42">
        <f t="shared" si="171"/>
        <v>-720</v>
      </c>
      <c r="Q286" s="61">
        <v>0</v>
      </c>
      <c r="R286" s="61">
        <v>0</v>
      </c>
      <c r="S286" s="61">
        <v>0</v>
      </c>
      <c r="T286" s="58">
        <f t="shared" si="172"/>
        <v>830</v>
      </c>
      <c r="U286" s="83">
        <f t="shared" si="191"/>
        <v>1900</v>
      </c>
      <c r="V286" s="83">
        <f t="shared" si="192"/>
        <v>1900</v>
      </c>
      <c r="W286" s="83">
        <f t="shared" si="193"/>
        <v>1900</v>
      </c>
      <c r="X286" s="88"/>
      <c r="Y286" s="42"/>
      <c r="Z286" s="42"/>
      <c r="AA286" s="42"/>
      <c r="AB286" s="50"/>
    </row>
    <row r="287" spans="1:28" ht="13.15" customHeight="1">
      <c r="A287" s="75">
        <f t="shared" si="120"/>
        <v>273</v>
      </c>
      <c r="B287" s="86">
        <f t="shared" si="175"/>
        <v>45584</v>
      </c>
      <c r="C287" s="75">
        <f t="shared" si="176"/>
        <v>884</v>
      </c>
      <c r="D287" s="76">
        <f t="shared" si="148"/>
        <v>1848</v>
      </c>
      <c r="E287" s="61">
        <f t="shared" si="162"/>
        <v>-1168</v>
      </c>
      <c r="F287" s="61">
        <f t="shared" si="163"/>
        <v>362</v>
      </c>
      <c r="G287" s="61">
        <f t="shared" si="164"/>
        <v>452</v>
      </c>
      <c r="H287" s="42">
        <f t="shared" si="165"/>
        <v>3900</v>
      </c>
      <c r="I287" s="42">
        <f t="shared" si="166"/>
        <v>2370</v>
      </c>
      <c r="J287" s="42">
        <f t="shared" si="167"/>
        <v>2280</v>
      </c>
      <c r="K287" s="42">
        <f t="shared" ref="K287:M287" si="195">K286</f>
        <v>4000</v>
      </c>
      <c r="L287" s="42">
        <f t="shared" si="195"/>
        <v>3000</v>
      </c>
      <c r="M287" s="42">
        <f t="shared" si="195"/>
        <v>3000</v>
      </c>
      <c r="N287" s="42">
        <f t="shared" si="169"/>
        <v>-100</v>
      </c>
      <c r="O287" s="42">
        <f t="shared" si="170"/>
        <v>-630</v>
      </c>
      <c r="P287" s="42">
        <f t="shared" si="171"/>
        <v>-720</v>
      </c>
      <c r="Q287" s="61">
        <v>0</v>
      </c>
      <c r="R287" s="61">
        <v>0</v>
      </c>
      <c r="S287" s="61">
        <v>0</v>
      </c>
      <c r="T287" s="58">
        <f t="shared" si="172"/>
        <v>832</v>
      </c>
      <c r="U287" s="83">
        <f t="shared" si="191"/>
        <v>1900</v>
      </c>
      <c r="V287" s="83">
        <f t="shared" si="192"/>
        <v>1900</v>
      </c>
      <c r="W287" s="83">
        <f t="shared" si="193"/>
        <v>1900</v>
      </c>
      <c r="X287" s="88"/>
      <c r="Y287" s="42"/>
      <c r="Z287" s="42"/>
      <c r="AA287" s="42"/>
      <c r="AB287" s="50"/>
    </row>
    <row r="288" spans="1:28" ht="13.15" customHeight="1">
      <c r="A288" s="75">
        <f t="shared" si="120"/>
        <v>274</v>
      </c>
      <c r="B288" s="86">
        <f t="shared" si="175"/>
        <v>45585</v>
      </c>
      <c r="C288" s="75">
        <f t="shared" si="176"/>
        <v>884</v>
      </c>
      <c r="D288" s="76">
        <f t="shared" si="148"/>
        <v>1850</v>
      </c>
      <c r="E288" s="61">
        <f t="shared" si="162"/>
        <v>-1166</v>
      </c>
      <c r="F288" s="61">
        <f t="shared" si="163"/>
        <v>364</v>
      </c>
      <c r="G288" s="61">
        <f t="shared" si="164"/>
        <v>454</v>
      </c>
      <c r="H288" s="42">
        <f t="shared" si="165"/>
        <v>3900</v>
      </c>
      <c r="I288" s="42">
        <f t="shared" si="166"/>
        <v>2370</v>
      </c>
      <c r="J288" s="42">
        <f t="shared" si="167"/>
        <v>2280</v>
      </c>
      <c r="K288" s="42">
        <f t="shared" ref="K288:M288" si="196">K287</f>
        <v>4000</v>
      </c>
      <c r="L288" s="42">
        <f t="shared" si="196"/>
        <v>3000</v>
      </c>
      <c r="M288" s="42">
        <f t="shared" si="196"/>
        <v>3000</v>
      </c>
      <c r="N288" s="42">
        <f t="shared" si="169"/>
        <v>-100</v>
      </c>
      <c r="O288" s="42">
        <f t="shared" si="170"/>
        <v>-630</v>
      </c>
      <c r="P288" s="42">
        <f t="shared" si="171"/>
        <v>-720</v>
      </c>
      <c r="Q288" s="61">
        <v>0</v>
      </c>
      <c r="R288" s="61">
        <v>0</v>
      </c>
      <c r="S288" s="61">
        <v>0</v>
      </c>
      <c r="T288" s="58">
        <f t="shared" si="172"/>
        <v>834</v>
      </c>
      <c r="U288" s="83">
        <f t="shared" si="191"/>
        <v>1900</v>
      </c>
      <c r="V288" s="83">
        <f t="shared" si="192"/>
        <v>1900</v>
      </c>
      <c r="W288" s="83">
        <f t="shared" si="193"/>
        <v>1900</v>
      </c>
      <c r="X288" s="88"/>
      <c r="Y288" s="42"/>
      <c r="Z288" s="42"/>
      <c r="AA288" s="42"/>
      <c r="AB288" s="50"/>
    </row>
    <row r="289" spans="1:28" ht="13.15" customHeight="1">
      <c r="A289" s="75">
        <f t="shared" si="120"/>
        <v>275</v>
      </c>
      <c r="B289" s="86">
        <f t="shared" si="175"/>
        <v>45586</v>
      </c>
      <c r="C289" s="75">
        <f t="shared" si="176"/>
        <v>884</v>
      </c>
      <c r="D289" s="76">
        <f t="shared" si="148"/>
        <v>1852</v>
      </c>
      <c r="E289" s="61">
        <f t="shared" si="162"/>
        <v>-1164</v>
      </c>
      <c r="F289" s="61">
        <f t="shared" si="163"/>
        <v>366</v>
      </c>
      <c r="G289" s="61">
        <f t="shared" si="164"/>
        <v>456</v>
      </c>
      <c r="H289" s="42">
        <f t="shared" si="165"/>
        <v>3900</v>
      </c>
      <c r="I289" s="42">
        <f t="shared" si="166"/>
        <v>2370</v>
      </c>
      <c r="J289" s="42">
        <f t="shared" si="167"/>
        <v>2280</v>
      </c>
      <c r="K289" s="42">
        <f t="shared" ref="K289:M289" si="197">K288</f>
        <v>4000</v>
      </c>
      <c r="L289" s="42">
        <f t="shared" si="197"/>
        <v>3000</v>
      </c>
      <c r="M289" s="42">
        <f t="shared" si="197"/>
        <v>3000</v>
      </c>
      <c r="N289" s="42">
        <f t="shared" si="169"/>
        <v>-100</v>
      </c>
      <c r="O289" s="42">
        <f t="shared" si="170"/>
        <v>-630</v>
      </c>
      <c r="P289" s="42">
        <f t="shared" si="171"/>
        <v>-720</v>
      </c>
      <c r="Q289" s="61">
        <v>0</v>
      </c>
      <c r="R289" s="61">
        <v>0</v>
      </c>
      <c r="S289" s="61">
        <v>0</v>
      </c>
      <c r="T289" s="58">
        <f t="shared" si="172"/>
        <v>836</v>
      </c>
      <c r="U289" s="83">
        <f t="shared" si="191"/>
        <v>1900</v>
      </c>
      <c r="V289" s="83">
        <f t="shared" si="192"/>
        <v>1900</v>
      </c>
      <c r="W289" s="83">
        <f t="shared" si="193"/>
        <v>1900</v>
      </c>
      <c r="X289" s="88"/>
      <c r="Y289" s="42"/>
      <c r="Z289" s="42"/>
      <c r="AA289" s="42"/>
      <c r="AB289" s="50"/>
    </row>
    <row r="290" spans="1:28" ht="13.15" customHeight="1">
      <c r="A290" s="75">
        <f t="shared" si="120"/>
        <v>276</v>
      </c>
      <c r="B290" s="86">
        <f t="shared" si="175"/>
        <v>45587</v>
      </c>
      <c r="C290" s="75">
        <f t="shared" si="176"/>
        <v>884</v>
      </c>
      <c r="D290" s="76">
        <f t="shared" si="148"/>
        <v>1854</v>
      </c>
      <c r="E290" s="61">
        <f t="shared" si="162"/>
        <v>-1162</v>
      </c>
      <c r="F290" s="61">
        <f t="shared" si="163"/>
        <v>368</v>
      </c>
      <c r="G290" s="61">
        <f t="shared" si="164"/>
        <v>458</v>
      </c>
      <c r="H290" s="42">
        <f t="shared" si="165"/>
        <v>3900</v>
      </c>
      <c r="I290" s="42">
        <f t="shared" si="166"/>
        <v>2370</v>
      </c>
      <c r="J290" s="42">
        <f t="shared" si="167"/>
        <v>2280</v>
      </c>
      <c r="K290" s="42">
        <f t="shared" ref="K290:M290" si="198">K289</f>
        <v>4000</v>
      </c>
      <c r="L290" s="42">
        <f t="shared" si="198"/>
        <v>3000</v>
      </c>
      <c r="M290" s="42">
        <f t="shared" si="198"/>
        <v>3000</v>
      </c>
      <c r="N290" s="42">
        <f t="shared" si="169"/>
        <v>-100</v>
      </c>
      <c r="O290" s="42">
        <f t="shared" si="170"/>
        <v>-630</v>
      </c>
      <c r="P290" s="42">
        <f t="shared" si="171"/>
        <v>-720</v>
      </c>
      <c r="Q290" s="61">
        <v>0</v>
      </c>
      <c r="R290" s="61">
        <v>0</v>
      </c>
      <c r="S290" s="61">
        <v>0</v>
      </c>
      <c r="T290" s="58">
        <f t="shared" si="172"/>
        <v>838</v>
      </c>
      <c r="U290" s="83">
        <f t="shared" si="191"/>
        <v>1900</v>
      </c>
      <c r="V290" s="83">
        <f t="shared" si="192"/>
        <v>1900</v>
      </c>
      <c r="W290" s="83">
        <f t="shared" si="193"/>
        <v>1900</v>
      </c>
      <c r="X290" s="88"/>
      <c r="Y290" s="42"/>
      <c r="Z290" s="42"/>
      <c r="AA290" s="42"/>
      <c r="AB290" s="50"/>
    </row>
    <row r="291" spans="1:28" ht="13.15" customHeight="1">
      <c r="A291" s="75">
        <f t="shared" si="120"/>
        <v>277</v>
      </c>
      <c r="B291" s="86">
        <f t="shared" si="175"/>
        <v>45588</v>
      </c>
      <c r="C291" s="75">
        <f t="shared" si="176"/>
        <v>884</v>
      </c>
      <c r="D291" s="76">
        <f t="shared" si="148"/>
        <v>1856</v>
      </c>
      <c r="E291" s="61">
        <f t="shared" si="162"/>
        <v>-1160</v>
      </c>
      <c r="F291" s="61">
        <f t="shared" si="163"/>
        <v>370</v>
      </c>
      <c r="G291" s="61">
        <f t="shared" si="164"/>
        <v>460</v>
      </c>
      <c r="H291" s="42">
        <f t="shared" si="165"/>
        <v>3900</v>
      </c>
      <c r="I291" s="42">
        <f t="shared" si="166"/>
        <v>2370</v>
      </c>
      <c r="J291" s="42">
        <f t="shared" si="167"/>
        <v>2280</v>
      </c>
      <c r="K291" s="42">
        <f t="shared" ref="K291:M291" si="199">K290</f>
        <v>4000</v>
      </c>
      <c r="L291" s="42">
        <f t="shared" si="199"/>
        <v>3000</v>
      </c>
      <c r="M291" s="42">
        <f t="shared" si="199"/>
        <v>3000</v>
      </c>
      <c r="N291" s="42">
        <f t="shared" si="169"/>
        <v>-100</v>
      </c>
      <c r="O291" s="42">
        <f t="shared" si="170"/>
        <v>-630</v>
      </c>
      <c r="P291" s="42">
        <f t="shared" si="171"/>
        <v>-720</v>
      </c>
      <c r="Q291" s="61">
        <v>0</v>
      </c>
      <c r="R291" s="61">
        <v>0</v>
      </c>
      <c r="S291" s="61">
        <v>0</v>
      </c>
      <c r="T291" s="58">
        <f t="shared" si="172"/>
        <v>840</v>
      </c>
      <c r="U291" s="83">
        <f t="shared" si="191"/>
        <v>1900</v>
      </c>
      <c r="V291" s="83">
        <f t="shared" si="192"/>
        <v>1900</v>
      </c>
      <c r="W291" s="83">
        <f t="shared" si="193"/>
        <v>1900</v>
      </c>
      <c r="X291" s="88"/>
      <c r="Y291" s="42"/>
      <c r="Z291" s="42"/>
      <c r="AA291" s="42"/>
      <c r="AB291" s="50"/>
    </row>
    <row r="292" spans="1:28" ht="13.15" customHeight="1">
      <c r="A292" s="75">
        <f t="shared" si="120"/>
        <v>278</v>
      </c>
      <c r="B292" s="86">
        <f t="shared" si="175"/>
        <v>45589</v>
      </c>
      <c r="C292" s="75">
        <f t="shared" si="176"/>
        <v>884</v>
      </c>
      <c r="D292" s="76">
        <f t="shared" si="148"/>
        <v>1858</v>
      </c>
      <c r="E292" s="61">
        <f t="shared" si="162"/>
        <v>-1158</v>
      </c>
      <c r="F292" s="61">
        <f t="shared" si="163"/>
        <v>372</v>
      </c>
      <c r="G292" s="61">
        <f t="shared" si="164"/>
        <v>462</v>
      </c>
      <c r="H292" s="42">
        <f t="shared" si="165"/>
        <v>3900</v>
      </c>
      <c r="I292" s="42">
        <f t="shared" si="166"/>
        <v>2370</v>
      </c>
      <c r="J292" s="42">
        <f t="shared" si="167"/>
        <v>2280</v>
      </c>
      <c r="K292" s="42">
        <f t="shared" ref="K292:M292" si="200">K291</f>
        <v>4000</v>
      </c>
      <c r="L292" s="42">
        <f t="shared" si="200"/>
        <v>3000</v>
      </c>
      <c r="M292" s="42">
        <f t="shared" si="200"/>
        <v>3000</v>
      </c>
      <c r="N292" s="42">
        <f t="shared" si="169"/>
        <v>-100</v>
      </c>
      <c r="O292" s="42">
        <f t="shared" si="170"/>
        <v>-630</v>
      </c>
      <c r="P292" s="42">
        <f t="shared" si="171"/>
        <v>-720</v>
      </c>
      <c r="Q292" s="61">
        <v>0</v>
      </c>
      <c r="R292" s="61">
        <v>0</v>
      </c>
      <c r="S292" s="61">
        <v>0</v>
      </c>
      <c r="T292" s="58">
        <f t="shared" si="172"/>
        <v>842</v>
      </c>
      <c r="U292" s="83">
        <f t="shared" si="191"/>
        <v>1900</v>
      </c>
      <c r="V292" s="83">
        <f t="shared" si="192"/>
        <v>1900</v>
      </c>
      <c r="W292" s="83">
        <f t="shared" si="193"/>
        <v>1900</v>
      </c>
      <c r="X292" s="88"/>
      <c r="Y292" s="42"/>
      <c r="Z292" s="42"/>
      <c r="AA292" s="42"/>
      <c r="AB292" s="50"/>
    </row>
    <row r="293" spans="1:28" ht="13.15" customHeight="1">
      <c r="A293" s="75">
        <f t="shared" si="120"/>
        <v>279</v>
      </c>
      <c r="B293" s="86">
        <f t="shared" si="175"/>
        <v>45590</v>
      </c>
      <c r="C293" s="75">
        <f t="shared" si="176"/>
        <v>884</v>
      </c>
      <c r="D293" s="76">
        <f t="shared" si="148"/>
        <v>1860</v>
      </c>
      <c r="E293" s="61">
        <f t="shared" si="162"/>
        <v>-1156</v>
      </c>
      <c r="F293" s="61">
        <f t="shared" si="163"/>
        <v>374</v>
      </c>
      <c r="G293" s="61">
        <f t="shared" si="164"/>
        <v>464</v>
      </c>
      <c r="H293" s="42">
        <f t="shared" si="165"/>
        <v>3900</v>
      </c>
      <c r="I293" s="42">
        <f t="shared" si="166"/>
        <v>2370</v>
      </c>
      <c r="J293" s="42">
        <f t="shared" si="167"/>
        <v>2280</v>
      </c>
      <c r="K293" s="42">
        <f t="shared" ref="K293:M293" si="201">K292</f>
        <v>4000</v>
      </c>
      <c r="L293" s="42">
        <f t="shared" si="201"/>
        <v>3000</v>
      </c>
      <c r="M293" s="42">
        <f t="shared" si="201"/>
        <v>3000</v>
      </c>
      <c r="N293" s="42">
        <f t="shared" si="169"/>
        <v>-100</v>
      </c>
      <c r="O293" s="42">
        <f t="shared" si="170"/>
        <v>-630</v>
      </c>
      <c r="P293" s="42">
        <f t="shared" si="171"/>
        <v>-720</v>
      </c>
      <c r="Q293" s="61">
        <v>0</v>
      </c>
      <c r="R293" s="61">
        <v>0</v>
      </c>
      <c r="S293" s="61">
        <v>0</v>
      </c>
      <c r="T293" s="58">
        <f t="shared" si="172"/>
        <v>844</v>
      </c>
      <c r="U293" s="83">
        <f t="shared" si="191"/>
        <v>1900</v>
      </c>
      <c r="V293" s="83">
        <f t="shared" si="192"/>
        <v>1900</v>
      </c>
      <c r="W293" s="83">
        <f t="shared" si="193"/>
        <v>1900</v>
      </c>
      <c r="X293" s="88"/>
      <c r="Y293" s="42"/>
      <c r="Z293" s="42"/>
      <c r="AA293" s="42"/>
      <c r="AB293" s="50"/>
    </row>
    <row r="294" spans="1:28" ht="13.15" customHeight="1">
      <c r="A294" s="75">
        <f t="shared" si="120"/>
        <v>280</v>
      </c>
      <c r="B294" s="86">
        <f t="shared" si="175"/>
        <v>45591</v>
      </c>
      <c r="C294" s="75">
        <f t="shared" si="176"/>
        <v>884</v>
      </c>
      <c r="D294" s="76">
        <f t="shared" si="148"/>
        <v>1862</v>
      </c>
      <c r="E294" s="61">
        <f t="shared" si="162"/>
        <v>-1154</v>
      </c>
      <c r="F294" s="61">
        <f t="shared" si="163"/>
        <v>376</v>
      </c>
      <c r="G294" s="61">
        <f t="shared" si="164"/>
        <v>466</v>
      </c>
      <c r="H294" s="42">
        <f t="shared" si="165"/>
        <v>3900</v>
      </c>
      <c r="I294" s="42">
        <f t="shared" si="166"/>
        <v>2370</v>
      </c>
      <c r="J294" s="42">
        <f t="shared" si="167"/>
        <v>2280</v>
      </c>
      <c r="K294" s="42">
        <f t="shared" ref="K294:M294" si="202">K293</f>
        <v>4000</v>
      </c>
      <c r="L294" s="42">
        <f t="shared" si="202"/>
        <v>3000</v>
      </c>
      <c r="M294" s="42">
        <f t="shared" si="202"/>
        <v>3000</v>
      </c>
      <c r="N294" s="42">
        <f t="shared" si="169"/>
        <v>-100</v>
      </c>
      <c r="O294" s="42">
        <f t="shared" si="170"/>
        <v>-630</v>
      </c>
      <c r="P294" s="42">
        <f t="shared" si="171"/>
        <v>-720</v>
      </c>
      <c r="Q294" s="61">
        <v>0</v>
      </c>
      <c r="R294" s="61">
        <v>0</v>
      </c>
      <c r="S294" s="61">
        <v>0</v>
      </c>
      <c r="T294" s="58">
        <f t="shared" si="172"/>
        <v>846</v>
      </c>
      <c r="U294" s="83">
        <f t="shared" si="191"/>
        <v>1900</v>
      </c>
      <c r="V294" s="83">
        <f t="shared" si="192"/>
        <v>1900</v>
      </c>
      <c r="W294" s="83">
        <f t="shared" si="193"/>
        <v>1900</v>
      </c>
      <c r="X294" s="88"/>
      <c r="Y294" s="42"/>
      <c r="Z294" s="42"/>
      <c r="AA294" s="42"/>
      <c r="AB294" s="50"/>
    </row>
    <row r="295" spans="1:28" ht="13.15" customHeight="1">
      <c r="A295" s="75">
        <f t="shared" si="120"/>
        <v>281</v>
      </c>
      <c r="B295" s="86">
        <f t="shared" si="175"/>
        <v>45592</v>
      </c>
      <c r="C295" s="75">
        <f t="shared" si="176"/>
        <v>884</v>
      </c>
      <c r="D295" s="76">
        <f t="shared" si="148"/>
        <v>1864</v>
      </c>
      <c r="E295" s="61">
        <f t="shared" si="162"/>
        <v>-1152</v>
      </c>
      <c r="F295" s="61">
        <f t="shared" si="163"/>
        <v>378</v>
      </c>
      <c r="G295" s="61">
        <f t="shared" si="164"/>
        <v>468</v>
      </c>
      <c r="H295" s="42">
        <f t="shared" si="165"/>
        <v>3900</v>
      </c>
      <c r="I295" s="42">
        <f t="shared" si="166"/>
        <v>2370</v>
      </c>
      <c r="J295" s="42">
        <f t="shared" si="167"/>
        <v>2280</v>
      </c>
      <c r="K295" s="42">
        <f t="shared" ref="K295:M295" si="203">K294</f>
        <v>4000</v>
      </c>
      <c r="L295" s="42">
        <f t="shared" si="203"/>
        <v>3000</v>
      </c>
      <c r="M295" s="42">
        <f t="shared" si="203"/>
        <v>3000</v>
      </c>
      <c r="N295" s="42">
        <f t="shared" si="169"/>
        <v>-100</v>
      </c>
      <c r="O295" s="42">
        <f t="shared" si="170"/>
        <v>-630</v>
      </c>
      <c r="P295" s="42">
        <f t="shared" si="171"/>
        <v>-720</v>
      </c>
      <c r="Q295" s="61">
        <v>0</v>
      </c>
      <c r="R295" s="61">
        <v>0</v>
      </c>
      <c r="S295" s="61">
        <v>0</v>
      </c>
      <c r="T295" s="58">
        <f t="shared" si="172"/>
        <v>848</v>
      </c>
      <c r="U295" s="83">
        <f t="shared" si="191"/>
        <v>1900</v>
      </c>
      <c r="V295" s="83">
        <f t="shared" si="192"/>
        <v>1900</v>
      </c>
      <c r="W295" s="83">
        <f t="shared" si="193"/>
        <v>1900</v>
      </c>
      <c r="X295" s="88"/>
      <c r="Y295" s="42"/>
      <c r="Z295" s="42"/>
      <c r="AA295" s="42"/>
      <c r="AB295" s="50"/>
    </row>
    <row r="296" spans="1:28" ht="13.15" customHeight="1">
      <c r="A296" s="75">
        <f t="shared" si="120"/>
        <v>282</v>
      </c>
      <c r="B296" s="86">
        <f t="shared" si="175"/>
        <v>45593</v>
      </c>
      <c r="C296" s="75">
        <f t="shared" si="176"/>
        <v>884</v>
      </c>
      <c r="D296" s="76">
        <f t="shared" si="148"/>
        <v>1866</v>
      </c>
      <c r="E296" s="61">
        <f t="shared" si="162"/>
        <v>-1150</v>
      </c>
      <c r="F296" s="61">
        <f t="shared" si="163"/>
        <v>380</v>
      </c>
      <c r="G296" s="61">
        <f t="shared" si="164"/>
        <v>470</v>
      </c>
      <c r="H296" s="42">
        <f t="shared" si="165"/>
        <v>3900</v>
      </c>
      <c r="I296" s="42">
        <f t="shared" si="166"/>
        <v>2370</v>
      </c>
      <c r="J296" s="42">
        <f t="shared" si="167"/>
        <v>2280</v>
      </c>
      <c r="K296" s="42">
        <f t="shared" ref="K296:M296" si="204">K295</f>
        <v>4000</v>
      </c>
      <c r="L296" s="42">
        <f t="shared" si="204"/>
        <v>3000</v>
      </c>
      <c r="M296" s="42">
        <f t="shared" si="204"/>
        <v>3000</v>
      </c>
      <c r="N296" s="42">
        <f t="shared" si="169"/>
        <v>-100</v>
      </c>
      <c r="O296" s="42">
        <f t="shared" si="170"/>
        <v>-630</v>
      </c>
      <c r="P296" s="42">
        <f t="shared" si="171"/>
        <v>-720</v>
      </c>
      <c r="Q296" s="61">
        <v>0</v>
      </c>
      <c r="R296" s="61">
        <v>0</v>
      </c>
      <c r="S296" s="61">
        <v>0</v>
      </c>
      <c r="T296" s="58">
        <f t="shared" si="172"/>
        <v>850</v>
      </c>
      <c r="U296" s="83">
        <f t="shared" si="191"/>
        <v>1900</v>
      </c>
      <c r="V296" s="83">
        <f t="shared" si="192"/>
        <v>1900</v>
      </c>
      <c r="W296" s="83">
        <f t="shared" si="193"/>
        <v>1900</v>
      </c>
      <c r="X296" s="88"/>
      <c r="Y296" s="42"/>
      <c r="Z296" s="42"/>
      <c r="AA296" s="42"/>
      <c r="AB296" s="50"/>
    </row>
    <row r="297" spans="1:28" ht="13.15" customHeight="1">
      <c r="A297" s="75">
        <f t="shared" si="120"/>
        <v>283</v>
      </c>
      <c r="B297" s="86">
        <f t="shared" si="175"/>
        <v>45594</v>
      </c>
      <c r="C297" s="75">
        <f t="shared" si="176"/>
        <v>884</v>
      </c>
      <c r="D297" s="76">
        <f t="shared" si="148"/>
        <v>1868</v>
      </c>
      <c r="E297" s="61">
        <f t="shared" si="162"/>
        <v>-1148</v>
      </c>
      <c r="F297" s="61">
        <f t="shared" si="163"/>
        <v>382</v>
      </c>
      <c r="G297" s="61">
        <f t="shared" si="164"/>
        <v>472</v>
      </c>
      <c r="H297" s="42">
        <f t="shared" si="165"/>
        <v>3900</v>
      </c>
      <c r="I297" s="42">
        <f t="shared" si="166"/>
        <v>2370</v>
      </c>
      <c r="J297" s="42">
        <f t="shared" si="167"/>
        <v>2280</v>
      </c>
      <c r="K297" s="42">
        <f t="shared" ref="K297:M297" si="205">K296</f>
        <v>4000</v>
      </c>
      <c r="L297" s="42">
        <f t="shared" si="205"/>
        <v>3000</v>
      </c>
      <c r="M297" s="42">
        <f t="shared" si="205"/>
        <v>3000</v>
      </c>
      <c r="N297" s="42">
        <f t="shared" si="169"/>
        <v>-100</v>
      </c>
      <c r="O297" s="42">
        <f t="shared" si="170"/>
        <v>-630</v>
      </c>
      <c r="P297" s="42">
        <f t="shared" si="171"/>
        <v>-720</v>
      </c>
      <c r="Q297" s="61">
        <v>0</v>
      </c>
      <c r="R297" s="61">
        <v>0</v>
      </c>
      <c r="S297" s="61">
        <v>0</v>
      </c>
      <c r="T297" s="58">
        <f t="shared" si="172"/>
        <v>852</v>
      </c>
      <c r="U297" s="83">
        <f t="shared" si="191"/>
        <v>1900</v>
      </c>
      <c r="V297" s="83">
        <f t="shared" si="192"/>
        <v>1900</v>
      </c>
      <c r="W297" s="83">
        <f t="shared" si="193"/>
        <v>1900</v>
      </c>
      <c r="X297" s="88"/>
      <c r="Y297" s="42"/>
      <c r="Z297" s="42"/>
      <c r="AA297" s="42"/>
      <c r="AB297" s="50"/>
    </row>
    <row r="298" spans="1:28" ht="13.15" customHeight="1">
      <c r="A298" s="75">
        <f t="shared" si="120"/>
        <v>284</v>
      </c>
      <c r="B298" s="86">
        <f t="shared" si="175"/>
        <v>45595</v>
      </c>
      <c r="C298" s="75">
        <f t="shared" si="176"/>
        <v>884</v>
      </c>
      <c r="D298" s="76">
        <f t="shared" si="148"/>
        <v>1870</v>
      </c>
      <c r="E298" s="61">
        <f t="shared" si="162"/>
        <v>-1146</v>
      </c>
      <c r="F298" s="61">
        <f t="shared" si="163"/>
        <v>384</v>
      </c>
      <c r="G298" s="61">
        <f t="shared" si="164"/>
        <v>474</v>
      </c>
      <c r="H298" s="42">
        <f t="shared" si="165"/>
        <v>3900</v>
      </c>
      <c r="I298" s="42">
        <f t="shared" si="166"/>
        <v>2370</v>
      </c>
      <c r="J298" s="42">
        <f t="shared" si="167"/>
        <v>2280</v>
      </c>
      <c r="K298" s="42">
        <f t="shared" ref="K298:M298" si="206">K297</f>
        <v>4000</v>
      </c>
      <c r="L298" s="42">
        <f t="shared" si="206"/>
        <v>3000</v>
      </c>
      <c r="M298" s="42">
        <f t="shared" si="206"/>
        <v>3000</v>
      </c>
      <c r="N298" s="42">
        <f t="shared" si="169"/>
        <v>-100</v>
      </c>
      <c r="O298" s="42">
        <f t="shared" si="170"/>
        <v>-630</v>
      </c>
      <c r="P298" s="42">
        <f t="shared" si="171"/>
        <v>-720</v>
      </c>
      <c r="Q298" s="61">
        <v>0</v>
      </c>
      <c r="R298" s="61">
        <v>0</v>
      </c>
      <c r="S298" s="61">
        <v>0</v>
      </c>
      <c r="T298" s="58">
        <f t="shared" si="172"/>
        <v>854</v>
      </c>
      <c r="U298" s="83">
        <f t="shared" si="191"/>
        <v>1900</v>
      </c>
      <c r="V298" s="83">
        <f t="shared" si="192"/>
        <v>1900</v>
      </c>
      <c r="W298" s="83">
        <f t="shared" si="193"/>
        <v>1900</v>
      </c>
      <c r="X298" s="88"/>
      <c r="Y298" s="42"/>
      <c r="Z298" s="42"/>
      <c r="AA298" s="42"/>
      <c r="AB298" s="50"/>
    </row>
    <row r="299" spans="1:28" ht="13.15" customHeight="1">
      <c r="A299" s="75">
        <f t="shared" si="120"/>
        <v>285</v>
      </c>
      <c r="B299" s="86">
        <f t="shared" si="175"/>
        <v>45596</v>
      </c>
      <c r="C299" s="75">
        <f t="shared" si="176"/>
        <v>884</v>
      </c>
      <c r="D299" s="76">
        <f t="shared" si="148"/>
        <v>1872</v>
      </c>
      <c r="E299" s="61">
        <f t="shared" si="162"/>
        <v>-1144</v>
      </c>
      <c r="F299" s="61">
        <f t="shared" si="163"/>
        <v>386</v>
      </c>
      <c r="G299" s="61">
        <f t="shared" si="164"/>
        <v>476</v>
      </c>
      <c r="H299" s="42">
        <f t="shared" si="165"/>
        <v>3900</v>
      </c>
      <c r="I299" s="42">
        <f t="shared" si="166"/>
        <v>2370</v>
      </c>
      <c r="J299" s="42">
        <f t="shared" si="167"/>
        <v>2280</v>
      </c>
      <c r="K299" s="42">
        <f t="shared" ref="K299:M299" si="207">K298</f>
        <v>4000</v>
      </c>
      <c r="L299" s="42">
        <f t="shared" si="207"/>
        <v>3000</v>
      </c>
      <c r="M299" s="42">
        <f t="shared" si="207"/>
        <v>3000</v>
      </c>
      <c r="N299" s="42">
        <f t="shared" si="169"/>
        <v>-100</v>
      </c>
      <c r="O299" s="42">
        <f t="shared" si="170"/>
        <v>-630</v>
      </c>
      <c r="P299" s="42">
        <f t="shared" si="171"/>
        <v>-720</v>
      </c>
      <c r="Q299" s="61">
        <v>0</v>
      </c>
      <c r="R299" s="61">
        <v>0</v>
      </c>
      <c r="S299" s="61">
        <v>0</v>
      </c>
      <c r="T299" s="58">
        <f t="shared" si="172"/>
        <v>856</v>
      </c>
      <c r="U299" s="83">
        <f t="shared" si="191"/>
        <v>1900</v>
      </c>
      <c r="V299" s="83">
        <f t="shared" si="192"/>
        <v>1900</v>
      </c>
      <c r="W299" s="83">
        <f t="shared" si="193"/>
        <v>1900</v>
      </c>
      <c r="X299" s="88"/>
      <c r="Y299" s="42"/>
      <c r="Z299" s="42"/>
      <c r="AA299" s="42"/>
      <c r="AB299" s="50"/>
    </row>
    <row r="300" spans="1:28" ht="13.15" customHeight="1">
      <c r="A300" s="75">
        <f t="shared" si="120"/>
        <v>286</v>
      </c>
      <c r="B300" s="86">
        <f t="shared" si="175"/>
        <v>45597</v>
      </c>
      <c r="C300" s="75">
        <f t="shared" si="176"/>
        <v>884</v>
      </c>
      <c r="D300" s="76">
        <f t="shared" si="148"/>
        <v>1874</v>
      </c>
      <c r="E300" s="61">
        <f t="shared" ref="E300:E360" si="208">C300+D300-H300</f>
        <v>-1142</v>
      </c>
      <c r="F300" s="61">
        <f t="shared" ref="F300:F360" si="209">C300+D300-I300</f>
        <v>388</v>
      </c>
      <c r="G300" s="61">
        <f t="shared" ref="G300:G360" si="210">D300+C300-J300</f>
        <v>478</v>
      </c>
      <c r="H300" s="42">
        <f t="shared" ref="H300:H360" si="211">K300+N300</f>
        <v>3900</v>
      </c>
      <c r="I300" s="42">
        <f t="shared" ref="I300:I360" si="212">L300+O300</f>
        <v>2370</v>
      </c>
      <c r="J300" s="42">
        <f t="shared" ref="J300:J360" si="213">M300+P300</f>
        <v>2280</v>
      </c>
      <c r="K300" s="42">
        <f t="shared" ref="K300:M300" si="214">K299</f>
        <v>4000</v>
      </c>
      <c r="L300" s="42">
        <f t="shared" si="214"/>
        <v>3000</v>
      </c>
      <c r="M300" s="42">
        <f t="shared" si="214"/>
        <v>3000</v>
      </c>
      <c r="N300" s="42">
        <f t="shared" ref="N300:N360" si="215">N299-Q300</f>
        <v>-100</v>
      </c>
      <c r="O300" s="42">
        <f t="shared" ref="O300:O360" si="216">O299-R300</f>
        <v>-630</v>
      </c>
      <c r="P300" s="42">
        <f t="shared" ref="P300:P360" si="217">P299-S300</f>
        <v>-720</v>
      </c>
      <c r="Q300" s="61">
        <v>0</v>
      </c>
      <c r="R300" s="61">
        <v>0</v>
      </c>
      <c r="S300" s="61">
        <v>0</v>
      </c>
      <c r="T300" s="58">
        <f t="shared" ref="T300:T360" si="218">D300+C300-V300</f>
        <v>858</v>
      </c>
      <c r="U300" s="83">
        <f t="shared" si="191"/>
        <v>1900</v>
      </c>
      <c r="V300" s="83">
        <f t="shared" si="192"/>
        <v>1900</v>
      </c>
      <c r="W300" s="83">
        <f t="shared" si="193"/>
        <v>1900</v>
      </c>
      <c r="X300" s="88"/>
      <c r="Y300" s="42"/>
      <c r="Z300" s="42"/>
      <c r="AA300" s="42"/>
      <c r="AB300" s="50"/>
    </row>
    <row r="301" spans="1:28" ht="13.15" customHeight="1">
      <c r="A301" s="75">
        <f t="shared" si="120"/>
        <v>287</v>
      </c>
      <c r="B301" s="86">
        <f t="shared" si="175"/>
        <v>45598</v>
      </c>
      <c r="C301" s="75">
        <f t="shared" si="176"/>
        <v>884</v>
      </c>
      <c r="D301" s="76">
        <f t="shared" si="148"/>
        <v>1876</v>
      </c>
      <c r="E301" s="61">
        <f t="shared" si="208"/>
        <v>-1140</v>
      </c>
      <c r="F301" s="61">
        <f t="shared" si="209"/>
        <v>390</v>
      </c>
      <c r="G301" s="61">
        <f t="shared" si="210"/>
        <v>480</v>
      </c>
      <c r="H301" s="42">
        <f t="shared" si="211"/>
        <v>3900</v>
      </c>
      <c r="I301" s="42">
        <f t="shared" si="212"/>
        <v>2370</v>
      </c>
      <c r="J301" s="42">
        <f t="shared" si="213"/>
        <v>2280</v>
      </c>
      <c r="K301" s="42">
        <f t="shared" ref="K301:M301" si="219">K300</f>
        <v>4000</v>
      </c>
      <c r="L301" s="42">
        <f t="shared" si="219"/>
        <v>3000</v>
      </c>
      <c r="M301" s="42">
        <f t="shared" si="219"/>
        <v>3000</v>
      </c>
      <c r="N301" s="42">
        <f t="shared" si="215"/>
        <v>-100</v>
      </c>
      <c r="O301" s="42">
        <f t="shared" si="216"/>
        <v>-630</v>
      </c>
      <c r="P301" s="42">
        <f t="shared" si="217"/>
        <v>-720</v>
      </c>
      <c r="Q301" s="61">
        <v>0</v>
      </c>
      <c r="R301" s="61">
        <v>0</v>
      </c>
      <c r="S301" s="61">
        <v>0</v>
      </c>
      <c r="T301" s="58">
        <f t="shared" si="218"/>
        <v>860</v>
      </c>
      <c r="U301" s="83">
        <f t="shared" si="191"/>
        <v>1900</v>
      </c>
      <c r="V301" s="83">
        <f t="shared" si="192"/>
        <v>1900</v>
      </c>
      <c r="W301" s="83">
        <f t="shared" si="193"/>
        <v>1900</v>
      </c>
      <c r="X301" s="88"/>
      <c r="Y301" s="42"/>
      <c r="Z301" s="42"/>
      <c r="AA301" s="42"/>
      <c r="AB301" s="50"/>
    </row>
    <row r="302" spans="1:28" ht="13.15" customHeight="1">
      <c r="A302" s="75">
        <f t="shared" si="120"/>
        <v>288</v>
      </c>
      <c r="B302" s="86">
        <f t="shared" si="175"/>
        <v>45599</v>
      </c>
      <c r="C302" s="75">
        <f t="shared" si="176"/>
        <v>884</v>
      </c>
      <c r="D302" s="76">
        <f t="shared" si="148"/>
        <v>1878</v>
      </c>
      <c r="E302" s="61">
        <f t="shared" si="208"/>
        <v>-1138</v>
      </c>
      <c r="F302" s="61">
        <f t="shared" si="209"/>
        <v>392</v>
      </c>
      <c r="G302" s="61">
        <f t="shared" si="210"/>
        <v>482</v>
      </c>
      <c r="H302" s="42">
        <f t="shared" si="211"/>
        <v>3900</v>
      </c>
      <c r="I302" s="42">
        <f t="shared" si="212"/>
        <v>2370</v>
      </c>
      <c r="J302" s="42">
        <f t="shared" si="213"/>
        <v>2280</v>
      </c>
      <c r="K302" s="42">
        <f t="shared" ref="K302:M302" si="220">K301</f>
        <v>4000</v>
      </c>
      <c r="L302" s="42">
        <f t="shared" si="220"/>
        <v>3000</v>
      </c>
      <c r="M302" s="42">
        <f t="shared" si="220"/>
        <v>3000</v>
      </c>
      <c r="N302" s="42">
        <f t="shared" si="215"/>
        <v>-100</v>
      </c>
      <c r="O302" s="42">
        <f t="shared" si="216"/>
        <v>-630</v>
      </c>
      <c r="P302" s="42">
        <f t="shared" si="217"/>
        <v>-720</v>
      </c>
      <c r="Q302" s="61">
        <v>0</v>
      </c>
      <c r="R302" s="61">
        <v>0</v>
      </c>
      <c r="S302" s="61">
        <v>0</v>
      </c>
      <c r="T302" s="58">
        <f t="shared" si="218"/>
        <v>862</v>
      </c>
      <c r="U302" s="83">
        <f t="shared" si="191"/>
        <v>1900</v>
      </c>
      <c r="V302" s="83">
        <f t="shared" si="192"/>
        <v>1900</v>
      </c>
      <c r="W302" s="83">
        <f t="shared" si="193"/>
        <v>1900</v>
      </c>
      <c r="X302" s="88"/>
      <c r="Y302" s="42"/>
      <c r="Z302" s="42"/>
      <c r="AA302" s="42"/>
      <c r="AB302" s="50"/>
    </row>
    <row r="303" spans="1:28" ht="13.15" customHeight="1">
      <c r="A303" s="75">
        <f t="shared" ref="A303:A360" si="221">+A302+1</f>
        <v>289</v>
      </c>
      <c r="B303" s="86">
        <f t="shared" si="175"/>
        <v>45600</v>
      </c>
      <c r="C303" s="75">
        <f t="shared" si="176"/>
        <v>884</v>
      </c>
      <c r="D303" s="76">
        <f t="shared" si="148"/>
        <v>1880</v>
      </c>
      <c r="E303" s="61">
        <f t="shared" si="208"/>
        <v>-1136</v>
      </c>
      <c r="F303" s="61">
        <f t="shared" si="209"/>
        <v>394</v>
      </c>
      <c r="G303" s="61">
        <f t="shared" si="210"/>
        <v>484</v>
      </c>
      <c r="H303" s="42">
        <f t="shared" si="211"/>
        <v>3900</v>
      </c>
      <c r="I303" s="42">
        <f t="shared" si="212"/>
        <v>2370</v>
      </c>
      <c r="J303" s="42">
        <f t="shared" si="213"/>
        <v>2280</v>
      </c>
      <c r="K303" s="42">
        <f t="shared" ref="K303:M303" si="222">K302</f>
        <v>4000</v>
      </c>
      <c r="L303" s="42">
        <f t="shared" si="222"/>
        <v>3000</v>
      </c>
      <c r="M303" s="42">
        <f t="shared" si="222"/>
        <v>3000</v>
      </c>
      <c r="N303" s="42">
        <f t="shared" si="215"/>
        <v>-100</v>
      </c>
      <c r="O303" s="42">
        <f t="shared" si="216"/>
        <v>-630</v>
      </c>
      <c r="P303" s="42">
        <f t="shared" si="217"/>
        <v>-720</v>
      </c>
      <c r="Q303" s="61">
        <v>0</v>
      </c>
      <c r="R303" s="61">
        <v>0</v>
      </c>
      <c r="S303" s="61">
        <v>0</v>
      </c>
      <c r="T303" s="58">
        <f t="shared" si="218"/>
        <v>864</v>
      </c>
      <c r="U303" s="83">
        <f t="shared" si="191"/>
        <v>1900</v>
      </c>
      <c r="V303" s="83">
        <f t="shared" si="192"/>
        <v>1900</v>
      </c>
      <c r="W303" s="83">
        <f t="shared" si="193"/>
        <v>1900</v>
      </c>
      <c r="X303" s="88"/>
      <c r="Y303" s="42"/>
      <c r="Z303" s="42"/>
      <c r="AA303" s="42"/>
      <c r="AB303" s="50"/>
    </row>
    <row r="304" spans="1:28" ht="13.15" customHeight="1">
      <c r="A304" s="75">
        <f t="shared" si="221"/>
        <v>290</v>
      </c>
      <c r="B304" s="86">
        <f t="shared" si="175"/>
        <v>45601</v>
      </c>
      <c r="C304" s="75">
        <f t="shared" si="176"/>
        <v>884</v>
      </c>
      <c r="D304" s="76">
        <f t="shared" si="148"/>
        <v>1882</v>
      </c>
      <c r="E304" s="61">
        <f t="shared" si="208"/>
        <v>-1134</v>
      </c>
      <c r="F304" s="61">
        <f t="shared" si="209"/>
        <v>396</v>
      </c>
      <c r="G304" s="61">
        <f t="shared" si="210"/>
        <v>486</v>
      </c>
      <c r="H304" s="42">
        <f t="shared" si="211"/>
        <v>3900</v>
      </c>
      <c r="I304" s="42">
        <f t="shared" si="212"/>
        <v>2370</v>
      </c>
      <c r="J304" s="42">
        <f t="shared" si="213"/>
        <v>2280</v>
      </c>
      <c r="K304" s="42">
        <f t="shared" ref="K304:M304" si="223">K303</f>
        <v>4000</v>
      </c>
      <c r="L304" s="42">
        <f t="shared" si="223"/>
        <v>3000</v>
      </c>
      <c r="M304" s="42">
        <f t="shared" si="223"/>
        <v>3000</v>
      </c>
      <c r="N304" s="42">
        <f t="shared" si="215"/>
        <v>-100</v>
      </c>
      <c r="O304" s="42">
        <f t="shared" si="216"/>
        <v>-630</v>
      </c>
      <c r="P304" s="42">
        <f t="shared" si="217"/>
        <v>-720</v>
      </c>
      <c r="Q304" s="61">
        <v>0</v>
      </c>
      <c r="R304" s="61">
        <v>0</v>
      </c>
      <c r="S304" s="61">
        <v>0</v>
      </c>
      <c r="T304" s="58">
        <f t="shared" si="218"/>
        <v>866</v>
      </c>
      <c r="U304" s="83">
        <f t="shared" si="191"/>
        <v>1900</v>
      </c>
      <c r="V304" s="83">
        <f t="shared" si="192"/>
        <v>1900</v>
      </c>
      <c r="W304" s="83">
        <f t="shared" si="193"/>
        <v>1900</v>
      </c>
      <c r="X304" s="88"/>
      <c r="Y304" s="42"/>
      <c r="Z304" s="42"/>
      <c r="AA304" s="42"/>
      <c r="AB304" s="50"/>
    </row>
    <row r="305" spans="1:28" ht="13.15" customHeight="1">
      <c r="A305" s="75">
        <f t="shared" si="221"/>
        <v>291</v>
      </c>
      <c r="B305" s="86">
        <f t="shared" si="175"/>
        <v>45602</v>
      </c>
      <c r="C305" s="75">
        <f t="shared" si="176"/>
        <v>884</v>
      </c>
      <c r="D305" s="76">
        <f t="shared" si="148"/>
        <v>1884</v>
      </c>
      <c r="E305" s="61">
        <f t="shared" si="208"/>
        <v>-1132</v>
      </c>
      <c r="F305" s="61">
        <f t="shared" si="209"/>
        <v>398</v>
      </c>
      <c r="G305" s="61">
        <f t="shared" si="210"/>
        <v>488</v>
      </c>
      <c r="H305" s="42">
        <f t="shared" si="211"/>
        <v>3900</v>
      </c>
      <c r="I305" s="42">
        <f t="shared" si="212"/>
        <v>2370</v>
      </c>
      <c r="J305" s="42">
        <f t="shared" si="213"/>
        <v>2280</v>
      </c>
      <c r="K305" s="42">
        <f t="shared" ref="K305:M305" si="224">K304</f>
        <v>4000</v>
      </c>
      <c r="L305" s="42">
        <f t="shared" si="224"/>
        <v>3000</v>
      </c>
      <c r="M305" s="42">
        <f t="shared" si="224"/>
        <v>3000</v>
      </c>
      <c r="N305" s="42">
        <f t="shared" si="215"/>
        <v>-100</v>
      </c>
      <c r="O305" s="42">
        <f t="shared" si="216"/>
        <v>-630</v>
      </c>
      <c r="P305" s="42">
        <f t="shared" si="217"/>
        <v>-720</v>
      </c>
      <c r="Q305" s="61">
        <v>0</v>
      </c>
      <c r="R305" s="61">
        <v>0</v>
      </c>
      <c r="S305" s="61">
        <v>0</v>
      </c>
      <c r="T305" s="58">
        <f t="shared" si="218"/>
        <v>868</v>
      </c>
      <c r="U305" s="83">
        <f t="shared" si="191"/>
        <v>1900</v>
      </c>
      <c r="V305" s="83">
        <f t="shared" si="192"/>
        <v>1900</v>
      </c>
      <c r="W305" s="83">
        <f t="shared" si="193"/>
        <v>1900</v>
      </c>
      <c r="X305" s="88"/>
      <c r="Y305" s="42"/>
      <c r="Z305" s="42"/>
      <c r="AA305" s="42"/>
      <c r="AB305" s="50"/>
    </row>
    <row r="306" spans="1:28" ht="13.15" customHeight="1">
      <c r="A306" s="75">
        <f t="shared" si="221"/>
        <v>292</v>
      </c>
      <c r="B306" s="86">
        <f t="shared" si="175"/>
        <v>45603</v>
      </c>
      <c r="C306" s="75">
        <f t="shared" si="176"/>
        <v>884</v>
      </c>
      <c r="D306" s="76">
        <f t="shared" si="148"/>
        <v>1886</v>
      </c>
      <c r="E306" s="61">
        <f t="shared" si="208"/>
        <v>-1130</v>
      </c>
      <c r="F306" s="61">
        <f t="shared" si="209"/>
        <v>400</v>
      </c>
      <c r="G306" s="61">
        <f t="shared" si="210"/>
        <v>490</v>
      </c>
      <c r="H306" s="42">
        <f t="shared" si="211"/>
        <v>3900</v>
      </c>
      <c r="I306" s="42">
        <f t="shared" si="212"/>
        <v>2370</v>
      </c>
      <c r="J306" s="42">
        <f t="shared" si="213"/>
        <v>2280</v>
      </c>
      <c r="K306" s="42">
        <f t="shared" ref="K306:M306" si="225">K305</f>
        <v>4000</v>
      </c>
      <c r="L306" s="42">
        <f t="shared" si="225"/>
        <v>3000</v>
      </c>
      <c r="M306" s="42">
        <f t="shared" si="225"/>
        <v>3000</v>
      </c>
      <c r="N306" s="42">
        <f t="shared" si="215"/>
        <v>-100</v>
      </c>
      <c r="O306" s="42">
        <f t="shared" si="216"/>
        <v>-630</v>
      </c>
      <c r="P306" s="42">
        <f t="shared" si="217"/>
        <v>-720</v>
      </c>
      <c r="Q306" s="61">
        <v>0</v>
      </c>
      <c r="R306" s="61">
        <v>0</v>
      </c>
      <c r="S306" s="61">
        <v>0</v>
      </c>
      <c r="T306" s="58">
        <f t="shared" si="218"/>
        <v>870</v>
      </c>
      <c r="U306" s="83">
        <f t="shared" si="191"/>
        <v>1900</v>
      </c>
      <c r="V306" s="83">
        <f t="shared" si="192"/>
        <v>1900</v>
      </c>
      <c r="W306" s="83">
        <f t="shared" si="193"/>
        <v>1900</v>
      </c>
      <c r="X306" s="88"/>
      <c r="Y306" s="42"/>
      <c r="Z306" s="42"/>
      <c r="AA306" s="42"/>
      <c r="AB306" s="50"/>
    </row>
    <row r="307" spans="1:28" ht="13.15" customHeight="1">
      <c r="A307" s="75">
        <f t="shared" si="221"/>
        <v>293</v>
      </c>
      <c r="B307" s="86">
        <f t="shared" si="175"/>
        <v>45604</v>
      </c>
      <c r="C307" s="75">
        <f t="shared" si="176"/>
        <v>884</v>
      </c>
      <c r="D307" s="76">
        <f t="shared" si="148"/>
        <v>1888</v>
      </c>
      <c r="E307" s="61">
        <f t="shared" si="208"/>
        <v>-1128</v>
      </c>
      <c r="F307" s="61">
        <f t="shared" si="209"/>
        <v>402</v>
      </c>
      <c r="G307" s="61">
        <f t="shared" si="210"/>
        <v>492</v>
      </c>
      <c r="H307" s="42">
        <f t="shared" si="211"/>
        <v>3900</v>
      </c>
      <c r="I307" s="42">
        <f t="shared" si="212"/>
        <v>2370</v>
      </c>
      <c r="J307" s="42">
        <f t="shared" si="213"/>
        <v>2280</v>
      </c>
      <c r="K307" s="42">
        <f t="shared" ref="K307:M307" si="226">K306</f>
        <v>4000</v>
      </c>
      <c r="L307" s="42">
        <f t="shared" si="226"/>
        <v>3000</v>
      </c>
      <c r="M307" s="42">
        <f t="shared" si="226"/>
        <v>3000</v>
      </c>
      <c r="N307" s="42">
        <f t="shared" si="215"/>
        <v>-100</v>
      </c>
      <c r="O307" s="42">
        <f t="shared" si="216"/>
        <v>-630</v>
      </c>
      <c r="P307" s="42">
        <f t="shared" si="217"/>
        <v>-720</v>
      </c>
      <c r="Q307" s="61">
        <v>0</v>
      </c>
      <c r="R307" s="61">
        <v>0</v>
      </c>
      <c r="S307" s="61">
        <v>0</v>
      </c>
      <c r="T307" s="58">
        <f t="shared" si="218"/>
        <v>872</v>
      </c>
      <c r="U307" s="83">
        <f t="shared" si="191"/>
        <v>1900</v>
      </c>
      <c r="V307" s="83">
        <f t="shared" si="192"/>
        <v>1900</v>
      </c>
      <c r="W307" s="83">
        <f t="shared" si="193"/>
        <v>1900</v>
      </c>
      <c r="X307" s="88"/>
      <c r="Y307" s="42"/>
      <c r="Z307" s="42"/>
      <c r="AA307" s="42"/>
      <c r="AB307" s="50"/>
    </row>
    <row r="308" spans="1:28" ht="13.15" customHeight="1">
      <c r="A308" s="75">
        <f t="shared" si="221"/>
        <v>294</v>
      </c>
      <c r="B308" s="86">
        <f t="shared" si="175"/>
        <v>45605</v>
      </c>
      <c r="C308" s="75">
        <f t="shared" si="176"/>
        <v>884</v>
      </c>
      <c r="D308" s="76">
        <f t="shared" si="148"/>
        <v>1890</v>
      </c>
      <c r="E308" s="61">
        <f t="shared" si="208"/>
        <v>-1126</v>
      </c>
      <c r="F308" s="61">
        <f t="shared" si="209"/>
        <v>404</v>
      </c>
      <c r="G308" s="61">
        <f t="shared" si="210"/>
        <v>494</v>
      </c>
      <c r="H308" s="42">
        <f t="shared" si="211"/>
        <v>3900</v>
      </c>
      <c r="I308" s="42">
        <f t="shared" si="212"/>
        <v>2370</v>
      </c>
      <c r="J308" s="42">
        <f t="shared" si="213"/>
        <v>2280</v>
      </c>
      <c r="K308" s="42">
        <f t="shared" ref="K308:M308" si="227">K307</f>
        <v>4000</v>
      </c>
      <c r="L308" s="42">
        <f t="shared" si="227"/>
        <v>3000</v>
      </c>
      <c r="M308" s="42">
        <f t="shared" si="227"/>
        <v>3000</v>
      </c>
      <c r="N308" s="42">
        <f t="shared" si="215"/>
        <v>-100</v>
      </c>
      <c r="O308" s="42">
        <f t="shared" si="216"/>
        <v>-630</v>
      </c>
      <c r="P308" s="42">
        <f t="shared" si="217"/>
        <v>-720</v>
      </c>
      <c r="Q308" s="61">
        <v>0</v>
      </c>
      <c r="R308" s="61">
        <v>0</v>
      </c>
      <c r="S308" s="61">
        <v>0</v>
      </c>
      <c r="T308" s="58">
        <f t="shared" si="218"/>
        <v>874</v>
      </c>
      <c r="U308" s="83">
        <f t="shared" si="191"/>
        <v>1900</v>
      </c>
      <c r="V308" s="83">
        <f t="shared" si="192"/>
        <v>1900</v>
      </c>
      <c r="W308" s="83">
        <f t="shared" si="193"/>
        <v>1900</v>
      </c>
      <c r="X308" s="88"/>
      <c r="Y308" s="42"/>
      <c r="Z308" s="42"/>
      <c r="AA308" s="42"/>
      <c r="AB308" s="50"/>
    </row>
    <row r="309" spans="1:28" ht="13.15" customHeight="1">
      <c r="A309" s="75">
        <f t="shared" si="221"/>
        <v>295</v>
      </c>
      <c r="B309" s="86">
        <f t="shared" si="175"/>
        <v>45606</v>
      </c>
      <c r="C309" s="75">
        <f t="shared" si="176"/>
        <v>884</v>
      </c>
      <c r="D309" s="76">
        <f t="shared" si="148"/>
        <v>1892</v>
      </c>
      <c r="E309" s="61">
        <f t="shared" si="208"/>
        <v>-1124</v>
      </c>
      <c r="F309" s="61">
        <f t="shared" si="209"/>
        <v>406</v>
      </c>
      <c r="G309" s="61">
        <f t="shared" si="210"/>
        <v>496</v>
      </c>
      <c r="H309" s="42">
        <f t="shared" si="211"/>
        <v>3900</v>
      </c>
      <c r="I309" s="42">
        <f t="shared" si="212"/>
        <v>2370</v>
      </c>
      <c r="J309" s="42">
        <f t="shared" si="213"/>
        <v>2280</v>
      </c>
      <c r="K309" s="42">
        <f t="shared" ref="K309:M309" si="228">K308</f>
        <v>4000</v>
      </c>
      <c r="L309" s="42">
        <f t="shared" si="228"/>
        <v>3000</v>
      </c>
      <c r="M309" s="42">
        <f t="shared" si="228"/>
        <v>3000</v>
      </c>
      <c r="N309" s="42">
        <f t="shared" si="215"/>
        <v>-100</v>
      </c>
      <c r="O309" s="42">
        <f t="shared" si="216"/>
        <v>-630</v>
      </c>
      <c r="P309" s="42">
        <f t="shared" si="217"/>
        <v>-720</v>
      </c>
      <c r="Q309" s="61">
        <v>0</v>
      </c>
      <c r="R309" s="61">
        <v>0</v>
      </c>
      <c r="S309" s="61">
        <v>0</v>
      </c>
      <c r="T309" s="58">
        <f t="shared" si="218"/>
        <v>876</v>
      </c>
      <c r="U309" s="83">
        <f t="shared" si="191"/>
        <v>1900</v>
      </c>
      <c r="V309" s="83">
        <f t="shared" si="192"/>
        <v>1900</v>
      </c>
      <c r="W309" s="83">
        <f t="shared" si="193"/>
        <v>1900</v>
      </c>
      <c r="X309" s="88"/>
      <c r="Y309" s="42"/>
      <c r="Z309" s="42"/>
      <c r="AA309" s="42"/>
      <c r="AB309" s="50"/>
    </row>
    <row r="310" spans="1:28" ht="13.15" customHeight="1">
      <c r="A310" s="75">
        <f t="shared" si="221"/>
        <v>296</v>
      </c>
      <c r="B310" s="86">
        <f t="shared" si="175"/>
        <v>45607</v>
      </c>
      <c r="C310" s="75">
        <f t="shared" si="176"/>
        <v>884</v>
      </c>
      <c r="D310" s="76">
        <f t="shared" si="148"/>
        <v>1894</v>
      </c>
      <c r="E310" s="61">
        <f t="shared" si="208"/>
        <v>-1122</v>
      </c>
      <c r="F310" s="61">
        <f t="shared" si="209"/>
        <v>408</v>
      </c>
      <c r="G310" s="61">
        <f t="shared" si="210"/>
        <v>498</v>
      </c>
      <c r="H310" s="42">
        <f t="shared" si="211"/>
        <v>3900</v>
      </c>
      <c r="I310" s="42">
        <f t="shared" si="212"/>
        <v>2370</v>
      </c>
      <c r="J310" s="42">
        <f t="shared" si="213"/>
        <v>2280</v>
      </c>
      <c r="K310" s="42">
        <f t="shared" ref="K310:M310" si="229">K309</f>
        <v>4000</v>
      </c>
      <c r="L310" s="42">
        <f t="shared" si="229"/>
        <v>3000</v>
      </c>
      <c r="M310" s="42">
        <f t="shared" si="229"/>
        <v>3000</v>
      </c>
      <c r="N310" s="42">
        <f t="shared" si="215"/>
        <v>-100</v>
      </c>
      <c r="O310" s="42">
        <f t="shared" si="216"/>
        <v>-630</v>
      </c>
      <c r="P310" s="42">
        <f t="shared" si="217"/>
        <v>-720</v>
      </c>
      <c r="Q310" s="61">
        <v>0</v>
      </c>
      <c r="R310" s="61">
        <v>0</v>
      </c>
      <c r="S310" s="61">
        <v>0</v>
      </c>
      <c r="T310" s="58">
        <f t="shared" si="218"/>
        <v>878</v>
      </c>
      <c r="U310" s="83">
        <f t="shared" si="191"/>
        <v>1900</v>
      </c>
      <c r="V310" s="83">
        <f t="shared" si="192"/>
        <v>1900</v>
      </c>
      <c r="W310" s="83">
        <f t="shared" si="193"/>
        <v>1900</v>
      </c>
      <c r="X310" s="88"/>
      <c r="Y310" s="42"/>
      <c r="Z310" s="42"/>
      <c r="AA310" s="42"/>
      <c r="AB310" s="50"/>
    </row>
    <row r="311" spans="1:28" ht="13.15" customHeight="1">
      <c r="A311" s="75">
        <f t="shared" si="221"/>
        <v>297</v>
      </c>
      <c r="B311" s="86">
        <f t="shared" si="175"/>
        <v>45608</v>
      </c>
      <c r="C311" s="75">
        <f t="shared" si="176"/>
        <v>884</v>
      </c>
      <c r="D311" s="76">
        <f t="shared" si="148"/>
        <v>1896</v>
      </c>
      <c r="E311" s="61">
        <f t="shared" si="208"/>
        <v>-1120</v>
      </c>
      <c r="F311" s="61">
        <f t="shared" si="209"/>
        <v>410</v>
      </c>
      <c r="G311" s="61">
        <f t="shared" si="210"/>
        <v>500</v>
      </c>
      <c r="H311" s="42">
        <f t="shared" si="211"/>
        <v>3900</v>
      </c>
      <c r="I311" s="42">
        <f t="shared" si="212"/>
        <v>2370</v>
      </c>
      <c r="J311" s="42">
        <f t="shared" si="213"/>
        <v>2280</v>
      </c>
      <c r="K311" s="42">
        <f t="shared" ref="K311:M311" si="230">K310</f>
        <v>4000</v>
      </c>
      <c r="L311" s="42">
        <f t="shared" si="230"/>
        <v>3000</v>
      </c>
      <c r="M311" s="42">
        <f t="shared" si="230"/>
        <v>3000</v>
      </c>
      <c r="N311" s="42">
        <f t="shared" si="215"/>
        <v>-100</v>
      </c>
      <c r="O311" s="42">
        <f t="shared" si="216"/>
        <v>-630</v>
      </c>
      <c r="P311" s="42">
        <f t="shared" si="217"/>
        <v>-720</v>
      </c>
      <c r="Q311" s="61">
        <v>0</v>
      </c>
      <c r="R311" s="61">
        <v>0</v>
      </c>
      <c r="S311" s="61">
        <v>0</v>
      </c>
      <c r="T311" s="58">
        <f t="shared" si="218"/>
        <v>880</v>
      </c>
      <c r="U311" s="83">
        <f t="shared" si="191"/>
        <v>1900</v>
      </c>
      <c r="V311" s="83">
        <f t="shared" si="192"/>
        <v>1900</v>
      </c>
      <c r="W311" s="83">
        <f t="shared" si="193"/>
        <v>1900</v>
      </c>
      <c r="X311" s="88"/>
      <c r="Y311" s="42"/>
      <c r="Z311" s="42"/>
      <c r="AA311" s="42"/>
      <c r="AB311" s="50"/>
    </row>
    <row r="312" spans="1:28" ht="13.15" customHeight="1">
      <c r="A312" s="75">
        <f t="shared" si="221"/>
        <v>298</v>
      </c>
      <c r="B312" s="86">
        <f t="shared" si="175"/>
        <v>45609</v>
      </c>
      <c r="C312" s="75">
        <f t="shared" si="176"/>
        <v>884</v>
      </c>
      <c r="D312" s="76">
        <f t="shared" si="148"/>
        <v>1898</v>
      </c>
      <c r="E312" s="61">
        <f t="shared" si="208"/>
        <v>-1118</v>
      </c>
      <c r="F312" s="61">
        <f t="shared" si="209"/>
        <v>412</v>
      </c>
      <c r="G312" s="61">
        <f t="shared" si="210"/>
        <v>502</v>
      </c>
      <c r="H312" s="42">
        <f t="shared" si="211"/>
        <v>3900</v>
      </c>
      <c r="I312" s="42">
        <f t="shared" si="212"/>
        <v>2370</v>
      </c>
      <c r="J312" s="42">
        <f t="shared" si="213"/>
        <v>2280</v>
      </c>
      <c r="K312" s="42">
        <f t="shared" ref="K312:M312" si="231">K311</f>
        <v>4000</v>
      </c>
      <c r="L312" s="42">
        <f t="shared" si="231"/>
        <v>3000</v>
      </c>
      <c r="M312" s="42">
        <f t="shared" si="231"/>
        <v>3000</v>
      </c>
      <c r="N312" s="42">
        <f t="shared" si="215"/>
        <v>-100</v>
      </c>
      <c r="O312" s="42">
        <f t="shared" si="216"/>
        <v>-630</v>
      </c>
      <c r="P312" s="42">
        <f t="shared" si="217"/>
        <v>-720</v>
      </c>
      <c r="Q312" s="61">
        <v>0</v>
      </c>
      <c r="R312" s="61">
        <v>0</v>
      </c>
      <c r="S312" s="61">
        <v>0</v>
      </c>
      <c r="T312" s="58">
        <f t="shared" si="218"/>
        <v>882</v>
      </c>
      <c r="U312" s="83">
        <f t="shared" si="191"/>
        <v>1900</v>
      </c>
      <c r="V312" s="83">
        <f t="shared" si="192"/>
        <v>1900</v>
      </c>
      <c r="W312" s="83">
        <f t="shared" si="193"/>
        <v>1900</v>
      </c>
      <c r="X312" s="88"/>
      <c r="Y312" s="42"/>
      <c r="Z312" s="42"/>
      <c r="AA312" s="42"/>
      <c r="AB312" s="50"/>
    </row>
    <row r="313" spans="1:28" ht="13.15" customHeight="1">
      <c r="A313" s="75">
        <f t="shared" si="221"/>
        <v>299</v>
      </c>
      <c r="B313" s="86">
        <f t="shared" si="175"/>
        <v>45610</v>
      </c>
      <c r="C313" s="75">
        <f t="shared" si="176"/>
        <v>884</v>
      </c>
      <c r="D313" s="76">
        <f t="shared" si="148"/>
        <v>1900</v>
      </c>
      <c r="E313" s="61">
        <f t="shared" si="208"/>
        <v>-1116</v>
      </c>
      <c r="F313" s="61">
        <f t="shared" si="209"/>
        <v>414</v>
      </c>
      <c r="G313" s="61">
        <f t="shared" si="210"/>
        <v>504</v>
      </c>
      <c r="H313" s="42">
        <f t="shared" si="211"/>
        <v>3900</v>
      </c>
      <c r="I313" s="42">
        <f t="shared" si="212"/>
        <v>2370</v>
      </c>
      <c r="J313" s="42">
        <f t="shared" si="213"/>
        <v>2280</v>
      </c>
      <c r="K313" s="42">
        <f t="shared" ref="K313:M313" si="232">K312</f>
        <v>4000</v>
      </c>
      <c r="L313" s="42">
        <f t="shared" si="232"/>
        <v>3000</v>
      </c>
      <c r="M313" s="42">
        <f t="shared" si="232"/>
        <v>3000</v>
      </c>
      <c r="N313" s="42">
        <f t="shared" si="215"/>
        <v>-100</v>
      </c>
      <c r="O313" s="42">
        <f t="shared" si="216"/>
        <v>-630</v>
      </c>
      <c r="P313" s="42">
        <f t="shared" si="217"/>
        <v>-720</v>
      </c>
      <c r="Q313" s="61">
        <v>0</v>
      </c>
      <c r="R313" s="61">
        <v>0</v>
      </c>
      <c r="S313" s="61">
        <v>0</v>
      </c>
      <c r="T313" s="58">
        <f t="shared" si="218"/>
        <v>884</v>
      </c>
      <c r="U313" s="83">
        <f t="shared" si="191"/>
        <v>1900</v>
      </c>
      <c r="V313" s="83">
        <f t="shared" si="192"/>
        <v>1900</v>
      </c>
      <c r="W313" s="83">
        <f t="shared" si="193"/>
        <v>1900</v>
      </c>
      <c r="X313" s="88"/>
      <c r="Y313" s="42"/>
      <c r="Z313" s="42"/>
      <c r="AA313" s="42"/>
      <c r="AB313" s="50"/>
    </row>
    <row r="314" spans="1:28" ht="13.15" customHeight="1">
      <c r="A314" s="75">
        <f t="shared" si="221"/>
        <v>300</v>
      </c>
      <c r="B314" s="86">
        <f t="shared" si="175"/>
        <v>45611</v>
      </c>
      <c r="C314" s="75">
        <f t="shared" si="176"/>
        <v>884</v>
      </c>
      <c r="D314" s="76">
        <f t="shared" si="148"/>
        <v>1902</v>
      </c>
      <c r="E314" s="61">
        <f t="shared" si="208"/>
        <v>-1114</v>
      </c>
      <c r="F314" s="61">
        <f t="shared" si="209"/>
        <v>416</v>
      </c>
      <c r="G314" s="61">
        <f t="shared" si="210"/>
        <v>506</v>
      </c>
      <c r="H314" s="42">
        <f t="shared" si="211"/>
        <v>3900</v>
      </c>
      <c r="I314" s="42">
        <f t="shared" si="212"/>
        <v>2370</v>
      </c>
      <c r="J314" s="42">
        <f t="shared" si="213"/>
        <v>2280</v>
      </c>
      <c r="K314" s="42">
        <f t="shared" ref="K314:M314" si="233">K313</f>
        <v>4000</v>
      </c>
      <c r="L314" s="42">
        <f t="shared" si="233"/>
        <v>3000</v>
      </c>
      <c r="M314" s="42">
        <f t="shared" si="233"/>
        <v>3000</v>
      </c>
      <c r="N314" s="42">
        <f t="shared" si="215"/>
        <v>-100</v>
      </c>
      <c r="O314" s="42">
        <f t="shared" si="216"/>
        <v>-630</v>
      </c>
      <c r="P314" s="42">
        <f t="shared" si="217"/>
        <v>-720</v>
      </c>
      <c r="Q314" s="61">
        <v>0</v>
      </c>
      <c r="R314" s="61">
        <v>0</v>
      </c>
      <c r="S314" s="61">
        <v>0</v>
      </c>
      <c r="T314" s="58">
        <f t="shared" si="218"/>
        <v>886</v>
      </c>
      <c r="U314" s="83">
        <f t="shared" si="191"/>
        <v>1900</v>
      </c>
      <c r="V314" s="83">
        <f t="shared" si="192"/>
        <v>1900</v>
      </c>
      <c r="W314" s="83">
        <f t="shared" si="193"/>
        <v>1900</v>
      </c>
      <c r="X314" s="88"/>
      <c r="Y314" s="42"/>
      <c r="Z314" s="42"/>
      <c r="AA314" s="42"/>
      <c r="AB314" s="50"/>
    </row>
    <row r="315" spans="1:28" ht="13.15" customHeight="1">
      <c r="A315" s="75">
        <f t="shared" si="221"/>
        <v>301</v>
      </c>
      <c r="B315" s="86">
        <f t="shared" si="175"/>
        <v>45612</v>
      </c>
      <c r="C315" s="75">
        <f t="shared" si="176"/>
        <v>884</v>
      </c>
      <c r="D315" s="76">
        <f t="shared" si="148"/>
        <v>1904</v>
      </c>
      <c r="E315" s="61">
        <f t="shared" si="208"/>
        <v>-1112</v>
      </c>
      <c r="F315" s="61">
        <f t="shared" si="209"/>
        <v>418</v>
      </c>
      <c r="G315" s="61">
        <f t="shared" si="210"/>
        <v>508</v>
      </c>
      <c r="H315" s="42">
        <f t="shared" si="211"/>
        <v>3900</v>
      </c>
      <c r="I315" s="42">
        <f t="shared" si="212"/>
        <v>2370</v>
      </c>
      <c r="J315" s="42">
        <f t="shared" si="213"/>
        <v>2280</v>
      </c>
      <c r="K315" s="42">
        <f t="shared" ref="K315:M315" si="234">K314</f>
        <v>4000</v>
      </c>
      <c r="L315" s="42">
        <f t="shared" si="234"/>
        <v>3000</v>
      </c>
      <c r="M315" s="42">
        <f t="shared" si="234"/>
        <v>3000</v>
      </c>
      <c r="N315" s="42">
        <f t="shared" si="215"/>
        <v>-100</v>
      </c>
      <c r="O315" s="42">
        <f t="shared" si="216"/>
        <v>-630</v>
      </c>
      <c r="P315" s="42">
        <f t="shared" si="217"/>
        <v>-720</v>
      </c>
      <c r="Q315" s="61">
        <v>0</v>
      </c>
      <c r="R315" s="61">
        <v>0</v>
      </c>
      <c r="S315" s="61">
        <v>0</v>
      </c>
      <c r="T315" s="58">
        <f t="shared" si="218"/>
        <v>888</v>
      </c>
      <c r="U315" s="83">
        <f t="shared" si="191"/>
        <v>1900</v>
      </c>
      <c r="V315" s="83">
        <f t="shared" si="192"/>
        <v>1900</v>
      </c>
      <c r="W315" s="83">
        <f t="shared" si="193"/>
        <v>1900</v>
      </c>
      <c r="X315" s="88"/>
      <c r="Y315" s="42"/>
      <c r="Z315" s="42"/>
      <c r="AA315" s="42"/>
      <c r="AB315" s="50"/>
    </row>
    <row r="316" spans="1:28" ht="13.15" customHeight="1">
      <c r="A316" s="75">
        <f t="shared" si="221"/>
        <v>302</v>
      </c>
      <c r="B316" s="86">
        <f t="shared" si="175"/>
        <v>45613</v>
      </c>
      <c r="C316" s="75">
        <f t="shared" si="176"/>
        <v>884</v>
      </c>
      <c r="D316" s="76">
        <f t="shared" si="148"/>
        <v>1906</v>
      </c>
      <c r="E316" s="61">
        <f t="shared" si="208"/>
        <v>-1110</v>
      </c>
      <c r="F316" s="61">
        <f t="shared" si="209"/>
        <v>420</v>
      </c>
      <c r="G316" s="61">
        <f t="shared" si="210"/>
        <v>510</v>
      </c>
      <c r="H316" s="42">
        <f t="shared" si="211"/>
        <v>3900</v>
      </c>
      <c r="I316" s="42">
        <f t="shared" si="212"/>
        <v>2370</v>
      </c>
      <c r="J316" s="42">
        <f t="shared" si="213"/>
        <v>2280</v>
      </c>
      <c r="K316" s="42">
        <f t="shared" ref="K316:M316" si="235">K315</f>
        <v>4000</v>
      </c>
      <c r="L316" s="42">
        <f t="shared" si="235"/>
        <v>3000</v>
      </c>
      <c r="M316" s="42">
        <f t="shared" si="235"/>
        <v>3000</v>
      </c>
      <c r="N316" s="42">
        <f t="shared" si="215"/>
        <v>-100</v>
      </c>
      <c r="O316" s="42">
        <f t="shared" si="216"/>
        <v>-630</v>
      </c>
      <c r="P316" s="42">
        <f t="shared" si="217"/>
        <v>-720</v>
      </c>
      <c r="Q316" s="61">
        <v>0</v>
      </c>
      <c r="R316" s="61">
        <v>0</v>
      </c>
      <c r="S316" s="61">
        <v>0</v>
      </c>
      <c r="T316" s="58">
        <f t="shared" si="218"/>
        <v>890</v>
      </c>
      <c r="U316" s="83">
        <f t="shared" si="191"/>
        <v>1900</v>
      </c>
      <c r="V316" s="83">
        <f t="shared" si="192"/>
        <v>1900</v>
      </c>
      <c r="W316" s="83">
        <f t="shared" si="193"/>
        <v>1900</v>
      </c>
      <c r="X316" s="88"/>
      <c r="Y316" s="42"/>
      <c r="Z316" s="42"/>
      <c r="AA316" s="42"/>
      <c r="AB316" s="50"/>
    </row>
    <row r="317" spans="1:28" ht="13.15" customHeight="1">
      <c r="A317" s="75">
        <f t="shared" si="221"/>
        <v>303</v>
      </c>
      <c r="B317" s="86">
        <f t="shared" si="175"/>
        <v>45614</v>
      </c>
      <c r="C317" s="75">
        <f t="shared" si="176"/>
        <v>884</v>
      </c>
      <c r="D317" s="76">
        <f t="shared" si="148"/>
        <v>1908</v>
      </c>
      <c r="E317" s="61">
        <f t="shared" si="208"/>
        <v>-1108</v>
      </c>
      <c r="F317" s="61">
        <f t="shared" si="209"/>
        <v>422</v>
      </c>
      <c r="G317" s="61">
        <f t="shared" si="210"/>
        <v>512</v>
      </c>
      <c r="H317" s="42">
        <f t="shared" si="211"/>
        <v>3900</v>
      </c>
      <c r="I317" s="42">
        <f t="shared" si="212"/>
        <v>2370</v>
      </c>
      <c r="J317" s="42">
        <f t="shared" si="213"/>
        <v>2280</v>
      </c>
      <c r="K317" s="42">
        <f t="shared" ref="K317:M317" si="236">K316</f>
        <v>4000</v>
      </c>
      <c r="L317" s="42">
        <f t="shared" si="236"/>
        <v>3000</v>
      </c>
      <c r="M317" s="42">
        <f t="shared" si="236"/>
        <v>3000</v>
      </c>
      <c r="N317" s="42">
        <f t="shared" si="215"/>
        <v>-100</v>
      </c>
      <c r="O317" s="42">
        <f t="shared" si="216"/>
        <v>-630</v>
      </c>
      <c r="P317" s="42">
        <f t="shared" si="217"/>
        <v>-720</v>
      </c>
      <c r="Q317" s="61">
        <v>0</v>
      </c>
      <c r="R317" s="61">
        <v>0</v>
      </c>
      <c r="S317" s="61">
        <v>0</v>
      </c>
      <c r="T317" s="58">
        <f t="shared" si="218"/>
        <v>892</v>
      </c>
      <c r="U317" s="83">
        <f t="shared" si="191"/>
        <v>1900</v>
      </c>
      <c r="V317" s="83">
        <f t="shared" si="192"/>
        <v>1900</v>
      </c>
      <c r="W317" s="83">
        <f t="shared" si="193"/>
        <v>1900</v>
      </c>
      <c r="X317" s="88"/>
      <c r="Y317" s="42"/>
      <c r="Z317" s="42"/>
      <c r="AA317" s="42"/>
      <c r="AB317" s="50"/>
    </row>
    <row r="318" spans="1:28" ht="13.15" customHeight="1">
      <c r="A318" s="75">
        <f t="shared" si="221"/>
        <v>304</v>
      </c>
      <c r="B318" s="86">
        <f t="shared" si="175"/>
        <v>45615</v>
      </c>
      <c r="C318" s="75">
        <f t="shared" si="176"/>
        <v>884</v>
      </c>
      <c r="D318" s="76">
        <f t="shared" si="148"/>
        <v>1910</v>
      </c>
      <c r="E318" s="61">
        <f t="shared" si="208"/>
        <v>-1106</v>
      </c>
      <c r="F318" s="61">
        <f t="shared" si="209"/>
        <v>424</v>
      </c>
      <c r="G318" s="61">
        <f t="shared" si="210"/>
        <v>514</v>
      </c>
      <c r="H318" s="42">
        <f t="shared" si="211"/>
        <v>3900</v>
      </c>
      <c r="I318" s="42">
        <f t="shared" si="212"/>
        <v>2370</v>
      </c>
      <c r="J318" s="42">
        <f t="shared" si="213"/>
        <v>2280</v>
      </c>
      <c r="K318" s="42">
        <f t="shared" ref="K318:M318" si="237">K317</f>
        <v>4000</v>
      </c>
      <c r="L318" s="42">
        <f t="shared" si="237"/>
        <v>3000</v>
      </c>
      <c r="M318" s="42">
        <f t="shared" si="237"/>
        <v>3000</v>
      </c>
      <c r="N318" s="42">
        <f t="shared" si="215"/>
        <v>-100</v>
      </c>
      <c r="O318" s="42">
        <f t="shared" si="216"/>
        <v>-630</v>
      </c>
      <c r="P318" s="42">
        <f t="shared" si="217"/>
        <v>-720</v>
      </c>
      <c r="Q318" s="61">
        <v>0</v>
      </c>
      <c r="R318" s="61">
        <v>0</v>
      </c>
      <c r="S318" s="61">
        <v>0</v>
      </c>
      <c r="T318" s="58">
        <f t="shared" si="218"/>
        <v>894</v>
      </c>
      <c r="U318" s="83">
        <f t="shared" si="191"/>
        <v>1900</v>
      </c>
      <c r="V318" s="83">
        <f t="shared" si="192"/>
        <v>1900</v>
      </c>
      <c r="W318" s="83">
        <f t="shared" si="193"/>
        <v>1900</v>
      </c>
      <c r="X318" s="88"/>
      <c r="Y318" s="42"/>
      <c r="Z318" s="42"/>
      <c r="AA318" s="42"/>
      <c r="AB318" s="50"/>
    </row>
    <row r="319" spans="1:28" ht="13.15" customHeight="1">
      <c r="A319" s="75">
        <f t="shared" si="221"/>
        <v>305</v>
      </c>
      <c r="B319" s="86">
        <f t="shared" si="175"/>
        <v>45616</v>
      </c>
      <c r="C319" s="75">
        <f t="shared" si="176"/>
        <v>884</v>
      </c>
      <c r="D319" s="76">
        <f t="shared" si="148"/>
        <v>1912</v>
      </c>
      <c r="E319" s="61">
        <f t="shared" si="208"/>
        <v>-1104</v>
      </c>
      <c r="F319" s="61">
        <f t="shared" si="209"/>
        <v>426</v>
      </c>
      <c r="G319" s="61">
        <f t="shared" si="210"/>
        <v>516</v>
      </c>
      <c r="H319" s="42">
        <f t="shared" si="211"/>
        <v>3900</v>
      </c>
      <c r="I319" s="42">
        <f t="shared" si="212"/>
        <v>2370</v>
      </c>
      <c r="J319" s="42">
        <f t="shared" si="213"/>
        <v>2280</v>
      </c>
      <c r="K319" s="42">
        <f t="shared" ref="K319:M319" si="238">K318</f>
        <v>4000</v>
      </c>
      <c r="L319" s="42">
        <f t="shared" si="238"/>
        <v>3000</v>
      </c>
      <c r="M319" s="42">
        <f t="shared" si="238"/>
        <v>3000</v>
      </c>
      <c r="N319" s="42">
        <f t="shared" si="215"/>
        <v>-100</v>
      </c>
      <c r="O319" s="42">
        <f t="shared" si="216"/>
        <v>-630</v>
      </c>
      <c r="P319" s="42">
        <f t="shared" si="217"/>
        <v>-720</v>
      </c>
      <c r="Q319" s="61">
        <v>0</v>
      </c>
      <c r="R319" s="61">
        <v>0</v>
      </c>
      <c r="S319" s="61">
        <v>0</v>
      </c>
      <c r="T319" s="58">
        <f t="shared" si="218"/>
        <v>896</v>
      </c>
      <c r="U319" s="83">
        <f t="shared" si="191"/>
        <v>1900</v>
      </c>
      <c r="V319" s="83">
        <f t="shared" si="192"/>
        <v>1900</v>
      </c>
      <c r="W319" s="83">
        <f t="shared" si="193"/>
        <v>1900</v>
      </c>
      <c r="X319" s="88"/>
      <c r="Y319" s="42"/>
      <c r="Z319" s="42"/>
      <c r="AA319" s="42"/>
      <c r="AB319" s="50"/>
    </row>
    <row r="320" spans="1:28" ht="13.15" customHeight="1">
      <c r="A320" s="75">
        <f t="shared" si="221"/>
        <v>306</v>
      </c>
      <c r="B320" s="86">
        <f t="shared" si="175"/>
        <v>45617</v>
      </c>
      <c r="C320" s="75">
        <f t="shared" si="176"/>
        <v>884</v>
      </c>
      <c r="D320" s="76">
        <f t="shared" ref="D320:D360" si="239">D319+2</f>
        <v>1914</v>
      </c>
      <c r="E320" s="61">
        <f t="shared" si="208"/>
        <v>-1102</v>
      </c>
      <c r="F320" s="61">
        <f t="shared" si="209"/>
        <v>428</v>
      </c>
      <c r="G320" s="61">
        <f t="shared" si="210"/>
        <v>518</v>
      </c>
      <c r="H320" s="42">
        <f t="shared" si="211"/>
        <v>3900</v>
      </c>
      <c r="I320" s="42">
        <f t="shared" si="212"/>
        <v>2370</v>
      </c>
      <c r="J320" s="42">
        <f t="shared" si="213"/>
        <v>2280</v>
      </c>
      <c r="K320" s="42">
        <f t="shared" ref="K320:M320" si="240">K319</f>
        <v>4000</v>
      </c>
      <c r="L320" s="42">
        <f t="shared" si="240"/>
        <v>3000</v>
      </c>
      <c r="M320" s="42">
        <f t="shared" si="240"/>
        <v>3000</v>
      </c>
      <c r="N320" s="42">
        <f t="shared" si="215"/>
        <v>-100</v>
      </c>
      <c r="O320" s="42">
        <f t="shared" si="216"/>
        <v>-630</v>
      </c>
      <c r="P320" s="42">
        <f t="shared" si="217"/>
        <v>-720</v>
      </c>
      <c r="Q320" s="61">
        <v>0</v>
      </c>
      <c r="R320" s="61">
        <v>0</v>
      </c>
      <c r="S320" s="61">
        <v>0</v>
      </c>
      <c r="T320" s="58">
        <f t="shared" si="218"/>
        <v>898</v>
      </c>
      <c r="U320" s="83">
        <f t="shared" si="191"/>
        <v>1900</v>
      </c>
      <c r="V320" s="83">
        <f t="shared" si="192"/>
        <v>1900</v>
      </c>
      <c r="W320" s="83">
        <f t="shared" si="193"/>
        <v>1900</v>
      </c>
      <c r="X320" s="88"/>
      <c r="Y320" s="42"/>
      <c r="Z320" s="42"/>
      <c r="AA320" s="42"/>
      <c r="AB320" s="50"/>
    </row>
    <row r="321" spans="1:28" ht="13.15" customHeight="1">
      <c r="A321" s="75">
        <f t="shared" si="221"/>
        <v>307</v>
      </c>
      <c r="B321" s="86">
        <f t="shared" si="175"/>
        <v>45618</v>
      </c>
      <c r="C321" s="75">
        <f t="shared" si="176"/>
        <v>884</v>
      </c>
      <c r="D321" s="76">
        <f t="shared" si="239"/>
        <v>1916</v>
      </c>
      <c r="E321" s="61">
        <f t="shared" si="208"/>
        <v>-1100</v>
      </c>
      <c r="F321" s="61">
        <f t="shared" si="209"/>
        <v>430</v>
      </c>
      <c r="G321" s="61">
        <f t="shared" si="210"/>
        <v>520</v>
      </c>
      <c r="H321" s="42">
        <f t="shared" si="211"/>
        <v>3900</v>
      </c>
      <c r="I321" s="42">
        <f t="shared" si="212"/>
        <v>2370</v>
      </c>
      <c r="J321" s="42">
        <f t="shared" si="213"/>
        <v>2280</v>
      </c>
      <c r="K321" s="42">
        <f t="shared" ref="K321:M321" si="241">K320</f>
        <v>4000</v>
      </c>
      <c r="L321" s="42">
        <f t="shared" si="241"/>
        <v>3000</v>
      </c>
      <c r="M321" s="42">
        <f t="shared" si="241"/>
        <v>3000</v>
      </c>
      <c r="N321" s="42">
        <f t="shared" si="215"/>
        <v>-100</v>
      </c>
      <c r="O321" s="42">
        <f t="shared" si="216"/>
        <v>-630</v>
      </c>
      <c r="P321" s="42">
        <f t="shared" si="217"/>
        <v>-720</v>
      </c>
      <c r="Q321" s="61">
        <v>0</v>
      </c>
      <c r="R321" s="61">
        <v>0</v>
      </c>
      <c r="S321" s="61">
        <v>0</v>
      </c>
      <c r="T321" s="58">
        <f t="shared" si="218"/>
        <v>900</v>
      </c>
      <c r="U321" s="83">
        <f t="shared" si="191"/>
        <v>1900</v>
      </c>
      <c r="V321" s="83">
        <f t="shared" si="192"/>
        <v>1900</v>
      </c>
      <c r="W321" s="83">
        <f t="shared" si="193"/>
        <v>1900</v>
      </c>
      <c r="X321" s="88"/>
      <c r="Y321" s="42"/>
      <c r="Z321" s="42"/>
      <c r="AA321" s="42"/>
      <c r="AB321" s="50"/>
    </row>
    <row r="322" spans="1:28" ht="13.15" customHeight="1">
      <c r="A322" s="75">
        <f t="shared" si="221"/>
        <v>308</v>
      </c>
      <c r="B322" s="86">
        <f t="shared" si="175"/>
        <v>45619</v>
      </c>
      <c r="C322" s="75">
        <f t="shared" si="176"/>
        <v>884</v>
      </c>
      <c r="D322" s="76">
        <f t="shared" si="239"/>
        <v>1918</v>
      </c>
      <c r="E322" s="61">
        <f t="shared" si="208"/>
        <v>-1098</v>
      </c>
      <c r="F322" s="61">
        <f t="shared" si="209"/>
        <v>432</v>
      </c>
      <c r="G322" s="61">
        <f t="shared" si="210"/>
        <v>522</v>
      </c>
      <c r="H322" s="42">
        <f t="shared" si="211"/>
        <v>3900</v>
      </c>
      <c r="I322" s="42">
        <f t="shared" si="212"/>
        <v>2370</v>
      </c>
      <c r="J322" s="42">
        <f t="shared" si="213"/>
        <v>2280</v>
      </c>
      <c r="K322" s="42">
        <f t="shared" ref="K322:M322" si="242">K321</f>
        <v>4000</v>
      </c>
      <c r="L322" s="42">
        <f t="shared" si="242"/>
        <v>3000</v>
      </c>
      <c r="M322" s="42">
        <f t="shared" si="242"/>
        <v>3000</v>
      </c>
      <c r="N322" s="42">
        <f t="shared" si="215"/>
        <v>-100</v>
      </c>
      <c r="O322" s="42">
        <f t="shared" si="216"/>
        <v>-630</v>
      </c>
      <c r="P322" s="42">
        <f t="shared" si="217"/>
        <v>-720</v>
      </c>
      <c r="Q322" s="61">
        <v>0</v>
      </c>
      <c r="R322" s="61">
        <v>0</v>
      </c>
      <c r="S322" s="61">
        <v>0</v>
      </c>
      <c r="T322" s="58">
        <f t="shared" si="218"/>
        <v>902</v>
      </c>
      <c r="U322" s="83">
        <f t="shared" si="191"/>
        <v>1900</v>
      </c>
      <c r="V322" s="83">
        <f t="shared" si="192"/>
        <v>1900</v>
      </c>
      <c r="W322" s="83">
        <f t="shared" si="193"/>
        <v>1900</v>
      </c>
      <c r="X322" s="88"/>
      <c r="Y322" s="42"/>
      <c r="Z322" s="42"/>
      <c r="AA322" s="42"/>
      <c r="AB322" s="50"/>
    </row>
    <row r="323" spans="1:28" ht="13.15" customHeight="1">
      <c r="A323" s="75">
        <f t="shared" si="221"/>
        <v>309</v>
      </c>
      <c r="B323" s="86">
        <f t="shared" si="175"/>
        <v>45620</v>
      </c>
      <c r="C323" s="75">
        <f t="shared" si="176"/>
        <v>884</v>
      </c>
      <c r="D323" s="76">
        <f t="shared" si="239"/>
        <v>1920</v>
      </c>
      <c r="E323" s="61">
        <f t="shared" si="208"/>
        <v>-1096</v>
      </c>
      <c r="F323" s="61">
        <f t="shared" si="209"/>
        <v>434</v>
      </c>
      <c r="G323" s="61">
        <f t="shared" si="210"/>
        <v>524</v>
      </c>
      <c r="H323" s="42">
        <f t="shared" si="211"/>
        <v>3900</v>
      </c>
      <c r="I323" s="42">
        <f t="shared" si="212"/>
        <v>2370</v>
      </c>
      <c r="J323" s="42">
        <f t="shared" si="213"/>
        <v>2280</v>
      </c>
      <c r="K323" s="42">
        <f t="shared" ref="K323:M323" si="243">K322</f>
        <v>4000</v>
      </c>
      <c r="L323" s="42">
        <f t="shared" si="243"/>
        <v>3000</v>
      </c>
      <c r="M323" s="42">
        <f t="shared" si="243"/>
        <v>3000</v>
      </c>
      <c r="N323" s="42">
        <f t="shared" si="215"/>
        <v>-100</v>
      </c>
      <c r="O323" s="42">
        <f t="shared" si="216"/>
        <v>-630</v>
      </c>
      <c r="P323" s="42">
        <f t="shared" si="217"/>
        <v>-720</v>
      </c>
      <c r="Q323" s="61">
        <v>0</v>
      </c>
      <c r="R323" s="61">
        <v>0</v>
      </c>
      <c r="S323" s="61">
        <v>0</v>
      </c>
      <c r="T323" s="58">
        <f t="shared" si="218"/>
        <v>904</v>
      </c>
      <c r="U323" s="83">
        <f t="shared" si="191"/>
        <v>1900</v>
      </c>
      <c r="V323" s="83">
        <f t="shared" si="192"/>
        <v>1900</v>
      </c>
      <c r="W323" s="83">
        <f t="shared" si="193"/>
        <v>1900</v>
      </c>
      <c r="X323" s="88"/>
      <c r="Y323" s="42"/>
      <c r="Z323" s="42"/>
      <c r="AA323" s="42"/>
      <c r="AB323" s="50"/>
    </row>
    <row r="324" spans="1:28" ht="13.15" customHeight="1">
      <c r="A324" s="75">
        <f t="shared" si="221"/>
        <v>310</v>
      </c>
      <c r="B324" s="86">
        <f t="shared" si="175"/>
        <v>45621</v>
      </c>
      <c r="C324" s="75">
        <f t="shared" si="176"/>
        <v>884</v>
      </c>
      <c r="D324" s="76">
        <f t="shared" si="239"/>
        <v>1922</v>
      </c>
      <c r="E324" s="61">
        <f t="shared" si="208"/>
        <v>-1094</v>
      </c>
      <c r="F324" s="61">
        <f t="shared" si="209"/>
        <v>436</v>
      </c>
      <c r="G324" s="61">
        <f t="shared" si="210"/>
        <v>526</v>
      </c>
      <c r="H324" s="42">
        <f t="shared" si="211"/>
        <v>3900</v>
      </c>
      <c r="I324" s="42">
        <f t="shared" si="212"/>
        <v>2370</v>
      </c>
      <c r="J324" s="42">
        <f t="shared" si="213"/>
        <v>2280</v>
      </c>
      <c r="K324" s="42">
        <f t="shared" ref="K324:M324" si="244">K323</f>
        <v>4000</v>
      </c>
      <c r="L324" s="42">
        <f t="shared" si="244"/>
        <v>3000</v>
      </c>
      <c r="M324" s="42">
        <f t="shared" si="244"/>
        <v>3000</v>
      </c>
      <c r="N324" s="42">
        <f t="shared" si="215"/>
        <v>-100</v>
      </c>
      <c r="O324" s="42">
        <f t="shared" si="216"/>
        <v>-630</v>
      </c>
      <c r="P324" s="42">
        <f t="shared" si="217"/>
        <v>-720</v>
      </c>
      <c r="Q324" s="61">
        <v>0</v>
      </c>
      <c r="R324" s="61">
        <v>0</v>
      </c>
      <c r="S324" s="61">
        <v>0</v>
      </c>
      <c r="T324" s="58">
        <f t="shared" si="218"/>
        <v>906</v>
      </c>
      <c r="U324" s="83">
        <f t="shared" si="191"/>
        <v>1900</v>
      </c>
      <c r="V324" s="83">
        <f t="shared" si="192"/>
        <v>1900</v>
      </c>
      <c r="W324" s="83">
        <f t="shared" si="193"/>
        <v>1900</v>
      </c>
      <c r="X324" s="88"/>
      <c r="Y324" s="42"/>
      <c r="Z324" s="42"/>
      <c r="AA324" s="42"/>
      <c r="AB324" s="50"/>
    </row>
    <row r="325" spans="1:28" ht="13.15" customHeight="1">
      <c r="A325" s="75">
        <f t="shared" si="221"/>
        <v>311</v>
      </c>
      <c r="B325" s="86">
        <f t="shared" si="175"/>
        <v>45622</v>
      </c>
      <c r="C325" s="75">
        <f t="shared" si="176"/>
        <v>884</v>
      </c>
      <c r="D325" s="76">
        <f t="shared" si="239"/>
        <v>1924</v>
      </c>
      <c r="E325" s="61">
        <f t="shared" si="208"/>
        <v>-1092</v>
      </c>
      <c r="F325" s="61">
        <f t="shared" si="209"/>
        <v>438</v>
      </c>
      <c r="G325" s="61">
        <f t="shared" si="210"/>
        <v>528</v>
      </c>
      <c r="H325" s="42">
        <f t="shared" si="211"/>
        <v>3900</v>
      </c>
      <c r="I325" s="42">
        <f t="shared" si="212"/>
        <v>2370</v>
      </c>
      <c r="J325" s="42">
        <f t="shared" si="213"/>
        <v>2280</v>
      </c>
      <c r="K325" s="42">
        <f t="shared" ref="K325:M325" si="245">K324</f>
        <v>4000</v>
      </c>
      <c r="L325" s="42">
        <f t="shared" si="245"/>
        <v>3000</v>
      </c>
      <c r="M325" s="42">
        <f t="shared" si="245"/>
        <v>3000</v>
      </c>
      <c r="N325" s="42">
        <f t="shared" si="215"/>
        <v>-100</v>
      </c>
      <c r="O325" s="42">
        <f t="shared" si="216"/>
        <v>-630</v>
      </c>
      <c r="P325" s="42">
        <f t="shared" si="217"/>
        <v>-720</v>
      </c>
      <c r="Q325" s="61">
        <v>0</v>
      </c>
      <c r="R325" s="61">
        <v>0</v>
      </c>
      <c r="S325" s="61">
        <v>0</v>
      </c>
      <c r="T325" s="58">
        <f t="shared" si="218"/>
        <v>908</v>
      </c>
      <c r="U325" s="83">
        <f t="shared" si="191"/>
        <v>1900</v>
      </c>
      <c r="V325" s="83">
        <f t="shared" si="192"/>
        <v>1900</v>
      </c>
      <c r="W325" s="83">
        <f t="shared" si="193"/>
        <v>1900</v>
      </c>
      <c r="X325" s="88"/>
      <c r="Y325" s="42"/>
      <c r="Z325" s="42"/>
      <c r="AA325" s="42"/>
      <c r="AB325" s="50"/>
    </row>
    <row r="326" spans="1:28" ht="13.15" customHeight="1">
      <c r="A326" s="75">
        <f t="shared" si="221"/>
        <v>312</v>
      </c>
      <c r="B326" s="86">
        <f t="shared" si="175"/>
        <v>45623</v>
      </c>
      <c r="C326" s="75">
        <f t="shared" si="176"/>
        <v>884</v>
      </c>
      <c r="D326" s="76">
        <f t="shared" si="239"/>
        <v>1926</v>
      </c>
      <c r="E326" s="61">
        <f t="shared" si="208"/>
        <v>-1090</v>
      </c>
      <c r="F326" s="61">
        <f t="shared" si="209"/>
        <v>440</v>
      </c>
      <c r="G326" s="61">
        <f t="shared" si="210"/>
        <v>530</v>
      </c>
      <c r="H326" s="42">
        <f t="shared" si="211"/>
        <v>3900</v>
      </c>
      <c r="I326" s="42">
        <f t="shared" si="212"/>
        <v>2370</v>
      </c>
      <c r="J326" s="42">
        <f t="shared" si="213"/>
        <v>2280</v>
      </c>
      <c r="K326" s="42">
        <f t="shared" ref="K326:M326" si="246">K325</f>
        <v>4000</v>
      </c>
      <c r="L326" s="42">
        <f t="shared" si="246"/>
        <v>3000</v>
      </c>
      <c r="M326" s="42">
        <f t="shared" si="246"/>
        <v>3000</v>
      </c>
      <c r="N326" s="42">
        <f t="shared" si="215"/>
        <v>-100</v>
      </c>
      <c r="O326" s="42">
        <f t="shared" si="216"/>
        <v>-630</v>
      </c>
      <c r="P326" s="42">
        <f t="shared" si="217"/>
        <v>-720</v>
      </c>
      <c r="Q326" s="61">
        <v>0</v>
      </c>
      <c r="R326" s="61">
        <v>0</v>
      </c>
      <c r="S326" s="61">
        <v>0</v>
      </c>
      <c r="T326" s="58">
        <f t="shared" si="218"/>
        <v>910</v>
      </c>
      <c r="U326" s="83">
        <f t="shared" si="191"/>
        <v>1900</v>
      </c>
      <c r="V326" s="83">
        <f t="shared" si="192"/>
        <v>1900</v>
      </c>
      <c r="W326" s="83">
        <f t="shared" si="193"/>
        <v>1900</v>
      </c>
      <c r="X326" s="88"/>
      <c r="Y326" s="42"/>
      <c r="Z326" s="42"/>
      <c r="AA326" s="42"/>
      <c r="AB326" s="50"/>
    </row>
    <row r="327" spans="1:28" ht="13.15" customHeight="1">
      <c r="A327" s="75">
        <f t="shared" si="221"/>
        <v>313</v>
      </c>
      <c r="B327" s="86">
        <f t="shared" si="175"/>
        <v>45624</v>
      </c>
      <c r="C327" s="75">
        <f t="shared" si="176"/>
        <v>884</v>
      </c>
      <c r="D327" s="76">
        <f t="shared" si="239"/>
        <v>1928</v>
      </c>
      <c r="E327" s="61">
        <f t="shared" si="208"/>
        <v>-1088</v>
      </c>
      <c r="F327" s="61">
        <f t="shared" si="209"/>
        <v>442</v>
      </c>
      <c r="G327" s="61">
        <f t="shared" si="210"/>
        <v>532</v>
      </c>
      <c r="H327" s="42">
        <f t="shared" si="211"/>
        <v>3900</v>
      </c>
      <c r="I327" s="42">
        <f t="shared" si="212"/>
        <v>2370</v>
      </c>
      <c r="J327" s="42">
        <f t="shared" si="213"/>
        <v>2280</v>
      </c>
      <c r="K327" s="42">
        <f t="shared" ref="K327:M327" si="247">K326</f>
        <v>4000</v>
      </c>
      <c r="L327" s="42">
        <f t="shared" si="247"/>
        <v>3000</v>
      </c>
      <c r="M327" s="42">
        <f t="shared" si="247"/>
        <v>3000</v>
      </c>
      <c r="N327" s="42">
        <f t="shared" si="215"/>
        <v>-100</v>
      </c>
      <c r="O327" s="42">
        <f t="shared" si="216"/>
        <v>-630</v>
      </c>
      <c r="P327" s="42">
        <f t="shared" si="217"/>
        <v>-720</v>
      </c>
      <c r="Q327" s="61">
        <v>0</v>
      </c>
      <c r="R327" s="61">
        <v>0</v>
      </c>
      <c r="S327" s="61">
        <v>0</v>
      </c>
      <c r="T327" s="58">
        <f t="shared" si="218"/>
        <v>912</v>
      </c>
      <c r="U327" s="83">
        <f t="shared" si="191"/>
        <v>1900</v>
      </c>
      <c r="V327" s="83">
        <f t="shared" si="192"/>
        <v>1900</v>
      </c>
      <c r="W327" s="83">
        <f t="shared" si="193"/>
        <v>1900</v>
      </c>
      <c r="X327" s="88"/>
      <c r="Y327" s="42"/>
      <c r="Z327" s="42"/>
      <c r="AA327" s="42"/>
      <c r="AB327" s="50"/>
    </row>
    <row r="328" spans="1:28" ht="13.15" customHeight="1">
      <c r="A328" s="75">
        <f t="shared" si="221"/>
        <v>314</v>
      </c>
      <c r="B328" s="86">
        <f t="shared" si="175"/>
        <v>45625</v>
      </c>
      <c r="C328" s="75">
        <f t="shared" si="176"/>
        <v>884</v>
      </c>
      <c r="D328" s="76">
        <f t="shared" si="239"/>
        <v>1930</v>
      </c>
      <c r="E328" s="61">
        <f t="shared" si="208"/>
        <v>-1086</v>
      </c>
      <c r="F328" s="61">
        <f t="shared" si="209"/>
        <v>444</v>
      </c>
      <c r="G328" s="61">
        <f t="shared" si="210"/>
        <v>534</v>
      </c>
      <c r="H328" s="42">
        <f t="shared" si="211"/>
        <v>3900</v>
      </c>
      <c r="I328" s="42">
        <f t="shared" si="212"/>
        <v>2370</v>
      </c>
      <c r="J328" s="42">
        <f t="shared" si="213"/>
        <v>2280</v>
      </c>
      <c r="K328" s="42">
        <f t="shared" ref="K328:M328" si="248">K327</f>
        <v>4000</v>
      </c>
      <c r="L328" s="42">
        <f t="shared" si="248"/>
        <v>3000</v>
      </c>
      <c r="M328" s="42">
        <f t="shared" si="248"/>
        <v>3000</v>
      </c>
      <c r="N328" s="42">
        <f t="shared" si="215"/>
        <v>-100</v>
      </c>
      <c r="O328" s="42">
        <f t="shared" si="216"/>
        <v>-630</v>
      </c>
      <c r="P328" s="42">
        <f t="shared" si="217"/>
        <v>-720</v>
      </c>
      <c r="Q328" s="61">
        <v>0</v>
      </c>
      <c r="R328" s="61">
        <v>0</v>
      </c>
      <c r="S328" s="61">
        <v>0</v>
      </c>
      <c r="T328" s="58">
        <f t="shared" si="218"/>
        <v>914</v>
      </c>
      <c r="U328" s="83">
        <f t="shared" si="191"/>
        <v>1900</v>
      </c>
      <c r="V328" s="83">
        <f t="shared" si="192"/>
        <v>1900</v>
      </c>
      <c r="W328" s="83">
        <f t="shared" si="193"/>
        <v>1900</v>
      </c>
      <c r="X328" s="88"/>
      <c r="Y328" s="42"/>
      <c r="Z328" s="42"/>
      <c r="AA328" s="42"/>
      <c r="AB328" s="50"/>
    </row>
    <row r="329" spans="1:28" ht="13.15" customHeight="1">
      <c r="A329" s="75">
        <f t="shared" si="221"/>
        <v>315</v>
      </c>
      <c r="B329" s="86">
        <f t="shared" si="175"/>
        <v>45626</v>
      </c>
      <c r="C329" s="75">
        <f t="shared" si="176"/>
        <v>884</v>
      </c>
      <c r="D329" s="76">
        <f t="shared" si="239"/>
        <v>1932</v>
      </c>
      <c r="E329" s="61">
        <f t="shared" si="208"/>
        <v>-1084</v>
      </c>
      <c r="F329" s="61">
        <f t="shared" si="209"/>
        <v>446</v>
      </c>
      <c r="G329" s="61">
        <f t="shared" si="210"/>
        <v>536</v>
      </c>
      <c r="H329" s="42">
        <f t="shared" si="211"/>
        <v>3900</v>
      </c>
      <c r="I329" s="42">
        <f t="shared" si="212"/>
        <v>2370</v>
      </c>
      <c r="J329" s="42">
        <f t="shared" si="213"/>
        <v>2280</v>
      </c>
      <c r="K329" s="42">
        <f t="shared" ref="K329:M329" si="249">K328</f>
        <v>4000</v>
      </c>
      <c r="L329" s="42">
        <f t="shared" si="249"/>
        <v>3000</v>
      </c>
      <c r="M329" s="42">
        <f t="shared" si="249"/>
        <v>3000</v>
      </c>
      <c r="N329" s="42">
        <f t="shared" si="215"/>
        <v>-100</v>
      </c>
      <c r="O329" s="42">
        <f t="shared" si="216"/>
        <v>-630</v>
      </c>
      <c r="P329" s="42">
        <f t="shared" si="217"/>
        <v>-720</v>
      </c>
      <c r="Q329" s="61">
        <v>0</v>
      </c>
      <c r="R329" s="61">
        <v>0</v>
      </c>
      <c r="S329" s="61">
        <v>0</v>
      </c>
      <c r="T329" s="58">
        <f t="shared" si="218"/>
        <v>916</v>
      </c>
      <c r="U329" s="83">
        <f t="shared" si="191"/>
        <v>1900</v>
      </c>
      <c r="V329" s="83">
        <f t="shared" si="192"/>
        <v>1900</v>
      </c>
      <c r="W329" s="83">
        <f t="shared" si="193"/>
        <v>1900</v>
      </c>
      <c r="X329" s="88"/>
      <c r="Y329" s="42"/>
      <c r="Z329" s="42"/>
      <c r="AA329" s="42"/>
      <c r="AB329" s="50"/>
    </row>
    <row r="330" spans="1:28" ht="13.15" customHeight="1">
      <c r="A330" s="75">
        <f t="shared" si="221"/>
        <v>316</v>
      </c>
      <c r="B330" s="86">
        <f t="shared" si="175"/>
        <v>45627</v>
      </c>
      <c r="C330" s="75">
        <f t="shared" si="176"/>
        <v>884</v>
      </c>
      <c r="D330" s="76">
        <f t="shared" si="239"/>
        <v>1934</v>
      </c>
      <c r="E330" s="61">
        <f t="shared" si="208"/>
        <v>-1082</v>
      </c>
      <c r="F330" s="61">
        <f t="shared" si="209"/>
        <v>448</v>
      </c>
      <c r="G330" s="61">
        <f t="shared" si="210"/>
        <v>538</v>
      </c>
      <c r="H330" s="42">
        <f t="shared" si="211"/>
        <v>3900</v>
      </c>
      <c r="I330" s="42">
        <f t="shared" si="212"/>
        <v>2370</v>
      </c>
      <c r="J330" s="42">
        <f t="shared" si="213"/>
        <v>2280</v>
      </c>
      <c r="K330" s="42">
        <f t="shared" ref="K330:M330" si="250">K329</f>
        <v>4000</v>
      </c>
      <c r="L330" s="42">
        <f t="shared" si="250"/>
        <v>3000</v>
      </c>
      <c r="M330" s="42">
        <f t="shared" si="250"/>
        <v>3000</v>
      </c>
      <c r="N330" s="42">
        <f t="shared" si="215"/>
        <v>-100</v>
      </c>
      <c r="O330" s="42">
        <f t="shared" si="216"/>
        <v>-630</v>
      </c>
      <c r="P330" s="42">
        <f t="shared" si="217"/>
        <v>-720</v>
      </c>
      <c r="Q330" s="61">
        <v>0</v>
      </c>
      <c r="R330" s="61">
        <v>0</v>
      </c>
      <c r="S330" s="61">
        <v>0</v>
      </c>
      <c r="T330" s="58">
        <f t="shared" si="218"/>
        <v>918</v>
      </c>
      <c r="U330" s="83">
        <f t="shared" si="191"/>
        <v>1900</v>
      </c>
      <c r="V330" s="83">
        <f t="shared" si="192"/>
        <v>1900</v>
      </c>
      <c r="W330" s="83">
        <f t="shared" si="193"/>
        <v>1900</v>
      </c>
      <c r="X330" s="88"/>
      <c r="Y330" s="42"/>
      <c r="Z330" s="42"/>
      <c r="AA330" s="42"/>
      <c r="AB330" s="50"/>
    </row>
    <row r="331" spans="1:28" ht="13.15" customHeight="1">
      <c r="A331" s="75">
        <f t="shared" si="221"/>
        <v>317</v>
      </c>
      <c r="B331" s="86">
        <f t="shared" si="175"/>
        <v>45628</v>
      </c>
      <c r="C331" s="75">
        <f t="shared" si="176"/>
        <v>884</v>
      </c>
      <c r="D331" s="76">
        <f t="shared" si="239"/>
        <v>1936</v>
      </c>
      <c r="E331" s="61">
        <f t="shared" si="208"/>
        <v>-1080</v>
      </c>
      <c r="F331" s="61">
        <f t="shared" si="209"/>
        <v>450</v>
      </c>
      <c r="G331" s="61">
        <f t="shared" si="210"/>
        <v>540</v>
      </c>
      <c r="H331" s="42">
        <f t="shared" si="211"/>
        <v>3900</v>
      </c>
      <c r="I331" s="42">
        <f t="shared" si="212"/>
        <v>2370</v>
      </c>
      <c r="J331" s="42">
        <f t="shared" si="213"/>
        <v>2280</v>
      </c>
      <c r="K331" s="42">
        <f t="shared" ref="K331:M331" si="251">K330</f>
        <v>4000</v>
      </c>
      <c r="L331" s="42">
        <f t="shared" si="251"/>
        <v>3000</v>
      </c>
      <c r="M331" s="42">
        <f t="shared" si="251"/>
        <v>3000</v>
      </c>
      <c r="N331" s="42">
        <f t="shared" si="215"/>
        <v>-100</v>
      </c>
      <c r="O331" s="42">
        <f t="shared" si="216"/>
        <v>-630</v>
      </c>
      <c r="P331" s="42">
        <f t="shared" si="217"/>
        <v>-720</v>
      </c>
      <c r="Q331" s="61">
        <v>0</v>
      </c>
      <c r="R331" s="61">
        <v>0</v>
      </c>
      <c r="S331" s="61">
        <v>0</v>
      </c>
      <c r="T331" s="58">
        <f t="shared" si="218"/>
        <v>920</v>
      </c>
      <c r="U331" s="83">
        <f t="shared" si="191"/>
        <v>1900</v>
      </c>
      <c r="V331" s="83">
        <f t="shared" si="192"/>
        <v>1900</v>
      </c>
      <c r="W331" s="83">
        <f t="shared" si="193"/>
        <v>1900</v>
      </c>
      <c r="X331" s="88"/>
      <c r="Y331" s="42"/>
      <c r="Z331" s="42"/>
      <c r="AA331" s="42"/>
      <c r="AB331" s="50"/>
    </row>
    <row r="332" spans="1:28" ht="13.15" customHeight="1">
      <c r="A332" s="75">
        <f t="shared" si="221"/>
        <v>318</v>
      </c>
      <c r="B332" s="86">
        <f t="shared" si="175"/>
        <v>45629</v>
      </c>
      <c r="C332" s="75">
        <f t="shared" si="176"/>
        <v>884</v>
      </c>
      <c r="D332" s="76">
        <f t="shared" si="239"/>
        <v>1938</v>
      </c>
      <c r="E332" s="61">
        <f t="shared" si="208"/>
        <v>-1078</v>
      </c>
      <c r="F332" s="61">
        <f t="shared" si="209"/>
        <v>452</v>
      </c>
      <c r="G332" s="61">
        <f t="shared" si="210"/>
        <v>542</v>
      </c>
      <c r="H332" s="42">
        <f t="shared" si="211"/>
        <v>3900</v>
      </c>
      <c r="I332" s="42">
        <f t="shared" si="212"/>
        <v>2370</v>
      </c>
      <c r="J332" s="42">
        <f t="shared" si="213"/>
        <v>2280</v>
      </c>
      <c r="K332" s="42">
        <f t="shared" ref="K332:M332" si="252">K331</f>
        <v>4000</v>
      </c>
      <c r="L332" s="42">
        <f t="shared" si="252"/>
        <v>3000</v>
      </c>
      <c r="M332" s="42">
        <f t="shared" si="252"/>
        <v>3000</v>
      </c>
      <c r="N332" s="42">
        <f t="shared" si="215"/>
        <v>-100</v>
      </c>
      <c r="O332" s="42">
        <f t="shared" si="216"/>
        <v>-630</v>
      </c>
      <c r="P332" s="42">
        <f t="shared" si="217"/>
        <v>-720</v>
      </c>
      <c r="Q332" s="61">
        <v>0</v>
      </c>
      <c r="R332" s="61">
        <v>0</v>
      </c>
      <c r="S332" s="61">
        <v>0</v>
      </c>
      <c r="T332" s="58">
        <f t="shared" si="218"/>
        <v>922</v>
      </c>
      <c r="U332" s="83">
        <f t="shared" si="191"/>
        <v>1900</v>
      </c>
      <c r="V332" s="83">
        <f t="shared" si="192"/>
        <v>1900</v>
      </c>
      <c r="W332" s="83">
        <f t="shared" si="193"/>
        <v>1900</v>
      </c>
      <c r="X332" s="88"/>
      <c r="Y332" s="42"/>
      <c r="Z332" s="42"/>
      <c r="AA332" s="42"/>
      <c r="AB332" s="50"/>
    </row>
    <row r="333" spans="1:28" ht="13.15" customHeight="1">
      <c r="A333" s="75">
        <f t="shared" si="221"/>
        <v>319</v>
      </c>
      <c r="B333" s="86">
        <f t="shared" si="175"/>
        <v>45630</v>
      </c>
      <c r="C333" s="75">
        <f t="shared" si="176"/>
        <v>884</v>
      </c>
      <c r="D333" s="76">
        <f t="shared" si="239"/>
        <v>1940</v>
      </c>
      <c r="E333" s="61">
        <f t="shared" si="208"/>
        <v>-1076</v>
      </c>
      <c r="F333" s="61">
        <f t="shared" si="209"/>
        <v>454</v>
      </c>
      <c r="G333" s="61">
        <f t="shared" si="210"/>
        <v>544</v>
      </c>
      <c r="H333" s="42">
        <f t="shared" si="211"/>
        <v>3900</v>
      </c>
      <c r="I333" s="42">
        <f t="shared" si="212"/>
        <v>2370</v>
      </c>
      <c r="J333" s="42">
        <f t="shared" si="213"/>
        <v>2280</v>
      </c>
      <c r="K333" s="42">
        <f t="shared" ref="K333:M333" si="253">K332</f>
        <v>4000</v>
      </c>
      <c r="L333" s="42">
        <f t="shared" si="253"/>
        <v>3000</v>
      </c>
      <c r="M333" s="42">
        <f t="shared" si="253"/>
        <v>3000</v>
      </c>
      <c r="N333" s="42">
        <f t="shared" si="215"/>
        <v>-100</v>
      </c>
      <c r="O333" s="42">
        <f t="shared" si="216"/>
        <v>-630</v>
      </c>
      <c r="P333" s="42">
        <f t="shared" si="217"/>
        <v>-720</v>
      </c>
      <c r="Q333" s="61">
        <v>0</v>
      </c>
      <c r="R333" s="61">
        <v>0</v>
      </c>
      <c r="S333" s="61">
        <v>0</v>
      </c>
      <c r="T333" s="58">
        <f t="shared" si="218"/>
        <v>924</v>
      </c>
      <c r="U333" s="83">
        <f t="shared" si="191"/>
        <v>1900</v>
      </c>
      <c r="V333" s="83">
        <f t="shared" si="192"/>
        <v>1900</v>
      </c>
      <c r="W333" s="83">
        <f t="shared" si="193"/>
        <v>1900</v>
      </c>
      <c r="X333" s="88"/>
      <c r="Y333" s="42"/>
      <c r="Z333" s="42"/>
      <c r="AA333" s="42"/>
      <c r="AB333" s="50"/>
    </row>
    <row r="334" spans="1:28" ht="13.15" customHeight="1">
      <c r="A334" s="75">
        <f t="shared" si="221"/>
        <v>320</v>
      </c>
      <c r="B334" s="86">
        <f t="shared" si="175"/>
        <v>45631</v>
      </c>
      <c r="C334" s="75">
        <f t="shared" si="176"/>
        <v>884</v>
      </c>
      <c r="D334" s="76">
        <f t="shared" si="239"/>
        <v>1942</v>
      </c>
      <c r="E334" s="61">
        <f t="shared" si="208"/>
        <v>-1074</v>
      </c>
      <c r="F334" s="61">
        <f t="shared" si="209"/>
        <v>456</v>
      </c>
      <c r="G334" s="61">
        <f t="shared" si="210"/>
        <v>546</v>
      </c>
      <c r="H334" s="42">
        <f t="shared" si="211"/>
        <v>3900</v>
      </c>
      <c r="I334" s="42">
        <f t="shared" si="212"/>
        <v>2370</v>
      </c>
      <c r="J334" s="42">
        <f t="shared" si="213"/>
        <v>2280</v>
      </c>
      <c r="K334" s="42">
        <f t="shared" ref="K334:M334" si="254">K333</f>
        <v>4000</v>
      </c>
      <c r="L334" s="42">
        <f t="shared" si="254"/>
        <v>3000</v>
      </c>
      <c r="M334" s="42">
        <f t="shared" si="254"/>
        <v>3000</v>
      </c>
      <c r="N334" s="42">
        <f t="shared" si="215"/>
        <v>-100</v>
      </c>
      <c r="O334" s="42">
        <f t="shared" si="216"/>
        <v>-630</v>
      </c>
      <c r="P334" s="42">
        <f t="shared" si="217"/>
        <v>-720</v>
      </c>
      <c r="Q334" s="61">
        <v>0</v>
      </c>
      <c r="R334" s="61">
        <v>0</v>
      </c>
      <c r="S334" s="61">
        <v>0</v>
      </c>
      <c r="T334" s="58">
        <f t="shared" si="218"/>
        <v>926</v>
      </c>
      <c r="U334" s="83">
        <f t="shared" si="191"/>
        <v>1900</v>
      </c>
      <c r="V334" s="83">
        <f t="shared" si="192"/>
        <v>1900</v>
      </c>
      <c r="W334" s="83">
        <f t="shared" si="193"/>
        <v>1900</v>
      </c>
      <c r="X334" s="88"/>
      <c r="Y334" s="42"/>
      <c r="Z334" s="42"/>
      <c r="AA334" s="42"/>
      <c r="AB334" s="50"/>
    </row>
    <row r="335" spans="1:28" ht="13.15" customHeight="1">
      <c r="A335" s="75">
        <f t="shared" si="221"/>
        <v>321</v>
      </c>
      <c r="B335" s="86">
        <f t="shared" si="175"/>
        <v>45632</v>
      </c>
      <c r="C335" s="75">
        <f t="shared" si="176"/>
        <v>884</v>
      </c>
      <c r="D335" s="76">
        <f t="shared" si="239"/>
        <v>1944</v>
      </c>
      <c r="E335" s="61">
        <f t="shared" si="208"/>
        <v>-1072</v>
      </c>
      <c r="F335" s="61">
        <f t="shared" si="209"/>
        <v>458</v>
      </c>
      <c r="G335" s="61">
        <f t="shared" si="210"/>
        <v>548</v>
      </c>
      <c r="H335" s="42">
        <f t="shared" si="211"/>
        <v>3900</v>
      </c>
      <c r="I335" s="42">
        <f t="shared" si="212"/>
        <v>2370</v>
      </c>
      <c r="J335" s="42">
        <f t="shared" si="213"/>
        <v>2280</v>
      </c>
      <c r="K335" s="42">
        <f t="shared" ref="K335:M335" si="255">K334</f>
        <v>4000</v>
      </c>
      <c r="L335" s="42">
        <f t="shared" si="255"/>
        <v>3000</v>
      </c>
      <c r="M335" s="42">
        <f t="shared" si="255"/>
        <v>3000</v>
      </c>
      <c r="N335" s="42">
        <f t="shared" si="215"/>
        <v>-100</v>
      </c>
      <c r="O335" s="42">
        <f t="shared" si="216"/>
        <v>-630</v>
      </c>
      <c r="P335" s="42">
        <f t="shared" si="217"/>
        <v>-720</v>
      </c>
      <c r="Q335" s="61">
        <v>0</v>
      </c>
      <c r="R335" s="61">
        <v>0</v>
      </c>
      <c r="S335" s="61">
        <v>0</v>
      </c>
      <c r="T335" s="58">
        <f t="shared" si="218"/>
        <v>928</v>
      </c>
      <c r="U335" s="83">
        <f t="shared" si="191"/>
        <v>1900</v>
      </c>
      <c r="V335" s="83">
        <f t="shared" si="192"/>
        <v>1900</v>
      </c>
      <c r="W335" s="83">
        <f t="shared" si="193"/>
        <v>1900</v>
      </c>
      <c r="X335" s="88"/>
      <c r="Y335" s="42"/>
      <c r="Z335" s="42"/>
      <c r="AA335" s="42"/>
      <c r="AB335" s="50"/>
    </row>
    <row r="336" spans="1:28" ht="13.15" customHeight="1">
      <c r="A336" s="75">
        <f t="shared" si="221"/>
        <v>322</v>
      </c>
      <c r="B336" s="86">
        <f t="shared" ref="B336:B360" si="256">B335+1</f>
        <v>45633</v>
      </c>
      <c r="C336" s="75">
        <f t="shared" ref="C336:C360" si="257">C335</f>
        <v>884</v>
      </c>
      <c r="D336" s="76">
        <f t="shared" si="239"/>
        <v>1946</v>
      </c>
      <c r="E336" s="61">
        <f t="shared" si="208"/>
        <v>-1070</v>
      </c>
      <c r="F336" s="61">
        <f t="shared" si="209"/>
        <v>460</v>
      </c>
      <c r="G336" s="61">
        <f t="shared" si="210"/>
        <v>550</v>
      </c>
      <c r="H336" s="42">
        <f t="shared" si="211"/>
        <v>3900</v>
      </c>
      <c r="I336" s="42">
        <f t="shared" si="212"/>
        <v>2370</v>
      </c>
      <c r="J336" s="42">
        <f t="shared" si="213"/>
        <v>2280</v>
      </c>
      <c r="K336" s="42">
        <f t="shared" ref="K336:M336" si="258">K335</f>
        <v>4000</v>
      </c>
      <c r="L336" s="42">
        <f t="shared" si="258"/>
        <v>3000</v>
      </c>
      <c r="M336" s="42">
        <f t="shared" si="258"/>
        <v>3000</v>
      </c>
      <c r="N336" s="42">
        <f t="shared" si="215"/>
        <v>-100</v>
      </c>
      <c r="O336" s="42">
        <f t="shared" si="216"/>
        <v>-630</v>
      </c>
      <c r="P336" s="42">
        <f t="shared" si="217"/>
        <v>-720</v>
      </c>
      <c r="Q336" s="61">
        <v>0</v>
      </c>
      <c r="R336" s="61">
        <v>0</v>
      </c>
      <c r="S336" s="61">
        <v>0</v>
      </c>
      <c r="T336" s="58">
        <f t="shared" si="218"/>
        <v>930</v>
      </c>
      <c r="U336" s="83">
        <f t="shared" si="191"/>
        <v>1900</v>
      </c>
      <c r="V336" s="83">
        <f t="shared" si="192"/>
        <v>1900</v>
      </c>
      <c r="W336" s="83">
        <f t="shared" si="193"/>
        <v>1900</v>
      </c>
      <c r="X336" s="88"/>
      <c r="Y336" s="42"/>
      <c r="Z336" s="42"/>
      <c r="AA336" s="42"/>
      <c r="AB336" s="50"/>
    </row>
    <row r="337" spans="1:28" ht="13.15" customHeight="1">
      <c r="A337" s="75">
        <f t="shared" si="221"/>
        <v>323</v>
      </c>
      <c r="B337" s="86">
        <f t="shared" si="256"/>
        <v>45634</v>
      </c>
      <c r="C337" s="75">
        <f t="shared" si="257"/>
        <v>884</v>
      </c>
      <c r="D337" s="76">
        <f t="shared" si="239"/>
        <v>1948</v>
      </c>
      <c r="E337" s="61">
        <f t="shared" si="208"/>
        <v>-1068</v>
      </c>
      <c r="F337" s="61">
        <f t="shared" si="209"/>
        <v>462</v>
      </c>
      <c r="G337" s="61">
        <f t="shared" si="210"/>
        <v>552</v>
      </c>
      <c r="H337" s="42">
        <f t="shared" si="211"/>
        <v>3900</v>
      </c>
      <c r="I337" s="42">
        <f t="shared" si="212"/>
        <v>2370</v>
      </c>
      <c r="J337" s="42">
        <f t="shared" si="213"/>
        <v>2280</v>
      </c>
      <c r="K337" s="42">
        <f t="shared" ref="K337:M337" si="259">K336</f>
        <v>4000</v>
      </c>
      <c r="L337" s="42">
        <f t="shared" si="259"/>
        <v>3000</v>
      </c>
      <c r="M337" s="42">
        <f t="shared" si="259"/>
        <v>3000</v>
      </c>
      <c r="N337" s="42">
        <f t="shared" si="215"/>
        <v>-100</v>
      </c>
      <c r="O337" s="42">
        <f t="shared" si="216"/>
        <v>-630</v>
      </c>
      <c r="P337" s="42">
        <f t="shared" si="217"/>
        <v>-720</v>
      </c>
      <c r="Q337" s="61">
        <v>0</v>
      </c>
      <c r="R337" s="61">
        <v>0</v>
      </c>
      <c r="S337" s="61">
        <v>0</v>
      </c>
      <c r="T337" s="58">
        <f t="shared" si="218"/>
        <v>932</v>
      </c>
      <c r="U337" s="83">
        <f t="shared" si="191"/>
        <v>1900</v>
      </c>
      <c r="V337" s="83">
        <f t="shared" si="192"/>
        <v>1900</v>
      </c>
      <c r="W337" s="83">
        <f t="shared" si="193"/>
        <v>1900</v>
      </c>
      <c r="X337" s="88"/>
      <c r="Y337" s="42"/>
      <c r="Z337" s="42"/>
      <c r="AA337" s="42"/>
      <c r="AB337" s="50"/>
    </row>
    <row r="338" spans="1:28" ht="13.15" customHeight="1">
      <c r="A338" s="75">
        <f t="shared" si="221"/>
        <v>324</v>
      </c>
      <c r="B338" s="86">
        <f t="shared" si="256"/>
        <v>45635</v>
      </c>
      <c r="C338" s="75">
        <f t="shared" si="257"/>
        <v>884</v>
      </c>
      <c r="D338" s="76">
        <f t="shared" si="239"/>
        <v>1950</v>
      </c>
      <c r="E338" s="61">
        <f t="shared" si="208"/>
        <v>-1066</v>
      </c>
      <c r="F338" s="61">
        <f t="shared" si="209"/>
        <v>464</v>
      </c>
      <c r="G338" s="61">
        <f t="shared" si="210"/>
        <v>554</v>
      </c>
      <c r="H338" s="42">
        <f t="shared" si="211"/>
        <v>3900</v>
      </c>
      <c r="I338" s="42">
        <f t="shared" si="212"/>
        <v>2370</v>
      </c>
      <c r="J338" s="42">
        <f t="shared" si="213"/>
        <v>2280</v>
      </c>
      <c r="K338" s="42">
        <f t="shared" ref="K338:M338" si="260">K337</f>
        <v>4000</v>
      </c>
      <c r="L338" s="42">
        <f t="shared" si="260"/>
        <v>3000</v>
      </c>
      <c r="M338" s="42">
        <f t="shared" si="260"/>
        <v>3000</v>
      </c>
      <c r="N338" s="42">
        <f t="shared" si="215"/>
        <v>-100</v>
      </c>
      <c r="O338" s="42">
        <f t="shared" si="216"/>
        <v>-630</v>
      </c>
      <c r="P338" s="42">
        <f t="shared" si="217"/>
        <v>-720</v>
      </c>
      <c r="Q338" s="61">
        <v>0</v>
      </c>
      <c r="R338" s="61">
        <v>0</v>
      </c>
      <c r="S338" s="61">
        <v>0</v>
      </c>
      <c r="T338" s="58">
        <f t="shared" si="218"/>
        <v>934</v>
      </c>
      <c r="U338" s="83">
        <f t="shared" si="191"/>
        <v>1900</v>
      </c>
      <c r="V338" s="83">
        <f t="shared" si="192"/>
        <v>1900</v>
      </c>
      <c r="W338" s="83">
        <f t="shared" si="193"/>
        <v>1900</v>
      </c>
      <c r="X338" s="88"/>
      <c r="Y338" s="42"/>
      <c r="Z338" s="42"/>
      <c r="AA338" s="42"/>
      <c r="AB338" s="50"/>
    </row>
    <row r="339" spans="1:28" ht="13.15" customHeight="1">
      <c r="A339" s="75">
        <f t="shared" si="221"/>
        <v>325</v>
      </c>
      <c r="B339" s="86">
        <f t="shared" si="256"/>
        <v>45636</v>
      </c>
      <c r="C339" s="75">
        <f t="shared" si="257"/>
        <v>884</v>
      </c>
      <c r="D339" s="76">
        <f t="shared" si="239"/>
        <v>1952</v>
      </c>
      <c r="E339" s="61">
        <f t="shared" si="208"/>
        <v>-1064</v>
      </c>
      <c r="F339" s="61">
        <f t="shared" si="209"/>
        <v>466</v>
      </c>
      <c r="G339" s="61">
        <f t="shared" si="210"/>
        <v>556</v>
      </c>
      <c r="H339" s="42">
        <f t="shared" si="211"/>
        <v>3900</v>
      </c>
      <c r="I339" s="42">
        <f t="shared" si="212"/>
        <v>2370</v>
      </c>
      <c r="J339" s="42">
        <f t="shared" si="213"/>
        <v>2280</v>
      </c>
      <c r="K339" s="42">
        <f t="shared" ref="K339:M339" si="261">K338</f>
        <v>4000</v>
      </c>
      <c r="L339" s="42">
        <f t="shared" si="261"/>
        <v>3000</v>
      </c>
      <c r="M339" s="42">
        <f t="shared" si="261"/>
        <v>3000</v>
      </c>
      <c r="N339" s="42">
        <f t="shared" si="215"/>
        <v>-100</v>
      </c>
      <c r="O339" s="42">
        <f t="shared" si="216"/>
        <v>-630</v>
      </c>
      <c r="P339" s="42">
        <f t="shared" si="217"/>
        <v>-720</v>
      </c>
      <c r="Q339" s="61">
        <v>0</v>
      </c>
      <c r="R339" s="61">
        <v>0</v>
      </c>
      <c r="S339" s="61">
        <v>0</v>
      </c>
      <c r="T339" s="58">
        <f t="shared" si="218"/>
        <v>936</v>
      </c>
      <c r="U339" s="83">
        <f t="shared" si="191"/>
        <v>1900</v>
      </c>
      <c r="V339" s="83">
        <f t="shared" si="192"/>
        <v>1900</v>
      </c>
      <c r="W339" s="83">
        <f t="shared" si="193"/>
        <v>1900</v>
      </c>
      <c r="X339" s="88"/>
      <c r="Y339" s="42"/>
      <c r="Z339" s="42"/>
      <c r="AA339" s="42"/>
      <c r="AB339" s="50"/>
    </row>
    <row r="340" spans="1:28" ht="13.15" customHeight="1">
      <c r="A340" s="75">
        <f t="shared" si="221"/>
        <v>326</v>
      </c>
      <c r="B340" s="86">
        <f t="shared" si="256"/>
        <v>45637</v>
      </c>
      <c r="C340" s="75">
        <f t="shared" si="257"/>
        <v>884</v>
      </c>
      <c r="D340" s="76">
        <f t="shared" si="239"/>
        <v>1954</v>
      </c>
      <c r="E340" s="61">
        <f t="shared" si="208"/>
        <v>-1062</v>
      </c>
      <c r="F340" s="61">
        <f t="shared" si="209"/>
        <v>468</v>
      </c>
      <c r="G340" s="61">
        <f t="shared" si="210"/>
        <v>558</v>
      </c>
      <c r="H340" s="42">
        <f t="shared" si="211"/>
        <v>3900</v>
      </c>
      <c r="I340" s="42">
        <f t="shared" si="212"/>
        <v>2370</v>
      </c>
      <c r="J340" s="42">
        <f t="shared" si="213"/>
        <v>2280</v>
      </c>
      <c r="K340" s="42">
        <f t="shared" ref="K340:M340" si="262">K339</f>
        <v>4000</v>
      </c>
      <c r="L340" s="42">
        <f t="shared" si="262"/>
        <v>3000</v>
      </c>
      <c r="M340" s="42">
        <f t="shared" si="262"/>
        <v>3000</v>
      </c>
      <c r="N340" s="42">
        <f t="shared" si="215"/>
        <v>-100</v>
      </c>
      <c r="O340" s="42">
        <f t="shared" si="216"/>
        <v>-630</v>
      </c>
      <c r="P340" s="42">
        <f t="shared" si="217"/>
        <v>-720</v>
      </c>
      <c r="Q340" s="61">
        <v>0</v>
      </c>
      <c r="R340" s="61">
        <v>0</v>
      </c>
      <c r="S340" s="61">
        <v>0</v>
      </c>
      <c r="T340" s="58">
        <f t="shared" si="218"/>
        <v>938</v>
      </c>
      <c r="U340" s="83">
        <f t="shared" si="191"/>
        <v>1900</v>
      </c>
      <c r="V340" s="83">
        <f t="shared" si="192"/>
        <v>1900</v>
      </c>
      <c r="W340" s="83">
        <f t="shared" si="193"/>
        <v>1900</v>
      </c>
      <c r="X340" s="88"/>
      <c r="Y340" s="42"/>
      <c r="Z340" s="42"/>
      <c r="AA340" s="42"/>
      <c r="AB340" s="50"/>
    </row>
    <row r="341" spans="1:28" ht="13.15" customHeight="1">
      <c r="A341" s="75">
        <f t="shared" si="221"/>
        <v>327</v>
      </c>
      <c r="B341" s="86">
        <f t="shared" si="256"/>
        <v>45638</v>
      </c>
      <c r="C341" s="75">
        <f t="shared" si="257"/>
        <v>884</v>
      </c>
      <c r="D341" s="76">
        <f t="shared" si="239"/>
        <v>1956</v>
      </c>
      <c r="E341" s="61">
        <f t="shared" si="208"/>
        <v>-1060</v>
      </c>
      <c r="F341" s="61">
        <f t="shared" si="209"/>
        <v>470</v>
      </c>
      <c r="G341" s="61">
        <f t="shared" si="210"/>
        <v>560</v>
      </c>
      <c r="H341" s="42">
        <f t="shared" si="211"/>
        <v>3900</v>
      </c>
      <c r="I341" s="42">
        <f t="shared" si="212"/>
        <v>2370</v>
      </c>
      <c r="J341" s="42">
        <f t="shared" si="213"/>
        <v>2280</v>
      </c>
      <c r="K341" s="42">
        <f t="shared" ref="K341:M341" si="263">K340</f>
        <v>4000</v>
      </c>
      <c r="L341" s="42">
        <f t="shared" si="263"/>
        <v>3000</v>
      </c>
      <c r="M341" s="42">
        <f t="shared" si="263"/>
        <v>3000</v>
      </c>
      <c r="N341" s="42">
        <f t="shared" si="215"/>
        <v>-100</v>
      </c>
      <c r="O341" s="42">
        <f t="shared" si="216"/>
        <v>-630</v>
      </c>
      <c r="P341" s="42">
        <f t="shared" si="217"/>
        <v>-720</v>
      </c>
      <c r="Q341" s="61">
        <v>0</v>
      </c>
      <c r="R341" s="61">
        <v>0</v>
      </c>
      <c r="S341" s="61">
        <v>0</v>
      </c>
      <c r="T341" s="58">
        <f t="shared" si="218"/>
        <v>940</v>
      </c>
      <c r="U341" s="83">
        <f t="shared" si="191"/>
        <v>1900</v>
      </c>
      <c r="V341" s="83">
        <f t="shared" si="192"/>
        <v>1900</v>
      </c>
      <c r="W341" s="83">
        <f t="shared" si="193"/>
        <v>1900</v>
      </c>
      <c r="X341" s="88"/>
      <c r="Y341" s="42"/>
      <c r="Z341" s="42"/>
      <c r="AA341" s="42"/>
      <c r="AB341" s="50"/>
    </row>
    <row r="342" spans="1:28" ht="13.15" customHeight="1">
      <c r="A342" s="75">
        <f t="shared" si="221"/>
        <v>328</v>
      </c>
      <c r="B342" s="86">
        <f t="shared" si="256"/>
        <v>45639</v>
      </c>
      <c r="C342" s="75">
        <f t="shared" si="257"/>
        <v>884</v>
      </c>
      <c r="D342" s="76">
        <f t="shared" si="239"/>
        <v>1958</v>
      </c>
      <c r="E342" s="61">
        <f t="shared" si="208"/>
        <v>-1058</v>
      </c>
      <c r="F342" s="61">
        <f t="shared" si="209"/>
        <v>472</v>
      </c>
      <c r="G342" s="61">
        <f t="shared" si="210"/>
        <v>562</v>
      </c>
      <c r="H342" s="42">
        <f t="shared" si="211"/>
        <v>3900</v>
      </c>
      <c r="I342" s="42">
        <f t="shared" si="212"/>
        <v>2370</v>
      </c>
      <c r="J342" s="42">
        <f t="shared" si="213"/>
        <v>2280</v>
      </c>
      <c r="K342" s="42">
        <f t="shared" ref="K342:M342" si="264">K341</f>
        <v>4000</v>
      </c>
      <c r="L342" s="42">
        <f t="shared" si="264"/>
        <v>3000</v>
      </c>
      <c r="M342" s="42">
        <f t="shared" si="264"/>
        <v>3000</v>
      </c>
      <c r="N342" s="42">
        <f t="shared" si="215"/>
        <v>-100</v>
      </c>
      <c r="O342" s="42">
        <f t="shared" si="216"/>
        <v>-630</v>
      </c>
      <c r="P342" s="42">
        <f t="shared" si="217"/>
        <v>-720</v>
      </c>
      <c r="Q342" s="61">
        <v>0</v>
      </c>
      <c r="R342" s="61">
        <v>0</v>
      </c>
      <c r="S342" s="61">
        <v>0</v>
      </c>
      <c r="T342" s="58">
        <f t="shared" si="218"/>
        <v>942</v>
      </c>
      <c r="U342" s="83">
        <f t="shared" si="191"/>
        <v>1900</v>
      </c>
      <c r="V342" s="83">
        <f t="shared" si="192"/>
        <v>1900</v>
      </c>
      <c r="W342" s="83">
        <f t="shared" si="193"/>
        <v>1900</v>
      </c>
      <c r="X342" s="88"/>
      <c r="Y342" s="42"/>
      <c r="Z342" s="42"/>
      <c r="AA342" s="42"/>
      <c r="AB342" s="50"/>
    </row>
    <row r="343" spans="1:28" ht="13.15" customHeight="1">
      <c r="A343" s="75">
        <f t="shared" si="221"/>
        <v>329</v>
      </c>
      <c r="B343" s="86">
        <f t="shared" si="256"/>
        <v>45640</v>
      </c>
      <c r="C343" s="75">
        <f t="shared" si="257"/>
        <v>884</v>
      </c>
      <c r="D343" s="76">
        <f t="shared" si="239"/>
        <v>1960</v>
      </c>
      <c r="E343" s="61">
        <f t="shared" si="208"/>
        <v>-1056</v>
      </c>
      <c r="F343" s="61">
        <f t="shared" si="209"/>
        <v>474</v>
      </c>
      <c r="G343" s="61">
        <f t="shared" si="210"/>
        <v>564</v>
      </c>
      <c r="H343" s="42">
        <f t="shared" si="211"/>
        <v>3900</v>
      </c>
      <c r="I343" s="42">
        <f t="shared" si="212"/>
        <v>2370</v>
      </c>
      <c r="J343" s="42">
        <f t="shared" si="213"/>
        <v>2280</v>
      </c>
      <c r="K343" s="42">
        <f t="shared" ref="K343:M343" si="265">K342</f>
        <v>4000</v>
      </c>
      <c r="L343" s="42">
        <f t="shared" si="265"/>
        <v>3000</v>
      </c>
      <c r="M343" s="42">
        <f t="shared" si="265"/>
        <v>3000</v>
      </c>
      <c r="N343" s="42">
        <f t="shared" si="215"/>
        <v>-100</v>
      </c>
      <c r="O343" s="42">
        <f t="shared" si="216"/>
        <v>-630</v>
      </c>
      <c r="P343" s="42">
        <f t="shared" si="217"/>
        <v>-720</v>
      </c>
      <c r="Q343" s="61">
        <v>0</v>
      </c>
      <c r="R343" s="61">
        <v>0</v>
      </c>
      <c r="S343" s="61">
        <v>0</v>
      </c>
      <c r="T343" s="58">
        <f t="shared" si="218"/>
        <v>944</v>
      </c>
      <c r="U343" s="83">
        <f t="shared" si="191"/>
        <v>1900</v>
      </c>
      <c r="V343" s="83">
        <f t="shared" si="192"/>
        <v>1900</v>
      </c>
      <c r="W343" s="83">
        <f t="shared" si="193"/>
        <v>1900</v>
      </c>
      <c r="X343" s="88"/>
      <c r="Y343" s="42"/>
      <c r="Z343" s="42"/>
      <c r="AA343" s="42"/>
      <c r="AB343" s="50"/>
    </row>
    <row r="344" spans="1:28" ht="13.15" customHeight="1">
      <c r="A344" s="75">
        <f t="shared" si="221"/>
        <v>330</v>
      </c>
      <c r="B344" s="86">
        <f t="shared" si="256"/>
        <v>45641</v>
      </c>
      <c r="C344" s="75">
        <f t="shared" si="257"/>
        <v>884</v>
      </c>
      <c r="D344" s="76">
        <f t="shared" si="239"/>
        <v>1962</v>
      </c>
      <c r="E344" s="61">
        <f t="shared" si="208"/>
        <v>-1054</v>
      </c>
      <c r="F344" s="61">
        <f t="shared" si="209"/>
        <v>476</v>
      </c>
      <c r="G344" s="61">
        <f t="shared" si="210"/>
        <v>566</v>
      </c>
      <c r="H344" s="42">
        <f t="shared" si="211"/>
        <v>3900</v>
      </c>
      <c r="I344" s="42">
        <f t="shared" si="212"/>
        <v>2370</v>
      </c>
      <c r="J344" s="42">
        <f t="shared" si="213"/>
        <v>2280</v>
      </c>
      <c r="K344" s="42">
        <f t="shared" ref="K344:M344" si="266">K343</f>
        <v>4000</v>
      </c>
      <c r="L344" s="42">
        <f t="shared" si="266"/>
        <v>3000</v>
      </c>
      <c r="M344" s="42">
        <f t="shared" si="266"/>
        <v>3000</v>
      </c>
      <c r="N344" s="42">
        <f t="shared" si="215"/>
        <v>-100</v>
      </c>
      <c r="O344" s="42">
        <f t="shared" si="216"/>
        <v>-630</v>
      </c>
      <c r="P344" s="42">
        <f t="shared" si="217"/>
        <v>-720</v>
      </c>
      <c r="Q344" s="61">
        <v>0</v>
      </c>
      <c r="R344" s="61">
        <v>0</v>
      </c>
      <c r="S344" s="61">
        <v>0</v>
      </c>
      <c r="T344" s="58">
        <f t="shared" si="218"/>
        <v>946</v>
      </c>
      <c r="U344" s="83">
        <f t="shared" si="191"/>
        <v>1900</v>
      </c>
      <c r="V344" s="83">
        <f t="shared" si="192"/>
        <v>1900</v>
      </c>
      <c r="W344" s="83">
        <f t="shared" si="193"/>
        <v>1900</v>
      </c>
      <c r="X344" s="88"/>
      <c r="Y344" s="42"/>
      <c r="Z344" s="42"/>
      <c r="AA344" s="42"/>
      <c r="AB344" s="50"/>
    </row>
    <row r="345" spans="1:28" ht="13.15" customHeight="1">
      <c r="A345" s="75">
        <f t="shared" si="221"/>
        <v>331</v>
      </c>
      <c r="B345" s="86">
        <f t="shared" si="256"/>
        <v>45642</v>
      </c>
      <c r="C345" s="75">
        <f t="shared" si="257"/>
        <v>884</v>
      </c>
      <c r="D345" s="76">
        <f t="shared" si="239"/>
        <v>1964</v>
      </c>
      <c r="E345" s="61">
        <f t="shared" si="208"/>
        <v>-1052</v>
      </c>
      <c r="F345" s="61">
        <f t="shared" si="209"/>
        <v>478</v>
      </c>
      <c r="G345" s="61">
        <f t="shared" si="210"/>
        <v>568</v>
      </c>
      <c r="H345" s="42">
        <f t="shared" si="211"/>
        <v>3900</v>
      </c>
      <c r="I345" s="42">
        <f t="shared" si="212"/>
        <v>2370</v>
      </c>
      <c r="J345" s="42">
        <f t="shared" si="213"/>
        <v>2280</v>
      </c>
      <c r="K345" s="42">
        <f t="shared" ref="K345:M345" si="267">K344</f>
        <v>4000</v>
      </c>
      <c r="L345" s="42">
        <f t="shared" si="267"/>
        <v>3000</v>
      </c>
      <c r="M345" s="42">
        <f t="shared" si="267"/>
        <v>3000</v>
      </c>
      <c r="N345" s="42">
        <f t="shared" si="215"/>
        <v>-100</v>
      </c>
      <c r="O345" s="42">
        <f t="shared" si="216"/>
        <v>-630</v>
      </c>
      <c r="P345" s="42">
        <f t="shared" si="217"/>
        <v>-720</v>
      </c>
      <c r="Q345" s="61">
        <v>0</v>
      </c>
      <c r="R345" s="61">
        <v>0</v>
      </c>
      <c r="S345" s="61">
        <v>0</v>
      </c>
      <c r="T345" s="58">
        <f t="shared" si="218"/>
        <v>948</v>
      </c>
      <c r="U345" s="83">
        <f t="shared" si="191"/>
        <v>1900</v>
      </c>
      <c r="V345" s="83">
        <f t="shared" si="192"/>
        <v>1900</v>
      </c>
      <c r="W345" s="83">
        <f t="shared" si="193"/>
        <v>1900</v>
      </c>
      <c r="X345" s="88"/>
      <c r="Y345" s="42"/>
      <c r="Z345" s="42"/>
      <c r="AA345" s="42"/>
      <c r="AB345" s="50"/>
    </row>
    <row r="346" spans="1:28" ht="13.15" customHeight="1">
      <c r="A346" s="75">
        <f t="shared" si="221"/>
        <v>332</v>
      </c>
      <c r="B346" s="86">
        <f t="shared" si="256"/>
        <v>45643</v>
      </c>
      <c r="C346" s="75">
        <f t="shared" si="257"/>
        <v>884</v>
      </c>
      <c r="D346" s="76">
        <f t="shared" si="239"/>
        <v>1966</v>
      </c>
      <c r="E346" s="61">
        <f t="shared" si="208"/>
        <v>-1050</v>
      </c>
      <c r="F346" s="61">
        <f t="shared" si="209"/>
        <v>480</v>
      </c>
      <c r="G346" s="61">
        <f t="shared" si="210"/>
        <v>570</v>
      </c>
      <c r="H346" s="42">
        <f t="shared" si="211"/>
        <v>3900</v>
      </c>
      <c r="I346" s="42">
        <f t="shared" si="212"/>
        <v>2370</v>
      </c>
      <c r="J346" s="42">
        <f t="shared" si="213"/>
        <v>2280</v>
      </c>
      <c r="K346" s="42">
        <f t="shared" ref="K346:M346" si="268">K345</f>
        <v>4000</v>
      </c>
      <c r="L346" s="42">
        <f t="shared" si="268"/>
        <v>3000</v>
      </c>
      <c r="M346" s="42">
        <f t="shared" si="268"/>
        <v>3000</v>
      </c>
      <c r="N346" s="42">
        <f t="shared" si="215"/>
        <v>-100</v>
      </c>
      <c r="O346" s="42">
        <f t="shared" si="216"/>
        <v>-630</v>
      </c>
      <c r="P346" s="42">
        <f t="shared" si="217"/>
        <v>-720</v>
      </c>
      <c r="Q346" s="61">
        <v>0</v>
      </c>
      <c r="R346" s="61">
        <v>0</v>
      </c>
      <c r="S346" s="61">
        <v>0</v>
      </c>
      <c r="T346" s="58">
        <f t="shared" si="218"/>
        <v>950</v>
      </c>
      <c r="U346" s="83">
        <f t="shared" si="191"/>
        <v>1900</v>
      </c>
      <c r="V346" s="83">
        <f t="shared" si="192"/>
        <v>1900</v>
      </c>
      <c r="W346" s="83">
        <f t="shared" si="193"/>
        <v>1900</v>
      </c>
      <c r="X346" s="88"/>
      <c r="Y346" s="42"/>
      <c r="Z346" s="42"/>
      <c r="AA346" s="42"/>
      <c r="AB346" s="50"/>
    </row>
    <row r="347" spans="1:28" ht="13.15" customHeight="1">
      <c r="A347" s="75">
        <f t="shared" si="221"/>
        <v>333</v>
      </c>
      <c r="B347" s="86">
        <f t="shared" si="256"/>
        <v>45644</v>
      </c>
      <c r="C347" s="75">
        <f t="shared" si="257"/>
        <v>884</v>
      </c>
      <c r="D347" s="76">
        <f t="shared" si="239"/>
        <v>1968</v>
      </c>
      <c r="E347" s="61">
        <f t="shared" si="208"/>
        <v>-1048</v>
      </c>
      <c r="F347" s="61">
        <f t="shared" si="209"/>
        <v>482</v>
      </c>
      <c r="G347" s="61">
        <f t="shared" si="210"/>
        <v>572</v>
      </c>
      <c r="H347" s="42">
        <f t="shared" si="211"/>
        <v>3900</v>
      </c>
      <c r="I347" s="42">
        <f t="shared" si="212"/>
        <v>2370</v>
      </c>
      <c r="J347" s="42">
        <f t="shared" si="213"/>
        <v>2280</v>
      </c>
      <c r="K347" s="42">
        <f t="shared" ref="K347:M347" si="269">K346</f>
        <v>4000</v>
      </c>
      <c r="L347" s="42">
        <f t="shared" si="269"/>
        <v>3000</v>
      </c>
      <c r="M347" s="42">
        <f t="shared" si="269"/>
        <v>3000</v>
      </c>
      <c r="N347" s="42">
        <f t="shared" si="215"/>
        <v>-100</v>
      </c>
      <c r="O347" s="42">
        <f t="shared" si="216"/>
        <v>-630</v>
      </c>
      <c r="P347" s="42">
        <f t="shared" si="217"/>
        <v>-720</v>
      </c>
      <c r="Q347" s="61">
        <v>0</v>
      </c>
      <c r="R347" s="61">
        <v>0</v>
      </c>
      <c r="S347" s="61">
        <v>0</v>
      </c>
      <c r="T347" s="58">
        <f t="shared" si="218"/>
        <v>952</v>
      </c>
      <c r="U347" s="83">
        <f t="shared" si="191"/>
        <v>1900</v>
      </c>
      <c r="V347" s="83">
        <f t="shared" si="192"/>
        <v>1900</v>
      </c>
      <c r="W347" s="83">
        <f t="shared" si="193"/>
        <v>1900</v>
      </c>
      <c r="X347" s="88"/>
      <c r="Y347" s="42"/>
      <c r="Z347" s="42"/>
      <c r="AA347" s="42"/>
      <c r="AB347" s="50"/>
    </row>
    <row r="348" spans="1:28" ht="13.15" customHeight="1">
      <c r="A348" s="75">
        <f t="shared" si="221"/>
        <v>334</v>
      </c>
      <c r="B348" s="86">
        <f t="shared" si="256"/>
        <v>45645</v>
      </c>
      <c r="C348" s="75">
        <f t="shared" si="257"/>
        <v>884</v>
      </c>
      <c r="D348" s="76">
        <f t="shared" si="239"/>
        <v>1970</v>
      </c>
      <c r="E348" s="61">
        <f t="shared" si="208"/>
        <v>-1046</v>
      </c>
      <c r="F348" s="61">
        <f t="shared" si="209"/>
        <v>484</v>
      </c>
      <c r="G348" s="61">
        <f t="shared" si="210"/>
        <v>574</v>
      </c>
      <c r="H348" s="42">
        <f t="shared" si="211"/>
        <v>3900</v>
      </c>
      <c r="I348" s="42">
        <f t="shared" si="212"/>
        <v>2370</v>
      </c>
      <c r="J348" s="42">
        <f t="shared" si="213"/>
        <v>2280</v>
      </c>
      <c r="K348" s="42">
        <f t="shared" ref="K348:M348" si="270">K347</f>
        <v>4000</v>
      </c>
      <c r="L348" s="42">
        <f t="shared" si="270"/>
        <v>3000</v>
      </c>
      <c r="M348" s="42">
        <f t="shared" si="270"/>
        <v>3000</v>
      </c>
      <c r="N348" s="42">
        <f t="shared" si="215"/>
        <v>-100</v>
      </c>
      <c r="O348" s="42">
        <f t="shared" si="216"/>
        <v>-630</v>
      </c>
      <c r="P348" s="42">
        <f t="shared" si="217"/>
        <v>-720</v>
      </c>
      <c r="Q348" s="61">
        <v>0</v>
      </c>
      <c r="R348" s="61">
        <v>0</v>
      </c>
      <c r="S348" s="61">
        <v>0</v>
      </c>
      <c r="T348" s="58">
        <f t="shared" si="218"/>
        <v>954</v>
      </c>
      <c r="U348" s="83">
        <f t="shared" si="191"/>
        <v>1900</v>
      </c>
      <c r="V348" s="83">
        <f t="shared" si="192"/>
        <v>1900</v>
      </c>
      <c r="W348" s="83">
        <f t="shared" si="193"/>
        <v>1900</v>
      </c>
      <c r="X348" s="88"/>
      <c r="Y348" s="42"/>
      <c r="Z348" s="42"/>
      <c r="AA348" s="42"/>
      <c r="AB348" s="50"/>
    </row>
    <row r="349" spans="1:28" ht="13.15" customHeight="1">
      <c r="A349" s="75">
        <f t="shared" si="221"/>
        <v>335</v>
      </c>
      <c r="B349" s="86">
        <f t="shared" si="256"/>
        <v>45646</v>
      </c>
      <c r="C349" s="75">
        <f t="shared" si="257"/>
        <v>884</v>
      </c>
      <c r="D349" s="76">
        <f t="shared" si="239"/>
        <v>1972</v>
      </c>
      <c r="E349" s="61">
        <f t="shared" si="208"/>
        <v>-1044</v>
      </c>
      <c r="F349" s="61">
        <f t="shared" si="209"/>
        <v>486</v>
      </c>
      <c r="G349" s="61">
        <f t="shared" si="210"/>
        <v>576</v>
      </c>
      <c r="H349" s="42">
        <f t="shared" si="211"/>
        <v>3900</v>
      </c>
      <c r="I349" s="42">
        <f t="shared" si="212"/>
        <v>2370</v>
      </c>
      <c r="J349" s="42">
        <f t="shared" si="213"/>
        <v>2280</v>
      </c>
      <c r="K349" s="42">
        <f t="shared" ref="K349:M349" si="271">K348</f>
        <v>4000</v>
      </c>
      <c r="L349" s="42">
        <f t="shared" si="271"/>
        <v>3000</v>
      </c>
      <c r="M349" s="42">
        <f t="shared" si="271"/>
        <v>3000</v>
      </c>
      <c r="N349" s="42">
        <f t="shared" si="215"/>
        <v>-100</v>
      </c>
      <c r="O349" s="42">
        <f t="shared" si="216"/>
        <v>-630</v>
      </c>
      <c r="P349" s="42">
        <f t="shared" si="217"/>
        <v>-720</v>
      </c>
      <c r="Q349" s="61">
        <v>0</v>
      </c>
      <c r="R349" s="61">
        <v>0</v>
      </c>
      <c r="S349" s="61">
        <v>0</v>
      </c>
      <c r="T349" s="58">
        <f t="shared" si="218"/>
        <v>956</v>
      </c>
      <c r="U349" s="83">
        <f t="shared" ref="U349:U360" si="272">U348+$X349*1000-Q349</f>
        <v>1900</v>
      </c>
      <c r="V349" s="83">
        <f t="shared" ref="V349:V360" si="273">V348+$X349*1000-R349</f>
        <v>1900</v>
      </c>
      <c r="W349" s="83">
        <f t="shared" ref="W349:W360" si="274">W348+$X349*1000-S349</f>
        <v>1900</v>
      </c>
      <c r="X349" s="88"/>
      <c r="Y349" s="42"/>
      <c r="Z349" s="42"/>
      <c r="AA349" s="42"/>
      <c r="AB349" s="50"/>
    </row>
    <row r="350" spans="1:28" ht="13.15" customHeight="1">
      <c r="A350" s="75">
        <f t="shared" si="221"/>
        <v>336</v>
      </c>
      <c r="B350" s="86">
        <f t="shared" si="256"/>
        <v>45647</v>
      </c>
      <c r="C350" s="75">
        <f t="shared" si="257"/>
        <v>884</v>
      </c>
      <c r="D350" s="76">
        <f t="shared" si="239"/>
        <v>1974</v>
      </c>
      <c r="E350" s="61">
        <f t="shared" si="208"/>
        <v>-1042</v>
      </c>
      <c r="F350" s="61">
        <f t="shared" si="209"/>
        <v>488</v>
      </c>
      <c r="G350" s="61">
        <f t="shared" si="210"/>
        <v>578</v>
      </c>
      <c r="H350" s="42">
        <f t="shared" si="211"/>
        <v>3900</v>
      </c>
      <c r="I350" s="42">
        <f t="shared" si="212"/>
        <v>2370</v>
      </c>
      <c r="J350" s="42">
        <f t="shared" si="213"/>
        <v>2280</v>
      </c>
      <c r="K350" s="42">
        <f t="shared" ref="K350:M350" si="275">K349</f>
        <v>4000</v>
      </c>
      <c r="L350" s="42">
        <f t="shared" si="275"/>
        <v>3000</v>
      </c>
      <c r="M350" s="42">
        <f t="shared" si="275"/>
        <v>3000</v>
      </c>
      <c r="N350" s="42">
        <f t="shared" si="215"/>
        <v>-100</v>
      </c>
      <c r="O350" s="42">
        <f t="shared" si="216"/>
        <v>-630</v>
      </c>
      <c r="P350" s="42">
        <f t="shared" si="217"/>
        <v>-720</v>
      </c>
      <c r="Q350" s="61">
        <v>0</v>
      </c>
      <c r="R350" s="61">
        <v>0</v>
      </c>
      <c r="S350" s="61">
        <v>0</v>
      </c>
      <c r="T350" s="58">
        <f t="shared" si="218"/>
        <v>958</v>
      </c>
      <c r="U350" s="83">
        <f t="shared" si="272"/>
        <v>1900</v>
      </c>
      <c r="V350" s="83">
        <f t="shared" si="273"/>
        <v>1900</v>
      </c>
      <c r="W350" s="83">
        <f t="shared" si="274"/>
        <v>1900</v>
      </c>
      <c r="X350" s="88"/>
      <c r="Y350" s="42"/>
      <c r="Z350" s="42"/>
      <c r="AA350" s="42"/>
      <c r="AB350" s="50"/>
    </row>
    <row r="351" spans="1:28" ht="13.15" customHeight="1">
      <c r="A351" s="75">
        <f t="shared" si="221"/>
        <v>337</v>
      </c>
      <c r="B351" s="86">
        <f t="shared" si="256"/>
        <v>45648</v>
      </c>
      <c r="C351" s="75">
        <f t="shared" si="257"/>
        <v>884</v>
      </c>
      <c r="D351" s="76">
        <f t="shared" si="239"/>
        <v>1976</v>
      </c>
      <c r="E351" s="61">
        <f t="shared" si="208"/>
        <v>-1040</v>
      </c>
      <c r="F351" s="61">
        <f t="shared" si="209"/>
        <v>490</v>
      </c>
      <c r="G351" s="61">
        <f t="shared" si="210"/>
        <v>580</v>
      </c>
      <c r="H351" s="42">
        <f t="shared" si="211"/>
        <v>3900</v>
      </c>
      <c r="I351" s="42">
        <f t="shared" si="212"/>
        <v>2370</v>
      </c>
      <c r="J351" s="42">
        <f t="shared" si="213"/>
        <v>2280</v>
      </c>
      <c r="K351" s="42">
        <f t="shared" ref="K351:M351" si="276">K350</f>
        <v>4000</v>
      </c>
      <c r="L351" s="42">
        <f t="shared" si="276"/>
        <v>3000</v>
      </c>
      <c r="M351" s="42">
        <f t="shared" si="276"/>
        <v>3000</v>
      </c>
      <c r="N351" s="42">
        <f t="shared" si="215"/>
        <v>-100</v>
      </c>
      <c r="O351" s="42">
        <f t="shared" si="216"/>
        <v>-630</v>
      </c>
      <c r="P351" s="42">
        <f t="shared" si="217"/>
        <v>-720</v>
      </c>
      <c r="Q351" s="61">
        <v>0</v>
      </c>
      <c r="R351" s="61">
        <v>0</v>
      </c>
      <c r="S351" s="61">
        <v>0</v>
      </c>
      <c r="T351" s="58">
        <f t="shared" si="218"/>
        <v>960</v>
      </c>
      <c r="U351" s="83">
        <f t="shared" si="272"/>
        <v>1900</v>
      </c>
      <c r="V351" s="83">
        <f t="shared" si="273"/>
        <v>1900</v>
      </c>
      <c r="W351" s="83">
        <f t="shared" si="274"/>
        <v>1900</v>
      </c>
      <c r="X351" s="88"/>
      <c r="Y351" s="42"/>
      <c r="Z351" s="42"/>
      <c r="AA351" s="42"/>
      <c r="AB351" s="50"/>
    </row>
    <row r="352" spans="1:28" ht="13.15" customHeight="1">
      <c r="A352" s="75">
        <f t="shared" si="221"/>
        <v>338</v>
      </c>
      <c r="B352" s="86">
        <f t="shared" si="256"/>
        <v>45649</v>
      </c>
      <c r="C352" s="75">
        <f t="shared" si="257"/>
        <v>884</v>
      </c>
      <c r="D352" s="76">
        <f t="shared" si="239"/>
        <v>1978</v>
      </c>
      <c r="E352" s="61">
        <f t="shared" si="208"/>
        <v>-1038</v>
      </c>
      <c r="F352" s="61">
        <f t="shared" si="209"/>
        <v>492</v>
      </c>
      <c r="G352" s="61">
        <f t="shared" si="210"/>
        <v>582</v>
      </c>
      <c r="H352" s="42">
        <f t="shared" si="211"/>
        <v>3900</v>
      </c>
      <c r="I352" s="42">
        <f t="shared" si="212"/>
        <v>2370</v>
      </c>
      <c r="J352" s="42">
        <f t="shared" si="213"/>
        <v>2280</v>
      </c>
      <c r="K352" s="42">
        <f t="shared" ref="K352:M352" si="277">K351</f>
        <v>4000</v>
      </c>
      <c r="L352" s="42">
        <f t="shared" si="277"/>
        <v>3000</v>
      </c>
      <c r="M352" s="42">
        <f t="shared" si="277"/>
        <v>3000</v>
      </c>
      <c r="N352" s="42">
        <f t="shared" si="215"/>
        <v>-100</v>
      </c>
      <c r="O352" s="42">
        <f t="shared" si="216"/>
        <v>-630</v>
      </c>
      <c r="P352" s="42">
        <f t="shared" si="217"/>
        <v>-720</v>
      </c>
      <c r="Q352" s="61">
        <v>0</v>
      </c>
      <c r="R352" s="61">
        <v>0</v>
      </c>
      <c r="S352" s="61">
        <v>0</v>
      </c>
      <c r="T352" s="58">
        <f t="shared" si="218"/>
        <v>962</v>
      </c>
      <c r="U352" s="83">
        <f t="shared" si="272"/>
        <v>1900</v>
      </c>
      <c r="V352" s="83">
        <f t="shared" si="273"/>
        <v>1900</v>
      </c>
      <c r="W352" s="83">
        <f t="shared" si="274"/>
        <v>1900</v>
      </c>
      <c r="X352" s="88"/>
      <c r="Y352" s="42"/>
      <c r="Z352" s="42"/>
      <c r="AA352" s="42"/>
      <c r="AB352" s="50"/>
    </row>
    <row r="353" spans="1:28" ht="13.15" customHeight="1">
      <c r="A353" s="75">
        <f t="shared" si="221"/>
        <v>339</v>
      </c>
      <c r="B353" s="86">
        <f t="shared" si="256"/>
        <v>45650</v>
      </c>
      <c r="C353" s="75">
        <f t="shared" si="257"/>
        <v>884</v>
      </c>
      <c r="D353" s="76">
        <f t="shared" si="239"/>
        <v>1980</v>
      </c>
      <c r="E353" s="61">
        <f t="shared" si="208"/>
        <v>-1036</v>
      </c>
      <c r="F353" s="61">
        <f t="shared" si="209"/>
        <v>494</v>
      </c>
      <c r="G353" s="61">
        <f t="shared" si="210"/>
        <v>584</v>
      </c>
      <c r="H353" s="42">
        <f t="shared" si="211"/>
        <v>3900</v>
      </c>
      <c r="I353" s="42">
        <f t="shared" si="212"/>
        <v>2370</v>
      </c>
      <c r="J353" s="42">
        <f t="shared" si="213"/>
        <v>2280</v>
      </c>
      <c r="K353" s="42">
        <f t="shared" ref="K353:M353" si="278">K352</f>
        <v>4000</v>
      </c>
      <c r="L353" s="42">
        <f t="shared" si="278"/>
        <v>3000</v>
      </c>
      <c r="M353" s="42">
        <f t="shared" si="278"/>
        <v>3000</v>
      </c>
      <c r="N353" s="42">
        <f t="shared" si="215"/>
        <v>-100</v>
      </c>
      <c r="O353" s="42">
        <f t="shared" si="216"/>
        <v>-630</v>
      </c>
      <c r="P353" s="42">
        <f t="shared" si="217"/>
        <v>-720</v>
      </c>
      <c r="Q353" s="61">
        <v>0</v>
      </c>
      <c r="R353" s="61">
        <v>0</v>
      </c>
      <c r="S353" s="61">
        <v>0</v>
      </c>
      <c r="T353" s="58">
        <f t="shared" si="218"/>
        <v>964</v>
      </c>
      <c r="U353" s="83">
        <f t="shared" si="272"/>
        <v>1900</v>
      </c>
      <c r="V353" s="83">
        <f t="shared" si="273"/>
        <v>1900</v>
      </c>
      <c r="W353" s="83">
        <f t="shared" si="274"/>
        <v>1900</v>
      </c>
      <c r="X353" s="88"/>
      <c r="Y353" s="42"/>
      <c r="Z353" s="42"/>
      <c r="AA353" s="42"/>
      <c r="AB353" s="50"/>
    </row>
    <row r="354" spans="1:28" ht="13.15" customHeight="1">
      <c r="A354" s="75">
        <f t="shared" si="221"/>
        <v>340</v>
      </c>
      <c r="B354" s="86">
        <f t="shared" si="256"/>
        <v>45651</v>
      </c>
      <c r="C354" s="75">
        <f t="shared" si="257"/>
        <v>884</v>
      </c>
      <c r="D354" s="76">
        <f t="shared" si="239"/>
        <v>1982</v>
      </c>
      <c r="E354" s="61">
        <f t="shared" si="208"/>
        <v>-1034</v>
      </c>
      <c r="F354" s="61">
        <f t="shared" si="209"/>
        <v>496</v>
      </c>
      <c r="G354" s="61">
        <f t="shared" si="210"/>
        <v>586</v>
      </c>
      <c r="H354" s="42">
        <f t="shared" si="211"/>
        <v>3900</v>
      </c>
      <c r="I354" s="42">
        <f t="shared" si="212"/>
        <v>2370</v>
      </c>
      <c r="J354" s="42">
        <f t="shared" si="213"/>
        <v>2280</v>
      </c>
      <c r="K354" s="42">
        <f t="shared" ref="K354:M354" si="279">K353</f>
        <v>4000</v>
      </c>
      <c r="L354" s="42">
        <f t="shared" si="279"/>
        <v>3000</v>
      </c>
      <c r="M354" s="42">
        <f t="shared" si="279"/>
        <v>3000</v>
      </c>
      <c r="N354" s="42">
        <f t="shared" si="215"/>
        <v>-100</v>
      </c>
      <c r="O354" s="42">
        <f t="shared" si="216"/>
        <v>-630</v>
      </c>
      <c r="P354" s="42">
        <f t="shared" si="217"/>
        <v>-720</v>
      </c>
      <c r="Q354" s="61">
        <v>0</v>
      </c>
      <c r="R354" s="61">
        <v>0</v>
      </c>
      <c r="S354" s="61">
        <v>0</v>
      </c>
      <c r="T354" s="58">
        <f t="shared" si="218"/>
        <v>966</v>
      </c>
      <c r="U354" s="83">
        <f t="shared" si="272"/>
        <v>1900</v>
      </c>
      <c r="V354" s="83">
        <f t="shared" si="273"/>
        <v>1900</v>
      </c>
      <c r="W354" s="83">
        <f t="shared" si="274"/>
        <v>1900</v>
      </c>
      <c r="X354" s="88"/>
      <c r="Y354" s="42"/>
      <c r="Z354" s="42"/>
      <c r="AA354" s="42"/>
      <c r="AB354" s="50"/>
    </row>
    <row r="355" spans="1:28" ht="13.15" customHeight="1">
      <c r="A355" s="75">
        <f t="shared" si="221"/>
        <v>341</v>
      </c>
      <c r="B355" s="86">
        <f t="shared" si="256"/>
        <v>45652</v>
      </c>
      <c r="C355" s="75">
        <f t="shared" si="257"/>
        <v>884</v>
      </c>
      <c r="D355" s="76">
        <f t="shared" si="239"/>
        <v>1984</v>
      </c>
      <c r="E355" s="61">
        <f t="shared" si="208"/>
        <v>-1032</v>
      </c>
      <c r="F355" s="61">
        <f t="shared" si="209"/>
        <v>498</v>
      </c>
      <c r="G355" s="61">
        <f t="shared" si="210"/>
        <v>588</v>
      </c>
      <c r="H355" s="42">
        <f t="shared" si="211"/>
        <v>3900</v>
      </c>
      <c r="I355" s="42">
        <f t="shared" si="212"/>
        <v>2370</v>
      </c>
      <c r="J355" s="42">
        <f t="shared" si="213"/>
        <v>2280</v>
      </c>
      <c r="K355" s="42">
        <f t="shared" ref="K355:M355" si="280">K354</f>
        <v>4000</v>
      </c>
      <c r="L355" s="42">
        <f t="shared" si="280"/>
        <v>3000</v>
      </c>
      <c r="M355" s="42">
        <f t="shared" si="280"/>
        <v>3000</v>
      </c>
      <c r="N355" s="42">
        <f t="shared" si="215"/>
        <v>-100</v>
      </c>
      <c r="O355" s="42">
        <f t="shared" si="216"/>
        <v>-630</v>
      </c>
      <c r="P355" s="42">
        <f t="shared" si="217"/>
        <v>-720</v>
      </c>
      <c r="Q355" s="61">
        <v>0</v>
      </c>
      <c r="R355" s="61">
        <v>0</v>
      </c>
      <c r="S355" s="61">
        <v>0</v>
      </c>
      <c r="T355" s="58">
        <f t="shared" si="218"/>
        <v>968</v>
      </c>
      <c r="U355" s="83">
        <f t="shared" si="272"/>
        <v>1900</v>
      </c>
      <c r="V355" s="83">
        <f t="shared" si="273"/>
        <v>1900</v>
      </c>
      <c r="W355" s="83">
        <f t="shared" si="274"/>
        <v>1900</v>
      </c>
      <c r="X355" s="88"/>
      <c r="Y355" s="42"/>
      <c r="Z355" s="42"/>
      <c r="AA355" s="42"/>
      <c r="AB355" s="50"/>
    </row>
    <row r="356" spans="1:28" ht="13.15" customHeight="1">
      <c r="A356" s="75">
        <f t="shared" si="221"/>
        <v>342</v>
      </c>
      <c r="B356" s="86">
        <f t="shared" si="256"/>
        <v>45653</v>
      </c>
      <c r="C356" s="75">
        <f t="shared" si="257"/>
        <v>884</v>
      </c>
      <c r="D356" s="76">
        <f t="shared" si="239"/>
        <v>1986</v>
      </c>
      <c r="E356" s="61">
        <f t="shared" si="208"/>
        <v>-1030</v>
      </c>
      <c r="F356" s="61">
        <f t="shared" si="209"/>
        <v>500</v>
      </c>
      <c r="G356" s="61">
        <f t="shared" si="210"/>
        <v>590</v>
      </c>
      <c r="H356" s="42">
        <f t="shared" si="211"/>
        <v>3900</v>
      </c>
      <c r="I356" s="42">
        <f t="shared" si="212"/>
        <v>2370</v>
      </c>
      <c r="J356" s="42">
        <f t="shared" si="213"/>
        <v>2280</v>
      </c>
      <c r="K356" s="42">
        <f t="shared" ref="K356:M356" si="281">K355</f>
        <v>4000</v>
      </c>
      <c r="L356" s="42">
        <f t="shared" si="281"/>
        <v>3000</v>
      </c>
      <c r="M356" s="42">
        <f t="shared" si="281"/>
        <v>3000</v>
      </c>
      <c r="N356" s="42">
        <f t="shared" si="215"/>
        <v>-100</v>
      </c>
      <c r="O356" s="42">
        <f t="shared" si="216"/>
        <v>-630</v>
      </c>
      <c r="P356" s="42">
        <f t="shared" si="217"/>
        <v>-720</v>
      </c>
      <c r="Q356" s="61">
        <v>0</v>
      </c>
      <c r="R356" s="61">
        <v>0</v>
      </c>
      <c r="S356" s="61">
        <v>0</v>
      </c>
      <c r="T356" s="58">
        <f t="shared" si="218"/>
        <v>970</v>
      </c>
      <c r="U356" s="83">
        <f t="shared" si="272"/>
        <v>1900</v>
      </c>
      <c r="V356" s="83">
        <f t="shared" si="273"/>
        <v>1900</v>
      </c>
      <c r="W356" s="83">
        <f t="shared" si="274"/>
        <v>1900</v>
      </c>
      <c r="X356" s="88"/>
      <c r="Y356" s="42"/>
      <c r="Z356" s="42"/>
      <c r="AA356" s="42"/>
      <c r="AB356" s="50"/>
    </row>
    <row r="357" spans="1:28" ht="13.15" customHeight="1">
      <c r="A357" s="75">
        <f t="shared" si="221"/>
        <v>343</v>
      </c>
      <c r="B357" s="86">
        <f t="shared" si="256"/>
        <v>45654</v>
      </c>
      <c r="C357" s="75">
        <f t="shared" si="257"/>
        <v>884</v>
      </c>
      <c r="D357" s="76">
        <f t="shared" si="239"/>
        <v>1988</v>
      </c>
      <c r="E357" s="61">
        <f t="shared" si="208"/>
        <v>-1028</v>
      </c>
      <c r="F357" s="61">
        <f t="shared" si="209"/>
        <v>502</v>
      </c>
      <c r="G357" s="61">
        <f t="shared" si="210"/>
        <v>592</v>
      </c>
      <c r="H357" s="42">
        <f t="shared" si="211"/>
        <v>3900</v>
      </c>
      <c r="I357" s="42">
        <f t="shared" si="212"/>
        <v>2370</v>
      </c>
      <c r="J357" s="42">
        <f t="shared" si="213"/>
        <v>2280</v>
      </c>
      <c r="K357" s="42">
        <f t="shared" ref="K357:M357" si="282">K356</f>
        <v>4000</v>
      </c>
      <c r="L357" s="42">
        <f t="shared" si="282"/>
        <v>3000</v>
      </c>
      <c r="M357" s="42">
        <f t="shared" si="282"/>
        <v>3000</v>
      </c>
      <c r="N357" s="42">
        <f t="shared" si="215"/>
        <v>-100</v>
      </c>
      <c r="O357" s="42">
        <f t="shared" si="216"/>
        <v>-630</v>
      </c>
      <c r="P357" s="42">
        <f t="shared" si="217"/>
        <v>-720</v>
      </c>
      <c r="Q357" s="61">
        <v>0</v>
      </c>
      <c r="R357" s="61">
        <v>0</v>
      </c>
      <c r="S357" s="61">
        <v>0</v>
      </c>
      <c r="T357" s="58">
        <f t="shared" si="218"/>
        <v>972</v>
      </c>
      <c r="U357" s="83">
        <f t="shared" si="272"/>
        <v>1900</v>
      </c>
      <c r="V357" s="83">
        <f t="shared" si="273"/>
        <v>1900</v>
      </c>
      <c r="W357" s="83">
        <f t="shared" si="274"/>
        <v>1900</v>
      </c>
      <c r="X357" s="88"/>
      <c r="Y357" s="42"/>
      <c r="Z357" s="42"/>
      <c r="AA357" s="42"/>
      <c r="AB357" s="50"/>
    </row>
    <row r="358" spans="1:28" ht="13.15" customHeight="1">
      <c r="A358" s="75">
        <f t="shared" si="221"/>
        <v>344</v>
      </c>
      <c r="B358" s="86">
        <f t="shared" si="256"/>
        <v>45655</v>
      </c>
      <c r="C358" s="75">
        <f t="shared" si="257"/>
        <v>884</v>
      </c>
      <c r="D358" s="76">
        <f t="shared" si="239"/>
        <v>1990</v>
      </c>
      <c r="E358" s="61">
        <f t="shared" si="208"/>
        <v>-1026</v>
      </c>
      <c r="F358" s="61">
        <f t="shared" si="209"/>
        <v>504</v>
      </c>
      <c r="G358" s="61">
        <f t="shared" si="210"/>
        <v>594</v>
      </c>
      <c r="H358" s="42">
        <f t="shared" si="211"/>
        <v>3900</v>
      </c>
      <c r="I358" s="42">
        <f t="shared" si="212"/>
        <v>2370</v>
      </c>
      <c r="J358" s="42">
        <f t="shared" si="213"/>
        <v>2280</v>
      </c>
      <c r="K358" s="42">
        <f t="shared" ref="K358:M358" si="283">K357</f>
        <v>4000</v>
      </c>
      <c r="L358" s="42">
        <f t="shared" si="283"/>
        <v>3000</v>
      </c>
      <c r="M358" s="42">
        <f t="shared" si="283"/>
        <v>3000</v>
      </c>
      <c r="N358" s="42">
        <f t="shared" si="215"/>
        <v>-100</v>
      </c>
      <c r="O358" s="42">
        <f t="shared" si="216"/>
        <v>-630</v>
      </c>
      <c r="P358" s="42">
        <f t="shared" si="217"/>
        <v>-720</v>
      </c>
      <c r="Q358" s="61">
        <v>0</v>
      </c>
      <c r="R358" s="61">
        <v>0</v>
      </c>
      <c r="S358" s="61">
        <v>0</v>
      </c>
      <c r="T358" s="58">
        <f t="shared" si="218"/>
        <v>974</v>
      </c>
      <c r="U358" s="83">
        <f t="shared" si="272"/>
        <v>1900</v>
      </c>
      <c r="V358" s="83">
        <f t="shared" si="273"/>
        <v>1900</v>
      </c>
      <c r="W358" s="83">
        <f t="shared" si="274"/>
        <v>1900</v>
      </c>
      <c r="X358" s="88"/>
      <c r="Y358" s="42"/>
      <c r="Z358" s="42"/>
      <c r="AA358" s="42"/>
      <c r="AB358" s="50"/>
    </row>
    <row r="359" spans="1:28" ht="13.15" customHeight="1">
      <c r="A359" s="75">
        <f t="shared" si="221"/>
        <v>345</v>
      </c>
      <c r="B359" s="86">
        <f t="shared" si="256"/>
        <v>45656</v>
      </c>
      <c r="C359" s="75">
        <f t="shared" si="257"/>
        <v>884</v>
      </c>
      <c r="D359" s="76">
        <f t="shared" si="239"/>
        <v>1992</v>
      </c>
      <c r="E359" s="61">
        <f t="shared" si="208"/>
        <v>-1024</v>
      </c>
      <c r="F359" s="61">
        <f t="shared" si="209"/>
        <v>506</v>
      </c>
      <c r="G359" s="61">
        <f t="shared" si="210"/>
        <v>596</v>
      </c>
      <c r="H359" s="42">
        <f t="shared" si="211"/>
        <v>3900</v>
      </c>
      <c r="I359" s="42">
        <f t="shared" si="212"/>
        <v>2370</v>
      </c>
      <c r="J359" s="42">
        <f t="shared" si="213"/>
        <v>2280</v>
      </c>
      <c r="K359" s="42">
        <f t="shared" ref="K359:M359" si="284">K358</f>
        <v>4000</v>
      </c>
      <c r="L359" s="42">
        <f t="shared" si="284"/>
        <v>3000</v>
      </c>
      <c r="M359" s="42">
        <f t="shared" si="284"/>
        <v>3000</v>
      </c>
      <c r="N359" s="42">
        <f t="shared" si="215"/>
        <v>-100</v>
      </c>
      <c r="O359" s="42">
        <f t="shared" si="216"/>
        <v>-630</v>
      </c>
      <c r="P359" s="42">
        <f t="shared" si="217"/>
        <v>-720</v>
      </c>
      <c r="Q359" s="61">
        <v>0</v>
      </c>
      <c r="R359" s="61">
        <v>0</v>
      </c>
      <c r="S359" s="61">
        <v>0</v>
      </c>
      <c r="T359" s="58">
        <f t="shared" si="218"/>
        <v>976</v>
      </c>
      <c r="U359" s="83">
        <f t="shared" si="272"/>
        <v>1900</v>
      </c>
      <c r="V359" s="83">
        <f t="shared" si="273"/>
        <v>1900</v>
      </c>
      <c r="W359" s="83">
        <f t="shared" si="274"/>
        <v>1900</v>
      </c>
      <c r="X359" s="88"/>
      <c r="Y359" s="42"/>
      <c r="Z359" s="42"/>
      <c r="AA359" s="42"/>
      <c r="AB359" s="50"/>
    </row>
    <row r="360" spans="1:28" ht="13.15" customHeight="1">
      <c r="A360" s="75">
        <f t="shared" si="221"/>
        <v>346</v>
      </c>
      <c r="B360" s="86">
        <f t="shared" si="256"/>
        <v>45657</v>
      </c>
      <c r="C360" s="75">
        <f t="shared" si="257"/>
        <v>884</v>
      </c>
      <c r="D360" s="76">
        <f t="shared" si="239"/>
        <v>1994</v>
      </c>
      <c r="E360" s="61">
        <f t="shared" si="208"/>
        <v>-1022</v>
      </c>
      <c r="F360" s="61">
        <f t="shared" si="209"/>
        <v>508</v>
      </c>
      <c r="G360" s="61">
        <f t="shared" si="210"/>
        <v>598</v>
      </c>
      <c r="H360" s="42">
        <f t="shared" si="211"/>
        <v>3900</v>
      </c>
      <c r="I360" s="42">
        <f t="shared" si="212"/>
        <v>2370</v>
      </c>
      <c r="J360" s="42">
        <f t="shared" si="213"/>
        <v>2280</v>
      </c>
      <c r="K360" s="42">
        <f t="shared" ref="K360:M360" si="285">K359</f>
        <v>4000</v>
      </c>
      <c r="L360" s="42">
        <f t="shared" si="285"/>
        <v>3000</v>
      </c>
      <c r="M360" s="42">
        <f t="shared" si="285"/>
        <v>3000</v>
      </c>
      <c r="N360" s="42">
        <f t="shared" si="215"/>
        <v>-100</v>
      </c>
      <c r="O360" s="42">
        <f t="shared" si="216"/>
        <v>-630</v>
      </c>
      <c r="P360" s="42">
        <f t="shared" si="217"/>
        <v>-720</v>
      </c>
      <c r="Q360" s="61">
        <v>0</v>
      </c>
      <c r="R360" s="61">
        <v>0</v>
      </c>
      <c r="S360" s="61">
        <v>0</v>
      </c>
      <c r="T360" s="58">
        <f t="shared" si="218"/>
        <v>978</v>
      </c>
      <c r="U360" s="83">
        <f t="shared" si="272"/>
        <v>1900</v>
      </c>
      <c r="V360" s="83">
        <f t="shared" si="273"/>
        <v>1900</v>
      </c>
      <c r="W360" s="83">
        <f t="shared" si="274"/>
        <v>1900</v>
      </c>
      <c r="X360" s="88"/>
      <c r="Y360" s="42"/>
      <c r="Z360" s="42"/>
      <c r="AA360" s="42"/>
      <c r="AB360" s="50"/>
    </row>
    <row r="361" spans="1:28" ht="13.15" customHeight="1">
      <c r="Q361" s="61">
        <v>0</v>
      </c>
      <c r="R361" s="61">
        <v>0</v>
      </c>
      <c r="S361" s="61">
        <v>0</v>
      </c>
    </row>
    <row r="362" spans="1:28" ht="13.15" customHeight="1">
      <c r="Q362" s="61">
        <v>0</v>
      </c>
      <c r="R362" s="61">
        <v>0</v>
      </c>
      <c r="S362" s="61">
        <v>0</v>
      </c>
    </row>
  </sheetData>
  <mergeCells count="27">
    <mergeCell ref="Y12:Y13"/>
    <mergeCell ref="Z12:Z13"/>
    <mergeCell ref="AA12:AA13"/>
    <mergeCell ref="AB12:AB13"/>
    <mergeCell ref="H12:J12"/>
    <mergeCell ref="K12:M12"/>
    <mergeCell ref="N12:P12"/>
    <mergeCell ref="Q12:S12"/>
    <mergeCell ref="T12:T13"/>
    <mergeCell ref="U12:W12"/>
    <mergeCell ref="X12:X13"/>
    <mergeCell ref="A6:H6"/>
    <mergeCell ref="I6:R6"/>
    <mergeCell ref="S6:AB6"/>
    <mergeCell ref="A7:AB7"/>
    <mergeCell ref="M10:N10"/>
    <mergeCell ref="A12:A13"/>
    <mergeCell ref="B12:B13"/>
    <mergeCell ref="C12:C13"/>
    <mergeCell ref="D12:D13"/>
    <mergeCell ref="E12:G12"/>
    <mergeCell ref="A2:AB2"/>
    <mergeCell ref="A3:AB3"/>
    <mergeCell ref="A4:AB4"/>
    <mergeCell ref="A5:H5"/>
    <mergeCell ref="I5:R5"/>
    <mergeCell ref="S5:AB5"/>
  </mergeCells>
  <printOptions horizontalCentered="1"/>
  <pageMargins left="0.39370078740157483" right="0.39370078740157483" top="0.78740157480314965" bottom="0.39370078740157483" header="0.31496062992125984" footer="0.31496062992125984"/>
  <pageSetup paperSize="9" scale="55" fitToHeight="0" orientation="landscape" blackAndWhite="1" r:id="rId1"/>
  <colBreaks count="1" manualBreakCount="1">
    <brk id="28" max="1048575" man="1"/>
  </colBreaks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EBE223-2CD8-4031-AC5D-59805C3ED4D6}">
  <sheetPr codeName="Sheet7">
    <tabColor rgb="FF00B0F0"/>
    <pageSetUpPr fitToPage="1"/>
  </sheetPr>
  <dimension ref="A1:AF393"/>
  <sheetViews>
    <sheetView view="pageBreakPreview" zoomScale="80" zoomScaleNormal="83" zoomScaleSheetLayoutView="80" workbookViewId="0">
      <pane ySplit="13" topLeftCell="A172" activePane="bottomLeft" state="frozen"/>
      <selection activeCell="Q391" sqref="Q391:S391"/>
      <selection pane="bottomLeft" activeCell="U203" sqref="U203:W203"/>
    </sheetView>
  </sheetViews>
  <sheetFormatPr defaultColWidth="9.28515625" defaultRowHeight="13.15" customHeight="1"/>
  <cols>
    <col min="1" max="1" width="4.28515625" style="66" customWidth="1"/>
    <col min="2" max="2" width="11" style="66" customWidth="1"/>
    <col min="3" max="3" width="8.85546875" style="59" customWidth="1"/>
    <col min="4" max="4" width="11.28515625" style="66" bestFit="1" customWidth="1"/>
    <col min="5" max="16" width="8.42578125" style="66" customWidth="1"/>
    <col min="17" max="19" width="7.42578125" style="62" customWidth="1"/>
    <col min="20" max="20" width="10.28515625" style="66" customWidth="1"/>
    <col min="21" max="24" width="9.28515625" style="66" customWidth="1"/>
    <col min="25" max="27" width="10.7109375" style="66" customWidth="1"/>
    <col min="28" max="28" width="16" style="66" customWidth="1"/>
    <col min="29" max="29" width="8.28515625" style="66" customWidth="1"/>
    <col min="30" max="30" width="12.85546875" style="66" customWidth="1"/>
    <col min="31" max="31" width="8.7109375" style="66" customWidth="1"/>
    <col min="32" max="32" width="11.7109375" style="66" customWidth="1"/>
    <col min="33" max="33" width="8.28515625" style="66" bestFit="1" customWidth="1"/>
    <col min="34" max="34" width="9.28515625" style="66" customWidth="1"/>
    <col min="35" max="16384" width="9.28515625" style="66"/>
  </cols>
  <sheetData>
    <row r="1" spans="1:32" ht="19.5" customHeight="1">
      <c r="B1" s="66">
        <v>1</v>
      </c>
      <c r="C1" s="59">
        <f>+B1+1</f>
        <v>2</v>
      </c>
      <c r="D1" s="59">
        <f t="shared" ref="D1:AB1" si="0">+C1+1</f>
        <v>3</v>
      </c>
      <c r="E1" s="59">
        <f t="shared" si="0"/>
        <v>4</v>
      </c>
      <c r="F1" s="59">
        <f t="shared" si="0"/>
        <v>5</v>
      </c>
      <c r="G1" s="59">
        <f t="shared" si="0"/>
        <v>6</v>
      </c>
      <c r="H1" s="59">
        <f t="shared" si="0"/>
        <v>7</v>
      </c>
      <c r="I1" s="59">
        <f t="shared" si="0"/>
        <v>8</v>
      </c>
      <c r="J1" s="59">
        <f t="shared" si="0"/>
        <v>9</v>
      </c>
      <c r="K1" s="59">
        <f t="shared" si="0"/>
        <v>10</v>
      </c>
      <c r="L1" s="59">
        <f t="shared" si="0"/>
        <v>11</v>
      </c>
      <c r="M1" s="59">
        <f t="shared" si="0"/>
        <v>12</v>
      </c>
      <c r="N1" s="59">
        <f t="shared" si="0"/>
        <v>13</v>
      </c>
      <c r="O1" s="59">
        <f t="shared" si="0"/>
        <v>14</v>
      </c>
      <c r="P1" s="59">
        <f t="shared" si="0"/>
        <v>15</v>
      </c>
      <c r="Q1" s="59">
        <f t="shared" si="0"/>
        <v>16</v>
      </c>
      <c r="R1" s="59">
        <f t="shared" si="0"/>
        <v>17</v>
      </c>
      <c r="S1" s="59">
        <f t="shared" si="0"/>
        <v>18</v>
      </c>
      <c r="T1" s="59">
        <f t="shared" si="0"/>
        <v>19</v>
      </c>
      <c r="U1" s="59">
        <f t="shared" si="0"/>
        <v>20</v>
      </c>
      <c r="V1" s="59">
        <f t="shared" si="0"/>
        <v>21</v>
      </c>
      <c r="W1" s="59">
        <f t="shared" si="0"/>
        <v>22</v>
      </c>
      <c r="X1" s="59"/>
      <c r="Y1" s="59">
        <f>+W1+1</f>
        <v>23</v>
      </c>
      <c r="Z1" s="59">
        <f t="shared" si="0"/>
        <v>24</v>
      </c>
      <c r="AA1" s="59">
        <f t="shared" si="0"/>
        <v>25</v>
      </c>
      <c r="AB1" s="59">
        <f t="shared" si="0"/>
        <v>26</v>
      </c>
    </row>
    <row r="2" spans="1:32" ht="19.5" customHeight="1">
      <c r="A2" s="92" t="s">
        <v>13</v>
      </c>
      <c r="B2" s="92"/>
      <c r="C2" s="92"/>
      <c r="D2" s="92"/>
      <c r="E2" s="92"/>
      <c r="F2" s="92"/>
      <c r="G2" s="92"/>
      <c r="H2" s="92"/>
      <c r="I2" s="92"/>
      <c r="J2" s="92"/>
      <c r="K2" s="92"/>
      <c r="L2" s="92"/>
      <c r="M2" s="92"/>
      <c r="N2" s="92"/>
      <c r="O2" s="92"/>
      <c r="P2" s="92"/>
      <c r="Q2" s="92"/>
      <c r="R2" s="92"/>
      <c r="S2" s="92"/>
      <c r="T2" s="92"/>
      <c r="U2" s="92"/>
      <c r="V2" s="92"/>
      <c r="W2" s="92"/>
      <c r="X2" s="92"/>
      <c r="Y2" s="92"/>
      <c r="Z2" s="92"/>
      <c r="AA2" s="92"/>
      <c r="AB2" s="92"/>
    </row>
    <row r="3" spans="1:32" ht="19.5" customHeight="1">
      <c r="A3" s="92" t="s">
        <v>14</v>
      </c>
      <c r="B3" s="92"/>
      <c r="C3" s="92"/>
      <c r="D3" s="92"/>
      <c r="E3" s="92"/>
      <c r="F3" s="92"/>
      <c r="G3" s="92"/>
      <c r="H3" s="92"/>
      <c r="I3" s="92"/>
      <c r="J3" s="92"/>
      <c r="K3" s="92"/>
      <c r="L3" s="92"/>
      <c r="M3" s="92"/>
      <c r="N3" s="92"/>
      <c r="O3" s="92"/>
      <c r="P3" s="92"/>
      <c r="Q3" s="92"/>
      <c r="R3" s="92"/>
      <c r="S3" s="92"/>
      <c r="T3" s="92"/>
      <c r="U3" s="92"/>
      <c r="V3" s="92"/>
      <c r="W3" s="92"/>
      <c r="X3" s="92"/>
      <c r="Y3" s="92"/>
      <c r="Z3" s="92"/>
      <c r="AA3" s="92"/>
      <c r="AB3" s="92"/>
    </row>
    <row r="4" spans="1:32" ht="19.5" customHeight="1">
      <c r="A4" s="92" t="str">
        <f>UPPER("GÓI THẦU XL03 :Thi Công Xây Dựng Đoạn Tuyến Km114+200 - Km126+223 Bao Gồm Tuyến Nối Nút Giao IC12  Với QL1 (bao gồm khảo sát, thiết kế BVTC)")</f>
        <v>GÓI THẦU XL03 :THI CÔNG XÂY DỰNG ĐOẠN TUYẾN KM114+200 - KM126+223 BAO GỒM TUYẾN NỐI NÚT GIAO IC12  VỚI QL1 (BAO GỒM KHẢO SÁT, THIẾT KẾ BVTC)</v>
      </c>
      <c r="B4" s="92"/>
      <c r="C4" s="92"/>
      <c r="D4" s="92"/>
      <c r="E4" s="92"/>
      <c r="F4" s="92"/>
      <c r="G4" s="92"/>
      <c r="H4" s="92"/>
      <c r="I4" s="92"/>
      <c r="J4" s="92"/>
      <c r="K4" s="92"/>
      <c r="L4" s="92"/>
      <c r="M4" s="92"/>
      <c r="N4" s="92"/>
      <c r="O4" s="92"/>
      <c r="P4" s="92"/>
      <c r="Q4" s="92"/>
      <c r="R4" s="92"/>
      <c r="S4" s="92"/>
      <c r="T4" s="92"/>
      <c r="U4" s="92"/>
      <c r="V4" s="92"/>
      <c r="W4" s="92"/>
      <c r="X4" s="92"/>
      <c r="Y4" s="92"/>
      <c r="Z4" s="92"/>
      <c r="AA4" s="92"/>
      <c r="AB4" s="92"/>
    </row>
    <row r="5" spans="1:32" ht="18.75" customHeight="1">
      <c r="A5" s="93" t="s">
        <v>22</v>
      </c>
      <c r="B5" s="94"/>
      <c r="C5" s="94"/>
      <c r="D5" s="94"/>
      <c r="E5" s="94"/>
      <c r="F5" s="94"/>
      <c r="G5" s="94"/>
      <c r="H5" s="95"/>
      <c r="I5" s="96" t="s">
        <v>24</v>
      </c>
      <c r="J5" s="97"/>
      <c r="K5" s="97"/>
      <c r="L5" s="97"/>
      <c r="M5" s="97"/>
      <c r="N5" s="97"/>
      <c r="O5" s="97"/>
      <c r="P5" s="97"/>
      <c r="Q5" s="97"/>
      <c r="R5" s="98"/>
      <c r="S5" s="96" t="s">
        <v>25</v>
      </c>
      <c r="T5" s="97"/>
      <c r="U5" s="97"/>
      <c r="V5" s="97"/>
      <c r="W5" s="97"/>
      <c r="X5" s="97"/>
      <c r="Y5" s="97"/>
      <c r="Z5" s="97"/>
      <c r="AA5" s="97"/>
      <c r="AB5" s="98"/>
    </row>
    <row r="6" spans="1:32" ht="17.25" customHeight="1">
      <c r="A6" s="104" t="s">
        <v>23</v>
      </c>
      <c r="B6" s="105"/>
      <c r="C6" s="105"/>
      <c r="D6" s="105"/>
      <c r="E6" s="105"/>
      <c r="F6" s="105"/>
      <c r="G6" s="105"/>
      <c r="H6" s="106"/>
      <c r="I6" s="107" t="str">
        <f>UPPER("Liên danh Phân viện KHCN GTVT phía Nam - Công ty Cổ phần Tư vấn kỹ thuật và xây dựng Hồng Hà")</f>
        <v>LIÊN DANH PHÂN VIỆN KHCN GTVT PHÍA NAM - CÔNG TY CỔ PHẦN TƯ VẤN KỸ THUẬT VÀ XÂY DỰNG HỒNG HÀ</v>
      </c>
      <c r="J6" s="108"/>
      <c r="K6" s="108"/>
      <c r="L6" s="108"/>
      <c r="M6" s="108"/>
      <c r="N6" s="108"/>
      <c r="O6" s="108"/>
      <c r="P6" s="108"/>
      <c r="Q6" s="108"/>
      <c r="R6" s="109"/>
      <c r="S6" s="110" t="s">
        <v>34</v>
      </c>
      <c r="T6" s="111"/>
      <c r="U6" s="111"/>
      <c r="V6" s="111"/>
      <c r="W6" s="111"/>
      <c r="X6" s="111"/>
      <c r="Y6" s="111"/>
      <c r="Z6" s="111"/>
      <c r="AA6" s="111"/>
      <c r="AB6" s="112"/>
    </row>
    <row r="7" spans="1:32" ht="21" customHeight="1">
      <c r="A7" s="113" t="s">
        <v>15</v>
      </c>
      <c r="B7" s="114"/>
      <c r="C7" s="114"/>
      <c r="D7" s="114"/>
      <c r="E7" s="114"/>
      <c r="F7" s="114"/>
      <c r="G7" s="114"/>
      <c r="H7" s="114"/>
      <c r="I7" s="114"/>
      <c r="J7" s="114"/>
      <c r="K7" s="114"/>
      <c r="L7" s="114"/>
      <c r="M7" s="114"/>
      <c r="N7" s="114"/>
      <c r="O7" s="114"/>
      <c r="P7" s="114"/>
      <c r="Q7" s="114"/>
      <c r="R7" s="114"/>
      <c r="S7" s="114"/>
      <c r="T7" s="114"/>
      <c r="U7" s="114"/>
      <c r="V7" s="114"/>
      <c r="W7" s="114"/>
      <c r="X7" s="114"/>
      <c r="Y7" s="114"/>
      <c r="Z7" s="114"/>
      <c r="AA7" s="114"/>
      <c r="AB7" s="115"/>
    </row>
    <row r="8" spans="1:32" ht="15">
      <c r="A8" s="11" t="s">
        <v>16</v>
      </c>
      <c r="B8" s="12"/>
      <c r="C8" s="12"/>
      <c r="D8" s="12"/>
      <c r="E8" s="12"/>
      <c r="F8" s="12"/>
      <c r="G8" s="12"/>
      <c r="H8" s="12"/>
      <c r="I8" s="12"/>
      <c r="J8" s="13"/>
      <c r="K8" s="13" t="s">
        <v>17</v>
      </c>
      <c r="L8" s="13"/>
      <c r="M8" s="13"/>
      <c r="N8" s="13"/>
      <c r="O8" s="12"/>
      <c r="P8" s="12"/>
      <c r="Q8" s="12"/>
      <c r="R8" s="12"/>
      <c r="S8" s="12"/>
      <c r="T8" s="12"/>
      <c r="U8" s="12"/>
      <c r="V8" s="12"/>
      <c r="W8" s="14"/>
      <c r="X8" s="14"/>
      <c r="Y8" s="14"/>
      <c r="Z8" s="14"/>
      <c r="AA8" s="14"/>
      <c r="AB8" s="67"/>
    </row>
    <row r="9" spans="1:32" ht="15">
      <c r="A9" s="9" t="s">
        <v>18</v>
      </c>
      <c r="B9" s="10"/>
      <c r="C9" s="10" t="s">
        <v>35</v>
      </c>
      <c r="D9" s="10"/>
      <c r="E9" s="10"/>
      <c r="F9" s="10"/>
      <c r="G9" s="10"/>
      <c r="H9" s="10"/>
      <c r="I9" s="10"/>
      <c r="J9" s="15"/>
      <c r="K9" s="15" t="s">
        <v>19</v>
      </c>
      <c r="L9" s="15"/>
      <c r="M9" s="17">
        <f>C14</f>
        <v>1769</v>
      </c>
      <c r="N9" s="15"/>
      <c r="O9" s="10"/>
      <c r="P9" s="10"/>
      <c r="Q9" s="10"/>
      <c r="R9" s="10"/>
      <c r="S9" s="10"/>
      <c r="T9" s="10"/>
      <c r="U9" s="10"/>
      <c r="V9" s="10"/>
      <c r="W9" s="16"/>
      <c r="X9" s="16"/>
      <c r="Y9" s="16"/>
      <c r="Z9" s="16"/>
      <c r="AA9" s="16"/>
      <c r="AB9" s="68"/>
    </row>
    <row r="10" spans="1:32" ht="15">
      <c r="A10" s="9" t="s">
        <v>20</v>
      </c>
      <c r="B10" s="10"/>
      <c r="C10" s="10" t="s">
        <v>39</v>
      </c>
      <c r="D10" s="10"/>
      <c r="E10" s="10"/>
      <c r="F10" s="10"/>
      <c r="G10" s="10"/>
      <c r="H10" s="10"/>
      <c r="I10" s="10"/>
      <c r="J10" s="15"/>
      <c r="K10" s="15" t="s">
        <v>21</v>
      </c>
      <c r="L10" s="15"/>
      <c r="M10" s="116">
        <f>B14</f>
        <v>45311</v>
      </c>
      <c r="N10" s="116"/>
      <c r="O10" s="10"/>
      <c r="P10" s="10"/>
      <c r="Q10" s="10"/>
      <c r="R10" s="10"/>
      <c r="S10" s="10"/>
      <c r="T10" s="10"/>
      <c r="U10" s="10"/>
      <c r="V10" s="10"/>
      <c r="W10" s="16"/>
      <c r="X10" s="16"/>
      <c r="Y10" s="16"/>
      <c r="Z10" s="16"/>
      <c r="AA10" s="16"/>
      <c r="AB10" s="68"/>
    </row>
    <row r="11" spans="1:32" ht="11.25" customHeight="1">
      <c r="A11" s="69"/>
      <c r="B11" s="70"/>
      <c r="C11" s="71"/>
      <c r="D11" s="70"/>
      <c r="E11" s="70"/>
      <c r="F11" s="70"/>
      <c r="G11" s="70"/>
      <c r="H11" s="70"/>
      <c r="I11" s="70"/>
      <c r="J11" s="70"/>
      <c r="K11" s="70"/>
      <c r="L11" s="70"/>
      <c r="M11" s="70"/>
      <c r="N11" s="70"/>
      <c r="O11" s="70"/>
      <c r="P11" s="70"/>
      <c r="Q11" s="60"/>
      <c r="R11" s="60"/>
      <c r="S11" s="60"/>
      <c r="T11" s="70"/>
      <c r="U11" s="70"/>
      <c r="V11" s="70"/>
      <c r="W11" s="70"/>
      <c r="X11" s="70"/>
      <c r="Y11" s="70"/>
      <c r="Z11" s="70"/>
      <c r="AA11" s="70"/>
      <c r="AB11" s="72"/>
    </row>
    <row r="12" spans="1:32" ht="47.25" customHeight="1">
      <c r="A12" s="99" t="s">
        <v>10</v>
      </c>
      <c r="B12" s="99" t="s">
        <v>9</v>
      </c>
      <c r="C12" s="99" t="s">
        <v>8</v>
      </c>
      <c r="D12" s="99" t="s">
        <v>31</v>
      </c>
      <c r="E12" s="101" t="s">
        <v>30</v>
      </c>
      <c r="F12" s="102"/>
      <c r="G12" s="103"/>
      <c r="H12" s="101" t="s">
        <v>29</v>
      </c>
      <c r="I12" s="102"/>
      <c r="J12" s="103"/>
      <c r="K12" s="101" t="s">
        <v>28</v>
      </c>
      <c r="L12" s="102"/>
      <c r="M12" s="103"/>
      <c r="N12" s="101" t="s">
        <v>27</v>
      </c>
      <c r="O12" s="102"/>
      <c r="P12" s="103"/>
      <c r="Q12" s="117" t="s">
        <v>32</v>
      </c>
      <c r="R12" s="118"/>
      <c r="S12" s="119"/>
      <c r="T12" s="99" t="s">
        <v>7</v>
      </c>
      <c r="U12" s="120" t="s">
        <v>26</v>
      </c>
      <c r="V12" s="121"/>
      <c r="W12" s="122"/>
      <c r="X12" s="99" t="s">
        <v>12</v>
      </c>
      <c r="Y12" s="99" t="s">
        <v>6</v>
      </c>
      <c r="Z12" s="99" t="s">
        <v>5</v>
      </c>
      <c r="AA12" s="99" t="s">
        <v>4</v>
      </c>
      <c r="AB12" s="99" t="s">
        <v>3</v>
      </c>
    </row>
    <row r="13" spans="1:32" ht="33" customHeight="1">
      <c r="A13" s="100"/>
      <c r="B13" s="100"/>
      <c r="C13" s="100"/>
      <c r="D13" s="100"/>
      <c r="E13" s="43" t="s">
        <v>2</v>
      </c>
      <c r="F13" s="43" t="s">
        <v>1</v>
      </c>
      <c r="G13" s="43" t="s">
        <v>0</v>
      </c>
      <c r="H13" s="43" t="s">
        <v>2</v>
      </c>
      <c r="I13" s="43" t="s">
        <v>1</v>
      </c>
      <c r="J13" s="43" t="s">
        <v>0</v>
      </c>
      <c r="K13" s="43" t="s">
        <v>2</v>
      </c>
      <c r="L13" s="43" t="s">
        <v>1</v>
      </c>
      <c r="M13" s="43" t="s">
        <v>0</v>
      </c>
      <c r="N13" s="43" t="s">
        <v>2</v>
      </c>
      <c r="O13" s="43" t="s">
        <v>1</v>
      </c>
      <c r="P13" s="43" t="s">
        <v>0</v>
      </c>
      <c r="Q13" s="43" t="s">
        <v>2</v>
      </c>
      <c r="R13" s="43" t="s">
        <v>1</v>
      </c>
      <c r="S13" s="43" t="s">
        <v>0</v>
      </c>
      <c r="T13" s="100"/>
      <c r="U13" s="43" t="s">
        <v>2</v>
      </c>
      <c r="V13" s="43" t="s">
        <v>1</v>
      </c>
      <c r="W13" s="43" t="s">
        <v>0</v>
      </c>
      <c r="X13" s="100"/>
      <c r="Y13" s="100"/>
      <c r="Z13" s="100"/>
      <c r="AA13" s="100"/>
      <c r="AB13" s="100"/>
    </row>
    <row r="14" spans="1:32" ht="15">
      <c r="A14" s="73">
        <v>0</v>
      </c>
      <c r="B14" s="74">
        <v>45311</v>
      </c>
      <c r="C14" s="75">
        <v>1769</v>
      </c>
      <c r="D14" s="76">
        <v>1750</v>
      </c>
      <c r="E14" s="61">
        <f>C14+D14-H14</f>
        <v>2219</v>
      </c>
      <c r="F14" s="61">
        <f>C14+D14-I14</f>
        <v>2219</v>
      </c>
      <c r="G14" s="61">
        <f>D14+C14-J14</f>
        <v>2219</v>
      </c>
      <c r="H14" s="42">
        <f t="shared" ref="H14:J29" si="1">K14+N14</f>
        <v>1300</v>
      </c>
      <c r="I14" s="42">
        <f t="shared" si="1"/>
        <v>1300</v>
      </c>
      <c r="J14" s="42">
        <f t="shared" si="1"/>
        <v>1300</v>
      </c>
      <c r="K14" s="42">
        <v>2000</v>
      </c>
      <c r="L14" s="42">
        <v>2000</v>
      </c>
      <c r="M14" s="42">
        <v>2000</v>
      </c>
      <c r="N14" s="42">
        <v>-700</v>
      </c>
      <c r="O14" s="42">
        <v>-700</v>
      </c>
      <c r="P14" s="42">
        <v>-700</v>
      </c>
      <c r="Q14" s="61">
        <v>0</v>
      </c>
      <c r="R14" s="61">
        <v>0</v>
      </c>
      <c r="S14" s="61">
        <v>0</v>
      </c>
      <c r="T14" s="58">
        <f>D14+C14-V14</f>
        <v>4219</v>
      </c>
      <c r="U14" s="58">
        <f>N14</f>
        <v>-700</v>
      </c>
      <c r="V14" s="58">
        <f t="shared" ref="V14:W14" si="2">O14</f>
        <v>-700</v>
      </c>
      <c r="W14" s="58">
        <f t="shared" si="2"/>
        <v>-700</v>
      </c>
      <c r="X14" s="58"/>
      <c r="Y14" s="77"/>
      <c r="Z14" s="42"/>
      <c r="AA14" s="42"/>
      <c r="AB14" s="48" t="s">
        <v>11</v>
      </c>
      <c r="AF14" s="78"/>
    </row>
    <row r="15" spans="1:32" ht="15">
      <c r="A15" s="73">
        <v>1</v>
      </c>
      <c r="B15" s="74">
        <f>B14+1</f>
        <v>45312</v>
      </c>
      <c r="C15" s="75">
        <f>C14</f>
        <v>1769</v>
      </c>
      <c r="D15" s="76">
        <f>D14-2</f>
        <v>1748</v>
      </c>
      <c r="E15" s="61">
        <f>C15+D15-H15</f>
        <v>2217</v>
      </c>
      <c r="F15" s="61">
        <f>C15+D15-I15</f>
        <v>2217</v>
      </c>
      <c r="G15" s="61">
        <f>D15+C15-J15</f>
        <v>2217</v>
      </c>
      <c r="H15" s="42">
        <f t="shared" si="1"/>
        <v>1300</v>
      </c>
      <c r="I15" s="42">
        <f t="shared" si="1"/>
        <v>1300</v>
      </c>
      <c r="J15" s="42">
        <f t="shared" si="1"/>
        <v>1300</v>
      </c>
      <c r="K15" s="42">
        <f>K14</f>
        <v>2000</v>
      </c>
      <c r="L15" s="42">
        <f>L14</f>
        <v>2000</v>
      </c>
      <c r="M15" s="42">
        <f>M14</f>
        <v>2000</v>
      </c>
      <c r="N15" s="42">
        <f>N14-Q15</f>
        <v>-700</v>
      </c>
      <c r="O15" s="42">
        <f t="shared" ref="O15:P30" si="3">O14-R15</f>
        <v>-700</v>
      </c>
      <c r="P15" s="42">
        <f t="shared" si="3"/>
        <v>-700</v>
      </c>
      <c r="Q15" s="61">
        <f>Q14</f>
        <v>0</v>
      </c>
      <c r="R15" s="61">
        <f t="shared" ref="R15:S15" si="4">R14</f>
        <v>0</v>
      </c>
      <c r="S15" s="61">
        <f t="shared" si="4"/>
        <v>0</v>
      </c>
      <c r="T15" s="58">
        <f t="shared" ref="T15:T78" si="5">D15+C15-V15</f>
        <v>4217</v>
      </c>
      <c r="U15" s="58">
        <f t="shared" ref="U15:W16" si="6">U14-Q15</f>
        <v>-700</v>
      </c>
      <c r="V15" s="58">
        <f t="shared" si="6"/>
        <v>-700</v>
      </c>
      <c r="W15" s="58">
        <f t="shared" si="6"/>
        <v>-700</v>
      </c>
      <c r="X15" s="58"/>
      <c r="Y15" s="77"/>
      <c r="Z15" s="42"/>
      <c r="AA15" s="42"/>
      <c r="AB15" s="49"/>
    </row>
    <row r="16" spans="1:32" ht="15">
      <c r="A16" s="73">
        <v>2</v>
      </c>
      <c r="B16" s="74">
        <f t="shared" ref="B16:B79" si="7">B15+1</f>
        <v>45313</v>
      </c>
      <c r="C16" s="75">
        <f t="shared" ref="C16:C79" si="8">C15</f>
        <v>1769</v>
      </c>
      <c r="D16" s="76">
        <f t="shared" ref="D16:D79" si="9">D15-2</f>
        <v>1746</v>
      </c>
      <c r="E16" s="61">
        <f>C16+D16-H16</f>
        <v>2215</v>
      </c>
      <c r="F16" s="61">
        <f>C16+D16-I16</f>
        <v>2215</v>
      </c>
      <c r="G16" s="61">
        <f>D16+C16-J16</f>
        <v>2215</v>
      </c>
      <c r="H16" s="42">
        <f t="shared" si="1"/>
        <v>1300</v>
      </c>
      <c r="I16" s="42">
        <f t="shared" si="1"/>
        <v>1300</v>
      </c>
      <c r="J16" s="42">
        <f t="shared" si="1"/>
        <v>1300</v>
      </c>
      <c r="K16" s="42">
        <f t="shared" ref="K16:M31" si="10">K15</f>
        <v>2000</v>
      </c>
      <c r="L16" s="42">
        <f t="shared" si="10"/>
        <v>2000</v>
      </c>
      <c r="M16" s="42">
        <f t="shared" si="10"/>
        <v>2000</v>
      </c>
      <c r="N16" s="42">
        <f>N15-Q16</f>
        <v>-700</v>
      </c>
      <c r="O16" s="42">
        <f t="shared" si="3"/>
        <v>-700</v>
      </c>
      <c r="P16" s="42">
        <f t="shared" si="3"/>
        <v>-700</v>
      </c>
      <c r="Q16" s="61">
        <f t="shared" ref="Q16:S79" si="11">Q15</f>
        <v>0</v>
      </c>
      <c r="R16" s="61">
        <f t="shared" si="11"/>
        <v>0</v>
      </c>
      <c r="S16" s="61">
        <f t="shared" si="11"/>
        <v>0</v>
      </c>
      <c r="T16" s="58">
        <f t="shared" si="5"/>
        <v>4215</v>
      </c>
      <c r="U16" s="58">
        <f t="shared" si="6"/>
        <v>-700</v>
      </c>
      <c r="V16" s="58">
        <f t="shared" si="6"/>
        <v>-700</v>
      </c>
      <c r="W16" s="58">
        <f t="shared" si="6"/>
        <v>-700</v>
      </c>
      <c r="X16" s="58"/>
      <c r="Y16" s="77"/>
      <c r="Z16" s="42"/>
      <c r="AA16" s="42"/>
      <c r="AB16" s="50"/>
      <c r="AD16" s="79"/>
    </row>
    <row r="17" spans="1:30" ht="15.75">
      <c r="A17" s="73">
        <v>3</v>
      </c>
      <c r="B17" s="74">
        <f t="shared" si="7"/>
        <v>45314</v>
      </c>
      <c r="C17" s="75">
        <f t="shared" si="8"/>
        <v>1769</v>
      </c>
      <c r="D17" s="76">
        <f t="shared" si="9"/>
        <v>1744</v>
      </c>
      <c r="E17" s="61">
        <f t="shared" ref="E17:E80" si="12">C17+D17-H17</f>
        <v>2213</v>
      </c>
      <c r="F17" s="61">
        <f t="shared" ref="F17:F80" si="13">C17+D17-I17</f>
        <v>2213</v>
      </c>
      <c r="G17" s="61">
        <f t="shared" ref="G17:G80" si="14">D17+C17-J17</f>
        <v>2213</v>
      </c>
      <c r="H17" s="42">
        <f t="shared" si="1"/>
        <v>1300</v>
      </c>
      <c r="I17" s="42">
        <f t="shared" si="1"/>
        <v>1300</v>
      </c>
      <c r="J17" s="42">
        <f t="shared" si="1"/>
        <v>1300</v>
      </c>
      <c r="K17" s="42">
        <f t="shared" si="10"/>
        <v>2000</v>
      </c>
      <c r="L17" s="42">
        <f t="shared" si="10"/>
        <v>2000</v>
      </c>
      <c r="M17" s="42">
        <f t="shared" si="10"/>
        <v>2000</v>
      </c>
      <c r="N17" s="42">
        <f t="shared" ref="N17:P32" si="15">N16-Q17</f>
        <v>-700</v>
      </c>
      <c r="O17" s="42">
        <f t="shared" si="3"/>
        <v>-700</v>
      </c>
      <c r="P17" s="42">
        <f t="shared" si="3"/>
        <v>-700</v>
      </c>
      <c r="Q17" s="61">
        <f t="shared" si="11"/>
        <v>0</v>
      </c>
      <c r="R17" s="61">
        <f t="shared" si="11"/>
        <v>0</v>
      </c>
      <c r="S17" s="61">
        <f t="shared" si="11"/>
        <v>0</v>
      </c>
      <c r="T17" s="58">
        <f t="shared" si="5"/>
        <v>4213</v>
      </c>
      <c r="U17" s="58">
        <f t="shared" ref="U17:U21" si="16">U16-Q17</f>
        <v>-700</v>
      </c>
      <c r="V17" s="58">
        <f t="shared" ref="V17:V21" si="17">V16-R17</f>
        <v>-700</v>
      </c>
      <c r="W17" s="58">
        <f t="shared" ref="W17:W21" si="18">W16-S17</f>
        <v>-700</v>
      </c>
      <c r="X17" s="58"/>
      <c r="Y17" s="42"/>
      <c r="Z17" s="42"/>
      <c r="AA17" s="42"/>
      <c r="AB17" s="50"/>
      <c r="AD17" s="57">
        <v>45313</v>
      </c>
    </row>
    <row r="18" spans="1:30" ht="16.5" customHeight="1">
      <c r="A18" s="73">
        <v>4</v>
      </c>
      <c r="B18" s="74">
        <f t="shared" si="7"/>
        <v>45315</v>
      </c>
      <c r="C18" s="75">
        <f t="shared" si="8"/>
        <v>1769</v>
      </c>
      <c r="D18" s="76">
        <f t="shared" si="9"/>
        <v>1742</v>
      </c>
      <c r="E18" s="61">
        <f t="shared" si="12"/>
        <v>2211</v>
      </c>
      <c r="F18" s="61">
        <f t="shared" si="13"/>
        <v>2211</v>
      </c>
      <c r="G18" s="61">
        <f t="shared" si="14"/>
        <v>2211</v>
      </c>
      <c r="H18" s="42">
        <f t="shared" si="1"/>
        <v>1300</v>
      </c>
      <c r="I18" s="42">
        <f t="shared" si="1"/>
        <v>1300</v>
      </c>
      <c r="J18" s="42">
        <f t="shared" si="1"/>
        <v>1300</v>
      </c>
      <c r="K18" s="42">
        <f t="shared" si="10"/>
        <v>2000</v>
      </c>
      <c r="L18" s="42">
        <f t="shared" si="10"/>
        <v>2000</v>
      </c>
      <c r="M18" s="42">
        <f t="shared" si="10"/>
        <v>2000</v>
      </c>
      <c r="N18" s="42">
        <f t="shared" si="15"/>
        <v>-700</v>
      </c>
      <c r="O18" s="42">
        <f t="shared" si="3"/>
        <v>-700</v>
      </c>
      <c r="P18" s="42">
        <f t="shared" si="3"/>
        <v>-700</v>
      </c>
      <c r="Q18" s="61">
        <f t="shared" si="11"/>
        <v>0</v>
      </c>
      <c r="R18" s="61">
        <f t="shared" si="11"/>
        <v>0</v>
      </c>
      <c r="S18" s="61">
        <f t="shared" si="11"/>
        <v>0</v>
      </c>
      <c r="T18" s="58">
        <f t="shared" si="5"/>
        <v>4211</v>
      </c>
      <c r="U18" s="58">
        <f t="shared" si="16"/>
        <v>-700</v>
      </c>
      <c r="V18" s="58">
        <f t="shared" si="17"/>
        <v>-700</v>
      </c>
      <c r="W18" s="58">
        <f t="shared" si="18"/>
        <v>-700</v>
      </c>
      <c r="X18" s="58"/>
      <c r="Y18" s="42"/>
      <c r="Z18" s="42"/>
      <c r="AA18" s="42"/>
      <c r="AB18" s="50"/>
      <c r="AD18" s="57">
        <v>45316</v>
      </c>
    </row>
    <row r="19" spans="1:30" ht="16.5" customHeight="1">
      <c r="A19" s="73">
        <v>5</v>
      </c>
      <c r="B19" s="74">
        <f t="shared" si="7"/>
        <v>45316</v>
      </c>
      <c r="C19" s="75">
        <f t="shared" si="8"/>
        <v>1769</v>
      </c>
      <c r="D19" s="76">
        <f t="shared" si="9"/>
        <v>1740</v>
      </c>
      <c r="E19" s="61">
        <f t="shared" si="12"/>
        <v>2209</v>
      </c>
      <c r="F19" s="61">
        <f t="shared" si="13"/>
        <v>2209</v>
      </c>
      <c r="G19" s="61">
        <f t="shared" si="14"/>
        <v>2209</v>
      </c>
      <c r="H19" s="42">
        <f t="shared" si="1"/>
        <v>1300</v>
      </c>
      <c r="I19" s="42">
        <f t="shared" si="1"/>
        <v>1300</v>
      </c>
      <c r="J19" s="42">
        <f t="shared" si="1"/>
        <v>1300</v>
      </c>
      <c r="K19" s="42">
        <f t="shared" si="10"/>
        <v>2000</v>
      </c>
      <c r="L19" s="42">
        <f t="shared" si="10"/>
        <v>2000</v>
      </c>
      <c r="M19" s="42">
        <f t="shared" si="10"/>
        <v>2000</v>
      </c>
      <c r="N19" s="42">
        <f t="shared" si="15"/>
        <v>-700</v>
      </c>
      <c r="O19" s="42">
        <f t="shared" si="3"/>
        <v>-700</v>
      </c>
      <c r="P19" s="42">
        <f t="shared" si="3"/>
        <v>-700</v>
      </c>
      <c r="Q19" s="61">
        <f t="shared" si="11"/>
        <v>0</v>
      </c>
      <c r="R19" s="61">
        <f t="shared" si="11"/>
        <v>0</v>
      </c>
      <c r="S19" s="61">
        <f t="shared" si="11"/>
        <v>0</v>
      </c>
      <c r="T19" s="58">
        <f t="shared" si="5"/>
        <v>4209</v>
      </c>
      <c r="U19" s="58">
        <f t="shared" si="16"/>
        <v>-700</v>
      </c>
      <c r="V19" s="58">
        <f t="shared" si="17"/>
        <v>-700</v>
      </c>
      <c r="W19" s="58">
        <f t="shared" si="18"/>
        <v>-700</v>
      </c>
      <c r="X19" s="58"/>
      <c r="Y19" s="42"/>
      <c r="Z19" s="42"/>
      <c r="AA19" s="42"/>
      <c r="AB19" s="50"/>
      <c r="AD19" s="57">
        <v>45320</v>
      </c>
    </row>
    <row r="20" spans="1:30" ht="16.5" customHeight="1">
      <c r="A20" s="73">
        <v>6</v>
      </c>
      <c r="B20" s="74">
        <f t="shared" si="7"/>
        <v>45317</v>
      </c>
      <c r="C20" s="75">
        <f t="shared" si="8"/>
        <v>1769</v>
      </c>
      <c r="D20" s="76">
        <f t="shared" si="9"/>
        <v>1738</v>
      </c>
      <c r="E20" s="61">
        <f t="shared" si="12"/>
        <v>2207</v>
      </c>
      <c r="F20" s="61">
        <f t="shared" si="13"/>
        <v>2207</v>
      </c>
      <c r="G20" s="61">
        <f t="shared" si="14"/>
        <v>2207</v>
      </c>
      <c r="H20" s="42">
        <f t="shared" si="1"/>
        <v>1300</v>
      </c>
      <c r="I20" s="42">
        <f t="shared" si="1"/>
        <v>1300</v>
      </c>
      <c r="J20" s="42">
        <f t="shared" si="1"/>
        <v>1300</v>
      </c>
      <c r="K20" s="42">
        <f t="shared" si="10"/>
        <v>2000</v>
      </c>
      <c r="L20" s="42">
        <f t="shared" si="10"/>
        <v>2000</v>
      </c>
      <c r="M20" s="42">
        <f t="shared" si="10"/>
        <v>2000</v>
      </c>
      <c r="N20" s="42">
        <f t="shared" si="15"/>
        <v>-700</v>
      </c>
      <c r="O20" s="42">
        <f t="shared" si="3"/>
        <v>-700</v>
      </c>
      <c r="P20" s="42">
        <f t="shared" si="3"/>
        <v>-700</v>
      </c>
      <c r="Q20" s="61">
        <f t="shared" si="11"/>
        <v>0</v>
      </c>
      <c r="R20" s="61">
        <f t="shared" si="11"/>
        <v>0</v>
      </c>
      <c r="S20" s="61">
        <f t="shared" si="11"/>
        <v>0</v>
      </c>
      <c r="T20" s="58">
        <f t="shared" si="5"/>
        <v>4207</v>
      </c>
      <c r="U20" s="58">
        <f t="shared" si="16"/>
        <v>-700</v>
      </c>
      <c r="V20" s="58">
        <f t="shared" si="17"/>
        <v>-700</v>
      </c>
      <c r="W20" s="58">
        <f t="shared" si="18"/>
        <v>-700</v>
      </c>
      <c r="X20" s="58"/>
      <c r="Y20" s="42"/>
      <c r="Z20" s="42"/>
      <c r="AA20" s="42"/>
      <c r="AB20" s="50"/>
      <c r="AD20" s="57">
        <v>45325</v>
      </c>
    </row>
    <row r="21" spans="1:30" ht="16.5" customHeight="1">
      <c r="A21" s="73">
        <v>7</v>
      </c>
      <c r="B21" s="74">
        <f t="shared" si="7"/>
        <v>45318</v>
      </c>
      <c r="C21" s="75">
        <f t="shared" si="8"/>
        <v>1769</v>
      </c>
      <c r="D21" s="76">
        <f t="shared" si="9"/>
        <v>1736</v>
      </c>
      <c r="E21" s="61">
        <f t="shared" si="12"/>
        <v>2205</v>
      </c>
      <c r="F21" s="61">
        <f t="shared" si="13"/>
        <v>2205</v>
      </c>
      <c r="G21" s="61">
        <f t="shared" si="14"/>
        <v>2205</v>
      </c>
      <c r="H21" s="42">
        <f t="shared" si="1"/>
        <v>1300</v>
      </c>
      <c r="I21" s="42">
        <f t="shared" si="1"/>
        <v>1300</v>
      </c>
      <c r="J21" s="42">
        <f t="shared" si="1"/>
        <v>1300</v>
      </c>
      <c r="K21" s="42">
        <f t="shared" si="10"/>
        <v>2000</v>
      </c>
      <c r="L21" s="42">
        <f t="shared" si="10"/>
        <v>2000</v>
      </c>
      <c r="M21" s="42">
        <f t="shared" si="10"/>
        <v>2000</v>
      </c>
      <c r="N21" s="42">
        <f t="shared" si="15"/>
        <v>-700</v>
      </c>
      <c r="O21" s="42">
        <f t="shared" si="3"/>
        <v>-700</v>
      </c>
      <c r="P21" s="42">
        <f t="shared" si="3"/>
        <v>-700</v>
      </c>
      <c r="Q21" s="61">
        <f t="shared" si="11"/>
        <v>0</v>
      </c>
      <c r="R21" s="61">
        <f t="shared" si="11"/>
        <v>0</v>
      </c>
      <c r="S21" s="61">
        <f t="shared" si="11"/>
        <v>0</v>
      </c>
      <c r="T21" s="58">
        <f t="shared" si="5"/>
        <v>4205</v>
      </c>
      <c r="U21" s="58">
        <f t="shared" si="16"/>
        <v>-700</v>
      </c>
      <c r="V21" s="58">
        <f t="shared" si="17"/>
        <v>-700</v>
      </c>
      <c r="W21" s="58">
        <f t="shared" si="18"/>
        <v>-700</v>
      </c>
      <c r="X21" s="58"/>
      <c r="Y21" s="42"/>
      <c r="Z21" s="42"/>
      <c r="AA21" s="42"/>
      <c r="AB21" s="50"/>
      <c r="AD21" s="57">
        <v>45329</v>
      </c>
    </row>
    <row r="22" spans="1:30" ht="16.5" customHeight="1">
      <c r="A22" s="73">
        <v>8</v>
      </c>
      <c r="B22" s="74">
        <f t="shared" si="7"/>
        <v>45319</v>
      </c>
      <c r="C22" s="75">
        <f t="shared" si="8"/>
        <v>1769</v>
      </c>
      <c r="D22" s="76">
        <f t="shared" si="9"/>
        <v>1734</v>
      </c>
      <c r="E22" s="61">
        <f t="shared" si="12"/>
        <v>2203</v>
      </c>
      <c r="F22" s="61">
        <f t="shared" si="13"/>
        <v>2203</v>
      </c>
      <c r="G22" s="61">
        <f t="shared" si="14"/>
        <v>2203</v>
      </c>
      <c r="H22" s="42">
        <f t="shared" si="1"/>
        <v>1300</v>
      </c>
      <c r="I22" s="42">
        <f t="shared" si="1"/>
        <v>1300</v>
      </c>
      <c r="J22" s="42">
        <f t="shared" si="1"/>
        <v>1300</v>
      </c>
      <c r="K22" s="42">
        <f t="shared" si="10"/>
        <v>2000</v>
      </c>
      <c r="L22" s="42">
        <f t="shared" si="10"/>
        <v>2000</v>
      </c>
      <c r="M22" s="42">
        <f t="shared" si="10"/>
        <v>2000</v>
      </c>
      <c r="N22" s="42">
        <f t="shared" si="15"/>
        <v>-700</v>
      </c>
      <c r="O22" s="42">
        <f t="shared" si="3"/>
        <v>-700</v>
      </c>
      <c r="P22" s="42">
        <f t="shared" si="3"/>
        <v>-700</v>
      </c>
      <c r="Q22" s="61">
        <f t="shared" si="11"/>
        <v>0</v>
      </c>
      <c r="R22" s="61">
        <f t="shared" si="11"/>
        <v>0</v>
      </c>
      <c r="S22" s="61">
        <f t="shared" si="11"/>
        <v>0</v>
      </c>
      <c r="T22" s="58">
        <f t="shared" si="5"/>
        <v>4203</v>
      </c>
      <c r="U22" s="83">
        <f t="shared" ref="U22:W23" si="19">U21+$X22*1000-Q22</f>
        <v>-700</v>
      </c>
      <c r="V22" s="83">
        <f t="shared" si="19"/>
        <v>-700</v>
      </c>
      <c r="W22" s="83">
        <f t="shared" si="19"/>
        <v>-700</v>
      </c>
      <c r="X22" s="58"/>
      <c r="Y22" s="42"/>
      <c r="Z22" s="42"/>
      <c r="AA22" s="42"/>
      <c r="AB22" s="50"/>
      <c r="AD22" s="57">
        <v>45333</v>
      </c>
    </row>
    <row r="23" spans="1:30" ht="16.5" customHeight="1">
      <c r="A23" s="73">
        <v>9</v>
      </c>
      <c r="B23" s="74">
        <f t="shared" si="7"/>
        <v>45320</v>
      </c>
      <c r="C23" s="75">
        <f t="shared" si="8"/>
        <v>1769</v>
      </c>
      <c r="D23" s="76">
        <f t="shared" si="9"/>
        <v>1732</v>
      </c>
      <c r="E23" s="61">
        <f t="shared" si="12"/>
        <v>2201</v>
      </c>
      <c r="F23" s="61">
        <f t="shared" si="13"/>
        <v>2201</v>
      </c>
      <c r="G23" s="61">
        <f t="shared" si="14"/>
        <v>2201</v>
      </c>
      <c r="H23" s="42">
        <f t="shared" si="1"/>
        <v>1300</v>
      </c>
      <c r="I23" s="42">
        <f t="shared" si="1"/>
        <v>1300</v>
      </c>
      <c r="J23" s="42">
        <f t="shared" si="1"/>
        <v>1300</v>
      </c>
      <c r="K23" s="42">
        <f t="shared" si="10"/>
        <v>2000</v>
      </c>
      <c r="L23" s="42">
        <f t="shared" si="10"/>
        <v>2000</v>
      </c>
      <c r="M23" s="42">
        <f t="shared" si="10"/>
        <v>2000</v>
      </c>
      <c r="N23" s="42">
        <f t="shared" si="15"/>
        <v>-700</v>
      </c>
      <c r="O23" s="42">
        <f t="shared" si="3"/>
        <v>-700</v>
      </c>
      <c r="P23" s="42">
        <f t="shared" si="3"/>
        <v>-700</v>
      </c>
      <c r="Q23" s="61">
        <f t="shared" si="11"/>
        <v>0</v>
      </c>
      <c r="R23" s="61">
        <f t="shared" si="11"/>
        <v>0</v>
      </c>
      <c r="S23" s="61">
        <f t="shared" si="11"/>
        <v>0</v>
      </c>
      <c r="T23" s="58">
        <f t="shared" si="5"/>
        <v>4001</v>
      </c>
      <c r="U23" s="83">
        <f t="shared" si="19"/>
        <v>-500</v>
      </c>
      <c r="V23" s="83">
        <f t="shared" si="19"/>
        <v>-500</v>
      </c>
      <c r="W23" s="83">
        <f t="shared" si="19"/>
        <v>-500</v>
      </c>
      <c r="X23" s="85">
        <v>0.2</v>
      </c>
      <c r="Y23" s="58">
        <v>-500</v>
      </c>
      <c r="Z23" s="58">
        <f>Y23</f>
        <v>-500</v>
      </c>
      <c r="AA23" s="58">
        <f>Z23</f>
        <v>-500</v>
      </c>
      <c r="AB23" s="50">
        <v>8</v>
      </c>
      <c r="AD23" s="57">
        <v>45337</v>
      </c>
    </row>
    <row r="24" spans="1:30" ht="16.5" customHeight="1">
      <c r="A24" s="73">
        <v>10</v>
      </c>
      <c r="B24" s="74">
        <f t="shared" si="7"/>
        <v>45321</v>
      </c>
      <c r="C24" s="75">
        <f t="shared" si="8"/>
        <v>1769</v>
      </c>
      <c r="D24" s="76">
        <f t="shared" si="9"/>
        <v>1730</v>
      </c>
      <c r="E24" s="61">
        <f t="shared" si="12"/>
        <v>2199</v>
      </c>
      <c r="F24" s="61">
        <f t="shared" si="13"/>
        <v>2199</v>
      </c>
      <c r="G24" s="61">
        <f t="shared" si="14"/>
        <v>2199</v>
      </c>
      <c r="H24" s="42">
        <f t="shared" si="1"/>
        <v>1300</v>
      </c>
      <c r="I24" s="42">
        <f t="shared" si="1"/>
        <v>1300</v>
      </c>
      <c r="J24" s="42">
        <f t="shared" si="1"/>
        <v>1300</v>
      </c>
      <c r="K24" s="42">
        <f t="shared" si="10"/>
        <v>2000</v>
      </c>
      <c r="L24" s="42">
        <f t="shared" si="10"/>
        <v>2000</v>
      </c>
      <c r="M24" s="42">
        <f t="shared" si="10"/>
        <v>2000</v>
      </c>
      <c r="N24" s="42">
        <f t="shared" si="15"/>
        <v>-700</v>
      </c>
      <c r="O24" s="42">
        <f t="shared" si="3"/>
        <v>-700</v>
      </c>
      <c r="P24" s="42">
        <f t="shared" si="3"/>
        <v>-700</v>
      </c>
      <c r="Q24" s="61">
        <f t="shared" si="11"/>
        <v>0</v>
      </c>
      <c r="R24" s="61">
        <f t="shared" si="11"/>
        <v>0</v>
      </c>
      <c r="S24" s="61">
        <f t="shared" si="11"/>
        <v>0</v>
      </c>
      <c r="T24" s="58">
        <f t="shared" si="5"/>
        <v>3999</v>
      </c>
      <c r="U24" s="83">
        <f t="shared" ref="U24:U87" si="20">U23+$X24*1000-Q24</f>
        <v>-500</v>
      </c>
      <c r="V24" s="83">
        <f t="shared" ref="V24:V87" si="21">V23+$X24*1000-R24</f>
        <v>-500</v>
      </c>
      <c r="W24" s="83">
        <f t="shared" ref="W24:W87" si="22">W23+$X24*1000-S24</f>
        <v>-500</v>
      </c>
      <c r="X24" s="85"/>
      <c r="Y24" s="42"/>
      <c r="Z24" s="42"/>
      <c r="AA24" s="42"/>
      <c r="AB24" s="50"/>
      <c r="AD24" s="57">
        <v>45341</v>
      </c>
    </row>
    <row r="25" spans="1:30" ht="16.5" customHeight="1">
      <c r="A25" s="73">
        <v>11</v>
      </c>
      <c r="B25" s="74">
        <f t="shared" si="7"/>
        <v>45322</v>
      </c>
      <c r="C25" s="75">
        <f t="shared" si="8"/>
        <v>1769</v>
      </c>
      <c r="D25" s="76">
        <f t="shared" si="9"/>
        <v>1728</v>
      </c>
      <c r="E25" s="61">
        <f t="shared" si="12"/>
        <v>2197</v>
      </c>
      <c r="F25" s="61">
        <f t="shared" si="13"/>
        <v>2197</v>
      </c>
      <c r="G25" s="61">
        <f t="shared" si="14"/>
        <v>2197</v>
      </c>
      <c r="H25" s="42">
        <f t="shared" si="1"/>
        <v>1300</v>
      </c>
      <c r="I25" s="42">
        <f t="shared" si="1"/>
        <v>1300</v>
      </c>
      <c r="J25" s="42">
        <f t="shared" si="1"/>
        <v>1300</v>
      </c>
      <c r="K25" s="42">
        <f t="shared" si="10"/>
        <v>2000</v>
      </c>
      <c r="L25" s="42">
        <f t="shared" si="10"/>
        <v>2000</v>
      </c>
      <c r="M25" s="42">
        <f t="shared" si="10"/>
        <v>2000</v>
      </c>
      <c r="N25" s="42">
        <f t="shared" si="15"/>
        <v>-700</v>
      </c>
      <c r="O25" s="42">
        <f t="shared" si="3"/>
        <v>-700</v>
      </c>
      <c r="P25" s="42">
        <f t="shared" si="3"/>
        <v>-700</v>
      </c>
      <c r="Q25" s="61">
        <f t="shared" si="11"/>
        <v>0</v>
      </c>
      <c r="R25" s="61">
        <f t="shared" si="11"/>
        <v>0</v>
      </c>
      <c r="S25" s="61">
        <f t="shared" si="11"/>
        <v>0</v>
      </c>
      <c r="T25" s="58">
        <f t="shared" si="5"/>
        <v>3997</v>
      </c>
      <c r="U25" s="83">
        <f t="shared" si="20"/>
        <v>-500</v>
      </c>
      <c r="V25" s="83">
        <f t="shared" si="21"/>
        <v>-500</v>
      </c>
      <c r="W25" s="83">
        <f t="shared" si="22"/>
        <v>-500</v>
      </c>
      <c r="X25" s="85"/>
      <c r="Y25" s="42"/>
      <c r="Z25" s="42"/>
      <c r="AA25" s="42"/>
      <c r="AB25" s="50"/>
      <c r="AD25" s="57">
        <v>45461</v>
      </c>
    </row>
    <row r="26" spans="1:30" ht="16.5" customHeight="1">
      <c r="A26" s="73">
        <v>12</v>
      </c>
      <c r="B26" s="74">
        <f t="shared" si="7"/>
        <v>45323</v>
      </c>
      <c r="C26" s="75">
        <f t="shared" si="8"/>
        <v>1769</v>
      </c>
      <c r="D26" s="76">
        <f t="shared" si="9"/>
        <v>1726</v>
      </c>
      <c r="E26" s="61">
        <f t="shared" si="12"/>
        <v>2195</v>
      </c>
      <c r="F26" s="61">
        <f t="shared" si="13"/>
        <v>2195</v>
      </c>
      <c r="G26" s="61">
        <f t="shared" si="14"/>
        <v>2195</v>
      </c>
      <c r="H26" s="42">
        <f t="shared" si="1"/>
        <v>1300</v>
      </c>
      <c r="I26" s="42">
        <f t="shared" si="1"/>
        <v>1300</v>
      </c>
      <c r="J26" s="42">
        <f t="shared" si="1"/>
        <v>1300</v>
      </c>
      <c r="K26" s="42">
        <f t="shared" si="10"/>
        <v>2000</v>
      </c>
      <c r="L26" s="42">
        <f t="shared" si="10"/>
        <v>2000</v>
      </c>
      <c r="M26" s="42">
        <f t="shared" si="10"/>
        <v>2000</v>
      </c>
      <c r="N26" s="42">
        <f t="shared" si="15"/>
        <v>-700</v>
      </c>
      <c r="O26" s="42">
        <f t="shared" si="3"/>
        <v>-700</v>
      </c>
      <c r="P26" s="42">
        <f t="shared" si="3"/>
        <v>-700</v>
      </c>
      <c r="Q26" s="61">
        <f t="shared" si="11"/>
        <v>0</v>
      </c>
      <c r="R26" s="61">
        <f t="shared" si="11"/>
        <v>0</v>
      </c>
      <c r="S26" s="61">
        <f t="shared" si="11"/>
        <v>0</v>
      </c>
      <c r="T26" s="58">
        <f t="shared" si="5"/>
        <v>3995</v>
      </c>
      <c r="U26" s="83">
        <f t="shared" si="20"/>
        <v>-500</v>
      </c>
      <c r="V26" s="83">
        <f t="shared" si="21"/>
        <v>-500</v>
      </c>
      <c r="W26" s="83">
        <f t="shared" si="22"/>
        <v>-500</v>
      </c>
      <c r="X26" s="85"/>
      <c r="Y26" s="42"/>
      <c r="Z26" s="42"/>
      <c r="AA26" s="42"/>
      <c r="AB26" s="50"/>
      <c r="AD26" s="57">
        <v>45465</v>
      </c>
    </row>
    <row r="27" spans="1:30" ht="16.5" customHeight="1">
      <c r="A27" s="73">
        <v>13</v>
      </c>
      <c r="B27" s="74">
        <f t="shared" si="7"/>
        <v>45324</v>
      </c>
      <c r="C27" s="75">
        <f t="shared" si="8"/>
        <v>1769</v>
      </c>
      <c r="D27" s="76">
        <f t="shared" si="9"/>
        <v>1724</v>
      </c>
      <c r="E27" s="61">
        <f t="shared" si="12"/>
        <v>2193</v>
      </c>
      <c r="F27" s="61">
        <f t="shared" si="13"/>
        <v>2193</v>
      </c>
      <c r="G27" s="61">
        <f t="shared" si="14"/>
        <v>2193</v>
      </c>
      <c r="H27" s="42">
        <f t="shared" si="1"/>
        <v>1300</v>
      </c>
      <c r="I27" s="42">
        <f t="shared" si="1"/>
        <v>1300</v>
      </c>
      <c r="J27" s="42">
        <f t="shared" si="1"/>
        <v>1300</v>
      </c>
      <c r="K27" s="42">
        <f t="shared" si="10"/>
        <v>2000</v>
      </c>
      <c r="L27" s="42">
        <f t="shared" si="10"/>
        <v>2000</v>
      </c>
      <c r="M27" s="42">
        <f t="shared" si="10"/>
        <v>2000</v>
      </c>
      <c r="N27" s="42">
        <f t="shared" si="15"/>
        <v>-700</v>
      </c>
      <c r="O27" s="42">
        <f t="shared" si="3"/>
        <v>-700</v>
      </c>
      <c r="P27" s="42">
        <f t="shared" si="3"/>
        <v>-700</v>
      </c>
      <c r="Q27" s="61">
        <f t="shared" si="11"/>
        <v>0</v>
      </c>
      <c r="R27" s="61">
        <f t="shared" si="11"/>
        <v>0</v>
      </c>
      <c r="S27" s="61">
        <f t="shared" si="11"/>
        <v>0</v>
      </c>
      <c r="T27" s="58">
        <f t="shared" si="5"/>
        <v>3993</v>
      </c>
      <c r="U27" s="83">
        <f t="shared" si="20"/>
        <v>-500</v>
      </c>
      <c r="V27" s="83">
        <f t="shared" si="21"/>
        <v>-500</v>
      </c>
      <c r="W27" s="83">
        <f t="shared" si="22"/>
        <v>-500</v>
      </c>
      <c r="X27" s="85"/>
      <c r="Y27" s="42"/>
      <c r="Z27" s="42"/>
      <c r="AA27" s="42"/>
      <c r="AB27" s="50"/>
      <c r="AD27" s="57"/>
    </row>
    <row r="28" spans="1:30" ht="16.5" customHeight="1">
      <c r="A28" s="73">
        <v>14</v>
      </c>
      <c r="B28" s="74">
        <f t="shared" si="7"/>
        <v>45325</v>
      </c>
      <c r="C28" s="75">
        <f t="shared" si="8"/>
        <v>1769</v>
      </c>
      <c r="D28" s="76">
        <f t="shared" si="9"/>
        <v>1722</v>
      </c>
      <c r="E28" s="61">
        <f t="shared" si="12"/>
        <v>2191</v>
      </c>
      <c r="F28" s="61">
        <f t="shared" si="13"/>
        <v>2191</v>
      </c>
      <c r="G28" s="61">
        <f t="shared" si="14"/>
        <v>2191</v>
      </c>
      <c r="H28" s="42">
        <f t="shared" si="1"/>
        <v>1300</v>
      </c>
      <c r="I28" s="42">
        <f t="shared" si="1"/>
        <v>1300</v>
      </c>
      <c r="J28" s="42">
        <f t="shared" si="1"/>
        <v>1300</v>
      </c>
      <c r="K28" s="42">
        <f t="shared" si="10"/>
        <v>2000</v>
      </c>
      <c r="L28" s="42">
        <f t="shared" si="10"/>
        <v>2000</v>
      </c>
      <c r="M28" s="42">
        <f t="shared" si="10"/>
        <v>2000</v>
      </c>
      <c r="N28" s="42">
        <f t="shared" si="15"/>
        <v>-700</v>
      </c>
      <c r="O28" s="42">
        <f t="shared" si="3"/>
        <v>-700</v>
      </c>
      <c r="P28" s="42">
        <f t="shared" si="3"/>
        <v>-700</v>
      </c>
      <c r="Q28" s="61">
        <f t="shared" si="11"/>
        <v>0</v>
      </c>
      <c r="R28" s="61">
        <f t="shared" si="11"/>
        <v>0</v>
      </c>
      <c r="S28" s="61">
        <f t="shared" si="11"/>
        <v>0</v>
      </c>
      <c r="T28" s="58">
        <f t="shared" si="5"/>
        <v>3691</v>
      </c>
      <c r="U28" s="83">
        <f t="shared" si="20"/>
        <v>-200</v>
      </c>
      <c r="V28" s="83">
        <f t="shared" si="21"/>
        <v>-200</v>
      </c>
      <c r="W28" s="83">
        <f t="shared" si="22"/>
        <v>-200</v>
      </c>
      <c r="X28" s="85">
        <v>0.3</v>
      </c>
      <c r="Y28" s="42"/>
      <c r="Z28" s="42"/>
      <c r="AA28" s="42"/>
      <c r="AB28" s="50">
        <v>7</v>
      </c>
      <c r="AD28" s="79"/>
    </row>
    <row r="29" spans="1:30" ht="16.5" customHeight="1">
      <c r="A29" s="73">
        <v>15</v>
      </c>
      <c r="B29" s="74">
        <f t="shared" si="7"/>
        <v>45326</v>
      </c>
      <c r="C29" s="75">
        <f t="shared" si="8"/>
        <v>1769</v>
      </c>
      <c r="D29" s="76">
        <f t="shared" si="9"/>
        <v>1720</v>
      </c>
      <c r="E29" s="61">
        <f t="shared" si="12"/>
        <v>2189</v>
      </c>
      <c r="F29" s="61">
        <f t="shared" si="13"/>
        <v>2189</v>
      </c>
      <c r="G29" s="61">
        <f t="shared" si="14"/>
        <v>2189</v>
      </c>
      <c r="H29" s="42">
        <f t="shared" si="1"/>
        <v>1300</v>
      </c>
      <c r="I29" s="42">
        <f t="shared" si="1"/>
        <v>1300</v>
      </c>
      <c r="J29" s="42">
        <f t="shared" si="1"/>
        <v>1300</v>
      </c>
      <c r="K29" s="42">
        <f t="shared" si="10"/>
        <v>2000</v>
      </c>
      <c r="L29" s="42">
        <f t="shared" si="10"/>
        <v>2000</v>
      </c>
      <c r="M29" s="42">
        <f t="shared" si="10"/>
        <v>2000</v>
      </c>
      <c r="N29" s="42">
        <f t="shared" si="15"/>
        <v>-700</v>
      </c>
      <c r="O29" s="42">
        <f t="shared" si="3"/>
        <v>-700</v>
      </c>
      <c r="P29" s="42">
        <f t="shared" si="3"/>
        <v>-700</v>
      </c>
      <c r="Q29" s="61">
        <f t="shared" si="11"/>
        <v>0</v>
      </c>
      <c r="R29" s="61">
        <f t="shared" si="11"/>
        <v>0</v>
      </c>
      <c r="S29" s="61">
        <f t="shared" si="11"/>
        <v>0</v>
      </c>
      <c r="T29" s="58">
        <f t="shared" si="5"/>
        <v>3689</v>
      </c>
      <c r="U29" s="83">
        <f t="shared" si="20"/>
        <v>-200</v>
      </c>
      <c r="V29" s="83">
        <f t="shared" si="21"/>
        <v>-200</v>
      </c>
      <c r="W29" s="83">
        <f t="shared" si="22"/>
        <v>-200</v>
      </c>
      <c r="X29" s="85"/>
      <c r="Y29" s="42"/>
      <c r="Z29" s="42"/>
      <c r="AA29" s="42"/>
      <c r="AB29" s="50"/>
    </row>
    <row r="30" spans="1:30" ht="16.5" customHeight="1">
      <c r="A30" s="73">
        <v>16</v>
      </c>
      <c r="B30" s="74">
        <f t="shared" si="7"/>
        <v>45327</v>
      </c>
      <c r="C30" s="75">
        <f t="shared" si="8"/>
        <v>1769</v>
      </c>
      <c r="D30" s="76">
        <f t="shared" si="9"/>
        <v>1718</v>
      </c>
      <c r="E30" s="61">
        <f t="shared" si="12"/>
        <v>2187</v>
      </c>
      <c r="F30" s="61">
        <f t="shared" si="13"/>
        <v>2187</v>
      </c>
      <c r="G30" s="61">
        <f t="shared" si="14"/>
        <v>2187</v>
      </c>
      <c r="H30" s="42">
        <f t="shared" ref="H30:J93" si="23">K30+N30</f>
        <v>1300</v>
      </c>
      <c r="I30" s="42">
        <f t="shared" si="23"/>
        <v>1300</v>
      </c>
      <c r="J30" s="42">
        <f t="shared" si="23"/>
        <v>1300</v>
      </c>
      <c r="K30" s="42">
        <f t="shared" si="10"/>
        <v>2000</v>
      </c>
      <c r="L30" s="42">
        <f t="shared" si="10"/>
        <v>2000</v>
      </c>
      <c r="M30" s="42">
        <f t="shared" si="10"/>
        <v>2000</v>
      </c>
      <c r="N30" s="42">
        <f t="shared" si="15"/>
        <v>-700</v>
      </c>
      <c r="O30" s="42">
        <f t="shared" si="3"/>
        <v>-700</v>
      </c>
      <c r="P30" s="42">
        <f t="shared" si="3"/>
        <v>-700</v>
      </c>
      <c r="Q30" s="61">
        <f t="shared" si="11"/>
        <v>0</v>
      </c>
      <c r="R30" s="61">
        <f t="shared" si="11"/>
        <v>0</v>
      </c>
      <c r="S30" s="61">
        <f t="shared" si="11"/>
        <v>0</v>
      </c>
      <c r="T30" s="58">
        <f t="shared" si="5"/>
        <v>3687</v>
      </c>
      <c r="U30" s="83">
        <f t="shared" si="20"/>
        <v>-200</v>
      </c>
      <c r="V30" s="83">
        <f t="shared" si="21"/>
        <v>-200</v>
      </c>
      <c r="W30" s="83">
        <f t="shared" si="22"/>
        <v>-200</v>
      </c>
      <c r="X30" s="85"/>
      <c r="Y30" s="42"/>
      <c r="Z30" s="42"/>
      <c r="AA30" s="42"/>
      <c r="AB30" s="50"/>
    </row>
    <row r="31" spans="1:30" ht="16.5" customHeight="1">
      <c r="A31" s="73">
        <v>17</v>
      </c>
      <c r="B31" s="74">
        <f t="shared" si="7"/>
        <v>45328</v>
      </c>
      <c r="C31" s="75">
        <f t="shared" si="8"/>
        <v>1769</v>
      </c>
      <c r="D31" s="76">
        <f t="shared" si="9"/>
        <v>1716</v>
      </c>
      <c r="E31" s="61">
        <f t="shared" si="12"/>
        <v>2185</v>
      </c>
      <c r="F31" s="61">
        <f t="shared" si="13"/>
        <v>2185</v>
      </c>
      <c r="G31" s="61">
        <f t="shared" si="14"/>
        <v>2185</v>
      </c>
      <c r="H31" s="42">
        <f t="shared" si="23"/>
        <v>1300</v>
      </c>
      <c r="I31" s="42">
        <f t="shared" si="23"/>
        <v>1300</v>
      </c>
      <c r="J31" s="42">
        <f t="shared" si="23"/>
        <v>1300</v>
      </c>
      <c r="K31" s="42">
        <f t="shared" si="10"/>
        <v>2000</v>
      </c>
      <c r="L31" s="42">
        <f t="shared" si="10"/>
        <v>2000</v>
      </c>
      <c r="M31" s="42">
        <f t="shared" si="10"/>
        <v>2000</v>
      </c>
      <c r="N31" s="42">
        <f t="shared" si="15"/>
        <v>-700</v>
      </c>
      <c r="O31" s="42">
        <f t="shared" si="15"/>
        <v>-700</v>
      </c>
      <c r="P31" s="42">
        <f t="shared" si="15"/>
        <v>-700</v>
      </c>
      <c r="Q31" s="61">
        <f t="shared" si="11"/>
        <v>0</v>
      </c>
      <c r="R31" s="61">
        <f t="shared" si="11"/>
        <v>0</v>
      </c>
      <c r="S31" s="61">
        <f t="shared" si="11"/>
        <v>0</v>
      </c>
      <c r="T31" s="58">
        <f t="shared" si="5"/>
        <v>3685</v>
      </c>
      <c r="U31" s="83">
        <f t="shared" si="20"/>
        <v>-200</v>
      </c>
      <c r="V31" s="83">
        <f t="shared" si="21"/>
        <v>-200</v>
      </c>
      <c r="W31" s="83">
        <f t="shared" si="22"/>
        <v>-200</v>
      </c>
      <c r="X31" s="85"/>
      <c r="Y31" s="42"/>
      <c r="Z31" s="42"/>
      <c r="AA31" s="42"/>
      <c r="AB31" s="50"/>
    </row>
    <row r="32" spans="1:30" ht="16.5" customHeight="1">
      <c r="A32" s="73">
        <v>18</v>
      </c>
      <c r="B32" s="74">
        <f t="shared" si="7"/>
        <v>45329</v>
      </c>
      <c r="C32" s="75">
        <f t="shared" si="8"/>
        <v>1769</v>
      </c>
      <c r="D32" s="76">
        <f t="shared" si="9"/>
        <v>1714</v>
      </c>
      <c r="E32" s="61">
        <f t="shared" si="12"/>
        <v>2183</v>
      </c>
      <c r="F32" s="61">
        <f t="shared" si="13"/>
        <v>2183</v>
      </c>
      <c r="G32" s="61">
        <f t="shared" si="14"/>
        <v>2183</v>
      </c>
      <c r="H32" s="42">
        <f t="shared" si="23"/>
        <v>1300</v>
      </c>
      <c r="I32" s="42">
        <f t="shared" si="23"/>
        <v>1300</v>
      </c>
      <c r="J32" s="42">
        <f t="shared" si="23"/>
        <v>1300</v>
      </c>
      <c r="K32" s="42">
        <f t="shared" ref="K32:M47" si="24">K31</f>
        <v>2000</v>
      </c>
      <c r="L32" s="42">
        <f t="shared" si="24"/>
        <v>2000</v>
      </c>
      <c r="M32" s="42">
        <f t="shared" si="24"/>
        <v>2000</v>
      </c>
      <c r="N32" s="42">
        <f t="shared" si="15"/>
        <v>-700</v>
      </c>
      <c r="O32" s="42">
        <f t="shared" si="15"/>
        <v>-700</v>
      </c>
      <c r="P32" s="42">
        <f t="shared" si="15"/>
        <v>-700</v>
      </c>
      <c r="Q32" s="61">
        <f t="shared" si="11"/>
        <v>0</v>
      </c>
      <c r="R32" s="61">
        <f t="shared" si="11"/>
        <v>0</v>
      </c>
      <c r="S32" s="61">
        <f t="shared" si="11"/>
        <v>0</v>
      </c>
      <c r="T32" s="58">
        <f t="shared" si="5"/>
        <v>3383</v>
      </c>
      <c r="U32" s="83">
        <f t="shared" si="20"/>
        <v>100</v>
      </c>
      <c r="V32" s="83">
        <f t="shared" si="21"/>
        <v>100</v>
      </c>
      <c r="W32" s="83">
        <f t="shared" si="22"/>
        <v>100</v>
      </c>
      <c r="X32" s="85">
        <v>0.3</v>
      </c>
      <c r="Y32" s="42"/>
      <c r="Z32" s="42"/>
      <c r="AA32" s="42"/>
      <c r="AB32" s="50">
        <v>6</v>
      </c>
    </row>
    <row r="33" spans="1:28" ht="16.5" customHeight="1">
      <c r="A33" s="73">
        <v>19</v>
      </c>
      <c r="B33" s="74">
        <f t="shared" si="7"/>
        <v>45330</v>
      </c>
      <c r="C33" s="75">
        <f t="shared" si="8"/>
        <v>1769</v>
      </c>
      <c r="D33" s="76">
        <f t="shared" si="9"/>
        <v>1712</v>
      </c>
      <c r="E33" s="61">
        <f t="shared" si="12"/>
        <v>2181</v>
      </c>
      <c r="F33" s="61">
        <f t="shared" si="13"/>
        <v>2181</v>
      </c>
      <c r="G33" s="61">
        <f t="shared" si="14"/>
        <v>2181</v>
      </c>
      <c r="H33" s="42">
        <f t="shared" si="23"/>
        <v>1300</v>
      </c>
      <c r="I33" s="42">
        <f t="shared" si="23"/>
        <v>1300</v>
      </c>
      <c r="J33" s="42">
        <f t="shared" si="23"/>
        <v>1300</v>
      </c>
      <c r="K33" s="42">
        <f t="shared" si="24"/>
        <v>2000</v>
      </c>
      <c r="L33" s="42">
        <f t="shared" si="24"/>
        <v>2000</v>
      </c>
      <c r="M33" s="42">
        <f t="shared" si="24"/>
        <v>2000</v>
      </c>
      <c r="N33" s="42">
        <f t="shared" ref="N33:P48" si="25">N32-Q33</f>
        <v>-700</v>
      </c>
      <c r="O33" s="42">
        <f t="shared" si="25"/>
        <v>-700</v>
      </c>
      <c r="P33" s="42">
        <f t="shared" si="25"/>
        <v>-700</v>
      </c>
      <c r="Q33" s="61">
        <f t="shared" si="11"/>
        <v>0</v>
      </c>
      <c r="R33" s="61">
        <f t="shared" si="11"/>
        <v>0</v>
      </c>
      <c r="S33" s="61">
        <f t="shared" si="11"/>
        <v>0</v>
      </c>
      <c r="T33" s="58">
        <f t="shared" si="5"/>
        <v>3381</v>
      </c>
      <c r="U33" s="83">
        <f t="shared" si="20"/>
        <v>100</v>
      </c>
      <c r="V33" s="83">
        <f t="shared" si="21"/>
        <v>100</v>
      </c>
      <c r="W33" s="83">
        <f t="shared" si="22"/>
        <v>100</v>
      </c>
      <c r="X33" s="85"/>
      <c r="Y33" s="42"/>
      <c r="Z33" s="42"/>
      <c r="AA33" s="42"/>
      <c r="AB33" s="50"/>
    </row>
    <row r="34" spans="1:28" ht="16.5" customHeight="1">
      <c r="A34" s="73">
        <v>20</v>
      </c>
      <c r="B34" s="74">
        <f t="shared" si="7"/>
        <v>45331</v>
      </c>
      <c r="C34" s="75">
        <f t="shared" si="8"/>
        <v>1769</v>
      </c>
      <c r="D34" s="76">
        <f t="shared" si="9"/>
        <v>1710</v>
      </c>
      <c r="E34" s="61">
        <f t="shared" si="12"/>
        <v>2179</v>
      </c>
      <c r="F34" s="61">
        <f t="shared" si="13"/>
        <v>2179</v>
      </c>
      <c r="G34" s="61">
        <f t="shared" si="14"/>
        <v>2179</v>
      </c>
      <c r="H34" s="42">
        <f t="shared" si="23"/>
        <v>1300</v>
      </c>
      <c r="I34" s="42">
        <f t="shared" si="23"/>
        <v>1300</v>
      </c>
      <c r="J34" s="42">
        <f t="shared" si="23"/>
        <v>1300</v>
      </c>
      <c r="K34" s="42">
        <f t="shared" si="24"/>
        <v>2000</v>
      </c>
      <c r="L34" s="42">
        <f t="shared" si="24"/>
        <v>2000</v>
      </c>
      <c r="M34" s="42">
        <f t="shared" si="24"/>
        <v>2000</v>
      </c>
      <c r="N34" s="42">
        <f t="shared" si="25"/>
        <v>-700</v>
      </c>
      <c r="O34" s="42">
        <f t="shared" si="25"/>
        <v>-700</v>
      </c>
      <c r="P34" s="42">
        <f t="shared" si="25"/>
        <v>-700</v>
      </c>
      <c r="Q34" s="61">
        <f t="shared" si="11"/>
        <v>0</v>
      </c>
      <c r="R34" s="61">
        <f t="shared" si="11"/>
        <v>0</v>
      </c>
      <c r="S34" s="61">
        <f t="shared" si="11"/>
        <v>0</v>
      </c>
      <c r="T34" s="58">
        <f t="shared" si="5"/>
        <v>3379</v>
      </c>
      <c r="U34" s="83">
        <f t="shared" si="20"/>
        <v>100</v>
      </c>
      <c r="V34" s="83">
        <f t="shared" si="21"/>
        <v>100</v>
      </c>
      <c r="W34" s="83">
        <f t="shared" si="22"/>
        <v>100</v>
      </c>
      <c r="X34" s="85"/>
      <c r="Y34" s="42"/>
      <c r="Z34" s="42"/>
      <c r="AA34" s="42"/>
      <c r="AB34" s="50"/>
    </row>
    <row r="35" spans="1:28" ht="16.5" customHeight="1">
      <c r="A35" s="73">
        <v>21</v>
      </c>
      <c r="B35" s="74">
        <f t="shared" si="7"/>
        <v>45332</v>
      </c>
      <c r="C35" s="75">
        <f t="shared" si="8"/>
        <v>1769</v>
      </c>
      <c r="D35" s="76">
        <f t="shared" si="9"/>
        <v>1708</v>
      </c>
      <c r="E35" s="61">
        <f t="shared" si="12"/>
        <v>2177</v>
      </c>
      <c r="F35" s="61">
        <f t="shared" si="13"/>
        <v>2177</v>
      </c>
      <c r="G35" s="61">
        <f t="shared" si="14"/>
        <v>2177</v>
      </c>
      <c r="H35" s="42">
        <f t="shared" si="23"/>
        <v>1300</v>
      </c>
      <c r="I35" s="42">
        <f t="shared" si="23"/>
        <v>1300</v>
      </c>
      <c r="J35" s="42">
        <f t="shared" si="23"/>
        <v>1300</v>
      </c>
      <c r="K35" s="42">
        <f t="shared" si="24"/>
        <v>2000</v>
      </c>
      <c r="L35" s="42">
        <f t="shared" si="24"/>
        <v>2000</v>
      </c>
      <c r="M35" s="42">
        <f t="shared" si="24"/>
        <v>2000</v>
      </c>
      <c r="N35" s="42">
        <f t="shared" si="25"/>
        <v>-700</v>
      </c>
      <c r="O35" s="42">
        <f t="shared" si="25"/>
        <v>-700</v>
      </c>
      <c r="P35" s="42">
        <f t="shared" si="25"/>
        <v>-700</v>
      </c>
      <c r="Q35" s="61">
        <f t="shared" si="11"/>
        <v>0</v>
      </c>
      <c r="R35" s="61">
        <f t="shared" si="11"/>
        <v>0</v>
      </c>
      <c r="S35" s="61">
        <f t="shared" si="11"/>
        <v>0</v>
      </c>
      <c r="T35" s="58">
        <f t="shared" si="5"/>
        <v>3377</v>
      </c>
      <c r="U35" s="83">
        <f t="shared" si="20"/>
        <v>100</v>
      </c>
      <c r="V35" s="83">
        <f t="shared" si="21"/>
        <v>100</v>
      </c>
      <c r="W35" s="83">
        <f t="shared" si="22"/>
        <v>100</v>
      </c>
      <c r="X35" s="85"/>
      <c r="Y35" s="42"/>
      <c r="Z35" s="42"/>
      <c r="AA35" s="42"/>
      <c r="AB35" s="50"/>
    </row>
    <row r="36" spans="1:28" ht="16.5" customHeight="1">
      <c r="A36" s="73">
        <v>22</v>
      </c>
      <c r="B36" s="74">
        <f t="shared" si="7"/>
        <v>45333</v>
      </c>
      <c r="C36" s="75">
        <f t="shared" si="8"/>
        <v>1769</v>
      </c>
      <c r="D36" s="76">
        <f t="shared" si="9"/>
        <v>1706</v>
      </c>
      <c r="E36" s="61">
        <f t="shared" si="12"/>
        <v>2175</v>
      </c>
      <c r="F36" s="61">
        <f t="shared" si="13"/>
        <v>2175</v>
      </c>
      <c r="G36" s="61">
        <f t="shared" si="14"/>
        <v>2175</v>
      </c>
      <c r="H36" s="42">
        <f t="shared" si="23"/>
        <v>1300</v>
      </c>
      <c r="I36" s="42">
        <f t="shared" si="23"/>
        <v>1300</v>
      </c>
      <c r="J36" s="42">
        <f t="shared" si="23"/>
        <v>1300</v>
      </c>
      <c r="K36" s="42">
        <f t="shared" si="24"/>
        <v>2000</v>
      </c>
      <c r="L36" s="42">
        <f t="shared" si="24"/>
        <v>2000</v>
      </c>
      <c r="M36" s="42">
        <f t="shared" si="24"/>
        <v>2000</v>
      </c>
      <c r="N36" s="42">
        <f t="shared" si="25"/>
        <v>-700</v>
      </c>
      <c r="O36" s="42">
        <f t="shared" si="25"/>
        <v>-700</v>
      </c>
      <c r="P36" s="42">
        <f t="shared" si="25"/>
        <v>-700</v>
      </c>
      <c r="Q36" s="61">
        <f t="shared" si="11"/>
        <v>0</v>
      </c>
      <c r="R36" s="61">
        <f t="shared" si="11"/>
        <v>0</v>
      </c>
      <c r="S36" s="61">
        <f t="shared" si="11"/>
        <v>0</v>
      </c>
      <c r="T36" s="58">
        <f t="shared" si="5"/>
        <v>3075</v>
      </c>
      <c r="U36" s="83">
        <f t="shared" si="20"/>
        <v>400</v>
      </c>
      <c r="V36" s="83">
        <f t="shared" si="21"/>
        <v>400</v>
      </c>
      <c r="W36" s="83">
        <f t="shared" si="22"/>
        <v>400</v>
      </c>
      <c r="X36" s="85">
        <v>0.3</v>
      </c>
      <c r="Y36" s="42"/>
      <c r="Z36" s="42"/>
      <c r="AA36" s="42"/>
      <c r="AB36" s="50">
        <v>5</v>
      </c>
    </row>
    <row r="37" spans="1:28" ht="16.5" customHeight="1">
      <c r="A37" s="73">
        <v>23</v>
      </c>
      <c r="B37" s="74">
        <f t="shared" si="7"/>
        <v>45334</v>
      </c>
      <c r="C37" s="75">
        <f t="shared" si="8"/>
        <v>1769</v>
      </c>
      <c r="D37" s="76">
        <f t="shared" si="9"/>
        <v>1704</v>
      </c>
      <c r="E37" s="61">
        <f t="shared" si="12"/>
        <v>2173</v>
      </c>
      <c r="F37" s="61">
        <f t="shared" si="13"/>
        <v>2173</v>
      </c>
      <c r="G37" s="61">
        <f t="shared" si="14"/>
        <v>2173</v>
      </c>
      <c r="H37" s="42">
        <f t="shared" si="23"/>
        <v>1300</v>
      </c>
      <c r="I37" s="42">
        <f t="shared" si="23"/>
        <v>1300</v>
      </c>
      <c r="J37" s="42">
        <f t="shared" si="23"/>
        <v>1300</v>
      </c>
      <c r="K37" s="42">
        <f t="shared" si="24"/>
        <v>2000</v>
      </c>
      <c r="L37" s="42">
        <f t="shared" si="24"/>
        <v>2000</v>
      </c>
      <c r="M37" s="42">
        <f t="shared" si="24"/>
        <v>2000</v>
      </c>
      <c r="N37" s="42">
        <f t="shared" si="25"/>
        <v>-700</v>
      </c>
      <c r="O37" s="42">
        <f t="shared" si="25"/>
        <v>-700</v>
      </c>
      <c r="P37" s="42">
        <f t="shared" si="25"/>
        <v>-700</v>
      </c>
      <c r="Q37" s="61">
        <f t="shared" si="11"/>
        <v>0</v>
      </c>
      <c r="R37" s="61">
        <f t="shared" si="11"/>
        <v>0</v>
      </c>
      <c r="S37" s="61">
        <f t="shared" si="11"/>
        <v>0</v>
      </c>
      <c r="T37" s="58">
        <f t="shared" si="5"/>
        <v>3073</v>
      </c>
      <c r="U37" s="83">
        <f t="shared" si="20"/>
        <v>400</v>
      </c>
      <c r="V37" s="83">
        <f t="shared" si="21"/>
        <v>400</v>
      </c>
      <c r="W37" s="83">
        <f t="shared" si="22"/>
        <v>400</v>
      </c>
      <c r="X37" s="85"/>
      <c r="Y37" s="42"/>
      <c r="Z37" s="42"/>
      <c r="AA37" s="42"/>
      <c r="AB37" s="50"/>
    </row>
    <row r="38" spans="1:28" ht="16.5" customHeight="1">
      <c r="A38" s="73">
        <v>24</v>
      </c>
      <c r="B38" s="74">
        <f t="shared" si="7"/>
        <v>45335</v>
      </c>
      <c r="C38" s="75">
        <f t="shared" si="8"/>
        <v>1769</v>
      </c>
      <c r="D38" s="76">
        <f t="shared" si="9"/>
        <v>1702</v>
      </c>
      <c r="E38" s="61">
        <f t="shared" si="12"/>
        <v>2171</v>
      </c>
      <c r="F38" s="61">
        <f t="shared" si="13"/>
        <v>2171</v>
      </c>
      <c r="G38" s="61">
        <f t="shared" si="14"/>
        <v>2171</v>
      </c>
      <c r="H38" s="42">
        <f t="shared" si="23"/>
        <v>1300</v>
      </c>
      <c r="I38" s="42">
        <f t="shared" si="23"/>
        <v>1300</v>
      </c>
      <c r="J38" s="42">
        <f t="shared" si="23"/>
        <v>1300</v>
      </c>
      <c r="K38" s="42">
        <f t="shared" si="24"/>
        <v>2000</v>
      </c>
      <c r="L38" s="42">
        <f t="shared" si="24"/>
        <v>2000</v>
      </c>
      <c r="M38" s="42">
        <f t="shared" si="24"/>
        <v>2000</v>
      </c>
      <c r="N38" s="42">
        <f t="shared" si="25"/>
        <v>-700</v>
      </c>
      <c r="O38" s="42">
        <f t="shared" si="25"/>
        <v>-700</v>
      </c>
      <c r="P38" s="42">
        <f t="shared" si="25"/>
        <v>-700</v>
      </c>
      <c r="Q38" s="61">
        <f t="shared" si="11"/>
        <v>0</v>
      </c>
      <c r="R38" s="61">
        <f t="shared" si="11"/>
        <v>0</v>
      </c>
      <c r="S38" s="61">
        <f t="shared" si="11"/>
        <v>0</v>
      </c>
      <c r="T38" s="58">
        <f t="shared" si="5"/>
        <v>3071</v>
      </c>
      <c r="U38" s="83">
        <f t="shared" si="20"/>
        <v>400</v>
      </c>
      <c r="V38" s="83">
        <f t="shared" si="21"/>
        <v>400</v>
      </c>
      <c r="W38" s="83">
        <f t="shared" si="22"/>
        <v>400</v>
      </c>
      <c r="X38" s="85"/>
      <c r="Y38" s="42"/>
      <c r="Z38" s="42"/>
      <c r="AA38" s="42"/>
      <c r="AB38" s="50"/>
    </row>
    <row r="39" spans="1:28" ht="16.5" customHeight="1">
      <c r="A39" s="73">
        <v>25</v>
      </c>
      <c r="B39" s="74">
        <f t="shared" si="7"/>
        <v>45336</v>
      </c>
      <c r="C39" s="75">
        <f t="shared" si="8"/>
        <v>1769</v>
      </c>
      <c r="D39" s="76">
        <f t="shared" si="9"/>
        <v>1700</v>
      </c>
      <c r="E39" s="61">
        <f t="shared" si="12"/>
        <v>2169</v>
      </c>
      <c r="F39" s="61">
        <f t="shared" si="13"/>
        <v>2169</v>
      </c>
      <c r="G39" s="61">
        <f t="shared" si="14"/>
        <v>2169</v>
      </c>
      <c r="H39" s="42">
        <f t="shared" si="23"/>
        <v>1300</v>
      </c>
      <c r="I39" s="42">
        <f t="shared" si="23"/>
        <v>1300</v>
      </c>
      <c r="J39" s="42">
        <f t="shared" si="23"/>
        <v>1300</v>
      </c>
      <c r="K39" s="42">
        <f t="shared" si="24"/>
        <v>2000</v>
      </c>
      <c r="L39" s="42">
        <f t="shared" si="24"/>
        <v>2000</v>
      </c>
      <c r="M39" s="42">
        <f t="shared" si="24"/>
        <v>2000</v>
      </c>
      <c r="N39" s="42">
        <f t="shared" si="25"/>
        <v>-700</v>
      </c>
      <c r="O39" s="42">
        <f t="shared" si="25"/>
        <v>-700</v>
      </c>
      <c r="P39" s="42">
        <f t="shared" si="25"/>
        <v>-700</v>
      </c>
      <c r="Q39" s="61">
        <f t="shared" si="11"/>
        <v>0</v>
      </c>
      <c r="R39" s="61">
        <f t="shared" si="11"/>
        <v>0</v>
      </c>
      <c r="S39" s="61">
        <f t="shared" si="11"/>
        <v>0</v>
      </c>
      <c r="T39" s="58">
        <f t="shared" si="5"/>
        <v>3069</v>
      </c>
      <c r="U39" s="83">
        <f t="shared" si="20"/>
        <v>400</v>
      </c>
      <c r="V39" s="83">
        <f t="shared" si="21"/>
        <v>400</v>
      </c>
      <c r="W39" s="83">
        <f t="shared" si="22"/>
        <v>400</v>
      </c>
      <c r="X39" s="85"/>
      <c r="Y39" s="42"/>
      <c r="Z39" s="42"/>
      <c r="AA39" s="42"/>
      <c r="AB39" s="50"/>
    </row>
    <row r="40" spans="1:28" ht="16.5" customHeight="1">
      <c r="A40" s="73">
        <v>26</v>
      </c>
      <c r="B40" s="74">
        <f t="shared" si="7"/>
        <v>45337</v>
      </c>
      <c r="C40" s="75">
        <f t="shared" si="8"/>
        <v>1769</v>
      </c>
      <c r="D40" s="76">
        <f t="shared" si="9"/>
        <v>1698</v>
      </c>
      <c r="E40" s="61">
        <f t="shared" si="12"/>
        <v>2167</v>
      </c>
      <c r="F40" s="61">
        <f t="shared" si="13"/>
        <v>2167</v>
      </c>
      <c r="G40" s="61">
        <f t="shared" si="14"/>
        <v>2167</v>
      </c>
      <c r="H40" s="42">
        <f t="shared" si="23"/>
        <v>1300</v>
      </c>
      <c r="I40" s="42">
        <f t="shared" si="23"/>
        <v>1300</v>
      </c>
      <c r="J40" s="42">
        <f t="shared" si="23"/>
        <v>1300</v>
      </c>
      <c r="K40" s="42">
        <f t="shared" si="24"/>
        <v>2000</v>
      </c>
      <c r="L40" s="42">
        <f t="shared" si="24"/>
        <v>2000</v>
      </c>
      <c r="M40" s="42">
        <f t="shared" si="24"/>
        <v>2000</v>
      </c>
      <c r="N40" s="42">
        <f t="shared" si="25"/>
        <v>-700</v>
      </c>
      <c r="O40" s="42">
        <f t="shared" si="25"/>
        <v>-700</v>
      </c>
      <c r="P40" s="42">
        <f t="shared" si="25"/>
        <v>-700</v>
      </c>
      <c r="Q40" s="61">
        <f t="shared" si="11"/>
        <v>0</v>
      </c>
      <c r="R40" s="61">
        <f t="shared" si="11"/>
        <v>0</v>
      </c>
      <c r="S40" s="61">
        <f t="shared" si="11"/>
        <v>0</v>
      </c>
      <c r="T40" s="58">
        <f t="shared" si="5"/>
        <v>2767</v>
      </c>
      <c r="U40" s="83">
        <f t="shared" si="20"/>
        <v>700</v>
      </c>
      <c r="V40" s="83">
        <f t="shared" si="21"/>
        <v>700</v>
      </c>
      <c r="W40" s="83">
        <f t="shared" si="22"/>
        <v>700</v>
      </c>
      <c r="X40" s="85">
        <v>0.3</v>
      </c>
      <c r="Y40" s="42"/>
      <c r="Z40" s="42"/>
      <c r="AA40" s="42"/>
      <c r="AB40" s="50">
        <v>4</v>
      </c>
    </row>
    <row r="41" spans="1:28" ht="16.5" customHeight="1">
      <c r="A41" s="73">
        <v>27</v>
      </c>
      <c r="B41" s="74">
        <f t="shared" si="7"/>
        <v>45338</v>
      </c>
      <c r="C41" s="75">
        <f t="shared" si="8"/>
        <v>1769</v>
      </c>
      <c r="D41" s="76">
        <f t="shared" si="9"/>
        <v>1696</v>
      </c>
      <c r="E41" s="61">
        <f t="shared" si="12"/>
        <v>2165</v>
      </c>
      <c r="F41" s="61">
        <f t="shared" si="13"/>
        <v>2165</v>
      </c>
      <c r="G41" s="61">
        <f t="shared" si="14"/>
        <v>2165</v>
      </c>
      <c r="H41" s="42">
        <f t="shared" si="23"/>
        <v>1300</v>
      </c>
      <c r="I41" s="42">
        <f t="shared" si="23"/>
        <v>1300</v>
      </c>
      <c r="J41" s="42">
        <f t="shared" si="23"/>
        <v>1300</v>
      </c>
      <c r="K41" s="42">
        <f t="shared" si="24"/>
        <v>2000</v>
      </c>
      <c r="L41" s="42">
        <f t="shared" si="24"/>
        <v>2000</v>
      </c>
      <c r="M41" s="42">
        <f t="shared" si="24"/>
        <v>2000</v>
      </c>
      <c r="N41" s="42">
        <f t="shared" si="25"/>
        <v>-700</v>
      </c>
      <c r="O41" s="42">
        <f t="shared" si="25"/>
        <v>-700</v>
      </c>
      <c r="P41" s="42">
        <f t="shared" si="25"/>
        <v>-700</v>
      </c>
      <c r="Q41" s="61">
        <f t="shared" si="11"/>
        <v>0</v>
      </c>
      <c r="R41" s="61">
        <f t="shared" si="11"/>
        <v>0</v>
      </c>
      <c r="S41" s="61">
        <f t="shared" si="11"/>
        <v>0</v>
      </c>
      <c r="T41" s="58">
        <f t="shared" si="5"/>
        <v>2765</v>
      </c>
      <c r="U41" s="83">
        <f t="shared" si="20"/>
        <v>700</v>
      </c>
      <c r="V41" s="83">
        <f t="shared" si="21"/>
        <v>700</v>
      </c>
      <c r="W41" s="83">
        <f t="shared" si="22"/>
        <v>700</v>
      </c>
      <c r="X41" s="85"/>
      <c r="Y41" s="42"/>
      <c r="Z41" s="42"/>
      <c r="AA41" s="42"/>
      <c r="AB41" s="50"/>
    </row>
    <row r="42" spans="1:28" ht="16.5" customHeight="1">
      <c r="A42" s="73">
        <v>28</v>
      </c>
      <c r="B42" s="74">
        <f t="shared" si="7"/>
        <v>45339</v>
      </c>
      <c r="C42" s="75">
        <f t="shared" si="8"/>
        <v>1769</v>
      </c>
      <c r="D42" s="76">
        <f t="shared" si="9"/>
        <v>1694</v>
      </c>
      <c r="E42" s="61">
        <f t="shared" si="12"/>
        <v>2163</v>
      </c>
      <c r="F42" s="61">
        <f t="shared" si="13"/>
        <v>2163</v>
      </c>
      <c r="G42" s="61">
        <f t="shared" si="14"/>
        <v>2163</v>
      </c>
      <c r="H42" s="42">
        <f t="shared" si="23"/>
        <v>1300</v>
      </c>
      <c r="I42" s="42">
        <f t="shared" si="23"/>
        <v>1300</v>
      </c>
      <c r="J42" s="42">
        <f t="shared" si="23"/>
        <v>1300</v>
      </c>
      <c r="K42" s="42">
        <f t="shared" si="24"/>
        <v>2000</v>
      </c>
      <c r="L42" s="42">
        <f t="shared" si="24"/>
        <v>2000</v>
      </c>
      <c r="M42" s="42">
        <f t="shared" si="24"/>
        <v>2000</v>
      </c>
      <c r="N42" s="42">
        <f t="shared" si="25"/>
        <v>-700</v>
      </c>
      <c r="O42" s="42">
        <f t="shared" si="25"/>
        <v>-700</v>
      </c>
      <c r="P42" s="42">
        <f t="shared" si="25"/>
        <v>-700</v>
      </c>
      <c r="Q42" s="61">
        <f t="shared" si="11"/>
        <v>0</v>
      </c>
      <c r="R42" s="61">
        <f t="shared" si="11"/>
        <v>0</v>
      </c>
      <c r="S42" s="61">
        <f t="shared" si="11"/>
        <v>0</v>
      </c>
      <c r="T42" s="58">
        <f t="shared" si="5"/>
        <v>2763</v>
      </c>
      <c r="U42" s="83">
        <f t="shared" si="20"/>
        <v>700</v>
      </c>
      <c r="V42" s="83">
        <f t="shared" si="21"/>
        <v>700</v>
      </c>
      <c r="W42" s="83">
        <f t="shared" si="22"/>
        <v>700</v>
      </c>
      <c r="X42" s="85"/>
      <c r="Y42" s="42"/>
      <c r="Z42" s="42"/>
      <c r="AA42" s="42"/>
      <c r="AB42" s="50"/>
    </row>
    <row r="43" spans="1:28" ht="16.5" customHeight="1">
      <c r="A43" s="73">
        <v>29</v>
      </c>
      <c r="B43" s="74">
        <f t="shared" si="7"/>
        <v>45340</v>
      </c>
      <c r="C43" s="75">
        <f t="shared" si="8"/>
        <v>1769</v>
      </c>
      <c r="D43" s="76">
        <f t="shared" si="9"/>
        <v>1692</v>
      </c>
      <c r="E43" s="61">
        <f t="shared" si="12"/>
        <v>2161</v>
      </c>
      <c r="F43" s="61">
        <f t="shared" si="13"/>
        <v>2161</v>
      </c>
      <c r="G43" s="61">
        <f t="shared" si="14"/>
        <v>2161</v>
      </c>
      <c r="H43" s="42">
        <f t="shared" si="23"/>
        <v>1300</v>
      </c>
      <c r="I43" s="42">
        <f t="shared" si="23"/>
        <v>1300</v>
      </c>
      <c r="J43" s="42">
        <f t="shared" si="23"/>
        <v>1300</v>
      </c>
      <c r="K43" s="42">
        <f t="shared" si="24"/>
        <v>2000</v>
      </c>
      <c r="L43" s="42">
        <f t="shared" si="24"/>
        <v>2000</v>
      </c>
      <c r="M43" s="42">
        <f t="shared" si="24"/>
        <v>2000</v>
      </c>
      <c r="N43" s="42">
        <f t="shared" si="25"/>
        <v>-700</v>
      </c>
      <c r="O43" s="42">
        <f t="shared" si="25"/>
        <v>-700</v>
      </c>
      <c r="P43" s="42">
        <f t="shared" si="25"/>
        <v>-700</v>
      </c>
      <c r="Q43" s="61">
        <f t="shared" si="11"/>
        <v>0</v>
      </c>
      <c r="R43" s="61">
        <f t="shared" si="11"/>
        <v>0</v>
      </c>
      <c r="S43" s="61">
        <f t="shared" si="11"/>
        <v>0</v>
      </c>
      <c r="T43" s="58">
        <f t="shared" si="5"/>
        <v>2761</v>
      </c>
      <c r="U43" s="83">
        <f t="shared" si="20"/>
        <v>700</v>
      </c>
      <c r="V43" s="83">
        <f t="shared" si="21"/>
        <v>700</v>
      </c>
      <c r="W43" s="83">
        <f t="shared" si="22"/>
        <v>700</v>
      </c>
      <c r="X43" s="85"/>
      <c r="Y43" s="42"/>
      <c r="Z43" s="42"/>
      <c r="AA43" s="42"/>
      <c r="AB43" s="50"/>
    </row>
    <row r="44" spans="1:28" ht="16.5" customHeight="1">
      <c r="A44" s="73">
        <v>30</v>
      </c>
      <c r="B44" s="74">
        <f t="shared" si="7"/>
        <v>45341</v>
      </c>
      <c r="C44" s="75">
        <f t="shared" si="8"/>
        <v>1769</v>
      </c>
      <c r="D44" s="76">
        <f t="shared" si="9"/>
        <v>1690</v>
      </c>
      <c r="E44" s="61">
        <f t="shared" si="12"/>
        <v>2159</v>
      </c>
      <c r="F44" s="61">
        <f t="shared" si="13"/>
        <v>2159</v>
      </c>
      <c r="G44" s="61">
        <f t="shared" si="14"/>
        <v>2159</v>
      </c>
      <c r="H44" s="42">
        <f t="shared" si="23"/>
        <v>1300</v>
      </c>
      <c r="I44" s="42">
        <f t="shared" si="23"/>
        <v>1300</v>
      </c>
      <c r="J44" s="42">
        <f t="shared" si="23"/>
        <v>1300</v>
      </c>
      <c r="K44" s="42">
        <f t="shared" si="24"/>
        <v>2000</v>
      </c>
      <c r="L44" s="42">
        <f t="shared" si="24"/>
        <v>2000</v>
      </c>
      <c r="M44" s="42">
        <f t="shared" si="24"/>
        <v>2000</v>
      </c>
      <c r="N44" s="42">
        <f t="shared" si="25"/>
        <v>-700</v>
      </c>
      <c r="O44" s="42">
        <f t="shared" si="25"/>
        <v>-700</v>
      </c>
      <c r="P44" s="42">
        <f t="shared" si="25"/>
        <v>-700</v>
      </c>
      <c r="Q44" s="61">
        <f t="shared" si="11"/>
        <v>0</v>
      </c>
      <c r="R44" s="61">
        <f t="shared" si="11"/>
        <v>0</v>
      </c>
      <c r="S44" s="61">
        <f t="shared" si="11"/>
        <v>0</v>
      </c>
      <c r="T44" s="58">
        <f t="shared" si="5"/>
        <v>2459</v>
      </c>
      <c r="U44" s="83">
        <f t="shared" si="20"/>
        <v>1000</v>
      </c>
      <c r="V44" s="83">
        <f t="shared" si="21"/>
        <v>1000</v>
      </c>
      <c r="W44" s="83">
        <f t="shared" si="22"/>
        <v>1000</v>
      </c>
      <c r="X44" s="85">
        <v>0.3</v>
      </c>
      <c r="Y44" s="42"/>
      <c r="Z44" s="42"/>
      <c r="AA44" s="42"/>
      <c r="AB44" s="50">
        <v>3</v>
      </c>
    </row>
    <row r="45" spans="1:28" ht="15">
      <c r="A45" s="73">
        <v>31</v>
      </c>
      <c r="B45" s="74">
        <f t="shared" si="7"/>
        <v>45342</v>
      </c>
      <c r="C45" s="75">
        <f t="shared" si="8"/>
        <v>1769</v>
      </c>
      <c r="D45" s="76">
        <f t="shared" si="9"/>
        <v>1688</v>
      </c>
      <c r="E45" s="61">
        <f t="shared" si="12"/>
        <v>2157</v>
      </c>
      <c r="F45" s="61">
        <f t="shared" si="13"/>
        <v>2157</v>
      </c>
      <c r="G45" s="61">
        <f t="shared" si="14"/>
        <v>2157</v>
      </c>
      <c r="H45" s="42">
        <f t="shared" si="23"/>
        <v>1300</v>
      </c>
      <c r="I45" s="42">
        <f t="shared" si="23"/>
        <v>1300</v>
      </c>
      <c r="J45" s="42">
        <f t="shared" si="23"/>
        <v>1300</v>
      </c>
      <c r="K45" s="42">
        <f t="shared" si="24"/>
        <v>2000</v>
      </c>
      <c r="L45" s="42">
        <f t="shared" si="24"/>
        <v>2000</v>
      </c>
      <c r="M45" s="42">
        <f t="shared" si="24"/>
        <v>2000</v>
      </c>
      <c r="N45" s="42">
        <f t="shared" si="25"/>
        <v>-700</v>
      </c>
      <c r="O45" s="42">
        <f t="shared" si="25"/>
        <v>-700</v>
      </c>
      <c r="P45" s="42">
        <f t="shared" si="25"/>
        <v>-700</v>
      </c>
      <c r="Q45" s="61">
        <f t="shared" si="11"/>
        <v>0</v>
      </c>
      <c r="R45" s="61">
        <f t="shared" si="11"/>
        <v>0</v>
      </c>
      <c r="S45" s="61">
        <f t="shared" si="11"/>
        <v>0</v>
      </c>
      <c r="T45" s="58">
        <f t="shared" si="5"/>
        <v>2457</v>
      </c>
      <c r="U45" s="83">
        <f t="shared" si="20"/>
        <v>1000</v>
      </c>
      <c r="V45" s="83">
        <f t="shared" si="21"/>
        <v>1000</v>
      </c>
      <c r="W45" s="83">
        <f t="shared" si="22"/>
        <v>1000</v>
      </c>
      <c r="X45" s="85"/>
      <c r="Y45" s="42"/>
      <c r="Z45" s="42"/>
      <c r="AA45" s="42"/>
      <c r="AB45" s="50"/>
    </row>
    <row r="46" spans="1:28" ht="15" customHeight="1">
      <c r="A46" s="73">
        <v>32</v>
      </c>
      <c r="B46" s="74">
        <f t="shared" si="7"/>
        <v>45343</v>
      </c>
      <c r="C46" s="75">
        <f t="shared" si="8"/>
        <v>1769</v>
      </c>
      <c r="D46" s="76">
        <f t="shared" si="9"/>
        <v>1686</v>
      </c>
      <c r="E46" s="61">
        <f t="shared" si="12"/>
        <v>2155</v>
      </c>
      <c r="F46" s="61">
        <f t="shared" si="13"/>
        <v>2155</v>
      </c>
      <c r="G46" s="61">
        <f t="shared" si="14"/>
        <v>2155</v>
      </c>
      <c r="H46" s="42">
        <f t="shared" si="23"/>
        <v>1300</v>
      </c>
      <c r="I46" s="42">
        <f t="shared" si="23"/>
        <v>1300</v>
      </c>
      <c r="J46" s="42">
        <f t="shared" si="23"/>
        <v>1300</v>
      </c>
      <c r="K46" s="42">
        <f t="shared" si="24"/>
        <v>2000</v>
      </c>
      <c r="L46" s="42">
        <f t="shared" si="24"/>
        <v>2000</v>
      </c>
      <c r="M46" s="42">
        <f t="shared" si="24"/>
        <v>2000</v>
      </c>
      <c r="N46" s="42">
        <f t="shared" si="25"/>
        <v>-700</v>
      </c>
      <c r="O46" s="42">
        <f t="shared" si="25"/>
        <v>-700</v>
      </c>
      <c r="P46" s="42">
        <f t="shared" si="25"/>
        <v>-700</v>
      </c>
      <c r="Q46" s="61">
        <f t="shared" si="11"/>
        <v>0</v>
      </c>
      <c r="R46" s="61">
        <f t="shared" si="11"/>
        <v>0</v>
      </c>
      <c r="S46" s="61">
        <f t="shared" si="11"/>
        <v>0</v>
      </c>
      <c r="T46" s="58">
        <f t="shared" si="5"/>
        <v>2455</v>
      </c>
      <c r="U46" s="83">
        <f t="shared" si="20"/>
        <v>1000</v>
      </c>
      <c r="V46" s="83">
        <f t="shared" si="21"/>
        <v>1000</v>
      </c>
      <c r="W46" s="83">
        <f t="shared" si="22"/>
        <v>1000</v>
      </c>
      <c r="X46" s="85"/>
      <c r="Y46" s="42"/>
      <c r="Z46" s="42"/>
      <c r="AA46" s="42"/>
      <c r="AB46" s="50"/>
    </row>
    <row r="47" spans="1:28" ht="15" customHeight="1">
      <c r="A47" s="73">
        <v>33</v>
      </c>
      <c r="B47" s="74">
        <f t="shared" si="7"/>
        <v>45344</v>
      </c>
      <c r="C47" s="75">
        <f t="shared" si="8"/>
        <v>1769</v>
      </c>
      <c r="D47" s="76">
        <f t="shared" si="9"/>
        <v>1684</v>
      </c>
      <c r="E47" s="61">
        <f t="shared" si="12"/>
        <v>2153</v>
      </c>
      <c r="F47" s="61">
        <f t="shared" si="13"/>
        <v>2153</v>
      </c>
      <c r="G47" s="61">
        <f t="shared" si="14"/>
        <v>2153</v>
      </c>
      <c r="H47" s="42">
        <f t="shared" si="23"/>
        <v>1300</v>
      </c>
      <c r="I47" s="42">
        <f t="shared" si="23"/>
        <v>1300</v>
      </c>
      <c r="J47" s="42">
        <f t="shared" si="23"/>
        <v>1300</v>
      </c>
      <c r="K47" s="42">
        <f t="shared" si="24"/>
        <v>2000</v>
      </c>
      <c r="L47" s="42">
        <f t="shared" si="24"/>
        <v>2000</v>
      </c>
      <c r="M47" s="42">
        <f t="shared" si="24"/>
        <v>2000</v>
      </c>
      <c r="N47" s="42">
        <f t="shared" si="25"/>
        <v>-700</v>
      </c>
      <c r="O47" s="42">
        <f t="shared" si="25"/>
        <v>-700</v>
      </c>
      <c r="P47" s="42">
        <f t="shared" si="25"/>
        <v>-700</v>
      </c>
      <c r="Q47" s="61">
        <f t="shared" si="11"/>
        <v>0</v>
      </c>
      <c r="R47" s="61">
        <f t="shared" si="11"/>
        <v>0</v>
      </c>
      <c r="S47" s="61">
        <f t="shared" si="11"/>
        <v>0</v>
      </c>
      <c r="T47" s="58">
        <f t="shared" si="5"/>
        <v>2453</v>
      </c>
      <c r="U47" s="83">
        <f t="shared" si="20"/>
        <v>1000</v>
      </c>
      <c r="V47" s="83">
        <f t="shared" si="21"/>
        <v>1000</v>
      </c>
      <c r="W47" s="83">
        <f t="shared" si="22"/>
        <v>1000</v>
      </c>
      <c r="X47" s="85"/>
      <c r="Y47" s="42"/>
      <c r="Z47" s="42"/>
      <c r="AA47" s="42"/>
      <c r="AB47" s="50"/>
    </row>
    <row r="48" spans="1:28" ht="15" customHeight="1">
      <c r="A48" s="73">
        <v>34</v>
      </c>
      <c r="B48" s="74">
        <f t="shared" si="7"/>
        <v>45345</v>
      </c>
      <c r="C48" s="75">
        <f t="shared" si="8"/>
        <v>1769</v>
      </c>
      <c r="D48" s="76">
        <f t="shared" si="9"/>
        <v>1682</v>
      </c>
      <c r="E48" s="61">
        <f t="shared" si="12"/>
        <v>2151</v>
      </c>
      <c r="F48" s="61">
        <f t="shared" si="13"/>
        <v>2151</v>
      </c>
      <c r="G48" s="61">
        <f t="shared" si="14"/>
        <v>2151</v>
      </c>
      <c r="H48" s="42">
        <f t="shared" si="23"/>
        <v>1300</v>
      </c>
      <c r="I48" s="42">
        <f t="shared" si="23"/>
        <v>1300</v>
      </c>
      <c r="J48" s="42">
        <f t="shared" si="23"/>
        <v>1300</v>
      </c>
      <c r="K48" s="42">
        <f t="shared" ref="K48:M63" si="26">K47</f>
        <v>2000</v>
      </c>
      <c r="L48" s="42">
        <f t="shared" si="26"/>
        <v>2000</v>
      </c>
      <c r="M48" s="42">
        <f t="shared" si="26"/>
        <v>2000</v>
      </c>
      <c r="N48" s="42">
        <f t="shared" si="25"/>
        <v>-700</v>
      </c>
      <c r="O48" s="42">
        <f t="shared" si="25"/>
        <v>-700</v>
      </c>
      <c r="P48" s="42">
        <f t="shared" si="25"/>
        <v>-700</v>
      </c>
      <c r="Q48" s="61">
        <f t="shared" si="11"/>
        <v>0</v>
      </c>
      <c r="R48" s="61">
        <f t="shared" si="11"/>
        <v>0</v>
      </c>
      <c r="S48" s="61">
        <f t="shared" si="11"/>
        <v>0</v>
      </c>
      <c r="T48" s="58">
        <f t="shared" si="5"/>
        <v>2451</v>
      </c>
      <c r="U48" s="83">
        <f t="shared" si="20"/>
        <v>1000</v>
      </c>
      <c r="V48" s="83">
        <f t="shared" si="21"/>
        <v>1000</v>
      </c>
      <c r="W48" s="83">
        <f t="shared" si="22"/>
        <v>1000</v>
      </c>
      <c r="X48" s="85"/>
      <c r="Y48" s="42"/>
      <c r="Z48" s="42"/>
      <c r="AA48" s="42"/>
      <c r="AB48" s="50"/>
    </row>
    <row r="49" spans="1:28" ht="15" customHeight="1">
      <c r="A49" s="73">
        <v>35</v>
      </c>
      <c r="B49" s="74">
        <f t="shared" si="7"/>
        <v>45346</v>
      </c>
      <c r="C49" s="75">
        <f t="shared" si="8"/>
        <v>1769</v>
      </c>
      <c r="D49" s="76">
        <f t="shared" si="9"/>
        <v>1680</v>
      </c>
      <c r="E49" s="61">
        <f t="shared" si="12"/>
        <v>2149</v>
      </c>
      <c r="F49" s="61">
        <f t="shared" si="13"/>
        <v>2149</v>
      </c>
      <c r="G49" s="61">
        <f t="shared" si="14"/>
        <v>2149</v>
      </c>
      <c r="H49" s="42">
        <f t="shared" si="23"/>
        <v>1300</v>
      </c>
      <c r="I49" s="42">
        <f t="shared" si="23"/>
        <v>1300</v>
      </c>
      <c r="J49" s="42">
        <f t="shared" si="23"/>
        <v>1300</v>
      </c>
      <c r="K49" s="42">
        <f t="shared" si="26"/>
        <v>2000</v>
      </c>
      <c r="L49" s="42">
        <f t="shared" si="26"/>
        <v>2000</v>
      </c>
      <c r="M49" s="42">
        <f t="shared" si="26"/>
        <v>2000</v>
      </c>
      <c r="N49" s="42">
        <f t="shared" ref="N49:P64" si="27">N48-Q49</f>
        <v>-700</v>
      </c>
      <c r="O49" s="42">
        <f t="shared" si="27"/>
        <v>-700</v>
      </c>
      <c r="P49" s="42">
        <f t="shared" si="27"/>
        <v>-700</v>
      </c>
      <c r="Q49" s="61">
        <f t="shared" si="11"/>
        <v>0</v>
      </c>
      <c r="R49" s="61">
        <f t="shared" si="11"/>
        <v>0</v>
      </c>
      <c r="S49" s="61">
        <f t="shared" si="11"/>
        <v>0</v>
      </c>
      <c r="T49" s="58">
        <f t="shared" si="5"/>
        <v>2449</v>
      </c>
      <c r="U49" s="83">
        <f t="shared" si="20"/>
        <v>1000</v>
      </c>
      <c r="V49" s="83">
        <f t="shared" si="21"/>
        <v>1000</v>
      </c>
      <c r="W49" s="83">
        <f t="shared" si="22"/>
        <v>1000</v>
      </c>
      <c r="X49" s="85"/>
      <c r="Y49" s="42"/>
      <c r="Z49" s="42"/>
      <c r="AA49" s="42"/>
      <c r="AB49" s="50"/>
    </row>
    <row r="50" spans="1:28" ht="15" customHeight="1">
      <c r="A50" s="73">
        <v>36</v>
      </c>
      <c r="B50" s="74">
        <f t="shared" si="7"/>
        <v>45347</v>
      </c>
      <c r="C50" s="75">
        <f t="shared" si="8"/>
        <v>1769</v>
      </c>
      <c r="D50" s="76">
        <f t="shared" si="9"/>
        <v>1678</v>
      </c>
      <c r="E50" s="61">
        <f t="shared" si="12"/>
        <v>2147</v>
      </c>
      <c r="F50" s="61">
        <f t="shared" si="13"/>
        <v>2147</v>
      </c>
      <c r="G50" s="61">
        <f t="shared" si="14"/>
        <v>2147</v>
      </c>
      <c r="H50" s="42">
        <f t="shared" si="23"/>
        <v>1300</v>
      </c>
      <c r="I50" s="42">
        <f t="shared" si="23"/>
        <v>1300</v>
      </c>
      <c r="J50" s="42">
        <f t="shared" si="23"/>
        <v>1300</v>
      </c>
      <c r="K50" s="42">
        <f t="shared" si="26"/>
        <v>2000</v>
      </c>
      <c r="L50" s="42">
        <f t="shared" si="26"/>
        <v>2000</v>
      </c>
      <c r="M50" s="42">
        <f t="shared" si="26"/>
        <v>2000</v>
      </c>
      <c r="N50" s="42">
        <f t="shared" si="27"/>
        <v>-700</v>
      </c>
      <c r="O50" s="42">
        <f t="shared" si="27"/>
        <v>-700</v>
      </c>
      <c r="P50" s="42">
        <f t="shared" si="27"/>
        <v>-700</v>
      </c>
      <c r="Q50" s="61">
        <f t="shared" si="11"/>
        <v>0</v>
      </c>
      <c r="R50" s="61">
        <f t="shared" si="11"/>
        <v>0</v>
      </c>
      <c r="S50" s="61">
        <f t="shared" si="11"/>
        <v>0</v>
      </c>
      <c r="T50" s="58">
        <f t="shared" si="5"/>
        <v>2447</v>
      </c>
      <c r="U50" s="83">
        <f t="shared" si="20"/>
        <v>1000</v>
      </c>
      <c r="V50" s="83">
        <f t="shared" si="21"/>
        <v>1000</v>
      </c>
      <c r="W50" s="83">
        <f t="shared" si="22"/>
        <v>1000</v>
      </c>
      <c r="X50" s="85"/>
      <c r="Y50" s="42"/>
      <c r="Z50" s="42"/>
      <c r="AA50" s="42"/>
      <c r="AB50" s="50"/>
    </row>
    <row r="51" spans="1:28" ht="15" customHeight="1">
      <c r="A51" s="73">
        <v>37</v>
      </c>
      <c r="B51" s="74">
        <f t="shared" si="7"/>
        <v>45348</v>
      </c>
      <c r="C51" s="75">
        <f t="shared" si="8"/>
        <v>1769</v>
      </c>
      <c r="D51" s="76">
        <f t="shared" si="9"/>
        <v>1676</v>
      </c>
      <c r="E51" s="61">
        <f t="shared" si="12"/>
        <v>2145</v>
      </c>
      <c r="F51" s="61">
        <f t="shared" si="13"/>
        <v>2145</v>
      </c>
      <c r="G51" s="61">
        <f t="shared" si="14"/>
        <v>2145</v>
      </c>
      <c r="H51" s="42">
        <f t="shared" si="23"/>
        <v>1300</v>
      </c>
      <c r="I51" s="42">
        <f t="shared" si="23"/>
        <v>1300</v>
      </c>
      <c r="J51" s="42">
        <f t="shared" si="23"/>
        <v>1300</v>
      </c>
      <c r="K51" s="42">
        <f t="shared" si="26"/>
        <v>2000</v>
      </c>
      <c r="L51" s="42">
        <f t="shared" si="26"/>
        <v>2000</v>
      </c>
      <c r="M51" s="42">
        <f t="shared" si="26"/>
        <v>2000</v>
      </c>
      <c r="N51" s="42">
        <f t="shared" si="27"/>
        <v>-700</v>
      </c>
      <c r="O51" s="42">
        <f t="shared" si="27"/>
        <v>-700</v>
      </c>
      <c r="P51" s="42">
        <f t="shared" si="27"/>
        <v>-700</v>
      </c>
      <c r="Q51" s="61">
        <f t="shared" si="11"/>
        <v>0</v>
      </c>
      <c r="R51" s="61">
        <f t="shared" si="11"/>
        <v>0</v>
      </c>
      <c r="S51" s="61">
        <f t="shared" si="11"/>
        <v>0</v>
      </c>
      <c r="T51" s="58">
        <f t="shared" si="5"/>
        <v>2445</v>
      </c>
      <c r="U51" s="83">
        <f t="shared" si="20"/>
        <v>1000</v>
      </c>
      <c r="V51" s="83">
        <f t="shared" si="21"/>
        <v>1000</v>
      </c>
      <c r="W51" s="83">
        <f t="shared" si="22"/>
        <v>1000</v>
      </c>
      <c r="X51" s="85"/>
      <c r="Y51" s="42"/>
      <c r="Z51" s="42"/>
      <c r="AA51" s="42"/>
      <c r="AB51" s="50"/>
    </row>
    <row r="52" spans="1:28" ht="15" customHeight="1">
      <c r="A52" s="73">
        <v>38</v>
      </c>
      <c r="B52" s="74">
        <f t="shared" si="7"/>
        <v>45349</v>
      </c>
      <c r="C52" s="75">
        <f t="shared" si="8"/>
        <v>1769</v>
      </c>
      <c r="D52" s="76">
        <f t="shared" si="9"/>
        <v>1674</v>
      </c>
      <c r="E52" s="61">
        <f t="shared" si="12"/>
        <v>2143</v>
      </c>
      <c r="F52" s="61">
        <f t="shared" si="13"/>
        <v>2143</v>
      </c>
      <c r="G52" s="61">
        <f t="shared" si="14"/>
        <v>2143</v>
      </c>
      <c r="H52" s="42">
        <f t="shared" si="23"/>
        <v>1300</v>
      </c>
      <c r="I52" s="42">
        <f t="shared" si="23"/>
        <v>1300</v>
      </c>
      <c r="J52" s="42">
        <f t="shared" si="23"/>
        <v>1300</v>
      </c>
      <c r="K52" s="42">
        <f t="shared" si="26"/>
        <v>2000</v>
      </c>
      <c r="L52" s="42">
        <f t="shared" si="26"/>
        <v>2000</v>
      </c>
      <c r="M52" s="42">
        <f t="shared" si="26"/>
        <v>2000</v>
      </c>
      <c r="N52" s="42">
        <f t="shared" si="27"/>
        <v>-700</v>
      </c>
      <c r="O52" s="42">
        <f t="shared" si="27"/>
        <v>-700</v>
      </c>
      <c r="P52" s="42">
        <f t="shared" si="27"/>
        <v>-700</v>
      </c>
      <c r="Q52" s="61">
        <f t="shared" si="11"/>
        <v>0</v>
      </c>
      <c r="R52" s="61">
        <f t="shared" si="11"/>
        <v>0</v>
      </c>
      <c r="S52" s="61">
        <f t="shared" si="11"/>
        <v>0</v>
      </c>
      <c r="T52" s="58">
        <f t="shared" si="5"/>
        <v>2443</v>
      </c>
      <c r="U52" s="83">
        <f t="shared" si="20"/>
        <v>1000</v>
      </c>
      <c r="V52" s="83">
        <f t="shared" si="21"/>
        <v>1000</v>
      </c>
      <c r="W52" s="83">
        <f t="shared" si="22"/>
        <v>1000</v>
      </c>
      <c r="X52" s="85"/>
      <c r="Y52" s="42"/>
      <c r="Z52" s="42"/>
      <c r="AA52" s="42"/>
      <c r="AB52" s="50"/>
    </row>
    <row r="53" spans="1:28" ht="15" customHeight="1">
      <c r="A53" s="73">
        <v>39</v>
      </c>
      <c r="B53" s="74">
        <f t="shared" si="7"/>
        <v>45350</v>
      </c>
      <c r="C53" s="75">
        <f t="shared" si="8"/>
        <v>1769</v>
      </c>
      <c r="D53" s="76">
        <f t="shared" si="9"/>
        <v>1672</v>
      </c>
      <c r="E53" s="61">
        <f t="shared" si="12"/>
        <v>2141</v>
      </c>
      <c r="F53" s="61">
        <f t="shared" si="13"/>
        <v>2141</v>
      </c>
      <c r="G53" s="61">
        <f t="shared" si="14"/>
        <v>2141</v>
      </c>
      <c r="H53" s="42">
        <f t="shared" si="23"/>
        <v>1300</v>
      </c>
      <c r="I53" s="42">
        <f t="shared" si="23"/>
        <v>1300</v>
      </c>
      <c r="J53" s="42">
        <f t="shared" si="23"/>
        <v>1300</v>
      </c>
      <c r="K53" s="42">
        <f t="shared" si="26"/>
        <v>2000</v>
      </c>
      <c r="L53" s="42">
        <f t="shared" si="26"/>
        <v>2000</v>
      </c>
      <c r="M53" s="42">
        <f t="shared" si="26"/>
        <v>2000</v>
      </c>
      <c r="N53" s="42">
        <f t="shared" si="27"/>
        <v>-700</v>
      </c>
      <c r="O53" s="42">
        <f t="shared" si="27"/>
        <v>-700</v>
      </c>
      <c r="P53" s="42">
        <f t="shared" si="27"/>
        <v>-700</v>
      </c>
      <c r="Q53" s="61">
        <f t="shared" si="11"/>
        <v>0</v>
      </c>
      <c r="R53" s="61">
        <f t="shared" si="11"/>
        <v>0</v>
      </c>
      <c r="S53" s="61">
        <f t="shared" si="11"/>
        <v>0</v>
      </c>
      <c r="T53" s="58">
        <f t="shared" si="5"/>
        <v>2441</v>
      </c>
      <c r="U53" s="83">
        <f t="shared" si="20"/>
        <v>1000</v>
      </c>
      <c r="V53" s="83">
        <f t="shared" si="21"/>
        <v>1000</v>
      </c>
      <c r="W53" s="83">
        <f t="shared" si="22"/>
        <v>1000</v>
      </c>
      <c r="X53" s="85"/>
      <c r="Y53" s="42"/>
      <c r="Z53" s="42"/>
      <c r="AA53" s="42"/>
      <c r="AB53" s="50"/>
    </row>
    <row r="54" spans="1:28" ht="15" customHeight="1">
      <c r="A54" s="73">
        <v>40</v>
      </c>
      <c r="B54" s="74">
        <f t="shared" si="7"/>
        <v>45351</v>
      </c>
      <c r="C54" s="75">
        <f t="shared" si="8"/>
        <v>1769</v>
      </c>
      <c r="D54" s="76">
        <f t="shared" si="9"/>
        <v>1670</v>
      </c>
      <c r="E54" s="61">
        <f t="shared" si="12"/>
        <v>2139</v>
      </c>
      <c r="F54" s="61">
        <f t="shared" si="13"/>
        <v>2139</v>
      </c>
      <c r="G54" s="61">
        <f t="shared" si="14"/>
        <v>2139</v>
      </c>
      <c r="H54" s="42">
        <f t="shared" si="23"/>
        <v>1300</v>
      </c>
      <c r="I54" s="42">
        <f t="shared" si="23"/>
        <v>1300</v>
      </c>
      <c r="J54" s="42">
        <f t="shared" si="23"/>
        <v>1300</v>
      </c>
      <c r="K54" s="42">
        <f t="shared" si="26"/>
        <v>2000</v>
      </c>
      <c r="L54" s="42">
        <f t="shared" si="26"/>
        <v>2000</v>
      </c>
      <c r="M54" s="42">
        <f t="shared" si="26"/>
        <v>2000</v>
      </c>
      <c r="N54" s="42">
        <f t="shared" si="27"/>
        <v>-700</v>
      </c>
      <c r="O54" s="42">
        <f t="shared" si="27"/>
        <v>-700</v>
      </c>
      <c r="P54" s="42">
        <f t="shared" si="27"/>
        <v>-700</v>
      </c>
      <c r="Q54" s="61">
        <f t="shared" si="11"/>
        <v>0</v>
      </c>
      <c r="R54" s="61">
        <f t="shared" si="11"/>
        <v>0</v>
      </c>
      <c r="S54" s="61">
        <f t="shared" si="11"/>
        <v>0</v>
      </c>
      <c r="T54" s="58">
        <f t="shared" si="5"/>
        <v>2439</v>
      </c>
      <c r="U54" s="83">
        <f t="shared" si="20"/>
        <v>1000</v>
      </c>
      <c r="V54" s="83">
        <f t="shared" si="21"/>
        <v>1000</v>
      </c>
      <c r="W54" s="83">
        <f t="shared" si="22"/>
        <v>1000</v>
      </c>
      <c r="X54" s="85"/>
      <c r="Y54" s="42"/>
      <c r="Z54" s="42"/>
      <c r="AA54" s="42"/>
      <c r="AB54" s="50"/>
    </row>
    <row r="55" spans="1:28" ht="15" customHeight="1">
      <c r="A55" s="73">
        <v>41</v>
      </c>
      <c r="B55" s="74">
        <f t="shared" si="7"/>
        <v>45352</v>
      </c>
      <c r="C55" s="75">
        <f t="shared" si="8"/>
        <v>1769</v>
      </c>
      <c r="D55" s="76">
        <f t="shared" si="9"/>
        <v>1668</v>
      </c>
      <c r="E55" s="61">
        <f t="shared" si="12"/>
        <v>2137</v>
      </c>
      <c r="F55" s="61">
        <f t="shared" si="13"/>
        <v>2137</v>
      </c>
      <c r="G55" s="61">
        <f t="shared" si="14"/>
        <v>2137</v>
      </c>
      <c r="H55" s="42">
        <f t="shared" si="23"/>
        <v>1300</v>
      </c>
      <c r="I55" s="42">
        <f t="shared" si="23"/>
        <v>1300</v>
      </c>
      <c r="J55" s="42">
        <f t="shared" si="23"/>
        <v>1300</v>
      </c>
      <c r="K55" s="42">
        <f t="shared" si="26"/>
        <v>2000</v>
      </c>
      <c r="L55" s="42">
        <f t="shared" si="26"/>
        <v>2000</v>
      </c>
      <c r="M55" s="42">
        <f t="shared" si="26"/>
        <v>2000</v>
      </c>
      <c r="N55" s="42">
        <f t="shared" si="27"/>
        <v>-700</v>
      </c>
      <c r="O55" s="42">
        <f t="shared" si="27"/>
        <v>-700</v>
      </c>
      <c r="P55" s="42">
        <f t="shared" si="27"/>
        <v>-700</v>
      </c>
      <c r="Q55" s="61">
        <f t="shared" si="11"/>
        <v>0</v>
      </c>
      <c r="R55" s="61">
        <f t="shared" si="11"/>
        <v>0</v>
      </c>
      <c r="S55" s="61">
        <f t="shared" si="11"/>
        <v>0</v>
      </c>
      <c r="T55" s="58">
        <f t="shared" si="5"/>
        <v>2437</v>
      </c>
      <c r="U55" s="83">
        <f t="shared" si="20"/>
        <v>1000</v>
      </c>
      <c r="V55" s="83">
        <f t="shared" si="21"/>
        <v>1000</v>
      </c>
      <c r="W55" s="83">
        <f t="shared" si="22"/>
        <v>1000</v>
      </c>
      <c r="X55" s="85"/>
      <c r="Y55" s="42"/>
      <c r="Z55" s="42"/>
      <c r="AA55" s="42"/>
      <c r="AB55" s="50"/>
    </row>
    <row r="56" spans="1:28" ht="15" customHeight="1">
      <c r="A56" s="73">
        <v>42</v>
      </c>
      <c r="B56" s="74">
        <f t="shared" si="7"/>
        <v>45353</v>
      </c>
      <c r="C56" s="75">
        <f t="shared" si="8"/>
        <v>1769</v>
      </c>
      <c r="D56" s="76">
        <f t="shared" si="9"/>
        <v>1666</v>
      </c>
      <c r="E56" s="61">
        <f t="shared" si="12"/>
        <v>2135</v>
      </c>
      <c r="F56" s="61">
        <f t="shared" si="13"/>
        <v>2135</v>
      </c>
      <c r="G56" s="61">
        <f t="shared" si="14"/>
        <v>2135</v>
      </c>
      <c r="H56" s="42">
        <f t="shared" si="23"/>
        <v>1300</v>
      </c>
      <c r="I56" s="42">
        <f t="shared" si="23"/>
        <v>1300</v>
      </c>
      <c r="J56" s="42">
        <f t="shared" si="23"/>
        <v>1300</v>
      </c>
      <c r="K56" s="42">
        <f t="shared" si="26"/>
        <v>2000</v>
      </c>
      <c r="L56" s="42">
        <f t="shared" si="26"/>
        <v>2000</v>
      </c>
      <c r="M56" s="42">
        <f t="shared" si="26"/>
        <v>2000</v>
      </c>
      <c r="N56" s="42">
        <f t="shared" si="27"/>
        <v>-700</v>
      </c>
      <c r="O56" s="42">
        <f t="shared" si="27"/>
        <v>-700</v>
      </c>
      <c r="P56" s="42">
        <f t="shared" si="27"/>
        <v>-700</v>
      </c>
      <c r="Q56" s="61">
        <f t="shared" si="11"/>
        <v>0</v>
      </c>
      <c r="R56" s="61">
        <f t="shared" si="11"/>
        <v>0</v>
      </c>
      <c r="S56" s="61">
        <f t="shared" si="11"/>
        <v>0</v>
      </c>
      <c r="T56" s="58">
        <f t="shared" si="5"/>
        <v>2435</v>
      </c>
      <c r="U56" s="83">
        <f t="shared" si="20"/>
        <v>1000</v>
      </c>
      <c r="V56" s="83">
        <f t="shared" si="21"/>
        <v>1000</v>
      </c>
      <c r="W56" s="83">
        <f t="shared" si="22"/>
        <v>1000</v>
      </c>
      <c r="X56" s="85"/>
      <c r="Y56" s="42"/>
      <c r="Z56" s="42"/>
      <c r="AA56" s="42"/>
      <c r="AB56" s="50"/>
    </row>
    <row r="57" spans="1:28" ht="15" customHeight="1">
      <c r="A57" s="73">
        <v>43</v>
      </c>
      <c r="B57" s="74">
        <f t="shared" si="7"/>
        <v>45354</v>
      </c>
      <c r="C57" s="75">
        <f t="shared" si="8"/>
        <v>1769</v>
      </c>
      <c r="D57" s="76">
        <f t="shared" si="9"/>
        <v>1664</v>
      </c>
      <c r="E57" s="61">
        <f t="shared" si="12"/>
        <v>2133</v>
      </c>
      <c r="F57" s="61">
        <f t="shared" si="13"/>
        <v>2133</v>
      </c>
      <c r="G57" s="61">
        <f t="shared" si="14"/>
        <v>2133</v>
      </c>
      <c r="H57" s="42">
        <f t="shared" si="23"/>
        <v>1300</v>
      </c>
      <c r="I57" s="42">
        <f t="shared" si="23"/>
        <v>1300</v>
      </c>
      <c r="J57" s="42">
        <f t="shared" si="23"/>
        <v>1300</v>
      </c>
      <c r="K57" s="42">
        <f t="shared" si="26"/>
        <v>2000</v>
      </c>
      <c r="L57" s="42">
        <f t="shared" si="26"/>
        <v>2000</v>
      </c>
      <c r="M57" s="42">
        <f t="shared" si="26"/>
        <v>2000</v>
      </c>
      <c r="N57" s="42">
        <f t="shared" si="27"/>
        <v>-700</v>
      </c>
      <c r="O57" s="42">
        <f t="shared" si="27"/>
        <v>-700</v>
      </c>
      <c r="P57" s="42">
        <f t="shared" si="27"/>
        <v>-700</v>
      </c>
      <c r="Q57" s="61">
        <f t="shared" si="11"/>
        <v>0</v>
      </c>
      <c r="R57" s="61">
        <f t="shared" si="11"/>
        <v>0</v>
      </c>
      <c r="S57" s="61">
        <f t="shared" si="11"/>
        <v>0</v>
      </c>
      <c r="T57" s="58">
        <f t="shared" si="5"/>
        <v>2433</v>
      </c>
      <c r="U57" s="83">
        <f t="shared" si="20"/>
        <v>1000</v>
      </c>
      <c r="V57" s="83">
        <f t="shared" si="21"/>
        <v>1000</v>
      </c>
      <c r="W57" s="83">
        <f t="shared" si="22"/>
        <v>1000</v>
      </c>
      <c r="X57" s="85"/>
      <c r="Y57" s="42"/>
      <c r="Z57" s="42"/>
      <c r="AA57" s="42"/>
      <c r="AB57" s="50"/>
    </row>
    <row r="58" spans="1:28" ht="15" customHeight="1">
      <c r="A58" s="73">
        <v>44</v>
      </c>
      <c r="B58" s="74">
        <f t="shared" si="7"/>
        <v>45355</v>
      </c>
      <c r="C58" s="75">
        <f t="shared" si="8"/>
        <v>1769</v>
      </c>
      <c r="D58" s="76">
        <f t="shared" si="9"/>
        <v>1662</v>
      </c>
      <c r="E58" s="61">
        <f t="shared" si="12"/>
        <v>2131</v>
      </c>
      <c r="F58" s="61">
        <f t="shared" si="13"/>
        <v>2131</v>
      </c>
      <c r="G58" s="61">
        <f t="shared" si="14"/>
        <v>2131</v>
      </c>
      <c r="H58" s="42">
        <f t="shared" si="23"/>
        <v>1300</v>
      </c>
      <c r="I58" s="42">
        <f t="shared" si="23"/>
        <v>1300</v>
      </c>
      <c r="J58" s="42">
        <f t="shared" si="23"/>
        <v>1300</v>
      </c>
      <c r="K58" s="42">
        <f t="shared" si="26"/>
        <v>2000</v>
      </c>
      <c r="L58" s="42">
        <f t="shared" si="26"/>
        <v>2000</v>
      </c>
      <c r="M58" s="42">
        <f t="shared" si="26"/>
        <v>2000</v>
      </c>
      <c r="N58" s="42">
        <f t="shared" si="27"/>
        <v>-700</v>
      </c>
      <c r="O58" s="42">
        <f t="shared" si="27"/>
        <v>-700</v>
      </c>
      <c r="P58" s="42">
        <f t="shared" si="27"/>
        <v>-700</v>
      </c>
      <c r="Q58" s="61">
        <f t="shared" si="11"/>
        <v>0</v>
      </c>
      <c r="R58" s="61">
        <f t="shared" si="11"/>
        <v>0</v>
      </c>
      <c r="S58" s="61">
        <f t="shared" si="11"/>
        <v>0</v>
      </c>
      <c r="T58" s="58">
        <f t="shared" si="5"/>
        <v>2431</v>
      </c>
      <c r="U58" s="83">
        <f t="shared" si="20"/>
        <v>1000</v>
      </c>
      <c r="V58" s="83">
        <f t="shared" si="21"/>
        <v>1000</v>
      </c>
      <c r="W58" s="83">
        <f t="shared" si="22"/>
        <v>1000</v>
      </c>
      <c r="X58" s="85"/>
      <c r="Y58" s="42"/>
      <c r="Z58" s="42"/>
      <c r="AA58" s="42"/>
      <c r="AB58" s="50"/>
    </row>
    <row r="59" spans="1:28" ht="15" customHeight="1">
      <c r="A59" s="73">
        <v>45</v>
      </c>
      <c r="B59" s="74">
        <f t="shared" si="7"/>
        <v>45356</v>
      </c>
      <c r="C59" s="75">
        <f t="shared" si="8"/>
        <v>1769</v>
      </c>
      <c r="D59" s="76">
        <f t="shared" si="9"/>
        <v>1660</v>
      </c>
      <c r="E59" s="61">
        <f t="shared" si="12"/>
        <v>2129</v>
      </c>
      <c r="F59" s="61">
        <f t="shared" si="13"/>
        <v>2129</v>
      </c>
      <c r="G59" s="61">
        <f t="shared" si="14"/>
        <v>2129</v>
      </c>
      <c r="H59" s="42">
        <f t="shared" si="23"/>
        <v>1300</v>
      </c>
      <c r="I59" s="42">
        <f t="shared" si="23"/>
        <v>1300</v>
      </c>
      <c r="J59" s="42">
        <f t="shared" si="23"/>
        <v>1300</v>
      </c>
      <c r="K59" s="42">
        <f t="shared" si="26"/>
        <v>2000</v>
      </c>
      <c r="L59" s="42">
        <f t="shared" si="26"/>
        <v>2000</v>
      </c>
      <c r="M59" s="42">
        <f t="shared" si="26"/>
        <v>2000</v>
      </c>
      <c r="N59" s="42">
        <f t="shared" si="27"/>
        <v>-700</v>
      </c>
      <c r="O59" s="42">
        <f t="shared" si="27"/>
        <v>-700</v>
      </c>
      <c r="P59" s="42">
        <f t="shared" si="27"/>
        <v>-700</v>
      </c>
      <c r="Q59" s="61">
        <f t="shared" si="11"/>
        <v>0</v>
      </c>
      <c r="R59" s="61">
        <f t="shared" si="11"/>
        <v>0</v>
      </c>
      <c r="S59" s="61">
        <f t="shared" si="11"/>
        <v>0</v>
      </c>
      <c r="T59" s="58">
        <f t="shared" si="5"/>
        <v>2429</v>
      </c>
      <c r="U59" s="83">
        <f t="shared" si="20"/>
        <v>1000</v>
      </c>
      <c r="V59" s="83">
        <f t="shared" si="21"/>
        <v>1000</v>
      </c>
      <c r="W59" s="83">
        <f t="shared" si="22"/>
        <v>1000</v>
      </c>
      <c r="X59" s="85"/>
      <c r="Y59" s="42"/>
      <c r="Z59" s="42"/>
      <c r="AA59" s="42"/>
      <c r="AB59" s="50"/>
    </row>
    <row r="60" spans="1:28" ht="15" customHeight="1">
      <c r="A60" s="73">
        <v>46</v>
      </c>
      <c r="B60" s="74">
        <f t="shared" si="7"/>
        <v>45357</v>
      </c>
      <c r="C60" s="75">
        <f t="shared" si="8"/>
        <v>1769</v>
      </c>
      <c r="D60" s="76">
        <f t="shared" si="9"/>
        <v>1658</v>
      </c>
      <c r="E60" s="61">
        <f t="shared" si="12"/>
        <v>2127</v>
      </c>
      <c r="F60" s="61">
        <f t="shared" si="13"/>
        <v>2127</v>
      </c>
      <c r="G60" s="61">
        <f t="shared" si="14"/>
        <v>2127</v>
      </c>
      <c r="H60" s="42">
        <f t="shared" si="23"/>
        <v>1300</v>
      </c>
      <c r="I60" s="42">
        <f t="shared" si="23"/>
        <v>1300</v>
      </c>
      <c r="J60" s="42">
        <f t="shared" si="23"/>
        <v>1300</v>
      </c>
      <c r="K60" s="42">
        <f t="shared" si="26"/>
        <v>2000</v>
      </c>
      <c r="L60" s="42">
        <f t="shared" si="26"/>
        <v>2000</v>
      </c>
      <c r="M60" s="42">
        <f t="shared" si="26"/>
        <v>2000</v>
      </c>
      <c r="N60" s="42">
        <f t="shared" si="27"/>
        <v>-700</v>
      </c>
      <c r="O60" s="42">
        <f t="shared" si="27"/>
        <v>-700</v>
      </c>
      <c r="P60" s="42">
        <f t="shared" si="27"/>
        <v>-700</v>
      </c>
      <c r="Q60" s="61">
        <f t="shared" si="11"/>
        <v>0</v>
      </c>
      <c r="R60" s="61">
        <f t="shared" si="11"/>
        <v>0</v>
      </c>
      <c r="S60" s="61">
        <f t="shared" si="11"/>
        <v>0</v>
      </c>
      <c r="T60" s="58">
        <f t="shared" si="5"/>
        <v>2427</v>
      </c>
      <c r="U60" s="83">
        <f t="shared" si="20"/>
        <v>1000</v>
      </c>
      <c r="V60" s="83">
        <f t="shared" si="21"/>
        <v>1000</v>
      </c>
      <c r="W60" s="83">
        <f t="shared" si="22"/>
        <v>1000</v>
      </c>
      <c r="X60" s="85"/>
      <c r="Y60" s="42"/>
      <c r="Z60" s="42"/>
      <c r="AA60" s="42"/>
      <c r="AB60" s="50"/>
    </row>
    <row r="61" spans="1:28" ht="15" customHeight="1">
      <c r="A61" s="73">
        <v>47</v>
      </c>
      <c r="B61" s="74">
        <f t="shared" si="7"/>
        <v>45358</v>
      </c>
      <c r="C61" s="75">
        <f t="shared" si="8"/>
        <v>1769</v>
      </c>
      <c r="D61" s="76">
        <f t="shared" si="9"/>
        <v>1656</v>
      </c>
      <c r="E61" s="61">
        <f t="shared" si="12"/>
        <v>2125</v>
      </c>
      <c r="F61" s="61">
        <f t="shared" si="13"/>
        <v>2125</v>
      </c>
      <c r="G61" s="61">
        <f t="shared" si="14"/>
        <v>2125</v>
      </c>
      <c r="H61" s="42">
        <f t="shared" si="23"/>
        <v>1300</v>
      </c>
      <c r="I61" s="42">
        <f t="shared" si="23"/>
        <v>1300</v>
      </c>
      <c r="J61" s="42">
        <f t="shared" si="23"/>
        <v>1300</v>
      </c>
      <c r="K61" s="42">
        <f t="shared" si="26"/>
        <v>2000</v>
      </c>
      <c r="L61" s="42">
        <f t="shared" si="26"/>
        <v>2000</v>
      </c>
      <c r="M61" s="42">
        <f t="shared" si="26"/>
        <v>2000</v>
      </c>
      <c r="N61" s="42">
        <f t="shared" si="27"/>
        <v>-700</v>
      </c>
      <c r="O61" s="42">
        <f t="shared" si="27"/>
        <v>-700</v>
      </c>
      <c r="P61" s="42">
        <f t="shared" si="27"/>
        <v>-700</v>
      </c>
      <c r="Q61" s="61">
        <f t="shared" si="11"/>
        <v>0</v>
      </c>
      <c r="R61" s="61">
        <f t="shared" si="11"/>
        <v>0</v>
      </c>
      <c r="S61" s="61">
        <f t="shared" si="11"/>
        <v>0</v>
      </c>
      <c r="T61" s="58">
        <f t="shared" si="5"/>
        <v>2425</v>
      </c>
      <c r="U61" s="83">
        <f t="shared" si="20"/>
        <v>1000</v>
      </c>
      <c r="V61" s="83">
        <f t="shared" si="21"/>
        <v>1000</v>
      </c>
      <c r="W61" s="83">
        <f t="shared" si="22"/>
        <v>1000</v>
      </c>
      <c r="X61" s="85"/>
      <c r="Y61" s="42"/>
      <c r="Z61" s="42"/>
      <c r="AA61" s="42"/>
      <c r="AB61" s="50"/>
    </row>
    <row r="62" spans="1:28" ht="15" customHeight="1">
      <c r="A62" s="73">
        <v>48</v>
      </c>
      <c r="B62" s="74">
        <f t="shared" si="7"/>
        <v>45359</v>
      </c>
      <c r="C62" s="75">
        <f t="shared" si="8"/>
        <v>1769</v>
      </c>
      <c r="D62" s="76">
        <f t="shared" si="9"/>
        <v>1654</v>
      </c>
      <c r="E62" s="61">
        <f t="shared" si="12"/>
        <v>2123</v>
      </c>
      <c r="F62" s="61">
        <f t="shared" si="13"/>
        <v>2123</v>
      </c>
      <c r="G62" s="61">
        <f t="shared" si="14"/>
        <v>2123</v>
      </c>
      <c r="H62" s="42">
        <f t="shared" si="23"/>
        <v>1300</v>
      </c>
      <c r="I62" s="42">
        <f t="shared" si="23"/>
        <v>1300</v>
      </c>
      <c r="J62" s="42">
        <f t="shared" si="23"/>
        <v>1300</v>
      </c>
      <c r="K62" s="42">
        <f t="shared" si="26"/>
        <v>2000</v>
      </c>
      <c r="L62" s="42">
        <f t="shared" si="26"/>
        <v>2000</v>
      </c>
      <c r="M62" s="42">
        <f t="shared" si="26"/>
        <v>2000</v>
      </c>
      <c r="N62" s="42">
        <f t="shared" si="27"/>
        <v>-700</v>
      </c>
      <c r="O62" s="42">
        <f t="shared" si="27"/>
        <v>-700</v>
      </c>
      <c r="P62" s="42">
        <f t="shared" si="27"/>
        <v>-700</v>
      </c>
      <c r="Q62" s="61">
        <f t="shared" si="11"/>
        <v>0</v>
      </c>
      <c r="R62" s="61">
        <f t="shared" si="11"/>
        <v>0</v>
      </c>
      <c r="S62" s="61">
        <f t="shared" si="11"/>
        <v>0</v>
      </c>
      <c r="T62" s="58">
        <f t="shared" si="5"/>
        <v>2423</v>
      </c>
      <c r="U62" s="83">
        <f t="shared" si="20"/>
        <v>1000</v>
      </c>
      <c r="V62" s="83">
        <f t="shared" si="21"/>
        <v>1000</v>
      </c>
      <c r="W62" s="83">
        <f t="shared" si="22"/>
        <v>1000</v>
      </c>
      <c r="X62" s="85"/>
      <c r="Y62" s="42"/>
      <c r="Z62" s="42"/>
      <c r="AA62" s="42"/>
      <c r="AB62" s="50"/>
    </row>
    <row r="63" spans="1:28" ht="15" customHeight="1">
      <c r="A63" s="73">
        <v>49</v>
      </c>
      <c r="B63" s="74">
        <f t="shared" si="7"/>
        <v>45360</v>
      </c>
      <c r="C63" s="75">
        <f t="shared" si="8"/>
        <v>1769</v>
      </c>
      <c r="D63" s="76">
        <f t="shared" si="9"/>
        <v>1652</v>
      </c>
      <c r="E63" s="61">
        <f t="shared" si="12"/>
        <v>2121</v>
      </c>
      <c r="F63" s="61">
        <f t="shared" si="13"/>
        <v>2121</v>
      </c>
      <c r="G63" s="61">
        <f t="shared" si="14"/>
        <v>2121</v>
      </c>
      <c r="H63" s="42">
        <f t="shared" si="23"/>
        <v>1300</v>
      </c>
      <c r="I63" s="42">
        <f t="shared" si="23"/>
        <v>1300</v>
      </c>
      <c r="J63" s="42">
        <f t="shared" si="23"/>
        <v>1300</v>
      </c>
      <c r="K63" s="42">
        <f t="shared" si="26"/>
        <v>2000</v>
      </c>
      <c r="L63" s="42">
        <f t="shared" si="26"/>
        <v>2000</v>
      </c>
      <c r="M63" s="42">
        <f t="shared" si="26"/>
        <v>2000</v>
      </c>
      <c r="N63" s="42">
        <f t="shared" si="27"/>
        <v>-700</v>
      </c>
      <c r="O63" s="42">
        <f t="shared" si="27"/>
        <v>-700</v>
      </c>
      <c r="P63" s="42">
        <f t="shared" si="27"/>
        <v>-700</v>
      </c>
      <c r="Q63" s="61">
        <f t="shared" si="11"/>
        <v>0</v>
      </c>
      <c r="R63" s="61">
        <f t="shared" si="11"/>
        <v>0</v>
      </c>
      <c r="S63" s="61">
        <f t="shared" si="11"/>
        <v>0</v>
      </c>
      <c r="T63" s="58">
        <f t="shared" si="5"/>
        <v>2421</v>
      </c>
      <c r="U63" s="83">
        <f t="shared" si="20"/>
        <v>1000</v>
      </c>
      <c r="V63" s="83">
        <f t="shared" si="21"/>
        <v>1000</v>
      </c>
      <c r="W63" s="83">
        <f t="shared" si="22"/>
        <v>1000</v>
      </c>
      <c r="X63" s="85"/>
      <c r="Y63" s="42"/>
      <c r="Z63" s="42"/>
      <c r="AA63" s="42"/>
      <c r="AB63" s="50"/>
    </row>
    <row r="64" spans="1:28" ht="15" customHeight="1">
      <c r="A64" s="73">
        <v>50</v>
      </c>
      <c r="B64" s="74">
        <f t="shared" si="7"/>
        <v>45361</v>
      </c>
      <c r="C64" s="75">
        <f t="shared" si="8"/>
        <v>1769</v>
      </c>
      <c r="D64" s="76">
        <f t="shared" si="9"/>
        <v>1650</v>
      </c>
      <c r="E64" s="61">
        <f t="shared" si="12"/>
        <v>2119</v>
      </c>
      <c r="F64" s="61">
        <f t="shared" si="13"/>
        <v>2119</v>
      </c>
      <c r="G64" s="61">
        <f t="shared" si="14"/>
        <v>2119</v>
      </c>
      <c r="H64" s="42">
        <f t="shared" si="23"/>
        <v>1300</v>
      </c>
      <c r="I64" s="42">
        <f t="shared" si="23"/>
        <v>1300</v>
      </c>
      <c r="J64" s="42">
        <f t="shared" si="23"/>
        <v>1300</v>
      </c>
      <c r="K64" s="42">
        <f t="shared" ref="K64:M79" si="28">K63</f>
        <v>2000</v>
      </c>
      <c r="L64" s="42">
        <f t="shared" si="28"/>
        <v>2000</v>
      </c>
      <c r="M64" s="42">
        <f t="shared" si="28"/>
        <v>2000</v>
      </c>
      <c r="N64" s="42">
        <f t="shared" si="27"/>
        <v>-700</v>
      </c>
      <c r="O64" s="42">
        <f t="shared" si="27"/>
        <v>-700</v>
      </c>
      <c r="P64" s="42">
        <f t="shared" si="27"/>
        <v>-700</v>
      </c>
      <c r="Q64" s="61">
        <f t="shared" si="11"/>
        <v>0</v>
      </c>
      <c r="R64" s="61">
        <f t="shared" si="11"/>
        <v>0</v>
      </c>
      <c r="S64" s="61">
        <f t="shared" si="11"/>
        <v>0</v>
      </c>
      <c r="T64" s="58">
        <f t="shared" si="5"/>
        <v>2419</v>
      </c>
      <c r="U64" s="83">
        <f t="shared" si="20"/>
        <v>1000</v>
      </c>
      <c r="V64" s="83">
        <f t="shared" si="21"/>
        <v>1000</v>
      </c>
      <c r="W64" s="83">
        <f t="shared" si="22"/>
        <v>1000</v>
      </c>
      <c r="X64" s="85"/>
      <c r="Y64" s="42"/>
      <c r="Z64" s="42"/>
      <c r="AA64" s="42"/>
      <c r="AB64" s="50"/>
    </row>
    <row r="65" spans="1:28" ht="15" customHeight="1">
      <c r="A65" s="73">
        <v>51</v>
      </c>
      <c r="B65" s="74">
        <f t="shared" si="7"/>
        <v>45362</v>
      </c>
      <c r="C65" s="75">
        <f t="shared" si="8"/>
        <v>1769</v>
      </c>
      <c r="D65" s="76">
        <f t="shared" si="9"/>
        <v>1648</v>
      </c>
      <c r="E65" s="61">
        <f t="shared" si="12"/>
        <v>2117</v>
      </c>
      <c r="F65" s="61">
        <f t="shared" si="13"/>
        <v>2117</v>
      </c>
      <c r="G65" s="61">
        <f t="shared" si="14"/>
        <v>2117</v>
      </c>
      <c r="H65" s="42">
        <f t="shared" si="23"/>
        <v>1300</v>
      </c>
      <c r="I65" s="42">
        <f t="shared" si="23"/>
        <v>1300</v>
      </c>
      <c r="J65" s="42">
        <f t="shared" si="23"/>
        <v>1300</v>
      </c>
      <c r="K65" s="42">
        <f t="shared" si="28"/>
        <v>2000</v>
      </c>
      <c r="L65" s="42">
        <f t="shared" si="28"/>
        <v>2000</v>
      </c>
      <c r="M65" s="42">
        <f t="shared" si="28"/>
        <v>2000</v>
      </c>
      <c r="N65" s="42">
        <f t="shared" ref="N65:P80" si="29">N64-Q65</f>
        <v>-700</v>
      </c>
      <c r="O65" s="42">
        <f t="shared" si="29"/>
        <v>-700</v>
      </c>
      <c r="P65" s="42">
        <f t="shared" si="29"/>
        <v>-700</v>
      </c>
      <c r="Q65" s="61">
        <f t="shared" si="11"/>
        <v>0</v>
      </c>
      <c r="R65" s="61">
        <f t="shared" si="11"/>
        <v>0</v>
      </c>
      <c r="S65" s="61">
        <f t="shared" si="11"/>
        <v>0</v>
      </c>
      <c r="T65" s="58">
        <f t="shared" si="5"/>
        <v>2417</v>
      </c>
      <c r="U65" s="83">
        <f t="shared" si="20"/>
        <v>1000</v>
      </c>
      <c r="V65" s="83">
        <f t="shared" si="21"/>
        <v>1000</v>
      </c>
      <c r="W65" s="83">
        <f t="shared" si="22"/>
        <v>1000</v>
      </c>
      <c r="X65" s="85"/>
      <c r="Y65" s="42"/>
      <c r="Z65" s="42"/>
      <c r="AA65" s="42"/>
      <c r="AB65" s="50"/>
    </row>
    <row r="66" spans="1:28" ht="15" customHeight="1">
      <c r="A66" s="73">
        <v>52</v>
      </c>
      <c r="B66" s="74">
        <f t="shared" si="7"/>
        <v>45363</v>
      </c>
      <c r="C66" s="75">
        <f t="shared" si="8"/>
        <v>1769</v>
      </c>
      <c r="D66" s="76">
        <f t="shared" si="9"/>
        <v>1646</v>
      </c>
      <c r="E66" s="61">
        <f t="shared" si="12"/>
        <v>2115</v>
      </c>
      <c r="F66" s="61">
        <f t="shared" si="13"/>
        <v>2115</v>
      </c>
      <c r="G66" s="61">
        <f t="shared" si="14"/>
        <v>2115</v>
      </c>
      <c r="H66" s="42">
        <f t="shared" si="23"/>
        <v>1300</v>
      </c>
      <c r="I66" s="42">
        <f t="shared" si="23"/>
        <v>1300</v>
      </c>
      <c r="J66" s="42">
        <f t="shared" si="23"/>
        <v>1300</v>
      </c>
      <c r="K66" s="42">
        <f t="shared" si="28"/>
        <v>2000</v>
      </c>
      <c r="L66" s="42">
        <f t="shared" si="28"/>
        <v>2000</v>
      </c>
      <c r="M66" s="42">
        <f t="shared" si="28"/>
        <v>2000</v>
      </c>
      <c r="N66" s="42">
        <f t="shared" si="29"/>
        <v>-700</v>
      </c>
      <c r="O66" s="42">
        <f t="shared" si="29"/>
        <v>-700</v>
      </c>
      <c r="P66" s="42">
        <f t="shared" si="29"/>
        <v>-700</v>
      </c>
      <c r="Q66" s="61">
        <f t="shared" si="11"/>
        <v>0</v>
      </c>
      <c r="R66" s="61">
        <f t="shared" si="11"/>
        <v>0</v>
      </c>
      <c r="S66" s="61">
        <f t="shared" si="11"/>
        <v>0</v>
      </c>
      <c r="T66" s="58">
        <f t="shared" si="5"/>
        <v>2415</v>
      </c>
      <c r="U66" s="83">
        <f t="shared" si="20"/>
        <v>1000</v>
      </c>
      <c r="V66" s="83">
        <f t="shared" si="21"/>
        <v>1000</v>
      </c>
      <c r="W66" s="83">
        <f t="shared" si="22"/>
        <v>1000</v>
      </c>
      <c r="X66" s="85"/>
      <c r="Y66" s="42"/>
      <c r="Z66" s="42"/>
      <c r="AA66" s="42"/>
      <c r="AB66" s="50"/>
    </row>
    <row r="67" spans="1:28" ht="15" customHeight="1">
      <c r="A67" s="73">
        <v>53</v>
      </c>
      <c r="B67" s="74">
        <f t="shared" si="7"/>
        <v>45364</v>
      </c>
      <c r="C67" s="75">
        <f t="shared" si="8"/>
        <v>1769</v>
      </c>
      <c r="D67" s="76">
        <f t="shared" si="9"/>
        <v>1644</v>
      </c>
      <c r="E67" s="61">
        <f t="shared" si="12"/>
        <v>2113</v>
      </c>
      <c r="F67" s="61">
        <f t="shared" si="13"/>
        <v>2113</v>
      </c>
      <c r="G67" s="61">
        <f t="shared" si="14"/>
        <v>2113</v>
      </c>
      <c r="H67" s="42">
        <f t="shared" si="23"/>
        <v>1300</v>
      </c>
      <c r="I67" s="42">
        <f t="shared" si="23"/>
        <v>1300</v>
      </c>
      <c r="J67" s="42">
        <f t="shared" si="23"/>
        <v>1300</v>
      </c>
      <c r="K67" s="42">
        <f t="shared" si="28"/>
        <v>2000</v>
      </c>
      <c r="L67" s="42">
        <f t="shared" si="28"/>
        <v>2000</v>
      </c>
      <c r="M67" s="42">
        <f t="shared" si="28"/>
        <v>2000</v>
      </c>
      <c r="N67" s="42">
        <f t="shared" si="29"/>
        <v>-700</v>
      </c>
      <c r="O67" s="42">
        <f t="shared" si="29"/>
        <v>-700</v>
      </c>
      <c r="P67" s="42">
        <f t="shared" si="29"/>
        <v>-700</v>
      </c>
      <c r="Q67" s="61">
        <f t="shared" si="11"/>
        <v>0</v>
      </c>
      <c r="R67" s="61">
        <f t="shared" si="11"/>
        <v>0</v>
      </c>
      <c r="S67" s="61">
        <f t="shared" si="11"/>
        <v>0</v>
      </c>
      <c r="T67" s="58">
        <f t="shared" si="5"/>
        <v>2413</v>
      </c>
      <c r="U67" s="83">
        <f t="shared" si="20"/>
        <v>1000</v>
      </c>
      <c r="V67" s="83">
        <f t="shared" si="21"/>
        <v>1000</v>
      </c>
      <c r="W67" s="83">
        <f t="shared" si="22"/>
        <v>1000</v>
      </c>
      <c r="X67" s="85"/>
      <c r="Y67" s="42"/>
      <c r="Z67" s="42"/>
      <c r="AA67" s="42"/>
      <c r="AB67" s="50"/>
    </row>
    <row r="68" spans="1:28" ht="15" customHeight="1">
      <c r="A68" s="73">
        <v>54</v>
      </c>
      <c r="B68" s="74">
        <f t="shared" si="7"/>
        <v>45365</v>
      </c>
      <c r="C68" s="75">
        <f t="shared" si="8"/>
        <v>1769</v>
      </c>
      <c r="D68" s="76">
        <f t="shared" si="9"/>
        <v>1642</v>
      </c>
      <c r="E68" s="61">
        <f t="shared" si="12"/>
        <v>2111</v>
      </c>
      <c r="F68" s="61">
        <f t="shared" si="13"/>
        <v>2111</v>
      </c>
      <c r="G68" s="61">
        <f t="shared" si="14"/>
        <v>2111</v>
      </c>
      <c r="H68" s="42">
        <f t="shared" si="23"/>
        <v>1300</v>
      </c>
      <c r="I68" s="42">
        <f t="shared" si="23"/>
        <v>1300</v>
      </c>
      <c r="J68" s="42">
        <f t="shared" si="23"/>
        <v>1300</v>
      </c>
      <c r="K68" s="42">
        <f t="shared" si="28"/>
        <v>2000</v>
      </c>
      <c r="L68" s="42">
        <f t="shared" si="28"/>
        <v>2000</v>
      </c>
      <c r="M68" s="42">
        <f t="shared" si="28"/>
        <v>2000</v>
      </c>
      <c r="N68" s="42">
        <f t="shared" si="29"/>
        <v>-700</v>
      </c>
      <c r="O68" s="42">
        <f t="shared" si="29"/>
        <v>-700</v>
      </c>
      <c r="P68" s="42">
        <f t="shared" si="29"/>
        <v>-700</v>
      </c>
      <c r="Q68" s="61">
        <f t="shared" si="11"/>
        <v>0</v>
      </c>
      <c r="R68" s="61">
        <f t="shared" si="11"/>
        <v>0</v>
      </c>
      <c r="S68" s="61">
        <f t="shared" si="11"/>
        <v>0</v>
      </c>
      <c r="T68" s="58">
        <f t="shared" si="5"/>
        <v>2411</v>
      </c>
      <c r="U68" s="83">
        <f t="shared" si="20"/>
        <v>1000</v>
      </c>
      <c r="V68" s="83">
        <f t="shared" si="21"/>
        <v>1000</v>
      </c>
      <c r="W68" s="83">
        <f t="shared" si="22"/>
        <v>1000</v>
      </c>
      <c r="X68" s="85"/>
      <c r="Y68" s="42"/>
      <c r="Z68" s="42"/>
      <c r="AA68" s="42"/>
      <c r="AB68" s="50"/>
    </row>
    <row r="69" spans="1:28" ht="15" customHeight="1">
      <c r="A69" s="73">
        <v>55</v>
      </c>
      <c r="B69" s="74">
        <f t="shared" si="7"/>
        <v>45366</v>
      </c>
      <c r="C69" s="75">
        <f t="shared" si="8"/>
        <v>1769</v>
      </c>
      <c r="D69" s="76">
        <f t="shared" si="9"/>
        <v>1640</v>
      </c>
      <c r="E69" s="61">
        <f t="shared" si="12"/>
        <v>2109</v>
      </c>
      <c r="F69" s="61">
        <f t="shared" si="13"/>
        <v>2109</v>
      </c>
      <c r="G69" s="61">
        <f t="shared" si="14"/>
        <v>2109</v>
      </c>
      <c r="H69" s="42">
        <f t="shared" si="23"/>
        <v>1300</v>
      </c>
      <c r="I69" s="42">
        <f t="shared" si="23"/>
        <v>1300</v>
      </c>
      <c r="J69" s="42">
        <f t="shared" si="23"/>
        <v>1300</v>
      </c>
      <c r="K69" s="42">
        <f t="shared" si="28"/>
        <v>2000</v>
      </c>
      <c r="L69" s="42">
        <f t="shared" si="28"/>
        <v>2000</v>
      </c>
      <c r="M69" s="42">
        <f t="shared" si="28"/>
        <v>2000</v>
      </c>
      <c r="N69" s="42">
        <f t="shared" si="29"/>
        <v>-700</v>
      </c>
      <c r="O69" s="42">
        <f t="shared" si="29"/>
        <v>-700</v>
      </c>
      <c r="P69" s="42">
        <f t="shared" si="29"/>
        <v>-700</v>
      </c>
      <c r="Q69" s="61">
        <f t="shared" si="11"/>
        <v>0</v>
      </c>
      <c r="R69" s="61">
        <f t="shared" si="11"/>
        <v>0</v>
      </c>
      <c r="S69" s="61">
        <f t="shared" si="11"/>
        <v>0</v>
      </c>
      <c r="T69" s="58">
        <f t="shared" si="5"/>
        <v>2409</v>
      </c>
      <c r="U69" s="83">
        <f t="shared" si="20"/>
        <v>1000</v>
      </c>
      <c r="V69" s="83">
        <f t="shared" si="21"/>
        <v>1000</v>
      </c>
      <c r="W69" s="83">
        <f t="shared" si="22"/>
        <v>1000</v>
      </c>
      <c r="X69" s="85"/>
      <c r="Y69" s="42"/>
      <c r="Z69" s="42"/>
      <c r="AA69" s="42"/>
      <c r="AB69" s="50"/>
    </row>
    <row r="70" spans="1:28" ht="15" customHeight="1">
      <c r="A70" s="73">
        <v>56</v>
      </c>
      <c r="B70" s="74">
        <f t="shared" si="7"/>
        <v>45367</v>
      </c>
      <c r="C70" s="75">
        <f t="shared" si="8"/>
        <v>1769</v>
      </c>
      <c r="D70" s="76">
        <f t="shared" si="9"/>
        <v>1638</v>
      </c>
      <c r="E70" s="61">
        <f t="shared" si="12"/>
        <v>2107</v>
      </c>
      <c r="F70" s="61">
        <f t="shared" si="13"/>
        <v>2107</v>
      </c>
      <c r="G70" s="61">
        <f t="shared" si="14"/>
        <v>2107</v>
      </c>
      <c r="H70" s="42">
        <f t="shared" si="23"/>
        <v>1300</v>
      </c>
      <c r="I70" s="42">
        <f t="shared" si="23"/>
        <v>1300</v>
      </c>
      <c r="J70" s="42">
        <f t="shared" si="23"/>
        <v>1300</v>
      </c>
      <c r="K70" s="42">
        <f t="shared" si="28"/>
        <v>2000</v>
      </c>
      <c r="L70" s="42">
        <f t="shared" si="28"/>
        <v>2000</v>
      </c>
      <c r="M70" s="42">
        <f t="shared" si="28"/>
        <v>2000</v>
      </c>
      <c r="N70" s="42">
        <f t="shared" si="29"/>
        <v>-700</v>
      </c>
      <c r="O70" s="42">
        <f t="shared" si="29"/>
        <v>-700</v>
      </c>
      <c r="P70" s="42">
        <f t="shared" si="29"/>
        <v>-700</v>
      </c>
      <c r="Q70" s="61">
        <f t="shared" si="11"/>
        <v>0</v>
      </c>
      <c r="R70" s="61">
        <f t="shared" si="11"/>
        <v>0</v>
      </c>
      <c r="S70" s="61">
        <f t="shared" si="11"/>
        <v>0</v>
      </c>
      <c r="T70" s="58">
        <f t="shared" si="5"/>
        <v>2407</v>
      </c>
      <c r="U70" s="83">
        <f t="shared" si="20"/>
        <v>1000</v>
      </c>
      <c r="V70" s="83">
        <f t="shared" si="21"/>
        <v>1000</v>
      </c>
      <c r="W70" s="83">
        <f t="shared" si="22"/>
        <v>1000</v>
      </c>
      <c r="X70" s="85"/>
      <c r="Y70" s="42"/>
      <c r="Z70" s="42"/>
      <c r="AA70" s="42"/>
      <c r="AB70" s="50"/>
    </row>
    <row r="71" spans="1:28" ht="15" customHeight="1">
      <c r="A71" s="73">
        <v>57</v>
      </c>
      <c r="B71" s="74">
        <f t="shared" si="7"/>
        <v>45368</v>
      </c>
      <c r="C71" s="75">
        <f t="shared" si="8"/>
        <v>1769</v>
      </c>
      <c r="D71" s="76">
        <f t="shared" si="9"/>
        <v>1636</v>
      </c>
      <c r="E71" s="61">
        <f t="shared" si="12"/>
        <v>2105</v>
      </c>
      <c r="F71" s="61">
        <f t="shared" si="13"/>
        <v>2105</v>
      </c>
      <c r="G71" s="61">
        <f t="shared" si="14"/>
        <v>2105</v>
      </c>
      <c r="H71" s="42">
        <f t="shared" si="23"/>
        <v>1300</v>
      </c>
      <c r="I71" s="42">
        <f t="shared" si="23"/>
        <v>1300</v>
      </c>
      <c r="J71" s="42">
        <f t="shared" si="23"/>
        <v>1300</v>
      </c>
      <c r="K71" s="42">
        <f t="shared" si="28"/>
        <v>2000</v>
      </c>
      <c r="L71" s="42">
        <f t="shared" si="28"/>
        <v>2000</v>
      </c>
      <c r="M71" s="42">
        <f t="shared" si="28"/>
        <v>2000</v>
      </c>
      <c r="N71" s="42">
        <f t="shared" si="29"/>
        <v>-700</v>
      </c>
      <c r="O71" s="42">
        <f t="shared" si="29"/>
        <v>-700</v>
      </c>
      <c r="P71" s="42">
        <f t="shared" si="29"/>
        <v>-700</v>
      </c>
      <c r="Q71" s="61">
        <f t="shared" si="11"/>
        <v>0</v>
      </c>
      <c r="R71" s="61">
        <f t="shared" si="11"/>
        <v>0</v>
      </c>
      <c r="S71" s="61">
        <f t="shared" si="11"/>
        <v>0</v>
      </c>
      <c r="T71" s="58">
        <f t="shared" si="5"/>
        <v>2405</v>
      </c>
      <c r="U71" s="83">
        <f t="shared" si="20"/>
        <v>1000</v>
      </c>
      <c r="V71" s="83">
        <f t="shared" si="21"/>
        <v>1000</v>
      </c>
      <c r="W71" s="83">
        <f t="shared" si="22"/>
        <v>1000</v>
      </c>
      <c r="X71" s="85"/>
      <c r="Y71" s="42"/>
      <c r="Z71" s="42"/>
      <c r="AA71" s="42"/>
      <c r="AB71" s="50"/>
    </row>
    <row r="72" spans="1:28" ht="15" customHeight="1">
      <c r="A72" s="73">
        <v>58</v>
      </c>
      <c r="B72" s="74">
        <f t="shared" si="7"/>
        <v>45369</v>
      </c>
      <c r="C72" s="75">
        <f t="shared" si="8"/>
        <v>1769</v>
      </c>
      <c r="D72" s="76">
        <f t="shared" si="9"/>
        <v>1634</v>
      </c>
      <c r="E72" s="61">
        <f t="shared" si="12"/>
        <v>2103</v>
      </c>
      <c r="F72" s="61">
        <f t="shared" si="13"/>
        <v>2103</v>
      </c>
      <c r="G72" s="61">
        <f t="shared" si="14"/>
        <v>2103</v>
      </c>
      <c r="H72" s="42">
        <f t="shared" si="23"/>
        <v>1300</v>
      </c>
      <c r="I72" s="42">
        <f t="shared" si="23"/>
        <v>1300</v>
      </c>
      <c r="J72" s="42">
        <f t="shared" si="23"/>
        <v>1300</v>
      </c>
      <c r="K72" s="42">
        <f t="shared" si="28"/>
        <v>2000</v>
      </c>
      <c r="L72" s="42">
        <f t="shared" si="28"/>
        <v>2000</v>
      </c>
      <c r="M72" s="42">
        <f t="shared" si="28"/>
        <v>2000</v>
      </c>
      <c r="N72" s="42">
        <f t="shared" si="29"/>
        <v>-700</v>
      </c>
      <c r="O72" s="42">
        <f t="shared" si="29"/>
        <v>-700</v>
      </c>
      <c r="P72" s="42">
        <f t="shared" si="29"/>
        <v>-700</v>
      </c>
      <c r="Q72" s="61">
        <f t="shared" si="11"/>
        <v>0</v>
      </c>
      <c r="R72" s="61">
        <f t="shared" si="11"/>
        <v>0</v>
      </c>
      <c r="S72" s="61">
        <f t="shared" si="11"/>
        <v>0</v>
      </c>
      <c r="T72" s="58">
        <f t="shared" si="5"/>
        <v>2403</v>
      </c>
      <c r="U72" s="83">
        <f t="shared" si="20"/>
        <v>1000</v>
      </c>
      <c r="V72" s="83">
        <f t="shared" si="21"/>
        <v>1000</v>
      </c>
      <c r="W72" s="83">
        <f t="shared" si="22"/>
        <v>1000</v>
      </c>
      <c r="X72" s="85"/>
      <c r="Y72" s="42"/>
      <c r="Z72" s="42"/>
      <c r="AA72" s="42"/>
      <c r="AB72" s="50"/>
    </row>
    <row r="73" spans="1:28" ht="15" customHeight="1">
      <c r="A73" s="73">
        <v>59</v>
      </c>
      <c r="B73" s="74">
        <f t="shared" si="7"/>
        <v>45370</v>
      </c>
      <c r="C73" s="75">
        <f t="shared" si="8"/>
        <v>1769</v>
      </c>
      <c r="D73" s="76">
        <f t="shared" si="9"/>
        <v>1632</v>
      </c>
      <c r="E73" s="61">
        <f t="shared" si="12"/>
        <v>2101</v>
      </c>
      <c r="F73" s="61">
        <f t="shared" si="13"/>
        <v>2101</v>
      </c>
      <c r="G73" s="61">
        <f t="shared" si="14"/>
        <v>2101</v>
      </c>
      <c r="H73" s="42">
        <f t="shared" si="23"/>
        <v>1300</v>
      </c>
      <c r="I73" s="42">
        <f t="shared" si="23"/>
        <v>1300</v>
      </c>
      <c r="J73" s="42">
        <f t="shared" si="23"/>
        <v>1300</v>
      </c>
      <c r="K73" s="42">
        <f t="shared" si="28"/>
        <v>2000</v>
      </c>
      <c r="L73" s="42">
        <f t="shared" si="28"/>
        <v>2000</v>
      </c>
      <c r="M73" s="42">
        <f t="shared" si="28"/>
        <v>2000</v>
      </c>
      <c r="N73" s="42">
        <f t="shared" si="29"/>
        <v>-700</v>
      </c>
      <c r="O73" s="42">
        <f t="shared" si="29"/>
        <v>-700</v>
      </c>
      <c r="P73" s="42">
        <f t="shared" si="29"/>
        <v>-700</v>
      </c>
      <c r="Q73" s="61">
        <f t="shared" si="11"/>
        <v>0</v>
      </c>
      <c r="R73" s="61">
        <f t="shared" si="11"/>
        <v>0</v>
      </c>
      <c r="S73" s="61">
        <f t="shared" si="11"/>
        <v>0</v>
      </c>
      <c r="T73" s="58">
        <f t="shared" si="5"/>
        <v>2401</v>
      </c>
      <c r="U73" s="83">
        <f t="shared" si="20"/>
        <v>1000</v>
      </c>
      <c r="V73" s="83">
        <f t="shared" si="21"/>
        <v>1000</v>
      </c>
      <c r="W73" s="83">
        <f t="shared" si="22"/>
        <v>1000</v>
      </c>
      <c r="X73" s="85"/>
      <c r="Y73" s="42"/>
      <c r="Z73" s="42"/>
      <c r="AA73" s="42"/>
      <c r="AB73" s="50"/>
    </row>
    <row r="74" spans="1:28" ht="15" customHeight="1">
      <c r="A74" s="73">
        <v>60</v>
      </c>
      <c r="B74" s="74">
        <f t="shared" si="7"/>
        <v>45371</v>
      </c>
      <c r="C74" s="75">
        <f t="shared" si="8"/>
        <v>1769</v>
      </c>
      <c r="D74" s="76">
        <f t="shared" si="9"/>
        <v>1630</v>
      </c>
      <c r="E74" s="61">
        <f t="shared" si="12"/>
        <v>2099</v>
      </c>
      <c r="F74" s="61">
        <f t="shared" si="13"/>
        <v>2099</v>
      </c>
      <c r="G74" s="61">
        <f t="shared" si="14"/>
        <v>2099</v>
      </c>
      <c r="H74" s="42">
        <f t="shared" si="23"/>
        <v>1300</v>
      </c>
      <c r="I74" s="42">
        <f t="shared" si="23"/>
        <v>1300</v>
      </c>
      <c r="J74" s="42">
        <f t="shared" si="23"/>
        <v>1300</v>
      </c>
      <c r="K74" s="42">
        <f t="shared" si="28"/>
        <v>2000</v>
      </c>
      <c r="L74" s="42">
        <f t="shared" si="28"/>
        <v>2000</v>
      </c>
      <c r="M74" s="42">
        <f t="shared" si="28"/>
        <v>2000</v>
      </c>
      <c r="N74" s="42">
        <f t="shared" si="29"/>
        <v>-700</v>
      </c>
      <c r="O74" s="42">
        <f t="shared" si="29"/>
        <v>-700</v>
      </c>
      <c r="P74" s="42">
        <f t="shared" si="29"/>
        <v>-700</v>
      </c>
      <c r="Q74" s="61">
        <f t="shared" si="11"/>
        <v>0</v>
      </c>
      <c r="R74" s="61">
        <f t="shared" si="11"/>
        <v>0</v>
      </c>
      <c r="S74" s="61">
        <f t="shared" si="11"/>
        <v>0</v>
      </c>
      <c r="T74" s="58">
        <f t="shared" si="5"/>
        <v>2399</v>
      </c>
      <c r="U74" s="83">
        <f t="shared" si="20"/>
        <v>1000</v>
      </c>
      <c r="V74" s="83">
        <f t="shared" si="21"/>
        <v>1000</v>
      </c>
      <c r="W74" s="83">
        <f t="shared" si="22"/>
        <v>1000</v>
      </c>
      <c r="X74" s="85"/>
      <c r="Y74" s="42"/>
      <c r="Z74" s="42"/>
      <c r="AA74" s="42"/>
      <c r="AB74" s="50"/>
    </row>
    <row r="75" spans="1:28" ht="15" customHeight="1">
      <c r="A75" s="73">
        <v>61</v>
      </c>
      <c r="B75" s="74">
        <f t="shared" si="7"/>
        <v>45372</v>
      </c>
      <c r="C75" s="75">
        <f t="shared" si="8"/>
        <v>1769</v>
      </c>
      <c r="D75" s="76">
        <f t="shared" si="9"/>
        <v>1628</v>
      </c>
      <c r="E75" s="61">
        <f t="shared" si="12"/>
        <v>2097</v>
      </c>
      <c r="F75" s="61">
        <f t="shared" si="13"/>
        <v>2097</v>
      </c>
      <c r="G75" s="61">
        <f t="shared" si="14"/>
        <v>2097</v>
      </c>
      <c r="H75" s="42">
        <f t="shared" si="23"/>
        <v>1300</v>
      </c>
      <c r="I75" s="42">
        <f t="shared" si="23"/>
        <v>1300</v>
      </c>
      <c r="J75" s="42">
        <f t="shared" si="23"/>
        <v>1300</v>
      </c>
      <c r="K75" s="42">
        <f t="shared" si="28"/>
        <v>2000</v>
      </c>
      <c r="L75" s="42">
        <f t="shared" si="28"/>
        <v>2000</v>
      </c>
      <c r="M75" s="42">
        <f t="shared" si="28"/>
        <v>2000</v>
      </c>
      <c r="N75" s="42">
        <f t="shared" si="29"/>
        <v>-700</v>
      </c>
      <c r="O75" s="42">
        <f t="shared" si="29"/>
        <v>-700</v>
      </c>
      <c r="P75" s="42">
        <f t="shared" si="29"/>
        <v>-700</v>
      </c>
      <c r="Q75" s="61">
        <f t="shared" si="11"/>
        <v>0</v>
      </c>
      <c r="R75" s="61">
        <f t="shared" si="11"/>
        <v>0</v>
      </c>
      <c r="S75" s="61">
        <f t="shared" si="11"/>
        <v>0</v>
      </c>
      <c r="T75" s="58">
        <f t="shared" si="5"/>
        <v>2397</v>
      </c>
      <c r="U75" s="83">
        <f t="shared" si="20"/>
        <v>1000</v>
      </c>
      <c r="V75" s="83">
        <f t="shared" si="21"/>
        <v>1000</v>
      </c>
      <c r="W75" s="83">
        <f t="shared" si="22"/>
        <v>1000</v>
      </c>
      <c r="X75" s="85"/>
      <c r="Y75" s="42"/>
      <c r="Z75" s="42"/>
      <c r="AA75" s="42"/>
      <c r="AB75" s="50"/>
    </row>
    <row r="76" spans="1:28" ht="15">
      <c r="A76" s="73">
        <v>62</v>
      </c>
      <c r="B76" s="74">
        <f t="shared" si="7"/>
        <v>45373</v>
      </c>
      <c r="C76" s="75">
        <f t="shared" si="8"/>
        <v>1769</v>
      </c>
      <c r="D76" s="76">
        <f t="shared" si="9"/>
        <v>1626</v>
      </c>
      <c r="E76" s="61">
        <f t="shared" si="12"/>
        <v>2095</v>
      </c>
      <c r="F76" s="61">
        <f t="shared" si="13"/>
        <v>2095</v>
      </c>
      <c r="G76" s="61">
        <f t="shared" si="14"/>
        <v>2095</v>
      </c>
      <c r="H76" s="42">
        <f t="shared" si="23"/>
        <v>1300</v>
      </c>
      <c r="I76" s="42">
        <f t="shared" si="23"/>
        <v>1300</v>
      </c>
      <c r="J76" s="42">
        <f t="shared" si="23"/>
        <v>1300</v>
      </c>
      <c r="K76" s="42">
        <f t="shared" si="28"/>
        <v>2000</v>
      </c>
      <c r="L76" s="42">
        <f t="shared" si="28"/>
        <v>2000</v>
      </c>
      <c r="M76" s="42">
        <f t="shared" si="28"/>
        <v>2000</v>
      </c>
      <c r="N76" s="42">
        <f t="shared" si="29"/>
        <v>-700</v>
      </c>
      <c r="O76" s="42">
        <f t="shared" si="29"/>
        <v>-700</v>
      </c>
      <c r="P76" s="42">
        <f t="shared" si="29"/>
        <v>-700</v>
      </c>
      <c r="Q76" s="61">
        <f t="shared" si="11"/>
        <v>0</v>
      </c>
      <c r="R76" s="61">
        <f t="shared" si="11"/>
        <v>0</v>
      </c>
      <c r="S76" s="61">
        <f t="shared" si="11"/>
        <v>0</v>
      </c>
      <c r="T76" s="58">
        <f t="shared" si="5"/>
        <v>2395</v>
      </c>
      <c r="U76" s="83">
        <f t="shared" si="20"/>
        <v>1000</v>
      </c>
      <c r="V76" s="83">
        <f t="shared" si="21"/>
        <v>1000</v>
      </c>
      <c r="W76" s="83">
        <f t="shared" si="22"/>
        <v>1000</v>
      </c>
      <c r="X76" s="85"/>
      <c r="Y76" s="42"/>
      <c r="Z76" s="42"/>
      <c r="AA76" s="42"/>
      <c r="AB76" s="50"/>
    </row>
    <row r="77" spans="1:28" ht="15" customHeight="1">
      <c r="A77" s="73">
        <v>63</v>
      </c>
      <c r="B77" s="74">
        <f t="shared" si="7"/>
        <v>45374</v>
      </c>
      <c r="C77" s="75">
        <f t="shared" si="8"/>
        <v>1769</v>
      </c>
      <c r="D77" s="76">
        <f t="shared" si="9"/>
        <v>1624</v>
      </c>
      <c r="E77" s="61">
        <f t="shared" si="12"/>
        <v>2093</v>
      </c>
      <c r="F77" s="61">
        <f t="shared" si="13"/>
        <v>2093</v>
      </c>
      <c r="G77" s="61">
        <f t="shared" si="14"/>
        <v>2093</v>
      </c>
      <c r="H77" s="42">
        <f t="shared" si="23"/>
        <v>1300</v>
      </c>
      <c r="I77" s="42">
        <f t="shared" si="23"/>
        <v>1300</v>
      </c>
      <c r="J77" s="42">
        <f t="shared" si="23"/>
        <v>1300</v>
      </c>
      <c r="K77" s="42">
        <f t="shared" si="28"/>
        <v>2000</v>
      </c>
      <c r="L77" s="42">
        <f t="shared" si="28"/>
        <v>2000</v>
      </c>
      <c r="M77" s="42">
        <f t="shared" si="28"/>
        <v>2000</v>
      </c>
      <c r="N77" s="42">
        <f t="shared" si="29"/>
        <v>-700</v>
      </c>
      <c r="O77" s="42">
        <f t="shared" si="29"/>
        <v>-700</v>
      </c>
      <c r="P77" s="42">
        <f t="shared" si="29"/>
        <v>-700</v>
      </c>
      <c r="Q77" s="61">
        <f t="shared" si="11"/>
        <v>0</v>
      </c>
      <c r="R77" s="61">
        <f t="shared" si="11"/>
        <v>0</v>
      </c>
      <c r="S77" s="61">
        <f t="shared" si="11"/>
        <v>0</v>
      </c>
      <c r="T77" s="58">
        <f t="shared" si="5"/>
        <v>2393</v>
      </c>
      <c r="U77" s="83">
        <f t="shared" si="20"/>
        <v>1000</v>
      </c>
      <c r="V77" s="83">
        <f t="shared" si="21"/>
        <v>1000</v>
      </c>
      <c r="W77" s="83">
        <f t="shared" si="22"/>
        <v>1000</v>
      </c>
      <c r="X77" s="85"/>
      <c r="Y77" s="42"/>
      <c r="Z77" s="42"/>
      <c r="AA77" s="42"/>
      <c r="AB77" s="50"/>
    </row>
    <row r="78" spans="1:28" ht="15" customHeight="1">
      <c r="A78" s="73">
        <v>64</v>
      </c>
      <c r="B78" s="74">
        <f t="shared" si="7"/>
        <v>45375</v>
      </c>
      <c r="C78" s="75">
        <f t="shared" si="8"/>
        <v>1769</v>
      </c>
      <c r="D78" s="76">
        <f t="shared" si="9"/>
        <v>1622</v>
      </c>
      <c r="E78" s="61">
        <f t="shared" si="12"/>
        <v>2091</v>
      </c>
      <c r="F78" s="61">
        <f t="shared" si="13"/>
        <v>2091</v>
      </c>
      <c r="G78" s="61">
        <f t="shared" si="14"/>
        <v>2091</v>
      </c>
      <c r="H78" s="42">
        <f t="shared" si="23"/>
        <v>1300</v>
      </c>
      <c r="I78" s="42">
        <f t="shared" si="23"/>
        <v>1300</v>
      </c>
      <c r="J78" s="42">
        <f t="shared" si="23"/>
        <v>1300</v>
      </c>
      <c r="K78" s="42">
        <f t="shared" si="28"/>
        <v>2000</v>
      </c>
      <c r="L78" s="42">
        <f t="shared" si="28"/>
        <v>2000</v>
      </c>
      <c r="M78" s="42">
        <f t="shared" si="28"/>
        <v>2000</v>
      </c>
      <c r="N78" s="42">
        <f t="shared" si="29"/>
        <v>-700</v>
      </c>
      <c r="O78" s="42">
        <f t="shared" si="29"/>
        <v>-700</v>
      </c>
      <c r="P78" s="42">
        <f t="shared" si="29"/>
        <v>-700</v>
      </c>
      <c r="Q78" s="61">
        <f t="shared" si="11"/>
        <v>0</v>
      </c>
      <c r="R78" s="61">
        <f t="shared" si="11"/>
        <v>0</v>
      </c>
      <c r="S78" s="61">
        <f t="shared" si="11"/>
        <v>0</v>
      </c>
      <c r="T78" s="58">
        <f t="shared" si="5"/>
        <v>2391</v>
      </c>
      <c r="U78" s="83">
        <f t="shared" si="20"/>
        <v>1000</v>
      </c>
      <c r="V78" s="83">
        <f t="shared" si="21"/>
        <v>1000</v>
      </c>
      <c r="W78" s="83">
        <f t="shared" si="22"/>
        <v>1000</v>
      </c>
      <c r="X78" s="85"/>
      <c r="Y78" s="42"/>
      <c r="Z78" s="42"/>
      <c r="AA78" s="42"/>
      <c r="AB78" s="50"/>
    </row>
    <row r="79" spans="1:28" ht="15" customHeight="1">
      <c r="A79" s="73">
        <v>65</v>
      </c>
      <c r="B79" s="74">
        <f t="shared" si="7"/>
        <v>45376</v>
      </c>
      <c r="C79" s="75">
        <f t="shared" si="8"/>
        <v>1769</v>
      </c>
      <c r="D79" s="76">
        <f t="shared" si="9"/>
        <v>1620</v>
      </c>
      <c r="E79" s="61">
        <f t="shared" si="12"/>
        <v>2089</v>
      </c>
      <c r="F79" s="61">
        <f t="shared" si="13"/>
        <v>2089</v>
      </c>
      <c r="G79" s="61">
        <f t="shared" si="14"/>
        <v>2089</v>
      </c>
      <c r="H79" s="42">
        <f t="shared" si="23"/>
        <v>1300</v>
      </c>
      <c r="I79" s="42">
        <f t="shared" si="23"/>
        <v>1300</v>
      </c>
      <c r="J79" s="42">
        <f t="shared" si="23"/>
        <v>1300</v>
      </c>
      <c r="K79" s="42">
        <f t="shared" si="28"/>
        <v>2000</v>
      </c>
      <c r="L79" s="42">
        <f t="shared" si="28"/>
        <v>2000</v>
      </c>
      <c r="M79" s="42">
        <f t="shared" si="28"/>
        <v>2000</v>
      </c>
      <c r="N79" s="42">
        <f t="shared" si="29"/>
        <v>-700</v>
      </c>
      <c r="O79" s="42">
        <f t="shared" si="29"/>
        <v>-700</v>
      </c>
      <c r="P79" s="42">
        <f t="shared" si="29"/>
        <v>-700</v>
      </c>
      <c r="Q79" s="61">
        <f t="shared" si="11"/>
        <v>0</v>
      </c>
      <c r="R79" s="61">
        <f t="shared" si="11"/>
        <v>0</v>
      </c>
      <c r="S79" s="61">
        <f t="shared" si="11"/>
        <v>0</v>
      </c>
      <c r="T79" s="58">
        <f t="shared" ref="T79:T142" si="30">D79+C79-V79</f>
        <v>2389</v>
      </c>
      <c r="U79" s="83">
        <f t="shared" si="20"/>
        <v>1000</v>
      </c>
      <c r="V79" s="83">
        <f t="shared" si="21"/>
        <v>1000</v>
      </c>
      <c r="W79" s="83">
        <f t="shared" si="22"/>
        <v>1000</v>
      </c>
      <c r="X79" s="85"/>
      <c r="Y79" s="42"/>
      <c r="Z79" s="42"/>
      <c r="AA79" s="42"/>
      <c r="AB79" s="50"/>
    </row>
    <row r="80" spans="1:28" ht="15" customHeight="1">
      <c r="A80" s="73">
        <v>66</v>
      </c>
      <c r="B80" s="74">
        <f t="shared" ref="B80:B143" si="31">B79+1</f>
        <v>45377</v>
      </c>
      <c r="C80" s="75">
        <f t="shared" ref="C80:C143" si="32">C79</f>
        <v>1769</v>
      </c>
      <c r="D80" s="76">
        <f t="shared" ref="D80:D126" si="33">D79-2</f>
        <v>1618</v>
      </c>
      <c r="E80" s="61">
        <f t="shared" si="12"/>
        <v>2087</v>
      </c>
      <c r="F80" s="61">
        <f t="shared" si="13"/>
        <v>2087</v>
      </c>
      <c r="G80" s="61">
        <f t="shared" si="14"/>
        <v>2087</v>
      </c>
      <c r="H80" s="42">
        <f t="shared" si="23"/>
        <v>1300</v>
      </c>
      <c r="I80" s="42">
        <f t="shared" si="23"/>
        <v>1300</v>
      </c>
      <c r="J80" s="42">
        <f t="shared" si="23"/>
        <v>1300</v>
      </c>
      <c r="K80" s="42">
        <f t="shared" ref="K80:M95" si="34">K79</f>
        <v>2000</v>
      </c>
      <c r="L80" s="42">
        <f t="shared" si="34"/>
        <v>2000</v>
      </c>
      <c r="M80" s="42">
        <f t="shared" si="34"/>
        <v>2000</v>
      </c>
      <c r="N80" s="42">
        <f t="shared" si="29"/>
        <v>-700</v>
      </c>
      <c r="O80" s="42">
        <f t="shared" si="29"/>
        <v>-700</v>
      </c>
      <c r="P80" s="42">
        <f t="shared" si="29"/>
        <v>-700</v>
      </c>
      <c r="Q80" s="61">
        <f t="shared" ref="Q80:S143" si="35">Q79</f>
        <v>0</v>
      </c>
      <c r="R80" s="61">
        <f t="shared" si="35"/>
        <v>0</v>
      </c>
      <c r="S80" s="61">
        <f t="shared" si="35"/>
        <v>0</v>
      </c>
      <c r="T80" s="58">
        <f t="shared" si="30"/>
        <v>2387</v>
      </c>
      <c r="U80" s="83">
        <f t="shared" si="20"/>
        <v>1000</v>
      </c>
      <c r="V80" s="83">
        <f t="shared" si="21"/>
        <v>1000</v>
      </c>
      <c r="W80" s="83">
        <f t="shared" si="22"/>
        <v>1000</v>
      </c>
      <c r="X80" s="85"/>
      <c r="Y80" s="42"/>
      <c r="Z80" s="42"/>
      <c r="AA80" s="42"/>
      <c r="AB80" s="50"/>
    </row>
    <row r="81" spans="1:30" ht="15" customHeight="1">
      <c r="A81" s="73">
        <v>67</v>
      </c>
      <c r="B81" s="74">
        <f t="shared" si="31"/>
        <v>45378</v>
      </c>
      <c r="C81" s="75">
        <f t="shared" si="32"/>
        <v>1769</v>
      </c>
      <c r="D81" s="76">
        <f t="shared" si="33"/>
        <v>1616</v>
      </c>
      <c r="E81" s="61">
        <f t="shared" ref="E81:E144" si="36">C81+D81-H81</f>
        <v>2085</v>
      </c>
      <c r="F81" s="61">
        <f t="shared" ref="F81:F144" si="37">C81+D81-I81</f>
        <v>2085</v>
      </c>
      <c r="G81" s="61">
        <f t="shared" ref="G81:G144" si="38">D81+C81-J81</f>
        <v>2085</v>
      </c>
      <c r="H81" s="42">
        <f t="shared" si="23"/>
        <v>1300</v>
      </c>
      <c r="I81" s="42">
        <f t="shared" si="23"/>
        <v>1300</v>
      </c>
      <c r="J81" s="42">
        <f t="shared" si="23"/>
        <v>1300</v>
      </c>
      <c r="K81" s="42">
        <f t="shared" si="34"/>
        <v>2000</v>
      </c>
      <c r="L81" s="42">
        <f t="shared" si="34"/>
        <v>2000</v>
      </c>
      <c r="M81" s="42">
        <f t="shared" si="34"/>
        <v>2000</v>
      </c>
      <c r="N81" s="42">
        <f t="shared" ref="N81:P96" si="39">N80-Q81</f>
        <v>-700</v>
      </c>
      <c r="O81" s="42">
        <f t="shared" si="39"/>
        <v>-700</v>
      </c>
      <c r="P81" s="42">
        <f t="shared" si="39"/>
        <v>-700</v>
      </c>
      <c r="Q81" s="61">
        <f t="shared" si="35"/>
        <v>0</v>
      </c>
      <c r="R81" s="61">
        <f t="shared" si="35"/>
        <v>0</v>
      </c>
      <c r="S81" s="61">
        <f t="shared" si="35"/>
        <v>0</v>
      </c>
      <c r="T81" s="58">
        <f t="shared" si="30"/>
        <v>2385</v>
      </c>
      <c r="U81" s="83">
        <f t="shared" si="20"/>
        <v>1000</v>
      </c>
      <c r="V81" s="83">
        <f t="shared" si="21"/>
        <v>1000</v>
      </c>
      <c r="W81" s="83">
        <f t="shared" si="22"/>
        <v>1000</v>
      </c>
      <c r="X81" s="85"/>
      <c r="Y81" s="42"/>
      <c r="Z81" s="42"/>
      <c r="AA81" s="42"/>
      <c r="AB81" s="50"/>
    </row>
    <row r="82" spans="1:30" ht="15" customHeight="1">
      <c r="A82" s="73">
        <v>68</v>
      </c>
      <c r="B82" s="74">
        <f t="shared" si="31"/>
        <v>45379</v>
      </c>
      <c r="C82" s="75">
        <f t="shared" si="32"/>
        <v>1769</v>
      </c>
      <c r="D82" s="76">
        <f t="shared" si="33"/>
        <v>1614</v>
      </c>
      <c r="E82" s="61">
        <f t="shared" si="36"/>
        <v>2083</v>
      </c>
      <c r="F82" s="61">
        <f t="shared" si="37"/>
        <v>2083</v>
      </c>
      <c r="G82" s="61">
        <f t="shared" si="38"/>
        <v>2083</v>
      </c>
      <c r="H82" s="42">
        <f t="shared" si="23"/>
        <v>1300</v>
      </c>
      <c r="I82" s="42">
        <f t="shared" si="23"/>
        <v>1300</v>
      </c>
      <c r="J82" s="42">
        <f t="shared" si="23"/>
        <v>1300</v>
      </c>
      <c r="K82" s="42">
        <f t="shared" si="34"/>
        <v>2000</v>
      </c>
      <c r="L82" s="42">
        <f t="shared" si="34"/>
        <v>2000</v>
      </c>
      <c r="M82" s="42">
        <f t="shared" si="34"/>
        <v>2000</v>
      </c>
      <c r="N82" s="42">
        <f t="shared" si="39"/>
        <v>-700</v>
      </c>
      <c r="O82" s="42">
        <f t="shared" si="39"/>
        <v>-700</v>
      </c>
      <c r="P82" s="42">
        <f t="shared" si="39"/>
        <v>-700</v>
      </c>
      <c r="Q82" s="61">
        <f t="shared" si="35"/>
        <v>0</v>
      </c>
      <c r="R82" s="61">
        <f t="shared" si="35"/>
        <v>0</v>
      </c>
      <c r="S82" s="61">
        <f t="shared" si="35"/>
        <v>0</v>
      </c>
      <c r="T82" s="58">
        <f t="shared" si="30"/>
        <v>2383</v>
      </c>
      <c r="U82" s="83">
        <f t="shared" si="20"/>
        <v>1000</v>
      </c>
      <c r="V82" s="83">
        <f t="shared" si="21"/>
        <v>1000</v>
      </c>
      <c r="W82" s="83">
        <f t="shared" si="22"/>
        <v>1000</v>
      </c>
      <c r="X82" s="85"/>
      <c r="Y82" s="42"/>
      <c r="Z82" s="42"/>
      <c r="AA82" s="42"/>
      <c r="AB82" s="50"/>
    </row>
    <row r="83" spans="1:30" ht="15" customHeight="1">
      <c r="A83" s="73">
        <v>69</v>
      </c>
      <c r="B83" s="74">
        <f t="shared" si="31"/>
        <v>45380</v>
      </c>
      <c r="C83" s="75">
        <f t="shared" si="32"/>
        <v>1769</v>
      </c>
      <c r="D83" s="76">
        <f t="shared" si="33"/>
        <v>1612</v>
      </c>
      <c r="E83" s="61">
        <f t="shared" si="36"/>
        <v>2081</v>
      </c>
      <c r="F83" s="61">
        <f t="shared" si="37"/>
        <v>2081</v>
      </c>
      <c r="G83" s="61">
        <f t="shared" si="38"/>
        <v>2081</v>
      </c>
      <c r="H83" s="42">
        <f t="shared" si="23"/>
        <v>1300</v>
      </c>
      <c r="I83" s="42">
        <f t="shared" si="23"/>
        <v>1300</v>
      </c>
      <c r="J83" s="42">
        <f t="shared" si="23"/>
        <v>1300</v>
      </c>
      <c r="K83" s="42">
        <f t="shared" si="34"/>
        <v>2000</v>
      </c>
      <c r="L83" s="42">
        <f t="shared" si="34"/>
        <v>2000</v>
      </c>
      <c r="M83" s="42">
        <f t="shared" si="34"/>
        <v>2000</v>
      </c>
      <c r="N83" s="42">
        <f t="shared" si="39"/>
        <v>-700</v>
      </c>
      <c r="O83" s="42">
        <f t="shared" si="39"/>
        <v>-700</v>
      </c>
      <c r="P83" s="42">
        <f t="shared" si="39"/>
        <v>-700</v>
      </c>
      <c r="Q83" s="61">
        <f t="shared" si="35"/>
        <v>0</v>
      </c>
      <c r="R83" s="61">
        <f t="shared" si="35"/>
        <v>0</v>
      </c>
      <c r="S83" s="61">
        <f t="shared" si="35"/>
        <v>0</v>
      </c>
      <c r="T83" s="58">
        <f t="shared" si="30"/>
        <v>2381</v>
      </c>
      <c r="U83" s="83">
        <f t="shared" si="20"/>
        <v>1000</v>
      </c>
      <c r="V83" s="83">
        <f t="shared" si="21"/>
        <v>1000</v>
      </c>
      <c r="W83" s="83">
        <f t="shared" si="22"/>
        <v>1000</v>
      </c>
      <c r="X83" s="85"/>
      <c r="Y83" s="42"/>
      <c r="Z83" s="42"/>
      <c r="AA83" s="42"/>
      <c r="AB83" s="50"/>
    </row>
    <row r="84" spans="1:30" ht="15" customHeight="1">
      <c r="A84" s="73">
        <v>70</v>
      </c>
      <c r="B84" s="74">
        <f t="shared" si="31"/>
        <v>45381</v>
      </c>
      <c r="C84" s="75">
        <f t="shared" si="32"/>
        <v>1769</v>
      </c>
      <c r="D84" s="76">
        <f t="shared" si="33"/>
        <v>1610</v>
      </c>
      <c r="E84" s="61">
        <f t="shared" si="36"/>
        <v>2079</v>
      </c>
      <c r="F84" s="61">
        <f t="shared" si="37"/>
        <v>2079</v>
      </c>
      <c r="G84" s="61">
        <f t="shared" si="38"/>
        <v>2079</v>
      </c>
      <c r="H84" s="42">
        <f t="shared" si="23"/>
        <v>1300</v>
      </c>
      <c r="I84" s="42">
        <f t="shared" si="23"/>
        <v>1300</v>
      </c>
      <c r="J84" s="42">
        <f t="shared" si="23"/>
        <v>1300</v>
      </c>
      <c r="K84" s="42">
        <f t="shared" si="34"/>
        <v>2000</v>
      </c>
      <c r="L84" s="42">
        <f t="shared" si="34"/>
        <v>2000</v>
      </c>
      <c r="M84" s="42">
        <f t="shared" si="34"/>
        <v>2000</v>
      </c>
      <c r="N84" s="42">
        <f t="shared" si="39"/>
        <v>-700</v>
      </c>
      <c r="O84" s="42">
        <f t="shared" si="39"/>
        <v>-700</v>
      </c>
      <c r="P84" s="42">
        <f t="shared" si="39"/>
        <v>-700</v>
      </c>
      <c r="Q84" s="61">
        <f t="shared" si="35"/>
        <v>0</v>
      </c>
      <c r="R84" s="61">
        <f t="shared" si="35"/>
        <v>0</v>
      </c>
      <c r="S84" s="61">
        <f t="shared" si="35"/>
        <v>0</v>
      </c>
      <c r="T84" s="58">
        <f t="shared" si="30"/>
        <v>2379</v>
      </c>
      <c r="U84" s="83">
        <f t="shared" si="20"/>
        <v>1000</v>
      </c>
      <c r="V84" s="83">
        <f t="shared" si="21"/>
        <v>1000</v>
      </c>
      <c r="W84" s="83">
        <f t="shared" si="22"/>
        <v>1000</v>
      </c>
      <c r="X84" s="85"/>
      <c r="Y84" s="42"/>
      <c r="Z84" s="42"/>
      <c r="AA84" s="42"/>
      <c r="AB84" s="50"/>
    </row>
    <row r="85" spans="1:30" ht="15" customHeight="1">
      <c r="A85" s="73">
        <v>71</v>
      </c>
      <c r="B85" s="74">
        <f t="shared" si="31"/>
        <v>45382</v>
      </c>
      <c r="C85" s="75">
        <f t="shared" si="32"/>
        <v>1769</v>
      </c>
      <c r="D85" s="76">
        <f t="shared" si="33"/>
        <v>1608</v>
      </c>
      <c r="E85" s="61">
        <f t="shared" si="36"/>
        <v>2077</v>
      </c>
      <c r="F85" s="61">
        <f t="shared" si="37"/>
        <v>2077</v>
      </c>
      <c r="G85" s="61">
        <f t="shared" si="38"/>
        <v>2077</v>
      </c>
      <c r="H85" s="42">
        <f t="shared" si="23"/>
        <v>1300</v>
      </c>
      <c r="I85" s="42">
        <f t="shared" si="23"/>
        <v>1300</v>
      </c>
      <c r="J85" s="42">
        <f t="shared" si="23"/>
        <v>1300</v>
      </c>
      <c r="K85" s="42">
        <f t="shared" si="34"/>
        <v>2000</v>
      </c>
      <c r="L85" s="42">
        <f t="shared" si="34"/>
        <v>2000</v>
      </c>
      <c r="M85" s="42">
        <f t="shared" si="34"/>
        <v>2000</v>
      </c>
      <c r="N85" s="42">
        <f t="shared" si="39"/>
        <v>-700</v>
      </c>
      <c r="O85" s="42">
        <f t="shared" si="39"/>
        <v>-700</v>
      </c>
      <c r="P85" s="42">
        <f t="shared" si="39"/>
        <v>-700</v>
      </c>
      <c r="Q85" s="61">
        <f t="shared" si="35"/>
        <v>0</v>
      </c>
      <c r="R85" s="61">
        <f t="shared" si="35"/>
        <v>0</v>
      </c>
      <c r="S85" s="61">
        <f t="shared" si="35"/>
        <v>0</v>
      </c>
      <c r="T85" s="58">
        <f t="shared" si="30"/>
        <v>2377</v>
      </c>
      <c r="U85" s="83">
        <f t="shared" si="20"/>
        <v>1000</v>
      </c>
      <c r="V85" s="83">
        <f t="shared" si="21"/>
        <v>1000</v>
      </c>
      <c r="W85" s="83">
        <f t="shared" si="22"/>
        <v>1000</v>
      </c>
      <c r="X85" s="85"/>
      <c r="Y85" s="42"/>
      <c r="Z85" s="42"/>
      <c r="AA85" s="42"/>
      <c r="AB85" s="50"/>
    </row>
    <row r="86" spans="1:30" ht="15" customHeight="1">
      <c r="A86" s="73">
        <v>72</v>
      </c>
      <c r="B86" s="74">
        <f t="shared" si="31"/>
        <v>45383</v>
      </c>
      <c r="C86" s="75">
        <f t="shared" si="32"/>
        <v>1769</v>
      </c>
      <c r="D86" s="76">
        <f t="shared" si="33"/>
        <v>1606</v>
      </c>
      <c r="E86" s="61">
        <f t="shared" si="36"/>
        <v>2075</v>
      </c>
      <c r="F86" s="61">
        <f t="shared" si="37"/>
        <v>2075</v>
      </c>
      <c r="G86" s="61">
        <f t="shared" si="38"/>
        <v>2075</v>
      </c>
      <c r="H86" s="42">
        <f t="shared" si="23"/>
        <v>1300</v>
      </c>
      <c r="I86" s="42">
        <f t="shared" si="23"/>
        <v>1300</v>
      </c>
      <c r="J86" s="42">
        <f t="shared" si="23"/>
        <v>1300</v>
      </c>
      <c r="K86" s="42">
        <f t="shared" si="34"/>
        <v>2000</v>
      </c>
      <c r="L86" s="42">
        <f t="shared" si="34"/>
        <v>2000</v>
      </c>
      <c r="M86" s="42">
        <f t="shared" si="34"/>
        <v>2000</v>
      </c>
      <c r="N86" s="42">
        <f t="shared" si="39"/>
        <v>-700</v>
      </c>
      <c r="O86" s="42">
        <f t="shared" si="39"/>
        <v>-700</v>
      </c>
      <c r="P86" s="42">
        <f t="shared" si="39"/>
        <v>-700</v>
      </c>
      <c r="Q86" s="61">
        <f t="shared" si="35"/>
        <v>0</v>
      </c>
      <c r="R86" s="61">
        <f t="shared" si="35"/>
        <v>0</v>
      </c>
      <c r="S86" s="61">
        <f t="shared" si="35"/>
        <v>0</v>
      </c>
      <c r="T86" s="58">
        <f t="shared" si="30"/>
        <v>2375</v>
      </c>
      <c r="U86" s="83">
        <f t="shared" si="20"/>
        <v>1000</v>
      </c>
      <c r="V86" s="83">
        <f t="shared" si="21"/>
        <v>1000</v>
      </c>
      <c r="W86" s="83">
        <f t="shared" si="22"/>
        <v>1000</v>
      </c>
      <c r="X86" s="85"/>
      <c r="Y86" s="42"/>
      <c r="Z86" s="42"/>
      <c r="AA86" s="42"/>
      <c r="AB86" s="50"/>
    </row>
    <row r="87" spans="1:30" ht="15" customHeight="1">
      <c r="A87" s="73">
        <v>73</v>
      </c>
      <c r="B87" s="74">
        <f t="shared" si="31"/>
        <v>45384</v>
      </c>
      <c r="C87" s="75">
        <f t="shared" si="32"/>
        <v>1769</v>
      </c>
      <c r="D87" s="76">
        <f t="shared" si="33"/>
        <v>1604</v>
      </c>
      <c r="E87" s="61">
        <f t="shared" si="36"/>
        <v>2073</v>
      </c>
      <c r="F87" s="61">
        <f t="shared" si="37"/>
        <v>2073</v>
      </c>
      <c r="G87" s="61">
        <f t="shared" si="38"/>
        <v>2073</v>
      </c>
      <c r="H87" s="42">
        <f t="shared" si="23"/>
        <v>1300</v>
      </c>
      <c r="I87" s="42">
        <f t="shared" si="23"/>
        <v>1300</v>
      </c>
      <c r="J87" s="42">
        <f t="shared" si="23"/>
        <v>1300</v>
      </c>
      <c r="K87" s="42">
        <f t="shared" si="34"/>
        <v>2000</v>
      </c>
      <c r="L87" s="42">
        <f t="shared" si="34"/>
        <v>2000</v>
      </c>
      <c r="M87" s="42">
        <f t="shared" si="34"/>
        <v>2000</v>
      </c>
      <c r="N87" s="42">
        <f t="shared" si="39"/>
        <v>-700</v>
      </c>
      <c r="O87" s="42">
        <f t="shared" si="39"/>
        <v>-700</v>
      </c>
      <c r="P87" s="42">
        <f t="shared" si="39"/>
        <v>-700</v>
      </c>
      <c r="Q87" s="61">
        <f t="shared" si="35"/>
        <v>0</v>
      </c>
      <c r="R87" s="61">
        <f t="shared" si="35"/>
        <v>0</v>
      </c>
      <c r="S87" s="61">
        <f t="shared" si="35"/>
        <v>0</v>
      </c>
      <c r="T87" s="58">
        <f t="shared" si="30"/>
        <v>2373</v>
      </c>
      <c r="U87" s="83">
        <f t="shared" si="20"/>
        <v>1000</v>
      </c>
      <c r="V87" s="83">
        <f t="shared" si="21"/>
        <v>1000</v>
      </c>
      <c r="W87" s="83">
        <f t="shared" si="22"/>
        <v>1000</v>
      </c>
      <c r="X87" s="85"/>
      <c r="Y87" s="42"/>
      <c r="Z87" s="42"/>
      <c r="AA87" s="42"/>
      <c r="AB87" s="50"/>
      <c r="AD87" s="57">
        <v>45355</v>
      </c>
    </row>
    <row r="88" spans="1:30" ht="15" customHeight="1">
      <c r="A88" s="73">
        <v>74</v>
      </c>
      <c r="B88" s="74">
        <f t="shared" si="31"/>
        <v>45385</v>
      </c>
      <c r="C88" s="75">
        <f t="shared" si="32"/>
        <v>1769</v>
      </c>
      <c r="D88" s="76">
        <f t="shared" si="33"/>
        <v>1602</v>
      </c>
      <c r="E88" s="61">
        <f t="shared" si="36"/>
        <v>2071</v>
      </c>
      <c r="F88" s="61">
        <f t="shared" si="37"/>
        <v>2071</v>
      </c>
      <c r="G88" s="61">
        <f t="shared" si="38"/>
        <v>2071</v>
      </c>
      <c r="H88" s="42">
        <f t="shared" si="23"/>
        <v>1300</v>
      </c>
      <c r="I88" s="42">
        <f t="shared" si="23"/>
        <v>1300</v>
      </c>
      <c r="J88" s="42">
        <f t="shared" si="23"/>
        <v>1300</v>
      </c>
      <c r="K88" s="42">
        <f t="shared" si="34"/>
        <v>2000</v>
      </c>
      <c r="L88" s="42">
        <f t="shared" si="34"/>
        <v>2000</v>
      </c>
      <c r="M88" s="42">
        <f t="shared" si="34"/>
        <v>2000</v>
      </c>
      <c r="N88" s="42">
        <f t="shared" si="39"/>
        <v>-700</v>
      </c>
      <c r="O88" s="42">
        <f t="shared" si="39"/>
        <v>-700</v>
      </c>
      <c r="P88" s="42">
        <f t="shared" si="39"/>
        <v>-700</v>
      </c>
      <c r="Q88" s="61">
        <f t="shared" si="35"/>
        <v>0</v>
      </c>
      <c r="R88" s="61">
        <f t="shared" si="35"/>
        <v>0</v>
      </c>
      <c r="S88" s="61">
        <f t="shared" si="35"/>
        <v>0</v>
      </c>
      <c r="T88" s="58">
        <f t="shared" si="30"/>
        <v>2371</v>
      </c>
      <c r="U88" s="83">
        <f t="shared" ref="U88:U151" si="40">U87+$X88*1000-Q88</f>
        <v>1000</v>
      </c>
      <c r="V88" s="83">
        <f t="shared" ref="V88:V151" si="41">V87+$X88*1000-R88</f>
        <v>1000</v>
      </c>
      <c r="W88" s="83">
        <f t="shared" ref="W88:W151" si="42">W87+$X88*1000-S88</f>
        <v>1000</v>
      </c>
      <c r="X88" s="85"/>
      <c r="Y88" s="42"/>
      <c r="Z88" s="42"/>
      <c r="AA88" s="42"/>
      <c r="AB88" s="50"/>
      <c r="AD88" s="57">
        <v>45359</v>
      </c>
    </row>
    <row r="89" spans="1:30" ht="15" customHeight="1">
      <c r="A89" s="73">
        <v>75</v>
      </c>
      <c r="B89" s="74">
        <f t="shared" si="31"/>
        <v>45386</v>
      </c>
      <c r="C89" s="75">
        <f t="shared" si="32"/>
        <v>1769</v>
      </c>
      <c r="D89" s="76">
        <f t="shared" si="33"/>
        <v>1600</v>
      </c>
      <c r="E89" s="61">
        <f t="shared" si="36"/>
        <v>2069</v>
      </c>
      <c r="F89" s="61">
        <f t="shared" si="37"/>
        <v>2069</v>
      </c>
      <c r="G89" s="61">
        <f t="shared" si="38"/>
        <v>2069</v>
      </c>
      <c r="H89" s="42">
        <f t="shared" si="23"/>
        <v>1300</v>
      </c>
      <c r="I89" s="42">
        <f t="shared" si="23"/>
        <v>1300</v>
      </c>
      <c r="J89" s="42">
        <f t="shared" si="23"/>
        <v>1300</v>
      </c>
      <c r="K89" s="42">
        <f t="shared" si="34"/>
        <v>2000</v>
      </c>
      <c r="L89" s="42">
        <f t="shared" si="34"/>
        <v>2000</v>
      </c>
      <c r="M89" s="42">
        <f t="shared" si="34"/>
        <v>2000</v>
      </c>
      <c r="N89" s="42">
        <f t="shared" si="39"/>
        <v>-700</v>
      </c>
      <c r="O89" s="42">
        <f t="shared" si="39"/>
        <v>-700</v>
      </c>
      <c r="P89" s="42">
        <f t="shared" si="39"/>
        <v>-700</v>
      </c>
      <c r="Q89" s="61">
        <f t="shared" si="35"/>
        <v>0</v>
      </c>
      <c r="R89" s="61">
        <f t="shared" si="35"/>
        <v>0</v>
      </c>
      <c r="S89" s="61">
        <f t="shared" si="35"/>
        <v>0</v>
      </c>
      <c r="T89" s="58">
        <f t="shared" si="30"/>
        <v>2369</v>
      </c>
      <c r="U89" s="83">
        <f t="shared" si="40"/>
        <v>1000</v>
      </c>
      <c r="V89" s="83">
        <f t="shared" si="41"/>
        <v>1000</v>
      </c>
      <c r="W89" s="83">
        <f t="shared" si="42"/>
        <v>1000</v>
      </c>
      <c r="X89" s="85"/>
      <c r="Y89" s="42"/>
      <c r="Z89" s="42"/>
      <c r="AA89" s="42"/>
      <c r="AB89" s="50"/>
      <c r="AD89" s="57">
        <v>45364</v>
      </c>
    </row>
    <row r="90" spans="1:30" ht="15" customHeight="1">
      <c r="A90" s="73">
        <v>76</v>
      </c>
      <c r="B90" s="74">
        <f t="shared" si="31"/>
        <v>45387</v>
      </c>
      <c r="C90" s="75">
        <f t="shared" si="32"/>
        <v>1769</v>
      </c>
      <c r="D90" s="76">
        <f t="shared" si="33"/>
        <v>1598</v>
      </c>
      <c r="E90" s="61">
        <f t="shared" si="36"/>
        <v>2067</v>
      </c>
      <c r="F90" s="61">
        <f t="shared" si="37"/>
        <v>2067</v>
      </c>
      <c r="G90" s="61">
        <f t="shared" si="38"/>
        <v>2067</v>
      </c>
      <c r="H90" s="42">
        <f t="shared" si="23"/>
        <v>1300</v>
      </c>
      <c r="I90" s="42">
        <f t="shared" si="23"/>
        <v>1300</v>
      </c>
      <c r="J90" s="42">
        <f t="shared" si="23"/>
        <v>1300</v>
      </c>
      <c r="K90" s="42">
        <f t="shared" si="34"/>
        <v>2000</v>
      </c>
      <c r="L90" s="42">
        <f t="shared" si="34"/>
        <v>2000</v>
      </c>
      <c r="M90" s="42">
        <f t="shared" si="34"/>
        <v>2000</v>
      </c>
      <c r="N90" s="42">
        <f t="shared" si="39"/>
        <v>-700</v>
      </c>
      <c r="O90" s="42">
        <f t="shared" si="39"/>
        <v>-700</v>
      </c>
      <c r="P90" s="42">
        <f t="shared" si="39"/>
        <v>-700</v>
      </c>
      <c r="Q90" s="61">
        <f t="shared" si="35"/>
        <v>0</v>
      </c>
      <c r="R90" s="61">
        <f t="shared" si="35"/>
        <v>0</v>
      </c>
      <c r="S90" s="61">
        <f t="shared" si="35"/>
        <v>0</v>
      </c>
      <c r="T90" s="58">
        <f t="shared" si="30"/>
        <v>2367</v>
      </c>
      <c r="U90" s="83">
        <f t="shared" si="40"/>
        <v>1000</v>
      </c>
      <c r="V90" s="83">
        <f t="shared" si="41"/>
        <v>1000</v>
      </c>
      <c r="W90" s="83">
        <f t="shared" si="42"/>
        <v>1000</v>
      </c>
      <c r="X90" s="85"/>
      <c r="Y90" s="42"/>
      <c r="Z90" s="42"/>
      <c r="AA90" s="42"/>
      <c r="AB90" s="50"/>
    </row>
    <row r="91" spans="1:30" ht="15" customHeight="1">
      <c r="A91" s="73">
        <v>77</v>
      </c>
      <c r="B91" s="74">
        <f t="shared" si="31"/>
        <v>45388</v>
      </c>
      <c r="C91" s="75">
        <f t="shared" si="32"/>
        <v>1769</v>
      </c>
      <c r="D91" s="76">
        <f t="shared" si="33"/>
        <v>1596</v>
      </c>
      <c r="E91" s="61">
        <f t="shared" si="36"/>
        <v>2065</v>
      </c>
      <c r="F91" s="61">
        <f t="shared" si="37"/>
        <v>2065</v>
      </c>
      <c r="G91" s="61">
        <f t="shared" si="38"/>
        <v>2065</v>
      </c>
      <c r="H91" s="42">
        <f t="shared" si="23"/>
        <v>1300</v>
      </c>
      <c r="I91" s="42">
        <f t="shared" si="23"/>
        <v>1300</v>
      </c>
      <c r="J91" s="42">
        <f t="shared" si="23"/>
        <v>1300</v>
      </c>
      <c r="K91" s="42">
        <f t="shared" si="34"/>
        <v>2000</v>
      </c>
      <c r="L91" s="42">
        <f t="shared" si="34"/>
        <v>2000</v>
      </c>
      <c r="M91" s="42">
        <f t="shared" si="34"/>
        <v>2000</v>
      </c>
      <c r="N91" s="42">
        <f t="shared" si="39"/>
        <v>-700</v>
      </c>
      <c r="O91" s="42">
        <f t="shared" si="39"/>
        <v>-700</v>
      </c>
      <c r="P91" s="42">
        <f t="shared" si="39"/>
        <v>-700</v>
      </c>
      <c r="Q91" s="61">
        <f t="shared" si="35"/>
        <v>0</v>
      </c>
      <c r="R91" s="61">
        <f t="shared" si="35"/>
        <v>0</v>
      </c>
      <c r="S91" s="61">
        <f t="shared" si="35"/>
        <v>0</v>
      </c>
      <c r="T91" s="58">
        <f t="shared" si="30"/>
        <v>2365</v>
      </c>
      <c r="U91" s="83">
        <f t="shared" si="40"/>
        <v>1000</v>
      </c>
      <c r="V91" s="83">
        <f t="shared" si="41"/>
        <v>1000</v>
      </c>
      <c r="W91" s="83">
        <f t="shared" si="42"/>
        <v>1000</v>
      </c>
      <c r="X91" s="85"/>
      <c r="Y91" s="42"/>
      <c r="Z91" s="42"/>
      <c r="AA91" s="42"/>
      <c r="AB91" s="50"/>
    </row>
    <row r="92" spans="1:30" ht="15" customHeight="1">
      <c r="A92" s="73">
        <v>78</v>
      </c>
      <c r="B92" s="74">
        <f t="shared" si="31"/>
        <v>45389</v>
      </c>
      <c r="C92" s="75">
        <f t="shared" si="32"/>
        <v>1769</v>
      </c>
      <c r="D92" s="76">
        <f t="shared" si="33"/>
        <v>1594</v>
      </c>
      <c r="E92" s="61">
        <f t="shared" si="36"/>
        <v>2063</v>
      </c>
      <c r="F92" s="61">
        <f t="shared" si="37"/>
        <v>2063</v>
      </c>
      <c r="G92" s="61">
        <f t="shared" si="38"/>
        <v>2063</v>
      </c>
      <c r="H92" s="42">
        <f t="shared" si="23"/>
        <v>1300</v>
      </c>
      <c r="I92" s="42">
        <f t="shared" si="23"/>
        <v>1300</v>
      </c>
      <c r="J92" s="42">
        <f t="shared" si="23"/>
        <v>1300</v>
      </c>
      <c r="K92" s="42">
        <f t="shared" si="34"/>
        <v>2000</v>
      </c>
      <c r="L92" s="42">
        <f t="shared" si="34"/>
        <v>2000</v>
      </c>
      <c r="M92" s="42">
        <f t="shared" si="34"/>
        <v>2000</v>
      </c>
      <c r="N92" s="42">
        <f t="shared" si="39"/>
        <v>-700</v>
      </c>
      <c r="O92" s="42">
        <f t="shared" si="39"/>
        <v>-700</v>
      </c>
      <c r="P92" s="42">
        <f t="shared" si="39"/>
        <v>-700</v>
      </c>
      <c r="Q92" s="61">
        <f t="shared" si="35"/>
        <v>0</v>
      </c>
      <c r="R92" s="61">
        <f t="shared" si="35"/>
        <v>0</v>
      </c>
      <c r="S92" s="61">
        <f t="shared" si="35"/>
        <v>0</v>
      </c>
      <c r="T92" s="58">
        <f t="shared" si="30"/>
        <v>2363</v>
      </c>
      <c r="U92" s="83">
        <f t="shared" si="40"/>
        <v>1000</v>
      </c>
      <c r="V92" s="83">
        <f t="shared" si="41"/>
        <v>1000</v>
      </c>
      <c r="W92" s="83">
        <f t="shared" si="42"/>
        <v>1000</v>
      </c>
      <c r="X92" s="85"/>
      <c r="Y92" s="42"/>
      <c r="Z92" s="42"/>
      <c r="AA92" s="42"/>
      <c r="AB92" s="50"/>
    </row>
    <row r="93" spans="1:30" ht="15" customHeight="1">
      <c r="A93" s="73">
        <v>79</v>
      </c>
      <c r="B93" s="74">
        <f t="shared" si="31"/>
        <v>45390</v>
      </c>
      <c r="C93" s="75">
        <f t="shared" si="32"/>
        <v>1769</v>
      </c>
      <c r="D93" s="76">
        <f t="shared" si="33"/>
        <v>1592</v>
      </c>
      <c r="E93" s="61">
        <f t="shared" si="36"/>
        <v>2061</v>
      </c>
      <c r="F93" s="61">
        <f t="shared" si="37"/>
        <v>2061</v>
      </c>
      <c r="G93" s="61">
        <f t="shared" si="38"/>
        <v>2061</v>
      </c>
      <c r="H93" s="42">
        <f t="shared" si="23"/>
        <v>1300</v>
      </c>
      <c r="I93" s="42">
        <f t="shared" si="23"/>
        <v>1300</v>
      </c>
      <c r="J93" s="42">
        <f t="shared" si="23"/>
        <v>1300</v>
      </c>
      <c r="K93" s="42">
        <f t="shared" si="34"/>
        <v>2000</v>
      </c>
      <c r="L93" s="42">
        <f t="shared" si="34"/>
        <v>2000</v>
      </c>
      <c r="M93" s="42">
        <f t="shared" si="34"/>
        <v>2000</v>
      </c>
      <c r="N93" s="42">
        <f t="shared" si="39"/>
        <v>-700</v>
      </c>
      <c r="O93" s="42">
        <f t="shared" si="39"/>
        <v>-700</v>
      </c>
      <c r="P93" s="42">
        <f t="shared" si="39"/>
        <v>-700</v>
      </c>
      <c r="Q93" s="61">
        <f t="shared" si="35"/>
        <v>0</v>
      </c>
      <c r="R93" s="61">
        <f t="shared" si="35"/>
        <v>0</v>
      </c>
      <c r="S93" s="61">
        <f t="shared" si="35"/>
        <v>0</v>
      </c>
      <c r="T93" s="58">
        <f t="shared" si="30"/>
        <v>2361</v>
      </c>
      <c r="U93" s="83">
        <f t="shared" si="40"/>
        <v>1000</v>
      </c>
      <c r="V93" s="83">
        <f t="shared" si="41"/>
        <v>1000</v>
      </c>
      <c r="W93" s="83">
        <f t="shared" si="42"/>
        <v>1000</v>
      </c>
      <c r="X93" s="85"/>
      <c r="Y93" s="42"/>
      <c r="Z93" s="42"/>
      <c r="AA93" s="42"/>
      <c r="AB93" s="50"/>
    </row>
    <row r="94" spans="1:30" ht="15" customHeight="1">
      <c r="A94" s="73">
        <v>80</v>
      </c>
      <c r="B94" s="74">
        <f t="shared" si="31"/>
        <v>45391</v>
      </c>
      <c r="C94" s="75">
        <f t="shared" si="32"/>
        <v>1769</v>
      </c>
      <c r="D94" s="76">
        <f t="shared" si="33"/>
        <v>1590</v>
      </c>
      <c r="E94" s="61">
        <f t="shared" si="36"/>
        <v>2059</v>
      </c>
      <c r="F94" s="61">
        <f t="shared" si="37"/>
        <v>2059</v>
      </c>
      <c r="G94" s="61">
        <f t="shared" si="38"/>
        <v>2059</v>
      </c>
      <c r="H94" s="42">
        <f t="shared" ref="H94:J157" si="43">K94+N94</f>
        <v>1300</v>
      </c>
      <c r="I94" s="42">
        <f t="shared" si="43"/>
        <v>1300</v>
      </c>
      <c r="J94" s="42">
        <f t="shared" si="43"/>
        <v>1300</v>
      </c>
      <c r="K94" s="42">
        <f t="shared" si="34"/>
        <v>2000</v>
      </c>
      <c r="L94" s="42">
        <f t="shared" si="34"/>
        <v>2000</v>
      </c>
      <c r="M94" s="42">
        <f t="shared" si="34"/>
        <v>2000</v>
      </c>
      <c r="N94" s="42">
        <f t="shared" si="39"/>
        <v>-700</v>
      </c>
      <c r="O94" s="42">
        <f t="shared" si="39"/>
        <v>-700</v>
      </c>
      <c r="P94" s="42">
        <f t="shared" si="39"/>
        <v>-700</v>
      </c>
      <c r="Q94" s="61">
        <f t="shared" si="35"/>
        <v>0</v>
      </c>
      <c r="R94" s="61">
        <f t="shared" si="35"/>
        <v>0</v>
      </c>
      <c r="S94" s="61">
        <f t="shared" si="35"/>
        <v>0</v>
      </c>
      <c r="T94" s="58">
        <f t="shared" si="30"/>
        <v>2359</v>
      </c>
      <c r="U94" s="83">
        <f t="shared" si="40"/>
        <v>1000</v>
      </c>
      <c r="V94" s="83">
        <f t="shared" si="41"/>
        <v>1000</v>
      </c>
      <c r="W94" s="83">
        <f t="shared" si="42"/>
        <v>1000</v>
      </c>
      <c r="X94" s="85"/>
      <c r="Y94" s="42"/>
      <c r="Z94" s="42"/>
      <c r="AA94" s="42"/>
      <c r="AB94" s="50"/>
    </row>
    <row r="95" spans="1:30" ht="15" customHeight="1">
      <c r="A95" s="73">
        <v>81</v>
      </c>
      <c r="B95" s="74">
        <f t="shared" si="31"/>
        <v>45392</v>
      </c>
      <c r="C95" s="75">
        <f t="shared" si="32"/>
        <v>1769</v>
      </c>
      <c r="D95" s="76">
        <f t="shared" si="33"/>
        <v>1588</v>
      </c>
      <c r="E95" s="61">
        <f t="shared" si="36"/>
        <v>2057</v>
      </c>
      <c r="F95" s="61">
        <f t="shared" si="37"/>
        <v>2057</v>
      </c>
      <c r="G95" s="61">
        <f t="shared" si="38"/>
        <v>2057</v>
      </c>
      <c r="H95" s="42">
        <f t="shared" si="43"/>
        <v>1300</v>
      </c>
      <c r="I95" s="42">
        <f t="shared" si="43"/>
        <v>1300</v>
      </c>
      <c r="J95" s="42">
        <f t="shared" si="43"/>
        <v>1300</v>
      </c>
      <c r="K95" s="42">
        <f t="shared" si="34"/>
        <v>2000</v>
      </c>
      <c r="L95" s="42">
        <f t="shared" si="34"/>
        <v>2000</v>
      </c>
      <c r="M95" s="42">
        <f t="shared" si="34"/>
        <v>2000</v>
      </c>
      <c r="N95" s="42">
        <f t="shared" si="39"/>
        <v>-700</v>
      </c>
      <c r="O95" s="42">
        <f t="shared" si="39"/>
        <v>-700</v>
      </c>
      <c r="P95" s="42">
        <f t="shared" si="39"/>
        <v>-700</v>
      </c>
      <c r="Q95" s="61">
        <f t="shared" si="35"/>
        <v>0</v>
      </c>
      <c r="R95" s="61">
        <f t="shared" si="35"/>
        <v>0</v>
      </c>
      <c r="S95" s="61">
        <f t="shared" si="35"/>
        <v>0</v>
      </c>
      <c r="T95" s="58">
        <f t="shared" si="30"/>
        <v>2357</v>
      </c>
      <c r="U95" s="83">
        <f t="shared" si="40"/>
        <v>1000</v>
      </c>
      <c r="V95" s="83">
        <f t="shared" si="41"/>
        <v>1000</v>
      </c>
      <c r="W95" s="83">
        <f t="shared" si="42"/>
        <v>1000</v>
      </c>
      <c r="X95" s="85"/>
      <c r="Y95" s="42"/>
      <c r="Z95" s="42"/>
      <c r="AA95" s="42"/>
      <c r="AB95" s="50"/>
    </row>
    <row r="96" spans="1:30" ht="15" customHeight="1">
      <c r="A96" s="73">
        <v>82</v>
      </c>
      <c r="B96" s="74">
        <f t="shared" si="31"/>
        <v>45393</v>
      </c>
      <c r="C96" s="75">
        <f t="shared" si="32"/>
        <v>1769</v>
      </c>
      <c r="D96" s="76">
        <f t="shared" si="33"/>
        <v>1586</v>
      </c>
      <c r="E96" s="61">
        <f t="shared" si="36"/>
        <v>2055</v>
      </c>
      <c r="F96" s="61">
        <f t="shared" si="37"/>
        <v>2055</v>
      </c>
      <c r="G96" s="61">
        <f t="shared" si="38"/>
        <v>2055</v>
      </c>
      <c r="H96" s="42">
        <f t="shared" si="43"/>
        <v>1300</v>
      </c>
      <c r="I96" s="42">
        <f t="shared" si="43"/>
        <v>1300</v>
      </c>
      <c r="J96" s="42">
        <f t="shared" si="43"/>
        <v>1300</v>
      </c>
      <c r="K96" s="42">
        <f t="shared" ref="K96:M111" si="44">K95</f>
        <v>2000</v>
      </c>
      <c r="L96" s="42">
        <f t="shared" si="44"/>
        <v>2000</v>
      </c>
      <c r="M96" s="42">
        <f t="shared" si="44"/>
        <v>2000</v>
      </c>
      <c r="N96" s="42">
        <f t="shared" si="39"/>
        <v>-700</v>
      </c>
      <c r="O96" s="42">
        <f t="shared" si="39"/>
        <v>-700</v>
      </c>
      <c r="P96" s="42">
        <f t="shared" si="39"/>
        <v>-700</v>
      </c>
      <c r="Q96" s="61">
        <f t="shared" si="35"/>
        <v>0</v>
      </c>
      <c r="R96" s="61">
        <f t="shared" si="35"/>
        <v>0</v>
      </c>
      <c r="S96" s="61">
        <f t="shared" si="35"/>
        <v>0</v>
      </c>
      <c r="T96" s="58">
        <f t="shared" si="30"/>
        <v>2355</v>
      </c>
      <c r="U96" s="83">
        <f t="shared" si="40"/>
        <v>1000</v>
      </c>
      <c r="V96" s="83">
        <f t="shared" si="41"/>
        <v>1000</v>
      </c>
      <c r="W96" s="83">
        <f t="shared" si="42"/>
        <v>1000</v>
      </c>
      <c r="X96" s="85"/>
      <c r="Y96" s="42"/>
      <c r="Z96" s="42"/>
      <c r="AA96" s="42"/>
      <c r="AB96" s="50"/>
    </row>
    <row r="97" spans="1:28" ht="15" customHeight="1">
      <c r="A97" s="73">
        <v>83</v>
      </c>
      <c r="B97" s="74">
        <f t="shared" si="31"/>
        <v>45394</v>
      </c>
      <c r="C97" s="75">
        <f t="shared" si="32"/>
        <v>1769</v>
      </c>
      <c r="D97" s="76">
        <f t="shared" si="33"/>
        <v>1584</v>
      </c>
      <c r="E97" s="61">
        <f t="shared" si="36"/>
        <v>2053</v>
      </c>
      <c r="F97" s="61">
        <f t="shared" si="37"/>
        <v>2053</v>
      </c>
      <c r="G97" s="61">
        <f t="shared" si="38"/>
        <v>2053</v>
      </c>
      <c r="H97" s="42">
        <f t="shared" si="43"/>
        <v>1300</v>
      </c>
      <c r="I97" s="42">
        <f t="shared" si="43"/>
        <v>1300</v>
      </c>
      <c r="J97" s="42">
        <f t="shared" si="43"/>
        <v>1300</v>
      </c>
      <c r="K97" s="42">
        <f t="shared" si="44"/>
        <v>2000</v>
      </c>
      <c r="L97" s="42">
        <f t="shared" si="44"/>
        <v>2000</v>
      </c>
      <c r="M97" s="42">
        <f t="shared" si="44"/>
        <v>2000</v>
      </c>
      <c r="N97" s="42">
        <f t="shared" ref="N97:P112" si="45">N96-Q97</f>
        <v>-700</v>
      </c>
      <c r="O97" s="42">
        <f t="shared" si="45"/>
        <v>-700</v>
      </c>
      <c r="P97" s="42">
        <f t="shared" si="45"/>
        <v>-700</v>
      </c>
      <c r="Q97" s="61">
        <f t="shared" si="35"/>
        <v>0</v>
      </c>
      <c r="R97" s="61">
        <f t="shared" si="35"/>
        <v>0</v>
      </c>
      <c r="S97" s="61">
        <f t="shared" si="35"/>
        <v>0</v>
      </c>
      <c r="T97" s="58">
        <f t="shared" si="30"/>
        <v>2353</v>
      </c>
      <c r="U97" s="83">
        <f t="shared" si="40"/>
        <v>1000</v>
      </c>
      <c r="V97" s="83">
        <f t="shared" si="41"/>
        <v>1000</v>
      </c>
      <c r="W97" s="83">
        <f t="shared" si="42"/>
        <v>1000</v>
      </c>
      <c r="X97" s="85"/>
      <c r="Y97" s="42"/>
      <c r="Z97" s="42"/>
      <c r="AA97" s="42"/>
      <c r="AB97" s="50"/>
    </row>
    <row r="98" spans="1:28" ht="15" customHeight="1">
      <c r="A98" s="73">
        <v>84</v>
      </c>
      <c r="B98" s="74">
        <f t="shared" si="31"/>
        <v>45395</v>
      </c>
      <c r="C98" s="75">
        <f t="shared" si="32"/>
        <v>1769</v>
      </c>
      <c r="D98" s="76">
        <f t="shared" si="33"/>
        <v>1582</v>
      </c>
      <c r="E98" s="61">
        <f t="shared" si="36"/>
        <v>2051</v>
      </c>
      <c r="F98" s="61">
        <f t="shared" si="37"/>
        <v>2051</v>
      </c>
      <c r="G98" s="61">
        <f t="shared" si="38"/>
        <v>2051</v>
      </c>
      <c r="H98" s="42">
        <f t="shared" si="43"/>
        <v>1300</v>
      </c>
      <c r="I98" s="42">
        <f t="shared" si="43"/>
        <v>1300</v>
      </c>
      <c r="J98" s="42">
        <f t="shared" si="43"/>
        <v>1300</v>
      </c>
      <c r="K98" s="42">
        <f t="shared" si="44"/>
        <v>2000</v>
      </c>
      <c r="L98" s="42">
        <f t="shared" si="44"/>
        <v>2000</v>
      </c>
      <c r="M98" s="42">
        <f t="shared" si="44"/>
        <v>2000</v>
      </c>
      <c r="N98" s="42">
        <f t="shared" si="45"/>
        <v>-700</v>
      </c>
      <c r="O98" s="42">
        <f t="shared" si="45"/>
        <v>-700</v>
      </c>
      <c r="P98" s="42">
        <f t="shared" si="45"/>
        <v>-700</v>
      </c>
      <c r="Q98" s="61">
        <f t="shared" si="35"/>
        <v>0</v>
      </c>
      <c r="R98" s="61">
        <f t="shared" si="35"/>
        <v>0</v>
      </c>
      <c r="S98" s="61">
        <f t="shared" si="35"/>
        <v>0</v>
      </c>
      <c r="T98" s="58">
        <f t="shared" si="30"/>
        <v>2351</v>
      </c>
      <c r="U98" s="83">
        <f t="shared" si="40"/>
        <v>1000</v>
      </c>
      <c r="V98" s="83">
        <f t="shared" si="41"/>
        <v>1000</v>
      </c>
      <c r="W98" s="83">
        <f t="shared" si="42"/>
        <v>1000</v>
      </c>
      <c r="X98" s="85"/>
      <c r="Y98" s="42"/>
      <c r="Z98" s="42"/>
      <c r="AA98" s="42"/>
      <c r="AB98" s="50"/>
    </row>
    <row r="99" spans="1:28" ht="15" customHeight="1">
      <c r="A99" s="73">
        <v>85</v>
      </c>
      <c r="B99" s="74">
        <f t="shared" si="31"/>
        <v>45396</v>
      </c>
      <c r="C99" s="75">
        <f t="shared" si="32"/>
        <v>1769</v>
      </c>
      <c r="D99" s="76">
        <f t="shared" si="33"/>
        <v>1580</v>
      </c>
      <c r="E99" s="61">
        <f t="shared" si="36"/>
        <v>2049</v>
      </c>
      <c r="F99" s="61">
        <f t="shared" si="37"/>
        <v>2049</v>
      </c>
      <c r="G99" s="61">
        <f t="shared" si="38"/>
        <v>2049</v>
      </c>
      <c r="H99" s="42">
        <f t="shared" si="43"/>
        <v>1300</v>
      </c>
      <c r="I99" s="42">
        <f t="shared" si="43"/>
        <v>1300</v>
      </c>
      <c r="J99" s="42">
        <f t="shared" si="43"/>
        <v>1300</v>
      </c>
      <c r="K99" s="42">
        <f t="shared" si="44"/>
        <v>2000</v>
      </c>
      <c r="L99" s="42">
        <f t="shared" si="44"/>
        <v>2000</v>
      </c>
      <c r="M99" s="42">
        <f t="shared" si="44"/>
        <v>2000</v>
      </c>
      <c r="N99" s="42">
        <f t="shared" si="45"/>
        <v>-700</v>
      </c>
      <c r="O99" s="42">
        <f t="shared" si="45"/>
        <v>-700</v>
      </c>
      <c r="P99" s="42">
        <f t="shared" si="45"/>
        <v>-700</v>
      </c>
      <c r="Q99" s="61">
        <f t="shared" si="35"/>
        <v>0</v>
      </c>
      <c r="R99" s="61">
        <f t="shared" si="35"/>
        <v>0</v>
      </c>
      <c r="S99" s="61">
        <f t="shared" si="35"/>
        <v>0</v>
      </c>
      <c r="T99" s="58">
        <f t="shared" si="30"/>
        <v>2349</v>
      </c>
      <c r="U99" s="83">
        <f t="shared" si="40"/>
        <v>1000</v>
      </c>
      <c r="V99" s="83">
        <f t="shared" si="41"/>
        <v>1000</v>
      </c>
      <c r="W99" s="83">
        <f t="shared" si="42"/>
        <v>1000</v>
      </c>
      <c r="X99" s="85"/>
      <c r="Y99" s="42"/>
      <c r="Z99" s="42"/>
      <c r="AA99" s="42"/>
      <c r="AB99" s="50"/>
    </row>
    <row r="100" spans="1:28" ht="15" customHeight="1">
      <c r="A100" s="73">
        <v>86</v>
      </c>
      <c r="B100" s="74">
        <f t="shared" si="31"/>
        <v>45397</v>
      </c>
      <c r="C100" s="75">
        <f t="shared" si="32"/>
        <v>1769</v>
      </c>
      <c r="D100" s="76">
        <f t="shared" si="33"/>
        <v>1578</v>
      </c>
      <c r="E100" s="61">
        <f t="shared" si="36"/>
        <v>2047</v>
      </c>
      <c r="F100" s="61">
        <f t="shared" si="37"/>
        <v>2047</v>
      </c>
      <c r="G100" s="61">
        <f t="shared" si="38"/>
        <v>2047</v>
      </c>
      <c r="H100" s="42">
        <f t="shared" si="43"/>
        <v>1300</v>
      </c>
      <c r="I100" s="42">
        <f t="shared" si="43"/>
        <v>1300</v>
      </c>
      <c r="J100" s="42">
        <f t="shared" si="43"/>
        <v>1300</v>
      </c>
      <c r="K100" s="42">
        <f t="shared" si="44"/>
        <v>2000</v>
      </c>
      <c r="L100" s="42">
        <f t="shared" si="44"/>
        <v>2000</v>
      </c>
      <c r="M100" s="42">
        <f t="shared" si="44"/>
        <v>2000</v>
      </c>
      <c r="N100" s="42">
        <f t="shared" si="45"/>
        <v>-700</v>
      </c>
      <c r="O100" s="42">
        <f t="shared" si="45"/>
        <v>-700</v>
      </c>
      <c r="P100" s="42">
        <f t="shared" si="45"/>
        <v>-700</v>
      </c>
      <c r="Q100" s="61">
        <f t="shared" si="35"/>
        <v>0</v>
      </c>
      <c r="R100" s="61">
        <f t="shared" si="35"/>
        <v>0</v>
      </c>
      <c r="S100" s="61">
        <f t="shared" si="35"/>
        <v>0</v>
      </c>
      <c r="T100" s="58">
        <f t="shared" si="30"/>
        <v>2347</v>
      </c>
      <c r="U100" s="83">
        <f t="shared" si="40"/>
        <v>1000</v>
      </c>
      <c r="V100" s="83">
        <f t="shared" si="41"/>
        <v>1000</v>
      </c>
      <c r="W100" s="83">
        <f t="shared" si="42"/>
        <v>1000</v>
      </c>
      <c r="X100" s="85"/>
      <c r="Y100" s="42"/>
      <c r="Z100" s="42"/>
      <c r="AA100" s="42"/>
      <c r="AB100" s="50"/>
    </row>
    <row r="101" spans="1:28" ht="15" customHeight="1">
      <c r="A101" s="73">
        <v>87</v>
      </c>
      <c r="B101" s="74">
        <f t="shared" si="31"/>
        <v>45398</v>
      </c>
      <c r="C101" s="75">
        <f t="shared" si="32"/>
        <v>1769</v>
      </c>
      <c r="D101" s="76">
        <f t="shared" si="33"/>
        <v>1576</v>
      </c>
      <c r="E101" s="61">
        <f t="shared" si="36"/>
        <v>2045</v>
      </c>
      <c r="F101" s="61">
        <f t="shared" si="37"/>
        <v>2045</v>
      </c>
      <c r="G101" s="61">
        <f t="shared" si="38"/>
        <v>2045</v>
      </c>
      <c r="H101" s="42">
        <f t="shared" si="43"/>
        <v>1300</v>
      </c>
      <c r="I101" s="42">
        <f t="shared" si="43"/>
        <v>1300</v>
      </c>
      <c r="J101" s="42">
        <f t="shared" si="43"/>
        <v>1300</v>
      </c>
      <c r="K101" s="42">
        <f t="shared" si="44"/>
        <v>2000</v>
      </c>
      <c r="L101" s="42">
        <f t="shared" si="44"/>
        <v>2000</v>
      </c>
      <c r="M101" s="42">
        <f t="shared" si="44"/>
        <v>2000</v>
      </c>
      <c r="N101" s="42">
        <f t="shared" si="45"/>
        <v>-700</v>
      </c>
      <c r="O101" s="42">
        <f t="shared" si="45"/>
        <v>-700</v>
      </c>
      <c r="P101" s="42">
        <f t="shared" si="45"/>
        <v>-700</v>
      </c>
      <c r="Q101" s="61">
        <f t="shared" si="35"/>
        <v>0</v>
      </c>
      <c r="R101" s="61">
        <f t="shared" si="35"/>
        <v>0</v>
      </c>
      <c r="S101" s="61">
        <f t="shared" si="35"/>
        <v>0</v>
      </c>
      <c r="T101" s="58">
        <f t="shared" si="30"/>
        <v>2345</v>
      </c>
      <c r="U101" s="83">
        <f t="shared" si="40"/>
        <v>1000</v>
      </c>
      <c r="V101" s="83">
        <f t="shared" si="41"/>
        <v>1000</v>
      </c>
      <c r="W101" s="83">
        <f t="shared" si="42"/>
        <v>1000</v>
      </c>
      <c r="X101" s="85"/>
      <c r="Y101" s="42"/>
      <c r="Z101" s="42"/>
      <c r="AA101" s="42"/>
      <c r="AB101" s="50"/>
    </row>
    <row r="102" spans="1:28" ht="15" customHeight="1">
      <c r="A102" s="73">
        <v>88</v>
      </c>
      <c r="B102" s="74">
        <f t="shared" si="31"/>
        <v>45399</v>
      </c>
      <c r="C102" s="75">
        <f t="shared" si="32"/>
        <v>1769</v>
      </c>
      <c r="D102" s="76">
        <f t="shared" si="33"/>
        <v>1574</v>
      </c>
      <c r="E102" s="61">
        <f t="shared" si="36"/>
        <v>2043</v>
      </c>
      <c r="F102" s="61">
        <f t="shared" si="37"/>
        <v>2043</v>
      </c>
      <c r="G102" s="61">
        <f t="shared" si="38"/>
        <v>2043</v>
      </c>
      <c r="H102" s="42">
        <f t="shared" si="43"/>
        <v>1300</v>
      </c>
      <c r="I102" s="42">
        <f t="shared" si="43"/>
        <v>1300</v>
      </c>
      <c r="J102" s="42">
        <f t="shared" si="43"/>
        <v>1300</v>
      </c>
      <c r="K102" s="42">
        <f t="shared" si="44"/>
        <v>2000</v>
      </c>
      <c r="L102" s="42">
        <f t="shared" si="44"/>
        <v>2000</v>
      </c>
      <c r="M102" s="42">
        <f t="shared" si="44"/>
        <v>2000</v>
      </c>
      <c r="N102" s="42">
        <f t="shared" si="45"/>
        <v>-700</v>
      </c>
      <c r="O102" s="42">
        <f t="shared" si="45"/>
        <v>-700</v>
      </c>
      <c r="P102" s="42">
        <f t="shared" si="45"/>
        <v>-700</v>
      </c>
      <c r="Q102" s="61">
        <f t="shared" si="35"/>
        <v>0</v>
      </c>
      <c r="R102" s="61">
        <f t="shared" si="35"/>
        <v>0</v>
      </c>
      <c r="S102" s="61">
        <f t="shared" si="35"/>
        <v>0</v>
      </c>
      <c r="T102" s="58">
        <f t="shared" si="30"/>
        <v>2343</v>
      </c>
      <c r="U102" s="83">
        <f t="shared" si="40"/>
        <v>1000</v>
      </c>
      <c r="V102" s="83">
        <f t="shared" si="41"/>
        <v>1000</v>
      </c>
      <c r="W102" s="83">
        <f t="shared" si="42"/>
        <v>1000</v>
      </c>
      <c r="X102" s="85"/>
      <c r="Y102" s="42"/>
      <c r="Z102" s="42"/>
      <c r="AA102" s="42"/>
      <c r="AB102" s="50"/>
    </row>
    <row r="103" spans="1:28" ht="15" customHeight="1">
      <c r="A103" s="73">
        <v>89</v>
      </c>
      <c r="B103" s="74">
        <f t="shared" si="31"/>
        <v>45400</v>
      </c>
      <c r="C103" s="75">
        <f t="shared" si="32"/>
        <v>1769</v>
      </c>
      <c r="D103" s="76">
        <f t="shared" si="33"/>
        <v>1572</v>
      </c>
      <c r="E103" s="61">
        <f t="shared" si="36"/>
        <v>2041</v>
      </c>
      <c r="F103" s="61">
        <f t="shared" si="37"/>
        <v>2041</v>
      </c>
      <c r="G103" s="61">
        <f t="shared" si="38"/>
        <v>2041</v>
      </c>
      <c r="H103" s="42">
        <f t="shared" si="43"/>
        <v>1300</v>
      </c>
      <c r="I103" s="42">
        <f t="shared" si="43"/>
        <v>1300</v>
      </c>
      <c r="J103" s="42">
        <f t="shared" si="43"/>
        <v>1300</v>
      </c>
      <c r="K103" s="42">
        <f t="shared" si="44"/>
        <v>2000</v>
      </c>
      <c r="L103" s="42">
        <f t="shared" si="44"/>
        <v>2000</v>
      </c>
      <c r="M103" s="42">
        <f t="shared" si="44"/>
        <v>2000</v>
      </c>
      <c r="N103" s="42">
        <f t="shared" si="45"/>
        <v>-700</v>
      </c>
      <c r="O103" s="42">
        <f t="shared" si="45"/>
        <v>-700</v>
      </c>
      <c r="P103" s="42">
        <f t="shared" si="45"/>
        <v>-700</v>
      </c>
      <c r="Q103" s="61">
        <f t="shared" si="35"/>
        <v>0</v>
      </c>
      <c r="R103" s="61">
        <f t="shared" si="35"/>
        <v>0</v>
      </c>
      <c r="S103" s="61">
        <f t="shared" si="35"/>
        <v>0</v>
      </c>
      <c r="T103" s="58">
        <f t="shared" si="30"/>
        <v>2341</v>
      </c>
      <c r="U103" s="83">
        <f t="shared" si="40"/>
        <v>1000</v>
      </c>
      <c r="V103" s="83">
        <f t="shared" si="41"/>
        <v>1000</v>
      </c>
      <c r="W103" s="83">
        <f t="shared" si="42"/>
        <v>1000</v>
      </c>
      <c r="X103" s="85"/>
      <c r="Y103" s="42"/>
      <c r="Z103" s="42"/>
      <c r="AA103" s="42"/>
      <c r="AB103" s="50"/>
    </row>
    <row r="104" spans="1:28" ht="15" customHeight="1">
      <c r="A104" s="73">
        <v>90</v>
      </c>
      <c r="B104" s="74">
        <f t="shared" si="31"/>
        <v>45401</v>
      </c>
      <c r="C104" s="75">
        <f t="shared" si="32"/>
        <v>1769</v>
      </c>
      <c r="D104" s="76">
        <f t="shared" si="33"/>
        <v>1570</v>
      </c>
      <c r="E104" s="61">
        <f t="shared" si="36"/>
        <v>2039</v>
      </c>
      <c r="F104" s="61">
        <f t="shared" si="37"/>
        <v>2039</v>
      </c>
      <c r="G104" s="61">
        <f t="shared" si="38"/>
        <v>2039</v>
      </c>
      <c r="H104" s="42">
        <f t="shared" si="43"/>
        <v>1300</v>
      </c>
      <c r="I104" s="42">
        <f t="shared" si="43"/>
        <v>1300</v>
      </c>
      <c r="J104" s="42">
        <f t="shared" si="43"/>
        <v>1300</v>
      </c>
      <c r="K104" s="42">
        <f t="shared" si="44"/>
        <v>2000</v>
      </c>
      <c r="L104" s="42">
        <f t="shared" si="44"/>
        <v>2000</v>
      </c>
      <c r="M104" s="42">
        <f t="shared" si="44"/>
        <v>2000</v>
      </c>
      <c r="N104" s="42">
        <f t="shared" si="45"/>
        <v>-700</v>
      </c>
      <c r="O104" s="42">
        <f t="shared" si="45"/>
        <v>-700</v>
      </c>
      <c r="P104" s="42">
        <f t="shared" si="45"/>
        <v>-700</v>
      </c>
      <c r="Q104" s="61">
        <f t="shared" si="35"/>
        <v>0</v>
      </c>
      <c r="R104" s="61">
        <f t="shared" si="35"/>
        <v>0</v>
      </c>
      <c r="S104" s="61">
        <f t="shared" si="35"/>
        <v>0</v>
      </c>
      <c r="T104" s="58">
        <f t="shared" si="30"/>
        <v>2339</v>
      </c>
      <c r="U104" s="83">
        <f t="shared" si="40"/>
        <v>1000</v>
      </c>
      <c r="V104" s="83">
        <f t="shared" si="41"/>
        <v>1000</v>
      </c>
      <c r="W104" s="83">
        <f t="shared" si="42"/>
        <v>1000</v>
      </c>
      <c r="X104" s="85"/>
      <c r="Y104" s="42"/>
      <c r="Z104" s="42"/>
      <c r="AA104" s="42"/>
      <c r="AB104" s="50"/>
    </row>
    <row r="105" spans="1:28" ht="15" customHeight="1">
      <c r="A105" s="73">
        <v>91</v>
      </c>
      <c r="B105" s="74">
        <f t="shared" si="31"/>
        <v>45402</v>
      </c>
      <c r="C105" s="75">
        <f t="shared" si="32"/>
        <v>1769</v>
      </c>
      <c r="D105" s="76">
        <f t="shared" si="33"/>
        <v>1568</v>
      </c>
      <c r="E105" s="61">
        <f t="shared" si="36"/>
        <v>2037</v>
      </c>
      <c r="F105" s="61">
        <f t="shared" si="37"/>
        <v>2037</v>
      </c>
      <c r="G105" s="61">
        <f t="shared" si="38"/>
        <v>2037</v>
      </c>
      <c r="H105" s="42">
        <f t="shared" si="43"/>
        <v>1300</v>
      </c>
      <c r="I105" s="42">
        <f t="shared" si="43"/>
        <v>1300</v>
      </c>
      <c r="J105" s="42">
        <f t="shared" si="43"/>
        <v>1300</v>
      </c>
      <c r="K105" s="42">
        <f t="shared" si="44"/>
        <v>2000</v>
      </c>
      <c r="L105" s="42">
        <f t="shared" si="44"/>
        <v>2000</v>
      </c>
      <c r="M105" s="42">
        <f t="shared" si="44"/>
        <v>2000</v>
      </c>
      <c r="N105" s="42">
        <f t="shared" si="45"/>
        <v>-700</v>
      </c>
      <c r="O105" s="42">
        <f t="shared" si="45"/>
        <v>-700</v>
      </c>
      <c r="P105" s="42">
        <f t="shared" si="45"/>
        <v>-700</v>
      </c>
      <c r="Q105" s="61">
        <f t="shared" si="35"/>
        <v>0</v>
      </c>
      <c r="R105" s="61">
        <f t="shared" si="35"/>
        <v>0</v>
      </c>
      <c r="S105" s="61">
        <f t="shared" si="35"/>
        <v>0</v>
      </c>
      <c r="T105" s="58">
        <f t="shared" si="30"/>
        <v>2337</v>
      </c>
      <c r="U105" s="83">
        <f t="shared" si="40"/>
        <v>1000</v>
      </c>
      <c r="V105" s="83">
        <f t="shared" si="41"/>
        <v>1000</v>
      </c>
      <c r="W105" s="83">
        <f t="shared" si="42"/>
        <v>1000</v>
      </c>
      <c r="X105" s="85"/>
      <c r="Y105" s="42"/>
      <c r="Z105" s="42"/>
      <c r="AA105" s="42"/>
      <c r="AB105" s="50"/>
    </row>
    <row r="106" spans="1:28" ht="15" customHeight="1">
      <c r="A106" s="73">
        <v>92</v>
      </c>
      <c r="B106" s="74">
        <f t="shared" si="31"/>
        <v>45403</v>
      </c>
      <c r="C106" s="75">
        <f t="shared" si="32"/>
        <v>1769</v>
      </c>
      <c r="D106" s="76">
        <f t="shared" si="33"/>
        <v>1566</v>
      </c>
      <c r="E106" s="61">
        <f t="shared" si="36"/>
        <v>2035</v>
      </c>
      <c r="F106" s="61">
        <f t="shared" si="37"/>
        <v>2035</v>
      </c>
      <c r="G106" s="61">
        <f t="shared" si="38"/>
        <v>2035</v>
      </c>
      <c r="H106" s="42">
        <f t="shared" si="43"/>
        <v>1300</v>
      </c>
      <c r="I106" s="42">
        <f t="shared" si="43"/>
        <v>1300</v>
      </c>
      <c r="J106" s="42">
        <f t="shared" si="43"/>
        <v>1300</v>
      </c>
      <c r="K106" s="42">
        <f t="shared" si="44"/>
        <v>2000</v>
      </c>
      <c r="L106" s="42">
        <f t="shared" si="44"/>
        <v>2000</v>
      </c>
      <c r="M106" s="42">
        <f t="shared" si="44"/>
        <v>2000</v>
      </c>
      <c r="N106" s="42">
        <f t="shared" si="45"/>
        <v>-700</v>
      </c>
      <c r="O106" s="42">
        <f t="shared" si="45"/>
        <v>-700</v>
      </c>
      <c r="P106" s="42">
        <f t="shared" si="45"/>
        <v>-700</v>
      </c>
      <c r="Q106" s="61">
        <f t="shared" si="35"/>
        <v>0</v>
      </c>
      <c r="R106" s="61">
        <f t="shared" si="35"/>
        <v>0</v>
      </c>
      <c r="S106" s="61">
        <f t="shared" si="35"/>
        <v>0</v>
      </c>
      <c r="T106" s="58">
        <f t="shared" si="30"/>
        <v>2335</v>
      </c>
      <c r="U106" s="83">
        <f t="shared" si="40"/>
        <v>1000</v>
      </c>
      <c r="V106" s="83">
        <f t="shared" si="41"/>
        <v>1000</v>
      </c>
      <c r="W106" s="83">
        <f t="shared" si="42"/>
        <v>1000</v>
      </c>
      <c r="X106" s="85"/>
      <c r="Y106" s="42"/>
      <c r="Z106" s="42"/>
      <c r="AA106" s="42"/>
      <c r="AB106" s="50"/>
    </row>
    <row r="107" spans="1:28" ht="15" customHeight="1">
      <c r="A107" s="73">
        <v>93</v>
      </c>
      <c r="B107" s="74">
        <f t="shared" si="31"/>
        <v>45404</v>
      </c>
      <c r="C107" s="75">
        <f t="shared" si="32"/>
        <v>1769</v>
      </c>
      <c r="D107" s="76">
        <f t="shared" si="33"/>
        <v>1564</v>
      </c>
      <c r="E107" s="61">
        <f t="shared" si="36"/>
        <v>2033</v>
      </c>
      <c r="F107" s="61">
        <f t="shared" si="37"/>
        <v>2033</v>
      </c>
      <c r="G107" s="61">
        <f t="shared" si="38"/>
        <v>2033</v>
      </c>
      <c r="H107" s="42">
        <f t="shared" si="43"/>
        <v>1300</v>
      </c>
      <c r="I107" s="42">
        <f t="shared" si="43"/>
        <v>1300</v>
      </c>
      <c r="J107" s="42">
        <f t="shared" si="43"/>
        <v>1300</v>
      </c>
      <c r="K107" s="42">
        <f t="shared" si="44"/>
        <v>2000</v>
      </c>
      <c r="L107" s="42">
        <f t="shared" si="44"/>
        <v>2000</v>
      </c>
      <c r="M107" s="42">
        <f t="shared" si="44"/>
        <v>2000</v>
      </c>
      <c r="N107" s="42">
        <f t="shared" si="45"/>
        <v>-700</v>
      </c>
      <c r="O107" s="42">
        <f t="shared" si="45"/>
        <v>-700</v>
      </c>
      <c r="P107" s="42">
        <f t="shared" si="45"/>
        <v>-700</v>
      </c>
      <c r="Q107" s="61">
        <f t="shared" si="35"/>
        <v>0</v>
      </c>
      <c r="R107" s="61">
        <f t="shared" si="35"/>
        <v>0</v>
      </c>
      <c r="S107" s="61">
        <f t="shared" si="35"/>
        <v>0</v>
      </c>
      <c r="T107" s="58">
        <f t="shared" si="30"/>
        <v>2333</v>
      </c>
      <c r="U107" s="83">
        <f t="shared" si="40"/>
        <v>1000</v>
      </c>
      <c r="V107" s="83">
        <f t="shared" si="41"/>
        <v>1000</v>
      </c>
      <c r="W107" s="83">
        <f t="shared" si="42"/>
        <v>1000</v>
      </c>
      <c r="X107" s="85"/>
      <c r="Y107" s="42"/>
      <c r="Z107" s="42"/>
      <c r="AA107" s="42"/>
      <c r="AB107" s="50"/>
    </row>
    <row r="108" spans="1:28" ht="15" customHeight="1">
      <c r="A108" s="73">
        <v>94</v>
      </c>
      <c r="B108" s="74">
        <f t="shared" si="31"/>
        <v>45405</v>
      </c>
      <c r="C108" s="75">
        <f t="shared" si="32"/>
        <v>1769</v>
      </c>
      <c r="D108" s="76">
        <f t="shared" si="33"/>
        <v>1562</v>
      </c>
      <c r="E108" s="61">
        <f t="shared" si="36"/>
        <v>2031</v>
      </c>
      <c r="F108" s="61">
        <f t="shared" si="37"/>
        <v>2031</v>
      </c>
      <c r="G108" s="61">
        <f t="shared" si="38"/>
        <v>2031</v>
      </c>
      <c r="H108" s="42">
        <f t="shared" si="43"/>
        <v>1300</v>
      </c>
      <c r="I108" s="42">
        <f t="shared" si="43"/>
        <v>1300</v>
      </c>
      <c r="J108" s="42">
        <f t="shared" si="43"/>
        <v>1300</v>
      </c>
      <c r="K108" s="42">
        <f t="shared" si="44"/>
        <v>2000</v>
      </c>
      <c r="L108" s="42">
        <f t="shared" si="44"/>
        <v>2000</v>
      </c>
      <c r="M108" s="42">
        <f t="shared" si="44"/>
        <v>2000</v>
      </c>
      <c r="N108" s="42">
        <f t="shared" si="45"/>
        <v>-700</v>
      </c>
      <c r="O108" s="42">
        <f t="shared" si="45"/>
        <v>-700</v>
      </c>
      <c r="P108" s="42">
        <f t="shared" si="45"/>
        <v>-700</v>
      </c>
      <c r="Q108" s="61">
        <f t="shared" si="35"/>
        <v>0</v>
      </c>
      <c r="R108" s="61">
        <f t="shared" si="35"/>
        <v>0</v>
      </c>
      <c r="S108" s="61">
        <f t="shared" si="35"/>
        <v>0</v>
      </c>
      <c r="T108" s="58">
        <f t="shared" si="30"/>
        <v>2331</v>
      </c>
      <c r="U108" s="83">
        <f t="shared" si="40"/>
        <v>1000</v>
      </c>
      <c r="V108" s="83">
        <f t="shared" si="41"/>
        <v>1000</v>
      </c>
      <c r="W108" s="83">
        <f t="shared" si="42"/>
        <v>1000</v>
      </c>
      <c r="X108" s="85"/>
      <c r="Y108" s="42"/>
      <c r="Z108" s="42"/>
      <c r="AA108" s="42"/>
      <c r="AB108" s="50"/>
    </row>
    <row r="109" spans="1:28" ht="15" customHeight="1">
      <c r="A109" s="73">
        <v>95</v>
      </c>
      <c r="B109" s="74">
        <f t="shared" si="31"/>
        <v>45406</v>
      </c>
      <c r="C109" s="75">
        <f t="shared" si="32"/>
        <v>1769</v>
      </c>
      <c r="D109" s="76">
        <f t="shared" si="33"/>
        <v>1560</v>
      </c>
      <c r="E109" s="61">
        <f t="shared" si="36"/>
        <v>2029</v>
      </c>
      <c r="F109" s="61">
        <f t="shared" si="37"/>
        <v>2029</v>
      </c>
      <c r="G109" s="61">
        <f t="shared" si="38"/>
        <v>2029</v>
      </c>
      <c r="H109" s="42">
        <f t="shared" si="43"/>
        <v>1300</v>
      </c>
      <c r="I109" s="42">
        <f t="shared" si="43"/>
        <v>1300</v>
      </c>
      <c r="J109" s="42">
        <f t="shared" si="43"/>
        <v>1300</v>
      </c>
      <c r="K109" s="42">
        <f t="shared" si="44"/>
        <v>2000</v>
      </c>
      <c r="L109" s="42">
        <f t="shared" si="44"/>
        <v>2000</v>
      </c>
      <c r="M109" s="42">
        <f t="shared" si="44"/>
        <v>2000</v>
      </c>
      <c r="N109" s="42">
        <f t="shared" si="45"/>
        <v>-700</v>
      </c>
      <c r="O109" s="42">
        <f t="shared" si="45"/>
        <v>-700</v>
      </c>
      <c r="P109" s="42">
        <f t="shared" si="45"/>
        <v>-700</v>
      </c>
      <c r="Q109" s="61">
        <f t="shared" si="35"/>
        <v>0</v>
      </c>
      <c r="R109" s="61">
        <f t="shared" si="35"/>
        <v>0</v>
      </c>
      <c r="S109" s="61">
        <f t="shared" si="35"/>
        <v>0</v>
      </c>
      <c r="T109" s="58">
        <f t="shared" si="30"/>
        <v>2329</v>
      </c>
      <c r="U109" s="83">
        <f t="shared" si="40"/>
        <v>1000</v>
      </c>
      <c r="V109" s="83">
        <f t="shared" si="41"/>
        <v>1000</v>
      </c>
      <c r="W109" s="83">
        <f t="shared" si="42"/>
        <v>1000</v>
      </c>
      <c r="X109" s="85"/>
      <c r="Y109" s="42"/>
      <c r="Z109" s="42"/>
      <c r="AA109" s="42"/>
      <c r="AB109" s="50"/>
    </row>
    <row r="110" spans="1:28" ht="15" customHeight="1">
      <c r="A110" s="73">
        <v>96</v>
      </c>
      <c r="B110" s="74">
        <f t="shared" si="31"/>
        <v>45407</v>
      </c>
      <c r="C110" s="75">
        <f t="shared" si="32"/>
        <v>1769</v>
      </c>
      <c r="D110" s="76">
        <f t="shared" si="33"/>
        <v>1558</v>
      </c>
      <c r="E110" s="61">
        <f t="shared" si="36"/>
        <v>2027</v>
      </c>
      <c r="F110" s="61">
        <f t="shared" si="37"/>
        <v>2027</v>
      </c>
      <c r="G110" s="61">
        <f t="shared" si="38"/>
        <v>2027</v>
      </c>
      <c r="H110" s="42">
        <f t="shared" si="43"/>
        <v>1300</v>
      </c>
      <c r="I110" s="42">
        <f t="shared" si="43"/>
        <v>1300</v>
      </c>
      <c r="J110" s="42">
        <f t="shared" si="43"/>
        <v>1300</v>
      </c>
      <c r="K110" s="42">
        <f t="shared" si="44"/>
        <v>2000</v>
      </c>
      <c r="L110" s="42">
        <f t="shared" si="44"/>
        <v>2000</v>
      </c>
      <c r="M110" s="42">
        <f t="shared" si="44"/>
        <v>2000</v>
      </c>
      <c r="N110" s="42">
        <f t="shared" si="45"/>
        <v>-700</v>
      </c>
      <c r="O110" s="42">
        <f t="shared" si="45"/>
        <v>-700</v>
      </c>
      <c r="P110" s="42">
        <f t="shared" si="45"/>
        <v>-700</v>
      </c>
      <c r="Q110" s="61">
        <f t="shared" si="35"/>
        <v>0</v>
      </c>
      <c r="R110" s="61">
        <f t="shared" si="35"/>
        <v>0</v>
      </c>
      <c r="S110" s="61">
        <f t="shared" si="35"/>
        <v>0</v>
      </c>
      <c r="T110" s="58">
        <f t="shared" si="30"/>
        <v>2327</v>
      </c>
      <c r="U110" s="83">
        <f t="shared" si="40"/>
        <v>1000</v>
      </c>
      <c r="V110" s="83">
        <f t="shared" si="41"/>
        <v>1000</v>
      </c>
      <c r="W110" s="83">
        <f t="shared" si="42"/>
        <v>1000</v>
      </c>
      <c r="X110" s="85"/>
      <c r="Y110" s="42"/>
      <c r="Z110" s="42"/>
      <c r="AA110" s="42"/>
      <c r="AB110" s="50"/>
    </row>
    <row r="111" spans="1:28" ht="15" customHeight="1">
      <c r="A111" s="73">
        <v>97</v>
      </c>
      <c r="B111" s="74">
        <f t="shared" si="31"/>
        <v>45408</v>
      </c>
      <c r="C111" s="75">
        <f t="shared" si="32"/>
        <v>1769</v>
      </c>
      <c r="D111" s="76">
        <f t="shared" si="33"/>
        <v>1556</v>
      </c>
      <c r="E111" s="61">
        <f t="shared" si="36"/>
        <v>2025</v>
      </c>
      <c r="F111" s="61">
        <f t="shared" si="37"/>
        <v>2025</v>
      </c>
      <c r="G111" s="61">
        <f t="shared" si="38"/>
        <v>2025</v>
      </c>
      <c r="H111" s="42">
        <f t="shared" si="43"/>
        <v>1300</v>
      </c>
      <c r="I111" s="42">
        <f t="shared" si="43"/>
        <v>1300</v>
      </c>
      <c r="J111" s="42">
        <f t="shared" si="43"/>
        <v>1300</v>
      </c>
      <c r="K111" s="42">
        <f t="shared" si="44"/>
        <v>2000</v>
      </c>
      <c r="L111" s="42">
        <f t="shared" si="44"/>
        <v>2000</v>
      </c>
      <c r="M111" s="42">
        <f t="shared" si="44"/>
        <v>2000</v>
      </c>
      <c r="N111" s="42">
        <f t="shared" si="45"/>
        <v>-700</v>
      </c>
      <c r="O111" s="42">
        <f t="shared" si="45"/>
        <v>-700</v>
      </c>
      <c r="P111" s="42">
        <f t="shared" si="45"/>
        <v>-700</v>
      </c>
      <c r="Q111" s="61">
        <f t="shared" si="35"/>
        <v>0</v>
      </c>
      <c r="R111" s="61">
        <f t="shared" si="35"/>
        <v>0</v>
      </c>
      <c r="S111" s="61">
        <f t="shared" si="35"/>
        <v>0</v>
      </c>
      <c r="T111" s="58">
        <f t="shared" si="30"/>
        <v>2325</v>
      </c>
      <c r="U111" s="83">
        <f t="shared" si="40"/>
        <v>1000</v>
      </c>
      <c r="V111" s="83">
        <f t="shared" si="41"/>
        <v>1000</v>
      </c>
      <c r="W111" s="83">
        <f t="shared" si="42"/>
        <v>1000</v>
      </c>
      <c r="X111" s="85"/>
      <c r="Y111" s="42"/>
      <c r="Z111" s="42"/>
      <c r="AA111" s="42"/>
      <c r="AB111" s="50"/>
    </row>
    <row r="112" spans="1:28" ht="15" customHeight="1">
      <c r="A112" s="73">
        <v>98</v>
      </c>
      <c r="B112" s="74">
        <f t="shared" si="31"/>
        <v>45409</v>
      </c>
      <c r="C112" s="75">
        <f t="shared" si="32"/>
        <v>1769</v>
      </c>
      <c r="D112" s="76">
        <f t="shared" si="33"/>
        <v>1554</v>
      </c>
      <c r="E112" s="61">
        <f t="shared" si="36"/>
        <v>2023</v>
      </c>
      <c r="F112" s="61">
        <f t="shared" si="37"/>
        <v>2023</v>
      </c>
      <c r="G112" s="61">
        <f t="shared" si="38"/>
        <v>2023</v>
      </c>
      <c r="H112" s="42">
        <f t="shared" si="43"/>
        <v>1300</v>
      </c>
      <c r="I112" s="42">
        <f t="shared" si="43"/>
        <v>1300</v>
      </c>
      <c r="J112" s="42">
        <f t="shared" si="43"/>
        <v>1300</v>
      </c>
      <c r="K112" s="42">
        <f t="shared" ref="K112:M127" si="46">K111</f>
        <v>2000</v>
      </c>
      <c r="L112" s="42">
        <f t="shared" si="46"/>
        <v>2000</v>
      </c>
      <c r="M112" s="42">
        <f t="shared" si="46"/>
        <v>2000</v>
      </c>
      <c r="N112" s="42">
        <f t="shared" si="45"/>
        <v>-700</v>
      </c>
      <c r="O112" s="42">
        <f t="shared" si="45"/>
        <v>-700</v>
      </c>
      <c r="P112" s="42">
        <f t="shared" si="45"/>
        <v>-700</v>
      </c>
      <c r="Q112" s="61">
        <f t="shared" si="35"/>
        <v>0</v>
      </c>
      <c r="R112" s="61">
        <f t="shared" si="35"/>
        <v>0</v>
      </c>
      <c r="S112" s="61">
        <f t="shared" si="35"/>
        <v>0</v>
      </c>
      <c r="T112" s="58">
        <f t="shared" si="30"/>
        <v>2323</v>
      </c>
      <c r="U112" s="83">
        <f t="shared" si="40"/>
        <v>1000</v>
      </c>
      <c r="V112" s="83">
        <f t="shared" si="41"/>
        <v>1000</v>
      </c>
      <c r="W112" s="83">
        <f t="shared" si="42"/>
        <v>1000</v>
      </c>
      <c r="X112" s="85"/>
      <c r="Y112" s="42"/>
      <c r="Z112" s="42"/>
      <c r="AA112" s="42"/>
      <c r="AB112" s="50"/>
    </row>
    <row r="113" spans="1:28" ht="15" customHeight="1">
      <c r="A113" s="73">
        <v>99</v>
      </c>
      <c r="B113" s="74">
        <f t="shared" si="31"/>
        <v>45410</v>
      </c>
      <c r="C113" s="75">
        <f t="shared" si="32"/>
        <v>1769</v>
      </c>
      <c r="D113" s="76">
        <f t="shared" si="33"/>
        <v>1552</v>
      </c>
      <c r="E113" s="61">
        <f t="shared" si="36"/>
        <v>2021</v>
      </c>
      <c r="F113" s="61">
        <f t="shared" si="37"/>
        <v>2021</v>
      </c>
      <c r="G113" s="61">
        <f t="shared" si="38"/>
        <v>2021</v>
      </c>
      <c r="H113" s="42">
        <f t="shared" si="43"/>
        <v>1300</v>
      </c>
      <c r="I113" s="42">
        <f t="shared" si="43"/>
        <v>1300</v>
      </c>
      <c r="J113" s="42">
        <f t="shared" si="43"/>
        <v>1300</v>
      </c>
      <c r="K113" s="42">
        <f t="shared" si="46"/>
        <v>2000</v>
      </c>
      <c r="L113" s="42">
        <f t="shared" si="46"/>
        <v>2000</v>
      </c>
      <c r="M113" s="42">
        <f t="shared" si="46"/>
        <v>2000</v>
      </c>
      <c r="N113" s="42">
        <f t="shared" ref="N113:P128" si="47">N112-Q113</f>
        <v>-700</v>
      </c>
      <c r="O113" s="42">
        <f t="shared" si="47"/>
        <v>-700</v>
      </c>
      <c r="P113" s="42">
        <f t="shared" si="47"/>
        <v>-700</v>
      </c>
      <c r="Q113" s="61">
        <f t="shared" si="35"/>
        <v>0</v>
      </c>
      <c r="R113" s="61">
        <f t="shared" si="35"/>
        <v>0</v>
      </c>
      <c r="S113" s="61">
        <f t="shared" si="35"/>
        <v>0</v>
      </c>
      <c r="T113" s="58">
        <f t="shared" si="30"/>
        <v>2321</v>
      </c>
      <c r="U113" s="83">
        <f t="shared" si="40"/>
        <v>1000</v>
      </c>
      <c r="V113" s="83">
        <f t="shared" si="41"/>
        <v>1000</v>
      </c>
      <c r="W113" s="83">
        <f t="shared" si="42"/>
        <v>1000</v>
      </c>
      <c r="X113" s="85"/>
      <c r="Y113" s="42"/>
      <c r="Z113" s="42"/>
      <c r="AA113" s="42"/>
      <c r="AB113" s="50"/>
    </row>
    <row r="114" spans="1:28" ht="15" customHeight="1">
      <c r="A114" s="73">
        <v>100</v>
      </c>
      <c r="B114" s="74">
        <f t="shared" si="31"/>
        <v>45411</v>
      </c>
      <c r="C114" s="75">
        <f t="shared" si="32"/>
        <v>1769</v>
      </c>
      <c r="D114" s="76">
        <f t="shared" si="33"/>
        <v>1550</v>
      </c>
      <c r="E114" s="61">
        <f t="shared" si="36"/>
        <v>2019</v>
      </c>
      <c r="F114" s="61">
        <f t="shared" si="37"/>
        <v>2019</v>
      </c>
      <c r="G114" s="61">
        <f t="shared" si="38"/>
        <v>2019</v>
      </c>
      <c r="H114" s="42">
        <f t="shared" si="43"/>
        <v>1300</v>
      </c>
      <c r="I114" s="42">
        <f t="shared" si="43"/>
        <v>1300</v>
      </c>
      <c r="J114" s="42">
        <f t="shared" si="43"/>
        <v>1300</v>
      </c>
      <c r="K114" s="42">
        <f t="shared" si="46"/>
        <v>2000</v>
      </c>
      <c r="L114" s="42">
        <f t="shared" si="46"/>
        <v>2000</v>
      </c>
      <c r="M114" s="42">
        <f t="shared" si="46"/>
        <v>2000</v>
      </c>
      <c r="N114" s="42">
        <f t="shared" si="47"/>
        <v>-700</v>
      </c>
      <c r="O114" s="42">
        <f t="shared" si="47"/>
        <v>-700</v>
      </c>
      <c r="P114" s="42">
        <f t="shared" si="47"/>
        <v>-700</v>
      </c>
      <c r="Q114" s="61">
        <f t="shared" si="35"/>
        <v>0</v>
      </c>
      <c r="R114" s="61">
        <f t="shared" si="35"/>
        <v>0</v>
      </c>
      <c r="S114" s="61">
        <f t="shared" si="35"/>
        <v>0</v>
      </c>
      <c r="T114" s="58">
        <f t="shared" si="30"/>
        <v>2319</v>
      </c>
      <c r="U114" s="83">
        <f t="shared" si="40"/>
        <v>1000</v>
      </c>
      <c r="V114" s="83">
        <f t="shared" si="41"/>
        <v>1000</v>
      </c>
      <c r="W114" s="83">
        <f t="shared" si="42"/>
        <v>1000</v>
      </c>
      <c r="X114" s="85"/>
      <c r="Y114" s="42"/>
      <c r="Z114" s="42"/>
      <c r="AA114" s="42"/>
      <c r="AB114" s="50"/>
    </row>
    <row r="115" spans="1:28" ht="15" customHeight="1">
      <c r="A115" s="73">
        <v>101</v>
      </c>
      <c r="B115" s="74">
        <f t="shared" si="31"/>
        <v>45412</v>
      </c>
      <c r="C115" s="75">
        <f t="shared" si="32"/>
        <v>1769</v>
      </c>
      <c r="D115" s="76">
        <f t="shared" si="33"/>
        <v>1548</v>
      </c>
      <c r="E115" s="61">
        <f t="shared" si="36"/>
        <v>2017</v>
      </c>
      <c r="F115" s="61">
        <f t="shared" si="37"/>
        <v>2017</v>
      </c>
      <c r="G115" s="61">
        <f t="shared" si="38"/>
        <v>2017</v>
      </c>
      <c r="H115" s="42">
        <f t="shared" si="43"/>
        <v>1300</v>
      </c>
      <c r="I115" s="42">
        <f t="shared" si="43"/>
        <v>1300</v>
      </c>
      <c r="J115" s="42">
        <f t="shared" si="43"/>
        <v>1300</v>
      </c>
      <c r="K115" s="42">
        <f t="shared" si="46"/>
        <v>2000</v>
      </c>
      <c r="L115" s="42">
        <f t="shared" si="46"/>
        <v>2000</v>
      </c>
      <c r="M115" s="42">
        <f t="shared" si="46"/>
        <v>2000</v>
      </c>
      <c r="N115" s="42">
        <f t="shared" si="47"/>
        <v>-700</v>
      </c>
      <c r="O115" s="42">
        <f t="shared" si="47"/>
        <v>-700</v>
      </c>
      <c r="P115" s="42">
        <f t="shared" si="47"/>
        <v>-700</v>
      </c>
      <c r="Q115" s="61">
        <f t="shared" si="35"/>
        <v>0</v>
      </c>
      <c r="R115" s="61">
        <f t="shared" si="35"/>
        <v>0</v>
      </c>
      <c r="S115" s="61">
        <f t="shared" si="35"/>
        <v>0</v>
      </c>
      <c r="T115" s="58">
        <f t="shared" si="30"/>
        <v>2317</v>
      </c>
      <c r="U115" s="83">
        <f t="shared" si="40"/>
        <v>1000</v>
      </c>
      <c r="V115" s="83">
        <f t="shared" si="41"/>
        <v>1000</v>
      </c>
      <c r="W115" s="83">
        <f t="shared" si="42"/>
        <v>1000</v>
      </c>
      <c r="X115" s="85"/>
      <c r="Y115" s="42"/>
      <c r="Z115" s="42"/>
      <c r="AA115" s="42"/>
      <c r="AB115" s="50"/>
    </row>
    <row r="116" spans="1:28" ht="13.15" customHeight="1">
      <c r="A116" s="73">
        <v>102</v>
      </c>
      <c r="B116" s="74">
        <f t="shared" si="31"/>
        <v>45413</v>
      </c>
      <c r="C116" s="75">
        <f t="shared" si="32"/>
        <v>1769</v>
      </c>
      <c r="D116" s="76">
        <f t="shared" si="33"/>
        <v>1546</v>
      </c>
      <c r="E116" s="61">
        <f t="shared" si="36"/>
        <v>2015</v>
      </c>
      <c r="F116" s="61">
        <f t="shared" si="37"/>
        <v>2015</v>
      </c>
      <c r="G116" s="61">
        <f t="shared" si="38"/>
        <v>2015</v>
      </c>
      <c r="H116" s="42">
        <f t="shared" si="43"/>
        <v>1300</v>
      </c>
      <c r="I116" s="42">
        <f t="shared" si="43"/>
        <v>1300</v>
      </c>
      <c r="J116" s="42">
        <f t="shared" si="43"/>
        <v>1300</v>
      </c>
      <c r="K116" s="42">
        <f t="shared" si="46"/>
        <v>2000</v>
      </c>
      <c r="L116" s="42">
        <f t="shared" si="46"/>
        <v>2000</v>
      </c>
      <c r="M116" s="42">
        <f t="shared" si="46"/>
        <v>2000</v>
      </c>
      <c r="N116" s="42">
        <f t="shared" si="47"/>
        <v>-700</v>
      </c>
      <c r="O116" s="42">
        <f t="shared" si="47"/>
        <v>-700</v>
      </c>
      <c r="P116" s="42">
        <f t="shared" si="47"/>
        <v>-700</v>
      </c>
      <c r="Q116" s="61">
        <f t="shared" si="35"/>
        <v>0</v>
      </c>
      <c r="R116" s="61">
        <f t="shared" si="35"/>
        <v>0</v>
      </c>
      <c r="S116" s="61">
        <f t="shared" si="35"/>
        <v>0</v>
      </c>
      <c r="T116" s="58">
        <f t="shared" si="30"/>
        <v>2315</v>
      </c>
      <c r="U116" s="83">
        <f t="shared" si="40"/>
        <v>1000</v>
      </c>
      <c r="V116" s="83">
        <f t="shared" si="41"/>
        <v>1000</v>
      </c>
      <c r="W116" s="83">
        <f t="shared" si="42"/>
        <v>1000</v>
      </c>
      <c r="X116" s="85"/>
      <c r="Y116" s="42"/>
      <c r="Z116" s="42"/>
      <c r="AA116" s="42"/>
      <c r="AB116" s="50"/>
    </row>
    <row r="117" spans="1:28" ht="13.15" customHeight="1">
      <c r="A117" s="73">
        <v>103</v>
      </c>
      <c r="B117" s="74">
        <f t="shared" si="31"/>
        <v>45414</v>
      </c>
      <c r="C117" s="75">
        <f t="shared" si="32"/>
        <v>1769</v>
      </c>
      <c r="D117" s="76">
        <f t="shared" si="33"/>
        <v>1544</v>
      </c>
      <c r="E117" s="61">
        <f t="shared" si="36"/>
        <v>2013</v>
      </c>
      <c r="F117" s="61">
        <f t="shared" si="37"/>
        <v>2013</v>
      </c>
      <c r="G117" s="61">
        <f t="shared" si="38"/>
        <v>2013</v>
      </c>
      <c r="H117" s="42">
        <f t="shared" si="43"/>
        <v>1300</v>
      </c>
      <c r="I117" s="42">
        <f t="shared" si="43"/>
        <v>1300</v>
      </c>
      <c r="J117" s="42">
        <f t="shared" si="43"/>
        <v>1300</v>
      </c>
      <c r="K117" s="42">
        <f t="shared" si="46"/>
        <v>2000</v>
      </c>
      <c r="L117" s="42">
        <f t="shared" si="46"/>
        <v>2000</v>
      </c>
      <c r="M117" s="42">
        <f t="shared" si="46"/>
        <v>2000</v>
      </c>
      <c r="N117" s="42">
        <f t="shared" si="47"/>
        <v>-700</v>
      </c>
      <c r="O117" s="42">
        <f t="shared" si="47"/>
        <v>-700</v>
      </c>
      <c r="P117" s="42">
        <f t="shared" si="47"/>
        <v>-700</v>
      </c>
      <c r="Q117" s="61">
        <f t="shared" si="35"/>
        <v>0</v>
      </c>
      <c r="R117" s="61">
        <f t="shared" si="35"/>
        <v>0</v>
      </c>
      <c r="S117" s="61">
        <f t="shared" si="35"/>
        <v>0</v>
      </c>
      <c r="T117" s="58">
        <f t="shared" si="30"/>
        <v>2313</v>
      </c>
      <c r="U117" s="83">
        <f t="shared" si="40"/>
        <v>1000</v>
      </c>
      <c r="V117" s="83">
        <f t="shared" si="41"/>
        <v>1000</v>
      </c>
      <c r="W117" s="83">
        <f t="shared" si="42"/>
        <v>1000</v>
      </c>
      <c r="X117" s="85"/>
      <c r="Y117" s="42"/>
      <c r="Z117" s="42"/>
      <c r="AA117" s="42"/>
      <c r="AB117" s="50"/>
    </row>
    <row r="118" spans="1:28" ht="13.15" customHeight="1">
      <c r="A118" s="73">
        <v>104</v>
      </c>
      <c r="B118" s="74">
        <f t="shared" si="31"/>
        <v>45415</v>
      </c>
      <c r="C118" s="75">
        <f t="shared" si="32"/>
        <v>1769</v>
      </c>
      <c r="D118" s="76">
        <f t="shared" si="33"/>
        <v>1542</v>
      </c>
      <c r="E118" s="61">
        <f t="shared" si="36"/>
        <v>2011</v>
      </c>
      <c r="F118" s="61">
        <f t="shared" si="37"/>
        <v>2011</v>
      </c>
      <c r="G118" s="61">
        <f t="shared" si="38"/>
        <v>2011</v>
      </c>
      <c r="H118" s="42">
        <f t="shared" si="43"/>
        <v>1300</v>
      </c>
      <c r="I118" s="42">
        <f t="shared" si="43"/>
        <v>1300</v>
      </c>
      <c r="J118" s="42">
        <f t="shared" si="43"/>
        <v>1300</v>
      </c>
      <c r="K118" s="42">
        <f t="shared" si="46"/>
        <v>2000</v>
      </c>
      <c r="L118" s="42">
        <f t="shared" si="46"/>
        <v>2000</v>
      </c>
      <c r="M118" s="42">
        <f t="shared" si="46"/>
        <v>2000</v>
      </c>
      <c r="N118" s="42">
        <f t="shared" si="47"/>
        <v>-700</v>
      </c>
      <c r="O118" s="42">
        <f t="shared" si="47"/>
        <v>-700</v>
      </c>
      <c r="P118" s="42">
        <f t="shared" si="47"/>
        <v>-700</v>
      </c>
      <c r="Q118" s="61">
        <f t="shared" si="35"/>
        <v>0</v>
      </c>
      <c r="R118" s="61">
        <f t="shared" si="35"/>
        <v>0</v>
      </c>
      <c r="S118" s="61">
        <f t="shared" si="35"/>
        <v>0</v>
      </c>
      <c r="T118" s="58">
        <f t="shared" si="30"/>
        <v>2311</v>
      </c>
      <c r="U118" s="83">
        <f t="shared" si="40"/>
        <v>1000</v>
      </c>
      <c r="V118" s="83">
        <f t="shared" si="41"/>
        <v>1000</v>
      </c>
      <c r="W118" s="83">
        <f t="shared" si="42"/>
        <v>1000</v>
      </c>
      <c r="X118" s="85"/>
      <c r="Y118" s="42"/>
      <c r="Z118" s="42"/>
      <c r="AA118" s="42"/>
      <c r="AB118" s="50"/>
    </row>
    <row r="119" spans="1:28" ht="13.15" customHeight="1">
      <c r="A119" s="73">
        <v>105</v>
      </c>
      <c r="B119" s="74">
        <f t="shared" si="31"/>
        <v>45416</v>
      </c>
      <c r="C119" s="75">
        <f t="shared" si="32"/>
        <v>1769</v>
      </c>
      <c r="D119" s="76">
        <f t="shared" si="33"/>
        <v>1540</v>
      </c>
      <c r="E119" s="61">
        <f t="shared" si="36"/>
        <v>2009</v>
      </c>
      <c r="F119" s="61">
        <f t="shared" si="37"/>
        <v>2009</v>
      </c>
      <c r="G119" s="61">
        <f t="shared" si="38"/>
        <v>2009</v>
      </c>
      <c r="H119" s="42">
        <f t="shared" si="43"/>
        <v>1300</v>
      </c>
      <c r="I119" s="42">
        <f t="shared" si="43"/>
        <v>1300</v>
      </c>
      <c r="J119" s="42">
        <f t="shared" si="43"/>
        <v>1300</v>
      </c>
      <c r="K119" s="42">
        <f t="shared" si="46"/>
        <v>2000</v>
      </c>
      <c r="L119" s="42">
        <f t="shared" si="46"/>
        <v>2000</v>
      </c>
      <c r="M119" s="42">
        <f t="shared" si="46"/>
        <v>2000</v>
      </c>
      <c r="N119" s="42">
        <f t="shared" si="47"/>
        <v>-700</v>
      </c>
      <c r="O119" s="42">
        <f t="shared" si="47"/>
        <v>-700</v>
      </c>
      <c r="P119" s="42">
        <f t="shared" si="47"/>
        <v>-700</v>
      </c>
      <c r="Q119" s="61">
        <f t="shared" si="35"/>
        <v>0</v>
      </c>
      <c r="R119" s="61">
        <f t="shared" si="35"/>
        <v>0</v>
      </c>
      <c r="S119" s="61">
        <f t="shared" si="35"/>
        <v>0</v>
      </c>
      <c r="T119" s="58">
        <f t="shared" si="30"/>
        <v>2309</v>
      </c>
      <c r="U119" s="83">
        <f t="shared" si="40"/>
        <v>1000</v>
      </c>
      <c r="V119" s="83">
        <f t="shared" si="41"/>
        <v>1000</v>
      </c>
      <c r="W119" s="83">
        <f t="shared" si="42"/>
        <v>1000</v>
      </c>
      <c r="X119" s="85"/>
      <c r="Y119" s="42"/>
      <c r="Z119" s="42"/>
      <c r="AA119" s="42"/>
      <c r="AB119" s="50"/>
    </row>
    <row r="120" spans="1:28" ht="13.15" customHeight="1">
      <c r="A120" s="73">
        <v>106</v>
      </c>
      <c r="B120" s="74">
        <f t="shared" si="31"/>
        <v>45417</v>
      </c>
      <c r="C120" s="75">
        <f t="shared" si="32"/>
        <v>1769</v>
      </c>
      <c r="D120" s="76">
        <f t="shared" si="33"/>
        <v>1538</v>
      </c>
      <c r="E120" s="61">
        <f t="shared" si="36"/>
        <v>2007</v>
      </c>
      <c r="F120" s="61">
        <f t="shared" si="37"/>
        <v>2007</v>
      </c>
      <c r="G120" s="61">
        <f t="shared" si="38"/>
        <v>2007</v>
      </c>
      <c r="H120" s="42">
        <f t="shared" si="43"/>
        <v>1300</v>
      </c>
      <c r="I120" s="42">
        <f t="shared" si="43"/>
        <v>1300</v>
      </c>
      <c r="J120" s="42">
        <f t="shared" si="43"/>
        <v>1300</v>
      </c>
      <c r="K120" s="42">
        <f t="shared" si="46"/>
        <v>2000</v>
      </c>
      <c r="L120" s="42">
        <f t="shared" si="46"/>
        <v>2000</v>
      </c>
      <c r="M120" s="42">
        <f t="shared" si="46"/>
        <v>2000</v>
      </c>
      <c r="N120" s="42">
        <f t="shared" si="47"/>
        <v>-700</v>
      </c>
      <c r="O120" s="42">
        <f t="shared" si="47"/>
        <v>-700</v>
      </c>
      <c r="P120" s="42">
        <f t="shared" si="47"/>
        <v>-700</v>
      </c>
      <c r="Q120" s="61">
        <f t="shared" si="35"/>
        <v>0</v>
      </c>
      <c r="R120" s="61">
        <f t="shared" si="35"/>
        <v>0</v>
      </c>
      <c r="S120" s="61">
        <f t="shared" si="35"/>
        <v>0</v>
      </c>
      <c r="T120" s="58">
        <f t="shared" si="30"/>
        <v>2307</v>
      </c>
      <c r="U120" s="83">
        <f t="shared" si="40"/>
        <v>1000</v>
      </c>
      <c r="V120" s="83">
        <f t="shared" si="41"/>
        <v>1000</v>
      </c>
      <c r="W120" s="83">
        <f t="shared" si="42"/>
        <v>1000</v>
      </c>
      <c r="X120" s="85"/>
      <c r="Y120" s="42"/>
      <c r="Z120" s="42"/>
      <c r="AA120" s="42"/>
      <c r="AB120" s="50"/>
    </row>
    <row r="121" spans="1:28" ht="13.15" customHeight="1">
      <c r="A121" s="73">
        <v>107</v>
      </c>
      <c r="B121" s="74">
        <f t="shared" si="31"/>
        <v>45418</v>
      </c>
      <c r="C121" s="75">
        <f t="shared" si="32"/>
        <v>1769</v>
      </c>
      <c r="D121" s="76">
        <f t="shared" si="33"/>
        <v>1536</v>
      </c>
      <c r="E121" s="61">
        <f t="shared" si="36"/>
        <v>2005</v>
      </c>
      <c r="F121" s="61">
        <f t="shared" si="37"/>
        <v>2005</v>
      </c>
      <c r="G121" s="61">
        <f t="shared" si="38"/>
        <v>2005</v>
      </c>
      <c r="H121" s="42">
        <f t="shared" si="43"/>
        <v>1300</v>
      </c>
      <c r="I121" s="42">
        <f t="shared" si="43"/>
        <v>1300</v>
      </c>
      <c r="J121" s="42">
        <f t="shared" si="43"/>
        <v>1300</v>
      </c>
      <c r="K121" s="42">
        <f t="shared" si="46"/>
        <v>2000</v>
      </c>
      <c r="L121" s="42">
        <f t="shared" si="46"/>
        <v>2000</v>
      </c>
      <c r="M121" s="42">
        <f t="shared" si="46"/>
        <v>2000</v>
      </c>
      <c r="N121" s="42">
        <f t="shared" si="47"/>
        <v>-700</v>
      </c>
      <c r="O121" s="42">
        <f t="shared" si="47"/>
        <v>-700</v>
      </c>
      <c r="P121" s="42">
        <f t="shared" si="47"/>
        <v>-700</v>
      </c>
      <c r="Q121" s="61">
        <f t="shared" si="35"/>
        <v>0</v>
      </c>
      <c r="R121" s="61">
        <f t="shared" si="35"/>
        <v>0</v>
      </c>
      <c r="S121" s="61">
        <f t="shared" si="35"/>
        <v>0</v>
      </c>
      <c r="T121" s="58">
        <f t="shared" si="30"/>
        <v>2305</v>
      </c>
      <c r="U121" s="83">
        <f t="shared" si="40"/>
        <v>1000</v>
      </c>
      <c r="V121" s="83">
        <f t="shared" si="41"/>
        <v>1000</v>
      </c>
      <c r="W121" s="83">
        <f t="shared" si="42"/>
        <v>1000</v>
      </c>
      <c r="X121" s="85"/>
      <c r="Y121" s="42"/>
      <c r="Z121" s="42"/>
      <c r="AA121" s="42"/>
      <c r="AB121" s="50"/>
    </row>
    <row r="122" spans="1:28" ht="13.15" customHeight="1">
      <c r="A122" s="73">
        <v>108</v>
      </c>
      <c r="B122" s="74">
        <f t="shared" si="31"/>
        <v>45419</v>
      </c>
      <c r="C122" s="75">
        <f t="shared" si="32"/>
        <v>1769</v>
      </c>
      <c r="D122" s="76">
        <f t="shared" si="33"/>
        <v>1534</v>
      </c>
      <c r="E122" s="61">
        <f t="shared" si="36"/>
        <v>2003</v>
      </c>
      <c r="F122" s="61">
        <f t="shared" si="37"/>
        <v>2003</v>
      </c>
      <c r="G122" s="61">
        <f t="shared" si="38"/>
        <v>2003</v>
      </c>
      <c r="H122" s="42">
        <f t="shared" si="43"/>
        <v>1300</v>
      </c>
      <c r="I122" s="42">
        <f t="shared" si="43"/>
        <v>1300</v>
      </c>
      <c r="J122" s="42">
        <f t="shared" si="43"/>
        <v>1300</v>
      </c>
      <c r="K122" s="42">
        <f t="shared" si="46"/>
        <v>2000</v>
      </c>
      <c r="L122" s="42">
        <f t="shared" si="46"/>
        <v>2000</v>
      </c>
      <c r="M122" s="42">
        <f t="shared" si="46"/>
        <v>2000</v>
      </c>
      <c r="N122" s="42">
        <f t="shared" si="47"/>
        <v>-700</v>
      </c>
      <c r="O122" s="42">
        <f t="shared" si="47"/>
        <v>-700</v>
      </c>
      <c r="P122" s="42">
        <f t="shared" si="47"/>
        <v>-700</v>
      </c>
      <c r="Q122" s="61">
        <f t="shared" si="35"/>
        <v>0</v>
      </c>
      <c r="R122" s="61">
        <f t="shared" si="35"/>
        <v>0</v>
      </c>
      <c r="S122" s="61">
        <f t="shared" si="35"/>
        <v>0</v>
      </c>
      <c r="T122" s="58">
        <f t="shared" si="30"/>
        <v>2303</v>
      </c>
      <c r="U122" s="83">
        <f t="shared" si="40"/>
        <v>1000</v>
      </c>
      <c r="V122" s="83">
        <f t="shared" si="41"/>
        <v>1000</v>
      </c>
      <c r="W122" s="83">
        <f t="shared" si="42"/>
        <v>1000</v>
      </c>
      <c r="X122" s="85"/>
      <c r="Y122" s="42"/>
      <c r="Z122" s="42"/>
      <c r="AA122" s="42"/>
      <c r="AB122" s="50"/>
    </row>
    <row r="123" spans="1:28" ht="13.15" customHeight="1">
      <c r="A123" s="73">
        <v>109</v>
      </c>
      <c r="B123" s="74">
        <f t="shared" si="31"/>
        <v>45420</v>
      </c>
      <c r="C123" s="75">
        <f t="shared" si="32"/>
        <v>1769</v>
      </c>
      <c r="D123" s="76">
        <f t="shared" si="33"/>
        <v>1532</v>
      </c>
      <c r="E123" s="61">
        <f t="shared" si="36"/>
        <v>2001</v>
      </c>
      <c r="F123" s="61">
        <f t="shared" si="37"/>
        <v>2001</v>
      </c>
      <c r="G123" s="61">
        <f t="shared" si="38"/>
        <v>2001</v>
      </c>
      <c r="H123" s="42">
        <f t="shared" si="43"/>
        <v>1300</v>
      </c>
      <c r="I123" s="42">
        <f t="shared" si="43"/>
        <v>1300</v>
      </c>
      <c r="J123" s="42">
        <f t="shared" si="43"/>
        <v>1300</v>
      </c>
      <c r="K123" s="42">
        <f t="shared" si="46"/>
        <v>2000</v>
      </c>
      <c r="L123" s="42">
        <f t="shared" si="46"/>
        <v>2000</v>
      </c>
      <c r="M123" s="42">
        <f t="shared" si="46"/>
        <v>2000</v>
      </c>
      <c r="N123" s="42">
        <f t="shared" si="47"/>
        <v>-700</v>
      </c>
      <c r="O123" s="42">
        <f t="shared" si="47"/>
        <v>-700</v>
      </c>
      <c r="P123" s="42">
        <f t="shared" si="47"/>
        <v>-700</v>
      </c>
      <c r="Q123" s="61">
        <f t="shared" si="35"/>
        <v>0</v>
      </c>
      <c r="R123" s="61">
        <f t="shared" si="35"/>
        <v>0</v>
      </c>
      <c r="S123" s="61">
        <f t="shared" si="35"/>
        <v>0</v>
      </c>
      <c r="T123" s="58">
        <f t="shared" si="30"/>
        <v>2301</v>
      </c>
      <c r="U123" s="83">
        <f t="shared" si="40"/>
        <v>1000</v>
      </c>
      <c r="V123" s="83">
        <f t="shared" si="41"/>
        <v>1000</v>
      </c>
      <c r="W123" s="83">
        <f t="shared" si="42"/>
        <v>1000</v>
      </c>
      <c r="X123" s="85"/>
      <c r="Y123" s="42"/>
      <c r="Z123" s="42"/>
      <c r="AA123" s="42"/>
      <c r="AB123" s="50"/>
    </row>
    <row r="124" spans="1:28" ht="13.15" customHeight="1">
      <c r="A124" s="73">
        <v>110</v>
      </c>
      <c r="B124" s="74">
        <f t="shared" si="31"/>
        <v>45421</v>
      </c>
      <c r="C124" s="75">
        <f t="shared" si="32"/>
        <v>1769</v>
      </c>
      <c r="D124" s="76">
        <f t="shared" si="33"/>
        <v>1530</v>
      </c>
      <c r="E124" s="61">
        <f t="shared" si="36"/>
        <v>1999</v>
      </c>
      <c r="F124" s="61">
        <f t="shared" si="37"/>
        <v>1999</v>
      </c>
      <c r="G124" s="61">
        <f t="shared" si="38"/>
        <v>1999</v>
      </c>
      <c r="H124" s="42">
        <f t="shared" si="43"/>
        <v>1300</v>
      </c>
      <c r="I124" s="42">
        <f t="shared" si="43"/>
        <v>1300</v>
      </c>
      <c r="J124" s="42">
        <f t="shared" si="43"/>
        <v>1300</v>
      </c>
      <c r="K124" s="42">
        <f t="shared" si="46"/>
        <v>2000</v>
      </c>
      <c r="L124" s="42">
        <f t="shared" si="46"/>
        <v>2000</v>
      </c>
      <c r="M124" s="42">
        <f t="shared" si="46"/>
        <v>2000</v>
      </c>
      <c r="N124" s="42">
        <f t="shared" si="47"/>
        <v>-700</v>
      </c>
      <c r="O124" s="42">
        <f t="shared" si="47"/>
        <v>-700</v>
      </c>
      <c r="P124" s="42">
        <f t="shared" si="47"/>
        <v>-700</v>
      </c>
      <c r="Q124" s="61">
        <f t="shared" si="35"/>
        <v>0</v>
      </c>
      <c r="R124" s="61">
        <f t="shared" si="35"/>
        <v>0</v>
      </c>
      <c r="S124" s="61">
        <f t="shared" si="35"/>
        <v>0</v>
      </c>
      <c r="T124" s="58">
        <f t="shared" si="30"/>
        <v>2299</v>
      </c>
      <c r="U124" s="83">
        <f t="shared" si="40"/>
        <v>1000</v>
      </c>
      <c r="V124" s="83">
        <f t="shared" si="41"/>
        <v>1000</v>
      </c>
      <c r="W124" s="83">
        <f t="shared" si="42"/>
        <v>1000</v>
      </c>
      <c r="X124" s="85"/>
      <c r="Y124" s="42"/>
      <c r="Z124" s="42"/>
      <c r="AA124" s="42"/>
      <c r="AB124" s="50"/>
    </row>
    <row r="125" spans="1:28" ht="13.15" customHeight="1">
      <c r="A125" s="73">
        <v>111</v>
      </c>
      <c r="B125" s="74">
        <f t="shared" si="31"/>
        <v>45422</v>
      </c>
      <c r="C125" s="75">
        <f t="shared" si="32"/>
        <v>1769</v>
      </c>
      <c r="D125" s="76">
        <f t="shared" si="33"/>
        <v>1528</v>
      </c>
      <c r="E125" s="61">
        <f t="shared" si="36"/>
        <v>1997</v>
      </c>
      <c r="F125" s="61">
        <f t="shared" si="37"/>
        <v>1997</v>
      </c>
      <c r="G125" s="61">
        <f t="shared" si="38"/>
        <v>1997</v>
      </c>
      <c r="H125" s="42">
        <f t="shared" si="43"/>
        <v>1300</v>
      </c>
      <c r="I125" s="42">
        <f t="shared" si="43"/>
        <v>1300</v>
      </c>
      <c r="J125" s="42">
        <f t="shared" si="43"/>
        <v>1300</v>
      </c>
      <c r="K125" s="42">
        <f t="shared" si="46"/>
        <v>2000</v>
      </c>
      <c r="L125" s="42">
        <f t="shared" si="46"/>
        <v>2000</v>
      </c>
      <c r="M125" s="42">
        <f t="shared" si="46"/>
        <v>2000</v>
      </c>
      <c r="N125" s="42">
        <f t="shared" si="47"/>
        <v>-700</v>
      </c>
      <c r="O125" s="42">
        <f t="shared" si="47"/>
        <v>-700</v>
      </c>
      <c r="P125" s="42">
        <f t="shared" si="47"/>
        <v>-700</v>
      </c>
      <c r="Q125" s="61">
        <f t="shared" si="35"/>
        <v>0</v>
      </c>
      <c r="R125" s="61">
        <f t="shared" si="35"/>
        <v>0</v>
      </c>
      <c r="S125" s="61">
        <f t="shared" si="35"/>
        <v>0</v>
      </c>
      <c r="T125" s="58">
        <f t="shared" si="30"/>
        <v>2297</v>
      </c>
      <c r="U125" s="83">
        <f t="shared" si="40"/>
        <v>1000</v>
      </c>
      <c r="V125" s="83">
        <f t="shared" si="41"/>
        <v>1000</v>
      </c>
      <c r="W125" s="83">
        <f t="shared" si="42"/>
        <v>1000</v>
      </c>
      <c r="X125" s="85"/>
      <c r="Y125" s="42"/>
      <c r="Z125" s="42"/>
      <c r="AA125" s="42"/>
      <c r="AB125" s="50"/>
    </row>
    <row r="126" spans="1:28" ht="13.15" customHeight="1">
      <c r="A126" s="73">
        <v>112</v>
      </c>
      <c r="B126" s="74">
        <f t="shared" si="31"/>
        <v>45423</v>
      </c>
      <c r="C126" s="75">
        <f t="shared" si="32"/>
        <v>1769</v>
      </c>
      <c r="D126" s="76">
        <f t="shared" si="33"/>
        <v>1526</v>
      </c>
      <c r="E126" s="61">
        <f t="shared" si="36"/>
        <v>1995</v>
      </c>
      <c r="F126" s="61">
        <f t="shared" si="37"/>
        <v>1995</v>
      </c>
      <c r="G126" s="61">
        <f t="shared" si="38"/>
        <v>1995</v>
      </c>
      <c r="H126" s="42">
        <f t="shared" si="43"/>
        <v>1300</v>
      </c>
      <c r="I126" s="42">
        <f t="shared" si="43"/>
        <v>1300</v>
      </c>
      <c r="J126" s="42">
        <f t="shared" si="43"/>
        <v>1300</v>
      </c>
      <c r="K126" s="42">
        <f t="shared" si="46"/>
        <v>2000</v>
      </c>
      <c r="L126" s="42">
        <f t="shared" si="46"/>
        <v>2000</v>
      </c>
      <c r="M126" s="42">
        <f t="shared" si="46"/>
        <v>2000</v>
      </c>
      <c r="N126" s="42">
        <f t="shared" si="47"/>
        <v>-700</v>
      </c>
      <c r="O126" s="42">
        <f t="shared" si="47"/>
        <v>-700</v>
      </c>
      <c r="P126" s="42">
        <f t="shared" si="47"/>
        <v>-700</v>
      </c>
      <c r="Q126" s="61">
        <f t="shared" si="35"/>
        <v>0</v>
      </c>
      <c r="R126" s="61">
        <f t="shared" si="35"/>
        <v>0</v>
      </c>
      <c r="S126" s="61">
        <f t="shared" si="35"/>
        <v>0</v>
      </c>
      <c r="T126" s="58">
        <f t="shared" si="30"/>
        <v>2295</v>
      </c>
      <c r="U126" s="83">
        <f t="shared" si="40"/>
        <v>1000</v>
      </c>
      <c r="V126" s="83">
        <f t="shared" si="41"/>
        <v>1000</v>
      </c>
      <c r="W126" s="83">
        <f t="shared" si="42"/>
        <v>1000</v>
      </c>
      <c r="X126" s="85"/>
      <c r="Y126" s="42"/>
      <c r="Z126" s="42"/>
      <c r="AA126" s="42"/>
      <c r="AB126" s="50"/>
    </row>
    <row r="127" spans="1:28" ht="13.15" customHeight="1">
      <c r="A127" s="73">
        <v>113</v>
      </c>
      <c r="B127" s="74">
        <f t="shared" si="31"/>
        <v>45424</v>
      </c>
      <c r="C127" s="75">
        <f t="shared" si="32"/>
        <v>1769</v>
      </c>
      <c r="D127" s="76">
        <f>D126+2</f>
        <v>1528</v>
      </c>
      <c r="E127" s="61">
        <f t="shared" si="36"/>
        <v>1997</v>
      </c>
      <c r="F127" s="61">
        <f t="shared" si="37"/>
        <v>1997</v>
      </c>
      <c r="G127" s="61">
        <f t="shared" si="38"/>
        <v>1997</v>
      </c>
      <c r="H127" s="42">
        <f t="shared" si="43"/>
        <v>1300</v>
      </c>
      <c r="I127" s="42">
        <f t="shared" si="43"/>
        <v>1300</v>
      </c>
      <c r="J127" s="42">
        <f t="shared" si="43"/>
        <v>1300</v>
      </c>
      <c r="K127" s="42">
        <f t="shared" si="46"/>
        <v>2000</v>
      </c>
      <c r="L127" s="42">
        <f t="shared" si="46"/>
        <v>2000</v>
      </c>
      <c r="M127" s="42">
        <f t="shared" si="46"/>
        <v>2000</v>
      </c>
      <c r="N127" s="42">
        <f t="shared" si="47"/>
        <v>-700</v>
      </c>
      <c r="O127" s="42">
        <f t="shared" si="47"/>
        <v>-700</v>
      </c>
      <c r="P127" s="42">
        <f t="shared" si="47"/>
        <v>-700</v>
      </c>
      <c r="Q127" s="61">
        <f t="shared" si="35"/>
        <v>0</v>
      </c>
      <c r="R127" s="61">
        <f t="shared" si="35"/>
        <v>0</v>
      </c>
      <c r="S127" s="61">
        <f t="shared" si="35"/>
        <v>0</v>
      </c>
      <c r="T127" s="58">
        <f t="shared" si="30"/>
        <v>2297</v>
      </c>
      <c r="U127" s="83">
        <f t="shared" si="40"/>
        <v>1000</v>
      </c>
      <c r="V127" s="83">
        <f t="shared" si="41"/>
        <v>1000</v>
      </c>
      <c r="W127" s="83">
        <f t="shared" si="42"/>
        <v>1000</v>
      </c>
      <c r="X127" s="85"/>
      <c r="Y127" s="42"/>
      <c r="Z127" s="42"/>
      <c r="AA127" s="42"/>
      <c r="AB127" s="50"/>
    </row>
    <row r="128" spans="1:28" ht="13.15" customHeight="1">
      <c r="A128" s="73">
        <v>114</v>
      </c>
      <c r="B128" s="74">
        <f t="shared" si="31"/>
        <v>45425</v>
      </c>
      <c r="C128" s="75">
        <f t="shared" si="32"/>
        <v>1769</v>
      </c>
      <c r="D128" s="76">
        <f t="shared" ref="D128:D191" si="48">D127+2</f>
        <v>1530</v>
      </c>
      <c r="E128" s="61">
        <f t="shared" si="36"/>
        <v>1999</v>
      </c>
      <c r="F128" s="61">
        <f t="shared" si="37"/>
        <v>1999</v>
      </c>
      <c r="G128" s="61">
        <f t="shared" si="38"/>
        <v>1999</v>
      </c>
      <c r="H128" s="42">
        <f t="shared" si="43"/>
        <v>1300</v>
      </c>
      <c r="I128" s="42">
        <f t="shared" si="43"/>
        <v>1300</v>
      </c>
      <c r="J128" s="42">
        <f t="shared" si="43"/>
        <v>1300</v>
      </c>
      <c r="K128" s="42">
        <f t="shared" ref="K128:M143" si="49">K127</f>
        <v>2000</v>
      </c>
      <c r="L128" s="42">
        <f t="shared" si="49"/>
        <v>2000</v>
      </c>
      <c r="M128" s="42">
        <f t="shared" si="49"/>
        <v>2000</v>
      </c>
      <c r="N128" s="42">
        <f t="shared" si="47"/>
        <v>-700</v>
      </c>
      <c r="O128" s="42">
        <f t="shared" si="47"/>
        <v>-700</v>
      </c>
      <c r="P128" s="42">
        <f t="shared" si="47"/>
        <v>-700</v>
      </c>
      <c r="Q128" s="61">
        <f t="shared" si="35"/>
        <v>0</v>
      </c>
      <c r="R128" s="61">
        <f t="shared" si="35"/>
        <v>0</v>
      </c>
      <c r="S128" s="61">
        <f t="shared" si="35"/>
        <v>0</v>
      </c>
      <c r="T128" s="58">
        <f t="shared" si="30"/>
        <v>2299</v>
      </c>
      <c r="U128" s="83">
        <f t="shared" si="40"/>
        <v>1000</v>
      </c>
      <c r="V128" s="83">
        <f t="shared" si="41"/>
        <v>1000</v>
      </c>
      <c r="W128" s="83">
        <f t="shared" si="42"/>
        <v>1000</v>
      </c>
      <c r="X128" s="85"/>
      <c r="Y128" s="42"/>
      <c r="Z128" s="42"/>
      <c r="AA128" s="42"/>
      <c r="AB128" s="50"/>
    </row>
    <row r="129" spans="1:28" ht="13.15" customHeight="1">
      <c r="A129" s="73">
        <v>115</v>
      </c>
      <c r="B129" s="74">
        <f t="shared" si="31"/>
        <v>45426</v>
      </c>
      <c r="C129" s="75">
        <f t="shared" si="32"/>
        <v>1769</v>
      </c>
      <c r="D129" s="76">
        <f t="shared" si="48"/>
        <v>1532</v>
      </c>
      <c r="E129" s="61">
        <f t="shared" si="36"/>
        <v>2001</v>
      </c>
      <c r="F129" s="61">
        <f t="shared" si="37"/>
        <v>2001</v>
      </c>
      <c r="G129" s="61">
        <f t="shared" si="38"/>
        <v>2001</v>
      </c>
      <c r="H129" s="42">
        <f t="shared" si="43"/>
        <v>1300</v>
      </c>
      <c r="I129" s="42">
        <f t="shared" si="43"/>
        <v>1300</v>
      </c>
      <c r="J129" s="42">
        <f t="shared" si="43"/>
        <v>1300</v>
      </c>
      <c r="K129" s="42">
        <f t="shared" si="49"/>
        <v>2000</v>
      </c>
      <c r="L129" s="42">
        <f t="shared" si="49"/>
        <v>2000</v>
      </c>
      <c r="M129" s="42">
        <f t="shared" si="49"/>
        <v>2000</v>
      </c>
      <c r="N129" s="42">
        <f t="shared" ref="N129:P144" si="50">N128-Q129</f>
        <v>-700</v>
      </c>
      <c r="O129" s="42">
        <f t="shared" si="50"/>
        <v>-700</v>
      </c>
      <c r="P129" s="42">
        <f t="shared" si="50"/>
        <v>-700</v>
      </c>
      <c r="Q129" s="61">
        <f t="shared" si="35"/>
        <v>0</v>
      </c>
      <c r="R129" s="61">
        <f t="shared" si="35"/>
        <v>0</v>
      </c>
      <c r="S129" s="61">
        <f t="shared" si="35"/>
        <v>0</v>
      </c>
      <c r="T129" s="58">
        <f t="shared" si="30"/>
        <v>2301</v>
      </c>
      <c r="U129" s="83">
        <f t="shared" si="40"/>
        <v>1000</v>
      </c>
      <c r="V129" s="83">
        <f t="shared" si="41"/>
        <v>1000</v>
      </c>
      <c r="W129" s="83">
        <f t="shared" si="42"/>
        <v>1000</v>
      </c>
      <c r="X129" s="85"/>
      <c r="Y129" s="42"/>
      <c r="Z129" s="42"/>
      <c r="AA129" s="42"/>
      <c r="AB129" s="50"/>
    </row>
    <row r="130" spans="1:28" ht="13.15" customHeight="1">
      <c r="A130" s="73">
        <v>116</v>
      </c>
      <c r="B130" s="74">
        <f t="shared" si="31"/>
        <v>45427</v>
      </c>
      <c r="C130" s="75">
        <f t="shared" si="32"/>
        <v>1769</v>
      </c>
      <c r="D130" s="76">
        <f t="shared" si="48"/>
        <v>1534</v>
      </c>
      <c r="E130" s="61">
        <f t="shared" si="36"/>
        <v>2003</v>
      </c>
      <c r="F130" s="61">
        <f t="shared" si="37"/>
        <v>2003</v>
      </c>
      <c r="G130" s="61">
        <f t="shared" si="38"/>
        <v>2003</v>
      </c>
      <c r="H130" s="42">
        <f t="shared" si="43"/>
        <v>1300</v>
      </c>
      <c r="I130" s="42">
        <f t="shared" si="43"/>
        <v>1300</v>
      </c>
      <c r="J130" s="42">
        <f t="shared" si="43"/>
        <v>1300</v>
      </c>
      <c r="K130" s="42">
        <f t="shared" si="49"/>
        <v>2000</v>
      </c>
      <c r="L130" s="42">
        <f t="shared" si="49"/>
        <v>2000</v>
      </c>
      <c r="M130" s="42">
        <f t="shared" si="49"/>
        <v>2000</v>
      </c>
      <c r="N130" s="42">
        <f t="shared" si="50"/>
        <v>-700</v>
      </c>
      <c r="O130" s="42">
        <f t="shared" si="50"/>
        <v>-700</v>
      </c>
      <c r="P130" s="42">
        <f t="shared" si="50"/>
        <v>-700</v>
      </c>
      <c r="Q130" s="61">
        <f t="shared" si="35"/>
        <v>0</v>
      </c>
      <c r="R130" s="61">
        <f t="shared" si="35"/>
        <v>0</v>
      </c>
      <c r="S130" s="61">
        <f t="shared" si="35"/>
        <v>0</v>
      </c>
      <c r="T130" s="58">
        <f t="shared" si="30"/>
        <v>2303</v>
      </c>
      <c r="U130" s="83">
        <f t="shared" si="40"/>
        <v>1000</v>
      </c>
      <c r="V130" s="83">
        <f t="shared" si="41"/>
        <v>1000</v>
      </c>
      <c r="W130" s="83">
        <f t="shared" si="42"/>
        <v>1000</v>
      </c>
      <c r="X130" s="85"/>
      <c r="Y130" s="42"/>
      <c r="Z130" s="42"/>
      <c r="AA130" s="42"/>
      <c r="AB130" s="50"/>
    </row>
    <row r="131" spans="1:28" ht="13.15" customHeight="1">
      <c r="A131" s="73">
        <v>117</v>
      </c>
      <c r="B131" s="74">
        <f t="shared" si="31"/>
        <v>45428</v>
      </c>
      <c r="C131" s="75">
        <f t="shared" si="32"/>
        <v>1769</v>
      </c>
      <c r="D131" s="76">
        <f t="shared" si="48"/>
        <v>1536</v>
      </c>
      <c r="E131" s="61">
        <f t="shared" si="36"/>
        <v>2005</v>
      </c>
      <c r="F131" s="61">
        <f t="shared" si="37"/>
        <v>2005</v>
      </c>
      <c r="G131" s="61">
        <f t="shared" si="38"/>
        <v>2005</v>
      </c>
      <c r="H131" s="42">
        <f t="shared" si="43"/>
        <v>1300</v>
      </c>
      <c r="I131" s="42">
        <f t="shared" si="43"/>
        <v>1300</v>
      </c>
      <c r="J131" s="42">
        <f t="shared" si="43"/>
        <v>1300</v>
      </c>
      <c r="K131" s="42">
        <f t="shared" si="49"/>
        <v>2000</v>
      </c>
      <c r="L131" s="42">
        <f t="shared" si="49"/>
        <v>2000</v>
      </c>
      <c r="M131" s="42">
        <f t="shared" si="49"/>
        <v>2000</v>
      </c>
      <c r="N131" s="42">
        <f t="shared" si="50"/>
        <v>-700</v>
      </c>
      <c r="O131" s="42">
        <f t="shared" si="50"/>
        <v>-700</v>
      </c>
      <c r="P131" s="42">
        <f t="shared" si="50"/>
        <v>-700</v>
      </c>
      <c r="Q131" s="61">
        <f t="shared" si="35"/>
        <v>0</v>
      </c>
      <c r="R131" s="61">
        <f t="shared" si="35"/>
        <v>0</v>
      </c>
      <c r="S131" s="61">
        <f t="shared" si="35"/>
        <v>0</v>
      </c>
      <c r="T131" s="58">
        <f t="shared" si="30"/>
        <v>2305</v>
      </c>
      <c r="U131" s="83">
        <f t="shared" si="40"/>
        <v>1000</v>
      </c>
      <c r="V131" s="83">
        <f t="shared" si="41"/>
        <v>1000</v>
      </c>
      <c r="W131" s="83">
        <f t="shared" si="42"/>
        <v>1000</v>
      </c>
      <c r="X131" s="85"/>
      <c r="Y131" s="42"/>
      <c r="Z131" s="42"/>
      <c r="AA131" s="42"/>
      <c r="AB131" s="50"/>
    </row>
    <row r="132" spans="1:28" ht="13.15" customHeight="1">
      <c r="A132" s="73">
        <v>118</v>
      </c>
      <c r="B132" s="74">
        <f t="shared" si="31"/>
        <v>45429</v>
      </c>
      <c r="C132" s="75">
        <f t="shared" si="32"/>
        <v>1769</v>
      </c>
      <c r="D132" s="76">
        <f t="shared" si="48"/>
        <v>1538</v>
      </c>
      <c r="E132" s="61">
        <f t="shared" si="36"/>
        <v>2007</v>
      </c>
      <c r="F132" s="61">
        <f t="shared" si="37"/>
        <v>2007</v>
      </c>
      <c r="G132" s="61">
        <f t="shared" si="38"/>
        <v>2007</v>
      </c>
      <c r="H132" s="42">
        <f t="shared" si="43"/>
        <v>1300</v>
      </c>
      <c r="I132" s="42">
        <f t="shared" si="43"/>
        <v>1300</v>
      </c>
      <c r="J132" s="42">
        <f t="shared" si="43"/>
        <v>1300</v>
      </c>
      <c r="K132" s="42">
        <f t="shared" si="49"/>
        <v>2000</v>
      </c>
      <c r="L132" s="42">
        <f t="shared" si="49"/>
        <v>2000</v>
      </c>
      <c r="M132" s="42">
        <f t="shared" si="49"/>
        <v>2000</v>
      </c>
      <c r="N132" s="42">
        <f t="shared" si="50"/>
        <v>-700</v>
      </c>
      <c r="O132" s="42">
        <f t="shared" si="50"/>
        <v>-700</v>
      </c>
      <c r="P132" s="42">
        <f t="shared" si="50"/>
        <v>-700</v>
      </c>
      <c r="Q132" s="61">
        <f t="shared" si="35"/>
        <v>0</v>
      </c>
      <c r="R132" s="61">
        <f t="shared" si="35"/>
        <v>0</v>
      </c>
      <c r="S132" s="61">
        <f t="shared" si="35"/>
        <v>0</v>
      </c>
      <c r="T132" s="58">
        <f t="shared" si="30"/>
        <v>2307</v>
      </c>
      <c r="U132" s="83">
        <f t="shared" si="40"/>
        <v>1000</v>
      </c>
      <c r="V132" s="83">
        <f t="shared" si="41"/>
        <v>1000</v>
      </c>
      <c r="W132" s="83">
        <f t="shared" si="42"/>
        <v>1000</v>
      </c>
      <c r="X132" s="85"/>
      <c r="Y132" s="42"/>
      <c r="Z132" s="42"/>
      <c r="AA132" s="42"/>
      <c r="AB132" s="50"/>
    </row>
    <row r="133" spans="1:28" ht="13.15" customHeight="1">
      <c r="A133" s="73">
        <v>119</v>
      </c>
      <c r="B133" s="74">
        <f t="shared" si="31"/>
        <v>45430</v>
      </c>
      <c r="C133" s="75">
        <f t="shared" si="32"/>
        <v>1769</v>
      </c>
      <c r="D133" s="76">
        <f t="shared" si="48"/>
        <v>1540</v>
      </c>
      <c r="E133" s="61">
        <f t="shared" si="36"/>
        <v>2009</v>
      </c>
      <c r="F133" s="61">
        <f t="shared" si="37"/>
        <v>2009</v>
      </c>
      <c r="G133" s="61">
        <f t="shared" si="38"/>
        <v>2009</v>
      </c>
      <c r="H133" s="42">
        <f t="shared" si="43"/>
        <v>1300</v>
      </c>
      <c r="I133" s="42">
        <f t="shared" si="43"/>
        <v>1300</v>
      </c>
      <c r="J133" s="42">
        <f t="shared" si="43"/>
        <v>1300</v>
      </c>
      <c r="K133" s="42">
        <f t="shared" si="49"/>
        <v>2000</v>
      </c>
      <c r="L133" s="42">
        <f t="shared" si="49"/>
        <v>2000</v>
      </c>
      <c r="M133" s="42">
        <f t="shared" si="49"/>
        <v>2000</v>
      </c>
      <c r="N133" s="42">
        <f t="shared" si="50"/>
        <v>-700</v>
      </c>
      <c r="O133" s="42">
        <f t="shared" si="50"/>
        <v>-700</v>
      </c>
      <c r="P133" s="42">
        <f t="shared" si="50"/>
        <v>-700</v>
      </c>
      <c r="Q133" s="61">
        <f t="shared" si="35"/>
        <v>0</v>
      </c>
      <c r="R133" s="61">
        <f t="shared" si="35"/>
        <v>0</v>
      </c>
      <c r="S133" s="61">
        <f t="shared" si="35"/>
        <v>0</v>
      </c>
      <c r="T133" s="58">
        <f t="shared" si="30"/>
        <v>2309</v>
      </c>
      <c r="U133" s="83">
        <f t="shared" si="40"/>
        <v>1000</v>
      </c>
      <c r="V133" s="83">
        <f t="shared" si="41"/>
        <v>1000</v>
      </c>
      <c r="W133" s="83">
        <f t="shared" si="42"/>
        <v>1000</v>
      </c>
      <c r="X133" s="85"/>
      <c r="Y133" s="42"/>
      <c r="Z133" s="42"/>
      <c r="AA133" s="42"/>
      <c r="AB133" s="50"/>
    </row>
    <row r="134" spans="1:28" ht="13.15" customHeight="1">
      <c r="A134" s="73">
        <v>120</v>
      </c>
      <c r="B134" s="74">
        <f t="shared" si="31"/>
        <v>45431</v>
      </c>
      <c r="C134" s="75">
        <f t="shared" si="32"/>
        <v>1769</v>
      </c>
      <c r="D134" s="76">
        <f t="shared" si="48"/>
        <v>1542</v>
      </c>
      <c r="E134" s="61">
        <f t="shared" si="36"/>
        <v>2011</v>
      </c>
      <c r="F134" s="61">
        <f t="shared" si="37"/>
        <v>2011</v>
      </c>
      <c r="G134" s="61">
        <f t="shared" si="38"/>
        <v>2011</v>
      </c>
      <c r="H134" s="42">
        <f t="shared" si="43"/>
        <v>1300</v>
      </c>
      <c r="I134" s="42">
        <f t="shared" si="43"/>
        <v>1300</v>
      </c>
      <c r="J134" s="42">
        <f t="shared" si="43"/>
        <v>1300</v>
      </c>
      <c r="K134" s="42">
        <f t="shared" si="49"/>
        <v>2000</v>
      </c>
      <c r="L134" s="42">
        <f t="shared" si="49"/>
        <v>2000</v>
      </c>
      <c r="M134" s="42">
        <f t="shared" si="49"/>
        <v>2000</v>
      </c>
      <c r="N134" s="42">
        <f t="shared" si="50"/>
        <v>-700</v>
      </c>
      <c r="O134" s="42">
        <f t="shared" si="50"/>
        <v>-700</v>
      </c>
      <c r="P134" s="42">
        <f t="shared" si="50"/>
        <v>-700</v>
      </c>
      <c r="Q134" s="61">
        <f t="shared" si="35"/>
        <v>0</v>
      </c>
      <c r="R134" s="61">
        <f t="shared" si="35"/>
        <v>0</v>
      </c>
      <c r="S134" s="61">
        <f t="shared" si="35"/>
        <v>0</v>
      </c>
      <c r="T134" s="58">
        <f t="shared" si="30"/>
        <v>2311</v>
      </c>
      <c r="U134" s="83">
        <f t="shared" si="40"/>
        <v>1000</v>
      </c>
      <c r="V134" s="83">
        <f t="shared" si="41"/>
        <v>1000</v>
      </c>
      <c r="W134" s="83">
        <f t="shared" si="42"/>
        <v>1000</v>
      </c>
      <c r="X134" s="85"/>
      <c r="Y134" s="42"/>
      <c r="Z134" s="42"/>
      <c r="AA134" s="42"/>
      <c r="AB134" s="50"/>
    </row>
    <row r="135" spans="1:28" ht="13.15" customHeight="1">
      <c r="A135" s="73">
        <v>121</v>
      </c>
      <c r="B135" s="74">
        <f t="shared" si="31"/>
        <v>45432</v>
      </c>
      <c r="C135" s="75">
        <f t="shared" si="32"/>
        <v>1769</v>
      </c>
      <c r="D135" s="76">
        <f t="shared" si="48"/>
        <v>1544</v>
      </c>
      <c r="E135" s="61">
        <f t="shared" si="36"/>
        <v>2013</v>
      </c>
      <c r="F135" s="61">
        <f t="shared" si="37"/>
        <v>2013</v>
      </c>
      <c r="G135" s="61">
        <f t="shared" si="38"/>
        <v>2013</v>
      </c>
      <c r="H135" s="42">
        <f t="shared" si="43"/>
        <v>1300</v>
      </c>
      <c r="I135" s="42">
        <f t="shared" si="43"/>
        <v>1300</v>
      </c>
      <c r="J135" s="42">
        <f t="shared" si="43"/>
        <v>1300</v>
      </c>
      <c r="K135" s="42">
        <f t="shared" si="49"/>
        <v>2000</v>
      </c>
      <c r="L135" s="42">
        <f t="shared" si="49"/>
        <v>2000</v>
      </c>
      <c r="M135" s="42">
        <f t="shared" si="49"/>
        <v>2000</v>
      </c>
      <c r="N135" s="42">
        <f t="shared" si="50"/>
        <v>-700</v>
      </c>
      <c r="O135" s="42">
        <f t="shared" si="50"/>
        <v>-700</v>
      </c>
      <c r="P135" s="42">
        <f t="shared" si="50"/>
        <v>-700</v>
      </c>
      <c r="Q135" s="61">
        <f t="shared" si="35"/>
        <v>0</v>
      </c>
      <c r="R135" s="61">
        <f t="shared" si="35"/>
        <v>0</v>
      </c>
      <c r="S135" s="61">
        <f t="shared" si="35"/>
        <v>0</v>
      </c>
      <c r="T135" s="58">
        <f t="shared" si="30"/>
        <v>2313</v>
      </c>
      <c r="U135" s="83">
        <f t="shared" si="40"/>
        <v>1000</v>
      </c>
      <c r="V135" s="83">
        <f t="shared" si="41"/>
        <v>1000</v>
      </c>
      <c r="W135" s="83">
        <f t="shared" si="42"/>
        <v>1000</v>
      </c>
      <c r="X135" s="85"/>
      <c r="Y135" s="42"/>
      <c r="Z135" s="42"/>
      <c r="AA135" s="42"/>
      <c r="AB135" s="50"/>
    </row>
    <row r="136" spans="1:28" ht="13.15" customHeight="1">
      <c r="A136" s="73">
        <v>122</v>
      </c>
      <c r="B136" s="74">
        <f t="shared" si="31"/>
        <v>45433</v>
      </c>
      <c r="C136" s="75">
        <f t="shared" si="32"/>
        <v>1769</v>
      </c>
      <c r="D136" s="76">
        <f t="shared" si="48"/>
        <v>1546</v>
      </c>
      <c r="E136" s="61">
        <f t="shared" si="36"/>
        <v>2015</v>
      </c>
      <c r="F136" s="61">
        <f t="shared" si="37"/>
        <v>2015</v>
      </c>
      <c r="G136" s="61">
        <f t="shared" si="38"/>
        <v>2015</v>
      </c>
      <c r="H136" s="42">
        <f t="shared" si="43"/>
        <v>1300</v>
      </c>
      <c r="I136" s="42">
        <f t="shared" si="43"/>
        <v>1300</v>
      </c>
      <c r="J136" s="42">
        <f t="shared" si="43"/>
        <v>1300</v>
      </c>
      <c r="K136" s="42">
        <f t="shared" si="49"/>
        <v>2000</v>
      </c>
      <c r="L136" s="42">
        <f t="shared" si="49"/>
        <v>2000</v>
      </c>
      <c r="M136" s="42">
        <f t="shared" si="49"/>
        <v>2000</v>
      </c>
      <c r="N136" s="42">
        <f t="shared" si="50"/>
        <v>-700</v>
      </c>
      <c r="O136" s="42">
        <f t="shared" si="50"/>
        <v>-700</v>
      </c>
      <c r="P136" s="42">
        <f t="shared" si="50"/>
        <v>-700</v>
      </c>
      <c r="Q136" s="61">
        <f t="shared" si="35"/>
        <v>0</v>
      </c>
      <c r="R136" s="61">
        <f t="shared" si="35"/>
        <v>0</v>
      </c>
      <c r="S136" s="61">
        <f t="shared" si="35"/>
        <v>0</v>
      </c>
      <c r="T136" s="58">
        <f t="shared" si="30"/>
        <v>2315</v>
      </c>
      <c r="U136" s="83">
        <f t="shared" si="40"/>
        <v>1000</v>
      </c>
      <c r="V136" s="83">
        <f t="shared" si="41"/>
        <v>1000</v>
      </c>
      <c r="W136" s="83">
        <f t="shared" si="42"/>
        <v>1000</v>
      </c>
      <c r="X136" s="85"/>
      <c r="Y136" s="42"/>
      <c r="Z136" s="42"/>
      <c r="AA136" s="42"/>
      <c r="AB136" s="50"/>
    </row>
    <row r="137" spans="1:28" ht="13.15" customHeight="1">
      <c r="A137" s="73">
        <v>123</v>
      </c>
      <c r="B137" s="74">
        <f t="shared" si="31"/>
        <v>45434</v>
      </c>
      <c r="C137" s="75">
        <f t="shared" si="32"/>
        <v>1769</v>
      </c>
      <c r="D137" s="76">
        <f t="shared" si="48"/>
        <v>1548</v>
      </c>
      <c r="E137" s="61">
        <f t="shared" si="36"/>
        <v>2017</v>
      </c>
      <c r="F137" s="61">
        <f t="shared" si="37"/>
        <v>2017</v>
      </c>
      <c r="G137" s="61">
        <f t="shared" si="38"/>
        <v>2017</v>
      </c>
      <c r="H137" s="42">
        <f t="shared" si="43"/>
        <v>1300</v>
      </c>
      <c r="I137" s="42">
        <f t="shared" si="43"/>
        <v>1300</v>
      </c>
      <c r="J137" s="42">
        <f t="shared" si="43"/>
        <v>1300</v>
      </c>
      <c r="K137" s="42">
        <f t="shared" si="49"/>
        <v>2000</v>
      </c>
      <c r="L137" s="42">
        <f t="shared" si="49"/>
        <v>2000</v>
      </c>
      <c r="M137" s="42">
        <f t="shared" si="49"/>
        <v>2000</v>
      </c>
      <c r="N137" s="42">
        <f t="shared" si="50"/>
        <v>-700</v>
      </c>
      <c r="O137" s="42">
        <f t="shared" si="50"/>
        <v>-700</v>
      </c>
      <c r="P137" s="42">
        <f t="shared" si="50"/>
        <v>-700</v>
      </c>
      <c r="Q137" s="61">
        <f t="shared" si="35"/>
        <v>0</v>
      </c>
      <c r="R137" s="61">
        <f t="shared" si="35"/>
        <v>0</v>
      </c>
      <c r="S137" s="61">
        <f t="shared" si="35"/>
        <v>0</v>
      </c>
      <c r="T137" s="58">
        <f t="shared" si="30"/>
        <v>2317</v>
      </c>
      <c r="U137" s="83">
        <f t="shared" si="40"/>
        <v>1000</v>
      </c>
      <c r="V137" s="83">
        <f t="shared" si="41"/>
        <v>1000</v>
      </c>
      <c r="W137" s="83">
        <f t="shared" si="42"/>
        <v>1000</v>
      </c>
      <c r="X137" s="85"/>
      <c r="Y137" s="42"/>
      <c r="Z137" s="42"/>
      <c r="AA137" s="42"/>
      <c r="AB137" s="50"/>
    </row>
    <row r="138" spans="1:28" ht="13.15" customHeight="1">
      <c r="A138" s="73">
        <v>124</v>
      </c>
      <c r="B138" s="74">
        <f t="shared" si="31"/>
        <v>45435</v>
      </c>
      <c r="C138" s="75">
        <f t="shared" si="32"/>
        <v>1769</v>
      </c>
      <c r="D138" s="76">
        <f t="shared" si="48"/>
        <v>1550</v>
      </c>
      <c r="E138" s="61">
        <f t="shared" si="36"/>
        <v>2019</v>
      </c>
      <c r="F138" s="61">
        <f t="shared" si="37"/>
        <v>2019</v>
      </c>
      <c r="G138" s="61">
        <f t="shared" si="38"/>
        <v>2019</v>
      </c>
      <c r="H138" s="42">
        <f t="shared" si="43"/>
        <v>1300</v>
      </c>
      <c r="I138" s="42">
        <f t="shared" si="43"/>
        <v>1300</v>
      </c>
      <c r="J138" s="42">
        <f t="shared" si="43"/>
        <v>1300</v>
      </c>
      <c r="K138" s="42">
        <f t="shared" si="49"/>
        <v>2000</v>
      </c>
      <c r="L138" s="42">
        <f t="shared" si="49"/>
        <v>2000</v>
      </c>
      <c r="M138" s="42">
        <f t="shared" si="49"/>
        <v>2000</v>
      </c>
      <c r="N138" s="42">
        <f t="shared" si="50"/>
        <v>-700</v>
      </c>
      <c r="O138" s="42">
        <f t="shared" si="50"/>
        <v>-700</v>
      </c>
      <c r="P138" s="42">
        <f t="shared" si="50"/>
        <v>-700</v>
      </c>
      <c r="Q138" s="61">
        <f t="shared" si="35"/>
        <v>0</v>
      </c>
      <c r="R138" s="61">
        <f t="shared" si="35"/>
        <v>0</v>
      </c>
      <c r="S138" s="61">
        <f t="shared" si="35"/>
        <v>0</v>
      </c>
      <c r="T138" s="58">
        <f t="shared" si="30"/>
        <v>2319</v>
      </c>
      <c r="U138" s="83">
        <f t="shared" si="40"/>
        <v>1000</v>
      </c>
      <c r="V138" s="83">
        <f t="shared" si="41"/>
        <v>1000</v>
      </c>
      <c r="W138" s="83">
        <f t="shared" si="42"/>
        <v>1000</v>
      </c>
      <c r="X138" s="85"/>
      <c r="Y138" s="42"/>
      <c r="Z138" s="42"/>
      <c r="AA138" s="42"/>
      <c r="AB138" s="50"/>
    </row>
    <row r="139" spans="1:28" ht="13.15" customHeight="1">
      <c r="A139" s="73">
        <v>125</v>
      </c>
      <c r="B139" s="74">
        <f t="shared" si="31"/>
        <v>45436</v>
      </c>
      <c r="C139" s="75">
        <f t="shared" si="32"/>
        <v>1769</v>
      </c>
      <c r="D139" s="76">
        <f t="shared" si="48"/>
        <v>1552</v>
      </c>
      <c r="E139" s="61">
        <f t="shared" si="36"/>
        <v>2021</v>
      </c>
      <c r="F139" s="61">
        <f t="shared" si="37"/>
        <v>2021</v>
      </c>
      <c r="G139" s="61">
        <f t="shared" si="38"/>
        <v>2021</v>
      </c>
      <c r="H139" s="42">
        <f t="shared" si="43"/>
        <v>1300</v>
      </c>
      <c r="I139" s="42">
        <f t="shared" si="43"/>
        <v>1300</v>
      </c>
      <c r="J139" s="42">
        <f t="shared" si="43"/>
        <v>1300</v>
      </c>
      <c r="K139" s="42">
        <f t="shared" si="49"/>
        <v>2000</v>
      </c>
      <c r="L139" s="42">
        <f t="shared" si="49"/>
        <v>2000</v>
      </c>
      <c r="M139" s="42">
        <f t="shared" si="49"/>
        <v>2000</v>
      </c>
      <c r="N139" s="42">
        <f t="shared" si="50"/>
        <v>-700</v>
      </c>
      <c r="O139" s="42">
        <f t="shared" si="50"/>
        <v>-700</v>
      </c>
      <c r="P139" s="42">
        <f t="shared" si="50"/>
        <v>-700</v>
      </c>
      <c r="Q139" s="61">
        <f t="shared" si="35"/>
        <v>0</v>
      </c>
      <c r="R139" s="61">
        <f t="shared" si="35"/>
        <v>0</v>
      </c>
      <c r="S139" s="61">
        <f t="shared" si="35"/>
        <v>0</v>
      </c>
      <c r="T139" s="58">
        <f t="shared" si="30"/>
        <v>2321</v>
      </c>
      <c r="U139" s="83">
        <f t="shared" si="40"/>
        <v>1000</v>
      </c>
      <c r="V139" s="83">
        <f t="shared" si="41"/>
        <v>1000</v>
      </c>
      <c r="W139" s="83">
        <f t="shared" si="42"/>
        <v>1000</v>
      </c>
      <c r="X139" s="85"/>
      <c r="Y139" s="42"/>
      <c r="Z139" s="42"/>
      <c r="AA139" s="42"/>
      <c r="AB139" s="50"/>
    </row>
    <row r="140" spans="1:28" ht="13.15" customHeight="1">
      <c r="A140" s="73">
        <v>126</v>
      </c>
      <c r="B140" s="74">
        <f t="shared" si="31"/>
        <v>45437</v>
      </c>
      <c r="C140" s="75">
        <f t="shared" si="32"/>
        <v>1769</v>
      </c>
      <c r="D140" s="76">
        <f t="shared" si="48"/>
        <v>1554</v>
      </c>
      <c r="E140" s="61">
        <f t="shared" si="36"/>
        <v>2023</v>
      </c>
      <c r="F140" s="61">
        <f t="shared" si="37"/>
        <v>2023</v>
      </c>
      <c r="G140" s="61">
        <f t="shared" si="38"/>
        <v>2023</v>
      </c>
      <c r="H140" s="42">
        <f t="shared" si="43"/>
        <v>1300</v>
      </c>
      <c r="I140" s="42">
        <f t="shared" si="43"/>
        <v>1300</v>
      </c>
      <c r="J140" s="42">
        <f t="shared" si="43"/>
        <v>1300</v>
      </c>
      <c r="K140" s="42">
        <f t="shared" si="49"/>
        <v>2000</v>
      </c>
      <c r="L140" s="42">
        <f t="shared" si="49"/>
        <v>2000</v>
      </c>
      <c r="M140" s="42">
        <f t="shared" si="49"/>
        <v>2000</v>
      </c>
      <c r="N140" s="42">
        <f t="shared" si="50"/>
        <v>-700</v>
      </c>
      <c r="O140" s="42">
        <f t="shared" si="50"/>
        <v>-700</v>
      </c>
      <c r="P140" s="42">
        <f t="shared" si="50"/>
        <v>-700</v>
      </c>
      <c r="Q140" s="61">
        <f t="shared" si="35"/>
        <v>0</v>
      </c>
      <c r="R140" s="61">
        <f t="shared" si="35"/>
        <v>0</v>
      </c>
      <c r="S140" s="61">
        <f t="shared" si="35"/>
        <v>0</v>
      </c>
      <c r="T140" s="58">
        <f t="shared" si="30"/>
        <v>2323</v>
      </c>
      <c r="U140" s="83">
        <f t="shared" si="40"/>
        <v>1000</v>
      </c>
      <c r="V140" s="83">
        <f t="shared" si="41"/>
        <v>1000</v>
      </c>
      <c r="W140" s="83">
        <f t="shared" si="42"/>
        <v>1000</v>
      </c>
      <c r="X140" s="85"/>
      <c r="Y140" s="42"/>
      <c r="Z140" s="42"/>
      <c r="AA140" s="42"/>
      <c r="AB140" s="50"/>
    </row>
    <row r="141" spans="1:28" ht="13.15" customHeight="1">
      <c r="A141" s="73">
        <v>127</v>
      </c>
      <c r="B141" s="74">
        <f t="shared" si="31"/>
        <v>45438</v>
      </c>
      <c r="C141" s="75">
        <f t="shared" si="32"/>
        <v>1769</v>
      </c>
      <c r="D141" s="76">
        <f t="shared" si="48"/>
        <v>1556</v>
      </c>
      <c r="E141" s="61">
        <f t="shared" si="36"/>
        <v>2025</v>
      </c>
      <c r="F141" s="61">
        <f t="shared" si="37"/>
        <v>2025</v>
      </c>
      <c r="G141" s="61">
        <f t="shared" si="38"/>
        <v>2025</v>
      </c>
      <c r="H141" s="42">
        <f t="shared" si="43"/>
        <v>1300</v>
      </c>
      <c r="I141" s="42">
        <f t="shared" si="43"/>
        <v>1300</v>
      </c>
      <c r="J141" s="42">
        <f t="shared" si="43"/>
        <v>1300</v>
      </c>
      <c r="K141" s="42">
        <f t="shared" si="49"/>
        <v>2000</v>
      </c>
      <c r="L141" s="42">
        <f t="shared" si="49"/>
        <v>2000</v>
      </c>
      <c r="M141" s="42">
        <f t="shared" si="49"/>
        <v>2000</v>
      </c>
      <c r="N141" s="42">
        <f t="shared" si="50"/>
        <v>-700</v>
      </c>
      <c r="O141" s="42">
        <f t="shared" si="50"/>
        <v>-700</v>
      </c>
      <c r="P141" s="42">
        <f t="shared" si="50"/>
        <v>-700</v>
      </c>
      <c r="Q141" s="61">
        <f t="shared" si="35"/>
        <v>0</v>
      </c>
      <c r="R141" s="61">
        <f t="shared" si="35"/>
        <v>0</v>
      </c>
      <c r="S141" s="61">
        <f t="shared" si="35"/>
        <v>0</v>
      </c>
      <c r="T141" s="58">
        <f t="shared" si="30"/>
        <v>2325</v>
      </c>
      <c r="U141" s="83">
        <f t="shared" si="40"/>
        <v>1000</v>
      </c>
      <c r="V141" s="83">
        <f t="shared" si="41"/>
        <v>1000</v>
      </c>
      <c r="W141" s="83">
        <f t="shared" si="42"/>
        <v>1000</v>
      </c>
      <c r="X141" s="85"/>
      <c r="Y141" s="42"/>
      <c r="Z141" s="42"/>
      <c r="AA141" s="42"/>
      <c r="AB141" s="50"/>
    </row>
    <row r="142" spans="1:28" ht="13.15" customHeight="1">
      <c r="A142" s="73">
        <v>128</v>
      </c>
      <c r="B142" s="74">
        <f t="shared" si="31"/>
        <v>45439</v>
      </c>
      <c r="C142" s="75">
        <f t="shared" si="32"/>
        <v>1769</v>
      </c>
      <c r="D142" s="76">
        <f t="shared" si="48"/>
        <v>1558</v>
      </c>
      <c r="E142" s="61">
        <f t="shared" si="36"/>
        <v>2027</v>
      </c>
      <c r="F142" s="61">
        <f t="shared" si="37"/>
        <v>2027</v>
      </c>
      <c r="G142" s="61">
        <f t="shared" si="38"/>
        <v>2027</v>
      </c>
      <c r="H142" s="42">
        <f t="shared" si="43"/>
        <v>1300</v>
      </c>
      <c r="I142" s="42">
        <f t="shared" si="43"/>
        <v>1300</v>
      </c>
      <c r="J142" s="42">
        <f t="shared" si="43"/>
        <v>1300</v>
      </c>
      <c r="K142" s="42">
        <f t="shared" si="49"/>
        <v>2000</v>
      </c>
      <c r="L142" s="42">
        <f t="shared" si="49"/>
        <v>2000</v>
      </c>
      <c r="M142" s="42">
        <f t="shared" si="49"/>
        <v>2000</v>
      </c>
      <c r="N142" s="42">
        <f t="shared" si="50"/>
        <v>-700</v>
      </c>
      <c r="O142" s="42">
        <f t="shared" si="50"/>
        <v>-700</v>
      </c>
      <c r="P142" s="42">
        <f t="shared" si="50"/>
        <v>-700</v>
      </c>
      <c r="Q142" s="61">
        <f t="shared" si="35"/>
        <v>0</v>
      </c>
      <c r="R142" s="61">
        <f t="shared" si="35"/>
        <v>0</v>
      </c>
      <c r="S142" s="61">
        <f t="shared" si="35"/>
        <v>0</v>
      </c>
      <c r="T142" s="58">
        <f t="shared" si="30"/>
        <v>2327</v>
      </c>
      <c r="U142" s="83">
        <f t="shared" si="40"/>
        <v>1000</v>
      </c>
      <c r="V142" s="83">
        <f t="shared" si="41"/>
        <v>1000</v>
      </c>
      <c r="W142" s="83">
        <f t="shared" si="42"/>
        <v>1000</v>
      </c>
      <c r="X142" s="85"/>
      <c r="Y142" s="42"/>
      <c r="Z142" s="42"/>
      <c r="AA142" s="42"/>
      <c r="AB142" s="50"/>
    </row>
    <row r="143" spans="1:28" ht="13.15" customHeight="1">
      <c r="A143" s="73">
        <v>129</v>
      </c>
      <c r="B143" s="74">
        <f t="shared" si="31"/>
        <v>45440</v>
      </c>
      <c r="C143" s="75">
        <f t="shared" si="32"/>
        <v>1769</v>
      </c>
      <c r="D143" s="76">
        <f t="shared" si="48"/>
        <v>1560</v>
      </c>
      <c r="E143" s="61">
        <f t="shared" si="36"/>
        <v>2029</v>
      </c>
      <c r="F143" s="61">
        <f t="shared" si="37"/>
        <v>2029</v>
      </c>
      <c r="G143" s="61">
        <f t="shared" si="38"/>
        <v>2029</v>
      </c>
      <c r="H143" s="42">
        <f t="shared" si="43"/>
        <v>1300</v>
      </c>
      <c r="I143" s="42">
        <f t="shared" si="43"/>
        <v>1300</v>
      </c>
      <c r="J143" s="42">
        <f t="shared" si="43"/>
        <v>1300</v>
      </c>
      <c r="K143" s="42">
        <f t="shared" si="49"/>
        <v>2000</v>
      </c>
      <c r="L143" s="42">
        <f t="shared" si="49"/>
        <v>2000</v>
      </c>
      <c r="M143" s="42">
        <f t="shared" si="49"/>
        <v>2000</v>
      </c>
      <c r="N143" s="42">
        <f t="shared" si="50"/>
        <v>-700</v>
      </c>
      <c r="O143" s="42">
        <f t="shared" si="50"/>
        <v>-700</v>
      </c>
      <c r="P143" s="42">
        <f t="shared" si="50"/>
        <v>-700</v>
      </c>
      <c r="Q143" s="61">
        <f t="shared" si="35"/>
        <v>0</v>
      </c>
      <c r="R143" s="61">
        <f t="shared" si="35"/>
        <v>0</v>
      </c>
      <c r="S143" s="61">
        <f t="shared" si="35"/>
        <v>0</v>
      </c>
      <c r="T143" s="58">
        <f t="shared" ref="T143:T206" si="51">D143+C143-V143</f>
        <v>2329</v>
      </c>
      <c r="U143" s="83">
        <f t="shared" si="40"/>
        <v>1000</v>
      </c>
      <c r="V143" s="83">
        <f t="shared" si="41"/>
        <v>1000</v>
      </c>
      <c r="W143" s="83">
        <f t="shared" si="42"/>
        <v>1000</v>
      </c>
      <c r="X143" s="85"/>
      <c r="Y143" s="42"/>
      <c r="Z143" s="42"/>
      <c r="AA143" s="42"/>
      <c r="AB143" s="50"/>
    </row>
    <row r="144" spans="1:28" ht="13.15" customHeight="1">
      <c r="A144" s="73">
        <v>130</v>
      </c>
      <c r="B144" s="74">
        <f t="shared" ref="B144:B207" si="52">B143+1</f>
        <v>45441</v>
      </c>
      <c r="C144" s="75">
        <f t="shared" ref="C144:C207" si="53">C143</f>
        <v>1769</v>
      </c>
      <c r="D144" s="76">
        <f t="shared" si="48"/>
        <v>1562</v>
      </c>
      <c r="E144" s="61">
        <f t="shared" si="36"/>
        <v>2031</v>
      </c>
      <c r="F144" s="61">
        <f t="shared" si="37"/>
        <v>2031</v>
      </c>
      <c r="G144" s="61">
        <f t="shared" si="38"/>
        <v>2031</v>
      </c>
      <c r="H144" s="42">
        <f t="shared" si="43"/>
        <v>1300</v>
      </c>
      <c r="I144" s="42">
        <f t="shared" si="43"/>
        <v>1300</v>
      </c>
      <c r="J144" s="42">
        <f t="shared" si="43"/>
        <v>1300</v>
      </c>
      <c r="K144" s="42">
        <f t="shared" ref="K144:M159" si="54">K143</f>
        <v>2000</v>
      </c>
      <c r="L144" s="42">
        <f t="shared" si="54"/>
        <v>2000</v>
      </c>
      <c r="M144" s="42">
        <f t="shared" si="54"/>
        <v>2000</v>
      </c>
      <c r="N144" s="42">
        <f t="shared" si="50"/>
        <v>-700</v>
      </c>
      <c r="O144" s="42">
        <f t="shared" si="50"/>
        <v>-700</v>
      </c>
      <c r="P144" s="42">
        <f t="shared" si="50"/>
        <v>-700</v>
      </c>
      <c r="Q144" s="61">
        <f t="shared" ref="Q144:S207" si="55">Q143</f>
        <v>0</v>
      </c>
      <c r="R144" s="61">
        <f t="shared" si="55"/>
        <v>0</v>
      </c>
      <c r="S144" s="61">
        <f t="shared" si="55"/>
        <v>0</v>
      </c>
      <c r="T144" s="58">
        <f t="shared" si="51"/>
        <v>2331</v>
      </c>
      <c r="U144" s="83">
        <f t="shared" si="40"/>
        <v>1000</v>
      </c>
      <c r="V144" s="83">
        <f t="shared" si="41"/>
        <v>1000</v>
      </c>
      <c r="W144" s="83">
        <f t="shared" si="42"/>
        <v>1000</v>
      </c>
      <c r="X144" s="85"/>
      <c r="Y144" s="42"/>
      <c r="Z144" s="42"/>
      <c r="AA144" s="42"/>
      <c r="AB144" s="50"/>
    </row>
    <row r="145" spans="1:28" ht="13.15" customHeight="1">
      <c r="A145" s="73">
        <v>131</v>
      </c>
      <c r="B145" s="74">
        <f t="shared" si="52"/>
        <v>45442</v>
      </c>
      <c r="C145" s="75">
        <f t="shared" si="53"/>
        <v>1769</v>
      </c>
      <c r="D145" s="76">
        <f t="shared" si="48"/>
        <v>1564</v>
      </c>
      <c r="E145" s="61">
        <f t="shared" ref="E145:E208" si="56">C145+D145-H145</f>
        <v>2033</v>
      </c>
      <c r="F145" s="61">
        <f t="shared" ref="F145:F208" si="57">C145+D145-I145</f>
        <v>2033</v>
      </c>
      <c r="G145" s="61">
        <f t="shared" ref="G145:G208" si="58">D145+C145-J145</f>
        <v>2033</v>
      </c>
      <c r="H145" s="42">
        <f t="shared" si="43"/>
        <v>1300</v>
      </c>
      <c r="I145" s="42">
        <f t="shared" si="43"/>
        <v>1300</v>
      </c>
      <c r="J145" s="42">
        <f t="shared" si="43"/>
        <v>1300</v>
      </c>
      <c r="K145" s="42">
        <f t="shared" si="54"/>
        <v>2000</v>
      </c>
      <c r="L145" s="42">
        <f t="shared" si="54"/>
        <v>2000</v>
      </c>
      <c r="M145" s="42">
        <f t="shared" si="54"/>
        <v>2000</v>
      </c>
      <c r="N145" s="42">
        <f t="shared" ref="N145:P160" si="59">N144-Q145</f>
        <v>-700</v>
      </c>
      <c r="O145" s="42">
        <f t="shared" si="59"/>
        <v>-700</v>
      </c>
      <c r="P145" s="42">
        <f t="shared" si="59"/>
        <v>-700</v>
      </c>
      <c r="Q145" s="61">
        <f t="shared" si="55"/>
        <v>0</v>
      </c>
      <c r="R145" s="61">
        <f t="shared" si="55"/>
        <v>0</v>
      </c>
      <c r="S145" s="61">
        <f t="shared" si="55"/>
        <v>0</v>
      </c>
      <c r="T145" s="58">
        <f t="shared" si="51"/>
        <v>2333</v>
      </c>
      <c r="U145" s="83">
        <f t="shared" si="40"/>
        <v>1000</v>
      </c>
      <c r="V145" s="83">
        <f t="shared" si="41"/>
        <v>1000</v>
      </c>
      <c r="W145" s="83">
        <f t="shared" si="42"/>
        <v>1000</v>
      </c>
      <c r="X145" s="85"/>
      <c r="Y145" s="42"/>
      <c r="Z145" s="42"/>
      <c r="AA145" s="42"/>
      <c r="AB145" s="50"/>
    </row>
    <row r="146" spans="1:28" ht="13.15" customHeight="1">
      <c r="A146" s="73">
        <v>132</v>
      </c>
      <c r="B146" s="74">
        <f t="shared" si="52"/>
        <v>45443</v>
      </c>
      <c r="C146" s="75">
        <f t="shared" si="53"/>
        <v>1769</v>
      </c>
      <c r="D146" s="76">
        <f t="shared" si="48"/>
        <v>1566</v>
      </c>
      <c r="E146" s="61">
        <f t="shared" si="56"/>
        <v>2035</v>
      </c>
      <c r="F146" s="61">
        <f t="shared" si="57"/>
        <v>2035</v>
      </c>
      <c r="G146" s="61">
        <f t="shared" si="58"/>
        <v>2035</v>
      </c>
      <c r="H146" s="42">
        <f t="shared" si="43"/>
        <v>1300</v>
      </c>
      <c r="I146" s="42">
        <f t="shared" si="43"/>
        <v>1300</v>
      </c>
      <c r="J146" s="42">
        <f t="shared" si="43"/>
        <v>1300</v>
      </c>
      <c r="K146" s="42">
        <f t="shared" si="54"/>
        <v>2000</v>
      </c>
      <c r="L146" s="42">
        <f t="shared" si="54"/>
        <v>2000</v>
      </c>
      <c r="M146" s="42">
        <f t="shared" si="54"/>
        <v>2000</v>
      </c>
      <c r="N146" s="42">
        <f t="shared" si="59"/>
        <v>-700</v>
      </c>
      <c r="O146" s="42">
        <f t="shared" si="59"/>
        <v>-700</v>
      </c>
      <c r="P146" s="42">
        <f t="shared" si="59"/>
        <v>-700</v>
      </c>
      <c r="Q146" s="61">
        <f t="shared" si="55"/>
        <v>0</v>
      </c>
      <c r="R146" s="61">
        <f t="shared" si="55"/>
        <v>0</v>
      </c>
      <c r="S146" s="61">
        <f t="shared" si="55"/>
        <v>0</v>
      </c>
      <c r="T146" s="58">
        <f t="shared" si="51"/>
        <v>2335</v>
      </c>
      <c r="U146" s="83">
        <f t="shared" si="40"/>
        <v>1000</v>
      </c>
      <c r="V146" s="83">
        <f t="shared" si="41"/>
        <v>1000</v>
      </c>
      <c r="W146" s="83">
        <f t="shared" si="42"/>
        <v>1000</v>
      </c>
      <c r="X146" s="85"/>
      <c r="Y146" s="42"/>
      <c r="Z146" s="42"/>
      <c r="AA146" s="42"/>
      <c r="AB146" s="50"/>
    </row>
    <row r="147" spans="1:28" ht="13.15" customHeight="1">
      <c r="A147" s="73">
        <v>133</v>
      </c>
      <c r="B147" s="74">
        <f t="shared" si="52"/>
        <v>45444</v>
      </c>
      <c r="C147" s="75">
        <f t="shared" si="53"/>
        <v>1769</v>
      </c>
      <c r="D147" s="76">
        <f t="shared" si="48"/>
        <v>1568</v>
      </c>
      <c r="E147" s="61">
        <f t="shared" si="56"/>
        <v>2037</v>
      </c>
      <c r="F147" s="61">
        <f t="shared" si="57"/>
        <v>2037</v>
      </c>
      <c r="G147" s="61">
        <f t="shared" si="58"/>
        <v>2037</v>
      </c>
      <c r="H147" s="42">
        <f t="shared" si="43"/>
        <v>1300</v>
      </c>
      <c r="I147" s="42">
        <f t="shared" si="43"/>
        <v>1300</v>
      </c>
      <c r="J147" s="42">
        <f t="shared" si="43"/>
        <v>1300</v>
      </c>
      <c r="K147" s="42">
        <f t="shared" si="54"/>
        <v>2000</v>
      </c>
      <c r="L147" s="42">
        <f t="shared" si="54"/>
        <v>2000</v>
      </c>
      <c r="M147" s="42">
        <f t="shared" si="54"/>
        <v>2000</v>
      </c>
      <c r="N147" s="42">
        <f t="shared" si="59"/>
        <v>-700</v>
      </c>
      <c r="O147" s="42">
        <f t="shared" si="59"/>
        <v>-700</v>
      </c>
      <c r="P147" s="42">
        <f t="shared" si="59"/>
        <v>-700</v>
      </c>
      <c r="Q147" s="61">
        <f t="shared" si="55"/>
        <v>0</v>
      </c>
      <c r="R147" s="61">
        <f t="shared" si="55"/>
        <v>0</v>
      </c>
      <c r="S147" s="61">
        <f t="shared" si="55"/>
        <v>0</v>
      </c>
      <c r="T147" s="58">
        <f t="shared" si="51"/>
        <v>2337</v>
      </c>
      <c r="U147" s="83">
        <f t="shared" si="40"/>
        <v>1000</v>
      </c>
      <c r="V147" s="83">
        <f t="shared" si="41"/>
        <v>1000</v>
      </c>
      <c r="W147" s="83">
        <f t="shared" si="42"/>
        <v>1000</v>
      </c>
      <c r="X147" s="85"/>
      <c r="Y147" s="42"/>
      <c r="Z147" s="42"/>
      <c r="AA147" s="42"/>
      <c r="AB147" s="50"/>
    </row>
    <row r="148" spans="1:28" ht="13.15" customHeight="1">
      <c r="A148" s="73">
        <v>134</v>
      </c>
      <c r="B148" s="74">
        <f t="shared" si="52"/>
        <v>45445</v>
      </c>
      <c r="C148" s="75">
        <f t="shared" si="53"/>
        <v>1769</v>
      </c>
      <c r="D148" s="76">
        <f t="shared" si="48"/>
        <v>1570</v>
      </c>
      <c r="E148" s="61">
        <f t="shared" si="56"/>
        <v>2039</v>
      </c>
      <c r="F148" s="61">
        <f t="shared" si="57"/>
        <v>2039</v>
      </c>
      <c r="G148" s="61">
        <f t="shared" si="58"/>
        <v>2039</v>
      </c>
      <c r="H148" s="42">
        <f t="shared" si="43"/>
        <v>1300</v>
      </c>
      <c r="I148" s="42">
        <f t="shared" si="43"/>
        <v>1300</v>
      </c>
      <c r="J148" s="42">
        <f t="shared" si="43"/>
        <v>1300</v>
      </c>
      <c r="K148" s="42">
        <f t="shared" si="54"/>
        <v>2000</v>
      </c>
      <c r="L148" s="42">
        <f t="shared" si="54"/>
        <v>2000</v>
      </c>
      <c r="M148" s="42">
        <f t="shared" si="54"/>
        <v>2000</v>
      </c>
      <c r="N148" s="42">
        <f t="shared" si="59"/>
        <v>-700</v>
      </c>
      <c r="O148" s="42">
        <f t="shared" si="59"/>
        <v>-700</v>
      </c>
      <c r="P148" s="42">
        <f t="shared" si="59"/>
        <v>-700</v>
      </c>
      <c r="Q148" s="61">
        <f t="shared" si="55"/>
        <v>0</v>
      </c>
      <c r="R148" s="61">
        <f t="shared" si="55"/>
        <v>0</v>
      </c>
      <c r="S148" s="61">
        <f t="shared" si="55"/>
        <v>0</v>
      </c>
      <c r="T148" s="58">
        <f t="shared" si="51"/>
        <v>2339</v>
      </c>
      <c r="U148" s="83">
        <f t="shared" si="40"/>
        <v>1000</v>
      </c>
      <c r="V148" s="83">
        <f t="shared" si="41"/>
        <v>1000</v>
      </c>
      <c r="W148" s="83">
        <f t="shared" si="42"/>
        <v>1000</v>
      </c>
      <c r="X148" s="85"/>
      <c r="Y148" s="42"/>
      <c r="Z148" s="42"/>
      <c r="AA148" s="42"/>
      <c r="AB148" s="50"/>
    </row>
    <row r="149" spans="1:28" ht="13.15" customHeight="1">
      <c r="A149" s="73">
        <v>135</v>
      </c>
      <c r="B149" s="74">
        <f t="shared" si="52"/>
        <v>45446</v>
      </c>
      <c r="C149" s="75">
        <f t="shared" si="53"/>
        <v>1769</v>
      </c>
      <c r="D149" s="76">
        <f t="shared" si="48"/>
        <v>1572</v>
      </c>
      <c r="E149" s="61">
        <f t="shared" si="56"/>
        <v>2041</v>
      </c>
      <c r="F149" s="61">
        <f t="shared" si="57"/>
        <v>2041</v>
      </c>
      <c r="G149" s="61">
        <f t="shared" si="58"/>
        <v>2041</v>
      </c>
      <c r="H149" s="42">
        <f t="shared" si="43"/>
        <v>1300</v>
      </c>
      <c r="I149" s="42">
        <f t="shared" si="43"/>
        <v>1300</v>
      </c>
      <c r="J149" s="42">
        <f t="shared" si="43"/>
        <v>1300</v>
      </c>
      <c r="K149" s="42">
        <f t="shared" si="54"/>
        <v>2000</v>
      </c>
      <c r="L149" s="42">
        <f t="shared" si="54"/>
        <v>2000</v>
      </c>
      <c r="M149" s="42">
        <f t="shared" si="54"/>
        <v>2000</v>
      </c>
      <c r="N149" s="42">
        <f t="shared" si="59"/>
        <v>-700</v>
      </c>
      <c r="O149" s="42">
        <f t="shared" si="59"/>
        <v>-700</v>
      </c>
      <c r="P149" s="42">
        <f t="shared" si="59"/>
        <v>-700</v>
      </c>
      <c r="Q149" s="61">
        <f t="shared" si="55"/>
        <v>0</v>
      </c>
      <c r="R149" s="61">
        <f t="shared" si="55"/>
        <v>0</v>
      </c>
      <c r="S149" s="61">
        <f t="shared" si="55"/>
        <v>0</v>
      </c>
      <c r="T149" s="58">
        <f t="shared" si="51"/>
        <v>2341</v>
      </c>
      <c r="U149" s="83">
        <f t="shared" si="40"/>
        <v>1000</v>
      </c>
      <c r="V149" s="83">
        <f t="shared" si="41"/>
        <v>1000</v>
      </c>
      <c r="W149" s="83">
        <f t="shared" si="42"/>
        <v>1000</v>
      </c>
      <c r="X149" s="85"/>
      <c r="Y149" s="42"/>
      <c r="Z149" s="42"/>
      <c r="AA149" s="42"/>
      <c r="AB149" s="50"/>
    </row>
    <row r="150" spans="1:28" ht="13.15" customHeight="1">
      <c r="A150" s="73">
        <v>136</v>
      </c>
      <c r="B150" s="74">
        <f t="shared" si="52"/>
        <v>45447</v>
      </c>
      <c r="C150" s="75">
        <f t="shared" si="53"/>
        <v>1769</v>
      </c>
      <c r="D150" s="76">
        <f t="shared" si="48"/>
        <v>1574</v>
      </c>
      <c r="E150" s="61">
        <f t="shared" si="56"/>
        <v>2043</v>
      </c>
      <c r="F150" s="61">
        <f t="shared" si="57"/>
        <v>2043</v>
      </c>
      <c r="G150" s="61">
        <f t="shared" si="58"/>
        <v>2043</v>
      </c>
      <c r="H150" s="42">
        <f t="shared" si="43"/>
        <v>1300</v>
      </c>
      <c r="I150" s="42">
        <f t="shared" si="43"/>
        <v>1300</v>
      </c>
      <c r="J150" s="42">
        <f t="shared" si="43"/>
        <v>1300</v>
      </c>
      <c r="K150" s="42">
        <f t="shared" si="54"/>
        <v>2000</v>
      </c>
      <c r="L150" s="42">
        <f t="shared" si="54"/>
        <v>2000</v>
      </c>
      <c r="M150" s="42">
        <f t="shared" si="54"/>
        <v>2000</v>
      </c>
      <c r="N150" s="42">
        <f t="shared" si="59"/>
        <v>-700</v>
      </c>
      <c r="O150" s="42">
        <f t="shared" si="59"/>
        <v>-700</v>
      </c>
      <c r="P150" s="42">
        <f t="shared" si="59"/>
        <v>-700</v>
      </c>
      <c r="Q150" s="61">
        <f t="shared" si="55"/>
        <v>0</v>
      </c>
      <c r="R150" s="61">
        <f t="shared" si="55"/>
        <v>0</v>
      </c>
      <c r="S150" s="61">
        <f t="shared" si="55"/>
        <v>0</v>
      </c>
      <c r="T150" s="58">
        <f t="shared" si="51"/>
        <v>2343</v>
      </c>
      <c r="U150" s="83">
        <f t="shared" si="40"/>
        <v>1000</v>
      </c>
      <c r="V150" s="83">
        <f t="shared" si="41"/>
        <v>1000</v>
      </c>
      <c r="W150" s="83">
        <f t="shared" si="42"/>
        <v>1000</v>
      </c>
      <c r="X150" s="85"/>
      <c r="Y150" s="42"/>
      <c r="Z150" s="42"/>
      <c r="AA150" s="42"/>
      <c r="AB150" s="50"/>
    </row>
    <row r="151" spans="1:28" ht="13.15" customHeight="1">
      <c r="A151" s="73">
        <v>137</v>
      </c>
      <c r="B151" s="74">
        <f t="shared" si="52"/>
        <v>45448</v>
      </c>
      <c r="C151" s="75">
        <f t="shared" si="53"/>
        <v>1769</v>
      </c>
      <c r="D151" s="76">
        <f t="shared" si="48"/>
        <v>1576</v>
      </c>
      <c r="E151" s="61">
        <f t="shared" si="56"/>
        <v>2045</v>
      </c>
      <c r="F151" s="61">
        <f t="shared" si="57"/>
        <v>2045</v>
      </c>
      <c r="G151" s="61">
        <f t="shared" si="58"/>
        <v>2045</v>
      </c>
      <c r="H151" s="42">
        <f t="shared" si="43"/>
        <v>1300</v>
      </c>
      <c r="I151" s="42">
        <f t="shared" si="43"/>
        <v>1300</v>
      </c>
      <c r="J151" s="42">
        <f t="shared" si="43"/>
        <v>1300</v>
      </c>
      <c r="K151" s="42">
        <f t="shared" si="54"/>
        <v>2000</v>
      </c>
      <c r="L151" s="42">
        <f t="shared" si="54"/>
        <v>2000</v>
      </c>
      <c r="M151" s="42">
        <f t="shared" si="54"/>
        <v>2000</v>
      </c>
      <c r="N151" s="42">
        <f t="shared" si="59"/>
        <v>-700</v>
      </c>
      <c r="O151" s="42">
        <f t="shared" si="59"/>
        <v>-700</v>
      </c>
      <c r="P151" s="42">
        <f t="shared" si="59"/>
        <v>-700</v>
      </c>
      <c r="Q151" s="61">
        <f t="shared" si="55"/>
        <v>0</v>
      </c>
      <c r="R151" s="61">
        <f t="shared" si="55"/>
        <v>0</v>
      </c>
      <c r="S151" s="61">
        <f t="shared" si="55"/>
        <v>0</v>
      </c>
      <c r="T151" s="58">
        <f t="shared" si="51"/>
        <v>2345</v>
      </c>
      <c r="U151" s="83">
        <f t="shared" si="40"/>
        <v>1000</v>
      </c>
      <c r="V151" s="83">
        <f t="shared" si="41"/>
        <v>1000</v>
      </c>
      <c r="W151" s="83">
        <f t="shared" si="42"/>
        <v>1000</v>
      </c>
      <c r="X151" s="85"/>
      <c r="Y151" s="42"/>
      <c r="Z151" s="42"/>
      <c r="AA151" s="42"/>
      <c r="AB151" s="50"/>
    </row>
    <row r="152" spans="1:28" ht="13.15" customHeight="1">
      <c r="A152" s="73">
        <v>138</v>
      </c>
      <c r="B152" s="74">
        <f t="shared" si="52"/>
        <v>45449</v>
      </c>
      <c r="C152" s="75">
        <f t="shared" si="53"/>
        <v>1769</v>
      </c>
      <c r="D152" s="76">
        <f t="shared" si="48"/>
        <v>1578</v>
      </c>
      <c r="E152" s="61">
        <f t="shared" si="56"/>
        <v>2047</v>
      </c>
      <c r="F152" s="61">
        <f t="shared" si="57"/>
        <v>2047</v>
      </c>
      <c r="G152" s="61">
        <f t="shared" si="58"/>
        <v>2047</v>
      </c>
      <c r="H152" s="42">
        <f t="shared" si="43"/>
        <v>1300</v>
      </c>
      <c r="I152" s="42">
        <f t="shared" si="43"/>
        <v>1300</v>
      </c>
      <c r="J152" s="42">
        <f t="shared" si="43"/>
        <v>1300</v>
      </c>
      <c r="K152" s="42">
        <f t="shared" si="54"/>
        <v>2000</v>
      </c>
      <c r="L152" s="42">
        <f t="shared" si="54"/>
        <v>2000</v>
      </c>
      <c r="M152" s="42">
        <f t="shared" si="54"/>
        <v>2000</v>
      </c>
      <c r="N152" s="42">
        <f t="shared" si="59"/>
        <v>-700</v>
      </c>
      <c r="O152" s="42">
        <f t="shared" si="59"/>
        <v>-700</v>
      </c>
      <c r="P152" s="42">
        <f t="shared" si="59"/>
        <v>-700</v>
      </c>
      <c r="Q152" s="61">
        <f t="shared" si="55"/>
        <v>0</v>
      </c>
      <c r="R152" s="61">
        <f t="shared" si="55"/>
        <v>0</v>
      </c>
      <c r="S152" s="61">
        <f t="shared" si="55"/>
        <v>0</v>
      </c>
      <c r="T152" s="58">
        <f t="shared" si="51"/>
        <v>2347</v>
      </c>
      <c r="U152" s="83">
        <f t="shared" ref="U152:U215" si="60">U151+$X152*1000-Q152</f>
        <v>1000</v>
      </c>
      <c r="V152" s="83">
        <f t="shared" ref="V152:V215" si="61">V151+$X152*1000-R152</f>
        <v>1000</v>
      </c>
      <c r="W152" s="83">
        <f t="shared" ref="W152:W215" si="62">W151+$X152*1000-S152</f>
        <v>1000</v>
      </c>
      <c r="X152" s="85"/>
      <c r="Y152" s="42"/>
      <c r="Z152" s="42"/>
      <c r="AA152" s="42"/>
      <c r="AB152" s="50"/>
    </row>
    <row r="153" spans="1:28" ht="13.15" customHeight="1">
      <c r="A153" s="73">
        <v>139</v>
      </c>
      <c r="B153" s="74">
        <f t="shared" si="52"/>
        <v>45450</v>
      </c>
      <c r="C153" s="75">
        <f t="shared" si="53"/>
        <v>1769</v>
      </c>
      <c r="D153" s="76">
        <f t="shared" si="48"/>
        <v>1580</v>
      </c>
      <c r="E153" s="61">
        <f t="shared" si="56"/>
        <v>2049</v>
      </c>
      <c r="F153" s="61">
        <f t="shared" si="57"/>
        <v>2049</v>
      </c>
      <c r="G153" s="61">
        <f t="shared" si="58"/>
        <v>2049</v>
      </c>
      <c r="H153" s="42">
        <f t="shared" si="43"/>
        <v>1300</v>
      </c>
      <c r="I153" s="42">
        <f t="shared" si="43"/>
        <v>1300</v>
      </c>
      <c r="J153" s="42">
        <f t="shared" si="43"/>
        <v>1300</v>
      </c>
      <c r="K153" s="42">
        <f t="shared" si="54"/>
        <v>2000</v>
      </c>
      <c r="L153" s="42">
        <f t="shared" si="54"/>
        <v>2000</v>
      </c>
      <c r="M153" s="42">
        <f t="shared" si="54"/>
        <v>2000</v>
      </c>
      <c r="N153" s="42">
        <f t="shared" si="59"/>
        <v>-700</v>
      </c>
      <c r="O153" s="42">
        <f t="shared" si="59"/>
        <v>-700</v>
      </c>
      <c r="P153" s="42">
        <f t="shared" si="59"/>
        <v>-700</v>
      </c>
      <c r="Q153" s="61">
        <f t="shared" si="55"/>
        <v>0</v>
      </c>
      <c r="R153" s="61">
        <f t="shared" si="55"/>
        <v>0</v>
      </c>
      <c r="S153" s="61">
        <f t="shared" si="55"/>
        <v>0</v>
      </c>
      <c r="T153" s="58">
        <f t="shared" si="51"/>
        <v>2349</v>
      </c>
      <c r="U153" s="83">
        <f t="shared" si="60"/>
        <v>1000</v>
      </c>
      <c r="V153" s="83">
        <f t="shared" si="61"/>
        <v>1000</v>
      </c>
      <c r="W153" s="83">
        <f t="shared" si="62"/>
        <v>1000</v>
      </c>
      <c r="X153" s="85"/>
      <c r="Y153" s="42"/>
      <c r="Z153" s="42"/>
      <c r="AA153" s="42"/>
      <c r="AB153" s="50"/>
    </row>
    <row r="154" spans="1:28" ht="13.15" customHeight="1">
      <c r="A154" s="73">
        <v>140</v>
      </c>
      <c r="B154" s="74">
        <f t="shared" si="52"/>
        <v>45451</v>
      </c>
      <c r="C154" s="75">
        <f t="shared" si="53"/>
        <v>1769</v>
      </c>
      <c r="D154" s="76">
        <f t="shared" si="48"/>
        <v>1582</v>
      </c>
      <c r="E154" s="61">
        <f t="shared" si="56"/>
        <v>2051</v>
      </c>
      <c r="F154" s="61">
        <f t="shared" si="57"/>
        <v>2051</v>
      </c>
      <c r="G154" s="61">
        <f t="shared" si="58"/>
        <v>2051</v>
      </c>
      <c r="H154" s="42">
        <f t="shared" si="43"/>
        <v>1300</v>
      </c>
      <c r="I154" s="42">
        <f t="shared" si="43"/>
        <v>1300</v>
      </c>
      <c r="J154" s="42">
        <f t="shared" si="43"/>
        <v>1300</v>
      </c>
      <c r="K154" s="42">
        <f t="shared" si="54"/>
        <v>2000</v>
      </c>
      <c r="L154" s="42">
        <f t="shared" si="54"/>
        <v>2000</v>
      </c>
      <c r="M154" s="42">
        <f t="shared" si="54"/>
        <v>2000</v>
      </c>
      <c r="N154" s="42">
        <f t="shared" si="59"/>
        <v>-700</v>
      </c>
      <c r="O154" s="42">
        <f t="shared" si="59"/>
        <v>-700</v>
      </c>
      <c r="P154" s="42">
        <f t="shared" si="59"/>
        <v>-700</v>
      </c>
      <c r="Q154" s="61">
        <f t="shared" si="55"/>
        <v>0</v>
      </c>
      <c r="R154" s="61">
        <f t="shared" si="55"/>
        <v>0</v>
      </c>
      <c r="S154" s="61">
        <f t="shared" si="55"/>
        <v>0</v>
      </c>
      <c r="T154" s="58">
        <f t="shared" si="51"/>
        <v>2351</v>
      </c>
      <c r="U154" s="83">
        <f t="shared" si="60"/>
        <v>1000</v>
      </c>
      <c r="V154" s="83">
        <f t="shared" si="61"/>
        <v>1000</v>
      </c>
      <c r="W154" s="83">
        <f t="shared" si="62"/>
        <v>1000</v>
      </c>
      <c r="X154" s="85"/>
      <c r="Y154" s="42"/>
      <c r="Z154" s="42"/>
      <c r="AA154" s="42"/>
      <c r="AB154" s="50"/>
    </row>
    <row r="155" spans="1:28" ht="13.15" customHeight="1">
      <c r="A155" s="73">
        <v>141</v>
      </c>
      <c r="B155" s="74">
        <f t="shared" si="52"/>
        <v>45452</v>
      </c>
      <c r="C155" s="75">
        <f t="shared" si="53"/>
        <v>1769</v>
      </c>
      <c r="D155" s="76">
        <f t="shared" si="48"/>
        <v>1584</v>
      </c>
      <c r="E155" s="61">
        <f t="shared" si="56"/>
        <v>2053</v>
      </c>
      <c r="F155" s="61">
        <f t="shared" si="57"/>
        <v>2053</v>
      </c>
      <c r="G155" s="61">
        <f t="shared" si="58"/>
        <v>2053</v>
      </c>
      <c r="H155" s="42">
        <f t="shared" si="43"/>
        <v>1300</v>
      </c>
      <c r="I155" s="42">
        <f t="shared" si="43"/>
        <v>1300</v>
      </c>
      <c r="J155" s="42">
        <f t="shared" si="43"/>
        <v>1300</v>
      </c>
      <c r="K155" s="42">
        <f t="shared" si="54"/>
        <v>2000</v>
      </c>
      <c r="L155" s="42">
        <f t="shared" si="54"/>
        <v>2000</v>
      </c>
      <c r="M155" s="42">
        <f t="shared" si="54"/>
        <v>2000</v>
      </c>
      <c r="N155" s="42">
        <f t="shared" si="59"/>
        <v>-700</v>
      </c>
      <c r="O155" s="42">
        <f t="shared" si="59"/>
        <v>-700</v>
      </c>
      <c r="P155" s="42">
        <f t="shared" si="59"/>
        <v>-700</v>
      </c>
      <c r="Q155" s="61">
        <f t="shared" si="55"/>
        <v>0</v>
      </c>
      <c r="R155" s="61">
        <f t="shared" si="55"/>
        <v>0</v>
      </c>
      <c r="S155" s="61">
        <f t="shared" si="55"/>
        <v>0</v>
      </c>
      <c r="T155" s="58">
        <f t="shared" si="51"/>
        <v>2353</v>
      </c>
      <c r="U155" s="83">
        <f t="shared" si="60"/>
        <v>1000</v>
      </c>
      <c r="V155" s="83">
        <f t="shared" si="61"/>
        <v>1000</v>
      </c>
      <c r="W155" s="83">
        <f t="shared" si="62"/>
        <v>1000</v>
      </c>
      <c r="X155" s="85"/>
      <c r="Y155" s="42"/>
      <c r="Z155" s="42"/>
      <c r="AA155" s="42"/>
      <c r="AB155" s="50"/>
    </row>
    <row r="156" spans="1:28" ht="13.15" customHeight="1">
      <c r="A156" s="73">
        <v>142</v>
      </c>
      <c r="B156" s="74">
        <f t="shared" si="52"/>
        <v>45453</v>
      </c>
      <c r="C156" s="75">
        <f t="shared" si="53"/>
        <v>1769</v>
      </c>
      <c r="D156" s="76">
        <f t="shared" si="48"/>
        <v>1586</v>
      </c>
      <c r="E156" s="61">
        <f t="shared" si="56"/>
        <v>2055</v>
      </c>
      <c r="F156" s="61">
        <f t="shared" si="57"/>
        <v>2055</v>
      </c>
      <c r="G156" s="61">
        <f t="shared" si="58"/>
        <v>2055</v>
      </c>
      <c r="H156" s="42">
        <f t="shared" si="43"/>
        <v>1300</v>
      </c>
      <c r="I156" s="42">
        <f t="shared" si="43"/>
        <v>1300</v>
      </c>
      <c r="J156" s="42">
        <f t="shared" si="43"/>
        <v>1300</v>
      </c>
      <c r="K156" s="42">
        <f t="shared" si="54"/>
        <v>2000</v>
      </c>
      <c r="L156" s="42">
        <f t="shared" si="54"/>
        <v>2000</v>
      </c>
      <c r="M156" s="42">
        <f t="shared" si="54"/>
        <v>2000</v>
      </c>
      <c r="N156" s="42">
        <f t="shared" si="59"/>
        <v>-700</v>
      </c>
      <c r="O156" s="42">
        <f t="shared" si="59"/>
        <v>-700</v>
      </c>
      <c r="P156" s="42">
        <f t="shared" si="59"/>
        <v>-700</v>
      </c>
      <c r="Q156" s="61">
        <f t="shared" si="55"/>
        <v>0</v>
      </c>
      <c r="R156" s="61">
        <f t="shared" si="55"/>
        <v>0</v>
      </c>
      <c r="S156" s="61">
        <f t="shared" si="55"/>
        <v>0</v>
      </c>
      <c r="T156" s="58">
        <f t="shared" si="51"/>
        <v>2355</v>
      </c>
      <c r="U156" s="83">
        <f t="shared" si="60"/>
        <v>1000</v>
      </c>
      <c r="V156" s="83">
        <f t="shared" si="61"/>
        <v>1000</v>
      </c>
      <c r="W156" s="83">
        <f t="shared" si="62"/>
        <v>1000</v>
      </c>
      <c r="X156" s="85"/>
      <c r="Y156" s="42"/>
      <c r="Z156" s="42"/>
      <c r="AA156" s="42"/>
      <c r="AB156" s="50"/>
    </row>
    <row r="157" spans="1:28" ht="13.15" customHeight="1">
      <c r="A157" s="73">
        <v>143</v>
      </c>
      <c r="B157" s="74">
        <f t="shared" si="52"/>
        <v>45454</v>
      </c>
      <c r="C157" s="75">
        <f t="shared" si="53"/>
        <v>1769</v>
      </c>
      <c r="D157" s="76">
        <f t="shared" si="48"/>
        <v>1588</v>
      </c>
      <c r="E157" s="61">
        <f t="shared" si="56"/>
        <v>2057</v>
      </c>
      <c r="F157" s="61">
        <f t="shared" si="57"/>
        <v>2057</v>
      </c>
      <c r="G157" s="61">
        <f t="shared" si="58"/>
        <v>2057</v>
      </c>
      <c r="H157" s="42">
        <f t="shared" si="43"/>
        <v>1300</v>
      </c>
      <c r="I157" s="42">
        <f t="shared" si="43"/>
        <v>1300</v>
      </c>
      <c r="J157" s="42">
        <f t="shared" si="43"/>
        <v>1300</v>
      </c>
      <c r="K157" s="42">
        <f t="shared" si="54"/>
        <v>2000</v>
      </c>
      <c r="L157" s="42">
        <f t="shared" si="54"/>
        <v>2000</v>
      </c>
      <c r="M157" s="42">
        <f t="shared" si="54"/>
        <v>2000</v>
      </c>
      <c r="N157" s="42">
        <f t="shared" si="59"/>
        <v>-700</v>
      </c>
      <c r="O157" s="42">
        <f t="shared" si="59"/>
        <v>-700</v>
      </c>
      <c r="P157" s="42">
        <f t="shared" si="59"/>
        <v>-700</v>
      </c>
      <c r="Q157" s="61">
        <f t="shared" si="55"/>
        <v>0</v>
      </c>
      <c r="R157" s="61">
        <f t="shared" si="55"/>
        <v>0</v>
      </c>
      <c r="S157" s="61">
        <f t="shared" si="55"/>
        <v>0</v>
      </c>
      <c r="T157" s="58">
        <f t="shared" si="51"/>
        <v>2357</v>
      </c>
      <c r="U157" s="83">
        <f t="shared" si="60"/>
        <v>1000</v>
      </c>
      <c r="V157" s="83">
        <f t="shared" si="61"/>
        <v>1000</v>
      </c>
      <c r="W157" s="83">
        <f t="shared" si="62"/>
        <v>1000</v>
      </c>
      <c r="X157" s="85"/>
      <c r="Y157" s="42"/>
      <c r="Z157" s="42"/>
      <c r="AA157" s="42"/>
      <c r="AB157" s="50"/>
    </row>
    <row r="158" spans="1:28" ht="13.15" customHeight="1">
      <c r="A158" s="73">
        <v>144</v>
      </c>
      <c r="B158" s="74">
        <f t="shared" si="52"/>
        <v>45455</v>
      </c>
      <c r="C158" s="75">
        <f t="shared" si="53"/>
        <v>1769</v>
      </c>
      <c r="D158" s="76">
        <f t="shared" si="48"/>
        <v>1590</v>
      </c>
      <c r="E158" s="61">
        <f t="shared" si="56"/>
        <v>2059</v>
      </c>
      <c r="F158" s="61">
        <f t="shared" si="57"/>
        <v>2059</v>
      </c>
      <c r="G158" s="61">
        <f t="shared" si="58"/>
        <v>2059</v>
      </c>
      <c r="H158" s="42">
        <f t="shared" ref="H158:J214" si="63">K158+N158</f>
        <v>1300</v>
      </c>
      <c r="I158" s="42">
        <f t="shared" si="63"/>
        <v>1300</v>
      </c>
      <c r="J158" s="42">
        <f t="shared" si="63"/>
        <v>1300</v>
      </c>
      <c r="K158" s="42">
        <f t="shared" si="54"/>
        <v>2000</v>
      </c>
      <c r="L158" s="42">
        <f t="shared" si="54"/>
        <v>2000</v>
      </c>
      <c r="M158" s="42">
        <f t="shared" si="54"/>
        <v>2000</v>
      </c>
      <c r="N158" s="42">
        <f t="shared" si="59"/>
        <v>-700</v>
      </c>
      <c r="O158" s="42">
        <f t="shared" si="59"/>
        <v>-700</v>
      </c>
      <c r="P158" s="42">
        <f t="shared" si="59"/>
        <v>-700</v>
      </c>
      <c r="Q158" s="61">
        <f t="shared" si="55"/>
        <v>0</v>
      </c>
      <c r="R158" s="61">
        <f t="shared" si="55"/>
        <v>0</v>
      </c>
      <c r="S158" s="61">
        <f t="shared" si="55"/>
        <v>0</v>
      </c>
      <c r="T158" s="58">
        <f t="shared" si="51"/>
        <v>2359</v>
      </c>
      <c r="U158" s="83">
        <f t="shared" si="60"/>
        <v>1000</v>
      </c>
      <c r="V158" s="83">
        <f t="shared" si="61"/>
        <v>1000</v>
      </c>
      <c r="W158" s="83">
        <f t="shared" si="62"/>
        <v>1000</v>
      </c>
      <c r="X158" s="85"/>
      <c r="Y158" s="42"/>
      <c r="Z158" s="42"/>
      <c r="AA158" s="42"/>
      <c r="AB158" s="50"/>
    </row>
    <row r="159" spans="1:28" ht="13.15" customHeight="1">
      <c r="A159" s="73">
        <v>145</v>
      </c>
      <c r="B159" s="74">
        <f t="shared" si="52"/>
        <v>45456</v>
      </c>
      <c r="C159" s="75">
        <f t="shared" si="53"/>
        <v>1769</v>
      </c>
      <c r="D159" s="76">
        <f t="shared" si="48"/>
        <v>1592</v>
      </c>
      <c r="E159" s="61">
        <f t="shared" si="56"/>
        <v>2061</v>
      </c>
      <c r="F159" s="61">
        <f t="shared" si="57"/>
        <v>2061</v>
      </c>
      <c r="G159" s="61">
        <f t="shared" si="58"/>
        <v>2061</v>
      </c>
      <c r="H159" s="42">
        <f t="shared" si="63"/>
        <v>1300</v>
      </c>
      <c r="I159" s="42">
        <f t="shared" si="63"/>
        <v>1300</v>
      </c>
      <c r="J159" s="42">
        <f t="shared" si="63"/>
        <v>1300</v>
      </c>
      <c r="K159" s="42">
        <f t="shared" si="54"/>
        <v>2000</v>
      </c>
      <c r="L159" s="42">
        <f t="shared" si="54"/>
        <v>2000</v>
      </c>
      <c r="M159" s="42">
        <f t="shared" si="54"/>
        <v>2000</v>
      </c>
      <c r="N159" s="42">
        <f t="shared" si="59"/>
        <v>-700</v>
      </c>
      <c r="O159" s="42">
        <f t="shared" si="59"/>
        <v>-700</v>
      </c>
      <c r="P159" s="42">
        <f t="shared" si="59"/>
        <v>-700</v>
      </c>
      <c r="Q159" s="61">
        <f t="shared" si="55"/>
        <v>0</v>
      </c>
      <c r="R159" s="61">
        <f t="shared" si="55"/>
        <v>0</v>
      </c>
      <c r="S159" s="61">
        <f t="shared" si="55"/>
        <v>0</v>
      </c>
      <c r="T159" s="58">
        <f t="shared" si="51"/>
        <v>2361</v>
      </c>
      <c r="U159" s="83">
        <f t="shared" si="60"/>
        <v>1000</v>
      </c>
      <c r="V159" s="83">
        <f t="shared" si="61"/>
        <v>1000</v>
      </c>
      <c r="W159" s="83">
        <f t="shared" si="62"/>
        <v>1000</v>
      </c>
      <c r="X159" s="85"/>
      <c r="Y159" s="42"/>
      <c r="Z159" s="42"/>
      <c r="AA159" s="42"/>
      <c r="AB159" s="50"/>
    </row>
    <row r="160" spans="1:28" ht="13.15" customHeight="1">
      <c r="A160" s="73">
        <v>146</v>
      </c>
      <c r="B160" s="74">
        <f t="shared" si="52"/>
        <v>45457</v>
      </c>
      <c r="C160" s="75">
        <f t="shared" si="53"/>
        <v>1769</v>
      </c>
      <c r="D160" s="76">
        <f t="shared" si="48"/>
        <v>1594</v>
      </c>
      <c r="E160" s="61">
        <f t="shared" si="56"/>
        <v>2063</v>
      </c>
      <c r="F160" s="61">
        <f t="shared" si="57"/>
        <v>2063</v>
      </c>
      <c r="G160" s="61">
        <f t="shared" si="58"/>
        <v>2063</v>
      </c>
      <c r="H160" s="42">
        <f t="shared" si="63"/>
        <v>1300</v>
      </c>
      <c r="I160" s="42">
        <f t="shared" si="63"/>
        <v>1300</v>
      </c>
      <c r="J160" s="42">
        <f t="shared" si="63"/>
        <v>1300</v>
      </c>
      <c r="K160" s="42">
        <f t="shared" ref="K160:M175" si="64">K159</f>
        <v>2000</v>
      </c>
      <c r="L160" s="42">
        <f t="shared" si="64"/>
        <v>2000</v>
      </c>
      <c r="M160" s="42">
        <f t="shared" si="64"/>
        <v>2000</v>
      </c>
      <c r="N160" s="42">
        <f t="shared" si="59"/>
        <v>-700</v>
      </c>
      <c r="O160" s="42">
        <f t="shared" si="59"/>
        <v>-700</v>
      </c>
      <c r="P160" s="42">
        <f t="shared" si="59"/>
        <v>-700</v>
      </c>
      <c r="Q160" s="61">
        <f t="shared" si="55"/>
        <v>0</v>
      </c>
      <c r="R160" s="61">
        <f t="shared" si="55"/>
        <v>0</v>
      </c>
      <c r="S160" s="61">
        <f t="shared" si="55"/>
        <v>0</v>
      </c>
      <c r="T160" s="58">
        <f t="shared" si="51"/>
        <v>2363</v>
      </c>
      <c r="U160" s="83">
        <f t="shared" si="60"/>
        <v>1000</v>
      </c>
      <c r="V160" s="83">
        <f t="shared" si="61"/>
        <v>1000</v>
      </c>
      <c r="W160" s="83">
        <f t="shared" si="62"/>
        <v>1000</v>
      </c>
      <c r="X160" s="85"/>
      <c r="Y160" s="42"/>
      <c r="Z160" s="42"/>
      <c r="AA160" s="42"/>
      <c r="AB160" s="50"/>
    </row>
    <row r="161" spans="1:28" ht="13.15" customHeight="1">
      <c r="A161" s="73">
        <v>147</v>
      </c>
      <c r="B161" s="74">
        <f t="shared" si="52"/>
        <v>45458</v>
      </c>
      <c r="C161" s="75">
        <f t="shared" si="53"/>
        <v>1769</v>
      </c>
      <c r="D161" s="76">
        <f t="shared" si="48"/>
        <v>1596</v>
      </c>
      <c r="E161" s="61">
        <f t="shared" si="56"/>
        <v>2065</v>
      </c>
      <c r="F161" s="61">
        <f t="shared" si="57"/>
        <v>2065</v>
      </c>
      <c r="G161" s="61">
        <f t="shared" si="58"/>
        <v>2065</v>
      </c>
      <c r="H161" s="42">
        <f t="shared" si="63"/>
        <v>1300</v>
      </c>
      <c r="I161" s="42">
        <f t="shared" si="63"/>
        <v>1300</v>
      </c>
      <c r="J161" s="42">
        <f t="shared" si="63"/>
        <v>1300</v>
      </c>
      <c r="K161" s="42">
        <f t="shared" si="64"/>
        <v>2000</v>
      </c>
      <c r="L161" s="42">
        <f t="shared" si="64"/>
        <v>2000</v>
      </c>
      <c r="M161" s="42">
        <f t="shared" si="64"/>
        <v>2000</v>
      </c>
      <c r="N161" s="42">
        <f t="shared" ref="N161:P176" si="65">N160-Q161</f>
        <v>-700</v>
      </c>
      <c r="O161" s="42">
        <f t="shared" si="65"/>
        <v>-700</v>
      </c>
      <c r="P161" s="42">
        <f t="shared" si="65"/>
        <v>-700</v>
      </c>
      <c r="Q161" s="61">
        <f t="shared" si="55"/>
        <v>0</v>
      </c>
      <c r="R161" s="61">
        <f t="shared" si="55"/>
        <v>0</v>
      </c>
      <c r="S161" s="61">
        <f t="shared" si="55"/>
        <v>0</v>
      </c>
      <c r="T161" s="58">
        <f t="shared" si="51"/>
        <v>2365</v>
      </c>
      <c r="U161" s="83">
        <f t="shared" si="60"/>
        <v>1000</v>
      </c>
      <c r="V161" s="83">
        <f t="shared" si="61"/>
        <v>1000</v>
      </c>
      <c r="W161" s="83">
        <f t="shared" si="62"/>
        <v>1000</v>
      </c>
      <c r="X161" s="85"/>
      <c r="Y161" s="42"/>
      <c r="Z161" s="42"/>
      <c r="AA161" s="42"/>
      <c r="AB161" s="50"/>
    </row>
    <row r="162" spans="1:28" ht="13.15" customHeight="1">
      <c r="A162" s="73">
        <v>148</v>
      </c>
      <c r="B162" s="74">
        <f t="shared" si="52"/>
        <v>45459</v>
      </c>
      <c r="C162" s="75">
        <f t="shared" si="53"/>
        <v>1769</v>
      </c>
      <c r="D162" s="76">
        <f t="shared" si="48"/>
        <v>1598</v>
      </c>
      <c r="E162" s="61">
        <f t="shared" si="56"/>
        <v>2067</v>
      </c>
      <c r="F162" s="61">
        <f t="shared" si="57"/>
        <v>2067</v>
      </c>
      <c r="G162" s="61">
        <f t="shared" si="58"/>
        <v>2067</v>
      </c>
      <c r="H162" s="42">
        <f t="shared" si="63"/>
        <v>1300</v>
      </c>
      <c r="I162" s="42">
        <f t="shared" si="63"/>
        <v>1300</v>
      </c>
      <c r="J162" s="42">
        <f t="shared" si="63"/>
        <v>1300</v>
      </c>
      <c r="K162" s="42">
        <f t="shared" si="64"/>
        <v>2000</v>
      </c>
      <c r="L162" s="42">
        <f t="shared" si="64"/>
        <v>2000</v>
      </c>
      <c r="M162" s="42">
        <f t="shared" si="64"/>
        <v>2000</v>
      </c>
      <c r="N162" s="42">
        <f t="shared" si="65"/>
        <v>-700</v>
      </c>
      <c r="O162" s="42">
        <f t="shared" si="65"/>
        <v>-700</v>
      </c>
      <c r="P162" s="42">
        <f t="shared" si="65"/>
        <v>-700</v>
      </c>
      <c r="Q162" s="61">
        <f t="shared" si="55"/>
        <v>0</v>
      </c>
      <c r="R162" s="61">
        <f t="shared" si="55"/>
        <v>0</v>
      </c>
      <c r="S162" s="61">
        <f t="shared" si="55"/>
        <v>0</v>
      </c>
      <c r="T162" s="58">
        <f t="shared" si="51"/>
        <v>2367</v>
      </c>
      <c r="U162" s="83">
        <f t="shared" si="60"/>
        <v>1000</v>
      </c>
      <c r="V162" s="83">
        <f t="shared" si="61"/>
        <v>1000</v>
      </c>
      <c r="W162" s="83">
        <f t="shared" si="62"/>
        <v>1000</v>
      </c>
      <c r="X162" s="85"/>
      <c r="Y162" s="42"/>
      <c r="Z162" s="42"/>
      <c r="AA162" s="42"/>
      <c r="AB162" s="50"/>
    </row>
    <row r="163" spans="1:28" ht="13.15" customHeight="1">
      <c r="A163" s="73">
        <v>149</v>
      </c>
      <c r="B163" s="74">
        <f t="shared" si="52"/>
        <v>45460</v>
      </c>
      <c r="C163" s="75">
        <f t="shared" si="53"/>
        <v>1769</v>
      </c>
      <c r="D163" s="76">
        <f t="shared" si="48"/>
        <v>1600</v>
      </c>
      <c r="E163" s="61">
        <f t="shared" si="56"/>
        <v>2069</v>
      </c>
      <c r="F163" s="61">
        <f t="shared" si="57"/>
        <v>2069</v>
      </c>
      <c r="G163" s="61">
        <f t="shared" si="58"/>
        <v>2069</v>
      </c>
      <c r="H163" s="42">
        <f t="shared" si="63"/>
        <v>1300</v>
      </c>
      <c r="I163" s="42">
        <f t="shared" si="63"/>
        <v>1300</v>
      </c>
      <c r="J163" s="42">
        <f t="shared" si="63"/>
        <v>1300</v>
      </c>
      <c r="K163" s="42">
        <f t="shared" si="64"/>
        <v>2000</v>
      </c>
      <c r="L163" s="42">
        <f t="shared" si="64"/>
        <v>2000</v>
      </c>
      <c r="M163" s="42">
        <f t="shared" si="64"/>
        <v>2000</v>
      </c>
      <c r="N163" s="42">
        <f t="shared" si="65"/>
        <v>-700</v>
      </c>
      <c r="O163" s="42">
        <f t="shared" si="65"/>
        <v>-700</v>
      </c>
      <c r="P163" s="42">
        <f t="shared" si="65"/>
        <v>-700</v>
      </c>
      <c r="Q163" s="61">
        <f t="shared" si="55"/>
        <v>0</v>
      </c>
      <c r="R163" s="61">
        <f t="shared" si="55"/>
        <v>0</v>
      </c>
      <c r="S163" s="61">
        <f t="shared" si="55"/>
        <v>0</v>
      </c>
      <c r="T163" s="58">
        <f t="shared" si="51"/>
        <v>2369</v>
      </c>
      <c r="U163" s="83">
        <f t="shared" si="60"/>
        <v>1000</v>
      </c>
      <c r="V163" s="83">
        <f t="shared" si="61"/>
        <v>1000</v>
      </c>
      <c r="W163" s="83">
        <f t="shared" si="62"/>
        <v>1000</v>
      </c>
      <c r="X163" s="85"/>
      <c r="Y163" s="42"/>
      <c r="Z163" s="42"/>
      <c r="AA163" s="42"/>
      <c r="AB163" s="50"/>
    </row>
    <row r="164" spans="1:28" ht="13.15" customHeight="1">
      <c r="A164" s="73">
        <v>150</v>
      </c>
      <c r="B164" s="74">
        <f t="shared" si="52"/>
        <v>45461</v>
      </c>
      <c r="C164" s="75">
        <f t="shared" si="53"/>
        <v>1769</v>
      </c>
      <c r="D164" s="76">
        <f t="shared" si="48"/>
        <v>1602</v>
      </c>
      <c r="E164" s="61">
        <f t="shared" si="56"/>
        <v>2071</v>
      </c>
      <c r="F164" s="61">
        <f t="shared" si="57"/>
        <v>2071</v>
      </c>
      <c r="G164" s="61">
        <f t="shared" si="58"/>
        <v>2071</v>
      </c>
      <c r="H164" s="42">
        <f t="shared" si="63"/>
        <v>1300</v>
      </c>
      <c r="I164" s="42">
        <f t="shared" si="63"/>
        <v>1300</v>
      </c>
      <c r="J164" s="42">
        <f t="shared" si="63"/>
        <v>1300</v>
      </c>
      <c r="K164" s="42">
        <f t="shared" si="64"/>
        <v>2000</v>
      </c>
      <c r="L164" s="42">
        <f t="shared" si="64"/>
        <v>2000</v>
      </c>
      <c r="M164" s="42">
        <f t="shared" si="64"/>
        <v>2000</v>
      </c>
      <c r="N164" s="42">
        <f t="shared" si="65"/>
        <v>-700</v>
      </c>
      <c r="O164" s="42">
        <f t="shared" si="65"/>
        <v>-700</v>
      </c>
      <c r="P164" s="42">
        <f t="shared" si="65"/>
        <v>-700</v>
      </c>
      <c r="Q164" s="61">
        <f t="shared" si="55"/>
        <v>0</v>
      </c>
      <c r="R164" s="61">
        <f t="shared" si="55"/>
        <v>0</v>
      </c>
      <c r="S164" s="61">
        <f t="shared" si="55"/>
        <v>0</v>
      </c>
      <c r="T164" s="58">
        <f t="shared" si="51"/>
        <v>2071</v>
      </c>
      <c r="U164" s="83">
        <f t="shared" si="60"/>
        <v>1300</v>
      </c>
      <c r="V164" s="83">
        <f t="shared" si="61"/>
        <v>1300</v>
      </c>
      <c r="W164" s="83">
        <f t="shared" si="62"/>
        <v>1300</v>
      </c>
      <c r="X164" s="85">
        <v>0.3</v>
      </c>
      <c r="Y164" s="42"/>
      <c r="Z164" s="42"/>
      <c r="AA164" s="42"/>
      <c r="AB164" s="50">
        <v>2</v>
      </c>
    </row>
    <row r="165" spans="1:28" ht="13.15" customHeight="1">
      <c r="A165" s="73">
        <v>151</v>
      </c>
      <c r="B165" s="74">
        <f t="shared" si="52"/>
        <v>45462</v>
      </c>
      <c r="C165" s="75">
        <f t="shared" si="53"/>
        <v>1769</v>
      </c>
      <c r="D165" s="76">
        <f t="shared" si="48"/>
        <v>1604</v>
      </c>
      <c r="E165" s="61">
        <f t="shared" si="56"/>
        <v>2073</v>
      </c>
      <c r="F165" s="61">
        <f t="shared" si="57"/>
        <v>2073</v>
      </c>
      <c r="G165" s="61">
        <f t="shared" si="58"/>
        <v>2073</v>
      </c>
      <c r="H165" s="42">
        <f t="shared" si="63"/>
        <v>1300</v>
      </c>
      <c r="I165" s="42">
        <f t="shared" si="63"/>
        <v>1300</v>
      </c>
      <c r="J165" s="42">
        <f t="shared" si="63"/>
        <v>1300</v>
      </c>
      <c r="K165" s="42">
        <f t="shared" si="64"/>
        <v>2000</v>
      </c>
      <c r="L165" s="42">
        <f t="shared" si="64"/>
        <v>2000</v>
      </c>
      <c r="M165" s="42">
        <f t="shared" si="64"/>
        <v>2000</v>
      </c>
      <c r="N165" s="42">
        <f t="shared" si="65"/>
        <v>-700</v>
      </c>
      <c r="O165" s="42">
        <f t="shared" si="65"/>
        <v>-700</v>
      </c>
      <c r="P165" s="42">
        <f t="shared" si="65"/>
        <v>-700</v>
      </c>
      <c r="Q165" s="61">
        <f t="shared" si="55"/>
        <v>0</v>
      </c>
      <c r="R165" s="61">
        <f t="shared" si="55"/>
        <v>0</v>
      </c>
      <c r="S165" s="61">
        <f t="shared" si="55"/>
        <v>0</v>
      </c>
      <c r="T165" s="58">
        <f t="shared" si="51"/>
        <v>2073</v>
      </c>
      <c r="U165" s="83">
        <f t="shared" si="60"/>
        <v>1300</v>
      </c>
      <c r="V165" s="83">
        <f t="shared" si="61"/>
        <v>1300</v>
      </c>
      <c r="W165" s="83">
        <f t="shared" si="62"/>
        <v>1300</v>
      </c>
      <c r="X165" s="85"/>
      <c r="Y165" s="42"/>
      <c r="Z165" s="42"/>
      <c r="AA165" s="42"/>
      <c r="AB165" s="50"/>
    </row>
    <row r="166" spans="1:28" ht="13.15" customHeight="1">
      <c r="A166" s="73">
        <v>152</v>
      </c>
      <c r="B166" s="74">
        <f t="shared" si="52"/>
        <v>45463</v>
      </c>
      <c r="C166" s="75">
        <f t="shared" si="53"/>
        <v>1769</v>
      </c>
      <c r="D166" s="76">
        <f t="shared" si="48"/>
        <v>1606</v>
      </c>
      <c r="E166" s="61">
        <f t="shared" si="56"/>
        <v>2075</v>
      </c>
      <c r="F166" s="61">
        <f t="shared" si="57"/>
        <v>2075</v>
      </c>
      <c r="G166" s="61">
        <f t="shared" si="58"/>
        <v>2075</v>
      </c>
      <c r="H166" s="42">
        <f t="shared" si="63"/>
        <v>1300</v>
      </c>
      <c r="I166" s="42">
        <f t="shared" si="63"/>
        <v>1300</v>
      </c>
      <c r="J166" s="42">
        <f t="shared" si="63"/>
        <v>1300</v>
      </c>
      <c r="K166" s="42">
        <f t="shared" ref="K166" si="66">K165</f>
        <v>2000</v>
      </c>
      <c r="L166" s="42">
        <f t="shared" si="64"/>
        <v>2000</v>
      </c>
      <c r="M166" s="42">
        <f t="shared" si="64"/>
        <v>2000</v>
      </c>
      <c r="N166" s="42">
        <f t="shared" si="65"/>
        <v>-700</v>
      </c>
      <c r="O166" s="42">
        <f t="shared" si="65"/>
        <v>-700</v>
      </c>
      <c r="P166" s="42">
        <f t="shared" si="65"/>
        <v>-700</v>
      </c>
      <c r="Q166" s="61">
        <f t="shared" si="55"/>
        <v>0</v>
      </c>
      <c r="R166" s="61">
        <f t="shared" si="55"/>
        <v>0</v>
      </c>
      <c r="S166" s="61">
        <f t="shared" si="55"/>
        <v>0</v>
      </c>
      <c r="T166" s="58">
        <f t="shared" si="51"/>
        <v>2075</v>
      </c>
      <c r="U166" s="83">
        <f t="shared" si="60"/>
        <v>1300</v>
      </c>
      <c r="V166" s="83">
        <f t="shared" si="61"/>
        <v>1300</v>
      </c>
      <c r="W166" s="83">
        <f t="shared" si="62"/>
        <v>1300</v>
      </c>
      <c r="X166" s="85"/>
      <c r="Y166" s="42"/>
      <c r="Z166" s="42"/>
      <c r="AA166" s="42"/>
      <c r="AB166" s="50"/>
    </row>
    <row r="167" spans="1:28" ht="13.15" customHeight="1">
      <c r="A167" s="73">
        <v>153</v>
      </c>
      <c r="B167" s="74">
        <f t="shared" si="52"/>
        <v>45464</v>
      </c>
      <c r="C167" s="75">
        <f t="shared" si="53"/>
        <v>1769</v>
      </c>
      <c r="D167" s="76">
        <f t="shared" si="48"/>
        <v>1608</v>
      </c>
      <c r="E167" s="61">
        <f t="shared" si="56"/>
        <v>2077</v>
      </c>
      <c r="F167" s="61">
        <f t="shared" si="57"/>
        <v>2077</v>
      </c>
      <c r="G167" s="61">
        <f t="shared" si="58"/>
        <v>2077</v>
      </c>
      <c r="H167" s="42">
        <f t="shared" si="63"/>
        <v>1300</v>
      </c>
      <c r="I167" s="42">
        <f t="shared" si="63"/>
        <v>1300</v>
      </c>
      <c r="J167" s="42">
        <f t="shared" si="63"/>
        <v>1300</v>
      </c>
      <c r="K167" s="42">
        <f t="shared" ref="K167" si="67">K166</f>
        <v>2000</v>
      </c>
      <c r="L167" s="42">
        <f t="shared" si="64"/>
        <v>2000</v>
      </c>
      <c r="M167" s="42">
        <f t="shared" si="64"/>
        <v>2000</v>
      </c>
      <c r="N167" s="42">
        <f t="shared" si="65"/>
        <v>-700</v>
      </c>
      <c r="O167" s="42">
        <f t="shared" si="65"/>
        <v>-700</v>
      </c>
      <c r="P167" s="42">
        <f t="shared" si="65"/>
        <v>-700</v>
      </c>
      <c r="Q167" s="61">
        <f t="shared" si="55"/>
        <v>0</v>
      </c>
      <c r="R167" s="61">
        <f t="shared" si="55"/>
        <v>0</v>
      </c>
      <c r="S167" s="61">
        <f t="shared" si="55"/>
        <v>0</v>
      </c>
      <c r="T167" s="58">
        <f t="shared" si="51"/>
        <v>2077</v>
      </c>
      <c r="U167" s="83">
        <f t="shared" si="60"/>
        <v>1300</v>
      </c>
      <c r="V167" s="83">
        <f t="shared" si="61"/>
        <v>1300</v>
      </c>
      <c r="W167" s="83">
        <f t="shared" si="62"/>
        <v>1300</v>
      </c>
      <c r="X167" s="85"/>
      <c r="Y167" s="42"/>
      <c r="Z167" s="42"/>
      <c r="AA167" s="42"/>
      <c r="AB167" s="50"/>
    </row>
    <row r="168" spans="1:28" ht="13.15" customHeight="1">
      <c r="A168" s="73">
        <v>154</v>
      </c>
      <c r="B168" s="74">
        <f t="shared" si="52"/>
        <v>45465</v>
      </c>
      <c r="C168" s="75">
        <f t="shared" si="53"/>
        <v>1769</v>
      </c>
      <c r="D168" s="76">
        <f t="shared" si="48"/>
        <v>1610</v>
      </c>
      <c r="E168" s="61">
        <f t="shared" si="56"/>
        <v>2079</v>
      </c>
      <c r="F168" s="61">
        <f t="shared" si="57"/>
        <v>2079</v>
      </c>
      <c r="G168" s="61">
        <f t="shared" si="58"/>
        <v>2079</v>
      </c>
      <c r="H168" s="42">
        <f t="shared" si="63"/>
        <v>1300</v>
      </c>
      <c r="I168" s="42">
        <f t="shared" si="63"/>
        <v>1300</v>
      </c>
      <c r="J168" s="42">
        <f t="shared" si="63"/>
        <v>1300</v>
      </c>
      <c r="K168" s="42">
        <f t="shared" ref="K168" si="68">K167</f>
        <v>2000</v>
      </c>
      <c r="L168" s="42">
        <f t="shared" si="64"/>
        <v>2000</v>
      </c>
      <c r="M168" s="42">
        <f t="shared" si="64"/>
        <v>2000</v>
      </c>
      <c r="N168" s="42">
        <f t="shared" si="65"/>
        <v>-700</v>
      </c>
      <c r="O168" s="42">
        <f t="shared" si="65"/>
        <v>-700</v>
      </c>
      <c r="P168" s="42">
        <f t="shared" si="65"/>
        <v>-700</v>
      </c>
      <c r="Q168" s="61">
        <f t="shared" si="55"/>
        <v>0</v>
      </c>
      <c r="R168" s="61">
        <f t="shared" si="55"/>
        <v>0</v>
      </c>
      <c r="S168" s="61">
        <f t="shared" si="55"/>
        <v>0</v>
      </c>
      <c r="T168" s="58">
        <f t="shared" si="51"/>
        <v>1879</v>
      </c>
      <c r="U168" s="83">
        <f t="shared" si="60"/>
        <v>1500</v>
      </c>
      <c r="V168" s="83">
        <f t="shared" si="61"/>
        <v>1500</v>
      </c>
      <c r="W168" s="83">
        <f t="shared" si="62"/>
        <v>1500</v>
      </c>
      <c r="X168" s="85">
        <v>0.2</v>
      </c>
      <c r="Y168" s="42"/>
      <c r="Z168" s="42"/>
      <c r="AA168" s="42"/>
      <c r="AB168" s="50">
        <v>1</v>
      </c>
    </row>
    <row r="169" spans="1:28" ht="13.15" customHeight="1">
      <c r="A169" s="73">
        <v>155</v>
      </c>
      <c r="B169" s="74">
        <f t="shared" si="52"/>
        <v>45466</v>
      </c>
      <c r="C169" s="75">
        <f t="shared" si="53"/>
        <v>1769</v>
      </c>
      <c r="D169" s="76">
        <f t="shared" si="48"/>
        <v>1612</v>
      </c>
      <c r="E169" s="61">
        <f t="shared" si="56"/>
        <v>2081</v>
      </c>
      <c r="F169" s="61">
        <f t="shared" si="57"/>
        <v>2081</v>
      </c>
      <c r="G169" s="61">
        <f t="shared" si="58"/>
        <v>2081</v>
      </c>
      <c r="H169" s="42">
        <f t="shared" si="63"/>
        <v>1300</v>
      </c>
      <c r="I169" s="42">
        <f t="shared" si="63"/>
        <v>1300</v>
      </c>
      <c r="J169" s="42">
        <f t="shared" si="63"/>
        <v>1300</v>
      </c>
      <c r="K169" s="42">
        <f t="shared" si="64"/>
        <v>2000</v>
      </c>
      <c r="L169" s="42">
        <f t="shared" si="64"/>
        <v>2000</v>
      </c>
      <c r="M169" s="42">
        <f t="shared" si="64"/>
        <v>2000</v>
      </c>
      <c r="N169" s="42">
        <f t="shared" si="65"/>
        <v>-700</v>
      </c>
      <c r="O169" s="42">
        <f t="shared" si="65"/>
        <v>-700</v>
      </c>
      <c r="P169" s="42">
        <f t="shared" si="65"/>
        <v>-700</v>
      </c>
      <c r="Q169" s="61">
        <f t="shared" si="55"/>
        <v>0</v>
      </c>
      <c r="R169" s="61">
        <f t="shared" si="55"/>
        <v>0</v>
      </c>
      <c r="S169" s="61">
        <f t="shared" si="55"/>
        <v>0</v>
      </c>
      <c r="T169" s="58">
        <f t="shared" si="51"/>
        <v>1881</v>
      </c>
      <c r="U169" s="83">
        <f t="shared" si="60"/>
        <v>1500</v>
      </c>
      <c r="V169" s="83">
        <f t="shared" si="61"/>
        <v>1500</v>
      </c>
      <c r="W169" s="83">
        <f t="shared" si="62"/>
        <v>1500</v>
      </c>
      <c r="X169" s="85"/>
      <c r="Y169" s="42"/>
      <c r="Z169" s="42"/>
      <c r="AA169" s="42"/>
      <c r="AB169" s="50"/>
    </row>
    <row r="170" spans="1:28" ht="13.15" customHeight="1">
      <c r="A170" s="73">
        <v>156</v>
      </c>
      <c r="B170" s="74">
        <f t="shared" si="52"/>
        <v>45467</v>
      </c>
      <c r="C170" s="75">
        <f t="shared" si="53"/>
        <v>1769</v>
      </c>
      <c r="D170" s="76">
        <f t="shared" si="48"/>
        <v>1614</v>
      </c>
      <c r="E170" s="61">
        <f t="shared" si="56"/>
        <v>2083</v>
      </c>
      <c r="F170" s="61">
        <f t="shared" si="57"/>
        <v>2083</v>
      </c>
      <c r="G170" s="61">
        <f t="shared" si="58"/>
        <v>2083</v>
      </c>
      <c r="H170" s="42">
        <f t="shared" si="63"/>
        <v>1300</v>
      </c>
      <c r="I170" s="42">
        <f t="shared" si="63"/>
        <v>1300</v>
      </c>
      <c r="J170" s="42">
        <f t="shared" si="63"/>
        <v>1300</v>
      </c>
      <c r="K170" s="42">
        <f t="shared" si="64"/>
        <v>2000</v>
      </c>
      <c r="L170" s="42">
        <f t="shared" si="64"/>
        <v>2000</v>
      </c>
      <c r="M170" s="42">
        <f t="shared" si="64"/>
        <v>2000</v>
      </c>
      <c r="N170" s="42">
        <f t="shared" si="65"/>
        <v>-700</v>
      </c>
      <c r="O170" s="42">
        <f t="shared" si="65"/>
        <v>-700</v>
      </c>
      <c r="P170" s="42">
        <f t="shared" si="65"/>
        <v>-700</v>
      </c>
      <c r="Q170" s="61">
        <f t="shared" si="55"/>
        <v>0</v>
      </c>
      <c r="R170" s="61">
        <f t="shared" si="55"/>
        <v>0</v>
      </c>
      <c r="S170" s="61">
        <f t="shared" si="55"/>
        <v>0</v>
      </c>
      <c r="T170" s="58">
        <f t="shared" si="51"/>
        <v>1883</v>
      </c>
      <c r="U170" s="83">
        <f t="shared" si="60"/>
        <v>1500</v>
      </c>
      <c r="V170" s="83">
        <f t="shared" si="61"/>
        <v>1500</v>
      </c>
      <c r="W170" s="83">
        <f t="shared" si="62"/>
        <v>1500</v>
      </c>
      <c r="X170" s="85"/>
      <c r="Y170" s="42"/>
      <c r="Z170" s="42"/>
      <c r="AA170" s="42"/>
      <c r="AB170" s="50"/>
    </row>
    <row r="171" spans="1:28" ht="13.15" customHeight="1">
      <c r="A171" s="73">
        <v>157</v>
      </c>
      <c r="B171" s="74">
        <f t="shared" si="52"/>
        <v>45468</v>
      </c>
      <c r="C171" s="75">
        <f t="shared" si="53"/>
        <v>1769</v>
      </c>
      <c r="D171" s="76">
        <f t="shared" si="48"/>
        <v>1616</v>
      </c>
      <c r="E171" s="61">
        <f t="shared" si="56"/>
        <v>2085</v>
      </c>
      <c r="F171" s="61">
        <f t="shared" si="57"/>
        <v>2085</v>
      </c>
      <c r="G171" s="61">
        <f t="shared" si="58"/>
        <v>2085</v>
      </c>
      <c r="H171" s="42">
        <f t="shared" si="63"/>
        <v>1300</v>
      </c>
      <c r="I171" s="42">
        <f t="shared" si="63"/>
        <v>1300</v>
      </c>
      <c r="J171" s="42">
        <f t="shared" si="63"/>
        <v>1300</v>
      </c>
      <c r="K171" s="42">
        <f t="shared" si="64"/>
        <v>2000</v>
      </c>
      <c r="L171" s="42">
        <f t="shared" si="64"/>
        <v>2000</v>
      </c>
      <c r="M171" s="42">
        <f t="shared" si="64"/>
        <v>2000</v>
      </c>
      <c r="N171" s="42">
        <f t="shared" si="65"/>
        <v>-700</v>
      </c>
      <c r="O171" s="42">
        <f t="shared" si="65"/>
        <v>-700</v>
      </c>
      <c r="P171" s="42">
        <f t="shared" si="65"/>
        <v>-700</v>
      </c>
      <c r="Q171" s="61">
        <f t="shared" si="55"/>
        <v>0</v>
      </c>
      <c r="R171" s="61">
        <f t="shared" si="55"/>
        <v>0</v>
      </c>
      <c r="S171" s="61">
        <f t="shared" si="55"/>
        <v>0</v>
      </c>
      <c r="T171" s="58">
        <f t="shared" si="51"/>
        <v>1885</v>
      </c>
      <c r="U171" s="83">
        <f t="shared" si="60"/>
        <v>1500</v>
      </c>
      <c r="V171" s="83">
        <f t="shared" si="61"/>
        <v>1500</v>
      </c>
      <c r="W171" s="83">
        <f t="shared" si="62"/>
        <v>1500</v>
      </c>
      <c r="X171" s="85"/>
      <c r="Y171" s="42"/>
      <c r="Z171" s="42"/>
      <c r="AA171" s="42"/>
      <c r="AB171" s="50"/>
    </row>
    <row r="172" spans="1:28" ht="13.15" customHeight="1">
      <c r="A172" s="73">
        <v>158</v>
      </c>
      <c r="B172" s="74">
        <f t="shared" si="52"/>
        <v>45469</v>
      </c>
      <c r="C172" s="75">
        <f t="shared" si="53"/>
        <v>1769</v>
      </c>
      <c r="D172" s="76">
        <f t="shared" si="48"/>
        <v>1618</v>
      </c>
      <c r="E172" s="61">
        <f t="shared" si="56"/>
        <v>2087</v>
      </c>
      <c r="F172" s="61">
        <f t="shared" si="57"/>
        <v>2087</v>
      </c>
      <c r="G172" s="61">
        <f t="shared" si="58"/>
        <v>2087</v>
      </c>
      <c r="H172" s="42">
        <f t="shared" si="63"/>
        <v>1300</v>
      </c>
      <c r="I172" s="42">
        <f t="shared" si="63"/>
        <v>1300</v>
      </c>
      <c r="J172" s="42">
        <f t="shared" si="63"/>
        <v>1300</v>
      </c>
      <c r="K172" s="42">
        <f t="shared" si="64"/>
        <v>2000</v>
      </c>
      <c r="L172" s="42">
        <f t="shared" si="64"/>
        <v>2000</v>
      </c>
      <c r="M172" s="42">
        <f t="shared" si="64"/>
        <v>2000</v>
      </c>
      <c r="N172" s="42">
        <f t="shared" si="65"/>
        <v>-700</v>
      </c>
      <c r="O172" s="42">
        <f t="shared" si="65"/>
        <v>-700</v>
      </c>
      <c r="P172" s="42">
        <f t="shared" si="65"/>
        <v>-700</v>
      </c>
      <c r="Q172" s="61">
        <f t="shared" si="55"/>
        <v>0</v>
      </c>
      <c r="R172" s="61">
        <f t="shared" si="55"/>
        <v>0</v>
      </c>
      <c r="S172" s="61">
        <f t="shared" si="55"/>
        <v>0</v>
      </c>
      <c r="T172" s="58">
        <f t="shared" si="51"/>
        <v>1887</v>
      </c>
      <c r="U172" s="83">
        <f t="shared" si="60"/>
        <v>1500</v>
      </c>
      <c r="V172" s="83">
        <f t="shared" si="61"/>
        <v>1500</v>
      </c>
      <c r="W172" s="83">
        <f t="shared" si="62"/>
        <v>1500</v>
      </c>
      <c r="X172" s="85"/>
      <c r="Y172" s="42"/>
      <c r="Z172" s="42"/>
      <c r="AA172" s="42"/>
      <c r="AB172" s="50"/>
    </row>
    <row r="173" spans="1:28" ht="13.15" customHeight="1">
      <c r="A173" s="73">
        <v>159</v>
      </c>
      <c r="B173" s="74">
        <f t="shared" si="52"/>
        <v>45470</v>
      </c>
      <c r="C173" s="75">
        <f t="shared" si="53"/>
        <v>1769</v>
      </c>
      <c r="D173" s="76">
        <f t="shared" si="48"/>
        <v>1620</v>
      </c>
      <c r="E173" s="61">
        <f t="shared" si="56"/>
        <v>2089</v>
      </c>
      <c r="F173" s="61">
        <f t="shared" si="57"/>
        <v>2089</v>
      </c>
      <c r="G173" s="61">
        <f t="shared" si="58"/>
        <v>2089</v>
      </c>
      <c r="H173" s="42">
        <f t="shared" si="63"/>
        <v>1300</v>
      </c>
      <c r="I173" s="42">
        <f t="shared" si="63"/>
        <v>1300</v>
      </c>
      <c r="J173" s="42">
        <f t="shared" si="63"/>
        <v>1300</v>
      </c>
      <c r="K173" s="42">
        <f t="shared" si="64"/>
        <v>2000</v>
      </c>
      <c r="L173" s="42">
        <f t="shared" si="64"/>
        <v>2000</v>
      </c>
      <c r="M173" s="42">
        <f t="shared" si="64"/>
        <v>2000</v>
      </c>
      <c r="N173" s="42">
        <f t="shared" si="65"/>
        <v>-700</v>
      </c>
      <c r="O173" s="42">
        <f t="shared" si="65"/>
        <v>-700</v>
      </c>
      <c r="P173" s="42">
        <f t="shared" si="65"/>
        <v>-700</v>
      </c>
      <c r="Q173" s="61">
        <f t="shared" si="55"/>
        <v>0</v>
      </c>
      <c r="R173" s="61">
        <f t="shared" si="55"/>
        <v>0</v>
      </c>
      <c r="S173" s="61">
        <f t="shared" si="55"/>
        <v>0</v>
      </c>
      <c r="T173" s="58">
        <f t="shared" si="51"/>
        <v>1889</v>
      </c>
      <c r="U173" s="83">
        <f t="shared" si="60"/>
        <v>1500</v>
      </c>
      <c r="V173" s="83">
        <f t="shared" si="61"/>
        <v>1500</v>
      </c>
      <c r="W173" s="83">
        <f t="shared" si="62"/>
        <v>1500</v>
      </c>
      <c r="X173" s="85"/>
      <c r="Y173" s="42"/>
      <c r="Z173" s="42"/>
      <c r="AA173" s="42"/>
      <c r="AB173" s="50"/>
    </row>
    <row r="174" spans="1:28" ht="13.15" customHeight="1">
      <c r="A174" s="73">
        <v>160</v>
      </c>
      <c r="B174" s="74">
        <f t="shared" si="52"/>
        <v>45471</v>
      </c>
      <c r="C174" s="75">
        <f t="shared" si="53"/>
        <v>1769</v>
      </c>
      <c r="D174" s="76">
        <f t="shared" si="48"/>
        <v>1622</v>
      </c>
      <c r="E174" s="61">
        <f t="shared" si="56"/>
        <v>2091</v>
      </c>
      <c r="F174" s="61">
        <f t="shared" si="57"/>
        <v>2091</v>
      </c>
      <c r="G174" s="61">
        <f t="shared" si="58"/>
        <v>2091</v>
      </c>
      <c r="H174" s="42">
        <f t="shared" si="63"/>
        <v>1300</v>
      </c>
      <c r="I174" s="42">
        <f t="shared" si="63"/>
        <v>1300</v>
      </c>
      <c r="J174" s="42">
        <f t="shared" si="63"/>
        <v>1300</v>
      </c>
      <c r="K174" s="42">
        <f t="shared" si="64"/>
        <v>2000</v>
      </c>
      <c r="L174" s="42">
        <f t="shared" si="64"/>
        <v>2000</v>
      </c>
      <c r="M174" s="42">
        <f t="shared" si="64"/>
        <v>2000</v>
      </c>
      <c r="N174" s="42">
        <f t="shared" si="65"/>
        <v>-700</v>
      </c>
      <c r="O174" s="42">
        <f t="shared" si="65"/>
        <v>-700</v>
      </c>
      <c r="P174" s="42">
        <f t="shared" si="65"/>
        <v>-700</v>
      </c>
      <c r="Q174" s="61">
        <f t="shared" si="55"/>
        <v>0</v>
      </c>
      <c r="R174" s="61">
        <f t="shared" si="55"/>
        <v>0</v>
      </c>
      <c r="S174" s="61">
        <f t="shared" si="55"/>
        <v>0</v>
      </c>
      <c r="T174" s="58">
        <f t="shared" si="51"/>
        <v>1891</v>
      </c>
      <c r="U174" s="83">
        <f t="shared" si="60"/>
        <v>1500</v>
      </c>
      <c r="V174" s="83">
        <f t="shared" si="61"/>
        <v>1500</v>
      </c>
      <c r="W174" s="83">
        <f t="shared" si="62"/>
        <v>1500</v>
      </c>
      <c r="X174" s="85"/>
      <c r="Y174" s="42"/>
      <c r="Z174" s="42"/>
      <c r="AA174" s="42"/>
      <c r="AB174" s="50"/>
    </row>
    <row r="175" spans="1:28" ht="13.15" customHeight="1">
      <c r="A175" s="73">
        <v>161</v>
      </c>
      <c r="B175" s="74">
        <f t="shared" si="52"/>
        <v>45472</v>
      </c>
      <c r="C175" s="75">
        <f t="shared" si="53"/>
        <v>1769</v>
      </c>
      <c r="D175" s="76">
        <f t="shared" si="48"/>
        <v>1624</v>
      </c>
      <c r="E175" s="61">
        <f t="shared" si="56"/>
        <v>2093</v>
      </c>
      <c r="F175" s="61">
        <f t="shared" si="57"/>
        <v>2093</v>
      </c>
      <c r="G175" s="61">
        <f t="shared" si="58"/>
        <v>2093</v>
      </c>
      <c r="H175" s="42">
        <f t="shared" si="63"/>
        <v>1300</v>
      </c>
      <c r="I175" s="42">
        <f t="shared" si="63"/>
        <v>1300</v>
      </c>
      <c r="J175" s="42">
        <f t="shared" si="63"/>
        <v>1300</v>
      </c>
      <c r="K175" s="42">
        <f t="shared" si="64"/>
        <v>2000</v>
      </c>
      <c r="L175" s="42">
        <f t="shared" si="64"/>
        <v>2000</v>
      </c>
      <c r="M175" s="42">
        <f t="shared" si="64"/>
        <v>2000</v>
      </c>
      <c r="N175" s="42">
        <f t="shared" si="65"/>
        <v>-700</v>
      </c>
      <c r="O175" s="42">
        <f t="shared" si="65"/>
        <v>-700</v>
      </c>
      <c r="P175" s="42">
        <f t="shared" si="65"/>
        <v>-700</v>
      </c>
      <c r="Q175" s="61">
        <f t="shared" si="55"/>
        <v>0</v>
      </c>
      <c r="R175" s="61">
        <f t="shared" si="55"/>
        <v>0</v>
      </c>
      <c r="S175" s="61">
        <f t="shared" si="55"/>
        <v>0</v>
      </c>
      <c r="T175" s="58">
        <f t="shared" si="51"/>
        <v>1893</v>
      </c>
      <c r="U175" s="83">
        <f t="shared" si="60"/>
        <v>1500</v>
      </c>
      <c r="V175" s="83">
        <f t="shared" si="61"/>
        <v>1500</v>
      </c>
      <c r="W175" s="83">
        <f t="shared" si="62"/>
        <v>1500</v>
      </c>
      <c r="X175" s="85"/>
      <c r="Y175" s="42"/>
      <c r="Z175" s="42"/>
      <c r="AA175" s="42"/>
      <c r="AB175" s="50"/>
    </row>
    <row r="176" spans="1:28" ht="13.15" customHeight="1">
      <c r="A176" s="73">
        <v>162</v>
      </c>
      <c r="B176" s="74">
        <f t="shared" si="52"/>
        <v>45473</v>
      </c>
      <c r="C176" s="75">
        <f t="shared" si="53"/>
        <v>1769</v>
      </c>
      <c r="D176" s="76">
        <f t="shared" si="48"/>
        <v>1626</v>
      </c>
      <c r="E176" s="61">
        <f t="shared" si="56"/>
        <v>2095</v>
      </c>
      <c r="F176" s="61">
        <f t="shared" si="57"/>
        <v>2095</v>
      </c>
      <c r="G176" s="61">
        <f t="shared" si="58"/>
        <v>2095</v>
      </c>
      <c r="H176" s="42">
        <f t="shared" si="63"/>
        <v>1300</v>
      </c>
      <c r="I176" s="42">
        <f t="shared" si="63"/>
        <v>1300</v>
      </c>
      <c r="J176" s="42">
        <f t="shared" si="63"/>
        <v>1300</v>
      </c>
      <c r="K176" s="42">
        <f t="shared" ref="K176:M191" si="69">K175</f>
        <v>2000</v>
      </c>
      <c r="L176" s="42">
        <f t="shared" si="69"/>
        <v>2000</v>
      </c>
      <c r="M176" s="42">
        <f t="shared" si="69"/>
        <v>2000</v>
      </c>
      <c r="N176" s="42">
        <f t="shared" si="65"/>
        <v>-700</v>
      </c>
      <c r="O176" s="42">
        <f t="shared" si="65"/>
        <v>-700</v>
      </c>
      <c r="P176" s="42">
        <f t="shared" si="65"/>
        <v>-700</v>
      </c>
      <c r="Q176" s="61">
        <f t="shared" si="55"/>
        <v>0</v>
      </c>
      <c r="R176" s="61">
        <f t="shared" si="55"/>
        <v>0</v>
      </c>
      <c r="S176" s="61">
        <f t="shared" si="55"/>
        <v>0</v>
      </c>
      <c r="T176" s="58">
        <f t="shared" si="51"/>
        <v>1895</v>
      </c>
      <c r="U176" s="83">
        <f t="shared" si="60"/>
        <v>1500</v>
      </c>
      <c r="V176" s="83">
        <f t="shared" si="61"/>
        <v>1500</v>
      </c>
      <c r="W176" s="83">
        <f t="shared" si="62"/>
        <v>1500</v>
      </c>
      <c r="X176" s="85"/>
      <c r="Y176" s="42"/>
      <c r="Z176" s="42"/>
      <c r="AA176" s="42"/>
      <c r="AB176" s="50"/>
    </row>
    <row r="177" spans="1:28" ht="13.15" customHeight="1">
      <c r="A177" s="73">
        <v>163</v>
      </c>
      <c r="B177" s="74">
        <f t="shared" si="52"/>
        <v>45474</v>
      </c>
      <c r="C177" s="75">
        <f t="shared" si="53"/>
        <v>1769</v>
      </c>
      <c r="D177" s="76">
        <f t="shared" si="48"/>
        <v>1628</v>
      </c>
      <c r="E177" s="61">
        <f t="shared" si="56"/>
        <v>2097</v>
      </c>
      <c r="F177" s="61">
        <f t="shared" si="57"/>
        <v>2097</v>
      </c>
      <c r="G177" s="61">
        <f t="shared" si="58"/>
        <v>2097</v>
      </c>
      <c r="H177" s="42">
        <f t="shared" si="63"/>
        <v>1300</v>
      </c>
      <c r="I177" s="42">
        <f t="shared" si="63"/>
        <v>1300</v>
      </c>
      <c r="J177" s="42">
        <f t="shared" si="63"/>
        <v>1300</v>
      </c>
      <c r="K177" s="42">
        <f t="shared" si="69"/>
        <v>2000</v>
      </c>
      <c r="L177" s="42">
        <f t="shared" si="69"/>
        <v>2000</v>
      </c>
      <c r="M177" s="42">
        <f t="shared" si="69"/>
        <v>2000</v>
      </c>
      <c r="N177" s="42">
        <f t="shared" ref="N177:P192" si="70">N176-Q177</f>
        <v>-700</v>
      </c>
      <c r="O177" s="42">
        <f t="shared" si="70"/>
        <v>-700</v>
      </c>
      <c r="P177" s="42">
        <f t="shared" si="70"/>
        <v>-700</v>
      </c>
      <c r="Q177" s="61">
        <f t="shared" si="55"/>
        <v>0</v>
      </c>
      <c r="R177" s="61">
        <f t="shared" si="55"/>
        <v>0</v>
      </c>
      <c r="S177" s="61">
        <f t="shared" si="55"/>
        <v>0</v>
      </c>
      <c r="T177" s="58">
        <f t="shared" si="51"/>
        <v>1897</v>
      </c>
      <c r="U177" s="83">
        <f t="shared" si="60"/>
        <v>1500</v>
      </c>
      <c r="V177" s="83">
        <f t="shared" si="61"/>
        <v>1500</v>
      </c>
      <c r="W177" s="83">
        <f t="shared" si="62"/>
        <v>1500</v>
      </c>
      <c r="X177" s="85"/>
      <c r="Y177" s="42"/>
      <c r="Z177" s="42"/>
      <c r="AA177" s="42"/>
      <c r="AB177" s="50"/>
    </row>
    <row r="178" spans="1:28" ht="13.15" customHeight="1">
      <c r="A178" s="73">
        <v>164</v>
      </c>
      <c r="B178" s="74">
        <f t="shared" si="52"/>
        <v>45475</v>
      </c>
      <c r="C178" s="75">
        <f t="shared" si="53"/>
        <v>1769</v>
      </c>
      <c r="D178" s="76">
        <f t="shared" si="48"/>
        <v>1630</v>
      </c>
      <c r="E178" s="61">
        <f t="shared" si="56"/>
        <v>2099</v>
      </c>
      <c r="F178" s="61">
        <f t="shared" si="57"/>
        <v>2099</v>
      </c>
      <c r="G178" s="61">
        <f t="shared" si="58"/>
        <v>2099</v>
      </c>
      <c r="H178" s="42">
        <f t="shared" si="63"/>
        <v>1300</v>
      </c>
      <c r="I178" s="42">
        <f t="shared" si="63"/>
        <v>1300</v>
      </c>
      <c r="J178" s="42">
        <f t="shared" si="63"/>
        <v>1300</v>
      </c>
      <c r="K178" s="42">
        <f t="shared" si="69"/>
        <v>2000</v>
      </c>
      <c r="L178" s="42">
        <f t="shared" si="69"/>
        <v>2000</v>
      </c>
      <c r="M178" s="42">
        <f t="shared" si="69"/>
        <v>2000</v>
      </c>
      <c r="N178" s="42">
        <f t="shared" si="70"/>
        <v>-700</v>
      </c>
      <c r="O178" s="42">
        <f t="shared" si="70"/>
        <v>-700</v>
      </c>
      <c r="P178" s="42">
        <f t="shared" si="70"/>
        <v>-700</v>
      </c>
      <c r="Q178" s="61">
        <f t="shared" si="55"/>
        <v>0</v>
      </c>
      <c r="R178" s="61">
        <f t="shared" si="55"/>
        <v>0</v>
      </c>
      <c r="S178" s="61">
        <f t="shared" si="55"/>
        <v>0</v>
      </c>
      <c r="T178" s="58">
        <f t="shared" si="51"/>
        <v>1899</v>
      </c>
      <c r="U178" s="83">
        <f t="shared" si="60"/>
        <v>1500</v>
      </c>
      <c r="V178" s="83">
        <f t="shared" si="61"/>
        <v>1500</v>
      </c>
      <c r="W178" s="83">
        <f t="shared" si="62"/>
        <v>1500</v>
      </c>
      <c r="X178" s="85"/>
      <c r="Y178" s="42"/>
      <c r="Z178" s="42"/>
      <c r="AA178" s="42"/>
      <c r="AB178" s="50"/>
    </row>
    <row r="179" spans="1:28" ht="13.15" customHeight="1">
      <c r="A179" s="73">
        <v>165</v>
      </c>
      <c r="B179" s="74">
        <f t="shared" si="52"/>
        <v>45476</v>
      </c>
      <c r="C179" s="75">
        <f t="shared" si="53"/>
        <v>1769</v>
      </c>
      <c r="D179" s="76">
        <f t="shared" si="48"/>
        <v>1632</v>
      </c>
      <c r="E179" s="61">
        <f t="shared" si="56"/>
        <v>2101</v>
      </c>
      <c r="F179" s="61">
        <f t="shared" si="57"/>
        <v>2101</v>
      </c>
      <c r="G179" s="61">
        <f t="shared" si="58"/>
        <v>2101</v>
      </c>
      <c r="H179" s="42">
        <f t="shared" si="63"/>
        <v>1300</v>
      </c>
      <c r="I179" s="42">
        <f t="shared" si="63"/>
        <v>1300</v>
      </c>
      <c r="J179" s="42">
        <f t="shared" si="63"/>
        <v>1300</v>
      </c>
      <c r="K179" s="42">
        <f t="shared" si="69"/>
        <v>2000</v>
      </c>
      <c r="L179" s="42">
        <f t="shared" si="69"/>
        <v>2000</v>
      </c>
      <c r="M179" s="42">
        <f t="shared" si="69"/>
        <v>2000</v>
      </c>
      <c r="N179" s="42">
        <f t="shared" si="70"/>
        <v>-700</v>
      </c>
      <c r="O179" s="42">
        <f t="shared" si="70"/>
        <v>-700</v>
      </c>
      <c r="P179" s="42">
        <f t="shared" si="70"/>
        <v>-700</v>
      </c>
      <c r="Q179" s="61">
        <f t="shared" si="55"/>
        <v>0</v>
      </c>
      <c r="R179" s="61">
        <f t="shared" si="55"/>
        <v>0</v>
      </c>
      <c r="S179" s="61">
        <f t="shared" si="55"/>
        <v>0</v>
      </c>
      <c r="T179" s="58">
        <f t="shared" si="51"/>
        <v>1901</v>
      </c>
      <c r="U179" s="83">
        <f t="shared" si="60"/>
        <v>1500</v>
      </c>
      <c r="V179" s="83">
        <f t="shared" si="61"/>
        <v>1500</v>
      </c>
      <c r="W179" s="83">
        <f t="shared" si="62"/>
        <v>1500</v>
      </c>
      <c r="X179" s="85"/>
      <c r="Y179" s="42"/>
      <c r="Z179" s="42"/>
      <c r="AA179" s="42"/>
      <c r="AB179" s="50"/>
    </row>
    <row r="180" spans="1:28" ht="13.15" customHeight="1">
      <c r="A180" s="73">
        <v>166</v>
      </c>
      <c r="B180" s="74">
        <f t="shared" si="52"/>
        <v>45477</v>
      </c>
      <c r="C180" s="75">
        <f t="shared" si="53"/>
        <v>1769</v>
      </c>
      <c r="D180" s="76">
        <f t="shared" si="48"/>
        <v>1634</v>
      </c>
      <c r="E180" s="61">
        <f t="shared" si="56"/>
        <v>2103</v>
      </c>
      <c r="F180" s="61">
        <f t="shared" si="57"/>
        <v>2103</v>
      </c>
      <c r="G180" s="61">
        <f t="shared" si="58"/>
        <v>2103</v>
      </c>
      <c r="H180" s="42">
        <f t="shared" si="63"/>
        <v>1300</v>
      </c>
      <c r="I180" s="42">
        <f t="shared" si="63"/>
        <v>1300</v>
      </c>
      <c r="J180" s="42">
        <f t="shared" si="63"/>
        <v>1300</v>
      </c>
      <c r="K180" s="42">
        <f t="shared" si="69"/>
        <v>2000</v>
      </c>
      <c r="L180" s="42">
        <f t="shared" si="69"/>
        <v>2000</v>
      </c>
      <c r="M180" s="42">
        <f t="shared" si="69"/>
        <v>2000</v>
      </c>
      <c r="N180" s="42">
        <f t="shared" si="70"/>
        <v>-700</v>
      </c>
      <c r="O180" s="42">
        <f t="shared" si="70"/>
        <v>-700</v>
      </c>
      <c r="P180" s="42">
        <f t="shared" si="70"/>
        <v>-700</v>
      </c>
      <c r="Q180" s="61">
        <f t="shared" si="55"/>
        <v>0</v>
      </c>
      <c r="R180" s="61">
        <f t="shared" si="55"/>
        <v>0</v>
      </c>
      <c r="S180" s="61">
        <f t="shared" si="55"/>
        <v>0</v>
      </c>
      <c r="T180" s="58">
        <f t="shared" si="51"/>
        <v>1903</v>
      </c>
      <c r="U180" s="83">
        <f t="shared" si="60"/>
        <v>1500</v>
      </c>
      <c r="V180" s="83">
        <f t="shared" si="61"/>
        <v>1500</v>
      </c>
      <c r="W180" s="83">
        <f t="shared" si="62"/>
        <v>1500</v>
      </c>
      <c r="X180" s="85"/>
      <c r="Y180" s="42"/>
      <c r="Z180" s="42"/>
      <c r="AA180" s="42"/>
      <c r="AB180" s="50"/>
    </row>
    <row r="181" spans="1:28" ht="13.15" customHeight="1">
      <c r="A181" s="73">
        <v>167</v>
      </c>
      <c r="B181" s="74">
        <f t="shared" si="52"/>
        <v>45478</v>
      </c>
      <c r="C181" s="75">
        <f t="shared" si="53"/>
        <v>1769</v>
      </c>
      <c r="D181" s="76">
        <f t="shared" si="48"/>
        <v>1636</v>
      </c>
      <c r="E181" s="61">
        <f t="shared" si="56"/>
        <v>2105</v>
      </c>
      <c r="F181" s="61">
        <f t="shared" si="57"/>
        <v>2105</v>
      </c>
      <c r="G181" s="61">
        <f t="shared" si="58"/>
        <v>2105</v>
      </c>
      <c r="H181" s="42">
        <f t="shared" si="63"/>
        <v>1300</v>
      </c>
      <c r="I181" s="42">
        <f t="shared" si="63"/>
        <v>1300</v>
      </c>
      <c r="J181" s="42">
        <f t="shared" si="63"/>
        <v>1300</v>
      </c>
      <c r="K181" s="42">
        <f t="shared" si="69"/>
        <v>2000</v>
      </c>
      <c r="L181" s="42">
        <f t="shared" si="69"/>
        <v>2000</v>
      </c>
      <c r="M181" s="42">
        <f t="shared" si="69"/>
        <v>2000</v>
      </c>
      <c r="N181" s="42">
        <f t="shared" si="70"/>
        <v>-700</v>
      </c>
      <c r="O181" s="42">
        <f t="shared" si="70"/>
        <v>-700</v>
      </c>
      <c r="P181" s="42">
        <f t="shared" si="70"/>
        <v>-700</v>
      </c>
      <c r="Q181" s="61">
        <f t="shared" si="55"/>
        <v>0</v>
      </c>
      <c r="R181" s="61">
        <f t="shared" si="55"/>
        <v>0</v>
      </c>
      <c r="S181" s="61">
        <f t="shared" si="55"/>
        <v>0</v>
      </c>
      <c r="T181" s="58">
        <f t="shared" si="51"/>
        <v>1905</v>
      </c>
      <c r="U181" s="83">
        <f t="shared" si="60"/>
        <v>1500</v>
      </c>
      <c r="V181" s="83">
        <f t="shared" si="61"/>
        <v>1500</v>
      </c>
      <c r="W181" s="83">
        <f t="shared" si="62"/>
        <v>1500</v>
      </c>
      <c r="X181" s="85"/>
      <c r="Y181" s="42"/>
      <c r="Z181" s="42"/>
      <c r="AA181" s="42"/>
      <c r="AB181" s="50"/>
    </row>
    <row r="182" spans="1:28" ht="13.15" customHeight="1">
      <c r="A182" s="73">
        <v>168</v>
      </c>
      <c r="B182" s="74">
        <f t="shared" si="52"/>
        <v>45479</v>
      </c>
      <c r="C182" s="75">
        <f t="shared" si="53"/>
        <v>1769</v>
      </c>
      <c r="D182" s="76">
        <f t="shared" si="48"/>
        <v>1638</v>
      </c>
      <c r="E182" s="61">
        <f t="shared" si="56"/>
        <v>2107</v>
      </c>
      <c r="F182" s="61">
        <f t="shared" si="57"/>
        <v>2107</v>
      </c>
      <c r="G182" s="61">
        <f t="shared" si="58"/>
        <v>2107</v>
      </c>
      <c r="H182" s="42">
        <f t="shared" si="63"/>
        <v>1300</v>
      </c>
      <c r="I182" s="42">
        <f t="shared" si="63"/>
        <v>1300</v>
      </c>
      <c r="J182" s="42">
        <f t="shared" si="63"/>
        <v>1300</v>
      </c>
      <c r="K182" s="42">
        <f t="shared" si="69"/>
        <v>2000</v>
      </c>
      <c r="L182" s="42">
        <f t="shared" si="69"/>
        <v>2000</v>
      </c>
      <c r="M182" s="42">
        <f t="shared" si="69"/>
        <v>2000</v>
      </c>
      <c r="N182" s="42">
        <f t="shared" si="70"/>
        <v>-700</v>
      </c>
      <c r="O182" s="42">
        <f t="shared" si="70"/>
        <v>-700</v>
      </c>
      <c r="P182" s="42">
        <f t="shared" si="70"/>
        <v>-700</v>
      </c>
      <c r="Q182" s="61">
        <f t="shared" si="55"/>
        <v>0</v>
      </c>
      <c r="R182" s="61">
        <f t="shared" si="55"/>
        <v>0</v>
      </c>
      <c r="S182" s="61">
        <f t="shared" si="55"/>
        <v>0</v>
      </c>
      <c r="T182" s="58">
        <f t="shared" si="51"/>
        <v>1907</v>
      </c>
      <c r="U182" s="83">
        <f t="shared" si="60"/>
        <v>1500</v>
      </c>
      <c r="V182" s="83">
        <f t="shared" si="61"/>
        <v>1500</v>
      </c>
      <c r="W182" s="83">
        <f t="shared" si="62"/>
        <v>1500</v>
      </c>
      <c r="X182" s="85"/>
      <c r="Y182" s="42"/>
      <c r="Z182" s="42"/>
      <c r="AA182" s="42"/>
      <c r="AB182" s="50"/>
    </row>
    <row r="183" spans="1:28" ht="13.15" customHeight="1">
      <c r="A183" s="73">
        <v>169</v>
      </c>
      <c r="B183" s="74">
        <f t="shared" si="52"/>
        <v>45480</v>
      </c>
      <c r="C183" s="75">
        <f t="shared" si="53"/>
        <v>1769</v>
      </c>
      <c r="D183" s="76">
        <f t="shared" si="48"/>
        <v>1640</v>
      </c>
      <c r="E183" s="61">
        <f t="shared" si="56"/>
        <v>2109</v>
      </c>
      <c r="F183" s="61">
        <f t="shared" si="57"/>
        <v>2109</v>
      </c>
      <c r="G183" s="61">
        <f t="shared" si="58"/>
        <v>2109</v>
      </c>
      <c r="H183" s="42">
        <f t="shared" si="63"/>
        <v>1300</v>
      </c>
      <c r="I183" s="42">
        <f t="shared" si="63"/>
        <v>1300</v>
      </c>
      <c r="J183" s="42">
        <f t="shared" si="63"/>
        <v>1300</v>
      </c>
      <c r="K183" s="42">
        <f t="shared" si="69"/>
        <v>2000</v>
      </c>
      <c r="L183" s="42">
        <f t="shared" si="69"/>
        <v>2000</v>
      </c>
      <c r="M183" s="42">
        <f t="shared" si="69"/>
        <v>2000</v>
      </c>
      <c r="N183" s="42">
        <f t="shared" si="70"/>
        <v>-700</v>
      </c>
      <c r="O183" s="42">
        <f t="shared" si="70"/>
        <v>-700</v>
      </c>
      <c r="P183" s="42">
        <f t="shared" si="70"/>
        <v>-700</v>
      </c>
      <c r="Q183" s="61">
        <f t="shared" si="55"/>
        <v>0</v>
      </c>
      <c r="R183" s="61">
        <f t="shared" si="55"/>
        <v>0</v>
      </c>
      <c r="S183" s="61">
        <f t="shared" si="55"/>
        <v>0</v>
      </c>
      <c r="T183" s="58">
        <f t="shared" si="51"/>
        <v>1909</v>
      </c>
      <c r="U183" s="83">
        <f t="shared" si="60"/>
        <v>1500</v>
      </c>
      <c r="V183" s="83">
        <f t="shared" si="61"/>
        <v>1500</v>
      </c>
      <c r="W183" s="83">
        <f t="shared" si="62"/>
        <v>1500</v>
      </c>
      <c r="X183" s="85"/>
      <c r="Y183" s="42"/>
      <c r="Z183" s="42"/>
      <c r="AA183" s="42"/>
      <c r="AB183" s="50"/>
    </row>
    <row r="184" spans="1:28" ht="13.15" customHeight="1">
      <c r="A184" s="73">
        <v>170</v>
      </c>
      <c r="B184" s="74">
        <f t="shared" si="52"/>
        <v>45481</v>
      </c>
      <c r="C184" s="75">
        <f t="shared" si="53"/>
        <v>1769</v>
      </c>
      <c r="D184" s="76">
        <f t="shared" si="48"/>
        <v>1642</v>
      </c>
      <c r="E184" s="61">
        <f t="shared" si="56"/>
        <v>2111</v>
      </c>
      <c r="F184" s="61">
        <f t="shared" si="57"/>
        <v>2111</v>
      </c>
      <c r="G184" s="61">
        <f t="shared" si="58"/>
        <v>2111</v>
      </c>
      <c r="H184" s="42">
        <f t="shared" si="63"/>
        <v>1300</v>
      </c>
      <c r="I184" s="42">
        <f t="shared" si="63"/>
        <v>1300</v>
      </c>
      <c r="J184" s="42">
        <f t="shared" si="63"/>
        <v>1300</v>
      </c>
      <c r="K184" s="42">
        <f t="shared" si="69"/>
        <v>2000</v>
      </c>
      <c r="L184" s="42">
        <f t="shared" si="69"/>
        <v>2000</v>
      </c>
      <c r="M184" s="42">
        <f t="shared" si="69"/>
        <v>2000</v>
      </c>
      <c r="N184" s="42">
        <f t="shared" si="70"/>
        <v>-700</v>
      </c>
      <c r="O184" s="42">
        <f t="shared" si="70"/>
        <v>-700</v>
      </c>
      <c r="P184" s="42">
        <f t="shared" si="70"/>
        <v>-700</v>
      </c>
      <c r="Q184" s="61">
        <f t="shared" si="55"/>
        <v>0</v>
      </c>
      <c r="R184" s="61">
        <f t="shared" si="55"/>
        <v>0</v>
      </c>
      <c r="S184" s="61">
        <f t="shared" si="55"/>
        <v>0</v>
      </c>
      <c r="T184" s="58">
        <f t="shared" si="51"/>
        <v>1911</v>
      </c>
      <c r="U184" s="83">
        <f t="shared" si="60"/>
        <v>1500</v>
      </c>
      <c r="V184" s="83">
        <f t="shared" si="61"/>
        <v>1500</v>
      </c>
      <c r="W184" s="83">
        <f t="shared" si="62"/>
        <v>1500</v>
      </c>
      <c r="X184" s="85"/>
      <c r="Y184" s="42"/>
      <c r="Z184" s="42"/>
      <c r="AA184" s="42"/>
      <c r="AB184" s="50"/>
    </row>
    <row r="185" spans="1:28" ht="13.15" customHeight="1">
      <c r="A185" s="73">
        <v>171</v>
      </c>
      <c r="B185" s="74">
        <f t="shared" si="52"/>
        <v>45482</v>
      </c>
      <c r="C185" s="75">
        <f t="shared" si="53"/>
        <v>1769</v>
      </c>
      <c r="D185" s="76">
        <f t="shared" si="48"/>
        <v>1644</v>
      </c>
      <c r="E185" s="61">
        <f t="shared" si="56"/>
        <v>2113</v>
      </c>
      <c r="F185" s="61">
        <f t="shared" si="57"/>
        <v>2113</v>
      </c>
      <c r="G185" s="61">
        <f t="shared" si="58"/>
        <v>2113</v>
      </c>
      <c r="H185" s="42">
        <f t="shared" si="63"/>
        <v>1300</v>
      </c>
      <c r="I185" s="42">
        <f t="shared" si="63"/>
        <v>1300</v>
      </c>
      <c r="J185" s="42">
        <f t="shared" si="63"/>
        <v>1300</v>
      </c>
      <c r="K185" s="42">
        <f t="shared" si="69"/>
        <v>2000</v>
      </c>
      <c r="L185" s="42">
        <f t="shared" si="69"/>
        <v>2000</v>
      </c>
      <c r="M185" s="42">
        <f t="shared" si="69"/>
        <v>2000</v>
      </c>
      <c r="N185" s="42">
        <f t="shared" si="70"/>
        <v>-700</v>
      </c>
      <c r="O185" s="42">
        <f t="shared" si="70"/>
        <v>-700</v>
      </c>
      <c r="P185" s="42">
        <f t="shared" si="70"/>
        <v>-700</v>
      </c>
      <c r="Q185" s="61">
        <f t="shared" si="55"/>
        <v>0</v>
      </c>
      <c r="R185" s="61">
        <f t="shared" si="55"/>
        <v>0</v>
      </c>
      <c r="S185" s="61">
        <f t="shared" si="55"/>
        <v>0</v>
      </c>
      <c r="T185" s="58">
        <f t="shared" si="51"/>
        <v>1913</v>
      </c>
      <c r="U185" s="83">
        <f t="shared" si="60"/>
        <v>1500</v>
      </c>
      <c r="V185" s="83">
        <f t="shared" si="61"/>
        <v>1500</v>
      </c>
      <c r="W185" s="83">
        <f t="shared" si="62"/>
        <v>1500</v>
      </c>
      <c r="X185" s="85"/>
      <c r="Y185" s="42"/>
      <c r="Z185" s="42"/>
      <c r="AA185" s="42"/>
      <c r="AB185" s="50"/>
    </row>
    <row r="186" spans="1:28" ht="13.15" customHeight="1">
      <c r="A186" s="73">
        <v>172</v>
      </c>
      <c r="B186" s="74">
        <f t="shared" si="52"/>
        <v>45483</v>
      </c>
      <c r="C186" s="75">
        <f t="shared" si="53"/>
        <v>1769</v>
      </c>
      <c r="D186" s="76">
        <f t="shared" si="48"/>
        <v>1646</v>
      </c>
      <c r="E186" s="61">
        <f t="shared" si="56"/>
        <v>2115</v>
      </c>
      <c r="F186" s="61">
        <f t="shared" si="57"/>
        <v>2115</v>
      </c>
      <c r="G186" s="61">
        <f t="shared" si="58"/>
        <v>2115</v>
      </c>
      <c r="H186" s="42">
        <f t="shared" si="63"/>
        <v>1300</v>
      </c>
      <c r="I186" s="42">
        <f t="shared" si="63"/>
        <v>1300</v>
      </c>
      <c r="J186" s="42">
        <f t="shared" si="63"/>
        <v>1300</v>
      </c>
      <c r="K186" s="42">
        <f t="shared" si="69"/>
        <v>2000</v>
      </c>
      <c r="L186" s="42">
        <f t="shared" si="69"/>
        <v>2000</v>
      </c>
      <c r="M186" s="42">
        <f t="shared" si="69"/>
        <v>2000</v>
      </c>
      <c r="N186" s="42">
        <f t="shared" si="70"/>
        <v>-700</v>
      </c>
      <c r="O186" s="42">
        <f t="shared" si="70"/>
        <v>-700</v>
      </c>
      <c r="P186" s="42">
        <f t="shared" si="70"/>
        <v>-700</v>
      </c>
      <c r="Q186" s="61">
        <f t="shared" si="55"/>
        <v>0</v>
      </c>
      <c r="R186" s="61">
        <f t="shared" si="55"/>
        <v>0</v>
      </c>
      <c r="S186" s="61">
        <f t="shared" si="55"/>
        <v>0</v>
      </c>
      <c r="T186" s="58">
        <f t="shared" si="51"/>
        <v>1915</v>
      </c>
      <c r="U186" s="83">
        <f t="shared" si="60"/>
        <v>1500</v>
      </c>
      <c r="V186" s="83">
        <f t="shared" si="61"/>
        <v>1500</v>
      </c>
      <c r="W186" s="83">
        <f t="shared" si="62"/>
        <v>1500</v>
      </c>
      <c r="X186" s="85"/>
      <c r="Y186" s="42"/>
      <c r="Z186" s="42"/>
      <c r="AA186" s="42"/>
      <c r="AB186" s="50"/>
    </row>
    <row r="187" spans="1:28" ht="13.15" customHeight="1">
      <c r="A187" s="73">
        <v>173</v>
      </c>
      <c r="B187" s="74">
        <f t="shared" si="52"/>
        <v>45484</v>
      </c>
      <c r="C187" s="75">
        <f t="shared" si="53"/>
        <v>1769</v>
      </c>
      <c r="D187" s="76">
        <f t="shared" si="48"/>
        <v>1648</v>
      </c>
      <c r="E187" s="61">
        <f t="shared" si="56"/>
        <v>2117</v>
      </c>
      <c r="F187" s="61">
        <f t="shared" si="57"/>
        <v>2117</v>
      </c>
      <c r="G187" s="61">
        <f t="shared" si="58"/>
        <v>2117</v>
      </c>
      <c r="H187" s="42">
        <f t="shared" si="63"/>
        <v>1300</v>
      </c>
      <c r="I187" s="42">
        <f t="shared" si="63"/>
        <v>1300</v>
      </c>
      <c r="J187" s="42">
        <f t="shared" si="63"/>
        <v>1300</v>
      </c>
      <c r="K187" s="42">
        <f t="shared" si="69"/>
        <v>2000</v>
      </c>
      <c r="L187" s="42">
        <f t="shared" si="69"/>
        <v>2000</v>
      </c>
      <c r="M187" s="42">
        <f t="shared" si="69"/>
        <v>2000</v>
      </c>
      <c r="N187" s="42">
        <f t="shared" si="70"/>
        <v>-700</v>
      </c>
      <c r="O187" s="42">
        <f t="shared" si="70"/>
        <v>-700</v>
      </c>
      <c r="P187" s="42">
        <f t="shared" si="70"/>
        <v>-700</v>
      </c>
      <c r="Q187" s="61">
        <f t="shared" si="55"/>
        <v>0</v>
      </c>
      <c r="R187" s="61">
        <f t="shared" si="55"/>
        <v>0</v>
      </c>
      <c r="S187" s="61">
        <f t="shared" si="55"/>
        <v>0</v>
      </c>
      <c r="T187" s="58">
        <f t="shared" si="51"/>
        <v>1917</v>
      </c>
      <c r="U187" s="83">
        <f t="shared" si="60"/>
        <v>1500</v>
      </c>
      <c r="V187" s="83">
        <f t="shared" si="61"/>
        <v>1500</v>
      </c>
      <c r="W187" s="83">
        <f t="shared" si="62"/>
        <v>1500</v>
      </c>
      <c r="X187" s="85"/>
      <c r="Y187" s="42"/>
      <c r="Z187" s="42"/>
      <c r="AA187" s="42"/>
      <c r="AB187" s="50"/>
    </row>
    <row r="188" spans="1:28" ht="13.15" customHeight="1">
      <c r="A188" s="73">
        <v>174</v>
      </c>
      <c r="B188" s="74">
        <f t="shared" si="52"/>
        <v>45485</v>
      </c>
      <c r="C188" s="75">
        <f t="shared" si="53"/>
        <v>1769</v>
      </c>
      <c r="D188" s="76">
        <f t="shared" si="48"/>
        <v>1650</v>
      </c>
      <c r="E188" s="61">
        <f t="shared" si="56"/>
        <v>2119</v>
      </c>
      <c r="F188" s="61">
        <f t="shared" si="57"/>
        <v>2119</v>
      </c>
      <c r="G188" s="61">
        <f t="shared" si="58"/>
        <v>2119</v>
      </c>
      <c r="H188" s="42">
        <f t="shared" si="63"/>
        <v>1300</v>
      </c>
      <c r="I188" s="42">
        <f t="shared" si="63"/>
        <v>1300</v>
      </c>
      <c r="J188" s="42">
        <f t="shared" si="63"/>
        <v>1300</v>
      </c>
      <c r="K188" s="42">
        <f t="shared" si="69"/>
        <v>2000</v>
      </c>
      <c r="L188" s="42">
        <f t="shared" si="69"/>
        <v>2000</v>
      </c>
      <c r="M188" s="42">
        <f t="shared" si="69"/>
        <v>2000</v>
      </c>
      <c r="N188" s="42">
        <f t="shared" si="70"/>
        <v>-700</v>
      </c>
      <c r="O188" s="42">
        <f t="shared" si="70"/>
        <v>-700</v>
      </c>
      <c r="P188" s="42">
        <f t="shared" si="70"/>
        <v>-700</v>
      </c>
      <c r="Q188" s="61">
        <f t="shared" si="55"/>
        <v>0</v>
      </c>
      <c r="R188" s="61">
        <f t="shared" si="55"/>
        <v>0</v>
      </c>
      <c r="S188" s="61">
        <f t="shared" si="55"/>
        <v>0</v>
      </c>
      <c r="T188" s="58">
        <f t="shared" si="51"/>
        <v>1919</v>
      </c>
      <c r="U188" s="83">
        <f t="shared" si="60"/>
        <v>1500</v>
      </c>
      <c r="V188" s="83">
        <f t="shared" si="61"/>
        <v>1500</v>
      </c>
      <c r="W188" s="83">
        <f t="shared" si="62"/>
        <v>1500</v>
      </c>
      <c r="X188" s="85"/>
      <c r="Y188" s="42"/>
      <c r="Z188" s="42"/>
      <c r="AA188" s="42"/>
      <c r="AB188" s="50"/>
    </row>
    <row r="189" spans="1:28" ht="13.15" customHeight="1">
      <c r="A189" s="73">
        <v>175</v>
      </c>
      <c r="B189" s="74">
        <f t="shared" si="52"/>
        <v>45486</v>
      </c>
      <c r="C189" s="75">
        <f t="shared" si="53"/>
        <v>1769</v>
      </c>
      <c r="D189" s="76">
        <f t="shared" si="48"/>
        <v>1652</v>
      </c>
      <c r="E189" s="61">
        <f t="shared" si="56"/>
        <v>2121</v>
      </c>
      <c r="F189" s="61">
        <f t="shared" si="57"/>
        <v>2121</v>
      </c>
      <c r="G189" s="61">
        <f t="shared" si="58"/>
        <v>2121</v>
      </c>
      <c r="H189" s="42">
        <f t="shared" si="63"/>
        <v>1300</v>
      </c>
      <c r="I189" s="42">
        <f t="shared" si="63"/>
        <v>1300</v>
      </c>
      <c r="J189" s="42">
        <f t="shared" si="63"/>
        <v>1300</v>
      </c>
      <c r="K189" s="42">
        <f t="shared" si="69"/>
        <v>2000</v>
      </c>
      <c r="L189" s="42">
        <f t="shared" si="69"/>
        <v>2000</v>
      </c>
      <c r="M189" s="42">
        <f t="shared" si="69"/>
        <v>2000</v>
      </c>
      <c r="N189" s="42">
        <f t="shared" si="70"/>
        <v>-700</v>
      </c>
      <c r="O189" s="42">
        <f t="shared" si="70"/>
        <v>-700</v>
      </c>
      <c r="P189" s="42">
        <f t="shared" si="70"/>
        <v>-700</v>
      </c>
      <c r="Q189" s="61">
        <f t="shared" si="55"/>
        <v>0</v>
      </c>
      <c r="R189" s="61">
        <f t="shared" si="55"/>
        <v>0</v>
      </c>
      <c r="S189" s="61">
        <f t="shared" si="55"/>
        <v>0</v>
      </c>
      <c r="T189" s="58">
        <f t="shared" si="51"/>
        <v>1921</v>
      </c>
      <c r="U189" s="83">
        <f t="shared" si="60"/>
        <v>1500</v>
      </c>
      <c r="V189" s="83">
        <f t="shared" si="61"/>
        <v>1500</v>
      </c>
      <c r="W189" s="83">
        <f t="shared" si="62"/>
        <v>1500</v>
      </c>
      <c r="X189" s="85"/>
      <c r="Y189" s="42"/>
      <c r="Z189" s="42"/>
      <c r="AA189" s="42"/>
      <c r="AB189" s="50"/>
    </row>
    <row r="190" spans="1:28" ht="13.15" customHeight="1">
      <c r="A190" s="73">
        <v>176</v>
      </c>
      <c r="B190" s="74">
        <f t="shared" si="52"/>
        <v>45487</v>
      </c>
      <c r="C190" s="75">
        <f t="shared" si="53"/>
        <v>1769</v>
      </c>
      <c r="D190" s="76">
        <f t="shared" si="48"/>
        <v>1654</v>
      </c>
      <c r="E190" s="61">
        <f t="shared" si="56"/>
        <v>2123</v>
      </c>
      <c r="F190" s="61">
        <f t="shared" si="57"/>
        <v>2123</v>
      </c>
      <c r="G190" s="61">
        <f t="shared" si="58"/>
        <v>2123</v>
      </c>
      <c r="H190" s="42">
        <f t="shared" si="63"/>
        <v>1300</v>
      </c>
      <c r="I190" s="42">
        <f t="shared" si="63"/>
        <v>1300</v>
      </c>
      <c r="J190" s="42">
        <f t="shared" si="63"/>
        <v>1300</v>
      </c>
      <c r="K190" s="42">
        <f t="shared" si="69"/>
        <v>2000</v>
      </c>
      <c r="L190" s="42">
        <f t="shared" si="69"/>
        <v>2000</v>
      </c>
      <c r="M190" s="42">
        <f t="shared" si="69"/>
        <v>2000</v>
      </c>
      <c r="N190" s="42">
        <f t="shared" si="70"/>
        <v>-700</v>
      </c>
      <c r="O190" s="42">
        <f t="shared" si="70"/>
        <v>-700</v>
      </c>
      <c r="P190" s="42">
        <f t="shared" si="70"/>
        <v>-700</v>
      </c>
      <c r="Q190" s="61">
        <f t="shared" si="55"/>
        <v>0</v>
      </c>
      <c r="R190" s="61">
        <f t="shared" si="55"/>
        <v>0</v>
      </c>
      <c r="S190" s="61">
        <f t="shared" si="55"/>
        <v>0</v>
      </c>
      <c r="T190" s="58">
        <f t="shared" si="51"/>
        <v>1923</v>
      </c>
      <c r="U190" s="83">
        <f t="shared" si="60"/>
        <v>1500</v>
      </c>
      <c r="V190" s="83">
        <f t="shared" si="61"/>
        <v>1500</v>
      </c>
      <c r="W190" s="83">
        <f t="shared" si="62"/>
        <v>1500</v>
      </c>
      <c r="X190" s="85"/>
      <c r="Y190" s="42"/>
      <c r="Z190" s="42"/>
      <c r="AA190" s="42"/>
      <c r="AB190" s="50"/>
    </row>
    <row r="191" spans="1:28" ht="13.15" customHeight="1">
      <c r="A191" s="73">
        <v>177</v>
      </c>
      <c r="B191" s="74">
        <f t="shared" si="52"/>
        <v>45488</v>
      </c>
      <c r="C191" s="75">
        <f t="shared" si="53"/>
        <v>1769</v>
      </c>
      <c r="D191" s="76">
        <f t="shared" si="48"/>
        <v>1656</v>
      </c>
      <c r="E191" s="61">
        <f t="shared" si="56"/>
        <v>2125</v>
      </c>
      <c r="F191" s="61">
        <f t="shared" si="57"/>
        <v>2125</v>
      </c>
      <c r="G191" s="61">
        <f t="shared" si="58"/>
        <v>2125</v>
      </c>
      <c r="H191" s="42">
        <f t="shared" si="63"/>
        <v>1300</v>
      </c>
      <c r="I191" s="42">
        <f t="shared" si="63"/>
        <v>1300</v>
      </c>
      <c r="J191" s="42">
        <f t="shared" si="63"/>
        <v>1300</v>
      </c>
      <c r="K191" s="42">
        <f t="shared" si="69"/>
        <v>2000</v>
      </c>
      <c r="L191" s="42">
        <f t="shared" si="69"/>
        <v>2000</v>
      </c>
      <c r="M191" s="42">
        <f t="shared" si="69"/>
        <v>2000</v>
      </c>
      <c r="N191" s="42">
        <f t="shared" si="70"/>
        <v>-700</v>
      </c>
      <c r="O191" s="42">
        <f t="shared" si="70"/>
        <v>-700</v>
      </c>
      <c r="P191" s="42">
        <f t="shared" si="70"/>
        <v>-700</v>
      </c>
      <c r="Q191" s="61">
        <f t="shared" si="55"/>
        <v>0</v>
      </c>
      <c r="R191" s="61">
        <f t="shared" si="55"/>
        <v>0</v>
      </c>
      <c r="S191" s="61">
        <f t="shared" si="55"/>
        <v>0</v>
      </c>
      <c r="T191" s="58">
        <f t="shared" si="51"/>
        <v>1925</v>
      </c>
      <c r="U191" s="83">
        <f t="shared" si="60"/>
        <v>1500</v>
      </c>
      <c r="V191" s="83">
        <f t="shared" si="61"/>
        <v>1500</v>
      </c>
      <c r="W191" s="83">
        <f t="shared" si="62"/>
        <v>1500</v>
      </c>
      <c r="X191" s="85"/>
      <c r="Y191" s="42"/>
      <c r="Z191" s="42"/>
      <c r="AA191" s="42"/>
      <c r="AB191" s="50"/>
    </row>
    <row r="192" spans="1:28" ht="13.15" customHeight="1">
      <c r="A192" s="73">
        <v>178</v>
      </c>
      <c r="B192" s="74">
        <f t="shared" si="52"/>
        <v>45489</v>
      </c>
      <c r="C192" s="75">
        <f t="shared" si="53"/>
        <v>1769</v>
      </c>
      <c r="D192" s="76">
        <f t="shared" ref="D192:D255" si="71">D191+2</f>
        <v>1658</v>
      </c>
      <c r="E192" s="61">
        <f t="shared" si="56"/>
        <v>2127</v>
      </c>
      <c r="F192" s="61">
        <f t="shared" si="57"/>
        <v>2127</v>
      </c>
      <c r="G192" s="61">
        <f t="shared" si="58"/>
        <v>2127</v>
      </c>
      <c r="H192" s="42">
        <f t="shared" si="63"/>
        <v>1300</v>
      </c>
      <c r="I192" s="42">
        <f t="shared" si="63"/>
        <v>1300</v>
      </c>
      <c r="J192" s="42">
        <f t="shared" si="63"/>
        <v>1300</v>
      </c>
      <c r="K192" s="42">
        <f t="shared" ref="K192:M207" si="72">K191</f>
        <v>2000</v>
      </c>
      <c r="L192" s="42">
        <f t="shared" si="72"/>
        <v>2000</v>
      </c>
      <c r="M192" s="42">
        <f t="shared" si="72"/>
        <v>2000</v>
      </c>
      <c r="N192" s="42">
        <f t="shared" si="70"/>
        <v>-700</v>
      </c>
      <c r="O192" s="42">
        <f t="shared" si="70"/>
        <v>-700</v>
      </c>
      <c r="P192" s="42">
        <f t="shared" si="70"/>
        <v>-700</v>
      </c>
      <c r="Q192" s="61">
        <f t="shared" si="55"/>
        <v>0</v>
      </c>
      <c r="R192" s="61">
        <f t="shared" si="55"/>
        <v>0</v>
      </c>
      <c r="S192" s="61">
        <f t="shared" si="55"/>
        <v>0</v>
      </c>
      <c r="T192" s="58">
        <f t="shared" si="51"/>
        <v>1927</v>
      </c>
      <c r="U192" s="83">
        <f t="shared" si="60"/>
        <v>1500</v>
      </c>
      <c r="V192" s="83">
        <f t="shared" si="61"/>
        <v>1500</v>
      </c>
      <c r="W192" s="83">
        <f t="shared" si="62"/>
        <v>1500</v>
      </c>
      <c r="X192" s="85"/>
      <c r="Y192" s="42"/>
      <c r="Z192" s="42"/>
      <c r="AA192" s="42"/>
      <c r="AB192" s="50"/>
    </row>
    <row r="193" spans="1:28" ht="13.15" customHeight="1">
      <c r="A193" s="73">
        <v>179</v>
      </c>
      <c r="B193" s="74">
        <f t="shared" si="52"/>
        <v>45490</v>
      </c>
      <c r="C193" s="75">
        <f t="shared" si="53"/>
        <v>1769</v>
      </c>
      <c r="D193" s="76">
        <f t="shared" si="71"/>
        <v>1660</v>
      </c>
      <c r="E193" s="61">
        <f t="shared" si="56"/>
        <v>2129</v>
      </c>
      <c r="F193" s="61">
        <f t="shared" si="57"/>
        <v>2129</v>
      </c>
      <c r="G193" s="61">
        <f t="shared" si="58"/>
        <v>2129</v>
      </c>
      <c r="H193" s="42">
        <f t="shared" si="63"/>
        <v>1300</v>
      </c>
      <c r="I193" s="42">
        <f t="shared" si="63"/>
        <v>1300</v>
      </c>
      <c r="J193" s="42">
        <f t="shared" si="63"/>
        <v>1300</v>
      </c>
      <c r="K193" s="42">
        <f t="shared" si="72"/>
        <v>2000</v>
      </c>
      <c r="L193" s="42">
        <f t="shared" si="72"/>
        <v>2000</v>
      </c>
      <c r="M193" s="42">
        <f t="shared" si="72"/>
        <v>2000</v>
      </c>
      <c r="N193" s="42">
        <f t="shared" ref="N193:P208" si="73">N192-Q193</f>
        <v>-700</v>
      </c>
      <c r="O193" s="42">
        <f t="shared" si="73"/>
        <v>-700</v>
      </c>
      <c r="P193" s="42">
        <f t="shared" si="73"/>
        <v>-700</v>
      </c>
      <c r="Q193" s="61">
        <f t="shared" si="55"/>
        <v>0</v>
      </c>
      <c r="R193" s="61">
        <f t="shared" si="55"/>
        <v>0</v>
      </c>
      <c r="S193" s="61">
        <f t="shared" si="55"/>
        <v>0</v>
      </c>
      <c r="T193" s="58">
        <f t="shared" si="51"/>
        <v>1929</v>
      </c>
      <c r="U193" s="83">
        <f t="shared" si="60"/>
        <v>1500</v>
      </c>
      <c r="V193" s="83">
        <f t="shared" si="61"/>
        <v>1500</v>
      </c>
      <c r="W193" s="83">
        <f t="shared" si="62"/>
        <v>1500</v>
      </c>
      <c r="X193" s="85"/>
      <c r="Y193" s="42"/>
      <c r="Z193" s="42"/>
      <c r="AA193" s="42"/>
      <c r="AB193" s="50"/>
    </row>
    <row r="194" spans="1:28" ht="13.15" customHeight="1">
      <c r="A194" s="73">
        <v>180</v>
      </c>
      <c r="B194" s="74">
        <f t="shared" si="52"/>
        <v>45491</v>
      </c>
      <c r="C194" s="75">
        <f t="shared" si="53"/>
        <v>1769</v>
      </c>
      <c r="D194" s="76">
        <f t="shared" si="71"/>
        <v>1662</v>
      </c>
      <c r="E194" s="61">
        <f t="shared" si="56"/>
        <v>2131</v>
      </c>
      <c r="F194" s="61">
        <f t="shared" si="57"/>
        <v>2131</v>
      </c>
      <c r="G194" s="61">
        <f t="shared" si="58"/>
        <v>2131</v>
      </c>
      <c r="H194" s="42">
        <f t="shared" si="63"/>
        <v>1300</v>
      </c>
      <c r="I194" s="42">
        <f t="shared" si="63"/>
        <v>1300</v>
      </c>
      <c r="J194" s="42">
        <f t="shared" si="63"/>
        <v>1300</v>
      </c>
      <c r="K194" s="42">
        <f t="shared" si="72"/>
        <v>2000</v>
      </c>
      <c r="L194" s="42">
        <f t="shared" si="72"/>
        <v>2000</v>
      </c>
      <c r="M194" s="42">
        <f t="shared" si="72"/>
        <v>2000</v>
      </c>
      <c r="N194" s="42">
        <f t="shared" si="73"/>
        <v>-700</v>
      </c>
      <c r="O194" s="42">
        <f t="shared" si="73"/>
        <v>-700</v>
      </c>
      <c r="P194" s="42">
        <f t="shared" si="73"/>
        <v>-700</v>
      </c>
      <c r="Q194" s="61">
        <f t="shared" si="55"/>
        <v>0</v>
      </c>
      <c r="R194" s="61">
        <f t="shared" si="55"/>
        <v>0</v>
      </c>
      <c r="S194" s="61">
        <f t="shared" si="55"/>
        <v>0</v>
      </c>
      <c r="T194" s="58">
        <f t="shared" si="51"/>
        <v>1931</v>
      </c>
      <c r="U194" s="83">
        <f t="shared" si="60"/>
        <v>1500</v>
      </c>
      <c r="V194" s="83">
        <f t="shared" si="61"/>
        <v>1500</v>
      </c>
      <c r="W194" s="83">
        <f t="shared" si="62"/>
        <v>1500</v>
      </c>
      <c r="X194" s="85"/>
      <c r="Y194" s="42"/>
      <c r="Z194" s="42"/>
      <c r="AA194" s="42"/>
      <c r="AB194" s="50"/>
    </row>
    <row r="195" spans="1:28" ht="13.15" customHeight="1">
      <c r="A195" s="73">
        <v>181</v>
      </c>
      <c r="B195" s="74">
        <f t="shared" si="52"/>
        <v>45492</v>
      </c>
      <c r="C195" s="75">
        <f t="shared" si="53"/>
        <v>1769</v>
      </c>
      <c r="D195" s="76">
        <f t="shared" si="71"/>
        <v>1664</v>
      </c>
      <c r="E195" s="61">
        <f t="shared" si="56"/>
        <v>2133</v>
      </c>
      <c r="F195" s="61">
        <f t="shared" si="57"/>
        <v>2133</v>
      </c>
      <c r="G195" s="61">
        <f t="shared" si="58"/>
        <v>2133</v>
      </c>
      <c r="H195" s="42">
        <f t="shared" si="63"/>
        <v>1300</v>
      </c>
      <c r="I195" s="42">
        <f t="shared" si="63"/>
        <v>1300</v>
      </c>
      <c r="J195" s="42">
        <f t="shared" si="63"/>
        <v>1300</v>
      </c>
      <c r="K195" s="42">
        <f t="shared" si="72"/>
        <v>2000</v>
      </c>
      <c r="L195" s="42">
        <f t="shared" si="72"/>
        <v>2000</v>
      </c>
      <c r="M195" s="42">
        <f t="shared" si="72"/>
        <v>2000</v>
      </c>
      <c r="N195" s="42">
        <f t="shared" si="73"/>
        <v>-700</v>
      </c>
      <c r="O195" s="42">
        <f t="shared" si="73"/>
        <v>-700</v>
      </c>
      <c r="P195" s="42">
        <f t="shared" si="73"/>
        <v>-700</v>
      </c>
      <c r="Q195" s="61">
        <f t="shared" si="55"/>
        <v>0</v>
      </c>
      <c r="R195" s="61">
        <f t="shared" si="55"/>
        <v>0</v>
      </c>
      <c r="S195" s="61">
        <f t="shared" si="55"/>
        <v>0</v>
      </c>
      <c r="T195" s="58">
        <f t="shared" si="51"/>
        <v>1933</v>
      </c>
      <c r="U195" s="83">
        <f t="shared" si="60"/>
        <v>1500</v>
      </c>
      <c r="V195" s="83">
        <f t="shared" si="61"/>
        <v>1500</v>
      </c>
      <c r="W195" s="83">
        <f t="shared" si="62"/>
        <v>1500</v>
      </c>
      <c r="X195" s="85"/>
      <c r="Y195" s="42"/>
      <c r="Z195" s="42"/>
      <c r="AA195" s="42"/>
      <c r="AB195" s="50"/>
    </row>
    <row r="196" spans="1:28" ht="13.15" customHeight="1">
      <c r="A196" s="73">
        <v>182</v>
      </c>
      <c r="B196" s="74">
        <f t="shared" si="52"/>
        <v>45493</v>
      </c>
      <c r="C196" s="75">
        <f t="shared" si="53"/>
        <v>1769</v>
      </c>
      <c r="D196" s="76">
        <f t="shared" si="71"/>
        <v>1666</v>
      </c>
      <c r="E196" s="61">
        <f t="shared" si="56"/>
        <v>2135</v>
      </c>
      <c r="F196" s="61">
        <f t="shared" si="57"/>
        <v>2135</v>
      </c>
      <c r="G196" s="61">
        <f t="shared" si="58"/>
        <v>2135</v>
      </c>
      <c r="H196" s="42">
        <f t="shared" si="63"/>
        <v>1300</v>
      </c>
      <c r="I196" s="42">
        <f t="shared" si="63"/>
        <v>1300</v>
      </c>
      <c r="J196" s="42">
        <f t="shared" si="63"/>
        <v>1300</v>
      </c>
      <c r="K196" s="42">
        <f t="shared" si="72"/>
        <v>2000</v>
      </c>
      <c r="L196" s="42">
        <f t="shared" si="72"/>
        <v>2000</v>
      </c>
      <c r="M196" s="42">
        <f t="shared" si="72"/>
        <v>2000</v>
      </c>
      <c r="N196" s="42">
        <f t="shared" si="73"/>
        <v>-700</v>
      </c>
      <c r="O196" s="42">
        <f t="shared" si="73"/>
        <v>-700</v>
      </c>
      <c r="P196" s="42">
        <f t="shared" si="73"/>
        <v>-700</v>
      </c>
      <c r="Q196" s="61">
        <f t="shared" si="55"/>
        <v>0</v>
      </c>
      <c r="R196" s="61">
        <f t="shared" si="55"/>
        <v>0</v>
      </c>
      <c r="S196" s="61">
        <f t="shared" si="55"/>
        <v>0</v>
      </c>
      <c r="T196" s="58">
        <f t="shared" si="51"/>
        <v>1935</v>
      </c>
      <c r="U196" s="83">
        <f t="shared" si="60"/>
        <v>1500</v>
      </c>
      <c r="V196" s="83">
        <f t="shared" si="61"/>
        <v>1500</v>
      </c>
      <c r="W196" s="83">
        <f t="shared" si="62"/>
        <v>1500</v>
      </c>
      <c r="X196" s="85"/>
      <c r="Y196" s="42"/>
      <c r="Z196" s="42"/>
      <c r="AA196" s="42"/>
      <c r="AB196" s="50"/>
    </row>
    <row r="197" spans="1:28" ht="13.15" customHeight="1">
      <c r="A197" s="73">
        <v>183</v>
      </c>
      <c r="B197" s="74">
        <f t="shared" si="52"/>
        <v>45494</v>
      </c>
      <c r="C197" s="75">
        <f t="shared" si="53"/>
        <v>1769</v>
      </c>
      <c r="D197" s="76">
        <f t="shared" si="71"/>
        <v>1668</v>
      </c>
      <c r="E197" s="61">
        <f t="shared" si="56"/>
        <v>2137</v>
      </c>
      <c r="F197" s="61">
        <f t="shared" si="57"/>
        <v>2137</v>
      </c>
      <c r="G197" s="61">
        <f t="shared" si="58"/>
        <v>2137</v>
      </c>
      <c r="H197" s="42">
        <f t="shared" si="63"/>
        <v>1300</v>
      </c>
      <c r="I197" s="42">
        <f t="shared" si="63"/>
        <v>1300</v>
      </c>
      <c r="J197" s="42">
        <f t="shared" si="63"/>
        <v>1300</v>
      </c>
      <c r="K197" s="42">
        <f t="shared" si="72"/>
        <v>2000</v>
      </c>
      <c r="L197" s="42">
        <f t="shared" si="72"/>
        <v>2000</v>
      </c>
      <c r="M197" s="42">
        <f t="shared" si="72"/>
        <v>2000</v>
      </c>
      <c r="N197" s="42">
        <f t="shared" si="73"/>
        <v>-700</v>
      </c>
      <c r="O197" s="42">
        <f t="shared" si="73"/>
        <v>-700</v>
      </c>
      <c r="P197" s="42">
        <f t="shared" si="73"/>
        <v>-700</v>
      </c>
      <c r="Q197" s="61">
        <f t="shared" si="55"/>
        <v>0</v>
      </c>
      <c r="R197" s="61">
        <f t="shared" si="55"/>
        <v>0</v>
      </c>
      <c r="S197" s="61">
        <f t="shared" si="55"/>
        <v>0</v>
      </c>
      <c r="T197" s="58">
        <f t="shared" si="51"/>
        <v>1937</v>
      </c>
      <c r="U197" s="83">
        <f t="shared" si="60"/>
        <v>1500</v>
      </c>
      <c r="V197" s="83">
        <f t="shared" si="61"/>
        <v>1500</v>
      </c>
      <c r="W197" s="83">
        <f t="shared" si="62"/>
        <v>1500</v>
      </c>
      <c r="X197" s="85"/>
      <c r="Y197" s="42"/>
      <c r="Z197" s="42"/>
      <c r="AA197" s="42"/>
      <c r="AB197" s="50"/>
    </row>
    <row r="198" spans="1:28" ht="13.15" customHeight="1">
      <c r="A198" s="73">
        <v>184</v>
      </c>
      <c r="B198" s="74">
        <f t="shared" si="52"/>
        <v>45495</v>
      </c>
      <c r="C198" s="75">
        <f t="shared" si="53"/>
        <v>1769</v>
      </c>
      <c r="D198" s="76">
        <f t="shared" si="71"/>
        <v>1670</v>
      </c>
      <c r="E198" s="61">
        <f t="shared" si="56"/>
        <v>2139</v>
      </c>
      <c r="F198" s="61">
        <f t="shared" si="57"/>
        <v>2139</v>
      </c>
      <c r="G198" s="61">
        <f t="shared" si="58"/>
        <v>2139</v>
      </c>
      <c r="H198" s="42">
        <f t="shared" si="63"/>
        <v>1300</v>
      </c>
      <c r="I198" s="42">
        <f t="shared" si="63"/>
        <v>1300</v>
      </c>
      <c r="J198" s="42">
        <f t="shared" si="63"/>
        <v>1300</v>
      </c>
      <c r="K198" s="42">
        <f t="shared" si="72"/>
        <v>2000</v>
      </c>
      <c r="L198" s="42">
        <f t="shared" si="72"/>
        <v>2000</v>
      </c>
      <c r="M198" s="42">
        <f t="shared" si="72"/>
        <v>2000</v>
      </c>
      <c r="N198" s="42">
        <f t="shared" si="73"/>
        <v>-700</v>
      </c>
      <c r="O198" s="42">
        <f t="shared" si="73"/>
        <v>-700</v>
      </c>
      <c r="P198" s="42">
        <f t="shared" si="73"/>
        <v>-700</v>
      </c>
      <c r="Q198" s="61">
        <f t="shared" si="55"/>
        <v>0</v>
      </c>
      <c r="R198" s="61">
        <f t="shared" si="55"/>
        <v>0</v>
      </c>
      <c r="S198" s="61">
        <f t="shared" si="55"/>
        <v>0</v>
      </c>
      <c r="T198" s="58">
        <f t="shared" si="51"/>
        <v>1939</v>
      </c>
      <c r="U198" s="83">
        <f t="shared" si="60"/>
        <v>1500</v>
      </c>
      <c r="V198" s="83">
        <f t="shared" si="61"/>
        <v>1500</v>
      </c>
      <c r="W198" s="83">
        <f t="shared" si="62"/>
        <v>1500</v>
      </c>
      <c r="X198" s="85"/>
      <c r="Y198" s="42"/>
      <c r="Z198" s="42"/>
      <c r="AA198" s="42"/>
      <c r="AB198" s="50"/>
    </row>
    <row r="199" spans="1:28" ht="13.15" customHeight="1">
      <c r="A199" s="73">
        <v>185</v>
      </c>
      <c r="B199" s="74">
        <f t="shared" si="52"/>
        <v>45496</v>
      </c>
      <c r="C199" s="75">
        <f t="shared" si="53"/>
        <v>1769</v>
      </c>
      <c r="D199" s="76">
        <f t="shared" si="71"/>
        <v>1672</v>
      </c>
      <c r="E199" s="61">
        <f t="shared" si="56"/>
        <v>2141</v>
      </c>
      <c r="F199" s="61">
        <f t="shared" si="57"/>
        <v>2141</v>
      </c>
      <c r="G199" s="61">
        <f t="shared" si="58"/>
        <v>2141</v>
      </c>
      <c r="H199" s="42">
        <f t="shared" si="63"/>
        <v>1300</v>
      </c>
      <c r="I199" s="42">
        <f t="shared" si="63"/>
        <v>1300</v>
      </c>
      <c r="J199" s="42">
        <f t="shared" si="63"/>
        <v>1300</v>
      </c>
      <c r="K199" s="42">
        <f t="shared" si="72"/>
        <v>2000</v>
      </c>
      <c r="L199" s="42">
        <f t="shared" si="72"/>
        <v>2000</v>
      </c>
      <c r="M199" s="42">
        <f t="shared" si="72"/>
        <v>2000</v>
      </c>
      <c r="N199" s="42">
        <f t="shared" si="73"/>
        <v>-700</v>
      </c>
      <c r="O199" s="42">
        <f t="shared" si="73"/>
        <v>-700</v>
      </c>
      <c r="P199" s="42">
        <f t="shared" si="73"/>
        <v>-700</v>
      </c>
      <c r="Q199" s="61">
        <f t="shared" si="55"/>
        <v>0</v>
      </c>
      <c r="R199" s="61">
        <f t="shared" si="55"/>
        <v>0</v>
      </c>
      <c r="S199" s="61">
        <f t="shared" si="55"/>
        <v>0</v>
      </c>
      <c r="T199" s="58">
        <f t="shared" si="51"/>
        <v>1941</v>
      </c>
      <c r="U199" s="83">
        <f t="shared" si="60"/>
        <v>1500</v>
      </c>
      <c r="V199" s="83">
        <f t="shared" si="61"/>
        <v>1500</v>
      </c>
      <c r="W199" s="83">
        <f t="shared" si="62"/>
        <v>1500</v>
      </c>
      <c r="X199" s="85"/>
      <c r="Y199" s="42"/>
      <c r="Z199" s="42"/>
      <c r="AA199" s="42"/>
      <c r="AB199" s="50"/>
    </row>
    <row r="200" spans="1:28" ht="13.15" customHeight="1">
      <c r="A200" s="73">
        <v>186</v>
      </c>
      <c r="B200" s="74">
        <f t="shared" si="52"/>
        <v>45497</v>
      </c>
      <c r="C200" s="75">
        <f t="shared" si="53"/>
        <v>1769</v>
      </c>
      <c r="D200" s="76">
        <f t="shared" si="71"/>
        <v>1674</v>
      </c>
      <c r="E200" s="61">
        <f t="shared" si="56"/>
        <v>2143</v>
      </c>
      <c r="F200" s="61">
        <f t="shared" si="57"/>
        <v>2143</v>
      </c>
      <c r="G200" s="61">
        <f t="shared" si="58"/>
        <v>2143</v>
      </c>
      <c r="H200" s="42">
        <f t="shared" si="63"/>
        <v>1300</v>
      </c>
      <c r="I200" s="42">
        <f t="shared" si="63"/>
        <v>1300</v>
      </c>
      <c r="J200" s="42">
        <f t="shared" si="63"/>
        <v>1300</v>
      </c>
      <c r="K200" s="42">
        <f t="shared" si="72"/>
        <v>2000</v>
      </c>
      <c r="L200" s="42">
        <f t="shared" si="72"/>
        <v>2000</v>
      </c>
      <c r="M200" s="42">
        <f t="shared" si="72"/>
        <v>2000</v>
      </c>
      <c r="N200" s="42">
        <f t="shared" si="73"/>
        <v>-700</v>
      </c>
      <c r="O200" s="42">
        <f t="shared" si="73"/>
        <v>-700</v>
      </c>
      <c r="P200" s="42">
        <f t="shared" si="73"/>
        <v>-700</v>
      </c>
      <c r="Q200" s="61">
        <f t="shared" si="55"/>
        <v>0</v>
      </c>
      <c r="R200" s="61">
        <f t="shared" si="55"/>
        <v>0</v>
      </c>
      <c r="S200" s="61">
        <f t="shared" si="55"/>
        <v>0</v>
      </c>
      <c r="T200" s="58">
        <f t="shared" si="51"/>
        <v>1943</v>
      </c>
      <c r="U200" s="83">
        <f t="shared" si="60"/>
        <v>1500</v>
      </c>
      <c r="V200" s="83">
        <f t="shared" si="61"/>
        <v>1500</v>
      </c>
      <c r="W200" s="83">
        <f t="shared" si="62"/>
        <v>1500</v>
      </c>
      <c r="X200" s="85"/>
      <c r="Y200" s="42"/>
      <c r="Z200" s="42"/>
      <c r="AA200" s="42"/>
      <c r="AB200" s="50"/>
    </row>
    <row r="201" spans="1:28" ht="13.15" customHeight="1">
      <c r="A201" s="73">
        <v>187</v>
      </c>
      <c r="B201" s="74">
        <f t="shared" si="52"/>
        <v>45498</v>
      </c>
      <c r="C201" s="75">
        <f t="shared" si="53"/>
        <v>1769</v>
      </c>
      <c r="D201" s="76">
        <f t="shared" si="71"/>
        <v>1676</v>
      </c>
      <c r="E201" s="61">
        <f t="shared" si="56"/>
        <v>2145</v>
      </c>
      <c r="F201" s="61">
        <f t="shared" si="57"/>
        <v>2145</v>
      </c>
      <c r="G201" s="61">
        <f t="shared" si="58"/>
        <v>2145</v>
      </c>
      <c r="H201" s="42">
        <f t="shared" si="63"/>
        <v>1300</v>
      </c>
      <c r="I201" s="42">
        <f t="shared" si="63"/>
        <v>1300</v>
      </c>
      <c r="J201" s="42">
        <f t="shared" si="63"/>
        <v>1300</v>
      </c>
      <c r="K201" s="42">
        <f t="shared" si="72"/>
        <v>2000</v>
      </c>
      <c r="L201" s="42">
        <f t="shared" si="72"/>
        <v>2000</v>
      </c>
      <c r="M201" s="42">
        <f t="shared" si="72"/>
        <v>2000</v>
      </c>
      <c r="N201" s="42">
        <f t="shared" si="73"/>
        <v>-700</v>
      </c>
      <c r="O201" s="42">
        <f t="shared" si="73"/>
        <v>-700</v>
      </c>
      <c r="P201" s="42">
        <f t="shared" si="73"/>
        <v>-700</v>
      </c>
      <c r="Q201" s="61">
        <f t="shared" si="55"/>
        <v>0</v>
      </c>
      <c r="R201" s="61">
        <f t="shared" si="55"/>
        <v>0</v>
      </c>
      <c r="S201" s="61">
        <f t="shared" si="55"/>
        <v>0</v>
      </c>
      <c r="T201" s="58">
        <f t="shared" si="51"/>
        <v>1945</v>
      </c>
      <c r="U201" s="83">
        <f t="shared" si="60"/>
        <v>1500</v>
      </c>
      <c r="V201" s="83">
        <f t="shared" si="61"/>
        <v>1500</v>
      </c>
      <c r="W201" s="83">
        <f t="shared" si="62"/>
        <v>1500</v>
      </c>
      <c r="X201" s="85"/>
      <c r="Y201" s="42"/>
      <c r="Z201" s="42"/>
      <c r="AA201" s="42"/>
      <c r="AB201" s="50"/>
    </row>
    <row r="202" spans="1:28" ht="13.15" customHeight="1">
      <c r="A202" s="73">
        <v>188</v>
      </c>
      <c r="B202" s="74">
        <f t="shared" si="52"/>
        <v>45499</v>
      </c>
      <c r="C202" s="75">
        <f t="shared" si="53"/>
        <v>1769</v>
      </c>
      <c r="D202" s="76">
        <f t="shared" si="71"/>
        <v>1678</v>
      </c>
      <c r="E202" s="61">
        <f t="shared" si="56"/>
        <v>2147</v>
      </c>
      <c r="F202" s="61">
        <f t="shared" si="57"/>
        <v>2147</v>
      </c>
      <c r="G202" s="61">
        <f t="shared" si="58"/>
        <v>2147</v>
      </c>
      <c r="H202" s="42">
        <f t="shared" si="63"/>
        <v>1300</v>
      </c>
      <c r="I202" s="42">
        <f t="shared" si="63"/>
        <v>1300</v>
      </c>
      <c r="J202" s="42">
        <f t="shared" si="63"/>
        <v>1300</v>
      </c>
      <c r="K202" s="42">
        <f t="shared" si="72"/>
        <v>2000</v>
      </c>
      <c r="L202" s="42">
        <f t="shared" si="72"/>
        <v>2000</v>
      </c>
      <c r="M202" s="42">
        <f t="shared" si="72"/>
        <v>2000</v>
      </c>
      <c r="N202" s="42">
        <f t="shared" si="73"/>
        <v>-700</v>
      </c>
      <c r="O202" s="42">
        <f t="shared" si="73"/>
        <v>-700</v>
      </c>
      <c r="P202" s="42">
        <f t="shared" si="73"/>
        <v>-700</v>
      </c>
      <c r="Q202" s="61">
        <f t="shared" si="55"/>
        <v>0</v>
      </c>
      <c r="R202" s="61">
        <f t="shared" si="55"/>
        <v>0</v>
      </c>
      <c r="S202" s="61">
        <f t="shared" si="55"/>
        <v>0</v>
      </c>
      <c r="T202" s="58">
        <f t="shared" si="51"/>
        <v>1947</v>
      </c>
      <c r="U202" s="83">
        <f t="shared" si="60"/>
        <v>1500</v>
      </c>
      <c r="V202" s="83">
        <f t="shared" si="61"/>
        <v>1500</v>
      </c>
      <c r="W202" s="83">
        <f t="shared" si="62"/>
        <v>1500</v>
      </c>
      <c r="X202" s="85"/>
      <c r="Y202" s="42"/>
      <c r="Z202" s="42"/>
      <c r="AA202" s="42"/>
      <c r="AB202" s="50"/>
    </row>
    <row r="203" spans="1:28" ht="13.15" customHeight="1">
      <c r="A203" s="73">
        <v>189</v>
      </c>
      <c r="B203" s="74">
        <f t="shared" si="52"/>
        <v>45500</v>
      </c>
      <c r="C203" s="75">
        <f t="shared" si="53"/>
        <v>1769</v>
      </c>
      <c r="D203" s="76">
        <f t="shared" si="71"/>
        <v>1680</v>
      </c>
      <c r="E203" s="61">
        <f t="shared" si="56"/>
        <v>2149</v>
      </c>
      <c r="F203" s="61">
        <f t="shared" si="57"/>
        <v>2149</v>
      </c>
      <c r="G203" s="61">
        <f t="shared" si="58"/>
        <v>2149</v>
      </c>
      <c r="H203" s="42">
        <f t="shared" si="63"/>
        <v>1300</v>
      </c>
      <c r="I203" s="42">
        <f t="shared" si="63"/>
        <v>1300</v>
      </c>
      <c r="J203" s="42">
        <f t="shared" si="63"/>
        <v>1300</v>
      </c>
      <c r="K203" s="42">
        <f t="shared" si="72"/>
        <v>2000</v>
      </c>
      <c r="L203" s="42">
        <f t="shared" si="72"/>
        <v>2000</v>
      </c>
      <c r="M203" s="42">
        <f t="shared" si="72"/>
        <v>2000</v>
      </c>
      <c r="N203" s="42">
        <f t="shared" si="73"/>
        <v>-700</v>
      </c>
      <c r="O203" s="42">
        <f t="shared" si="73"/>
        <v>-700</v>
      </c>
      <c r="P203" s="42">
        <f t="shared" si="73"/>
        <v>-700</v>
      </c>
      <c r="Q203" s="61">
        <f t="shared" si="55"/>
        <v>0</v>
      </c>
      <c r="R203" s="61">
        <f t="shared" si="55"/>
        <v>0</v>
      </c>
      <c r="S203" s="61">
        <f t="shared" si="55"/>
        <v>0</v>
      </c>
      <c r="T203" s="58">
        <f t="shared" si="51"/>
        <v>1949</v>
      </c>
      <c r="U203" s="83">
        <f t="shared" si="60"/>
        <v>1500</v>
      </c>
      <c r="V203" s="83">
        <f t="shared" si="61"/>
        <v>1500</v>
      </c>
      <c r="W203" s="83">
        <f t="shared" si="62"/>
        <v>1500</v>
      </c>
      <c r="X203" s="85"/>
      <c r="Y203" s="42"/>
      <c r="Z203" s="42"/>
      <c r="AA203" s="42"/>
      <c r="AB203" s="50"/>
    </row>
    <row r="204" spans="1:28" ht="13.15" customHeight="1">
      <c r="A204" s="73">
        <v>190</v>
      </c>
      <c r="B204" s="74">
        <f t="shared" si="52"/>
        <v>45501</v>
      </c>
      <c r="C204" s="75">
        <f t="shared" si="53"/>
        <v>1769</v>
      </c>
      <c r="D204" s="76">
        <f t="shared" si="71"/>
        <v>1682</v>
      </c>
      <c r="E204" s="61">
        <f t="shared" si="56"/>
        <v>2151</v>
      </c>
      <c r="F204" s="61">
        <f t="shared" si="57"/>
        <v>2151</v>
      </c>
      <c r="G204" s="61">
        <f t="shared" si="58"/>
        <v>2151</v>
      </c>
      <c r="H204" s="42">
        <f t="shared" si="63"/>
        <v>1300</v>
      </c>
      <c r="I204" s="42">
        <f t="shared" si="63"/>
        <v>1300</v>
      </c>
      <c r="J204" s="42">
        <f t="shared" si="63"/>
        <v>1300</v>
      </c>
      <c r="K204" s="42">
        <f t="shared" si="72"/>
        <v>2000</v>
      </c>
      <c r="L204" s="42">
        <f t="shared" si="72"/>
        <v>2000</v>
      </c>
      <c r="M204" s="42">
        <f t="shared" si="72"/>
        <v>2000</v>
      </c>
      <c r="N204" s="42">
        <f t="shared" si="73"/>
        <v>-700</v>
      </c>
      <c r="O204" s="42">
        <f t="shared" si="73"/>
        <v>-700</v>
      </c>
      <c r="P204" s="42">
        <f t="shared" si="73"/>
        <v>-700</v>
      </c>
      <c r="Q204" s="61">
        <f t="shared" si="55"/>
        <v>0</v>
      </c>
      <c r="R204" s="61">
        <f t="shared" si="55"/>
        <v>0</v>
      </c>
      <c r="S204" s="61">
        <f t="shared" si="55"/>
        <v>0</v>
      </c>
      <c r="T204" s="58">
        <f t="shared" si="51"/>
        <v>1951</v>
      </c>
      <c r="U204" s="83">
        <f t="shared" si="60"/>
        <v>1500</v>
      </c>
      <c r="V204" s="83">
        <f t="shared" si="61"/>
        <v>1500</v>
      </c>
      <c r="W204" s="83">
        <f t="shared" si="62"/>
        <v>1500</v>
      </c>
      <c r="X204" s="85"/>
      <c r="Y204" s="42"/>
      <c r="Z204" s="42"/>
      <c r="AA204" s="42"/>
      <c r="AB204" s="50"/>
    </row>
    <row r="205" spans="1:28" ht="13.15" customHeight="1">
      <c r="A205" s="73">
        <v>191</v>
      </c>
      <c r="B205" s="74">
        <f t="shared" si="52"/>
        <v>45502</v>
      </c>
      <c r="C205" s="75">
        <f t="shared" si="53"/>
        <v>1769</v>
      </c>
      <c r="D205" s="76">
        <f t="shared" si="71"/>
        <v>1684</v>
      </c>
      <c r="E205" s="61">
        <f t="shared" si="56"/>
        <v>2153</v>
      </c>
      <c r="F205" s="61">
        <f t="shared" si="57"/>
        <v>2153</v>
      </c>
      <c r="G205" s="61">
        <f t="shared" si="58"/>
        <v>2153</v>
      </c>
      <c r="H205" s="42">
        <f t="shared" si="63"/>
        <v>1300</v>
      </c>
      <c r="I205" s="42">
        <f t="shared" si="63"/>
        <v>1300</v>
      </c>
      <c r="J205" s="42">
        <f t="shared" si="63"/>
        <v>1300</v>
      </c>
      <c r="K205" s="42">
        <f t="shared" si="72"/>
        <v>2000</v>
      </c>
      <c r="L205" s="42">
        <f t="shared" si="72"/>
        <v>2000</v>
      </c>
      <c r="M205" s="42">
        <f t="shared" si="72"/>
        <v>2000</v>
      </c>
      <c r="N205" s="42">
        <f t="shared" si="73"/>
        <v>-700</v>
      </c>
      <c r="O205" s="42">
        <f t="shared" si="73"/>
        <v>-700</v>
      </c>
      <c r="P205" s="42">
        <f t="shared" si="73"/>
        <v>-700</v>
      </c>
      <c r="Q205" s="61">
        <f t="shared" si="55"/>
        <v>0</v>
      </c>
      <c r="R205" s="61">
        <f t="shared" si="55"/>
        <v>0</v>
      </c>
      <c r="S205" s="61">
        <f t="shared" si="55"/>
        <v>0</v>
      </c>
      <c r="T205" s="58">
        <f t="shared" si="51"/>
        <v>1953</v>
      </c>
      <c r="U205" s="83">
        <f t="shared" si="60"/>
        <v>1500</v>
      </c>
      <c r="V205" s="83">
        <f t="shared" si="61"/>
        <v>1500</v>
      </c>
      <c r="W205" s="83">
        <f t="shared" si="62"/>
        <v>1500</v>
      </c>
      <c r="X205" s="85"/>
      <c r="Y205" s="42"/>
      <c r="Z205" s="42"/>
      <c r="AA205" s="42"/>
      <c r="AB205" s="50"/>
    </row>
    <row r="206" spans="1:28" ht="13.15" customHeight="1">
      <c r="A206" s="73">
        <v>192</v>
      </c>
      <c r="B206" s="74">
        <f t="shared" si="52"/>
        <v>45503</v>
      </c>
      <c r="C206" s="75">
        <f t="shared" si="53"/>
        <v>1769</v>
      </c>
      <c r="D206" s="76">
        <f t="shared" si="71"/>
        <v>1686</v>
      </c>
      <c r="E206" s="61">
        <f t="shared" si="56"/>
        <v>2155</v>
      </c>
      <c r="F206" s="61">
        <f t="shared" si="57"/>
        <v>2155</v>
      </c>
      <c r="G206" s="61">
        <f t="shared" si="58"/>
        <v>2155</v>
      </c>
      <c r="H206" s="42">
        <f t="shared" si="63"/>
        <v>1300</v>
      </c>
      <c r="I206" s="42">
        <f t="shared" si="63"/>
        <v>1300</v>
      </c>
      <c r="J206" s="42">
        <f t="shared" si="63"/>
        <v>1300</v>
      </c>
      <c r="K206" s="42">
        <f t="shared" si="72"/>
        <v>2000</v>
      </c>
      <c r="L206" s="42">
        <f t="shared" si="72"/>
        <v>2000</v>
      </c>
      <c r="M206" s="42">
        <f t="shared" si="72"/>
        <v>2000</v>
      </c>
      <c r="N206" s="42">
        <f t="shared" si="73"/>
        <v>-700</v>
      </c>
      <c r="O206" s="42">
        <f t="shared" si="73"/>
        <v>-700</v>
      </c>
      <c r="P206" s="42">
        <f t="shared" si="73"/>
        <v>-700</v>
      </c>
      <c r="Q206" s="61">
        <f t="shared" si="55"/>
        <v>0</v>
      </c>
      <c r="R206" s="61">
        <f t="shared" si="55"/>
        <v>0</v>
      </c>
      <c r="S206" s="61">
        <f t="shared" si="55"/>
        <v>0</v>
      </c>
      <c r="T206" s="58">
        <f t="shared" si="51"/>
        <v>1955</v>
      </c>
      <c r="U206" s="83">
        <f t="shared" si="60"/>
        <v>1500</v>
      </c>
      <c r="V206" s="83">
        <f t="shared" si="61"/>
        <v>1500</v>
      </c>
      <c r="W206" s="83">
        <f t="shared" si="62"/>
        <v>1500</v>
      </c>
      <c r="X206" s="85"/>
      <c r="Y206" s="42"/>
      <c r="Z206" s="42"/>
      <c r="AA206" s="42"/>
      <c r="AB206" s="50"/>
    </row>
    <row r="207" spans="1:28" ht="13.15" customHeight="1">
      <c r="A207" s="73">
        <v>193</v>
      </c>
      <c r="B207" s="74">
        <f t="shared" si="52"/>
        <v>45504</v>
      </c>
      <c r="C207" s="75">
        <f t="shared" si="53"/>
        <v>1769</v>
      </c>
      <c r="D207" s="76">
        <f t="shared" si="71"/>
        <v>1688</v>
      </c>
      <c r="E207" s="61">
        <f t="shared" si="56"/>
        <v>2157</v>
      </c>
      <c r="F207" s="61">
        <f t="shared" si="57"/>
        <v>2157</v>
      </c>
      <c r="G207" s="61">
        <f t="shared" si="58"/>
        <v>2157</v>
      </c>
      <c r="H207" s="42">
        <f t="shared" si="63"/>
        <v>1300</v>
      </c>
      <c r="I207" s="42">
        <f t="shared" si="63"/>
        <v>1300</v>
      </c>
      <c r="J207" s="42">
        <f t="shared" si="63"/>
        <v>1300</v>
      </c>
      <c r="K207" s="42">
        <f t="shared" si="72"/>
        <v>2000</v>
      </c>
      <c r="L207" s="42">
        <f t="shared" si="72"/>
        <v>2000</v>
      </c>
      <c r="M207" s="42">
        <f t="shared" si="72"/>
        <v>2000</v>
      </c>
      <c r="N207" s="42">
        <f t="shared" si="73"/>
        <v>-700</v>
      </c>
      <c r="O207" s="42">
        <f t="shared" si="73"/>
        <v>-700</v>
      </c>
      <c r="P207" s="42">
        <f t="shared" si="73"/>
        <v>-700</v>
      </c>
      <c r="Q207" s="61">
        <f t="shared" si="55"/>
        <v>0</v>
      </c>
      <c r="R207" s="61">
        <f t="shared" si="55"/>
        <v>0</v>
      </c>
      <c r="S207" s="61">
        <f t="shared" si="55"/>
        <v>0</v>
      </c>
      <c r="T207" s="58">
        <f t="shared" ref="T207:T214" si="74">D207+C207-V207</f>
        <v>1957</v>
      </c>
      <c r="U207" s="83">
        <f t="shared" si="60"/>
        <v>1500</v>
      </c>
      <c r="V207" s="83">
        <f t="shared" si="61"/>
        <v>1500</v>
      </c>
      <c r="W207" s="83">
        <f t="shared" si="62"/>
        <v>1500</v>
      </c>
      <c r="X207" s="85"/>
      <c r="Y207" s="42"/>
      <c r="Z207" s="42"/>
      <c r="AA207" s="42"/>
      <c r="AB207" s="50"/>
    </row>
    <row r="208" spans="1:28" ht="13.15" customHeight="1">
      <c r="A208" s="73">
        <v>194</v>
      </c>
      <c r="B208" s="74">
        <f t="shared" ref="B208:B271" si="75">B207+1</f>
        <v>45505</v>
      </c>
      <c r="C208" s="75">
        <f t="shared" ref="C208:C271" si="76">C207</f>
        <v>1769</v>
      </c>
      <c r="D208" s="76">
        <f t="shared" si="71"/>
        <v>1690</v>
      </c>
      <c r="E208" s="61">
        <f t="shared" si="56"/>
        <v>2159</v>
      </c>
      <c r="F208" s="61">
        <f t="shared" si="57"/>
        <v>2159</v>
      </c>
      <c r="G208" s="61">
        <f t="shared" si="58"/>
        <v>2159</v>
      </c>
      <c r="H208" s="42">
        <f t="shared" si="63"/>
        <v>1300</v>
      </c>
      <c r="I208" s="42">
        <f t="shared" si="63"/>
        <v>1300</v>
      </c>
      <c r="J208" s="42">
        <f t="shared" si="63"/>
        <v>1300</v>
      </c>
      <c r="K208" s="42">
        <f t="shared" ref="K208:M214" si="77">K207</f>
        <v>2000</v>
      </c>
      <c r="L208" s="42">
        <f t="shared" si="77"/>
        <v>2000</v>
      </c>
      <c r="M208" s="42">
        <f t="shared" si="77"/>
        <v>2000</v>
      </c>
      <c r="N208" s="42">
        <f t="shared" si="73"/>
        <v>-700</v>
      </c>
      <c r="O208" s="42">
        <f t="shared" si="73"/>
        <v>-700</v>
      </c>
      <c r="P208" s="42">
        <f t="shared" si="73"/>
        <v>-700</v>
      </c>
      <c r="Q208" s="61">
        <f t="shared" ref="Q208:S239" si="78">Q207</f>
        <v>0</v>
      </c>
      <c r="R208" s="61">
        <f t="shared" si="78"/>
        <v>0</v>
      </c>
      <c r="S208" s="61">
        <f t="shared" si="78"/>
        <v>0</v>
      </c>
      <c r="T208" s="58">
        <f t="shared" si="74"/>
        <v>1959</v>
      </c>
      <c r="U208" s="83">
        <f t="shared" si="60"/>
        <v>1500</v>
      </c>
      <c r="V208" s="83">
        <f t="shared" si="61"/>
        <v>1500</v>
      </c>
      <c r="W208" s="83">
        <f t="shared" si="62"/>
        <v>1500</v>
      </c>
      <c r="X208" s="85"/>
      <c r="Y208" s="42"/>
      <c r="Z208" s="42"/>
      <c r="AA208" s="42"/>
      <c r="AB208" s="50"/>
    </row>
    <row r="209" spans="1:28" ht="13.15" customHeight="1">
      <c r="A209" s="73">
        <v>195</v>
      </c>
      <c r="B209" s="74">
        <f t="shared" si="75"/>
        <v>45506</v>
      </c>
      <c r="C209" s="75">
        <f t="shared" si="76"/>
        <v>1769</v>
      </c>
      <c r="D209" s="76">
        <f t="shared" si="71"/>
        <v>1692</v>
      </c>
      <c r="E209" s="61">
        <f t="shared" ref="E209:E214" si="79">C209+D209-H209</f>
        <v>2161</v>
      </c>
      <c r="F209" s="61">
        <f t="shared" ref="F209:F214" si="80">C209+D209-I209</f>
        <v>2161</v>
      </c>
      <c r="G209" s="61">
        <f t="shared" ref="G209:G214" si="81">D209+C209-J209</f>
        <v>2161</v>
      </c>
      <c r="H209" s="42">
        <f t="shared" si="63"/>
        <v>1300</v>
      </c>
      <c r="I209" s="42">
        <f t="shared" si="63"/>
        <v>1300</v>
      </c>
      <c r="J209" s="42">
        <f t="shared" si="63"/>
        <v>1300</v>
      </c>
      <c r="K209" s="42">
        <f t="shared" si="77"/>
        <v>2000</v>
      </c>
      <c r="L209" s="42">
        <f t="shared" si="77"/>
        <v>2000</v>
      </c>
      <c r="M209" s="42">
        <f t="shared" si="77"/>
        <v>2000</v>
      </c>
      <c r="N209" s="42">
        <f t="shared" ref="N209:P214" si="82">N208-Q209</f>
        <v>-700</v>
      </c>
      <c r="O209" s="42">
        <f t="shared" si="82"/>
        <v>-700</v>
      </c>
      <c r="P209" s="42">
        <f t="shared" si="82"/>
        <v>-700</v>
      </c>
      <c r="Q209" s="61">
        <f t="shared" si="78"/>
        <v>0</v>
      </c>
      <c r="R209" s="61">
        <f t="shared" si="78"/>
        <v>0</v>
      </c>
      <c r="S209" s="61">
        <f t="shared" si="78"/>
        <v>0</v>
      </c>
      <c r="T209" s="58">
        <f t="shared" si="74"/>
        <v>1961</v>
      </c>
      <c r="U209" s="83">
        <f t="shared" si="60"/>
        <v>1500</v>
      </c>
      <c r="V209" s="83">
        <f t="shared" si="61"/>
        <v>1500</v>
      </c>
      <c r="W209" s="83">
        <f t="shared" si="62"/>
        <v>1500</v>
      </c>
      <c r="X209" s="85"/>
      <c r="Y209" s="42"/>
      <c r="Z209" s="42"/>
      <c r="AA209" s="42"/>
      <c r="AB209" s="50"/>
    </row>
    <row r="210" spans="1:28" ht="13.15" customHeight="1">
      <c r="A210" s="73">
        <v>196</v>
      </c>
      <c r="B210" s="74">
        <f t="shared" si="75"/>
        <v>45507</v>
      </c>
      <c r="C210" s="75">
        <f t="shared" si="76"/>
        <v>1769</v>
      </c>
      <c r="D210" s="76">
        <f t="shared" si="71"/>
        <v>1694</v>
      </c>
      <c r="E210" s="61">
        <f t="shared" si="79"/>
        <v>2163</v>
      </c>
      <c r="F210" s="61">
        <f t="shared" si="80"/>
        <v>2163</v>
      </c>
      <c r="G210" s="61">
        <f t="shared" si="81"/>
        <v>2163</v>
      </c>
      <c r="H210" s="42">
        <f t="shared" si="63"/>
        <v>1300</v>
      </c>
      <c r="I210" s="42">
        <f t="shared" si="63"/>
        <v>1300</v>
      </c>
      <c r="J210" s="42">
        <f t="shared" si="63"/>
        <v>1300</v>
      </c>
      <c r="K210" s="42">
        <f t="shared" si="77"/>
        <v>2000</v>
      </c>
      <c r="L210" s="42">
        <f t="shared" si="77"/>
        <v>2000</v>
      </c>
      <c r="M210" s="42">
        <f t="shared" si="77"/>
        <v>2000</v>
      </c>
      <c r="N210" s="42">
        <f t="shared" si="82"/>
        <v>-700</v>
      </c>
      <c r="O210" s="42">
        <f t="shared" si="82"/>
        <v>-700</v>
      </c>
      <c r="P210" s="42">
        <f t="shared" si="82"/>
        <v>-700</v>
      </c>
      <c r="Q210" s="61">
        <f t="shared" si="78"/>
        <v>0</v>
      </c>
      <c r="R210" s="61">
        <f t="shared" si="78"/>
        <v>0</v>
      </c>
      <c r="S210" s="61">
        <f t="shared" si="78"/>
        <v>0</v>
      </c>
      <c r="T210" s="58">
        <f t="shared" si="74"/>
        <v>1963</v>
      </c>
      <c r="U210" s="83">
        <f t="shared" si="60"/>
        <v>1500</v>
      </c>
      <c r="V210" s="83">
        <f t="shared" si="61"/>
        <v>1500</v>
      </c>
      <c r="W210" s="83">
        <f t="shared" si="62"/>
        <v>1500</v>
      </c>
      <c r="X210" s="85"/>
      <c r="Y210" s="42"/>
      <c r="Z210" s="42"/>
      <c r="AA210" s="42"/>
      <c r="AB210" s="50"/>
    </row>
    <row r="211" spans="1:28" ht="13.15" customHeight="1">
      <c r="A211" s="73">
        <v>197</v>
      </c>
      <c r="B211" s="74">
        <f t="shared" si="75"/>
        <v>45508</v>
      </c>
      <c r="C211" s="75">
        <f t="shared" si="76"/>
        <v>1769</v>
      </c>
      <c r="D211" s="76">
        <f t="shared" si="71"/>
        <v>1696</v>
      </c>
      <c r="E211" s="61">
        <f t="shared" si="79"/>
        <v>2165</v>
      </c>
      <c r="F211" s="61">
        <f t="shared" si="80"/>
        <v>2165</v>
      </c>
      <c r="G211" s="61">
        <f t="shared" si="81"/>
        <v>2165</v>
      </c>
      <c r="H211" s="42">
        <f t="shared" si="63"/>
        <v>1300</v>
      </c>
      <c r="I211" s="42">
        <f t="shared" si="63"/>
        <v>1300</v>
      </c>
      <c r="J211" s="42">
        <f t="shared" si="63"/>
        <v>1300</v>
      </c>
      <c r="K211" s="42">
        <f t="shared" si="77"/>
        <v>2000</v>
      </c>
      <c r="L211" s="42">
        <f t="shared" si="77"/>
        <v>2000</v>
      </c>
      <c r="M211" s="42">
        <f t="shared" si="77"/>
        <v>2000</v>
      </c>
      <c r="N211" s="42">
        <f t="shared" si="82"/>
        <v>-700</v>
      </c>
      <c r="O211" s="42">
        <f t="shared" si="82"/>
        <v>-700</v>
      </c>
      <c r="P211" s="42">
        <f t="shared" si="82"/>
        <v>-700</v>
      </c>
      <c r="Q211" s="61">
        <f t="shared" si="78"/>
        <v>0</v>
      </c>
      <c r="R211" s="61">
        <f t="shared" si="78"/>
        <v>0</v>
      </c>
      <c r="S211" s="61">
        <f t="shared" si="78"/>
        <v>0</v>
      </c>
      <c r="T211" s="58">
        <f t="shared" si="74"/>
        <v>1965</v>
      </c>
      <c r="U211" s="83">
        <f t="shared" si="60"/>
        <v>1500</v>
      </c>
      <c r="V211" s="83">
        <f t="shared" si="61"/>
        <v>1500</v>
      </c>
      <c r="W211" s="83">
        <f t="shared" si="62"/>
        <v>1500</v>
      </c>
      <c r="X211" s="85"/>
      <c r="Y211" s="42"/>
      <c r="Z211" s="42"/>
      <c r="AA211" s="42"/>
      <c r="AB211" s="50"/>
    </row>
    <row r="212" spans="1:28" ht="13.15" customHeight="1">
      <c r="A212" s="73">
        <v>198</v>
      </c>
      <c r="B212" s="74">
        <f t="shared" si="75"/>
        <v>45509</v>
      </c>
      <c r="C212" s="75">
        <f t="shared" si="76"/>
        <v>1769</v>
      </c>
      <c r="D212" s="76">
        <f t="shared" si="71"/>
        <v>1698</v>
      </c>
      <c r="E212" s="61">
        <f t="shared" si="79"/>
        <v>2167</v>
      </c>
      <c r="F212" s="61">
        <f t="shared" si="80"/>
        <v>2167</v>
      </c>
      <c r="G212" s="61">
        <f t="shared" si="81"/>
        <v>2167</v>
      </c>
      <c r="H212" s="42">
        <f t="shared" si="63"/>
        <v>1300</v>
      </c>
      <c r="I212" s="42">
        <f t="shared" si="63"/>
        <v>1300</v>
      </c>
      <c r="J212" s="42">
        <f t="shared" si="63"/>
        <v>1300</v>
      </c>
      <c r="K212" s="42">
        <f t="shared" si="77"/>
        <v>2000</v>
      </c>
      <c r="L212" s="42">
        <f t="shared" si="77"/>
        <v>2000</v>
      </c>
      <c r="M212" s="42">
        <f t="shared" si="77"/>
        <v>2000</v>
      </c>
      <c r="N212" s="42">
        <f t="shared" si="82"/>
        <v>-700</v>
      </c>
      <c r="O212" s="42">
        <f t="shared" si="82"/>
        <v>-700</v>
      </c>
      <c r="P212" s="42">
        <f t="shared" si="82"/>
        <v>-700</v>
      </c>
      <c r="Q212" s="61">
        <f t="shared" si="78"/>
        <v>0</v>
      </c>
      <c r="R212" s="61">
        <f t="shared" si="78"/>
        <v>0</v>
      </c>
      <c r="S212" s="61">
        <f t="shared" si="78"/>
        <v>0</v>
      </c>
      <c r="T212" s="58">
        <f t="shared" si="74"/>
        <v>1967</v>
      </c>
      <c r="U212" s="83">
        <f t="shared" si="60"/>
        <v>1500</v>
      </c>
      <c r="V212" s="83">
        <f t="shared" si="61"/>
        <v>1500</v>
      </c>
      <c r="W212" s="83">
        <f t="shared" si="62"/>
        <v>1500</v>
      </c>
      <c r="X212" s="85"/>
      <c r="Y212" s="42"/>
      <c r="Z212" s="42"/>
      <c r="AA212" s="42"/>
      <c r="AB212" s="50"/>
    </row>
    <row r="213" spans="1:28" ht="13.15" customHeight="1">
      <c r="A213" s="73">
        <v>199</v>
      </c>
      <c r="B213" s="74">
        <f t="shared" si="75"/>
        <v>45510</v>
      </c>
      <c r="C213" s="75">
        <f t="shared" si="76"/>
        <v>1769</v>
      </c>
      <c r="D213" s="76">
        <f t="shared" si="71"/>
        <v>1700</v>
      </c>
      <c r="E213" s="61">
        <f t="shared" si="79"/>
        <v>2169</v>
      </c>
      <c r="F213" s="61">
        <f t="shared" si="80"/>
        <v>2169</v>
      </c>
      <c r="G213" s="61">
        <f t="shared" si="81"/>
        <v>2169</v>
      </c>
      <c r="H213" s="42">
        <f t="shared" si="63"/>
        <v>1300</v>
      </c>
      <c r="I213" s="42">
        <f t="shared" si="63"/>
        <v>1300</v>
      </c>
      <c r="J213" s="42">
        <f t="shared" si="63"/>
        <v>1300</v>
      </c>
      <c r="K213" s="42">
        <f t="shared" si="77"/>
        <v>2000</v>
      </c>
      <c r="L213" s="42">
        <f t="shared" si="77"/>
        <v>2000</v>
      </c>
      <c r="M213" s="42">
        <f t="shared" si="77"/>
        <v>2000</v>
      </c>
      <c r="N213" s="42">
        <f t="shared" si="82"/>
        <v>-700</v>
      </c>
      <c r="O213" s="42">
        <f t="shared" si="82"/>
        <v>-700</v>
      </c>
      <c r="P213" s="42">
        <f t="shared" si="82"/>
        <v>-700</v>
      </c>
      <c r="Q213" s="61">
        <f t="shared" si="78"/>
        <v>0</v>
      </c>
      <c r="R213" s="61">
        <f t="shared" si="78"/>
        <v>0</v>
      </c>
      <c r="S213" s="61">
        <f t="shared" si="78"/>
        <v>0</v>
      </c>
      <c r="T213" s="58">
        <f t="shared" si="74"/>
        <v>1969</v>
      </c>
      <c r="U213" s="83">
        <f t="shared" si="60"/>
        <v>1500</v>
      </c>
      <c r="V213" s="83">
        <f t="shared" si="61"/>
        <v>1500</v>
      </c>
      <c r="W213" s="83">
        <f t="shared" si="62"/>
        <v>1500</v>
      </c>
      <c r="X213" s="85"/>
      <c r="Y213" s="42"/>
      <c r="Z213" s="42"/>
      <c r="AA213" s="42"/>
      <c r="AB213" s="50"/>
    </row>
    <row r="214" spans="1:28" ht="13.15" customHeight="1">
      <c r="A214" s="73">
        <v>200</v>
      </c>
      <c r="B214" s="74">
        <f t="shared" si="75"/>
        <v>45511</v>
      </c>
      <c r="C214" s="75">
        <f t="shared" si="76"/>
        <v>1769</v>
      </c>
      <c r="D214" s="76">
        <f t="shared" si="71"/>
        <v>1702</v>
      </c>
      <c r="E214" s="61">
        <f t="shared" si="79"/>
        <v>2171</v>
      </c>
      <c r="F214" s="61">
        <f t="shared" si="80"/>
        <v>2171</v>
      </c>
      <c r="G214" s="61">
        <f t="shared" si="81"/>
        <v>2171</v>
      </c>
      <c r="H214" s="42">
        <f t="shared" si="63"/>
        <v>1300</v>
      </c>
      <c r="I214" s="42">
        <f t="shared" si="63"/>
        <v>1300</v>
      </c>
      <c r="J214" s="42">
        <f t="shared" si="63"/>
        <v>1300</v>
      </c>
      <c r="K214" s="42">
        <f t="shared" si="77"/>
        <v>2000</v>
      </c>
      <c r="L214" s="42">
        <f t="shared" si="77"/>
        <v>2000</v>
      </c>
      <c r="M214" s="42">
        <f t="shared" si="77"/>
        <v>2000</v>
      </c>
      <c r="N214" s="42">
        <f t="shared" si="82"/>
        <v>-700</v>
      </c>
      <c r="O214" s="42">
        <f t="shared" si="82"/>
        <v>-700</v>
      </c>
      <c r="P214" s="42">
        <f t="shared" si="82"/>
        <v>-700</v>
      </c>
      <c r="Q214" s="61">
        <f t="shared" si="78"/>
        <v>0</v>
      </c>
      <c r="R214" s="61">
        <f t="shared" si="78"/>
        <v>0</v>
      </c>
      <c r="S214" s="61">
        <f t="shared" si="78"/>
        <v>0</v>
      </c>
      <c r="T214" s="58">
        <f t="shared" si="74"/>
        <v>1971</v>
      </c>
      <c r="U214" s="83">
        <f t="shared" si="60"/>
        <v>1500</v>
      </c>
      <c r="V214" s="83">
        <f t="shared" si="61"/>
        <v>1500</v>
      </c>
      <c r="W214" s="83">
        <f t="shared" si="62"/>
        <v>1500</v>
      </c>
      <c r="X214" s="85"/>
      <c r="Y214" s="42"/>
      <c r="Z214" s="42"/>
      <c r="AA214" s="42"/>
      <c r="AB214" s="50"/>
    </row>
    <row r="215" spans="1:28" ht="13.15" customHeight="1">
      <c r="A215" s="73">
        <v>201</v>
      </c>
      <c r="B215" s="74">
        <f t="shared" si="75"/>
        <v>45512</v>
      </c>
      <c r="C215" s="75">
        <f t="shared" si="76"/>
        <v>1769</v>
      </c>
      <c r="D215" s="76">
        <f t="shared" si="71"/>
        <v>1704</v>
      </c>
      <c r="E215" s="61">
        <f t="shared" ref="E215:E238" si="83">C215+D215-H215</f>
        <v>2173</v>
      </c>
      <c r="F215" s="61">
        <f t="shared" ref="F215:F238" si="84">C215+D215-I215</f>
        <v>2173</v>
      </c>
      <c r="G215" s="61">
        <f t="shared" ref="G215:G238" si="85">D215+C215-J215</f>
        <v>2173</v>
      </c>
      <c r="H215" s="42">
        <f t="shared" ref="H215:H238" si="86">K215+N215</f>
        <v>1300</v>
      </c>
      <c r="I215" s="42">
        <f t="shared" ref="I215:I238" si="87">L215+O215</f>
        <v>1300</v>
      </c>
      <c r="J215" s="42">
        <f t="shared" ref="J215:J238" si="88">M215+P215</f>
        <v>1300</v>
      </c>
      <c r="K215" s="42">
        <f t="shared" ref="K215:M215" si="89">K214</f>
        <v>2000</v>
      </c>
      <c r="L215" s="42">
        <f t="shared" si="89"/>
        <v>2000</v>
      </c>
      <c r="M215" s="42">
        <f t="shared" si="89"/>
        <v>2000</v>
      </c>
      <c r="N215" s="42">
        <f t="shared" ref="N215:N238" si="90">N214-Q215</f>
        <v>-700</v>
      </c>
      <c r="O215" s="42">
        <f t="shared" ref="O215:O238" si="91">O214-R215</f>
        <v>-700</v>
      </c>
      <c r="P215" s="42">
        <f t="shared" ref="P215:P238" si="92">P214-S215</f>
        <v>-700</v>
      </c>
      <c r="Q215" s="61">
        <f t="shared" si="78"/>
        <v>0</v>
      </c>
      <c r="R215" s="61">
        <f t="shared" si="78"/>
        <v>0</v>
      </c>
      <c r="S215" s="61">
        <f t="shared" si="78"/>
        <v>0</v>
      </c>
      <c r="T215" s="58">
        <f t="shared" ref="T215:T238" si="93">D215+C215-V215</f>
        <v>1973</v>
      </c>
      <c r="U215" s="83">
        <f t="shared" si="60"/>
        <v>1500</v>
      </c>
      <c r="V215" s="83">
        <f t="shared" si="61"/>
        <v>1500</v>
      </c>
      <c r="W215" s="83">
        <f t="shared" si="62"/>
        <v>1500</v>
      </c>
      <c r="X215" s="85"/>
      <c r="Y215" s="42"/>
      <c r="Z215" s="42"/>
      <c r="AA215" s="42"/>
      <c r="AB215" s="50"/>
    </row>
    <row r="216" spans="1:28" ht="13.15" customHeight="1">
      <c r="A216" s="73">
        <v>202</v>
      </c>
      <c r="B216" s="74">
        <f t="shared" si="75"/>
        <v>45513</v>
      </c>
      <c r="C216" s="75">
        <f t="shared" si="76"/>
        <v>1769</v>
      </c>
      <c r="D216" s="76">
        <f t="shared" si="71"/>
        <v>1706</v>
      </c>
      <c r="E216" s="61">
        <f t="shared" si="83"/>
        <v>2175</v>
      </c>
      <c r="F216" s="61">
        <f t="shared" si="84"/>
        <v>2175</v>
      </c>
      <c r="G216" s="61">
        <f t="shared" si="85"/>
        <v>2175</v>
      </c>
      <c r="H216" s="42">
        <f t="shared" si="86"/>
        <v>1300</v>
      </c>
      <c r="I216" s="42">
        <f t="shared" si="87"/>
        <v>1300</v>
      </c>
      <c r="J216" s="42">
        <f t="shared" si="88"/>
        <v>1300</v>
      </c>
      <c r="K216" s="42">
        <f t="shared" ref="K216:M216" si="94">K215</f>
        <v>2000</v>
      </c>
      <c r="L216" s="42">
        <f t="shared" si="94"/>
        <v>2000</v>
      </c>
      <c r="M216" s="42">
        <f t="shared" si="94"/>
        <v>2000</v>
      </c>
      <c r="N216" s="42">
        <f t="shared" si="90"/>
        <v>-700</v>
      </c>
      <c r="O216" s="42">
        <f t="shared" si="91"/>
        <v>-700</v>
      </c>
      <c r="P216" s="42">
        <f t="shared" si="92"/>
        <v>-700</v>
      </c>
      <c r="Q216" s="61">
        <f t="shared" si="78"/>
        <v>0</v>
      </c>
      <c r="R216" s="61">
        <f t="shared" si="78"/>
        <v>0</v>
      </c>
      <c r="S216" s="61">
        <f t="shared" si="78"/>
        <v>0</v>
      </c>
      <c r="T216" s="58">
        <f t="shared" si="93"/>
        <v>1975</v>
      </c>
      <c r="U216" s="83">
        <f t="shared" ref="U216:U279" si="95">U215+$X216*1000-Q216</f>
        <v>1500</v>
      </c>
      <c r="V216" s="83">
        <f t="shared" ref="V216:V279" si="96">V215+$X216*1000-R216</f>
        <v>1500</v>
      </c>
      <c r="W216" s="83">
        <f t="shared" ref="W216:W279" si="97">W215+$X216*1000-S216</f>
        <v>1500</v>
      </c>
      <c r="X216" s="85"/>
      <c r="Y216" s="42"/>
      <c r="Z216" s="42"/>
      <c r="AA216" s="42"/>
      <c r="AB216" s="50"/>
    </row>
    <row r="217" spans="1:28" ht="13.15" customHeight="1">
      <c r="A217" s="73">
        <v>203</v>
      </c>
      <c r="B217" s="74">
        <f t="shared" si="75"/>
        <v>45514</v>
      </c>
      <c r="C217" s="75">
        <f t="shared" si="76"/>
        <v>1769</v>
      </c>
      <c r="D217" s="76">
        <f t="shared" si="71"/>
        <v>1708</v>
      </c>
      <c r="E217" s="61">
        <f t="shared" si="83"/>
        <v>2177</v>
      </c>
      <c r="F217" s="61">
        <f t="shared" si="84"/>
        <v>2177</v>
      </c>
      <c r="G217" s="61">
        <f t="shared" si="85"/>
        <v>2177</v>
      </c>
      <c r="H217" s="42">
        <f t="shared" si="86"/>
        <v>1300</v>
      </c>
      <c r="I217" s="42">
        <f t="shared" si="87"/>
        <v>1300</v>
      </c>
      <c r="J217" s="42">
        <f t="shared" si="88"/>
        <v>1300</v>
      </c>
      <c r="K217" s="42">
        <f t="shared" ref="K217:M217" si="98">K216</f>
        <v>2000</v>
      </c>
      <c r="L217" s="42">
        <f t="shared" si="98"/>
        <v>2000</v>
      </c>
      <c r="M217" s="42">
        <f t="shared" si="98"/>
        <v>2000</v>
      </c>
      <c r="N217" s="42">
        <f t="shared" si="90"/>
        <v>-700</v>
      </c>
      <c r="O217" s="42">
        <f t="shared" si="91"/>
        <v>-700</v>
      </c>
      <c r="P217" s="42">
        <f t="shared" si="92"/>
        <v>-700</v>
      </c>
      <c r="Q217" s="61">
        <f t="shared" si="78"/>
        <v>0</v>
      </c>
      <c r="R217" s="61">
        <f t="shared" si="78"/>
        <v>0</v>
      </c>
      <c r="S217" s="61">
        <f t="shared" si="78"/>
        <v>0</v>
      </c>
      <c r="T217" s="58">
        <f t="shared" si="93"/>
        <v>1977</v>
      </c>
      <c r="U217" s="83">
        <f t="shared" si="95"/>
        <v>1500</v>
      </c>
      <c r="V217" s="83">
        <f t="shared" si="96"/>
        <v>1500</v>
      </c>
      <c r="W217" s="83">
        <f t="shared" si="97"/>
        <v>1500</v>
      </c>
      <c r="X217" s="85"/>
      <c r="Y217" s="42"/>
      <c r="Z217" s="42"/>
      <c r="AA217" s="42"/>
      <c r="AB217" s="50"/>
    </row>
    <row r="218" spans="1:28" ht="13.15" customHeight="1">
      <c r="A218" s="73">
        <v>204</v>
      </c>
      <c r="B218" s="74">
        <f t="shared" si="75"/>
        <v>45515</v>
      </c>
      <c r="C218" s="75">
        <f t="shared" si="76"/>
        <v>1769</v>
      </c>
      <c r="D218" s="76">
        <f t="shared" si="71"/>
        <v>1710</v>
      </c>
      <c r="E218" s="61">
        <f t="shared" si="83"/>
        <v>2179</v>
      </c>
      <c r="F218" s="61">
        <f t="shared" si="84"/>
        <v>2179</v>
      </c>
      <c r="G218" s="61">
        <f t="shared" si="85"/>
        <v>2179</v>
      </c>
      <c r="H218" s="42">
        <f t="shared" si="86"/>
        <v>1300</v>
      </c>
      <c r="I218" s="42">
        <f t="shared" si="87"/>
        <v>1300</v>
      </c>
      <c r="J218" s="42">
        <f t="shared" si="88"/>
        <v>1300</v>
      </c>
      <c r="K218" s="42">
        <f t="shared" ref="K218:M218" si="99">K217</f>
        <v>2000</v>
      </c>
      <c r="L218" s="42">
        <f t="shared" si="99"/>
        <v>2000</v>
      </c>
      <c r="M218" s="42">
        <f t="shared" si="99"/>
        <v>2000</v>
      </c>
      <c r="N218" s="42">
        <f t="shared" si="90"/>
        <v>-700</v>
      </c>
      <c r="O218" s="42">
        <f t="shared" si="91"/>
        <v>-700</v>
      </c>
      <c r="P218" s="42">
        <f t="shared" si="92"/>
        <v>-700</v>
      </c>
      <c r="Q218" s="61">
        <f t="shared" si="78"/>
        <v>0</v>
      </c>
      <c r="R218" s="61">
        <f t="shared" si="78"/>
        <v>0</v>
      </c>
      <c r="S218" s="61">
        <f t="shared" si="78"/>
        <v>0</v>
      </c>
      <c r="T218" s="58">
        <f t="shared" si="93"/>
        <v>1979</v>
      </c>
      <c r="U218" s="83">
        <f t="shared" si="95"/>
        <v>1500</v>
      </c>
      <c r="V218" s="83">
        <f t="shared" si="96"/>
        <v>1500</v>
      </c>
      <c r="W218" s="83">
        <f t="shared" si="97"/>
        <v>1500</v>
      </c>
      <c r="X218" s="85"/>
      <c r="Y218" s="42"/>
      <c r="Z218" s="42"/>
      <c r="AA218" s="42"/>
      <c r="AB218" s="50"/>
    </row>
    <row r="219" spans="1:28" ht="13.15" customHeight="1">
      <c r="A219" s="73">
        <v>205</v>
      </c>
      <c r="B219" s="74">
        <f t="shared" si="75"/>
        <v>45516</v>
      </c>
      <c r="C219" s="75">
        <f t="shared" si="76"/>
        <v>1769</v>
      </c>
      <c r="D219" s="76">
        <f t="shared" si="71"/>
        <v>1712</v>
      </c>
      <c r="E219" s="61">
        <f t="shared" si="83"/>
        <v>2181</v>
      </c>
      <c r="F219" s="61">
        <f t="shared" si="84"/>
        <v>2181</v>
      </c>
      <c r="G219" s="61">
        <f t="shared" si="85"/>
        <v>2181</v>
      </c>
      <c r="H219" s="42">
        <f t="shared" si="86"/>
        <v>1300</v>
      </c>
      <c r="I219" s="42">
        <f t="shared" si="87"/>
        <v>1300</v>
      </c>
      <c r="J219" s="42">
        <f t="shared" si="88"/>
        <v>1300</v>
      </c>
      <c r="K219" s="42">
        <f t="shared" ref="K219:M219" si="100">K218</f>
        <v>2000</v>
      </c>
      <c r="L219" s="42">
        <f t="shared" si="100"/>
        <v>2000</v>
      </c>
      <c r="M219" s="42">
        <f t="shared" si="100"/>
        <v>2000</v>
      </c>
      <c r="N219" s="42">
        <f t="shared" si="90"/>
        <v>-700</v>
      </c>
      <c r="O219" s="42">
        <f t="shared" si="91"/>
        <v>-700</v>
      </c>
      <c r="P219" s="42">
        <f t="shared" si="92"/>
        <v>-700</v>
      </c>
      <c r="Q219" s="61">
        <f t="shared" si="78"/>
        <v>0</v>
      </c>
      <c r="R219" s="61">
        <f t="shared" si="78"/>
        <v>0</v>
      </c>
      <c r="S219" s="61">
        <f t="shared" si="78"/>
        <v>0</v>
      </c>
      <c r="T219" s="58">
        <f t="shared" si="93"/>
        <v>1981</v>
      </c>
      <c r="U219" s="83">
        <f t="shared" si="95"/>
        <v>1500</v>
      </c>
      <c r="V219" s="83">
        <f t="shared" si="96"/>
        <v>1500</v>
      </c>
      <c r="W219" s="83">
        <f t="shared" si="97"/>
        <v>1500</v>
      </c>
      <c r="X219" s="85"/>
      <c r="Y219" s="42"/>
      <c r="Z219" s="42"/>
      <c r="AA219" s="42"/>
      <c r="AB219" s="50"/>
    </row>
    <row r="220" spans="1:28" ht="13.15" customHeight="1">
      <c r="A220" s="73">
        <v>206</v>
      </c>
      <c r="B220" s="74">
        <f t="shared" si="75"/>
        <v>45517</v>
      </c>
      <c r="C220" s="75">
        <f t="shared" si="76"/>
        <v>1769</v>
      </c>
      <c r="D220" s="76">
        <f t="shared" si="71"/>
        <v>1714</v>
      </c>
      <c r="E220" s="61">
        <f t="shared" si="83"/>
        <v>2183</v>
      </c>
      <c r="F220" s="61">
        <f t="shared" si="84"/>
        <v>2183</v>
      </c>
      <c r="G220" s="61">
        <f t="shared" si="85"/>
        <v>2183</v>
      </c>
      <c r="H220" s="42">
        <f t="shared" si="86"/>
        <v>1300</v>
      </c>
      <c r="I220" s="42">
        <f t="shared" si="87"/>
        <v>1300</v>
      </c>
      <c r="J220" s="42">
        <f t="shared" si="88"/>
        <v>1300</v>
      </c>
      <c r="K220" s="42">
        <f t="shared" ref="K220:M220" si="101">K219</f>
        <v>2000</v>
      </c>
      <c r="L220" s="42">
        <f t="shared" si="101"/>
        <v>2000</v>
      </c>
      <c r="M220" s="42">
        <f t="shared" si="101"/>
        <v>2000</v>
      </c>
      <c r="N220" s="42">
        <f t="shared" si="90"/>
        <v>-700</v>
      </c>
      <c r="O220" s="42">
        <f t="shared" si="91"/>
        <v>-700</v>
      </c>
      <c r="P220" s="42">
        <f t="shared" si="92"/>
        <v>-700</v>
      </c>
      <c r="Q220" s="61">
        <f t="shared" si="78"/>
        <v>0</v>
      </c>
      <c r="R220" s="61">
        <f t="shared" si="78"/>
        <v>0</v>
      </c>
      <c r="S220" s="61">
        <f t="shared" si="78"/>
        <v>0</v>
      </c>
      <c r="T220" s="58">
        <f t="shared" si="93"/>
        <v>1983</v>
      </c>
      <c r="U220" s="83">
        <f t="shared" si="95"/>
        <v>1500</v>
      </c>
      <c r="V220" s="83">
        <f t="shared" si="96"/>
        <v>1500</v>
      </c>
      <c r="W220" s="83">
        <f t="shared" si="97"/>
        <v>1500</v>
      </c>
      <c r="X220" s="85"/>
      <c r="Y220" s="42"/>
      <c r="Z220" s="42"/>
      <c r="AA220" s="42"/>
      <c r="AB220" s="50"/>
    </row>
    <row r="221" spans="1:28" ht="13.15" customHeight="1">
      <c r="A221" s="73">
        <v>207</v>
      </c>
      <c r="B221" s="74">
        <f t="shared" si="75"/>
        <v>45518</v>
      </c>
      <c r="C221" s="75">
        <f t="shared" si="76"/>
        <v>1769</v>
      </c>
      <c r="D221" s="76">
        <f t="shared" si="71"/>
        <v>1716</v>
      </c>
      <c r="E221" s="61">
        <f t="shared" si="83"/>
        <v>2185</v>
      </c>
      <c r="F221" s="61">
        <f t="shared" si="84"/>
        <v>2185</v>
      </c>
      <c r="G221" s="61">
        <f t="shared" si="85"/>
        <v>2185</v>
      </c>
      <c r="H221" s="42">
        <f t="shared" si="86"/>
        <v>1300</v>
      </c>
      <c r="I221" s="42">
        <f t="shared" si="87"/>
        <v>1300</v>
      </c>
      <c r="J221" s="42">
        <f t="shared" si="88"/>
        <v>1300</v>
      </c>
      <c r="K221" s="42">
        <f t="shared" ref="K221:M221" si="102">K220</f>
        <v>2000</v>
      </c>
      <c r="L221" s="42">
        <f t="shared" si="102"/>
        <v>2000</v>
      </c>
      <c r="M221" s="42">
        <f t="shared" si="102"/>
        <v>2000</v>
      </c>
      <c r="N221" s="42">
        <f t="shared" si="90"/>
        <v>-700</v>
      </c>
      <c r="O221" s="42">
        <f t="shared" si="91"/>
        <v>-700</v>
      </c>
      <c r="P221" s="42">
        <f t="shared" si="92"/>
        <v>-700</v>
      </c>
      <c r="Q221" s="61">
        <f t="shared" si="78"/>
        <v>0</v>
      </c>
      <c r="R221" s="61">
        <f t="shared" si="78"/>
        <v>0</v>
      </c>
      <c r="S221" s="61">
        <f t="shared" si="78"/>
        <v>0</v>
      </c>
      <c r="T221" s="58">
        <f t="shared" si="93"/>
        <v>1985</v>
      </c>
      <c r="U221" s="83">
        <f t="shared" si="95"/>
        <v>1500</v>
      </c>
      <c r="V221" s="83">
        <f t="shared" si="96"/>
        <v>1500</v>
      </c>
      <c r="W221" s="83">
        <f t="shared" si="97"/>
        <v>1500</v>
      </c>
      <c r="X221" s="85"/>
      <c r="Y221" s="42"/>
      <c r="Z221" s="42"/>
      <c r="AA221" s="42"/>
      <c r="AB221" s="50"/>
    </row>
    <row r="222" spans="1:28" ht="13.15" customHeight="1">
      <c r="A222" s="73">
        <v>208</v>
      </c>
      <c r="B222" s="74">
        <f t="shared" si="75"/>
        <v>45519</v>
      </c>
      <c r="C222" s="75">
        <f t="shared" si="76"/>
        <v>1769</v>
      </c>
      <c r="D222" s="76">
        <f t="shared" si="71"/>
        <v>1718</v>
      </c>
      <c r="E222" s="61">
        <f t="shared" si="83"/>
        <v>2187</v>
      </c>
      <c r="F222" s="61">
        <f t="shared" si="84"/>
        <v>2187</v>
      </c>
      <c r="G222" s="61">
        <f t="shared" si="85"/>
        <v>2187</v>
      </c>
      <c r="H222" s="42">
        <f t="shared" si="86"/>
        <v>1300</v>
      </c>
      <c r="I222" s="42">
        <f t="shared" si="87"/>
        <v>1300</v>
      </c>
      <c r="J222" s="42">
        <f t="shared" si="88"/>
        <v>1300</v>
      </c>
      <c r="K222" s="42">
        <f t="shared" ref="K222:M222" si="103">K221</f>
        <v>2000</v>
      </c>
      <c r="L222" s="42">
        <f t="shared" si="103"/>
        <v>2000</v>
      </c>
      <c r="M222" s="42">
        <f t="shared" si="103"/>
        <v>2000</v>
      </c>
      <c r="N222" s="42">
        <f t="shared" si="90"/>
        <v>-700</v>
      </c>
      <c r="O222" s="42">
        <f t="shared" si="91"/>
        <v>-700</v>
      </c>
      <c r="P222" s="42">
        <f t="shared" si="92"/>
        <v>-700</v>
      </c>
      <c r="Q222" s="61">
        <f t="shared" si="78"/>
        <v>0</v>
      </c>
      <c r="R222" s="61">
        <f t="shared" si="78"/>
        <v>0</v>
      </c>
      <c r="S222" s="61">
        <f t="shared" si="78"/>
        <v>0</v>
      </c>
      <c r="T222" s="58">
        <f t="shared" si="93"/>
        <v>1987</v>
      </c>
      <c r="U222" s="83">
        <f t="shared" si="95"/>
        <v>1500</v>
      </c>
      <c r="V222" s="83">
        <f t="shared" si="96"/>
        <v>1500</v>
      </c>
      <c r="W222" s="83">
        <f t="shared" si="97"/>
        <v>1500</v>
      </c>
      <c r="X222" s="85"/>
      <c r="Y222" s="42"/>
      <c r="Z222" s="42"/>
      <c r="AA222" s="42"/>
      <c r="AB222" s="50"/>
    </row>
    <row r="223" spans="1:28" ht="13.15" customHeight="1">
      <c r="A223" s="73">
        <v>209</v>
      </c>
      <c r="B223" s="74">
        <f t="shared" si="75"/>
        <v>45520</v>
      </c>
      <c r="C223" s="75">
        <f t="shared" si="76"/>
        <v>1769</v>
      </c>
      <c r="D223" s="76">
        <f t="shared" si="71"/>
        <v>1720</v>
      </c>
      <c r="E223" s="61">
        <f t="shared" si="83"/>
        <v>2189</v>
      </c>
      <c r="F223" s="61">
        <f t="shared" si="84"/>
        <v>2189</v>
      </c>
      <c r="G223" s="61">
        <f t="shared" si="85"/>
        <v>2189</v>
      </c>
      <c r="H223" s="42">
        <f t="shared" si="86"/>
        <v>1300</v>
      </c>
      <c r="I223" s="42">
        <f t="shared" si="87"/>
        <v>1300</v>
      </c>
      <c r="J223" s="42">
        <f t="shared" si="88"/>
        <v>1300</v>
      </c>
      <c r="K223" s="42">
        <f t="shared" ref="K223:M223" si="104">K222</f>
        <v>2000</v>
      </c>
      <c r="L223" s="42">
        <f t="shared" si="104"/>
        <v>2000</v>
      </c>
      <c r="M223" s="42">
        <f t="shared" si="104"/>
        <v>2000</v>
      </c>
      <c r="N223" s="42">
        <f t="shared" si="90"/>
        <v>-700</v>
      </c>
      <c r="O223" s="42">
        <f t="shared" si="91"/>
        <v>-700</v>
      </c>
      <c r="P223" s="42">
        <f t="shared" si="92"/>
        <v>-700</v>
      </c>
      <c r="Q223" s="61">
        <f t="shared" si="78"/>
        <v>0</v>
      </c>
      <c r="R223" s="61">
        <f t="shared" si="78"/>
        <v>0</v>
      </c>
      <c r="S223" s="61">
        <f t="shared" si="78"/>
        <v>0</v>
      </c>
      <c r="T223" s="58">
        <f t="shared" si="93"/>
        <v>1989</v>
      </c>
      <c r="U223" s="83">
        <f t="shared" si="95"/>
        <v>1500</v>
      </c>
      <c r="V223" s="83">
        <f t="shared" si="96"/>
        <v>1500</v>
      </c>
      <c r="W223" s="83">
        <f t="shared" si="97"/>
        <v>1500</v>
      </c>
      <c r="X223" s="85"/>
      <c r="Y223" s="42"/>
      <c r="Z223" s="42"/>
      <c r="AA223" s="42"/>
      <c r="AB223" s="50"/>
    </row>
    <row r="224" spans="1:28" ht="13.15" customHeight="1">
      <c r="A224" s="73">
        <v>210</v>
      </c>
      <c r="B224" s="74">
        <f t="shared" si="75"/>
        <v>45521</v>
      </c>
      <c r="C224" s="75">
        <f t="shared" si="76"/>
        <v>1769</v>
      </c>
      <c r="D224" s="76">
        <f t="shared" si="71"/>
        <v>1722</v>
      </c>
      <c r="E224" s="61">
        <f t="shared" si="83"/>
        <v>2191</v>
      </c>
      <c r="F224" s="61">
        <f t="shared" si="84"/>
        <v>2191</v>
      </c>
      <c r="G224" s="61">
        <f t="shared" si="85"/>
        <v>2191</v>
      </c>
      <c r="H224" s="42">
        <f t="shared" si="86"/>
        <v>1300</v>
      </c>
      <c r="I224" s="42">
        <f t="shared" si="87"/>
        <v>1300</v>
      </c>
      <c r="J224" s="42">
        <f t="shared" si="88"/>
        <v>1300</v>
      </c>
      <c r="K224" s="42">
        <f t="shared" ref="K224:M224" si="105">K223</f>
        <v>2000</v>
      </c>
      <c r="L224" s="42">
        <f t="shared" si="105"/>
        <v>2000</v>
      </c>
      <c r="M224" s="42">
        <f t="shared" si="105"/>
        <v>2000</v>
      </c>
      <c r="N224" s="42">
        <f t="shared" si="90"/>
        <v>-700</v>
      </c>
      <c r="O224" s="42">
        <f t="shared" si="91"/>
        <v>-700</v>
      </c>
      <c r="P224" s="42">
        <f t="shared" si="92"/>
        <v>-700</v>
      </c>
      <c r="Q224" s="61">
        <f t="shared" si="78"/>
        <v>0</v>
      </c>
      <c r="R224" s="61">
        <f t="shared" si="78"/>
        <v>0</v>
      </c>
      <c r="S224" s="61">
        <f t="shared" si="78"/>
        <v>0</v>
      </c>
      <c r="T224" s="58">
        <f t="shared" si="93"/>
        <v>1991</v>
      </c>
      <c r="U224" s="83">
        <f t="shared" si="95"/>
        <v>1500</v>
      </c>
      <c r="V224" s="83">
        <f t="shared" si="96"/>
        <v>1500</v>
      </c>
      <c r="W224" s="83">
        <f t="shared" si="97"/>
        <v>1500</v>
      </c>
      <c r="X224" s="85"/>
      <c r="Y224" s="42"/>
      <c r="Z224" s="42"/>
      <c r="AA224" s="42"/>
      <c r="AB224" s="50"/>
    </row>
    <row r="225" spans="1:28" ht="13.15" customHeight="1">
      <c r="A225" s="73">
        <v>211</v>
      </c>
      <c r="B225" s="74">
        <f t="shared" si="75"/>
        <v>45522</v>
      </c>
      <c r="C225" s="75">
        <f t="shared" si="76"/>
        <v>1769</v>
      </c>
      <c r="D225" s="76">
        <f t="shared" si="71"/>
        <v>1724</v>
      </c>
      <c r="E225" s="61">
        <f t="shared" si="83"/>
        <v>2193</v>
      </c>
      <c r="F225" s="61">
        <f t="shared" si="84"/>
        <v>2193</v>
      </c>
      <c r="G225" s="61">
        <f t="shared" si="85"/>
        <v>2193</v>
      </c>
      <c r="H225" s="42">
        <f t="shared" si="86"/>
        <v>1300</v>
      </c>
      <c r="I225" s="42">
        <f t="shared" si="87"/>
        <v>1300</v>
      </c>
      <c r="J225" s="42">
        <f t="shared" si="88"/>
        <v>1300</v>
      </c>
      <c r="K225" s="42">
        <f t="shared" ref="K225:M225" si="106">K224</f>
        <v>2000</v>
      </c>
      <c r="L225" s="42">
        <f t="shared" si="106"/>
        <v>2000</v>
      </c>
      <c r="M225" s="42">
        <f t="shared" si="106"/>
        <v>2000</v>
      </c>
      <c r="N225" s="42">
        <f t="shared" si="90"/>
        <v>-700</v>
      </c>
      <c r="O225" s="42">
        <f t="shared" si="91"/>
        <v>-700</v>
      </c>
      <c r="P225" s="42">
        <f t="shared" si="92"/>
        <v>-700</v>
      </c>
      <c r="Q225" s="61">
        <f t="shared" si="78"/>
        <v>0</v>
      </c>
      <c r="R225" s="61">
        <f t="shared" si="78"/>
        <v>0</v>
      </c>
      <c r="S225" s="61">
        <f t="shared" si="78"/>
        <v>0</v>
      </c>
      <c r="T225" s="58">
        <f t="shared" si="93"/>
        <v>1993</v>
      </c>
      <c r="U225" s="83">
        <f t="shared" si="95"/>
        <v>1500</v>
      </c>
      <c r="V225" s="83">
        <f t="shared" si="96"/>
        <v>1500</v>
      </c>
      <c r="W225" s="83">
        <f t="shared" si="97"/>
        <v>1500</v>
      </c>
      <c r="X225" s="85"/>
      <c r="Y225" s="42"/>
      <c r="Z225" s="42"/>
      <c r="AA225" s="42"/>
      <c r="AB225" s="50"/>
    </row>
    <row r="226" spans="1:28" ht="13.15" customHeight="1">
      <c r="A226" s="73">
        <v>212</v>
      </c>
      <c r="B226" s="74">
        <f t="shared" si="75"/>
        <v>45523</v>
      </c>
      <c r="C226" s="75">
        <f t="shared" si="76"/>
        <v>1769</v>
      </c>
      <c r="D226" s="76">
        <f t="shared" si="71"/>
        <v>1726</v>
      </c>
      <c r="E226" s="61">
        <f t="shared" si="83"/>
        <v>2195</v>
      </c>
      <c r="F226" s="61">
        <f t="shared" si="84"/>
        <v>2195</v>
      </c>
      <c r="G226" s="61">
        <f t="shared" si="85"/>
        <v>2195</v>
      </c>
      <c r="H226" s="42">
        <f t="shared" si="86"/>
        <v>1300</v>
      </c>
      <c r="I226" s="42">
        <f t="shared" si="87"/>
        <v>1300</v>
      </c>
      <c r="J226" s="42">
        <f t="shared" si="88"/>
        <v>1300</v>
      </c>
      <c r="K226" s="42">
        <f t="shared" ref="K226:M226" si="107">K225</f>
        <v>2000</v>
      </c>
      <c r="L226" s="42">
        <f t="shared" si="107"/>
        <v>2000</v>
      </c>
      <c r="M226" s="42">
        <f t="shared" si="107"/>
        <v>2000</v>
      </c>
      <c r="N226" s="42">
        <f t="shared" si="90"/>
        <v>-700</v>
      </c>
      <c r="O226" s="42">
        <f t="shared" si="91"/>
        <v>-700</v>
      </c>
      <c r="P226" s="42">
        <f t="shared" si="92"/>
        <v>-700</v>
      </c>
      <c r="Q226" s="61">
        <f t="shared" si="78"/>
        <v>0</v>
      </c>
      <c r="R226" s="61">
        <f t="shared" si="78"/>
        <v>0</v>
      </c>
      <c r="S226" s="61">
        <f t="shared" si="78"/>
        <v>0</v>
      </c>
      <c r="T226" s="58">
        <f t="shared" si="93"/>
        <v>1995</v>
      </c>
      <c r="U226" s="83">
        <f t="shared" si="95"/>
        <v>1500</v>
      </c>
      <c r="V226" s="83">
        <f t="shared" si="96"/>
        <v>1500</v>
      </c>
      <c r="W226" s="83">
        <f t="shared" si="97"/>
        <v>1500</v>
      </c>
      <c r="X226" s="85"/>
      <c r="Y226" s="42"/>
      <c r="Z226" s="42"/>
      <c r="AA226" s="42"/>
      <c r="AB226" s="50"/>
    </row>
    <row r="227" spans="1:28" ht="13.15" customHeight="1">
      <c r="A227" s="73">
        <v>213</v>
      </c>
      <c r="B227" s="74">
        <f t="shared" si="75"/>
        <v>45524</v>
      </c>
      <c r="C227" s="75">
        <f t="shared" si="76"/>
        <v>1769</v>
      </c>
      <c r="D227" s="76">
        <f t="shared" si="71"/>
        <v>1728</v>
      </c>
      <c r="E227" s="61">
        <f t="shared" si="83"/>
        <v>2197</v>
      </c>
      <c r="F227" s="61">
        <f t="shared" si="84"/>
        <v>2197</v>
      </c>
      <c r="G227" s="61">
        <f t="shared" si="85"/>
        <v>2197</v>
      </c>
      <c r="H227" s="42">
        <f t="shared" si="86"/>
        <v>1300</v>
      </c>
      <c r="I227" s="42">
        <f t="shared" si="87"/>
        <v>1300</v>
      </c>
      <c r="J227" s="42">
        <f t="shared" si="88"/>
        <v>1300</v>
      </c>
      <c r="K227" s="42">
        <f t="shared" ref="K227:M227" si="108">K226</f>
        <v>2000</v>
      </c>
      <c r="L227" s="42">
        <f t="shared" si="108"/>
        <v>2000</v>
      </c>
      <c r="M227" s="42">
        <f t="shared" si="108"/>
        <v>2000</v>
      </c>
      <c r="N227" s="42">
        <f t="shared" si="90"/>
        <v>-700</v>
      </c>
      <c r="O227" s="42">
        <f t="shared" si="91"/>
        <v>-700</v>
      </c>
      <c r="P227" s="42">
        <f t="shared" si="92"/>
        <v>-700</v>
      </c>
      <c r="Q227" s="61">
        <f t="shared" si="78"/>
        <v>0</v>
      </c>
      <c r="R227" s="61">
        <f t="shared" si="78"/>
        <v>0</v>
      </c>
      <c r="S227" s="61">
        <f t="shared" si="78"/>
        <v>0</v>
      </c>
      <c r="T227" s="58">
        <f t="shared" si="93"/>
        <v>1997</v>
      </c>
      <c r="U227" s="83">
        <f t="shared" si="95"/>
        <v>1500</v>
      </c>
      <c r="V227" s="83">
        <f t="shared" si="96"/>
        <v>1500</v>
      </c>
      <c r="W227" s="83">
        <f t="shared" si="97"/>
        <v>1500</v>
      </c>
      <c r="X227" s="85"/>
      <c r="Y227" s="42"/>
      <c r="Z227" s="42"/>
      <c r="AA227" s="42"/>
      <c r="AB227" s="50"/>
    </row>
    <row r="228" spans="1:28" ht="13.15" customHeight="1">
      <c r="A228" s="73">
        <v>214</v>
      </c>
      <c r="B228" s="74">
        <f t="shared" si="75"/>
        <v>45525</v>
      </c>
      <c r="C228" s="75">
        <f t="shared" si="76"/>
        <v>1769</v>
      </c>
      <c r="D228" s="76">
        <f t="shared" si="71"/>
        <v>1730</v>
      </c>
      <c r="E228" s="61">
        <f t="shared" si="83"/>
        <v>2199</v>
      </c>
      <c r="F228" s="61">
        <f t="shared" si="84"/>
        <v>2199</v>
      </c>
      <c r="G228" s="61">
        <f t="shared" si="85"/>
        <v>2199</v>
      </c>
      <c r="H228" s="42">
        <f t="shared" si="86"/>
        <v>1300</v>
      </c>
      <c r="I228" s="42">
        <f t="shared" si="87"/>
        <v>1300</v>
      </c>
      <c r="J228" s="42">
        <f t="shared" si="88"/>
        <v>1300</v>
      </c>
      <c r="K228" s="42">
        <f t="shared" ref="K228:M228" si="109">K227</f>
        <v>2000</v>
      </c>
      <c r="L228" s="42">
        <f t="shared" si="109"/>
        <v>2000</v>
      </c>
      <c r="M228" s="42">
        <f t="shared" si="109"/>
        <v>2000</v>
      </c>
      <c r="N228" s="42">
        <f t="shared" si="90"/>
        <v>-700</v>
      </c>
      <c r="O228" s="42">
        <f t="shared" si="91"/>
        <v>-700</v>
      </c>
      <c r="P228" s="42">
        <f t="shared" si="92"/>
        <v>-700</v>
      </c>
      <c r="Q228" s="61">
        <f t="shared" si="78"/>
        <v>0</v>
      </c>
      <c r="R228" s="61">
        <f t="shared" si="78"/>
        <v>0</v>
      </c>
      <c r="S228" s="61">
        <f t="shared" si="78"/>
        <v>0</v>
      </c>
      <c r="T228" s="58">
        <f t="shared" si="93"/>
        <v>1999</v>
      </c>
      <c r="U228" s="83">
        <f t="shared" si="95"/>
        <v>1500</v>
      </c>
      <c r="V228" s="83">
        <f t="shared" si="96"/>
        <v>1500</v>
      </c>
      <c r="W228" s="83">
        <f t="shared" si="97"/>
        <v>1500</v>
      </c>
      <c r="X228" s="85"/>
      <c r="Y228" s="42"/>
      <c r="Z228" s="42"/>
      <c r="AA228" s="42"/>
      <c r="AB228" s="50"/>
    </row>
    <row r="229" spans="1:28" ht="13.15" customHeight="1">
      <c r="A229" s="73">
        <v>215</v>
      </c>
      <c r="B229" s="74">
        <f t="shared" si="75"/>
        <v>45526</v>
      </c>
      <c r="C229" s="75">
        <f t="shared" si="76"/>
        <v>1769</v>
      </c>
      <c r="D229" s="76">
        <f t="shared" si="71"/>
        <v>1732</v>
      </c>
      <c r="E229" s="61">
        <f t="shared" si="83"/>
        <v>2201</v>
      </c>
      <c r="F229" s="61">
        <f t="shared" si="84"/>
        <v>2201</v>
      </c>
      <c r="G229" s="61">
        <f t="shared" si="85"/>
        <v>2201</v>
      </c>
      <c r="H229" s="42">
        <f t="shared" si="86"/>
        <v>1300</v>
      </c>
      <c r="I229" s="42">
        <f t="shared" si="87"/>
        <v>1300</v>
      </c>
      <c r="J229" s="42">
        <f t="shared" si="88"/>
        <v>1300</v>
      </c>
      <c r="K229" s="42">
        <f t="shared" ref="K229:M229" si="110">K228</f>
        <v>2000</v>
      </c>
      <c r="L229" s="42">
        <f t="shared" si="110"/>
        <v>2000</v>
      </c>
      <c r="M229" s="42">
        <f t="shared" si="110"/>
        <v>2000</v>
      </c>
      <c r="N229" s="42">
        <f t="shared" si="90"/>
        <v>-700</v>
      </c>
      <c r="O229" s="42">
        <f t="shared" si="91"/>
        <v>-700</v>
      </c>
      <c r="P229" s="42">
        <f t="shared" si="92"/>
        <v>-700</v>
      </c>
      <c r="Q229" s="61">
        <f t="shared" si="78"/>
        <v>0</v>
      </c>
      <c r="R229" s="61">
        <f t="shared" si="78"/>
        <v>0</v>
      </c>
      <c r="S229" s="61">
        <f t="shared" si="78"/>
        <v>0</v>
      </c>
      <c r="T229" s="58">
        <f t="shared" si="93"/>
        <v>2001</v>
      </c>
      <c r="U229" s="83">
        <f t="shared" si="95"/>
        <v>1500</v>
      </c>
      <c r="V229" s="83">
        <f t="shared" si="96"/>
        <v>1500</v>
      </c>
      <c r="W229" s="83">
        <f t="shared" si="97"/>
        <v>1500</v>
      </c>
      <c r="X229" s="85"/>
      <c r="Y229" s="42"/>
      <c r="Z229" s="42"/>
      <c r="AA229" s="42"/>
      <c r="AB229" s="50"/>
    </row>
    <row r="230" spans="1:28" ht="13.15" customHeight="1">
      <c r="A230" s="73">
        <v>216</v>
      </c>
      <c r="B230" s="74">
        <f t="shared" si="75"/>
        <v>45527</v>
      </c>
      <c r="C230" s="75">
        <f t="shared" si="76"/>
        <v>1769</v>
      </c>
      <c r="D230" s="76">
        <f t="shared" si="71"/>
        <v>1734</v>
      </c>
      <c r="E230" s="61">
        <f t="shared" si="83"/>
        <v>2203</v>
      </c>
      <c r="F230" s="61">
        <f t="shared" si="84"/>
        <v>2203</v>
      </c>
      <c r="G230" s="61">
        <f t="shared" si="85"/>
        <v>2203</v>
      </c>
      <c r="H230" s="42">
        <f t="shared" si="86"/>
        <v>1300</v>
      </c>
      <c r="I230" s="42">
        <f t="shared" si="87"/>
        <v>1300</v>
      </c>
      <c r="J230" s="42">
        <f t="shared" si="88"/>
        <v>1300</v>
      </c>
      <c r="K230" s="42">
        <f t="shared" ref="K230:M230" si="111">K229</f>
        <v>2000</v>
      </c>
      <c r="L230" s="42">
        <f t="shared" si="111"/>
        <v>2000</v>
      </c>
      <c r="M230" s="42">
        <f t="shared" si="111"/>
        <v>2000</v>
      </c>
      <c r="N230" s="42">
        <f t="shared" si="90"/>
        <v>-700</v>
      </c>
      <c r="O230" s="42">
        <f t="shared" si="91"/>
        <v>-700</v>
      </c>
      <c r="P230" s="42">
        <f t="shared" si="92"/>
        <v>-700</v>
      </c>
      <c r="Q230" s="61">
        <f t="shared" si="78"/>
        <v>0</v>
      </c>
      <c r="R230" s="61">
        <f t="shared" si="78"/>
        <v>0</v>
      </c>
      <c r="S230" s="61">
        <f t="shared" si="78"/>
        <v>0</v>
      </c>
      <c r="T230" s="58">
        <f t="shared" si="93"/>
        <v>2003</v>
      </c>
      <c r="U230" s="83">
        <f t="shared" si="95"/>
        <v>1500</v>
      </c>
      <c r="V230" s="83">
        <f t="shared" si="96"/>
        <v>1500</v>
      </c>
      <c r="W230" s="83">
        <f t="shared" si="97"/>
        <v>1500</v>
      </c>
      <c r="X230" s="85"/>
      <c r="Y230" s="42"/>
      <c r="Z230" s="42"/>
      <c r="AA230" s="42"/>
      <c r="AB230" s="50"/>
    </row>
    <row r="231" spans="1:28" ht="13.15" customHeight="1">
      <c r="A231" s="73">
        <v>217</v>
      </c>
      <c r="B231" s="74">
        <f t="shared" si="75"/>
        <v>45528</v>
      </c>
      <c r="C231" s="75">
        <f t="shared" si="76"/>
        <v>1769</v>
      </c>
      <c r="D231" s="76">
        <f t="shared" si="71"/>
        <v>1736</v>
      </c>
      <c r="E231" s="61">
        <f t="shared" si="83"/>
        <v>2205</v>
      </c>
      <c r="F231" s="61">
        <f t="shared" si="84"/>
        <v>2205</v>
      </c>
      <c r="G231" s="61">
        <f t="shared" si="85"/>
        <v>2205</v>
      </c>
      <c r="H231" s="42">
        <f t="shared" si="86"/>
        <v>1300</v>
      </c>
      <c r="I231" s="42">
        <f t="shared" si="87"/>
        <v>1300</v>
      </c>
      <c r="J231" s="42">
        <f t="shared" si="88"/>
        <v>1300</v>
      </c>
      <c r="K231" s="42">
        <f t="shared" ref="K231:M231" si="112">K230</f>
        <v>2000</v>
      </c>
      <c r="L231" s="42">
        <f t="shared" si="112"/>
        <v>2000</v>
      </c>
      <c r="M231" s="42">
        <f t="shared" si="112"/>
        <v>2000</v>
      </c>
      <c r="N231" s="42">
        <f t="shared" si="90"/>
        <v>-700</v>
      </c>
      <c r="O231" s="42">
        <f t="shared" si="91"/>
        <v>-700</v>
      </c>
      <c r="P231" s="42">
        <f t="shared" si="92"/>
        <v>-700</v>
      </c>
      <c r="Q231" s="61">
        <f t="shared" si="78"/>
        <v>0</v>
      </c>
      <c r="R231" s="61">
        <f t="shared" si="78"/>
        <v>0</v>
      </c>
      <c r="S231" s="61">
        <f t="shared" si="78"/>
        <v>0</v>
      </c>
      <c r="T231" s="58">
        <f t="shared" si="93"/>
        <v>2005</v>
      </c>
      <c r="U231" s="83">
        <f t="shared" si="95"/>
        <v>1500</v>
      </c>
      <c r="V231" s="83">
        <f t="shared" si="96"/>
        <v>1500</v>
      </c>
      <c r="W231" s="83">
        <f t="shared" si="97"/>
        <v>1500</v>
      </c>
      <c r="X231" s="85"/>
      <c r="Y231" s="42"/>
      <c r="Z231" s="42"/>
      <c r="AA231" s="42"/>
      <c r="AB231" s="50"/>
    </row>
    <row r="232" spans="1:28" ht="13.15" customHeight="1">
      <c r="A232" s="73">
        <v>218</v>
      </c>
      <c r="B232" s="74">
        <f t="shared" si="75"/>
        <v>45529</v>
      </c>
      <c r="C232" s="75">
        <f t="shared" si="76"/>
        <v>1769</v>
      </c>
      <c r="D232" s="76">
        <f t="shared" si="71"/>
        <v>1738</v>
      </c>
      <c r="E232" s="61">
        <f t="shared" si="83"/>
        <v>2207</v>
      </c>
      <c r="F232" s="61">
        <f t="shared" si="84"/>
        <v>2207</v>
      </c>
      <c r="G232" s="61">
        <f t="shared" si="85"/>
        <v>2207</v>
      </c>
      <c r="H232" s="42">
        <f t="shared" si="86"/>
        <v>1300</v>
      </c>
      <c r="I232" s="42">
        <f t="shared" si="87"/>
        <v>1300</v>
      </c>
      <c r="J232" s="42">
        <f t="shared" si="88"/>
        <v>1300</v>
      </c>
      <c r="K232" s="42">
        <f t="shared" ref="K232:M232" si="113">K231</f>
        <v>2000</v>
      </c>
      <c r="L232" s="42">
        <f t="shared" si="113"/>
        <v>2000</v>
      </c>
      <c r="M232" s="42">
        <f t="shared" si="113"/>
        <v>2000</v>
      </c>
      <c r="N232" s="42">
        <f t="shared" si="90"/>
        <v>-700</v>
      </c>
      <c r="O232" s="42">
        <f t="shared" si="91"/>
        <v>-700</v>
      </c>
      <c r="P232" s="42">
        <f t="shared" si="92"/>
        <v>-700</v>
      </c>
      <c r="Q232" s="61">
        <f t="shared" si="78"/>
        <v>0</v>
      </c>
      <c r="R232" s="61">
        <f t="shared" si="78"/>
        <v>0</v>
      </c>
      <c r="S232" s="61">
        <f t="shared" si="78"/>
        <v>0</v>
      </c>
      <c r="T232" s="58">
        <f t="shared" si="93"/>
        <v>2007</v>
      </c>
      <c r="U232" s="83">
        <f t="shared" si="95"/>
        <v>1500</v>
      </c>
      <c r="V232" s="83">
        <f t="shared" si="96"/>
        <v>1500</v>
      </c>
      <c r="W232" s="83">
        <f t="shared" si="97"/>
        <v>1500</v>
      </c>
      <c r="X232" s="85"/>
      <c r="Y232" s="42"/>
      <c r="Z232" s="42"/>
      <c r="AA232" s="42"/>
      <c r="AB232" s="50"/>
    </row>
    <row r="233" spans="1:28" ht="13.15" customHeight="1">
      <c r="A233" s="73">
        <v>219</v>
      </c>
      <c r="B233" s="74">
        <f t="shared" si="75"/>
        <v>45530</v>
      </c>
      <c r="C233" s="75">
        <f t="shared" si="76"/>
        <v>1769</v>
      </c>
      <c r="D233" s="76">
        <f t="shared" si="71"/>
        <v>1740</v>
      </c>
      <c r="E233" s="61">
        <f t="shared" si="83"/>
        <v>2209</v>
      </c>
      <c r="F233" s="61">
        <f t="shared" si="84"/>
        <v>2209</v>
      </c>
      <c r="G233" s="61">
        <f t="shared" si="85"/>
        <v>2209</v>
      </c>
      <c r="H233" s="42">
        <f t="shared" si="86"/>
        <v>1300</v>
      </c>
      <c r="I233" s="42">
        <f t="shared" si="87"/>
        <v>1300</v>
      </c>
      <c r="J233" s="42">
        <f t="shared" si="88"/>
        <v>1300</v>
      </c>
      <c r="K233" s="42">
        <f t="shared" ref="K233:M233" si="114">K232</f>
        <v>2000</v>
      </c>
      <c r="L233" s="42">
        <f t="shared" si="114"/>
        <v>2000</v>
      </c>
      <c r="M233" s="42">
        <f t="shared" si="114"/>
        <v>2000</v>
      </c>
      <c r="N233" s="42">
        <f t="shared" si="90"/>
        <v>-700</v>
      </c>
      <c r="O233" s="42">
        <f t="shared" si="91"/>
        <v>-700</v>
      </c>
      <c r="P233" s="42">
        <f t="shared" si="92"/>
        <v>-700</v>
      </c>
      <c r="Q233" s="61">
        <f t="shared" si="78"/>
        <v>0</v>
      </c>
      <c r="R233" s="61">
        <f t="shared" si="78"/>
        <v>0</v>
      </c>
      <c r="S233" s="61">
        <f t="shared" si="78"/>
        <v>0</v>
      </c>
      <c r="T233" s="58">
        <f t="shared" si="93"/>
        <v>2009</v>
      </c>
      <c r="U233" s="83">
        <f t="shared" si="95"/>
        <v>1500</v>
      </c>
      <c r="V233" s="83">
        <f t="shared" si="96"/>
        <v>1500</v>
      </c>
      <c r="W233" s="83">
        <f t="shared" si="97"/>
        <v>1500</v>
      </c>
      <c r="X233" s="85"/>
      <c r="Y233" s="42"/>
      <c r="Z233" s="42"/>
      <c r="AA233" s="42"/>
      <c r="AB233" s="50"/>
    </row>
    <row r="234" spans="1:28" ht="13.15" customHeight="1">
      <c r="A234" s="73">
        <v>220</v>
      </c>
      <c r="B234" s="74">
        <f t="shared" si="75"/>
        <v>45531</v>
      </c>
      <c r="C234" s="75">
        <f t="shared" si="76"/>
        <v>1769</v>
      </c>
      <c r="D234" s="76">
        <f t="shared" si="71"/>
        <v>1742</v>
      </c>
      <c r="E234" s="61">
        <f t="shared" si="83"/>
        <v>2211</v>
      </c>
      <c r="F234" s="61">
        <f t="shared" si="84"/>
        <v>2211</v>
      </c>
      <c r="G234" s="61">
        <f t="shared" si="85"/>
        <v>2211</v>
      </c>
      <c r="H234" s="42">
        <f t="shared" si="86"/>
        <v>1300</v>
      </c>
      <c r="I234" s="42">
        <f t="shared" si="87"/>
        <v>1300</v>
      </c>
      <c r="J234" s="42">
        <f t="shared" si="88"/>
        <v>1300</v>
      </c>
      <c r="K234" s="42">
        <f t="shared" ref="K234:M234" si="115">K233</f>
        <v>2000</v>
      </c>
      <c r="L234" s="42">
        <f t="shared" si="115"/>
        <v>2000</v>
      </c>
      <c r="M234" s="42">
        <f t="shared" si="115"/>
        <v>2000</v>
      </c>
      <c r="N234" s="42">
        <f t="shared" si="90"/>
        <v>-700</v>
      </c>
      <c r="O234" s="42">
        <f t="shared" si="91"/>
        <v>-700</v>
      </c>
      <c r="P234" s="42">
        <f t="shared" si="92"/>
        <v>-700</v>
      </c>
      <c r="Q234" s="61">
        <f t="shared" si="78"/>
        <v>0</v>
      </c>
      <c r="R234" s="61">
        <f t="shared" si="78"/>
        <v>0</v>
      </c>
      <c r="S234" s="61">
        <f t="shared" si="78"/>
        <v>0</v>
      </c>
      <c r="T234" s="58">
        <f t="shared" si="93"/>
        <v>2011</v>
      </c>
      <c r="U234" s="83">
        <f t="shared" si="95"/>
        <v>1500</v>
      </c>
      <c r="V234" s="83">
        <f t="shared" si="96"/>
        <v>1500</v>
      </c>
      <c r="W234" s="83">
        <f t="shared" si="97"/>
        <v>1500</v>
      </c>
      <c r="X234" s="85"/>
      <c r="Y234" s="42"/>
      <c r="Z234" s="42"/>
      <c r="AA234" s="42"/>
      <c r="AB234" s="50"/>
    </row>
    <row r="235" spans="1:28" ht="13.15" customHeight="1">
      <c r="A235" s="73">
        <v>221</v>
      </c>
      <c r="B235" s="74">
        <f t="shared" si="75"/>
        <v>45532</v>
      </c>
      <c r="C235" s="75">
        <f t="shared" si="76"/>
        <v>1769</v>
      </c>
      <c r="D235" s="76">
        <f t="shared" si="71"/>
        <v>1744</v>
      </c>
      <c r="E235" s="61">
        <f t="shared" si="83"/>
        <v>2213</v>
      </c>
      <c r="F235" s="61">
        <f t="shared" si="84"/>
        <v>2213</v>
      </c>
      <c r="G235" s="61">
        <f t="shared" si="85"/>
        <v>2213</v>
      </c>
      <c r="H235" s="42">
        <f t="shared" si="86"/>
        <v>1300</v>
      </c>
      <c r="I235" s="42">
        <f t="shared" si="87"/>
        <v>1300</v>
      </c>
      <c r="J235" s="42">
        <f t="shared" si="88"/>
        <v>1300</v>
      </c>
      <c r="K235" s="42">
        <f t="shared" ref="K235:M235" si="116">K234</f>
        <v>2000</v>
      </c>
      <c r="L235" s="42">
        <f t="shared" si="116"/>
        <v>2000</v>
      </c>
      <c r="M235" s="42">
        <f t="shared" si="116"/>
        <v>2000</v>
      </c>
      <c r="N235" s="42">
        <f t="shared" si="90"/>
        <v>-700</v>
      </c>
      <c r="O235" s="42">
        <f t="shared" si="91"/>
        <v>-700</v>
      </c>
      <c r="P235" s="42">
        <f t="shared" si="92"/>
        <v>-700</v>
      </c>
      <c r="Q235" s="61">
        <f t="shared" si="78"/>
        <v>0</v>
      </c>
      <c r="R235" s="61">
        <f t="shared" si="78"/>
        <v>0</v>
      </c>
      <c r="S235" s="61">
        <f t="shared" si="78"/>
        <v>0</v>
      </c>
      <c r="T235" s="58">
        <f t="shared" si="93"/>
        <v>2013</v>
      </c>
      <c r="U235" s="83">
        <f t="shared" si="95"/>
        <v>1500</v>
      </c>
      <c r="V235" s="83">
        <f t="shared" si="96"/>
        <v>1500</v>
      </c>
      <c r="W235" s="83">
        <f t="shared" si="97"/>
        <v>1500</v>
      </c>
      <c r="X235" s="85"/>
      <c r="Y235" s="42"/>
      <c r="Z235" s="42"/>
      <c r="AA235" s="42"/>
      <c r="AB235" s="50"/>
    </row>
    <row r="236" spans="1:28" ht="13.15" customHeight="1">
      <c r="A236" s="73">
        <v>222</v>
      </c>
      <c r="B236" s="74">
        <f t="shared" si="75"/>
        <v>45533</v>
      </c>
      <c r="C236" s="75">
        <f t="shared" si="76"/>
        <v>1769</v>
      </c>
      <c r="D236" s="76">
        <f t="shared" si="71"/>
        <v>1746</v>
      </c>
      <c r="E236" s="61">
        <f t="shared" si="83"/>
        <v>2215</v>
      </c>
      <c r="F236" s="61">
        <f t="shared" si="84"/>
        <v>2215</v>
      </c>
      <c r="G236" s="61">
        <f t="shared" si="85"/>
        <v>2215</v>
      </c>
      <c r="H236" s="42">
        <f t="shared" si="86"/>
        <v>1300</v>
      </c>
      <c r="I236" s="42">
        <f t="shared" si="87"/>
        <v>1300</v>
      </c>
      <c r="J236" s="42">
        <f t="shared" si="88"/>
        <v>1300</v>
      </c>
      <c r="K236" s="42">
        <f t="shared" ref="K236:M236" si="117">K235</f>
        <v>2000</v>
      </c>
      <c r="L236" s="42">
        <f t="shared" si="117"/>
        <v>2000</v>
      </c>
      <c r="M236" s="42">
        <f t="shared" si="117"/>
        <v>2000</v>
      </c>
      <c r="N236" s="42">
        <f t="shared" si="90"/>
        <v>-700</v>
      </c>
      <c r="O236" s="42">
        <f t="shared" si="91"/>
        <v>-700</v>
      </c>
      <c r="P236" s="42">
        <f t="shared" si="92"/>
        <v>-700</v>
      </c>
      <c r="Q236" s="61">
        <f t="shared" si="78"/>
        <v>0</v>
      </c>
      <c r="R236" s="61">
        <f t="shared" si="78"/>
        <v>0</v>
      </c>
      <c r="S236" s="61">
        <f t="shared" si="78"/>
        <v>0</v>
      </c>
      <c r="T236" s="58">
        <f t="shared" si="93"/>
        <v>2015</v>
      </c>
      <c r="U236" s="83">
        <f t="shared" si="95"/>
        <v>1500</v>
      </c>
      <c r="V236" s="83">
        <f t="shared" si="96"/>
        <v>1500</v>
      </c>
      <c r="W236" s="83">
        <f t="shared" si="97"/>
        <v>1500</v>
      </c>
      <c r="X236" s="85"/>
      <c r="Y236" s="42"/>
      <c r="Z236" s="42"/>
      <c r="AA236" s="42"/>
      <c r="AB236" s="50"/>
    </row>
    <row r="237" spans="1:28" ht="13.15" customHeight="1">
      <c r="A237" s="73">
        <v>223</v>
      </c>
      <c r="B237" s="74">
        <f t="shared" si="75"/>
        <v>45534</v>
      </c>
      <c r="C237" s="75">
        <f t="shared" si="76"/>
        <v>1769</v>
      </c>
      <c r="D237" s="76">
        <f t="shared" si="71"/>
        <v>1748</v>
      </c>
      <c r="E237" s="61">
        <f t="shared" si="83"/>
        <v>2217</v>
      </c>
      <c r="F237" s="61">
        <f t="shared" si="84"/>
        <v>2217</v>
      </c>
      <c r="G237" s="61">
        <f t="shared" si="85"/>
        <v>2217</v>
      </c>
      <c r="H237" s="42">
        <f t="shared" si="86"/>
        <v>1300</v>
      </c>
      <c r="I237" s="42">
        <f t="shared" si="87"/>
        <v>1300</v>
      </c>
      <c r="J237" s="42">
        <f t="shared" si="88"/>
        <v>1300</v>
      </c>
      <c r="K237" s="42">
        <f t="shared" ref="K237:M237" si="118">K236</f>
        <v>2000</v>
      </c>
      <c r="L237" s="42">
        <f t="shared" si="118"/>
        <v>2000</v>
      </c>
      <c r="M237" s="42">
        <f t="shared" si="118"/>
        <v>2000</v>
      </c>
      <c r="N237" s="42">
        <f t="shared" si="90"/>
        <v>-700</v>
      </c>
      <c r="O237" s="42">
        <f t="shared" si="91"/>
        <v>-700</v>
      </c>
      <c r="P237" s="42">
        <f t="shared" si="92"/>
        <v>-700</v>
      </c>
      <c r="Q237" s="61">
        <f t="shared" si="78"/>
        <v>0</v>
      </c>
      <c r="R237" s="61">
        <f t="shared" si="78"/>
        <v>0</v>
      </c>
      <c r="S237" s="61">
        <f t="shared" si="78"/>
        <v>0</v>
      </c>
      <c r="T237" s="58">
        <f t="shared" si="93"/>
        <v>2017</v>
      </c>
      <c r="U237" s="83">
        <f t="shared" si="95"/>
        <v>1500</v>
      </c>
      <c r="V237" s="83">
        <f t="shared" si="96"/>
        <v>1500</v>
      </c>
      <c r="W237" s="83">
        <f t="shared" si="97"/>
        <v>1500</v>
      </c>
      <c r="X237" s="85"/>
      <c r="Y237" s="42"/>
      <c r="Z237" s="42"/>
      <c r="AA237" s="42"/>
      <c r="AB237" s="50"/>
    </row>
    <row r="238" spans="1:28" ht="13.15" customHeight="1">
      <c r="A238" s="73">
        <f>+A237+1</f>
        <v>224</v>
      </c>
      <c r="B238" s="74">
        <f t="shared" si="75"/>
        <v>45535</v>
      </c>
      <c r="C238" s="75">
        <f t="shared" si="76"/>
        <v>1769</v>
      </c>
      <c r="D238" s="76">
        <f t="shared" si="71"/>
        <v>1750</v>
      </c>
      <c r="E238" s="61">
        <f t="shared" si="83"/>
        <v>2219</v>
      </c>
      <c r="F238" s="61">
        <f t="shared" si="84"/>
        <v>2219</v>
      </c>
      <c r="G238" s="61">
        <f t="shared" si="85"/>
        <v>2219</v>
      </c>
      <c r="H238" s="42">
        <f t="shared" si="86"/>
        <v>1300</v>
      </c>
      <c r="I238" s="42">
        <f t="shared" si="87"/>
        <v>1300</v>
      </c>
      <c r="J238" s="42">
        <f t="shared" si="88"/>
        <v>1300</v>
      </c>
      <c r="K238" s="42">
        <f t="shared" ref="K238:M238" si="119">K237</f>
        <v>2000</v>
      </c>
      <c r="L238" s="42">
        <f t="shared" si="119"/>
        <v>2000</v>
      </c>
      <c r="M238" s="42">
        <f t="shared" si="119"/>
        <v>2000</v>
      </c>
      <c r="N238" s="42">
        <f t="shared" si="90"/>
        <v>-700</v>
      </c>
      <c r="O238" s="42">
        <f t="shared" si="91"/>
        <v>-700</v>
      </c>
      <c r="P238" s="42">
        <f t="shared" si="92"/>
        <v>-700</v>
      </c>
      <c r="Q238" s="61">
        <f t="shared" si="78"/>
        <v>0</v>
      </c>
      <c r="R238" s="61">
        <f t="shared" si="78"/>
        <v>0</v>
      </c>
      <c r="S238" s="61">
        <f t="shared" si="78"/>
        <v>0</v>
      </c>
      <c r="T238" s="58">
        <f t="shared" si="93"/>
        <v>2019</v>
      </c>
      <c r="U238" s="83">
        <f t="shared" si="95"/>
        <v>1500</v>
      </c>
      <c r="V238" s="83">
        <f t="shared" si="96"/>
        <v>1500</v>
      </c>
      <c r="W238" s="83">
        <f t="shared" si="97"/>
        <v>1500</v>
      </c>
      <c r="X238" s="85"/>
      <c r="Y238" s="42"/>
      <c r="Z238" s="42"/>
      <c r="AA238" s="42"/>
      <c r="AB238" s="50"/>
    </row>
    <row r="239" spans="1:28" ht="13.15" customHeight="1">
      <c r="A239" s="73">
        <f t="shared" ref="A239:A302" si="120">+A238+1</f>
        <v>225</v>
      </c>
      <c r="B239" s="74">
        <f t="shared" si="75"/>
        <v>45536</v>
      </c>
      <c r="C239" s="75">
        <f t="shared" si="76"/>
        <v>1769</v>
      </c>
      <c r="D239" s="76">
        <f t="shared" si="71"/>
        <v>1752</v>
      </c>
      <c r="E239" s="61">
        <f t="shared" ref="E239:E268" si="121">C239+D239-H239</f>
        <v>2221</v>
      </c>
      <c r="F239" s="61">
        <f t="shared" ref="F239:F268" si="122">C239+D239-I239</f>
        <v>2221</v>
      </c>
      <c r="G239" s="61">
        <f t="shared" ref="G239:G268" si="123">D239+C239-J239</f>
        <v>2221</v>
      </c>
      <c r="H239" s="42">
        <f t="shared" ref="H239:H268" si="124">K239+N239</f>
        <v>1300</v>
      </c>
      <c r="I239" s="42">
        <f t="shared" ref="I239:I268" si="125">L239+O239</f>
        <v>1300</v>
      </c>
      <c r="J239" s="42">
        <f t="shared" ref="J239:J268" si="126">M239+P239</f>
        <v>1300</v>
      </c>
      <c r="K239" s="42">
        <f t="shared" ref="K239:M239" si="127">K238</f>
        <v>2000</v>
      </c>
      <c r="L239" s="42">
        <f t="shared" si="127"/>
        <v>2000</v>
      </c>
      <c r="M239" s="42">
        <f t="shared" si="127"/>
        <v>2000</v>
      </c>
      <c r="N239" s="42">
        <f t="shared" ref="N239:N268" si="128">N238-Q239</f>
        <v>-700</v>
      </c>
      <c r="O239" s="42">
        <f t="shared" ref="O239:O268" si="129">O238-R239</f>
        <v>-700</v>
      </c>
      <c r="P239" s="42">
        <f t="shared" ref="P239:P268" si="130">P238-S239</f>
        <v>-700</v>
      </c>
      <c r="Q239" s="61">
        <f t="shared" si="78"/>
        <v>0</v>
      </c>
      <c r="R239" s="61">
        <f t="shared" si="78"/>
        <v>0</v>
      </c>
      <c r="S239" s="61">
        <f t="shared" si="78"/>
        <v>0</v>
      </c>
      <c r="T239" s="58">
        <f t="shared" ref="T239:T268" si="131">D239+C239-V239</f>
        <v>2021</v>
      </c>
      <c r="U239" s="83">
        <f t="shared" si="95"/>
        <v>1500</v>
      </c>
      <c r="V239" s="83">
        <f t="shared" si="96"/>
        <v>1500</v>
      </c>
      <c r="W239" s="83">
        <f t="shared" si="97"/>
        <v>1500</v>
      </c>
      <c r="X239" s="85"/>
      <c r="Y239" s="42"/>
      <c r="Z239" s="42"/>
      <c r="AA239" s="42"/>
      <c r="AB239" s="50"/>
    </row>
    <row r="240" spans="1:28" ht="13.15" customHeight="1">
      <c r="A240" s="73">
        <f t="shared" si="120"/>
        <v>226</v>
      </c>
      <c r="B240" s="74">
        <f t="shared" si="75"/>
        <v>45537</v>
      </c>
      <c r="C240" s="75">
        <f t="shared" si="76"/>
        <v>1769</v>
      </c>
      <c r="D240" s="76">
        <f t="shared" si="71"/>
        <v>1754</v>
      </c>
      <c r="E240" s="61">
        <f t="shared" si="121"/>
        <v>2223</v>
      </c>
      <c r="F240" s="61">
        <f t="shared" si="122"/>
        <v>2223</v>
      </c>
      <c r="G240" s="61">
        <f t="shared" si="123"/>
        <v>2223</v>
      </c>
      <c r="H240" s="42">
        <f t="shared" si="124"/>
        <v>1300</v>
      </c>
      <c r="I240" s="42">
        <f t="shared" si="125"/>
        <v>1300</v>
      </c>
      <c r="J240" s="42">
        <f t="shared" si="126"/>
        <v>1300</v>
      </c>
      <c r="K240" s="42">
        <f t="shared" ref="K240:M240" si="132">K239</f>
        <v>2000</v>
      </c>
      <c r="L240" s="42">
        <f t="shared" si="132"/>
        <v>2000</v>
      </c>
      <c r="M240" s="42">
        <f t="shared" si="132"/>
        <v>2000</v>
      </c>
      <c r="N240" s="42">
        <f t="shared" si="128"/>
        <v>-700</v>
      </c>
      <c r="O240" s="42">
        <f t="shared" si="129"/>
        <v>-700</v>
      </c>
      <c r="P240" s="42">
        <f t="shared" si="130"/>
        <v>-700</v>
      </c>
      <c r="Q240" s="61">
        <f t="shared" ref="Q240:S271" si="133">Q239</f>
        <v>0</v>
      </c>
      <c r="R240" s="61">
        <f t="shared" si="133"/>
        <v>0</v>
      </c>
      <c r="S240" s="61">
        <f t="shared" si="133"/>
        <v>0</v>
      </c>
      <c r="T240" s="58">
        <f t="shared" si="131"/>
        <v>2023</v>
      </c>
      <c r="U240" s="83">
        <f t="shared" si="95"/>
        <v>1500</v>
      </c>
      <c r="V240" s="83">
        <f t="shared" si="96"/>
        <v>1500</v>
      </c>
      <c r="W240" s="83">
        <f t="shared" si="97"/>
        <v>1500</v>
      </c>
      <c r="X240" s="85"/>
      <c r="Y240" s="42"/>
      <c r="Z240" s="42"/>
      <c r="AA240" s="42"/>
      <c r="AB240" s="50"/>
    </row>
    <row r="241" spans="1:28" ht="13.15" customHeight="1">
      <c r="A241" s="73">
        <f t="shared" si="120"/>
        <v>227</v>
      </c>
      <c r="B241" s="74">
        <f t="shared" si="75"/>
        <v>45538</v>
      </c>
      <c r="C241" s="75">
        <f t="shared" si="76"/>
        <v>1769</v>
      </c>
      <c r="D241" s="76">
        <f t="shared" si="71"/>
        <v>1756</v>
      </c>
      <c r="E241" s="61">
        <f t="shared" si="121"/>
        <v>2225</v>
      </c>
      <c r="F241" s="61">
        <f t="shared" si="122"/>
        <v>2225</v>
      </c>
      <c r="G241" s="61">
        <f t="shared" si="123"/>
        <v>2225</v>
      </c>
      <c r="H241" s="42">
        <f t="shared" si="124"/>
        <v>1300</v>
      </c>
      <c r="I241" s="42">
        <f t="shared" si="125"/>
        <v>1300</v>
      </c>
      <c r="J241" s="42">
        <f t="shared" si="126"/>
        <v>1300</v>
      </c>
      <c r="K241" s="42">
        <f t="shared" ref="K241:M241" si="134">K240</f>
        <v>2000</v>
      </c>
      <c r="L241" s="42">
        <f t="shared" si="134"/>
        <v>2000</v>
      </c>
      <c r="M241" s="42">
        <f t="shared" si="134"/>
        <v>2000</v>
      </c>
      <c r="N241" s="42">
        <f t="shared" si="128"/>
        <v>-700</v>
      </c>
      <c r="O241" s="42">
        <f t="shared" si="129"/>
        <v>-700</v>
      </c>
      <c r="P241" s="42">
        <f t="shared" si="130"/>
        <v>-700</v>
      </c>
      <c r="Q241" s="61">
        <f t="shared" si="133"/>
        <v>0</v>
      </c>
      <c r="R241" s="61">
        <f t="shared" si="133"/>
        <v>0</v>
      </c>
      <c r="S241" s="61">
        <f t="shared" si="133"/>
        <v>0</v>
      </c>
      <c r="T241" s="58">
        <f t="shared" si="131"/>
        <v>2025</v>
      </c>
      <c r="U241" s="83">
        <f t="shared" si="95"/>
        <v>1500</v>
      </c>
      <c r="V241" s="83">
        <f t="shared" si="96"/>
        <v>1500</v>
      </c>
      <c r="W241" s="83">
        <f t="shared" si="97"/>
        <v>1500</v>
      </c>
      <c r="X241" s="85"/>
      <c r="Y241" s="42"/>
      <c r="Z241" s="42"/>
      <c r="AA241" s="42"/>
      <c r="AB241" s="50"/>
    </row>
    <row r="242" spans="1:28" ht="13.15" customHeight="1">
      <c r="A242" s="73">
        <f t="shared" si="120"/>
        <v>228</v>
      </c>
      <c r="B242" s="74">
        <f t="shared" si="75"/>
        <v>45539</v>
      </c>
      <c r="C242" s="75">
        <f t="shared" si="76"/>
        <v>1769</v>
      </c>
      <c r="D242" s="76">
        <f t="shared" si="71"/>
        <v>1758</v>
      </c>
      <c r="E242" s="61">
        <f t="shared" si="121"/>
        <v>2227</v>
      </c>
      <c r="F242" s="61">
        <f t="shared" si="122"/>
        <v>2227</v>
      </c>
      <c r="G242" s="61">
        <f t="shared" si="123"/>
        <v>2227</v>
      </c>
      <c r="H242" s="42">
        <f t="shared" si="124"/>
        <v>1300</v>
      </c>
      <c r="I242" s="42">
        <f t="shared" si="125"/>
        <v>1300</v>
      </c>
      <c r="J242" s="42">
        <f t="shared" si="126"/>
        <v>1300</v>
      </c>
      <c r="K242" s="42">
        <f t="shared" ref="K242:M242" si="135">K241</f>
        <v>2000</v>
      </c>
      <c r="L242" s="42">
        <f t="shared" si="135"/>
        <v>2000</v>
      </c>
      <c r="M242" s="42">
        <f t="shared" si="135"/>
        <v>2000</v>
      </c>
      <c r="N242" s="42">
        <f t="shared" si="128"/>
        <v>-700</v>
      </c>
      <c r="O242" s="42">
        <f t="shared" si="129"/>
        <v>-700</v>
      </c>
      <c r="P242" s="42">
        <f t="shared" si="130"/>
        <v>-700</v>
      </c>
      <c r="Q242" s="61">
        <f t="shared" si="133"/>
        <v>0</v>
      </c>
      <c r="R242" s="61">
        <f t="shared" si="133"/>
        <v>0</v>
      </c>
      <c r="S242" s="61">
        <f t="shared" si="133"/>
        <v>0</v>
      </c>
      <c r="T242" s="58">
        <f t="shared" si="131"/>
        <v>2027</v>
      </c>
      <c r="U242" s="83">
        <f t="shared" si="95"/>
        <v>1500</v>
      </c>
      <c r="V242" s="83">
        <f t="shared" si="96"/>
        <v>1500</v>
      </c>
      <c r="W242" s="83">
        <f t="shared" si="97"/>
        <v>1500</v>
      </c>
      <c r="X242" s="85"/>
      <c r="Y242" s="42"/>
      <c r="Z242" s="42"/>
      <c r="AA242" s="42"/>
      <c r="AB242" s="50"/>
    </row>
    <row r="243" spans="1:28" ht="13.15" customHeight="1">
      <c r="A243" s="73">
        <f t="shared" si="120"/>
        <v>229</v>
      </c>
      <c r="B243" s="74">
        <f t="shared" si="75"/>
        <v>45540</v>
      </c>
      <c r="C243" s="75">
        <f t="shared" si="76"/>
        <v>1769</v>
      </c>
      <c r="D243" s="76">
        <f t="shared" si="71"/>
        <v>1760</v>
      </c>
      <c r="E243" s="61">
        <f t="shared" si="121"/>
        <v>2229</v>
      </c>
      <c r="F243" s="61">
        <f t="shared" si="122"/>
        <v>2229</v>
      </c>
      <c r="G243" s="61">
        <f t="shared" si="123"/>
        <v>2229</v>
      </c>
      <c r="H243" s="42">
        <f t="shared" si="124"/>
        <v>1300</v>
      </c>
      <c r="I243" s="42">
        <f t="shared" si="125"/>
        <v>1300</v>
      </c>
      <c r="J243" s="42">
        <f t="shared" si="126"/>
        <v>1300</v>
      </c>
      <c r="K243" s="42">
        <f t="shared" ref="K243:M243" si="136">K242</f>
        <v>2000</v>
      </c>
      <c r="L243" s="42">
        <f t="shared" si="136"/>
        <v>2000</v>
      </c>
      <c r="M243" s="42">
        <f t="shared" si="136"/>
        <v>2000</v>
      </c>
      <c r="N243" s="42">
        <f t="shared" si="128"/>
        <v>-700</v>
      </c>
      <c r="O243" s="42">
        <f t="shared" si="129"/>
        <v>-700</v>
      </c>
      <c r="P243" s="42">
        <f t="shared" si="130"/>
        <v>-700</v>
      </c>
      <c r="Q243" s="61">
        <f t="shared" si="133"/>
        <v>0</v>
      </c>
      <c r="R243" s="61">
        <f t="shared" si="133"/>
        <v>0</v>
      </c>
      <c r="S243" s="61">
        <f t="shared" si="133"/>
        <v>0</v>
      </c>
      <c r="T243" s="58">
        <f t="shared" si="131"/>
        <v>2029</v>
      </c>
      <c r="U243" s="83">
        <f t="shared" si="95"/>
        <v>1500</v>
      </c>
      <c r="V243" s="83">
        <f t="shared" si="96"/>
        <v>1500</v>
      </c>
      <c r="W243" s="83">
        <f t="shared" si="97"/>
        <v>1500</v>
      </c>
      <c r="X243" s="85"/>
      <c r="Y243" s="42"/>
      <c r="Z243" s="42"/>
      <c r="AA243" s="42"/>
      <c r="AB243" s="50"/>
    </row>
    <row r="244" spans="1:28" ht="13.15" customHeight="1">
      <c r="A244" s="73">
        <f t="shared" si="120"/>
        <v>230</v>
      </c>
      <c r="B244" s="74">
        <f t="shared" si="75"/>
        <v>45541</v>
      </c>
      <c r="C244" s="75">
        <f t="shared" si="76"/>
        <v>1769</v>
      </c>
      <c r="D244" s="76">
        <f t="shared" si="71"/>
        <v>1762</v>
      </c>
      <c r="E244" s="61">
        <f t="shared" si="121"/>
        <v>2231</v>
      </c>
      <c r="F244" s="61">
        <f t="shared" si="122"/>
        <v>2231</v>
      </c>
      <c r="G244" s="61">
        <f t="shared" si="123"/>
        <v>2231</v>
      </c>
      <c r="H244" s="42">
        <f t="shared" si="124"/>
        <v>1300</v>
      </c>
      <c r="I244" s="42">
        <f t="shared" si="125"/>
        <v>1300</v>
      </c>
      <c r="J244" s="42">
        <f t="shared" si="126"/>
        <v>1300</v>
      </c>
      <c r="K244" s="42">
        <f t="shared" ref="K244:M244" si="137">K243</f>
        <v>2000</v>
      </c>
      <c r="L244" s="42">
        <f t="shared" si="137"/>
        <v>2000</v>
      </c>
      <c r="M244" s="42">
        <f t="shared" si="137"/>
        <v>2000</v>
      </c>
      <c r="N244" s="42">
        <f t="shared" si="128"/>
        <v>-700</v>
      </c>
      <c r="O244" s="42">
        <f t="shared" si="129"/>
        <v>-700</v>
      </c>
      <c r="P244" s="42">
        <f t="shared" si="130"/>
        <v>-700</v>
      </c>
      <c r="Q244" s="61">
        <f t="shared" si="133"/>
        <v>0</v>
      </c>
      <c r="R244" s="61">
        <f t="shared" si="133"/>
        <v>0</v>
      </c>
      <c r="S244" s="61">
        <f t="shared" si="133"/>
        <v>0</v>
      </c>
      <c r="T244" s="58">
        <f t="shared" si="131"/>
        <v>2031</v>
      </c>
      <c r="U244" s="83">
        <f t="shared" si="95"/>
        <v>1500</v>
      </c>
      <c r="V244" s="83">
        <f t="shared" si="96"/>
        <v>1500</v>
      </c>
      <c r="W244" s="83">
        <f t="shared" si="97"/>
        <v>1500</v>
      </c>
      <c r="X244" s="85"/>
      <c r="Y244" s="42"/>
      <c r="Z244" s="42"/>
      <c r="AA244" s="42"/>
      <c r="AB244" s="50"/>
    </row>
    <row r="245" spans="1:28" ht="13.15" customHeight="1">
      <c r="A245" s="73">
        <f t="shared" si="120"/>
        <v>231</v>
      </c>
      <c r="B245" s="74">
        <f t="shared" si="75"/>
        <v>45542</v>
      </c>
      <c r="C245" s="75">
        <f t="shared" si="76"/>
        <v>1769</v>
      </c>
      <c r="D245" s="76">
        <f t="shared" si="71"/>
        <v>1764</v>
      </c>
      <c r="E245" s="61">
        <f t="shared" si="121"/>
        <v>2233</v>
      </c>
      <c r="F245" s="61">
        <f t="shared" si="122"/>
        <v>2233</v>
      </c>
      <c r="G245" s="61">
        <f t="shared" si="123"/>
        <v>2233</v>
      </c>
      <c r="H245" s="42">
        <f t="shared" si="124"/>
        <v>1300</v>
      </c>
      <c r="I245" s="42">
        <f t="shared" si="125"/>
        <v>1300</v>
      </c>
      <c r="J245" s="42">
        <f t="shared" si="126"/>
        <v>1300</v>
      </c>
      <c r="K245" s="42">
        <f t="shared" ref="K245:M245" si="138">K244</f>
        <v>2000</v>
      </c>
      <c r="L245" s="42">
        <f t="shared" si="138"/>
        <v>2000</v>
      </c>
      <c r="M245" s="42">
        <f t="shared" si="138"/>
        <v>2000</v>
      </c>
      <c r="N245" s="42">
        <f t="shared" si="128"/>
        <v>-700</v>
      </c>
      <c r="O245" s="42">
        <f t="shared" si="129"/>
        <v>-700</v>
      </c>
      <c r="P245" s="42">
        <f t="shared" si="130"/>
        <v>-700</v>
      </c>
      <c r="Q245" s="61">
        <f t="shared" si="133"/>
        <v>0</v>
      </c>
      <c r="R245" s="61">
        <f t="shared" si="133"/>
        <v>0</v>
      </c>
      <c r="S245" s="61">
        <f t="shared" si="133"/>
        <v>0</v>
      </c>
      <c r="T245" s="58">
        <f t="shared" si="131"/>
        <v>2033</v>
      </c>
      <c r="U245" s="83">
        <f t="shared" si="95"/>
        <v>1500</v>
      </c>
      <c r="V245" s="83">
        <f t="shared" si="96"/>
        <v>1500</v>
      </c>
      <c r="W245" s="83">
        <f t="shared" si="97"/>
        <v>1500</v>
      </c>
      <c r="X245" s="85"/>
      <c r="Y245" s="42"/>
      <c r="Z245" s="42"/>
      <c r="AA245" s="42"/>
      <c r="AB245" s="50"/>
    </row>
    <row r="246" spans="1:28" ht="13.15" customHeight="1">
      <c r="A246" s="73">
        <f t="shared" si="120"/>
        <v>232</v>
      </c>
      <c r="B246" s="74">
        <f t="shared" si="75"/>
        <v>45543</v>
      </c>
      <c r="C246" s="75">
        <f t="shared" si="76"/>
        <v>1769</v>
      </c>
      <c r="D246" s="76">
        <f t="shared" si="71"/>
        <v>1766</v>
      </c>
      <c r="E246" s="61">
        <f t="shared" si="121"/>
        <v>2235</v>
      </c>
      <c r="F246" s="61">
        <f t="shared" si="122"/>
        <v>2235</v>
      </c>
      <c r="G246" s="61">
        <f t="shared" si="123"/>
        <v>2235</v>
      </c>
      <c r="H246" s="42">
        <f t="shared" si="124"/>
        <v>1300</v>
      </c>
      <c r="I246" s="42">
        <f t="shared" si="125"/>
        <v>1300</v>
      </c>
      <c r="J246" s="42">
        <f t="shared" si="126"/>
        <v>1300</v>
      </c>
      <c r="K246" s="42">
        <f t="shared" ref="K246:M246" si="139">K245</f>
        <v>2000</v>
      </c>
      <c r="L246" s="42">
        <f t="shared" si="139"/>
        <v>2000</v>
      </c>
      <c r="M246" s="42">
        <f t="shared" si="139"/>
        <v>2000</v>
      </c>
      <c r="N246" s="42">
        <f t="shared" si="128"/>
        <v>-700</v>
      </c>
      <c r="O246" s="42">
        <f t="shared" si="129"/>
        <v>-700</v>
      </c>
      <c r="P246" s="42">
        <f t="shared" si="130"/>
        <v>-700</v>
      </c>
      <c r="Q246" s="61">
        <f t="shared" si="133"/>
        <v>0</v>
      </c>
      <c r="R246" s="61">
        <f t="shared" si="133"/>
        <v>0</v>
      </c>
      <c r="S246" s="61">
        <f t="shared" si="133"/>
        <v>0</v>
      </c>
      <c r="T246" s="58">
        <f t="shared" si="131"/>
        <v>2035</v>
      </c>
      <c r="U246" s="83">
        <f t="shared" si="95"/>
        <v>1500</v>
      </c>
      <c r="V246" s="83">
        <f t="shared" si="96"/>
        <v>1500</v>
      </c>
      <c r="W246" s="83">
        <f t="shared" si="97"/>
        <v>1500</v>
      </c>
      <c r="X246" s="85"/>
      <c r="Y246" s="42"/>
      <c r="Z246" s="42"/>
      <c r="AA246" s="42"/>
      <c r="AB246" s="50"/>
    </row>
    <row r="247" spans="1:28" ht="13.15" customHeight="1">
      <c r="A247" s="73">
        <f t="shared" si="120"/>
        <v>233</v>
      </c>
      <c r="B247" s="74">
        <f t="shared" si="75"/>
        <v>45544</v>
      </c>
      <c r="C247" s="75">
        <f t="shared" si="76"/>
        <v>1769</v>
      </c>
      <c r="D247" s="76">
        <f t="shared" si="71"/>
        <v>1768</v>
      </c>
      <c r="E247" s="61">
        <f t="shared" si="121"/>
        <v>2237</v>
      </c>
      <c r="F247" s="61">
        <f t="shared" si="122"/>
        <v>2237</v>
      </c>
      <c r="G247" s="61">
        <f t="shared" si="123"/>
        <v>2237</v>
      </c>
      <c r="H247" s="42">
        <f t="shared" si="124"/>
        <v>1300</v>
      </c>
      <c r="I247" s="42">
        <f t="shared" si="125"/>
        <v>1300</v>
      </c>
      <c r="J247" s="42">
        <f t="shared" si="126"/>
        <v>1300</v>
      </c>
      <c r="K247" s="42">
        <f t="shared" ref="K247:M247" si="140">K246</f>
        <v>2000</v>
      </c>
      <c r="L247" s="42">
        <f t="shared" si="140"/>
        <v>2000</v>
      </c>
      <c r="M247" s="42">
        <f t="shared" si="140"/>
        <v>2000</v>
      </c>
      <c r="N247" s="42">
        <f t="shared" si="128"/>
        <v>-700</v>
      </c>
      <c r="O247" s="42">
        <f t="shared" si="129"/>
        <v>-700</v>
      </c>
      <c r="P247" s="42">
        <f t="shared" si="130"/>
        <v>-700</v>
      </c>
      <c r="Q247" s="61">
        <f t="shared" si="133"/>
        <v>0</v>
      </c>
      <c r="R247" s="61">
        <f t="shared" si="133"/>
        <v>0</v>
      </c>
      <c r="S247" s="61">
        <f t="shared" si="133"/>
        <v>0</v>
      </c>
      <c r="T247" s="58">
        <f t="shared" si="131"/>
        <v>2037</v>
      </c>
      <c r="U247" s="83">
        <f t="shared" si="95"/>
        <v>1500</v>
      </c>
      <c r="V247" s="83">
        <f t="shared" si="96"/>
        <v>1500</v>
      </c>
      <c r="W247" s="83">
        <f t="shared" si="97"/>
        <v>1500</v>
      </c>
      <c r="X247" s="85"/>
      <c r="Y247" s="42"/>
      <c r="Z247" s="42"/>
      <c r="AA247" s="42"/>
      <c r="AB247" s="50"/>
    </row>
    <row r="248" spans="1:28" ht="13.15" customHeight="1">
      <c r="A248" s="73">
        <f t="shared" si="120"/>
        <v>234</v>
      </c>
      <c r="B248" s="74">
        <f t="shared" si="75"/>
        <v>45545</v>
      </c>
      <c r="C248" s="75">
        <f t="shared" si="76"/>
        <v>1769</v>
      </c>
      <c r="D248" s="76">
        <f t="shared" si="71"/>
        <v>1770</v>
      </c>
      <c r="E248" s="61">
        <f t="shared" si="121"/>
        <v>2239</v>
      </c>
      <c r="F248" s="61">
        <f t="shared" si="122"/>
        <v>2239</v>
      </c>
      <c r="G248" s="61">
        <f t="shared" si="123"/>
        <v>2239</v>
      </c>
      <c r="H248" s="42">
        <f t="shared" si="124"/>
        <v>1300</v>
      </c>
      <c r="I248" s="42">
        <f t="shared" si="125"/>
        <v>1300</v>
      </c>
      <c r="J248" s="42">
        <f t="shared" si="126"/>
        <v>1300</v>
      </c>
      <c r="K248" s="42">
        <f t="shared" ref="K248:M248" si="141">K247</f>
        <v>2000</v>
      </c>
      <c r="L248" s="42">
        <f t="shared" si="141"/>
        <v>2000</v>
      </c>
      <c r="M248" s="42">
        <f t="shared" si="141"/>
        <v>2000</v>
      </c>
      <c r="N248" s="42">
        <f t="shared" si="128"/>
        <v>-700</v>
      </c>
      <c r="O248" s="42">
        <f t="shared" si="129"/>
        <v>-700</v>
      </c>
      <c r="P248" s="42">
        <f t="shared" si="130"/>
        <v>-700</v>
      </c>
      <c r="Q248" s="61">
        <f t="shared" si="133"/>
        <v>0</v>
      </c>
      <c r="R248" s="61">
        <f t="shared" si="133"/>
        <v>0</v>
      </c>
      <c r="S248" s="61">
        <f t="shared" si="133"/>
        <v>0</v>
      </c>
      <c r="T248" s="58">
        <f t="shared" si="131"/>
        <v>2039</v>
      </c>
      <c r="U248" s="83">
        <f t="shared" si="95"/>
        <v>1500</v>
      </c>
      <c r="V248" s="83">
        <f t="shared" si="96"/>
        <v>1500</v>
      </c>
      <c r="W248" s="83">
        <f t="shared" si="97"/>
        <v>1500</v>
      </c>
      <c r="X248" s="85"/>
      <c r="Y248" s="42"/>
      <c r="Z248" s="42"/>
      <c r="AA248" s="42"/>
      <c r="AB248" s="50"/>
    </row>
    <row r="249" spans="1:28" ht="13.15" customHeight="1">
      <c r="A249" s="73">
        <f t="shared" si="120"/>
        <v>235</v>
      </c>
      <c r="B249" s="74">
        <f t="shared" si="75"/>
        <v>45546</v>
      </c>
      <c r="C249" s="75">
        <f t="shared" si="76"/>
        <v>1769</v>
      </c>
      <c r="D249" s="76">
        <f t="shared" si="71"/>
        <v>1772</v>
      </c>
      <c r="E249" s="61">
        <f t="shared" si="121"/>
        <v>2241</v>
      </c>
      <c r="F249" s="61">
        <f t="shared" si="122"/>
        <v>2241</v>
      </c>
      <c r="G249" s="61">
        <f t="shared" si="123"/>
        <v>2241</v>
      </c>
      <c r="H249" s="42">
        <f t="shared" si="124"/>
        <v>1300</v>
      </c>
      <c r="I249" s="42">
        <f t="shared" si="125"/>
        <v>1300</v>
      </c>
      <c r="J249" s="42">
        <f t="shared" si="126"/>
        <v>1300</v>
      </c>
      <c r="K249" s="42">
        <f t="shared" ref="K249:M249" si="142">K248</f>
        <v>2000</v>
      </c>
      <c r="L249" s="42">
        <f t="shared" si="142"/>
        <v>2000</v>
      </c>
      <c r="M249" s="42">
        <f t="shared" si="142"/>
        <v>2000</v>
      </c>
      <c r="N249" s="42">
        <f t="shared" si="128"/>
        <v>-700</v>
      </c>
      <c r="O249" s="42">
        <f t="shared" si="129"/>
        <v>-700</v>
      </c>
      <c r="P249" s="42">
        <f t="shared" si="130"/>
        <v>-700</v>
      </c>
      <c r="Q249" s="61">
        <f t="shared" si="133"/>
        <v>0</v>
      </c>
      <c r="R249" s="61">
        <f t="shared" si="133"/>
        <v>0</v>
      </c>
      <c r="S249" s="61">
        <f t="shared" si="133"/>
        <v>0</v>
      </c>
      <c r="T249" s="58">
        <f t="shared" si="131"/>
        <v>2041</v>
      </c>
      <c r="U249" s="83">
        <f t="shared" si="95"/>
        <v>1500</v>
      </c>
      <c r="V249" s="83">
        <f t="shared" si="96"/>
        <v>1500</v>
      </c>
      <c r="W249" s="83">
        <f t="shared" si="97"/>
        <v>1500</v>
      </c>
      <c r="X249" s="85"/>
      <c r="Y249" s="42"/>
      <c r="Z249" s="42"/>
      <c r="AA249" s="42"/>
      <c r="AB249" s="50"/>
    </row>
    <row r="250" spans="1:28" ht="13.15" customHeight="1">
      <c r="A250" s="73">
        <f t="shared" si="120"/>
        <v>236</v>
      </c>
      <c r="B250" s="74">
        <f t="shared" si="75"/>
        <v>45547</v>
      </c>
      <c r="C250" s="75">
        <f t="shared" si="76"/>
        <v>1769</v>
      </c>
      <c r="D250" s="76">
        <f t="shared" si="71"/>
        <v>1774</v>
      </c>
      <c r="E250" s="61">
        <f t="shared" si="121"/>
        <v>2243</v>
      </c>
      <c r="F250" s="61">
        <f t="shared" si="122"/>
        <v>2243</v>
      </c>
      <c r="G250" s="61">
        <f t="shared" si="123"/>
        <v>2243</v>
      </c>
      <c r="H250" s="42">
        <f t="shared" si="124"/>
        <v>1300</v>
      </c>
      <c r="I250" s="42">
        <f t="shared" si="125"/>
        <v>1300</v>
      </c>
      <c r="J250" s="42">
        <f t="shared" si="126"/>
        <v>1300</v>
      </c>
      <c r="K250" s="42">
        <f t="shared" ref="K250:M250" si="143">K249</f>
        <v>2000</v>
      </c>
      <c r="L250" s="42">
        <f t="shared" si="143"/>
        <v>2000</v>
      </c>
      <c r="M250" s="42">
        <f t="shared" si="143"/>
        <v>2000</v>
      </c>
      <c r="N250" s="42">
        <f t="shared" si="128"/>
        <v>-700</v>
      </c>
      <c r="O250" s="42">
        <f t="shared" si="129"/>
        <v>-700</v>
      </c>
      <c r="P250" s="42">
        <f t="shared" si="130"/>
        <v>-700</v>
      </c>
      <c r="Q250" s="61">
        <f t="shared" si="133"/>
        <v>0</v>
      </c>
      <c r="R250" s="61">
        <f t="shared" si="133"/>
        <v>0</v>
      </c>
      <c r="S250" s="61">
        <f t="shared" si="133"/>
        <v>0</v>
      </c>
      <c r="T250" s="58">
        <f t="shared" si="131"/>
        <v>2043</v>
      </c>
      <c r="U250" s="83">
        <f t="shared" si="95"/>
        <v>1500</v>
      </c>
      <c r="V250" s="83">
        <f t="shared" si="96"/>
        <v>1500</v>
      </c>
      <c r="W250" s="83">
        <f t="shared" si="97"/>
        <v>1500</v>
      </c>
      <c r="X250" s="85"/>
      <c r="Y250" s="42"/>
      <c r="Z250" s="42"/>
      <c r="AA250" s="42"/>
      <c r="AB250" s="50"/>
    </row>
    <row r="251" spans="1:28" ht="13.15" customHeight="1">
      <c r="A251" s="73">
        <f t="shared" si="120"/>
        <v>237</v>
      </c>
      <c r="B251" s="74">
        <f t="shared" si="75"/>
        <v>45548</v>
      </c>
      <c r="C251" s="75">
        <f t="shared" si="76"/>
        <v>1769</v>
      </c>
      <c r="D251" s="76">
        <f t="shared" si="71"/>
        <v>1776</v>
      </c>
      <c r="E251" s="61">
        <f t="shared" si="121"/>
        <v>2245</v>
      </c>
      <c r="F251" s="61">
        <f t="shared" si="122"/>
        <v>2245</v>
      </c>
      <c r="G251" s="61">
        <f t="shared" si="123"/>
        <v>2245</v>
      </c>
      <c r="H251" s="42">
        <f t="shared" si="124"/>
        <v>1300</v>
      </c>
      <c r="I251" s="42">
        <f t="shared" si="125"/>
        <v>1300</v>
      </c>
      <c r="J251" s="42">
        <f t="shared" si="126"/>
        <v>1300</v>
      </c>
      <c r="K251" s="42">
        <f t="shared" ref="K251:M251" si="144">K250</f>
        <v>2000</v>
      </c>
      <c r="L251" s="42">
        <f t="shared" si="144"/>
        <v>2000</v>
      </c>
      <c r="M251" s="42">
        <f t="shared" si="144"/>
        <v>2000</v>
      </c>
      <c r="N251" s="42">
        <f t="shared" si="128"/>
        <v>-700</v>
      </c>
      <c r="O251" s="42">
        <f t="shared" si="129"/>
        <v>-700</v>
      </c>
      <c r="P251" s="42">
        <f t="shared" si="130"/>
        <v>-700</v>
      </c>
      <c r="Q251" s="61">
        <f t="shared" si="133"/>
        <v>0</v>
      </c>
      <c r="R251" s="61">
        <f t="shared" si="133"/>
        <v>0</v>
      </c>
      <c r="S251" s="61">
        <f t="shared" si="133"/>
        <v>0</v>
      </c>
      <c r="T251" s="58">
        <f t="shared" si="131"/>
        <v>2045</v>
      </c>
      <c r="U251" s="83">
        <f t="shared" si="95"/>
        <v>1500</v>
      </c>
      <c r="V251" s="83">
        <f t="shared" si="96"/>
        <v>1500</v>
      </c>
      <c r="W251" s="83">
        <f t="shared" si="97"/>
        <v>1500</v>
      </c>
      <c r="X251" s="85"/>
      <c r="Y251" s="42"/>
      <c r="Z251" s="42"/>
      <c r="AA251" s="42"/>
      <c r="AB251" s="50"/>
    </row>
    <row r="252" spans="1:28" ht="13.15" customHeight="1">
      <c r="A252" s="73">
        <f t="shared" si="120"/>
        <v>238</v>
      </c>
      <c r="B252" s="74">
        <f t="shared" si="75"/>
        <v>45549</v>
      </c>
      <c r="C252" s="75">
        <f t="shared" si="76"/>
        <v>1769</v>
      </c>
      <c r="D252" s="76">
        <f t="shared" si="71"/>
        <v>1778</v>
      </c>
      <c r="E252" s="61">
        <f t="shared" si="121"/>
        <v>2247</v>
      </c>
      <c r="F252" s="61">
        <f t="shared" si="122"/>
        <v>2247</v>
      </c>
      <c r="G252" s="61">
        <f t="shared" si="123"/>
        <v>2247</v>
      </c>
      <c r="H252" s="42">
        <f t="shared" si="124"/>
        <v>1300</v>
      </c>
      <c r="I252" s="42">
        <f t="shared" si="125"/>
        <v>1300</v>
      </c>
      <c r="J252" s="42">
        <f t="shared" si="126"/>
        <v>1300</v>
      </c>
      <c r="K252" s="42">
        <f t="shared" ref="K252:M252" si="145">K251</f>
        <v>2000</v>
      </c>
      <c r="L252" s="42">
        <f t="shared" si="145"/>
        <v>2000</v>
      </c>
      <c r="M252" s="42">
        <f t="shared" si="145"/>
        <v>2000</v>
      </c>
      <c r="N252" s="42">
        <f t="shared" si="128"/>
        <v>-700</v>
      </c>
      <c r="O252" s="42">
        <f t="shared" si="129"/>
        <v>-700</v>
      </c>
      <c r="P252" s="42">
        <f t="shared" si="130"/>
        <v>-700</v>
      </c>
      <c r="Q252" s="61">
        <f t="shared" si="133"/>
        <v>0</v>
      </c>
      <c r="R252" s="61">
        <f t="shared" si="133"/>
        <v>0</v>
      </c>
      <c r="S252" s="61">
        <f t="shared" si="133"/>
        <v>0</v>
      </c>
      <c r="T252" s="58">
        <f t="shared" si="131"/>
        <v>2047</v>
      </c>
      <c r="U252" s="83">
        <f t="shared" si="95"/>
        <v>1500</v>
      </c>
      <c r="V252" s="83">
        <f t="shared" si="96"/>
        <v>1500</v>
      </c>
      <c r="W252" s="83">
        <f t="shared" si="97"/>
        <v>1500</v>
      </c>
      <c r="X252" s="85"/>
      <c r="Y252" s="42"/>
      <c r="Z252" s="42"/>
      <c r="AA252" s="42"/>
      <c r="AB252" s="50"/>
    </row>
    <row r="253" spans="1:28" ht="13.15" customHeight="1">
      <c r="A253" s="73">
        <f t="shared" si="120"/>
        <v>239</v>
      </c>
      <c r="B253" s="74">
        <f t="shared" si="75"/>
        <v>45550</v>
      </c>
      <c r="C253" s="75">
        <f t="shared" si="76"/>
        <v>1769</v>
      </c>
      <c r="D253" s="76">
        <f t="shared" si="71"/>
        <v>1780</v>
      </c>
      <c r="E253" s="61">
        <f t="shared" si="121"/>
        <v>2249</v>
      </c>
      <c r="F253" s="61">
        <f t="shared" si="122"/>
        <v>2249</v>
      </c>
      <c r="G253" s="61">
        <f t="shared" si="123"/>
        <v>2249</v>
      </c>
      <c r="H253" s="42">
        <f t="shared" si="124"/>
        <v>1300</v>
      </c>
      <c r="I253" s="42">
        <f t="shared" si="125"/>
        <v>1300</v>
      </c>
      <c r="J253" s="42">
        <f t="shared" si="126"/>
        <v>1300</v>
      </c>
      <c r="K253" s="42">
        <f t="shared" ref="K253:M253" si="146">K252</f>
        <v>2000</v>
      </c>
      <c r="L253" s="42">
        <f t="shared" si="146"/>
        <v>2000</v>
      </c>
      <c r="M253" s="42">
        <f t="shared" si="146"/>
        <v>2000</v>
      </c>
      <c r="N253" s="42">
        <f t="shared" si="128"/>
        <v>-700</v>
      </c>
      <c r="O253" s="42">
        <f t="shared" si="129"/>
        <v>-700</v>
      </c>
      <c r="P253" s="42">
        <f t="shared" si="130"/>
        <v>-700</v>
      </c>
      <c r="Q253" s="61">
        <f t="shared" si="133"/>
        <v>0</v>
      </c>
      <c r="R253" s="61">
        <f t="shared" si="133"/>
        <v>0</v>
      </c>
      <c r="S253" s="61">
        <f t="shared" si="133"/>
        <v>0</v>
      </c>
      <c r="T253" s="58">
        <f t="shared" si="131"/>
        <v>2049</v>
      </c>
      <c r="U253" s="83">
        <f t="shared" si="95"/>
        <v>1500</v>
      </c>
      <c r="V253" s="83">
        <f t="shared" si="96"/>
        <v>1500</v>
      </c>
      <c r="W253" s="83">
        <f t="shared" si="97"/>
        <v>1500</v>
      </c>
      <c r="X253" s="85"/>
      <c r="Y253" s="42"/>
      <c r="Z253" s="42"/>
      <c r="AA253" s="42"/>
      <c r="AB253" s="50"/>
    </row>
    <row r="254" spans="1:28" ht="13.15" customHeight="1">
      <c r="A254" s="73">
        <f t="shared" si="120"/>
        <v>240</v>
      </c>
      <c r="B254" s="74">
        <f t="shared" si="75"/>
        <v>45551</v>
      </c>
      <c r="C254" s="75">
        <f t="shared" si="76"/>
        <v>1769</v>
      </c>
      <c r="D254" s="76">
        <f t="shared" si="71"/>
        <v>1782</v>
      </c>
      <c r="E254" s="61">
        <f t="shared" si="121"/>
        <v>2251</v>
      </c>
      <c r="F254" s="61">
        <f t="shared" si="122"/>
        <v>2251</v>
      </c>
      <c r="G254" s="61">
        <f t="shared" si="123"/>
        <v>2251</v>
      </c>
      <c r="H254" s="42">
        <f t="shared" si="124"/>
        <v>1300</v>
      </c>
      <c r="I254" s="42">
        <f t="shared" si="125"/>
        <v>1300</v>
      </c>
      <c r="J254" s="42">
        <f t="shared" si="126"/>
        <v>1300</v>
      </c>
      <c r="K254" s="42">
        <f t="shared" ref="K254:M254" si="147">K253</f>
        <v>2000</v>
      </c>
      <c r="L254" s="42">
        <f t="shared" si="147"/>
        <v>2000</v>
      </c>
      <c r="M254" s="42">
        <f t="shared" si="147"/>
        <v>2000</v>
      </c>
      <c r="N254" s="42">
        <f t="shared" si="128"/>
        <v>-700</v>
      </c>
      <c r="O254" s="42">
        <f t="shared" si="129"/>
        <v>-700</v>
      </c>
      <c r="P254" s="42">
        <f t="shared" si="130"/>
        <v>-700</v>
      </c>
      <c r="Q254" s="61">
        <f t="shared" si="133"/>
        <v>0</v>
      </c>
      <c r="R254" s="61">
        <f t="shared" si="133"/>
        <v>0</v>
      </c>
      <c r="S254" s="61">
        <f t="shared" si="133"/>
        <v>0</v>
      </c>
      <c r="T254" s="58">
        <f t="shared" si="131"/>
        <v>2051</v>
      </c>
      <c r="U254" s="83">
        <f t="shared" si="95"/>
        <v>1500</v>
      </c>
      <c r="V254" s="83">
        <f t="shared" si="96"/>
        <v>1500</v>
      </c>
      <c r="W254" s="83">
        <f t="shared" si="97"/>
        <v>1500</v>
      </c>
      <c r="X254" s="85"/>
      <c r="Y254" s="42"/>
      <c r="Z254" s="42"/>
      <c r="AA254" s="42"/>
      <c r="AB254" s="50"/>
    </row>
    <row r="255" spans="1:28" ht="13.15" customHeight="1">
      <c r="A255" s="73">
        <f t="shared" si="120"/>
        <v>241</v>
      </c>
      <c r="B255" s="74">
        <f t="shared" si="75"/>
        <v>45552</v>
      </c>
      <c r="C255" s="75">
        <f t="shared" si="76"/>
        <v>1769</v>
      </c>
      <c r="D255" s="76">
        <f t="shared" si="71"/>
        <v>1784</v>
      </c>
      <c r="E255" s="61">
        <f t="shared" si="121"/>
        <v>2253</v>
      </c>
      <c r="F255" s="61">
        <f t="shared" si="122"/>
        <v>2253</v>
      </c>
      <c r="G255" s="61">
        <f t="shared" si="123"/>
        <v>2253</v>
      </c>
      <c r="H255" s="42">
        <f t="shared" si="124"/>
        <v>1300</v>
      </c>
      <c r="I255" s="42">
        <f t="shared" si="125"/>
        <v>1300</v>
      </c>
      <c r="J255" s="42">
        <f t="shared" si="126"/>
        <v>1300</v>
      </c>
      <c r="K255" s="42">
        <f t="shared" ref="K255:M255" si="148">K254</f>
        <v>2000</v>
      </c>
      <c r="L255" s="42">
        <f t="shared" si="148"/>
        <v>2000</v>
      </c>
      <c r="M255" s="42">
        <f t="shared" si="148"/>
        <v>2000</v>
      </c>
      <c r="N255" s="42">
        <f t="shared" si="128"/>
        <v>-700</v>
      </c>
      <c r="O255" s="42">
        <f t="shared" si="129"/>
        <v>-700</v>
      </c>
      <c r="P255" s="42">
        <f t="shared" si="130"/>
        <v>-700</v>
      </c>
      <c r="Q255" s="61">
        <f t="shared" si="133"/>
        <v>0</v>
      </c>
      <c r="R255" s="61">
        <f t="shared" si="133"/>
        <v>0</v>
      </c>
      <c r="S255" s="61">
        <f t="shared" si="133"/>
        <v>0</v>
      </c>
      <c r="T255" s="58">
        <f t="shared" si="131"/>
        <v>2053</v>
      </c>
      <c r="U255" s="83">
        <f t="shared" si="95"/>
        <v>1500</v>
      </c>
      <c r="V255" s="83">
        <f t="shared" si="96"/>
        <v>1500</v>
      </c>
      <c r="W255" s="83">
        <f t="shared" si="97"/>
        <v>1500</v>
      </c>
      <c r="X255" s="85"/>
      <c r="Y255" s="42"/>
      <c r="Z255" s="42"/>
      <c r="AA255" s="42"/>
      <c r="AB255" s="50"/>
    </row>
    <row r="256" spans="1:28" ht="13.15" customHeight="1">
      <c r="A256" s="73">
        <f t="shared" si="120"/>
        <v>242</v>
      </c>
      <c r="B256" s="74">
        <f t="shared" si="75"/>
        <v>45553</v>
      </c>
      <c r="C256" s="75">
        <f t="shared" si="76"/>
        <v>1769</v>
      </c>
      <c r="D256" s="76">
        <f t="shared" ref="D256:D319" si="149">D255+2</f>
        <v>1786</v>
      </c>
      <c r="E256" s="61">
        <f t="shared" si="121"/>
        <v>2255</v>
      </c>
      <c r="F256" s="61">
        <f t="shared" si="122"/>
        <v>2255</v>
      </c>
      <c r="G256" s="61">
        <f t="shared" si="123"/>
        <v>2255</v>
      </c>
      <c r="H256" s="42">
        <f t="shared" si="124"/>
        <v>1300</v>
      </c>
      <c r="I256" s="42">
        <f t="shared" si="125"/>
        <v>1300</v>
      </c>
      <c r="J256" s="42">
        <f t="shared" si="126"/>
        <v>1300</v>
      </c>
      <c r="K256" s="42">
        <f t="shared" ref="K256:M256" si="150">K255</f>
        <v>2000</v>
      </c>
      <c r="L256" s="42">
        <f t="shared" si="150"/>
        <v>2000</v>
      </c>
      <c r="M256" s="42">
        <f t="shared" si="150"/>
        <v>2000</v>
      </c>
      <c r="N256" s="42">
        <f t="shared" si="128"/>
        <v>-700</v>
      </c>
      <c r="O256" s="42">
        <f t="shared" si="129"/>
        <v>-700</v>
      </c>
      <c r="P256" s="42">
        <f t="shared" si="130"/>
        <v>-700</v>
      </c>
      <c r="Q256" s="61">
        <f t="shared" si="133"/>
        <v>0</v>
      </c>
      <c r="R256" s="61">
        <f t="shared" si="133"/>
        <v>0</v>
      </c>
      <c r="S256" s="61">
        <f t="shared" si="133"/>
        <v>0</v>
      </c>
      <c r="T256" s="58">
        <f t="shared" si="131"/>
        <v>2055</v>
      </c>
      <c r="U256" s="83">
        <f t="shared" si="95"/>
        <v>1500</v>
      </c>
      <c r="V256" s="83">
        <f t="shared" si="96"/>
        <v>1500</v>
      </c>
      <c r="W256" s="83">
        <f t="shared" si="97"/>
        <v>1500</v>
      </c>
      <c r="X256" s="85"/>
      <c r="Y256" s="42"/>
      <c r="Z256" s="42"/>
      <c r="AA256" s="42"/>
      <c r="AB256" s="50"/>
    </row>
    <row r="257" spans="1:28" ht="13.15" customHeight="1">
      <c r="A257" s="73">
        <f t="shared" si="120"/>
        <v>243</v>
      </c>
      <c r="B257" s="74">
        <f t="shared" si="75"/>
        <v>45554</v>
      </c>
      <c r="C257" s="75">
        <f t="shared" si="76"/>
        <v>1769</v>
      </c>
      <c r="D257" s="76">
        <f t="shared" si="149"/>
        <v>1788</v>
      </c>
      <c r="E257" s="61">
        <f t="shared" si="121"/>
        <v>2257</v>
      </c>
      <c r="F257" s="61">
        <f t="shared" si="122"/>
        <v>2257</v>
      </c>
      <c r="G257" s="61">
        <f t="shared" si="123"/>
        <v>2257</v>
      </c>
      <c r="H257" s="42">
        <f t="shared" si="124"/>
        <v>1300</v>
      </c>
      <c r="I257" s="42">
        <f t="shared" si="125"/>
        <v>1300</v>
      </c>
      <c r="J257" s="42">
        <f t="shared" si="126"/>
        <v>1300</v>
      </c>
      <c r="K257" s="42">
        <f t="shared" ref="K257:M257" si="151">K256</f>
        <v>2000</v>
      </c>
      <c r="L257" s="42">
        <f t="shared" si="151"/>
        <v>2000</v>
      </c>
      <c r="M257" s="42">
        <f t="shared" si="151"/>
        <v>2000</v>
      </c>
      <c r="N257" s="42">
        <f t="shared" si="128"/>
        <v>-700</v>
      </c>
      <c r="O257" s="42">
        <f t="shared" si="129"/>
        <v>-700</v>
      </c>
      <c r="P257" s="42">
        <f t="shared" si="130"/>
        <v>-700</v>
      </c>
      <c r="Q257" s="61">
        <f t="shared" si="133"/>
        <v>0</v>
      </c>
      <c r="R257" s="61">
        <f t="shared" si="133"/>
        <v>0</v>
      </c>
      <c r="S257" s="61">
        <f t="shared" si="133"/>
        <v>0</v>
      </c>
      <c r="T257" s="58">
        <f t="shared" si="131"/>
        <v>2057</v>
      </c>
      <c r="U257" s="83">
        <f t="shared" si="95"/>
        <v>1500</v>
      </c>
      <c r="V257" s="83">
        <f t="shared" si="96"/>
        <v>1500</v>
      </c>
      <c r="W257" s="83">
        <f t="shared" si="97"/>
        <v>1500</v>
      </c>
      <c r="X257" s="85"/>
      <c r="Y257" s="42"/>
      <c r="Z257" s="42"/>
      <c r="AA257" s="42"/>
      <c r="AB257" s="50"/>
    </row>
    <row r="258" spans="1:28" ht="13.15" customHeight="1">
      <c r="A258" s="73">
        <f t="shared" si="120"/>
        <v>244</v>
      </c>
      <c r="B258" s="74">
        <f t="shared" si="75"/>
        <v>45555</v>
      </c>
      <c r="C258" s="75">
        <f t="shared" si="76"/>
        <v>1769</v>
      </c>
      <c r="D258" s="76">
        <f t="shared" si="149"/>
        <v>1790</v>
      </c>
      <c r="E258" s="61">
        <f t="shared" si="121"/>
        <v>2259</v>
      </c>
      <c r="F258" s="61">
        <f t="shared" si="122"/>
        <v>2259</v>
      </c>
      <c r="G258" s="61">
        <f t="shared" si="123"/>
        <v>2259</v>
      </c>
      <c r="H258" s="42">
        <f t="shared" si="124"/>
        <v>1300</v>
      </c>
      <c r="I258" s="42">
        <f t="shared" si="125"/>
        <v>1300</v>
      </c>
      <c r="J258" s="42">
        <f t="shared" si="126"/>
        <v>1300</v>
      </c>
      <c r="K258" s="42">
        <f t="shared" ref="K258:M258" si="152">K257</f>
        <v>2000</v>
      </c>
      <c r="L258" s="42">
        <f t="shared" si="152"/>
        <v>2000</v>
      </c>
      <c r="M258" s="42">
        <f t="shared" si="152"/>
        <v>2000</v>
      </c>
      <c r="N258" s="42">
        <f t="shared" si="128"/>
        <v>-700</v>
      </c>
      <c r="O258" s="42">
        <f t="shared" si="129"/>
        <v>-700</v>
      </c>
      <c r="P258" s="42">
        <f t="shared" si="130"/>
        <v>-700</v>
      </c>
      <c r="Q258" s="61">
        <f t="shared" si="133"/>
        <v>0</v>
      </c>
      <c r="R258" s="61">
        <f t="shared" si="133"/>
        <v>0</v>
      </c>
      <c r="S258" s="61">
        <f t="shared" si="133"/>
        <v>0</v>
      </c>
      <c r="T258" s="58">
        <f t="shared" si="131"/>
        <v>2059</v>
      </c>
      <c r="U258" s="83">
        <f t="shared" si="95"/>
        <v>1500</v>
      </c>
      <c r="V258" s="83">
        <f t="shared" si="96"/>
        <v>1500</v>
      </c>
      <c r="W258" s="83">
        <f t="shared" si="97"/>
        <v>1500</v>
      </c>
      <c r="X258" s="85"/>
      <c r="Y258" s="42"/>
      <c r="Z258" s="42"/>
      <c r="AA258" s="42"/>
      <c r="AB258" s="50"/>
    </row>
    <row r="259" spans="1:28" ht="13.15" customHeight="1">
      <c r="A259" s="73">
        <f t="shared" si="120"/>
        <v>245</v>
      </c>
      <c r="B259" s="74">
        <f t="shared" si="75"/>
        <v>45556</v>
      </c>
      <c r="C259" s="75">
        <f t="shared" si="76"/>
        <v>1769</v>
      </c>
      <c r="D259" s="76">
        <f t="shared" si="149"/>
        <v>1792</v>
      </c>
      <c r="E259" s="61">
        <f t="shared" si="121"/>
        <v>2261</v>
      </c>
      <c r="F259" s="61">
        <f t="shared" si="122"/>
        <v>2261</v>
      </c>
      <c r="G259" s="61">
        <f t="shared" si="123"/>
        <v>2261</v>
      </c>
      <c r="H259" s="42">
        <f t="shared" si="124"/>
        <v>1300</v>
      </c>
      <c r="I259" s="42">
        <f t="shared" si="125"/>
        <v>1300</v>
      </c>
      <c r="J259" s="42">
        <f t="shared" si="126"/>
        <v>1300</v>
      </c>
      <c r="K259" s="42">
        <f t="shared" ref="K259:M259" si="153">K258</f>
        <v>2000</v>
      </c>
      <c r="L259" s="42">
        <f t="shared" si="153"/>
        <v>2000</v>
      </c>
      <c r="M259" s="42">
        <f t="shared" si="153"/>
        <v>2000</v>
      </c>
      <c r="N259" s="42">
        <f t="shared" si="128"/>
        <v>-700</v>
      </c>
      <c r="O259" s="42">
        <f t="shared" si="129"/>
        <v>-700</v>
      </c>
      <c r="P259" s="42">
        <f t="shared" si="130"/>
        <v>-700</v>
      </c>
      <c r="Q259" s="61">
        <f t="shared" si="133"/>
        <v>0</v>
      </c>
      <c r="R259" s="61">
        <f t="shared" si="133"/>
        <v>0</v>
      </c>
      <c r="S259" s="61">
        <f t="shared" si="133"/>
        <v>0</v>
      </c>
      <c r="T259" s="58">
        <f t="shared" si="131"/>
        <v>2061</v>
      </c>
      <c r="U259" s="83">
        <f t="shared" si="95"/>
        <v>1500</v>
      </c>
      <c r="V259" s="83">
        <f t="shared" si="96"/>
        <v>1500</v>
      </c>
      <c r="W259" s="83">
        <f t="shared" si="97"/>
        <v>1500</v>
      </c>
      <c r="X259" s="85"/>
      <c r="Y259" s="42"/>
      <c r="Z259" s="42"/>
      <c r="AA259" s="42"/>
      <c r="AB259" s="50"/>
    </row>
    <row r="260" spans="1:28" ht="13.15" customHeight="1">
      <c r="A260" s="73">
        <f t="shared" si="120"/>
        <v>246</v>
      </c>
      <c r="B260" s="74">
        <f t="shared" si="75"/>
        <v>45557</v>
      </c>
      <c r="C260" s="75">
        <f t="shared" si="76"/>
        <v>1769</v>
      </c>
      <c r="D260" s="76">
        <f t="shared" si="149"/>
        <v>1794</v>
      </c>
      <c r="E260" s="61">
        <f t="shared" si="121"/>
        <v>2263</v>
      </c>
      <c r="F260" s="61">
        <f t="shared" si="122"/>
        <v>2263</v>
      </c>
      <c r="G260" s="61">
        <f t="shared" si="123"/>
        <v>2263</v>
      </c>
      <c r="H260" s="42">
        <f t="shared" si="124"/>
        <v>1300</v>
      </c>
      <c r="I260" s="42">
        <f t="shared" si="125"/>
        <v>1300</v>
      </c>
      <c r="J260" s="42">
        <f t="shared" si="126"/>
        <v>1300</v>
      </c>
      <c r="K260" s="42">
        <f t="shared" ref="K260:M260" si="154">K259</f>
        <v>2000</v>
      </c>
      <c r="L260" s="42">
        <f t="shared" si="154"/>
        <v>2000</v>
      </c>
      <c r="M260" s="42">
        <f t="shared" si="154"/>
        <v>2000</v>
      </c>
      <c r="N260" s="42">
        <f t="shared" si="128"/>
        <v>-700</v>
      </c>
      <c r="O260" s="42">
        <f t="shared" si="129"/>
        <v>-700</v>
      </c>
      <c r="P260" s="42">
        <f t="shared" si="130"/>
        <v>-700</v>
      </c>
      <c r="Q260" s="61">
        <f t="shared" si="133"/>
        <v>0</v>
      </c>
      <c r="R260" s="61">
        <f t="shared" si="133"/>
        <v>0</v>
      </c>
      <c r="S260" s="61">
        <f t="shared" si="133"/>
        <v>0</v>
      </c>
      <c r="T260" s="58">
        <f t="shared" si="131"/>
        <v>2063</v>
      </c>
      <c r="U260" s="83">
        <f t="shared" si="95"/>
        <v>1500</v>
      </c>
      <c r="V260" s="83">
        <f t="shared" si="96"/>
        <v>1500</v>
      </c>
      <c r="W260" s="83">
        <f t="shared" si="97"/>
        <v>1500</v>
      </c>
      <c r="X260" s="85"/>
      <c r="Y260" s="42"/>
      <c r="Z260" s="42"/>
      <c r="AA260" s="42"/>
      <c r="AB260" s="50"/>
    </row>
    <row r="261" spans="1:28" ht="13.15" customHeight="1">
      <c r="A261" s="73">
        <f t="shared" si="120"/>
        <v>247</v>
      </c>
      <c r="B261" s="74">
        <f t="shared" si="75"/>
        <v>45558</v>
      </c>
      <c r="C261" s="75">
        <f t="shared" si="76"/>
        <v>1769</v>
      </c>
      <c r="D261" s="76">
        <f t="shared" si="149"/>
        <v>1796</v>
      </c>
      <c r="E261" s="61">
        <f t="shared" si="121"/>
        <v>2265</v>
      </c>
      <c r="F261" s="61">
        <f t="shared" si="122"/>
        <v>2265</v>
      </c>
      <c r="G261" s="61">
        <f t="shared" si="123"/>
        <v>2265</v>
      </c>
      <c r="H261" s="42">
        <f t="shared" si="124"/>
        <v>1300</v>
      </c>
      <c r="I261" s="42">
        <f t="shared" si="125"/>
        <v>1300</v>
      </c>
      <c r="J261" s="42">
        <f t="shared" si="126"/>
        <v>1300</v>
      </c>
      <c r="K261" s="42">
        <f t="shared" ref="K261:M261" si="155">K260</f>
        <v>2000</v>
      </c>
      <c r="L261" s="42">
        <f t="shared" si="155"/>
        <v>2000</v>
      </c>
      <c r="M261" s="42">
        <f t="shared" si="155"/>
        <v>2000</v>
      </c>
      <c r="N261" s="42">
        <f t="shared" si="128"/>
        <v>-700</v>
      </c>
      <c r="O261" s="42">
        <f t="shared" si="129"/>
        <v>-700</v>
      </c>
      <c r="P261" s="42">
        <f t="shared" si="130"/>
        <v>-700</v>
      </c>
      <c r="Q261" s="61">
        <f t="shared" si="133"/>
        <v>0</v>
      </c>
      <c r="R261" s="61">
        <f t="shared" si="133"/>
        <v>0</v>
      </c>
      <c r="S261" s="61">
        <f t="shared" si="133"/>
        <v>0</v>
      </c>
      <c r="T261" s="58">
        <f t="shared" si="131"/>
        <v>2065</v>
      </c>
      <c r="U261" s="83">
        <f t="shared" si="95"/>
        <v>1500</v>
      </c>
      <c r="V261" s="83">
        <f t="shared" si="96"/>
        <v>1500</v>
      </c>
      <c r="W261" s="83">
        <f t="shared" si="97"/>
        <v>1500</v>
      </c>
      <c r="X261" s="85"/>
      <c r="Y261" s="42"/>
      <c r="Z261" s="42"/>
      <c r="AA261" s="42"/>
      <c r="AB261" s="50"/>
    </row>
    <row r="262" spans="1:28" ht="13.15" customHeight="1">
      <c r="A262" s="73">
        <f t="shared" si="120"/>
        <v>248</v>
      </c>
      <c r="B262" s="74">
        <f t="shared" si="75"/>
        <v>45559</v>
      </c>
      <c r="C262" s="75">
        <f t="shared" si="76"/>
        <v>1769</v>
      </c>
      <c r="D262" s="76">
        <f t="shared" si="149"/>
        <v>1798</v>
      </c>
      <c r="E262" s="61">
        <f t="shared" si="121"/>
        <v>2267</v>
      </c>
      <c r="F262" s="61">
        <f t="shared" si="122"/>
        <v>2267</v>
      </c>
      <c r="G262" s="61">
        <f t="shared" si="123"/>
        <v>2267</v>
      </c>
      <c r="H262" s="42">
        <f t="shared" si="124"/>
        <v>1300</v>
      </c>
      <c r="I262" s="42">
        <f t="shared" si="125"/>
        <v>1300</v>
      </c>
      <c r="J262" s="42">
        <f t="shared" si="126"/>
        <v>1300</v>
      </c>
      <c r="K262" s="42">
        <f t="shared" ref="K262:M262" si="156">K261</f>
        <v>2000</v>
      </c>
      <c r="L262" s="42">
        <f t="shared" si="156"/>
        <v>2000</v>
      </c>
      <c r="M262" s="42">
        <f t="shared" si="156"/>
        <v>2000</v>
      </c>
      <c r="N262" s="42">
        <f t="shared" si="128"/>
        <v>-700</v>
      </c>
      <c r="O262" s="42">
        <f t="shared" si="129"/>
        <v>-700</v>
      </c>
      <c r="P262" s="42">
        <f t="shared" si="130"/>
        <v>-700</v>
      </c>
      <c r="Q262" s="61">
        <f t="shared" si="133"/>
        <v>0</v>
      </c>
      <c r="R262" s="61">
        <f t="shared" si="133"/>
        <v>0</v>
      </c>
      <c r="S262" s="61">
        <f t="shared" si="133"/>
        <v>0</v>
      </c>
      <c r="T262" s="58">
        <f t="shared" si="131"/>
        <v>2067</v>
      </c>
      <c r="U262" s="83">
        <f t="shared" si="95"/>
        <v>1500</v>
      </c>
      <c r="V262" s="83">
        <f t="shared" si="96"/>
        <v>1500</v>
      </c>
      <c r="W262" s="83">
        <f t="shared" si="97"/>
        <v>1500</v>
      </c>
      <c r="X262" s="85"/>
      <c r="Y262" s="42"/>
      <c r="Z262" s="42"/>
      <c r="AA262" s="42"/>
      <c r="AB262" s="50"/>
    </row>
    <row r="263" spans="1:28" ht="13.15" customHeight="1">
      <c r="A263" s="73">
        <f t="shared" si="120"/>
        <v>249</v>
      </c>
      <c r="B263" s="74">
        <f t="shared" si="75"/>
        <v>45560</v>
      </c>
      <c r="C263" s="75">
        <f t="shared" si="76"/>
        <v>1769</v>
      </c>
      <c r="D263" s="76">
        <f t="shared" si="149"/>
        <v>1800</v>
      </c>
      <c r="E263" s="61">
        <f t="shared" si="121"/>
        <v>2269</v>
      </c>
      <c r="F263" s="61">
        <f t="shared" si="122"/>
        <v>2269</v>
      </c>
      <c r="G263" s="61">
        <f t="shared" si="123"/>
        <v>2269</v>
      </c>
      <c r="H263" s="42">
        <f t="shared" si="124"/>
        <v>1300</v>
      </c>
      <c r="I263" s="42">
        <f t="shared" si="125"/>
        <v>1300</v>
      </c>
      <c r="J263" s="42">
        <f t="shared" si="126"/>
        <v>1300</v>
      </c>
      <c r="K263" s="42">
        <f t="shared" ref="K263:M263" si="157">K262</f>
        <v>2000</v>
      </c>
      <c r="L263" s="42">
        <f t="shared" si="157"/>
        <v>2000</v>
      </c>
      <c r="M263" s="42">
        <f t="shared" si="157"/>
        <v>2000</v>
      </c>
      <c r="N263" s="42">
        <f t="shared" si="128"/>
        <v>-700</v>
      </c>
      <c r="O263" s="42">
        <f t="shared" si="129"/>
        <v>-700</v>
      </c>
      <c r="P263" s="42">
        <f t="shared" si="130"/>
        <v>-700</v>
      </c>
      <c r="Q263" s="61">
        <f t="shared" si="133"/>
        <v>0</v>
      </c>
      <c r="R263" s="61">
        <f t="shared" si="133"/>
        <v>0</v>
      </c>
      <c r="S263" s="61">
        <f t="shared" si="133"/>
        <v>0</v>
      </c>
      <c r="T263" s="58">
        <f t="shared" si="131"/>
        <v>2069</v>
      </c>
      <c r="U263" s="83">
        <f t="shared" si="95"/>
        <v>1500</v>
      </c>
      <c r="V263" s="83">
        <f t="shared" si="96"/>
        <v>1500</v>
      </c>
      <c r="W263" s="83">
        <f t="shared" si="97"/>
        <v>1500</v>
      </c>
      <c r="X263" s="85"/>
      <c r="Y263" s="42"/>
      <c r="Z263" s="42"/>
      <c r="AA263" s="42"/>
      <c r="AB263" s="50"/>
    </row>
    <row r="264" spans="1:28" ht="13.15" customHeight="1">
      <c r="A264" s="73">
        <f t="shared" si="120"/>
        <v>250</v>
      </c>
      <c r="B264" s="74">
        <f t="shared" si="75"/>
        <v>45561</v>
      </c>
      <c r="C264" s="75">
        <f t="shared" si="76"/>
        <v>1769</v>
      </c>
      <c r="D264" s="76">
        <f t="shared" si="149"/>
        <v>1802</v>
      </c>
      <c r="E264" s="61">
        <f t="shared" si="121"/>
        <v>2271</v>
      </c>
      <c r="F264" s="61">
        <f t="shared" si="122"/>
        <v>2271</v>
      </c>
      <c r="G264" s="61">
        <f t="shared" si="123"/>
        <v>2271</v>
      </c>
      <c r="H264" s="42">
        <f t="shared" si="124"/>
        <v>1300</v>
      </c>
      <c r="I264" s="42">
        <f t="shared" si="125"/>
        <v>1300</v>
      </c>
      <c r="J264" s="42">
        <f t="shared" si="126"/>
        <v>1300</v>
      </c>
      <c r="K264" s="42">
        <f t="shared" ref="K264:M264" si="158">K263</f>
        <v>2000</v>
      </c>
      <c r="L264" s="42">
        <f t="shared" si="158"/>
        <v>2000</v>
      </c>
      <c r="M264" s="42">
        <f t="shared" si="158"/>
        <v>2000</v>
      </c>
      <c r="N264" s="42">
        <f t="shared" si="128"/>
        <v>-700</v>
      </c>
      <c r="O264" s="42">
        <f t="shared" si="129"/>
        <v>-700</v>
      </c>
      <c r="P264" s="42">
        <f t="shared" si="130"/>
        <v>-700</v>
      </c>
      <c r="Q264" s="61">
        <f t="shared" si="133"/>
        <v>0</v>
      </c>
      <c r="R264" s="61">
        <f t="shared" si="133"/>
        <v>0</v>
      </c>
      <c r="S264" s="61">
        <f t="shared" si="133"/>
        <v>0</v>
      </c>
      <c r="T264" s="58">
        <f t="shared" si="131"/>
        <v>2071</v>
      </c>
      <c r="U264" s="83">
        <f t="shared" si="95"/>
        <v>1500</v>
      </c>
      <c r="V264" s="83">
        <f t="shared" si="96"/>
        <v>1500</v>
      </c>
      <c r="W264" s="83">
        <f t="shared" si="97"/>
        <v>1500</v>
      </c>
      <c r="X264" s="85"/>
      <c r="Y264" s="42"/>
      <c r="Z264" s="42"/>
      <c r="AA264" s="42"/>
      <c r="AB264" s="50"/>
    </row>
    <row r="265" spans="1:28" ht="13.15" customHeight="1">
      <c r="A265" s="73">
        <f t="shared" si="120"/>
        <v>251</v>
      </c>
      <c r="B265" s="74">
        <f t="shared" si="75"/>
        <v>45562</v>
      </c>
      <c r="C265" s="75">
        <f t="shared" si="76"/>
        <v>1769</v>
      </c>
      <c r="D265" s="76">
        <f t="shared" si="149"/>
        <v>1804</v>
      </c>
      <c r="E265" s="61">
        <f t="shared" si="121"/>
        <v>2273</v>
      </c>
      <c r="F265" s="61">
        <f t="shared" si="122"/>
        <v>2273</v>
      </c>
      <c r="G265" s="61">
        <f t="shared" si="123"/>
        <v>2273</v>
      </c>
      <c r="H265" s="42">
        <f t="shared" si="124"/>
        <v>1300</v>
      </c>
      <c r="I265" s="42">
        <f t="shared" si="125"/>
        <v>1300</v>
      </c>
      <c r="J265" s="42">
        <f t="shared" si="126"/>
        <v>1300</v>
      </c>
      <c r="K265" s="42">
        <f t="shared" ref="K265:M265" si="159">K264</f>
        <v>2000</v>
      </c>
      <c r="L265" s="42">
        <f t="shared" si="159"/>
        <v>2000</v>
      </c>
      <c r="M265" s="42">
        <f t="shared" si="159"/>
        <v>2000</v>
      </c>
      <c r="N265" s="42">
        <f t="shared" si="128"/>
        <v>-700</v>
      </c>
      <c r="O265" s="42">
        <f t="shared" si="129"/>
        <v>-700</v>
      </c>
      <c r="P265" s="42">
        <f t="shared" si="130"/>
        <v>-700</v>
      </c>
      <c r="Q265" s="61">
        <f t="shared" si="133"/>
        <v>0</v>
      </c>
      <c r="R265" s="61">
        <f t="shared" si="133"/>
        <v>0</v>
      </c>
      <c r="S265" s="61">
        <f t="shared" si="133"/>
        <v>0</v>
      </c>
      <c r="T265" s="58">
        <f t="shared" si="131"/>
        <v>2073</v>
      </c>
      <c r="U265" s="83">
        <f t="shared" si="95"/>
        <v>1500</v>
      </c>
      <c r="V265" s="83">
        <f t="shared" si="96"/>
        <v>1500</v>
      </c>
      <c r="W265" s="83">
        <f t="shared" si="97"/>
        <v>1500</v>
      </c>
      <c r="X265" s="85"/>
      <c r="Y265" s="42"/>
      <c r="Z265" s="42"/>
      <c r="AA265" s="42"/>
      <c r="AB265" s="50"/>
    </row>
    <row r="266" spans="1:28" ht="13.15" customHeight="1">
      <c r="A266" s="73">
        <f t="shared" si="120"/>
        <v>252</v>
      </c>
      <c r="B266" s="74">
        <f t="shared" si="75"/>
        <v>45563</v>
      </c>
      <c r="C266" s="75">
        <f t="shared" si="76"/>
        <v>1769</v>
      </c>
      <c r="D266" s="76">
        <f t="shared" si="149"/>
        <v>1806</v>
      </c>
      <c r="E266" s="61">
        <f t="shared" si="121"/>
        <v>2275</v>
      </c>
      <c r="F266" s="61">
        <f t="shared" si="122"/>
        <v>2275</v>
      </c>
      <c r="G266" s="61">
        <f t="shared" si="123"/>
        <v>2275</v>
      </c>
      <c r="H266" s="42">
        <f t="shared" si="124"/>
        <v>1300</v>
      </c>
      <c r="I266" s="42">
        <f t="shared" si="125"/>
        <v>1300</v>
      </c>
      <c r="J266" s="42">
        <f t="shared" si="126"/>
        <v>1300</v>
      </c>
      <c r="K266" s="42">
        <f t="shared" ref="K266:M266" si="160">K265</f>
        <v>2000</v>
      </c>
      <c r="L266" s="42">
        <f t="shared" si="160"/>
        <v>2000</v>
      </c>
      <c r="M266" s="42">
        <f t="shared" si="160"/>
        <v>2000</v>
      </c>
      <c r="N266" s="42">
        <f t="shared" si="128"/>
        <v>-700</v>
      </c>
      <c r="O266" s="42">
        <f t="shared" si="129"/>
        <v>-700</v>
      </c>
      <c r="P266" s="42">
        <f t="shared" si="130"/>
        <v>-700</v>
      </c>
      <c r="Q266" s="61">
        <f t="shared" si="133"/>
        <v>0</v>
      </c>
      <c r="R266" s="61">
        <f t="shared" si="133"/>
        <v>0</v>
      </c>
      <c r="S266" s="61">
        <f t="shared" si="133"/>
        <v>0</v>
      </c>
      <c r="T266" s="58">
        <f t="shared" si="131"/>
        <v>2075</v>
      </c>
      <c r="U266" s="83">
        <f t="shared" si="95"/>
        <v>1500</v>
      </c>
      <c r="V266" s="83">
        <f t="shared" si="96"/>
        <v>1500</v>
      </c>
      <c r="W266" s="83">
        <f t="shared" si="97"/>
        <v>1500</v>
      </c>
      <c r="X266" s="85"/>
      <c r="Y266" s="42"/>
      <c r="Z266" s="42"/>
      <c r="AA266" s="42"/>
      <c r="AB266" s="50"/>
    </row>
    <row r="267" spans="1:28" ht="13.15" customHeight="1">
      <c r="A267" s="73">
        <f t="shared" si="120"/>
        <v>253</v>
      </c>
      <c r="B267" s="74">
        <f t="shared" si="75"/>
        <v>45564</v>
      </c>
      <c r="C267" s="75">
        <f t="shared" si="76"/>
        <v>1769</v>
      </c>
      <c r="D267" s="76">
        <f t="shared" si="149"/>
        <v>1808</v>
      </c>
      <c r="E267" s="61">
        <f t="shared" si="121"/>
        <v>2277</v>
      </c>
      <c r="F267" s="61">
        <f t="shared" si="122"/>
        <v>2277</v>
      </c>
      <c r="G267" s="61">
        <f t="shared" si="123"/>
        <v>2277</v>
      </c>
      <c r="H267" s="42">
        <f t="shared" si="124"/>
        <v>1300</v>
      </c>
      <c r="I267" s="42">
        <f t="shared" si="125"/>
        <v>1300</v>
      </c>
      <c r="J267" s="42">
        <f t="shared" si="126"/>
        <v>1300</v>
      </c>
      <c r="K267" s="42">
        <f t="shared" ref="K267:M267" si="161">K266</f>
        <v>2000</v>
      </c>
      <c r="L267" s="42">
        <f t="shared" si="161"/>
        <v>2000</v>
      </c>
      <c r="M267" s="42">
        <f t="shared" si="161"/>
        <v>2000</v>
      </c>
      <c r="N267" s="42">
        <f t="shared" si="128"/>
        <v>-700</v>
      </c>
      <c r="O267" s="42">
        <f t="shared" si="129"/>
        <v>-700</v>
      </c>
      <c r="P267" s="42">
        <f t="shared" si="130"/>
        <v>-700</v>
      </c>
      <c r="Q267" s="61">
        <f t="shared" si="133"/>
        <v>0</v>
      </c>
      <c r="R267" s="61">
        <f t="shared" si="133"/>
        <v>0</v>
      </c>
      <c r="S267" s="61">
        <f t="shared" si="133"/>
        <v>0</v>
      </c>
      <c r="T267" s="58">
        <f t="shared" si="131"/>
        <v>2077</v>
      </c>
      <c r="U267" s="83">
        <f t="shared" si="95"/>
        <v>1500</v>
      </c>
      <c r="V267" s="83">
        <f t="shared" si="96"/>
        <v>1500</v>
      </c>
      <c r="W267" s="83">
        <f t="shared" si="97"/>
        <v>1500</v>
      </c>
      <c r="X267" s="85"/>
      <c r="Y267" s="42"/>
      <c r="Z267" s="42"/>
      <c r="AA267" s="42"/>
      <c r="AB267" s="50"/>
    </row>
    <row r="268" spans="1:28" ht="13.15" customHeight="1">
      <c r="A268" s="75">
        <f t="shared" si="120"/>
        <v>254</v>
      </c>
      <c r="B268" s="86">
        <f t="shared" si="75"/>
        <v>45565</v>
      </c>
      <c r="C268" s="75">
        <f t="shared" si="76"/>
        <v>1769</v>
      </c>
      <c r="D268" s="76">
        <f t="shared" si="149"/>
        <v>1810</v>
      </c>
      <c r="E268" s="61">
        <f t="shared" si="121"/>
        <v>2279</v>
      </c>
      <c r="F268" s="61">
        <f t="shared" si="122"/>
        <v>2279</v>
      </c>
      <c r="G268" s="61">
        <f t="shared" si="123"/>
        <v>2279</v>
      </c>
      <c r="H268" s="42">
        <f t="shared" si="124"/>
        <v>1300</v>
      </c>
      <c r="I268" s="42">
        <f t="shared" si="125"/>
        <v>1300</v>
      </c>
      <c r="J268" s="42">
        <f t="shared" si="126"/>
        <v>1300</v>
      </c>
      <c r="K268" s="42">
        <f t="shared" ref="K268:M268" si="162">K267</f>
        <v>2000</v>
      </c>
      <c r="L268" s="42">
        <f t="shared" si="162"/>
        <v>2000</v>
      </c>
      <c r="M268" s="42">
        <f t="shared" si="162"/>
        <v>2000</v>
      </c>
      <c r="N268" s="42">
        <f t="shared" si="128"/>
        <v>-700</v>
      </c>
      <c r="O268" s="42">
        <f t="shared" si="129"/>
        <v>-700</v>
      </c>
      <c r="P268" s="42">
        <f t="shared" si="130"/>
        <v>-700</v>
      </c>
      <c r="Q268" s="61">
        <f t="shared" si="133"/>
        <v>0</v>
      </c>
      <c r="R268" s="61">
        <f t="shared" si="133"/>
        <v>0</v>
      </c>
      <c r="S268" s="61">
        <f t="shared" si="133"/>
        <v>0</v>
      </c>
      <c r="T268" s="58">
        <f t="shared" si="131"/>
        <v>2079</v>
      </c>
      <c r="U268" s="83">
        <f t="shared" si="95"/>
        <v>1500</v>
      </c>
      <c r="V268" s="83">
        <f t="shared" si="96"/>
        <v>1500</v>
      </c>
      <c r="W268" s="83">
        <f t="shared" si="97"/>
        <v>1500</v>
      </c>
      <c r="X268" s="85"/>
      <c r="Y268" s="42"/>
      <c r="Z268" s="42"/>
      <c r="AA268" s="42"/>
      <c r="AB268" s="50"/>
    </row>
    <row r="269" spans="1:28" ht="13.15" customHeight="1">
      <c r="A269" s="75">
        <f t="shared" si="120"/>
        <v>255</v>
      </c>
      <c r="B269" s="86">
        <f t="shared" si="75"/>
        <v>45566</v>
      </c>
      <c r="C269" s="75">
        <f t="shared" si="76"/>
        <v>1769</v>
      </c>
      <c r="D269" s="76">
        <f t="shared" si="149"/>
        <v>1812</v>
      </c>
      <c r="E269" s="61">
        <f t="shared" ref="E269:E299" si="163">C269+D269-H269</f>
        <v>2281</v>
      </c>
      <c r="F269" s="61">
        <f t="shared" ref="F269:F299" si="164">C269+D269-I269</f>
        <v>2281</v>
      </c>
      <c r="G269" s="61">
        <f t="shared" ref="G269:G299" si="165">D269+C269-J269</f>
        <v>2281</v>
      </c>
      <c r="H269" s="42">
        <f t="shared" ref="H269:H299" si="166">K269+N269</f>
        <v>1300</v>
      </c>
      <c r="I269" s="42">
        <f t="shared" ref="I269:I299" si="167">L269+O269</f>
        <v>1300</v>
      </c>
      <c r="J269" s="42">
        <f t="shared" ref="J269:J299" si="168">M269+P269</f>
        <v>1300</v>
      </c>
      <c r="K269" s="42">
        <f t="shared" ref="K269:M269" si="169">K268</f>
        <v>2000</v>
      </c>
      <c r="L269" s="42">
        <f t="shared" si="169"/>
        <v>2000</v>
      </c>
      <c r="M269" s="42">
        <f t="shared" si="169"/>
        <v>2000</v>
      </c>
      <c r="N269" s="42">
        <f t="shared" ref="N269:N299" si="170">N268-Q269</f>
        <v>-700</v>
      </c>
      <c r="O269" s="42">
        <f t="shared" ref="O269:O299" si="171">O268-R269</f>
        <v>-700</v>
      </c>
      <c r="P269" s="42">
        <f t="shared" ref="P269:P299" si="172">P268-S269</f>
        <v>-700</v>
      </c>
      <c r="Q269" s="61">
        <f t="shared" si="133"/>
        <v>0</v>
      </c>
      <c r="R269" s="61">
        <f t="shared" si="133"/>
        <v>0</v>
      </c>
      <c r="S269" s="61">
        <f t="shared" si="133"/>
        <v>0</v>
      </c>
      <c r="T269" s="58">
        <f t="shared" ref="T269:T299" si="173">D269+C269-V269</f>
        <v>2081</v>
      </c>
      <c r="U269" s="83">
        <f t="shared" si="95"/>
        <v>1500</v>
      </c>
      <c r="V269" s="83">
        <f t="shared" si="96"/>
        <v>1500</v>
      </c>
      <c r="W269" s="83">
        <f t="shared" si="97"/>
        <v>1500</v>
      </c>
      <c r="X269" s="85"/>
      <c r="Y269" s="42"/>
      <c r="Z269" s="42"/>
      <c r="AA269" s="42"/>
      <c r="AB269" s="50"/>
    </row>
    <row r="270" spans="1:28" ht="13.15" customHeight="1">
      <c r="A270" s="75">
        <f t="shared" si="120"/>
        <v>256</v>
      </c>
      <c r="B270" s="86">
        <f t="shared" si="75"/>
        <v>45567</v>
      </c>
      <c r="C270" s="75">
        <f t="shared" si="76"/>
        <v>1769</v>
      </c>
      <c r="D270" s="76">
        <f t="shared" si="149"/>
        <v>1814</v>
      </c>
      <c r="E270" s="61">
        <f t="shared" si="163"/>
        <v>2283</v>
      </c>
      <c r="F270" s="61">
        <f t="shared" si="164"/>
        <v>2283</v>
      </c>
      <c r="G270" s="61">
        <f t="shared" si="165"/>
        <v>2283</v>
      </c>
      <c r="H270" s="42">
        <f t="shared" si="166"/>
        <v>1300</v>
      </c>
      <c r="I270" s="42">
        <f t="shared" si="167"/>
        <v>1300</v>
      </c>
      <c r="J270" s="42">
        <f t="shared" si="168"/>
        <v>1300</v>
      </c>
      <c r="K270" s="42">
        <f t="shared" ref="K270:M270" si="174">K269</f>
        <v>2000</v>
      </c>
      <c r="L270" s="42">
        <f t="shared" si="174"/>
        <v>2000</v>
      </c>
      <c r="M270" s="42">
        <f t="shared" si="174"/>
        <v>2000</v>
      </c>
      <c r="N270" s="42">
        <f t="shared" si="170"/>
        <v>-700</v>
      </c>
      <c r="O270" s="42">
        <f t="shared" si="171"/>
        <v>-700</v>
      </c>
      <c r="P270" s="42">
        <f t="shared" si="172"/>
        <v>-700</v>
      </c>
      <c r="Q270" s="61">
        <f t="shared" si="133"/>
        <v>0</v>
      </c>
      <c r="R270" s="61">
        <f t="shared" si="133"/>
        <v>0</v>
      </c>
      <c r="S270" s="61">
        <f t="shared" si="133"/>
        <v>0</v>
      </c>
      <c r="T270" s="58">
        <f t="shared" si="173"/>
        <v>2083</v>
      </c>
      <c r="U270" s="83">
        <f t="shared" si="95"/>
        <v>1500</v>
      </c>
      <c r="V270" s="83">
        <f t="shared" si="96"/>
        <v>1500</v>
      </c>
      <c r="W270" s="83">
        <f t="shared" si="97"/>
        <v>1500</v>
      </c>
      <c r="X270" s="85"/>
      <c r="Y270" s="42"/>
      <c r="Z270" s="42"/>
      <c r="AA270" s="42"/>
      <c r="AB270" s="50"/>
    </row>
    <row r="271" spans="1:28" ht="13.15" customHeight="1">
      <c r="A271" s="75">
        <f t="shared" si="120"/>
        <v>257</v>
      </c>
      <c r="B271" s="86">
        <f t="shared" si="75"/>
        <v>45568</v>
      </c>
      <c r="C271" s="75">
        <f t="shared" si="76"/>
        <v>1769</v>
      </c>
      <c r="D271" s="76">
        <f t="shared" si="149"/>
        <v>1816</v>
      </c>
      <c r="E271" s="61">
        <f t="shared" si="163"/>
        <v>2285</v>
      </c>
      <c r="F271" s="61">
        <f t="shared" si="164"/>
        <v>2285</v>
      </c>
      <c r="G271" s="61">
        <f t="shared" si="165"/>
        <v>2285</v>
      </c>
      <c r="H271" s="42">
        <f t="shared" si="166"/>
        <v>1300</v>
      </c>
      <c r="I271" s="42">
        <f t="shared" si="167"/>
        <v>1300</v>
      </c>
      <c r="J271" s="42">
        <f t="shared" si="168"/>
        <v>1300</v>
      </c>
      <c r="K271" s="42">
        <f t="shared" ref="K271:M271" si="175">K270</f>
        <v>2000</v>
      </c>
      <c r="L271" s="42">
        <f t="shared" si="175"/>
        <v>2000</v>
      </c>
      <c r="M271" s="42">
        <f t="shared" si="175"/>
        <v>2000</v>
      </c>
      <c r="N271" s="42">
        <f t="shared" si="170"/>
        <v>-700</v>
      </c>
      <c r="O271" s="42">
        <f t="shared" si="171"/>
        <v>-700</v>
      </c>
      <c r="P271" s="42">
        <f t="shared" si="172"/>
        <v>-700</v>
      </c>
      <c r="Q271" s="61">
        <f t="shared" si="133"/>
        <v>0</v>
      </c>
      <c r="R271" s="61">
        <f t="shared" si="133"/>
        <v>0</v>
      </c>
      <c r="S271" s="61">
        <f t="shared" si="133"/>
        <v>0</v>
      </c>
      <c r="T271" s="58">
        <f t="shared" si="173"/>
        <v>2085</v>
      </c>
      <c r="U271" s="83">
        <f t="shared" si="95"/>
        <v>1500</v>
      </c>
      <c r="V271" s="83">
        <f t="shared" si="96"/>
        <v>1500</v>
      </c>
      <c r="W271" s="83">
        <f t="shared" si="97"/>
        <v>1500</v>
      </c>
      <c r="X271" s="85"/>
      <c r="Y271" s="42"/>
      <c r="Z271" s="42"/>
      <c r="AA271" s="42"/>
      <c r="AB271" s="50"/>
    </row>
    <row r="272" spans="1:28" ht="13.15" customHeight="1">
      <c r="A272" s="75">
        <f t="shared" si="120"/>
        <v>258</v>
      </c>
      <c r="B272" s="86">
        <f t="shared" ref="B272:B335" si="176">B271+1</f>
        <v>45569</v>
      </c>
      <c r="C272" s="75">
        <f t="shared" ref="C272:C335" si="177">C271</f>
        <v>1769</v>
      </c>
      <c r="D272" s="76">
        <f t="shared" si="149"/>
        <v>1818</v>
      </c>
      <c r="E272" s="61">
        <f t="shared" si="163"/>
        <v>2287</v>
      </c>
      <c r="F272" s="61">
        <f t="shared" si="164"/>
        <v>2287</v>
      </c>
      <c r="G272" s="61">
        <f t="shared" si="165"/>
        <v>2287</v>
      </c>
      <c r="H272" s="42">
        <f t="shared" si="166"/>
        <v>1300</v>
      </c>
      <c r="I272" s="42">
        <f t="shared" si="167"/>
        <v>1300</v>
      </c>
      <c r="J272" s="42">
        <f t="shared" si="168"/>
        <v>1300</v>
      </c>
      <c r="K272" s="42">
        <f t="shared" ref="K272:M272" si="178">K271</f>
        <v>2000</v>
      </c>
      <c r="L272" s="42">
        <f t="shared" si="178"/>
        <v>2000</v>
      </c>
      <c r="M272" s="42">
        <f t="shared" si="178"/>
        <v>2000</v>
      </c>
      <c r="N272" s="42">
        <f t="shared" si="170"/>
        <v>-700</v>
      </c>
      <c r="O272" s="42">
        <f t="shared" si="171"/>
        <v>-700</v>
      </c>
      <c r="P272" s="42">
        <f t="shared" si="172"/>
        <v>-700</v>
      </c>
      <c r="Q272" s="61">
        <f t="shared" ref="Q272:S303" si="179">Q271</f>
        <v>0</v>
      </c>
      <c r="R272" s="61">
        <f t="shared" si="179"/>
        <v>0</v>
      </c>
      <c r="S272" s="61">
        <f t="shared" si="179"/>
        <v>0</v>
      </c>
      <c r="T272" s="58">
        <f t="shared" si="173"/>
        <v>2087</v>
      </c>
      <c r="U272" s="83">
        <f t="shared" si="95"/>
        <v>1500</v>
      </c>
      <c r="V272" s="83">
        <f t="shared" si="96"/>
        <v>1500</v>
      </c>
      <c r="W272" s="83">
        <f t="shared" si="97"/>
        <v>1500</v>
      </c>
      <c r="X272" s="85"/>
      <c r="Y272" s="42"/>
      <c r="Z272" s="42"/>
      <c r="AA272" s="42"/>
      <c r="AB272" s="50"/>
    </row>
    <row r="273" spans="1:28" ht="13.15" customHeight="1">
      <c r="A273" s="75">
        <f t="shared" si="120"/>
        <v>259</v>
      </c>
      <c r="B273" s="86">
        <f t="shared" si="176"/>
        <v>45570</v>
      </c>
      <c r="C273" s="75">
        <f t="shared" si="177"/>
        <v>1769</v>
      </c>
      <c r="D273" s="76">
        <f t="shared" si="149"/>
        <v>1820</v>
      </c>
      <c r="E273" s="61">
        <f t="shared" si="163"/>
        <v>2289</v>
      </c>
      <c r="F273" s="61">
        <f t="shared" si="164"/>
        <v>2289</v>
      </c>
      <c r="G273" s="61">
        <f t="shared" si="165"/>
        <v>2289</v>
      </c>
      <c r="H273" s="42">
        <f t="shared" si="166"/>
        <v>1300</v>
      </c>
      <c r="I273" s="42">
        <f t="shared" si="167"/>
        <v>1300</v>
      </c>
      <c r="J273" s="42">
        <f t="shared" si="168"/>
        <v>1300</v>
      </c>
      <c r="K273" s="42">
        <f t="shared" ref="K273:M273" si="180">K272</f>
        <v>2000</v>
      </c>
      <c r="L273" s="42">
        <f t="shared" si="180"/>
        <v>2000</v>
      </c>
      <c r="M273" s="42">
        <f t="shared" si="180"/>
        <v>2000</v>
      </c>
      <c r="N273" s="42">
        <f t="shared" si="170"/>
        <v>-700</v>
      </c>
      <c r="O273" s="42">
        <f t="shared" si="171"/>
        <v>-700</v>
      </c>
      <c r="P273" s="42">
        <f t="shared" si="172"/>
        <v>-700</v>
      </c>
      <c r="Q273" s="61">
        <f t="shared" si="179"/>
        <v>0</v>
      </c>
      <c r="R273" s="61">
        <f t="shared" si="179"/>
        <v>0</v>
      </c>
      <c r="S273" s="61">
        <f t="shared" si="179"/>
        <v>0</v>
      </c>
      <c r="T273" s="58">
        <f t="shared" si="173"/>
        <v>2089</v>
      </c>
      <c r="U273" s="83">
        <f t="shared" si="95"/>
        <v>1500</v>
      </c>
      <c r="V273" s="83">
        <f t="shared" si="96"/>
        <v>1500</v>
      </c>
      <c r="W273" s="83">
        <f t="shared" si="97"/>
        <v>1500</v>
      </c>
      <c r="X273" s="85"/>
      <c r="Y273" s="42"/>
      <c r="Z273" s="42"/>
      <c r="AA273" s="42"/>
      <c r="AB273" s="50"/>
    </row>
    <row r="274" spans="1:28" ht="13.15" customHeight="1">
      <c r="A274" s="75">
        <f t="shared" si="120"/>
        <v>260</v>
      </c>
      <c r="B274" s="86">
        <f t="shared" si="176"/>
        <v>45571</v>
      </c>
      <c r="C274" s="75">
        <f t="shared" si="177"/>
        <v>1769</v>
      </c>
      <c r="D274" s="76">
        <f t="shared" si="149"/>
        <v>1822</v>
      </c>
      <c r="E274" s="61">
        <f t="shared" si="163"/>
        <v>2291</v>
      </c>
      <c r="F274" s="61">
        <f t="shared" si="164"/>
        <v>2291</v>
      </c>
      <c r="G274" s="61">
        <f t="shared" si="165"/>
        <v>2291</v>
      </c>
      <c r="H274" s="42">
        <f t="shared" si="166"/>
        <v>1300</v>
      </c>
      <c r="I274" s="42">
        <f t="shared" si="167"/>
        <v>1300</v>
      </c>
      <c r="J274" s="42">
        <f t="shared" si="168"/>
        <v>1300</v>
      </c>
      <c r="K274" s="42">
        <f t="shared" ref="K274:M274" si="181">K273</f>
        <v>2000</v>
      </c>
      <c r="L274" s="42">
        <f t="shared" si="181"/>
        <v>2000</v>
      </c>
      <c r="M274" s="42">
        <f t="shared" si="181"/>
        <v>2000</v>
      </c>
      <c r="N274" s="42">
        <f t="shared" si="170"/>
        <v>-700</v>
      </c>
      <c r="O274" s="42">
        <f t="shared" si="171"/>
        <v>-700</v>
      </c>
      <c r="P274" s="42">
        <f t="shared" si="172"/>
        <v>-700</v>
      </c>
      <c r="Q274" s="61">
        <f t="shared" si="179"/>
        <v>0</v>
      </c>
      <c r="R274" s="61">
        <f t="shared" si="179"/>
        <v>0</v>
      </c>
      <c r="S274" s="61">
        <f t="shared" si="179"/>
        <v>0</v>
      </c>
      <c r="T274" s="58">
        <f t="shared" si="173"/>
        <v>2091</v>
      </c>
      <c r="U274" s="83">
        <f t="shared" si="95"/>
        <v>1500</v>
      </c>
      <c r="V274" s="83">
        <f t="shared" si="96"/>
        <v>1500</v>
      </c>
      <c r="W274" s="83">
        <f t="shared" si="97"/>
        <v>1500</v>
      </c>
      <c r="X274" s="85"/>
      <c r="Y274" s="42"/>
      <c r="Z274" s="42"/>
      <c r="AA274" s="42"/>
      <c r="AB274" s="50"/>
    </row>
    <row r="275" spans="1:28" ht="13.15" customHeight="1">
      <c r="A275" s="75">
        <f t="shared" si="120"/>
        <v>261</v>
      </c>
      <c r="B275" s="86">
        <f t="shared" si="176"/>
        <v>45572</v>
      </c>
      <c r="C275" s="75">
        <f t="shared" si="177"/>
        <v>1769</v>
      </c>
      <c r="D275" s="76">
        <f t="shared" si="149"/>
        <v>1824</v>
      </c>
      <c r="E275" s="61">
        <f t="shared" si="163"/>
        <v>2293</v>
      </c>
      <c r="F275" s="61">
        <f t="shared" si="164"/>
        <v>2293</v>
      </c>
      <c r="G275" s="61">
        <f t="shared" si="165"/>
        <v>2293</v>
      </c>
      <c r="H275" s="42">
        <f t="shared" si="166"/>
        <v>1300</v>
      </c>
      <c r="I275" s="42">
        <f t="shared" si="167"/>
        <v>1300</v>
      </c>
      <c r="J275" s="42">
        <f t="shared" si="168"/>
        <v>1300</v>
      </c>
      <c r="K275" s="42">
        <f t="shared" ref="K275:M275" si="182">K274</f>
        <v>2000</v>
      </c>
      <c r="L275" s="42">
        <f t="shared" si="182"/>
        <v>2000</v>
      </c>
      <c r="M275" s="42">
        <f t="shared" si="182"/>
        <v>2000</v>
      </c>
      <c r="N275" s="42">
        <f t="shared" si="170"/>
        <v>-700</v>
      </c>
      <c r="O275" s="42">
        <f t="shared" si="171"/>
        <v>-700</v>
      </c>
      <c r="P275" s="42">
        <f t="shared" si="172"/>
        <v>-700</v>
      </c>
      <c r="Q275" s="61">
        <f t="shared" si="179"/>
        <v>0</v>
      </c>
      <c r="R275" s="61">
        <f t="shared" si="179"/>
        <v>0</v>
      </c>
      <c r="S275" s="61">
        <f t="shared" si="179"/>
        <v>0</v>
      </c>
      <c r="T275" s="58">
        <f t="shared" si="173"/>
        <v>2093</v>
      </c>
      <c r="U275" s="83">
        <f t="shared" si="95"/>
        <v>1500</v>
      </c>
      <c r="V275" s="83">
        <f t="shared" si="96"/>
        <v>1500</v>
      </c>
      <c r="W275" s="83">
        <f t="shared" si="97"/>
        <v>1500</v>
      </c>
      <c r="X275" s="85"/>
      <c r="Y275" s="42"/>
      <c r="Z275" s="42"/>
      <c r="AA275" s="42"/>
      <c r="AB275" s="50"/>
    </row>
    <row r="276" spans="1:28" ht="13.15" customHeight="1">
      <c r="A276" s="75">
        <f t="shared" si="120"/>
        <v>262</v>
      </c>
      <c r="B276" s="86">
        <f t="shared" si="176"/>
        <v>45573</v>
      </c>
      <c r="C276" s="75">
        <f t="shared" si="177"/>
        <v>1769</v>
      </c>
      <c r="D276" s="76">
        <f t="shared" si="149"/>
        <v>1826</v>
      </c>
      <c r="E276" s="61">
        <f t="shared" si="163"/>
        <v>2295</v>
      </c>
      <c r="F276" s="61">
        <f t="shared" si="164"/>
        <v>2295</v>
      </c>
      <c r="G276" s="61">
        <f t="shared" si="165"/>
        <v>2295</v>
      </c>
      <c r="H276" s="42">
        <f t="shared" si="166"/>
        <v>1300</v>
      </c>
      <c r="I276" s="42">
        <f t="shared" si="167"/>
        <v>1300</v>
      </c>
      <c r="J276" s="42">
        <f t="shared" si="168"/>
        <v>1300</v>
      </c>
      <c r="K276" s="42">
        <f t="shared" ref="K276:M276" si="183">K275</f>
        <v>2000</v>
      </c>
      <c r="L276" s="42">
        <f t="shared" si="183"/>
        <v>2000</v>
      </c>
      <c r="M276" s="42">
        <f t="shared" si="183"/>
        <v>2000</v>
      </c>
      <c r="N276" s="42">
        <f t="shared" si="170"/>
        <v>-700</v>
      </c>
      <c r="O276" s="42">
        <f t="shared" si="171"/>
        <v>-700</v>
      </c>
      <c r="P276" s="42">
        <f t="shared" si="172"/>
        <v>-700</v>
      </c>
      <c r="Q276" s="61">
        <f t="shared" si="179"/>
        <v>0</v>
      </c>
      <c r="R276" s="61">
        <f t="shared" si="179"/>
        <v>0</v>
      </c>
      <c r="S276" s="61">
        <f t="shared" si="179"/>
        <v>0</v>
      </c>
      <c r="T276" s="58">
        <f t="shared" si="173"/>
        <v>2095</v>
      </c>
      <c r="U276" s="83">
        <f t="shared" si="95"/>
        <v>1500</v>
      </c>
      <c r="V276" s="83">
        <f t="shared" si="96"/>
        <v>1500</v>
      </c>
      <c r="W276" s="83">
        <f t="shared" si="97"/>
        <v>1500</v>
      </c>
      <c r="X276" s="85"/>
      <c r="Y276" s="42"/>
      <c r="Z276" s="42"/>
      <c r="AA276" s="42"/>
      <c r="AB276" s="50"/>
    </row>
    <row r="277" spans="1:28" ht="13.15" customHeight="1">
      <c r="A277" s="75">
        <f t="shared" si="120"/>
        <v>263</v>
      </c>
      <c r="B277" s="86">
        <f t="shared" si="176"/>
        <v>45574</v>
      </c>
      <c r="C277" s="75">
        <f t="shared" si="177"/>
        <v>1769</v>
      </c>
      <c r="D277" s="76">
        <f t="shared" si="149"/>
        <v>1828</v>
      </c>
      <c r="E277" s="61">
        <f t="shared" si="163"/>
        <v>2297</v>
      </c>
      <c r="F277" s="61">
        <f t="shared" si="164"/>
        <v>2297</v>
      </c>
      <c r="G277" s="61">
        <f t="shared" si="165"/>
        <v>2297</v>
      </c>
      <c r="H277" s="42">
        <f t="shared" si="166"/>
        <v>1300</v>
      </c>
      <c r="I277" s="42">
        <f t="shared" si="167"/>
        <v>1300</v>
      </c>
      <c r="J277" s="42">
        <f t="shared" si="168"/>
        <v>1300</v>
      </c>
      <c r="K277" s="42">
        <f t="shared" ref="K277:M277" si="184">K276</f>
        <v>2000</v>
      </c>
      <c r="L277" s="42">
        <f t="shared" si="184"/>
        <v>2000</v>
      </c>
      <c r="M277" s="42">
        <f t="shared" si="184"/>
        <v>2000</v>
      </c>
      <c r="N277" s="42">
        <f t="shared" si="170"/>
        <v>-700</v>
      </c>
      <c r="O277" s="42">
        <f t="shared" si="171"/>
        <v>-700</v>
      </c>
      <c r="P277" s="42">
        <f t="shared" si="172"/>
        <v>-700</v>
      </c>
      <c r="Q277" s="61">
        <f t="shared" si="179"/>
        <v>0</v>
      </c>
      <c r="R277" s="61">
        <f t="shared" si="179"/>
        <v>0</v>
      </c>
      <c r="S277" s="61">
        <f t="shared" si="179"/>
        <v>0</v>
      </c>
      <c r="T277" s="58">
        <f t="shared" si="173"/>
        <v>2097</v>
      </c>
      <c r="U277" s="83">
        <f t="shared" si="95"/>
        <v>1500</v>
      </c>
      <c r="V277" s="83">
        <f t="shared" si="96"/>
        <v>1500</v>
      </c>
      <c r="W277" s="83">
        <f t="shared" si="97"/>
        <v>1500</v>
      </c>
      <c r="X277" s="85"/>
      <c r="Y277" s="42"/>
      <c r="Z277" s="42"/>
      <c r="AA277" s="42"/>
      <c r="AB277" s="50"/>
    </row>
    <row r="278" spans="1:28" ht="13.15" customHeight="1">
      <c r="A278" s="75">
        <f t="shared" si="120"/>
        <v>264</v>
      </c>
      <c r="B278" s="86">
        <f t="shared" si="176"/>
        <v>45575</v>
      </c>
      <c r="C278" s="75">
        <f t="shared" si="177"/>
        <v>1769</v>
      </c>
      <c r="D278" s="76">
        <f t="shared" si="149"/>
        <v>1830</v>
      </c>
      <c r="E278" s="61">
        <f t="shared" si="163"/>
        <v>2299</v>
      </c>
      <c r="F278" s="61">
        <f t="shared" si="164"/>
        <v>2299</v>
      </c>
      <c r="G278" s="61">
        <f t="shared" si="165"/>
        <v>2299</v>
      </c>
      <c r="H278" s="42">
        <f t="shared" si="166"/>
        <v>1300</v>
      </c>
      <c r="I278" s="42">
        <f t="shared" si="167"/>
        <v>1300</v>
      </c>
      <c r="J278" s="42">
        <f t="shared" si="168"/>
        <v>1300</v>
      </c>
      <c r="K278" s="42">
        <f t="shared" ref="K278:M278" si="185">K277</f>
        <v>2000</v>
      </c>
      <c r="L278" s="42">
        <f t="shared" si="185"/>
        <v>2000</v>
      </c>
      <c r="M278" s="42">
        <f t="shared" si="185"/>
        <v>2000</v>
      </c>
      <c r="N278" s="42">
        <f t="shared" si="170"/>
        <v>-700</v>
      </c>
      <c r="O278" s="42">
        <f t="shared" si="171"/>
        <v>-700</v>
      </c>
      <c r="P278" s="42">
        <f t="shared" si="172"/>
        <v>-700</v>
      </c>
      <c r="Q278" s="61">
        <f t="shared" si="179"/>
        <v>0</v>
      </c>
      <c r="R278" s="61">
        <f t="shared" si="179"/>
        <v>0</v>
      </c>
      <c r="S278" s="61">
        <f t="shared" si="179"/>
        <v>0</v>
      </c>
      <c r="T278" s="58">
        <f t="shared" si="173"/>
        <v>2099</v>
      </c>
      <c r="U278" s="83">
        <f t="shared" si="95"/>
        <v>1500</v>
      </c>
      <c r="V278" s="83">
        <f t="shared" si="96"/>
        <v>1500</v>
      </c>
      <c r="W278" s="83">
        <f t="shared" si="97"/>
        <v>1500</v>
      </c>
      <c r="X278" s="85"/>
      <c r="Y278" s="42"/>
      <c r="Z278" s="42"/>
      <c r="AA278" s="42"/>
      <c r="AB278" s="50"/>
    </row>
    <row r="279" spans="1:28" ht="13.15" customHeight="1">
      <c r="A279" s="75">
        <f t="shared" si="120"/>
        <v>265</v>
      </c>
      <c r="B279" s="86">
        <f t="shared" si="176"/>
        <v>45576</v>
      </c>
      <c r="C279" s="75">
        <f t="shared" si="177"/>
        <v>1769</v>
      </c>
      <c r="D279" s="76">
        <f t="shared" si="149"/>
        <v>1832</v>
      </c>
      <c r="E279" s="61">
        <f t="shared" si="163"/>
        <v>2301</v>
      </c>
      <c r="F279" s="61">
        <f t="shared" si="164"/>
        <v>2301</v>
      </c>
      <c r="G279" s="61">
        <f t="shared" si="165"/>
        <v>2301</v>
      </c>
      <c r="H279" s="42">
        <f t="shared" si="166"/>
        <v>1300</v>
      </c>
      <c r="I279" s="42">
        <f t="shared" si="167"/>
        <v>1300</v>
      </c>
      <c r="J279" s="42">
        <f t="shared" si="168"/>
        <v>1300</v>
      </c>
      <c r="K279" s="42">
        <f t="shared" ref="K279:M279" si="186">K278</f>
        <v>2000</v>
      </c>
      <c r="L279" s="42">
        <f t="shared" si="186"/>
        <v>2000</v>
      </c>
      <c r="M279" s="42">
        <f t="shared" si="186"/>
        <v>2000</v>
      </c>
      <c r="N279" s="42">
        <f t="shared" si="170"/>
        <v>-700</v>
      </c>
      <c r="O279" s="42">
        <f t="shared" si="171"/>
        <v>-700</v>
      </c>
      <c r="P279" s="42">
        <f t="shared" si="172"/>
        <v>-700</v>
      </c>
      <c r="Q279" s="61">
        <f t="shared" si="179"/>
        <v>0</v>
      </c>
      <c r="R279" s="61">
        <f t="shared" si="179"/>
        <v>0</v>
      </c>
      <c r="S279" s="61">
        <f t="shared" si="179"/>
        <v>0</v>
      </c>
      <c r="T279" s="58">
        <f t="shared" si="173"/>
        <v>2101</v>
      </c>
      <c r="U279" s="83">
        <f t="shared" si="95"/>
        <v>1500</v>
      </c>
      <c r="V279" s="83">
        <f t="shared" si="96"/>
        <v>1500</v>
      </c>
      <c r="W279" s="83">
        <f t="shared" si="97"/>
        <v>1500</v>
      </c>
      <c r="X279" s="85"/>
      <c r="Y279" s="42"/>
      <c r="Z279" s="42"/>
      <c r="AA279" s="42"/>
      <c r="AB279" s="50"/>
    </row>
    <row r="280" spans="1:28" ht="13.15" customHeight="1">
      <c r="A280" s="75">
        <f t="shared" si="120"/>
        <v>266</v>
      </c>
      <c r="B280" s="86">
        <f t="shared" si="176"/>
        <v>45577</v>
      </c>
      <c r="C280" s="75">
        <f t="shared" si="177"/>
        <v>1769</v>
      </c>
      <c r="D280" s="76">
        <f t="shared" si="149"/>
        <v>1834</v>
      </c>
      <c r="E280" s="61">
        <f t="shared" si="163"/>
        <v>2303</v>
      </c>
      <c r="F280" s="61">
        <f t="shared" si="164"/>
        <v>2303</v>
      </c>
      <c r="G280" s="61">
        <f t="shared" si="165"/>
        <v>2303</v>
      </c>
      <c r="H280" s="42">
        <f t="shared" si="166"/>
        <v>1300</v>
      </c>
      <c r="I280" s="42">
        <f t="shared" si="167"/>
        <v>1300</v>
      </c>
      <c r="J280" s="42">
        <f t="shared" si="168"/>
        <v>1300</v>
      </c>
      <c r="K280" s="42">
        <f t="shared" ref="K280:M280" si="187">K279</f>
        <v>2000</v>
      </c>
      <c r="L280" s="42">
        <f t="shared" si="187"/>
        <v>2000</v>
      </c>
      <c r="M280" s="42">
        <f t="shared" si="187"/>
        <v>2000</v>
      </c>
      <c r="N280" s="42">
        <f t="shared" si="170"/>
        <v>-700</v>
      </c>
      <c r="O280" s="42">
        <f t="shared" si="171"/>
        <v>-700</v>
      </c>
      <c r="P280" s="42">
        <f t="shared" si="172"/>
        <v>-700</v>
      </c>
      <c r="Q280" s="61">
        <f t="shared" si="179"/>
        <v>0</v>
      </c>
      <c r="R280" s="61">
        <f t="shared" si="179"/>
        <v>0</v>
      </c>
      <c r="S280" s="61">
        <f t="shared" si="179"/>
        <v>0</v>
      </c>
      <c r="T280" s="58">
        <f t="shared" si="173"/>
        <v>2103</v>
      </c>
      <c r="U280" s="83">
        <f t="shared" ref="U280:U343" si="188">U279+$X280*1000-Q280</f>
        <v>1500</v>
      </c>
      <c r="V280" s="83">
        <f t="shared" ref="V280:V343" si="189">V279+$X280*1000-R280</f>
        <v>1500</v>
      </c>
      <c r="W280" s="83">
        <f t="shared" ref="W280:W343" si="190">W279+$X280*1000-S280</f>
        <v>1500</v>
      </c>
      <c r="X280" s="85"/>
      <c r="Y280" s="42"/>
      <c r="Z280" s="42"/>
      <c r="AA280" s="42"/>
      <c r="AB280" s="50"/>
    </row>
    <row r="281" spans="1:28" ht="13.15" customHeight="1">
      <c r="A281" s="75">
        <f t="shared" si="120"/>
        <v>267</v>
      </c>
      <c r="B281" s="86">
        <f t="shared" si="176"/>
        <v>45578</v>
      </c>
      <c r="C281" s="75">
        <f t="shared" si="177"/>
        <v>1769</v>
      </c>
      <c r="D281" s="76">
        <f t="shared" si="149"/>
        <v>1836</v>
      </c>
      <c r="E281" s="61">
        <f t="shared" si="163"/>
        <v>2305</v>
      </c>
      <c r="F281" s="61">
        <f t="shared" si="164"/>
        <v>2305</v>
      </c>
      <c r="G281" s="61">
        <f t="shared" si="165"/>
        <v>2305</v>
      </c>
      <c r="H281" s="42">
        <f t="shared" si="166"/>
        <v>1300</v>
      </c>
      <c r="I281" s="42">
        <f t="shared" si="167"/>
        <v>1300</v>
      </c>
      <c r="J281" s="42">
        <f t="shared" si="168"/>
        <v>1300</v>
      </c>
      <c r="K281" s="42">
        <f t="shared" ref="K281:M281" si="191">K280</f>
        <v>2000</v>
      </c>
      <c r="L281" s="42">
        <f t="shared" si="191"/>
        <v>2000</v>
      </c>
      <c r="M281" s="42">
        <f t="shared" si="191"/>
        <v>2000</v>
      </c>
      <c r="N281" s="42">
        <f t="shared" si="170"/>
        <v>-700</v>
      </c>
      <c r="O281" s="42">
        <f t="shared" si="171"/>
        <v>-700</v>
      </c>
      <c r="P281" s="42">
        <f t="shared" si="172"/>
        <v>-700</v>
      </c>
      <c r="Q281" s="61">
        <f t="shared" si="179"/>
        <v>0</v>
      </c>
      <c r="R281" s="61">
        <f t="shared" si="179"/>
        <v>0</v>
      </c>
      <c r="S281" s="61">
        <f t="shared" si="179"/>
        <v>0</v>
      </c>
      <c r="T281" s="58">
        <f t="shared" si="173"/>
        <v>2105</v>
      </c>
      <c r="U281" s="83">
        <f t="shared" si="188"/>
        <v>1500</v>
      </c>
      <c r="V281" s="83">
        <f t="shared" si="189"/>
        <v>1500</v>
      </c>
      <c r="W281" s="83">
        <f t="shared" si="190"/>
        <v>1500</v>
      </c>
      <c r="X281" s="85"/>
      <c r="Y281" s="42"/>
      <c r="Z281" s="42"/>
      <c r="AA281" s="42"/>
      <c r="AB281" s="50"/>
    </row>
    <row r="282" spans="1:28" ht="13.15" customHeight="1">
      <c r="A282" s="75">
        <f t="shared" si="120"/>
        <v>268</v>
      </c>
      <c r="B282" s="86">
        <f t="shared" si="176"/>
        <v>45579</v>
      </c>
      <c r="C282" s="75">
        <f t="shared" si="177"/>
        <v>1769</v>
      </c>
      <c r="D282" s="76">
        <f t="shared" si="149"/>
        <v>1838</v>
      </c>
      <c r="E282" s="61">
        <f t="shared" si="163"/>
        <v>2307</v>
      </c>
      <c r="F282" s="61">
        <f t="shared" si="164"/>
        <v>2307</v>
      </c>
      <c r="G282" s="61">
        <f t="shared" si="165"/>
        <v>2307</v>
      </c>
      <c r="H282" s="42">
        <f t="shared" si="166"/>
        <v>1300</v>
      </c>
      <c r="I282" s="42">
        <f t="shared" si="167"/>
        <v>1300</v>
      </c>
      <c r="J282" s="42">
        <f t="shared" si="168"/>
        <v>1300</v>
      </c>
      <c r="K282" s="42">
        <f t="shared" ref="K282:M282" si="192">K281</f>
        <v>2000</v>
      </c>
      <c r="L282" s="42">
        <f t="shared" si="192"/>
        <v>2000</v>
      </c>
      <c r="M282" s="42">
        <f t="shared" si="192"/>
        <v>2000</v>
      </c>
      <c r="N282" s="42">
        <f t="shared" si="170"/>
        <v>-700</v>
      </c>
      <c r="O282" s="42">
        <f t="shared" si="171"/>
        <v>-700</v>
      </c>
      <c r="P282" s="42">
        <f t="shared" si="172"/>
        <v>-700</v>
      </c>
      <c r="Q282" s="61">
        <f t="shared" si="179"/>
        <v>0</v>
      </c>
      <c r="R282" s="61">
        <f t="shared" si="179"/>
        <v>0</v>
      </c>
      <c r="S282" s="61">
        <f t="shared" si="179"/>
        <v>0</v>
      </c>
      <c r="T282" s="58">
        <f t="shared" si="173"/>
        <v>2107</v>
      </c>
      <c r="U282" s="83">
        <f t="shared" si="188"/>
        <v>1500</v>
      </c>
      <c r="V282" s="83">
        <f t="shared" si="189"/>
        <v>1500</v>
      </c>
      <c r="W282" s="83">
        <f t="shared" si="190"/>
        <v>1500</v>
      </c>
      <c r="X282" s="85"/>
      <c r="Y282" s="42"/>
      <c r="Z282" s="42"/>
      <c r="AA282" s="42"/>
      <c r="AB282" s="50"/>
    </row>
    <row r="283" spans="1:28" ht="13.15" customHeight="1">
      <c r="A283" s="75">
        <f t="shared" si="120"/>
        <v>269</v>
      </c>
      <c r="B283" s="86">
        <f t="shared" si="176"/>
        <v>45580</v>
      </c>
      <c r="C283" s="75">
        <f t="shared" si="177"/>
        <v>1769</v>
      </c>
      <c r="D283" s="76">
        <f t="shared" si="149"/>
        <v>1840</v>
      </c>
      <c r="E283" s="61">
        <f t="shared" si="163"/>
        <v>2309</v>
      </c>
      <c r="F283" s="61">
        <f t="shared" si="164"/>
        <v>2309</v>
      </c>
      <c r="G283" s="61">
        <f t="shared" si="165"/>
        <v>2309</v>
      </c>
      <c r="H283" s="42">
        <f t="shared" si="166"/>
        <v>1300</v>
      </c>
      <c r="I283" s="42">
        <f t="shared" si="167"/>
        <v>1300</v>
      </c>
      <c r="J283" s="42">
        <f t="shared" si="168"/>
        <v>1300</v>
      </c>
      <c r="K283" s="42">
        <f t="shared" ref="K283:M283" si="193">K282</f>
        <v>2000</v>
      </c>
      <c r="L283" s="42">
        <f t="shared" si="193"/>
        <v>2000</v>
      </c>
      <c r="M283" s="42">
        <f t="shared" si="193"/>
        <v>2000</v>
      </c>
      <c r="N283" s="42">
        <f t="shared" si="170"/>
        <v>-700</v>
      </c>
      <c r="O283" s="42">
        <f t="shared" si="171"/>
        <v>-700</v>
      </c>
      <c r="P283" s="42">
        <f t="shared" si="172"/>
        <v>-700</v>
      </c>
      <c r="Q283" s="61">
        <f t="shared" si="179"/>
        <v>0</v>
      </c>
      <c r="R283" s="61">
        <f t="shared" si="179"/>
        <v>0</v>
      </c>
      <c r="S283" s="61">
        <f t="shared" si="179"/>
        <v>0</v>
      </c>
      <c r="T283" s="58">
        <f t="shared" si="173"/>
        <v>2109</v>
      </c>
      <c r="U283" s="83">
        <f t="shared" si="188"/>
        <v>1500</v>
      </c>
      <c r="V283" s="83">
        <f t="shared" si="189"/>
        <v>1500</v>
      </c>
      <c r="W283" s="83">
        <f t="shared" si="190"/>
        <v>1500</v>
      </c>
      <c r="X283" s="85"/>
      <c r="Y283" s="42"/>
      <c r="Z283" s="42"/>
      <c r="AA283" s="42"/>
      <c r="AB283" s="50"/>
    </row>
    <row r="284" spans="1:28" ht="13.15" customHeight="1">
      <c r="A284" s="75">
        <f t="shared" si="120"/>
        <v>270</v>
      </c>
      <c r="B284" s="86">
        <f t="shared" si="176"/>
        <v>45581</v>
      </c>
      <c r="C284" s="75">
        <f t="shared" si="177"/>
        <v>1769</v>
      </c>
      <c r="D284" s="76">
        <f t="shared" si="149"/>
        <v>1842</v>
      </c>
      <c r="E284" s="61">
        <f t="shared" si="163"/>
        <v>2311</v>
      </c>
      <c r="F284" s="61">
        <f t="shared" si="164"/>
        <v>2311</v>
      </c>
      <c r="G284" s="61">
        <f t="shared" si="165"/>
        <v>2311</v>
      </c>
      <c r="H284" s="42">
        <f t="shared" si="166"/>
        <v>1300</v>
      </c>
      <c r="I284" s="42">
        <f t="shared" si="167"/>
        <v>1300</v>
      </c>
      <c r="J284" s="42">
        <f t="shared" si="168"/>
        <v>1300</v>
      </c>
      <c r="K284" s="42">
        <f t="shared" ref="K284:M284" si="194">K283</f>
        <v>2000</v>
      </c>
      <c r="L284" s="42">
        <f t="shared" si="194"/>
        <v>2000</v>
      </c>
      <c r="M284" s="42">
        <f t="shared" si="194"/>
        <v>2000</v>
      </c>
      <c r="N284" s="42">
        <f t="shared" si="170"/>
        <v>-700</v>
      </c>
      <c r="O284" s="42">
        <f t="shared" si="171"/>
        <v>-700</v>
      </c>
      <c r="P284" s="42">
        <f t="shared" si="172"/>
        <v>-700</v>
      </c>
      <c r="Q284" s="61">
        <f t="shared" si="179"/>
        <v>0</v>
      </c>
      <c r="R284" s="61">
        <f t="shared" si="179"/>
        <v>0</v>
      </c>
      <c r="S284" s="61">
        <f t="shared" si="179"/>
        <v>0</v>
      </c>
      <c r="T284" s="58">
        <f t="shared" si="173"/>
        <v>2111</v>
      </c>
      <c r="U284" s="83">
        <f t="shared" si="188"/>
        <v>1500</v>
      </c>
      <c r="V284" s="83">
        <f t="shared" si="189"/>
        <v>1500</v>
      </c>
      <c r="W284" s="83">
        <f t="shared" si="190"/>
        <v>1500</v>
      </c>
      <c r="X284" s="85"/>
      <c r="Y284" s="42"/>
      <c r="Z284" s="42"/>
      <c r="AA284" s="42"/>
      <c r="AB284" s="50"/>
    </row>
    <row r="285" spans="1:28" ht="13.15" customHeight="1">
      <c r="A285" s="75">
        <f t="shared" si="120"/>
        <v>271</v>
      </c>
      <c r="B285" s="86">
        <f t="shared" si="176"/>
        <v>45582</v>
      </c>
      <c r="C285" s="75">
        <f t="shared" si="177"/>
        <v>1769</v>
      </c>
      <c r="D285" s="76">
        <f t="shared" si="149"/>
        <v>1844</v>
      </c>
      <c r="E285" s="61">
        <f t="shared" si="163"/>
        <v>2313</v>
      </c>
      <c r="F285" s="61">
        <f t="shared" si="164"/>
        <v>2313</v>
      </c>
      <c r="G285" s="61">
        <f t="shared" si="165"/>
        <v>2313</v>
      </c>
      <c r="H285" s="42">
        <f t="shared" si="166"/>
        <v>1300</v>
      </c>
      <c r="I285" s="42">
        <f t="shared" si="167"/>
        <v>1300</v>
      </c>
      <c r="J285" s="42">
        <f t="shared" si="168"/>
        <v>1300</v>
      </c>
      <c r="K285" s="42">
        <f t="shared" ref="K285:M285" si="195">K284</f>
        <v>2000</v>
      </c>
      <c r="L285" s="42">
        <f t="shared" si="195"/>
        <v>2000</v>
      </c>
      <c r="M285" s="42">
        <f t="shared" si="195"/>
        <v>2000</v>
      </c>
      <c r="N285" s="42">
        <f t="shared" si="170"/>
        <v>-700</v>
      </c>
      <c r="O285" s="42">
        <f t="shared" si="171"/>
        <v>-700</v>
      </c>
      <c r="P285" s="42">
        <f t="shared" si="172"/>
        <v>-700</v>
      </c>
      <c r="Q285" s="61">
        <f t="shared" si="179"/>
        <v>0</v>
      </c>
      <c r="R285" s="61">
        <f t="shared" si="179"/>
        <v>0</v>
      </c>
      <c r="S285" s="61">
        <f t="shared" si="179"/>
        <v>0</v>
      </c>
      <c r="T285" s="58">
        <f t="shared" si="173"/>
        <v>2113</v>
      </c>
      <c r="U285" s="83">
        <f t="shared" si="188"/>
        <v>1500</v>
      </c>
      <c r="V285" s="83">
        <f t="shared" si="189"/>
        <v>1500</v>
      </c>
      <c r="W285" s="83">
        <f t="shared" si="190"/>
        <v>1500</v>
      </c>
      <c r="X285" s="85"/>
      <c r="Y285" s="42"/>
      <c r="Z285" s="42"/>
      <c r="AA285" s="42"/>
      <c r="AB285" s="50"/>
    </row>
    <row r="286" spans="1:28" ht="13.15" customHeight="1">
      <c r="A286" s="75">
        <f t="shared" si="120"/>
        <v>272</v>
      </c>
      <c r="B286" s="86">
        <f t="shared" si="176"/>
        <v>45583</v>
      </c>
      <c r="C286" s="75">
        <f t="shared" si="177"/>
        <v>1769</v>
      </c>
      <c r="D286" s="76">
        <f t="shared" si="149"/>
        <v>1846</v>
      </c>
      <c r="E286" s="61">
        <f t="shared" si="163"/>
        <v>2315</v>
      </c>
      <c r="F286" s="61">
        <f t="shared" si="164"/>
        <v>2315</v>
      </c>
      <c r="G286" s="61">
        <f t="shared" si="165"/>
        <v>2315</v>
      </c>
      <c r="H286" s="42">
        <f t="shared" si="166"/>
        <v>1300</v>
      </c>
      <c r="I286" s="42">
        <f t="shared" si="167"/>
        <v>1300</v>
      </c>
      <c r="J286" s="42">
        <f t="shared" si="168"/>
        <v>1300</v>
      </c>
      <c r="K286" s="42">
        <f t="shared" ref="K286:M286" si="196">K285</f>
        <v>2000</v>
      </c>
      <c r="L286" s="42">
        <f t="shared" si="196"/>
        <v>2000</v>
      </c>
      <c r="M286" s="42">
        <f t="shared" si="196"/>
        <v>2000</v>
      </c>
      <c r="N286" s="42">
        <f t="shared" si="170"/>
        <v>-700</v>
      </c>
      <c r="O286" s="42">
        <f t="shared" si="171"/>
        <v>-700</v>
      </c>
      <c r="P286" s="42">
        <f t="shared" si="172"/>
        <v>-700</v>
      </c>
      <c r="Q286" s="61">
        <f t="shared" si="179"/>
        <v>0</v>
      </c>
      <c r="R286" s="61">
        <f t="shared" si="179"/>
        <v>0</v>
      </c>
      <c r="S286" s="61">
        <f t="shared" si="179"/>
        <v>0</v>
      </c>
      <c r="T286" s="58">
        <f t="shared" si="173"/>
        <v>2115</v>
      </c>
      <c r="U286" s="83">
        <f t="shared" si="188"/>
        <v>1500</v>
      </c>
      <c r="V286" s="83">
        <f t="shared" si="189"/>
        <v>1500</v>
      </c>
      <c r="W286" s="83">
        <f t="shared" si="190"/>
        <v>1500</v>
      </c>
      <c r="X286" s="85"/>
      <c r="Y286" s="42"/>
      <c r="Z286" s="42"/>
      <c r="AA286" s="42"/>
      <c r="AB286" s="50"/>
    </row>
    <row r="287" spans="1:28" ht="13.15" customHeight="1">
      <c r="A287" s="75">
        <f t="shared" si="120"/>
        <v>273</v>
      </c>
      <c r="B287" s="86">
        <f t="shared" si="176"/>
        <v>45584</v>
      </c>
      <c r="C287" s="75">
        <f t="shared" si="177"/>
        <v>1769</v>
      </c>
      <c r="D287" s="76">
        <f t="shared" si="149"/>
        <v>1848</v>
      </c>
      <c r="E287" s="61">
        <f t="shared" si="163"/>
        <v>2317</v>
      </c>
      <c r="F287" s="61">
        <f t="shared" si="164"/>
        <v>2317</v>
      </c>
      <c r="G287" s="61">
        <f t="shared" si="165"/>
        <v>2317</v>
      </c>
      <c r="H287" s="42">
        <f t="shared" si="166"/>
        <v>1300</v>
      </c>
      <c r="I287" s="42">
        <f t="shared" si="167"/>
        <v>1300</v>
      </c>
      <c r="J287" s="42">
        <f t="shared" si="168"/>
        <v>1300</v>
      </c>
      <c r="K287" s="42">
        <f t="shared" ref="K287:M287" si="197">K286</f>
        <v>2000</v>
      </c>
      <c r="L287" s="42">
        <f t="shared" si="197"/>
        <v>2000</v>
      </c>
      <c r="M287" s="42">
        <f t="shared" si="197"/>
        <v>2000</v>
      </c>
      <c r="N287" s="42">
        <f t="shared" si="170"/>
        <v>-700</v>
      </c>
      <c r="O287" s="42">
        <f t="shared" si="171"/>
        <v>-700</v>
      </c>
      <c r="P287" s="42">
        <f t="shared" si="172"/>
        <v>-700</v>
      </c>
      <c r="Q287" s="61">
        <f t="shared" si="179"/>
        <v>0</v>
      </c>
      <c r="R287" s="61">
        <f t="shared" si="179"/>
        <v>0</v>
      </c>
      <c r="S287" s="61">
        <f t="shared" si="179"/>
        <v>0</v>
      </c>
      <c r="T287" s="58">
        <f t="shared" si="173"/>
        <v>2117</v>
      </c>
      <c r="U287" s="83">
        <f t="shared" si="188"/>
        <v>1500</v>
      </c>
      <c r="V287" s="83">
        <f t="shared" si="189"/>
        <v>1500</v>
      </c>
      <c r="W287" s="83">
        <f t="shared" si="190"/>
        <v>1500</v>
      </c>
      <c r="X287" s="85"/>
      <c r="Y287" s="42"/>
      <c r="Z287" s="42"/>
      <c r="AA287" s="42"/>
      <c r="AB287" s="50"/>
    </row>
    <row r="288" spans="1:28" ht="13.15" customHeight="1">
      <c r="A288" s="75">
        <f t="shared" si="120"/>
        <v>274</v>
      </c>
      <c r="B288" s="86">
        <f t="shared" si="176"/>
        <v>45585</v>
      </c>
      <c r="C288" s="75">
        <f t="shared" si="177"/>
        <v>1769</v>
      </c>
      <c r="D288" s="76">
        <f t="shared" si="149"/>
        <v>1850</v>
      </c>
      <c r="E288" s="61">
        <f t="shared" si="163"/>
        <v>2319</v>
      </c>
      <c r="F288" s="61">
        <f t="shared" si="164"/>
        <v>2319</v>
      </c>
      <c r="G288" s="61">
        <f t="shared" si="165"/>
        <v>2319</v>
      </c>
      <c r="H288" s="42">
        <f t="shared" si="166"/>
        <v>1300</v>
      </c>
      <c r="I288" s="42">
        <f t="shared" si="167"/>
        <v>1300</v>
      </c>
      <c r="J288" s="42">
        <f t="shared" si="168"/>
        <v>1300</v>
      </c>
      <c r="K288" s="42">
        <f t="shared" ref="K288:M288" si="198">K287</f>
        <v>2000</v>
      </c>
      <c r="L288" s="42">
        <f t="shared" si="198"/>
        <v>2000</v>
      </c>
      <c r="M288" s="42">
        <f t="shared" si="198"/>
        <v>2000</v>
      </c>
      <c r="N288" s="42">
        <f t="shared" si="170"/>
        <v>-700</v>
      </c>
      <c r="O288" s="42">
        <f t="shared" si="171"/>
        <v>-700</v>
      </c>
      <c r="P288" s="42">
        <f t="shared" si="172"/>
        <v>-700</v>
      </c>
      <c r="Q288" s="61">
        <f t="shared" si="179"/>
        <v>0</v>
      </c>
      <c r="R288" s="61">
        <f t="shared" si="179"/>
        <v>0</v>
      </c>
      <c r="S288" s="61">
        <f t="shared" si="179"/>
        <v>0</v>
      </c>
      <c r="T288" s="58">
        <f t="shared" si="173"/>
        <v>2119</v>
      </c>
      <c r="U288" s="83">
        <f t="shared" si="188"/>
        <v>1500</v>
      </c>
      <c r="V288" s="83">
        <f t="shared" si="189"/>
        <v>1500</v>
      </c>
      <c r="W288" s="83">
        <f t="shared" si="190"/>
        <v>1500</v>
      </c>
      <c r="X288" s="85"/>
      <c r="Y288" s="42"/>
      <c r="Z288" s="42"/>
      <c r="AA288" s="42"/>
      <c r="AB288" s="50"/>
    </row>
    <row r="289" spans="1:28" ht="13.15" customHeight="1">
      <c r="A289" s="75">
        <f t="shared" si="120"/>
        <v>275</v>
      </c>
      <c r="B289" s="86">
        <f t="shared" si="176"/>
        <v>45586</v>
      </c>
      <c r="C289" s="75">
        <f t="shared" si="177"/>
        <v>1769</v>
      </c>
      <c r="D289" s="76">
        <f t="shared" si="149"/>
        <v>1852</v>
      </c>
      <c r="E289" s="61">
        <f t="shared" si="163"/>
        <v>2321</v>
      </c>
      <c r="F289" s="61">
        <f t="shared" si="164"/>
        <v>2321</v>
      </c>
      <c r="G289" s="61">
        <f t="shared" si="165"/>
        <v>2321</v>
      </c>
      <c r="H289" s="42">
        <f t="shared" si="166"/>
        <v>1300</v>
      </c>
      <c r="I289" s="42">
        <f t="shared" si="167"/>
        <v>1300</v>
      </c>
      <c r="J289" s="42">
        <f t="shared" si="168"/>
        <v>1300</v>
      </c>
      <c r="K289" s="42">
        <f t="shared" ref="K289:M289" si="199">K288</f>
        <v>2000</v>
      </c>
      <c r="L289" s="42">
        <f t="shared" si="199"/>
        <v>2000</v>
      </c>
      <c r="M289" s="42">
        <f t="shared" si="199"/>
        <v>2000</v>
      </c>
      <c r="N289" s="42">
        <f t="shared" si="170"/>
        <v>-700</v>
      </c>
      <c r="O289" s="42">
        <f t="shared" si="171"/>
        <v>-700</v>
      </c>
      <c r="P289" s="42">
        <f t="shared" si="172"/>
        <v>-700</v>
      </c>
      <c r="Q289" s="61">
        <f t="shared" si="179"/>
        <v>0</v>
      </c>
      <c r="R289" s="61">
        <f t="shared" si="179"/>
        <v>0</v>
      </c>
      <c r="S289" s="61">
        <f t="shared" si="179"/>
        <v>0</v>
      </c>
      <c r="T289" s="58">
        <f t="shared" si="173"/>
        <v>2121</v>
      </c>
      <c r="U289" s="83">
        <f t="shared" si="188"/>
        <v>1500</v>
      </c>
      <c r="V289" s="83">
        <f t="shared" si="189"/>
        <v>1500</v>
      </c>
      <c r="W289" s="83">
        <f t="shared" si="190"/>
        <v>1500</v>
      </c>
      <c r="X289" s="85"/>
      <c r="Y289" s="42"/>
      <c r="Z289" s="42"/>
      <c r="AA289" s="42"/>
      <c r="AB289" s="50"/>
    </row>
    <row r="290" spans="1:28" ht="13.15" customHeight="1">
      <c r="A290" s="75">
        <f t="shared" si="120"/>
        <v>276</v>
      </c>
      <c r="B290" s="86">
        <f t="shared" si="176"/>
        <v>45587</v>
      </c>
      <c r="C290" s="75">
        <f t="shared" si="177"/>
        <v>1769</v>
      </c>
      <c r="D290" s="76">
        <f t="shared" si="149"/>
        <v>1854</v>
      </c>
      <c r="E290" s="61">
        <f t="shared" si="163"/>
        <v>2323</v>
      </c>
      <c r="F290" s="61">
        <f t="shared" si="164"/>
        <v>2323</v>
      </c>
      <c r="G290" s="61">
        <f t="shared" si="165"/>
        <v>2323</v>
      </c>
      <c r="H290" s="42">
        <f t="shared" si="166"/>
        <v>1300</v>
      </c>
      <c r="I290" s="42">
        <f t="shared" si="167"/>
        <v>1300</v>
      </c>
      <c r="J290" s="42">
        <f t="shared" si="168"/>
        <v>1300</v>
      </c>
      <c r="K290" s="42">
        <f t="shared" ref="K290:M290" si="200">K289</f>
        <v>2000</v>
      </c>
      <c r="L290" s="42">
        <f t="shared" si="200"/>
        <v>2000</v>
      </c>
      <c r="M290" s="42">
        <f t="shared" si="200"/>
        <v>2000</v>
      </c>
      <c r="N290" s="42">
        <f t="shared" si="170"/>
        <v>-700</v>
      </c>
      <c r="O290" s="42">
        <f t="shared" si="171"/>
        <v>-700</v>
      </c>
      <c r="P290" s="42">
        <f t="shared" si="172"/>
        <v>-700</v>
      </c>
      <c r="Q290" s="61">
        <f t="shared" si="179"/>
        <v>0</v>
      </c>
      <c r="R290" s="61">
        <f t="shared" si="179"/>
        <v>0</v>
      </c>
      <c r="S290" s="61">
        <f t="shared" si="179"/>
        <v>0</v>
      </c>
      <c r="T290" s="58">
        <f t="shared" si="173"/>
        <v>2123</v>
      </c>
      <c r="U290" s="83">
        <f t="shared" si="188"/>
        <v>1500</v>
      </c>
      <c r="V290" s="83">
        <f t="shared" si="189"/>
        <v>1500</v>
      </c>
      <c r="W290" s="83">
        <f t="shared" si="190"/>
        <v>1500</v>
      </c>
      <c r="X290" s="85"/>
      <c r="Y290" s="42"/>
      <c r="Z290" s="42"/>
      <c r="AA290" s="42"/>
      <c r="AB290" s="50"/>
    </row>
    <row r="291" spans="1:28" ht="13.15" customHeight="1">
      <c r="A291" s="75">
        <f t="shared" si="120"/>
        <v>277</v>
      </c>
      <c r="B291" s="86">
        <f t="shared" si="176"/>
        <v>45588</v>
      </c>
      <c r="C291" s="75">
        <f t="shared" si="177"/>
        <v>1769</v>
      </c>
      <c r="D291" s="76">
        <f t="shared" si="149"/>
        <v>1856</v>
      </c>
      <c r="E291" s="61">
        <f t="shared" si="163"/>
        <v>2325</v>
      </c>
      <c r="F291" s="61">
        <f t="shared" si="164"/>
        <v>2325</v>
      </c>
      <c r="G291" s="61">
        <f t="shared" si="165"/>
        <v>2325</v>
      </c>
      <c r="H291" s="42">
        <f t="shared" si="166"/>
        <v>1300</v>
      </c>
      <c r="I291" s="42">
        <f t="shared" si="167"/>
        <v>1300</v>
      </c>
      <c r="J291" s="42">
        <f t="shared" si="168"/>
        <v>1300</v>
      </c>
      <c r="K291" s="42">
        <f t="shared" ref="K291:M291" si="201">K290</f>
        <v>2000</v>
      </c>
      <c r="L291" s="42">
        <f t="shared" si="201"/>
        <v>2000</v>
      </c>
      <c r="M291" s="42">
        <f t="shared" si="201"/>
        <v>2000</v>
      </c>
      <c r="N291" s="42">
        <f t="shared" si="170"/>
        <v>-700</v>
      </c>
      <c r="O291" s="42">
        <f t="shared" si="171"/>
        <v>-700</v>
      </c>
      <c r="P291" s="42">
        <f t="shared" si="172"/>
        <v>-700</v>
      </c>
      <c r="Q291" s="61">
        <f t="shared" si="179"/>
        <v>0</v>
      </c>
      <c r="R291" s="61">
        <f t="shared" si="179"/>
        <v>0</v>
      </c>
      <c r="S291" s="61">
        <f t="shared" si="179"/>
        <v>0</v>
      </c>
      <c r="T291" s="58">
        <f t="shared" si="173"/>
        <v>2125</v>
      </c>
      <c r="U291" s="83">
        <f t="shared" si="188"/>
        <v>1500</v>
      </c>
      <c r="V291" s="83">
        <f t="shared" si="189"/>
        <v>1500</v>
      </c>
      <c r="W291" s="83">
        <f t="shared" si="190"/>
        <v>1500</v>
      </c>
      <c r="X291" s="85"/>
      <c r="Y291" s="42"/>
      <c r="Z291" s="42"/>
      <c r="AA291" s="42"/>
      <c r="AB291" s="50"/>
    </row>
    <row r="292" spans="1:28" ht="13.15" customHeight="1">
      <c r="A292" s="75">
        <f t="shared" si="120"/>
        <v>278</v>
      </c>
      <c r="B292" s="86">
        <f t="shared" si="176"/>
        <v>45589</v>
      </c>
      <c r="C292" s="75">
        <f t="shared" si="177"/>
        <v>1769</v>
      </c>
      <c r="D292" s="76">
        <f t="shared" si="149"/>
        <v>1858</v>
      </c>
      <c r="E292" s="61">
        <f t="shared" si="163"/>
        <v>2327</v>
      </c>
      <c r="F292" s="61">
        <f t="shared" si="164"/>
        <v>2327</v>
      </c>
      <c r="G292" s="61">
        <f t="shared" si="165"/>
        <v>2327</v>
      </c>
      <c r="H292" s="42">
        <f t="shared" si="166"/>
        <v>1300</v>
      </c>
      <c r="I292" s="42">
        <f t="shared" si="167"/>
        <v>1300</v>
      </c>
      <c r="J292" s="42">
        <f t="shared" si="168"/>
        <v>1300</v>
      </c>
      <c r="K292" s="42">
        <f t="shared" ref="K292:M292" si="202">K291</f>
        <v>2000</v>
      </c>
      <c r="L292" s="42">
        <f t="shared" si="202"/>
        <v>2000</v>
      </c>
      <c r="M292" s="42">
        <f t="shared" si="202"/>
        <v>2000</v>
      </c>
      <c r="N292" s="42">
        <f t="shared" si="170"/>
        <v>-700</v>
      </c>
      <c r="O292" s="42">
        <f t="shared" si="171"/>
        <v>-700</v>
      </c>
      <c r="P292" s="42">
        <f t="shared" si="172"/>
        <v>-700</v>
      </c>
      <c r="Q292" s="61">
        <f t="shared" si="179"/>
        <v>0</v>
      </c>
      <c r="R292" s="61">
        <f t="shared" si="179"/>
        <v>0</v>
      </c>
      <c r="S292" s="61">
        <f t="shared" si="179"/>
        <v>0</v>
      </c>
      <c r="T292" s="58">
        <f t="shared" si="173"/>
        <v>2127</v>
      </c>
      <c r="U292" s="83">
        <f t="shared" si="188"/>
        <v>1500</v>
      </c>
      <c r="V292" s="83">
        <f t="shared" si="189"/>
        <v>1500</v>
      </c>
      <c r="W292" s="83">
        <f t="shared" si="190"/>
        <v>1500</v>
      </c>
      <c r="X292" s="85"/>
      <c r="Y292" s="42"/>
      <c r="Z292" s="42"/>
      <c r="AA292" s="42"/>
      <c r="AB292" s="50"/>
    </row>
    <row r="293" spans="1:28" ht="13.15" customHeight="1">
      <c r="A293" s="75">
        <f t="shared" si="120"/>
        <v>279</v>
      </c>
      <c r="B293" s="86">
        <f t="shared" si="176"/>
        <v>45590</v>
      </c>
      <c r="C293" s="75">
        <f t="shared" si="177"/>
        <v>1769</v>
      </c>
      <c r="D293" s="76">
        <f t="shared" si="149"/>
        <v>1860</v>
      </c>
      <c r="E293" s="61">
        <f t="shared" si="163"/>
        <v>2329</v>
      </c>
      <c r="F293" s="61">
        <f t="shared" si="164"/>
        <v>2329</v>
      </c>
      <c r="G293" s="61">
        <f t="shared" si="165"/>
        <v>2329</v>
      </c>
      <c r="H293" s="42">
        <f t="shared" si="166"/>
        <v>1300</v>
      </c>
      <c r="I293" s="42">
        <f t="shared" si="167"/>
        <v>1300</v>
      </c>
      <c r="J293" s="42">
        <f t="shared" si="168"/>
        <v>1300</v>
      </c>
      <c r="K293" s="42">
        <f t="shared" ref="K293:M293" si="203">K292</f>
        <v>2000</v>
      </c>
      <c r="L293" s="42">
        <f t="shared" si="203"/>
        <v>2000</v>
      </c>
      <c r="M293" s="42">
        <f t="shared" si="203"/>
        <v>2000</v>
      </c>
      <c r="N293" s="42">
        <f t="shared" si="170"/>
        <v>-700</v>
      </c>
      <c r="O293" s="42">
        <f t="shared" si="171"/>
        <v>-700</v>
      </c>
      <c r="P293" s="42">
        <f t="shared" si="172"/>
        <v>-700</v>
      </c>
      <c r="Q293" s="61">
        <f t="shared" si="179"/>
        <v>0</v>
      </c>
      <c r="R293" s="61">
        <f t="shared" si="179"/>
        <v>0</v>
      </c>
      <c r="S293" s="61">
        <f t="shared" si="179"/>
        <v>0</v>
      </c>
      <c r="T293" s="58">
        <f t="shared" si="173"/>
        <v>2129</v>
      </c>
      <c r="U293" s="83">
        <f t="shared" si="188"/>
        <v>1500</v>
      </c>
      <c r="V293" s="83">
        <f t="shared" si="189"/>
        <v>1500</v>
      </c>
      <c r="W293" s="83">
        <f t="shared" si="190"/>
        <v>1500</v>
      </c>
      <c r="X293" s="85"/>
      <c r="Y293" s="42"/>
      <c r="Z293" s="42"/>
      <c r="AA293" s="42"/>
      <c r="AB293" s="50"/>
    </row>
    <row r="294" spans="1:28" ht="13.15" customHeight="1">
      <c r="A294" s="75">
        <f t="shared" si="120"/>
        <v>280</v>
      </c>
      <c r="B294" s="86">
        <f t="shared" si="176"/>
        <v>45591</v>
      </c>
      <c r="C294" s="75">
        <f t="shared" si="177"/>
        <v>1769</v>
      </c>
      <c r="D294" s="76">
        <f t="shared" si="149"/>
        <v>1862</v>
      </c>
      <c r="E294" s="61">
        <f t="shared" si="163"/>
        <v>2331</v>
      </c>
      <c r="F294" s="61">
        <f t="shared" si="164"/>
        <v>2331</v>
      </c>
      <c r="G294" s="61">
        <f t="shared" si="165"/>
        <v>2331</v>
      </c>
      <c r="H294" s="42">
        <f t="shared" si="166"/>
        <v>1300</v>
      </c>
      <c r="I294" s="42">
        <f t="shared" si="167"/>
        <v>1300</v>
      </c>
      <c r="J294" s="42">
        <f t="shared" si="168"/>
        <v>1300</v>
      </c>
      <c r="K294" s="42">
        <f t="shared" ref="K294:M294" si="204">K293</f>
        <v>2000</v>
      </c>
      <c r="L294" s="42">
        <f t="shared" si="204"/>
        <v>2000</v>
      </c>
      <c r="M294" s="42">
        <f t="shared" si="204"/>
        <v>2000</v>
      </c>
      <c r="N294" s="42">
        <f t="shared" si="170"/>
        <v>-700</v>
      </c>
      <c r="O294" s="42">
        <f t="shared" si="171"/>
        <v>-700</v>
      </c>
      <c r="P294" s="42">
        <f t="shared" si="172"/>
        <v>-700</v>
      </c>
      <c r="Q294" s="61">
        <f t="shared" si="179"/>
        <v>0</v>
      </c>
      <c r="R294" s="61">
        <f t="shared" si="179"/>
        <v>0</v>
      </c>
      <c r="S294" s="61">
        <f t="shared" si="179"/>
        <v>0</v>
      </c>
      <c r="T294" s="58">
        <f t="shared" si="173"/>
        <v>2131</v>
      </c>
      <c r="U294" s="83">
        <f t="shared" si="188"/>
        <v>1500</v>
      </c>
      <c r="V294" s="83">
        <f t="shared" si="189"/>
        <v>1500</v>
      </c>
      <c r="W294" s="83">
        <f t="shared" si="190"/>
        <v>1500</v>
      </c>
      <c r="X294" s="85"/>
      <c r="Y294" s="42"/>
      <c r="Z294" s="42"/>
      <c r="AA294" s="42"/>
      <c r="AB294" s="50"/>
    </row>
    <row r="295" spans="1:28" ht="13.15" customHeight="1">
      <c r="A295" s="75">
        <f t="shared" si="120"/>
        <v>281</v>
      </c>
      <c r="B295" s="86">
        <f t="shared" si="176"/>
        <v>45592</v>
      </c>
      <c r="C295" s="75">
        <f t="shared" si="177"/>
        <v>1769</v>
      </c>
      <c r="D295" s="76">
        <f t="shared" si="149"/>
        <v>1864</v>
      </c>
      <c r="E295" s="61">
        <f t="shared" si="163"/>
        <v>2333</v>
      </c>
      <c r="F295" s="61">
        <f t="shared" si="164"/>
        <v>2333</v>
      </c>
      <c r="G295" s="61">
        <f t="shared" si="165"/>
        <v>2333</v>
      </c>
      <c r="H295" s="42">
        <f t="shared" si="166"/>
        <v>1300</v>
      </c>
      <c r="I295" s="42">
        <f t="shared" si="167"/>
        <v>1300</v>
      </c>
      <c r="J295" s="42">
        <f t="shared" si="168"/>
        <v>1300</v>
      </c>
      <c r="K295" s="42">
        <f t="shared" ref="K295:M295" si="205">K294</f>
        <v>2000</v>
      </c>
      <c r="L295" s="42">
        <f t="shared" si="205"/>
        <v>2000</v>
      </c>
      <c r="M295" s="42">
        <f t="shared" si="205"/>
        <v>2000</v>
      </c>
      <c r="N295" s="42">
        <f t="shared" si="170"/>
        <v>-700</v>
      </c>
      <c r="O295" s="42">
        <f t="shared" si="171"/>
        <v>-700</v>
      </c>
      <c r="P295" s="42">
        <f t="shared" si="172"/>
        <v>-700</v>
      </c>
      <c r="Q295" s="61">
        <f t="shared" si="179"/>
        <v>0</v>
      </c>
      <c r="R295" s="61">
        <f t="shared" si="179"/>
        <v>0</v>
      </c>
      <c r="S295" s="61">
        <f t="shared" si="179"/>
        <v>0</v>
      </c>
      <c r="T295" s="58">
        <f t="shared" si="173"/>
        <v>2133</v>
      </c>
      <c r="U295" s="83">
        <f t="shared" si="188"/>
        <v>1500</v>
      </c>
      <c r="V295" s="83">
        <f t="shared" si="189"/>
        <v>1500</v>
      </c>
      <c r="W295" s="83">
        <f t="shared" si="190"/>
        <v>1500</v>
      </c>
      <c r="X295" s="85"/>
      <c r="Y295" s="42"/>
      <c r="Z295" s="42"/>
      <c r="AA295" s="42"/>
      <c r="AB295" s="50"/>
    </row>
    <row r="296" spans="1:28" ht="13.15" customHeight="1">
      <c r="A296" s="75">
        <f t="shared" si="120"/>
        <v>282</v>
      </c>
      <c r="B296" s="86">
        <f t="shared" si="176"/>
        <v>45593</v>
      </c>
      <c r="C296" s="75">
        <f t="shared" si="177"/>
        <v>1769</v>
      </c>
      <c r="D296" s="76">
        <f t="shared" si="149"/>
        <v>1866</v>
      </c>
      <c r="E296" s="61">
        <f t="shared" si="163"/>
        <v>2335</v>
      </c>
      <c r="F296" s="61">
        <f t="shared" si="164"/>
        <v>2335</v>
      </c>
      <c r="G296" s="61">
        <f t="shared" si="165"/>
        <v>2335</v>
      </c>
      <c r="H296" s="42">
        <f t="shared" si="166"/>
        <v>1300</v>
      </c>
      <c r="I296" s="42">
        <f t="shared" si="167"/>
        <v>1300</v>
      </c>
      <c r="J296" s="42">
        <f t="shared" si="168"/>
        <v>1300</v>
      </c>
      <c r="K296" s="42">
        <f t="shared" ref="K296:M296" si="206">K295</f>
        <v>2000</v>
      </c>
      <c r="L296" s="42">
        <f t="shared" si="206"/>
        <v>2000</v>
      </c>
      <c r="M296" s="42">
        <f t="shared" si="206"/>
        <v>2000</v>
      </c>
      <c r="N296" s="42">
        <f t="shared" si="170"/>
        <v>-700</v>
      </c>
      <c r="O296" s="42">
        <f t="shared" si="171"/>
        <v>-700</v>
      </c>
      <c r="P296" s="42">
        <f t="shared" si="172"/>
        <v>-700</v>
      </c>
      <c r="Q296" s="61">
        <f t="shared" si="179"/>
        <v>0</v>
      </c>
      <c r="R296" s="61">
        <f t="shared" si="179"/>
        <v>0</v>
      </c>
      <c r="S296" s="61">
        <f t="shared" si="179"/>
        <v>0</v>
      </c>
      <c r="T296" s="58">
        <f t="shared" si="173"/>
        <v>2135</v>
      </c>
      <c r="U296" s="83">
        <f t="shared" si="188"/>
        <v>1500</v>
      </c>
      <c r="V296" s="83">
        <f t="shared" si="189"/>
        <v>1500</v>
      </c>
      <c r="W296" s="83">
        <f t="shared" si="190"/>
        <v>1500</v>
      </c>
      <c r="X296" s="85"/>
      <c r="Y296" s="42"/>
      <c r="Z296" s="42"/>
      <c r="AA296" s="42"/>
      <c r="AB296" s="50"/>
    </row>
    <row r="297" spans="1:28" ht="13.15" customHeight="1">
      <c r="A297" s="75">
        <f t="shared" si="120"/>
        <v>283</v>
      </c>
      <c r="B297" s="86">
        <f t="shared" si="176"/>
        <v>45594</v>
      </c>
      <c r="C297" s="75">
        <f t="shared" si="177"/>
        <v>1769</v>
      </c>
      <c r="D297" s="76">
        <f t="shared" si="149"/>
        <v>1868</v>
      </c>
      <c r="E297" s="61">
        <f t="shared" si="163"/>
        <v>2337</v>
      </c>
      <c r="F297" s="61">
        <f t="shared" si="164"/>
        <v>2337</v>
      </c>
      <c r="G297" s="61">
        <f t="shared" si="165"/>
        <v>2337</v>
      </c>
      <c r="H297" s="42">
        <f t="shared" si="166"/>
        <v>1300</v>
      </c>
      <c r="I297" s="42">
        <f t="shared" si="167"/>
        <v>1300</v>
      </c>
      <c r="J297" s="42">
        <f t="shared" si="168"/>
        <v>1300</v>
      </c>
      <c r="K297" s="42">
        <f t="shared" ref="K297:M297" si="207">K296</f>
        <v>2000</v>
      </c>
      <c r="L297" s="42">
        <f t="shared" si="207"/>
        <v>2000</v>
      </c>
      <c r="M297" s="42">
        <f t="shared" si="207"/>
        <v>2000</v>
      </c>
      <c r="N297" s="42">
        <f t="shared" si="170"/>
        <v>-700</v>
      </c>
      <c r="O297" s="42">
        <f t="shared" si="171"/>
        <v>-700</v>
      </c>
      <c r="P297" s="42">
        <f t="shared" si="172"/>
        <v>-700</v>
      </c>
      <c r="Q297" s="61">
        <f t="shared" si="179"/>
        <v>0</v>
      </c>
      <c r="R297" s="61">
        <f t="shared" si="179"/>
        <v>0</v>
      </c>
      <c r="S297" s="61">
        <f t="shared" si="179"/>
        <v>0</v>
      </c>
      <c r="T297" s="58">
        <f t="shared" si="173"/>
        <v>2137</v>
      </c>
      <c r="U297" s="83">
        <f t="shared" si="188"/>
        <v>1500</v>
      </c>
      <c r="V297" s="83">
        <f t="shared" si="189"/>
        <v>1500</v>
      </c>
      <c r="W297" s="83">
        <f t="shared" si="190"/>
        <v>1500</v>
      </c>
      <c r="X297" s="85"/>
      <c r="Y297" s="42"/>
      <c r="Z297" s="42"/>
      <c r="AA297" s="42"/>
      <c r="AB297" s="50"/>
    </row>
    <row r="298" spans="1:28" ht="13.15" customHeight="1">
      <c r="A298" s="75">
        <f t="shared" si="120"/>
        <v>284</v>
      </c>
      <c r="B298" s="86">
        <f t="shared" si="176"/>
        <v>45595</v>
      </c>
      <c r="C298" s="75">
        <f t="shared" si="177"/>
        <v>1769</v>
      </c>
      <c r="D298" s="76">
        <f t="shared" si="149"/>
        <v>1870</v>
      </c>
      <c r="E298" s="61">
        <f t="shared" si="163"/>
        <v>2339</v>
      </c>
      <c r="F298" s="61">
        <f t="shared" si="164"/>
        <v>2339</v>
      </c>
      <c r="G298" s="61">
        <f t="shared" si="165"/>
        <v>2339</v>
      </c>
      <c r="H298" s="42">
        <f t="shared" si="166"/>
        <v>1300</v>
      </c>
      <c r="I298" s="42">
        <f t="shared" si="167"/>
        <v>1300</v>
      </c>
      <c r="J298" s="42">
        <f t="shared" si="168"/>
        <v>1300</v>
      </c>
      <c r="K298" s="42">
        <f t="shared" ref="K298:M298" si="208">K297</f>
        <v>2000</v>
      </c>
      <c r="L298" s="42">
        <f t="shared" si="208"/>
        <v>2000</v>
      </c>
      <c r="M298" s="42">
        <f t="shared" si="208"/>
        <v>2000</v>
      </c>
      <c r="N298" s="42">
        <f t="shared" si="170"/>
        <v>-700</v>
      </c>
      <c r="O298" s="42">
        <f t="shared" si="171"/>
        <v>-700</v>
      </c>
      <c r="P298" s="42">
        <f t="shared" si="172"/>
        <v>-700</v>
      </c>
      <c r="Q298" s="61">
        <f t="shared" si="179"/>
        <v>0</v>
      </c>
      <c r="R298" s="61">
        <f t="shared" si="179"/>
        <v>0</v>
      </c>
      <c r="S298" s="61">
        <f t="shared" si="179"/>
        <v>0</v>
      </c>
      <c r="T298" s="58">
        <f t="shared" si="173"/>
        <v>2139</v>
      </c>
      <c r="U298" s="83">
        <f t="shared" si="188"/>
        <v>1500</v>
      </c>
      <c r="V298" s="83">
        <f t="shared" si="189"/>
        <v>1500</v>
      </c>
      <c r="W298" s="83">
        <f t="shared" si="190"/>
        <v>1500</v>
      </c>
      <c r="X298" s="85"/>
      <c r="Y298" s="42"/>
      <c r="Z298" s="42"/>
      <c r="AA298" s="42"/>
      <c r="AB298" s="50"/>
    </row>
    <row r="299" spans="1:28" ht="13.15" customHeight="1">
      <c r="A299" s="75">
        <f t="shared" si="120"/>
        <v>285</v>
      </c>
      <c r="B299" s="86">
        <f t="shared" si="176"/>
        <v>45596</v>
      </c>
      <c r="C299" s="75">
        <f t="shared" si="177"/>
        <v>1769</v>
      </c>
      <c r="D299" s="76">
        <f t="shared" si="149"/>
        <v>1872</v>
      </c>
      <c r="E299" s="61">
        <f t="shared" si="163"/>
        <v>2341</v>
      </c>
      <c r="F299" s="61">
        <f t="shared" si="164"/>
        <v>2341</v>
      </c>
      <c r="G299" s="61">
        <f t="shared" si="165"/>
        <v>2341</v>
      </c>
      <c r="H299" s="42">
        <f t="shared" si="166"/>
        <v>1300</v>
      </c>
      <c r="I299" s="42">
        <f t="shared" si="167"/>
        <v>1300</v>
      </c>
      <c r="J299" s="42">
        <f t="shared" si="168"/>
        <v>1300</v>
      </c>
      <c r="K299" s="42">
        <f t="shared" ref="K299:M299" si="209">K298</f>
        <v>2000</v>
      </c>
      <c r="L299" s="42">
        <f t="shared" si="209"/>
        <v>2000</v>
      </c>
      <c r="M299" s="42">
        <f t="shared" si="209"/>
        <v>2000</v>
      </c>
      <c r="N299" s="42">
        <f t="shared" si="170"/>
        <v>-700</v>
      </c>
      <c r="O299" s="42">
        <f t="shared" si="171"/>
        <v>-700</v>
      </c>
      <c r="P299" s="42">
        <f t="shared" si="172"/>
        <v>-700</v>
      </c>
      <c r="Q299" s="61">
        <f t="shared" si="179"/>
        <v>0</v>
      </c>
      <c r="R299" s="61">
        <f t="shared" si="179"/>
        <v>0</v>
      </c>
      <c r="S299" s="61">
        <f t="shared" si="179"/>
        <v>0</v>
      </c>
      <c r="T299" s="58">
        <f t="shared" si="173"/>
        <v>2141</v>
      </c>
      <c r="U299" s="83">
        <f t="shared" si="188"/>
        <v>1500</v>
      </c>
      <c r="V299" s="83">
        <f t="shared" si="189"/>
        <v>1500</v>
      </c>
      <c r="W299" s="83">
        <f t="shared" si="190"/>
        <v>1500</v>
      </c>
      <c r="X299" s="85"/>
      <c r="Y299" s="42"/>
      <c r="Z299" s="42"/>
      <c r="AA299" s="42"/>
      <c r="AB299" s="50"/>
    </row>
    <row r="300" spans="1:28" ht="13.15" customHeight="1">
      <c r="A300" s="75">
        <f t="shared" si="120"/>
        <v>286</v>
      </c>
      <c r="B300" s="86">
        <f t="shared" si="176"/>
        <v>45597</v>
      </c>
      <c r="C300" s="75">
        <f t="shared" si="177"/>
        <v>1769</v>
      </c>
      <c r="D300" s="76">
        <f t="shared" si="149"/>
        <v>1874</v>
      </c>
      <c r="E300" s="61">
        <f t="shared" ref="E300:E360" si="210">C300+D300-H300</f>
        <v>2343</v>
      </c>
      <c r="F300" s="61">
        <f t="shared" ref="F300:F360" si="211">C300+D300-I300</f>
        <v>2343</v>
      </c>
      <c r="G300" s="61">
        <f t="shared" ref="G300:G360" si="212">D300+C300-J300</f>
        <v>2343</v>
      </c>
      <c r="H300" s="42">
        <f t="shared" ref="H300:H360" si="213">K300+N300</f>
        <v>1300</v>
      </c>
      <c r="I300" s="42">
        <f t="shared" ref="I300:I360" si="214">L300+O300</f>
        <v>1300</v>
      </c>
      <c r="J300" s="42">
        <f t="shared" ref="J300:J360" si="215">M300+P300</f>
        <v>1300</v>
      </c>
      <c r="K300" s="42">
        <f t="shared" ref="K300:M300" si="216">K299</f>
        <v>2000</v>
      </c>
      <c r="L300" s="42">
        <f t="shared" si="216"/>
        <v>2000</v>
      </c>
      <c r="M300" s="42">
        <f t="shared" si="216"/>
        <v>2000</v>
      </c>
      <c r="N300" s="42">
        <f t="shared" ref="N300:N360" si="217">N299-Q300</f>
        <v>-700</v>
      </c>
      <c r="O300" s="42">
        <f t="shared" ref="O300:O360" si="218">O299-R300</f>
        <v>-700</v>
      </c>
      <c r="P300" s="42">
        <f t="shared" ref="P300:P360" si="219">P299-S300</f>
        <v>-700</v>
      </c>
      <c r="Q300" s="61">
        <f t="shared" si="179"/>
        <v>0</v>
      </c>
      <c r="R300" s="61">
        <f t="shared" si="179"/>
        <v>0</v>
      </c>
      <c r="S300" s="61">
        <f t="shared" si="179"/>
        <v>0</v>
      </c>
      <c r="T300" s="58">
        <f t="shared" ref="T300:T360" si="220">D300+C300-V300</f>
        <v>2143</v>
      </c>
      <c r="U300" s="83">
        <f t="shared" si="188"/>
        <v>1500</v>
      </c>
      <c r="V300" s="83">
        <f t="shared" si="189"/>
        <v>1500</v>
      </c>
      <c r="W300" s="83">
        <f t="shared" si="190"/>
        <v>1500</v>
      </c>
      <c r="X300" s="85"/>
      <c r="Y300" s="42"/>
      <c r="Z300" s="42"/>
      <c r="AA300" s="42"/>
      <c r="AB300" s="50"/>
    </row>
    <row r="301" spans="1:28" ht="13.15" customHeight="1">
      <c r="A301" s="75">
        <f t="shared" si="120"/>
        <v>287</v>
      </c>
      <c r="B301" s="86">
        <f t="shared" si="176"/>
        <v>45598</v>
      </c>
      <c r="C301" s="75">
        <f t="shared" si="177"/>
        <v>1769</v>
      </c>
      <c r="D301" s="76">
        <f t="shared" si="149"/>
        <v>1876</v>
      </c>
      <c r="E301" s="61">
        <f t="shared" si="210"/>
        <v>2345</v>
      </c>
      <c r="F301" s="61">
        <f t="shared" si="211"/>
        <v>2345</v>
      </c>
      <c r="G301" s="61">
        <f t="shared" si="212"/>
        <v>2345</v>
      </c>
      <c r="H301" s="42">
        <f t="shared" si="213"/>
        <v>1300</v>
      </c>
      <c r="I301" s="42">
        <f t="shared" si="214"/>
        <v>1300</v>
      </c>
      <c r="J301" s="42">
        <f t="shared" si="215"/>
        <v>1300</v>
      </c>
      <c r="K301" s="42">
        <f t="shared" ref="K301:M301" si="221">K300</f>
        <v>2000</v>
      </c>
      <c r="L301" s="42">
        <f t="shared" si="221"/>
        <v>2000</v>
      </c>
      <c r="M301" s="42">
        <f t="shared" si="221"/>
        <v>2000</v>
      </c>
      <c r="N301" s="42">
        <f t="shared" si="217"/>
        <v>-700</v>
      </c>
      <c r="O301" s="42">
        <f t="shared" si="218"/>
        <v>-700</v>
      </c>
      <c r="P301" s="42">
        <f t="shared" si="219"/>
        <v>-700</v>
      </c>
      <c r="Q301" s="61">
        <f t="shared" si="179"/>
        <v>0</v>
      </c>
      <c r="R301" s="61">
        <f t="shared" si="179"/>
        <v>0</v>
      </c>
      <c r="S301" s="61">
        <f t="shared" si="179"/>
        <v>0</v>
      </c>
      <c r="T301" s="58">
        <f t="shared" si="220"/>
        <v>2145</v>
      </c>
      <c r="U301" s="83">
        <f t="shared" si="188"/>
        <v>1500</v>
      </c>
      <c r="V301" s="83">
        <f t="shared" si="189"/>
        <v>1500</v>
      </c>
      <c r="W301" s="83">
        <f t="shared" si="190"/>
        <v>1500</v>
      </c>
      <c r="X301" s="85"/>
      <c r="Y301" s="42"/>
      <c r="Z301" s="42"/>
      <c r="AA301" s="42"/>
      <c r="AB301" s="50"/>
    </row>
    <row r="302" spans="1:28" ht="13.15" customHeight="1">
      <c r="A302" s="75">
        <f t="shared" si="120"/>
        <v>288</v>
      </c>
      <c r="B302" s="86">
        <f t="shared" si="176"/>
        <v>45599</v>
      </c>
      <c r="C302" s="75">
        <f t="shared" si="177"/>
        <v>1769</v>
      </c>
      <c r="D302" s="76">
        <f t="shared" si="149"/>
        <v>1878</v>
      </c>
      <c r="E302" s="61">
        <f t="shared" si="210"/>
        <v>2347</v>
      </c>
      <c r="F302" s="61">
        <f t="shared" si="211"/>
        <v>2347</v>
      </c>
      <c r="G302" s="61">
        <f t="shared" si="212"/>
        <v>2347</v>
      </c>
      <c r="H302" s="42">
        <f t="shared" si="213"/>
        <v>1300</v>
      </c>
      <c r="I302" s="42">
        <f t="shared" si="214"/>
        <v>1300</v>
      </c>
      <c r="J302" s="42">
        <f t="shared" si="215"/>
        <v>1300</v>
      </c>
      <c r="K302" s="42">
        <f t="shared" ref="K302:M302" si="222">K301</f>
        <v>2000</v>
      </c>
      <c r="L302" s="42">
        <f t="shared" si="222"/>
        <v>2000</v>
      </c>
      <c r="M302" s="42">
        <f t="shared" si="222"/>
        <v>2000</v>
      </c>
      <c r="N302" s="42">
        <f t="shared" si="217"/>
        <v>-700</v>
      </c>
      <c r="O302" s="42">
        <f t="shared" si="218"/>
        <v>-700</v>
      </c>
      <c r="P302" s="42">
        <f t="shared" si="219"/>
        <v>-700</v>
      </c>
      <c r="Q302" s="61">
        <f t="shared" si="179"/>
        <v>0</v>
      </c>
      <c r="R302" s="61">
        <f t="shared" si="179"/>
        <v>0</v>
      </c>
      <c r="S302" s="61">
        <f t="shared" si="179"/>
        <v>0</v>
      </c>
      <c r="T302" s="58">
        <f t="shared" si="220"/>
        <v>2147</v>
      </c>
      <c r="U302" s="83">
        <f t="shared" si="188"/>
        <v>1500</v>
      </c>
      <c r="V302" s="83">
        <f t="shared" si="189"/>
        <v>1500</v>
      </c>
      <c r="W302" s="83">
        <f t="shared" si="190"/>
        <v>1500</v>
      </c>
      <c r="X302" s="85"/>
      <c r="Y302" s="42"/>
      <c r="Z302" s="42"/>
      <c r="AA302" s="42"/>
      <c r="AB302" s="50"/>
    </row>
    <row r="303" spans="1:28" ht="13.15" customHeight="1">
      <c r="A303" s="75">
        <f t="shared" ref="A303:A360" si="223">+A302+1</f>
        <v>289</v>
      </c>
      <c r="B303" s="86">
        <f t="shared" si="176"/>
        <v>45600</v>
      </c>
      <c r="C303" s="75">
        <f t="shared" si="177"/>
        <v>1769</v>
      </c>
      <c r="D303" s="76">
        <f t="shared" si="149"/>
        <v>1880</v>
      </c>
      <c r="E303" s="61">
        <f t="shared" si="210"/>
        <v>2349</v>
      </c>
      <c r="F303" s="61">
        <f t="shared" si="211"/>
        <v>2349</v>
      </c>
      <c r="G303" s="61">
        <f t="shared" si="212"/>
        <v>2349</v>
      </c>
      <c r="H303" s="42">
        <f t="shared" si="213"/>
        <v>1300</v>
      </c>
      <c r="I303" s="42">
        <f t="shared" si="214"/>
        <v>1300</v>
      </c>
      <c r="J303" s="42">
        <f t="shared" si="215"/>
        <v>1300</v>
      </c>
      <c r="K303" s="42">
        <f t="shared" ref="K303:M303" si="224">K302</f>
        <v>2000</v>
      </c>
      <c r="L303" s="42">
        <f t="shared" si="224"/>
        <v>2000</v>
      </c>
      <c r="M303" s="42">
        <f t="shared" si="224"/>
        <v>2000</v>
      </c>
      <c r="N303" s="42">
        <f t="shared" si="217"/>
        <v>-700</v>
      </c>
      <c r="O303" s="42">
        <f t="shared" si="218"/>
        <v>-700</v>
      </c>
      <c r="P303" s="42">
        <f t="shared" si="219"/>
        <v>-700</v>
      </c>
      <c r="Q303" s="61">
        <f t="shared" si="179"/>
        <v>0</v>
      </c>
      <c r="R303" s="61">
        <f t="shared" si="179"/>
        <v>0</v>
      </c>
      <c r="S303" s="61">
        <f t="shared" si="179"/>
        <v>0</v>
      </c>
      <c r="T303" s="58">
        <f t="shared" si="220"/>
        <v>2149</v>
      </c>
      <c r="U303" s="83">
        <f t="shared" si="188"/>
        <v>1500</v>
      </c>
      <c r="V303" s="83">
        <f t="shared" si="189"/>
        <v>1500</v>
      </c>
      <c r="W303" s="83">
        <f t="shared" si="190"/>
        <v>1500</v>
      </c>
      <c r="X303" s="85"/>
      <c r="Y303" s="42"/>
      <c r="Z303" s="42"/>
      <c r="AA303" s="42"/>
      <c r="AB303" s="50"/>
    </row>
    <row r="304" spans="1:28" ht="13.15" customHeight="1">
      <c r="A304" s="75">
        <f t="shared" si="223"/>
        <v>290</v>
      </c>
      <c r="B304" s="86">
        <f t="shared" si="176"/>
        <v>45601</v>
      </c>
      <c r="C304" s="75">
        <f t="shared" si="177"/>
        <v>1769</v>
      </c>
      <c r="D304" s="76">
        <f t="shared" si="149"/>
        <v>1882</v>
      </c>
      <c r="E304" s="61">
        <f t="shared" si="210"/>
        <v>2351</v>
      </c>
      <c r="F304" s="61">
        <f t="shared" si="211"/>
        <v>2351</v>
      </c>
      <c r="G304" s="61">
        <f t="shared" si="212"/>
        <v>2351</v>
      </c>
      <c r="H304" s="42">
        <f t="shared" si="213"/>
        <v>1300</v>
      </c>
      <c r="I304" s="42">
        <f t="shared" si="214"/>
        <v>1300</v>
      </c>
      <c r="J304" s="42">
        <f t="shared" si="215"/>
        <v>1300</v>
      </c>
      <c r="K304" s="42">
        <f t="shared" ref="K304:M304" si="225">K303</f>
        <v>2000</v>
      </c>
      <c r="L304" s="42">
        <f t="shared" si="225"/>
        <v>2000</v>
      </c>
      <c r="M304" s="42">
        <f t="shared" si="225"/>
        <v>2000</v>
      </c>
      <c r="N304" s="42">
        <f t="shared" si="217"/>
        <v>-700</v>
      </c>
      <c r="O304" s="42">
        <f t="shared" si="218"/>
        <v>-700</v>
      </c>
      <c r="P304" s="42">
        <f t="shared" si="219"/>
        <v>-700</v>
      </c>
      <c r="Q304" s="61">
        <f t="shared" ref="Q304:S335" si="226">Q303</f>
        <v>0</v>
      </c>
      <c r="R304" s="61">
        <f t="shared" si="226"/>
        <v>0</v>
      </c>
      <c r="S304" s="61">
        <f t="shared" si="226"/>
        <v>0</v>
      </c>
      <c r="T304" s="58">
        <f t="shared" si="220"/>
        <v>2151</v>
      </c>
      <c r="U304" s="83">
        <f t="shared" si="188"/>
        <v>1500</v>
      </c>
      <c r="V304" s="83">
        <f t="shared" si="189"/>
        <v>1500</v>
      </c>
      <c r="W304" s="83">
        <f t="shared" si="190"/>
        <v>1500</v>
      </c>
      <c r="X304" s="85"/>
      <c r="Y304" s="42"/>
      <c r="Z304" s="42"/>
      <c r="AA304" s="42"/>
      <c r="AB304" s="50"/>
    </row>
    <row r="305" spans="1:28" ht="13.15" customHeight="1">
      <c r="A305" s="75">
        <f t="shared" si="223"/>
        <v>291</v>
      </c>
      <c r="B305" s="86">
        <f t="shared" si="176"/>
        <v>45602</v>
      </c>
      <c r="C305" s="75">
        <f t="shared" si="177"/>
        <v>1769</v>
      </c>
      <c r="D305" s="76">
        <f t="shared" si="149"/>
        <v>1884</v>
      </c>
      <c r="E305" s="61">
        <f t="shared" si="210"/>
        <v>2353</v>
      </c>
      <c r="F305" s="61">
        <f t="shared" si="211"/>
        <v>2353</v>
      </c>
      <c r="G305" s="61">
        <f t="shared" si="212"/>
        <v>2353</v>
      </c>
      <c r="H305" s="42">
        <f t="shared" si="213"/>
        <v>1300</v>
      </c>
      <c r="I305" s="42">
        <f t="shared" si="214"/>
        <v>1300</v>
      </c>
      <c r="J305" s="42">
        <f t="shared" si="215"/>
        <v>1300</v>
      </c>
      <c r="K305" s="42">
        <f t="shared" ref="K305:M305" si="227">K304</f>
        <v>2000</v>
      </c>
      <c r="L305" s="42">
        <f t="shared" si="227"/>
        <v>2000</v>
      </c>
      <c r="M305" s="42">
        <f t="shared" si="227"/>
        <v>2000</v>
      </c>
      <c r="N305" s="42">
        <f t="shared" si="217"/>
        <v>-700</v>
      </c>
      <c r="O305" s="42">
        <f t="shared" si="218"/>
        <v>-700</v>
      </c>
      <c r="P305" s="42">
        <f t="shared" si="219"/>
        <v>-700</v>
      </c>
      <c r="Q305" s="61">
        <f t="shared" si="226"/>
        <v>0</v>
      </c>
      <c r="R305" s="61">
        <f t="shared" si="226"/>
        <v>0</v>
      </c>
      <c r="S305" s="61">
        <f t="shared" si="226"/>
        <v>0</v>
      </c>
      <c r="T305" s="58">
        <f t="shared" si="220"/>
        <v>2153</v>
      </c>
      <c r="U305" s="83">
        <f t="shared" si="188"/>
        <v>1500</v>
      </c>
      <c r="V305" s="83">
        <f t="shared" si="189"/>
        <v>1500</v>
      </c>
      <c r="W305" s="83">
        <f t="shared" si="190"/>
        <v>1500</v>
      </c>
      <c r="X305" s="85"/>
      <c r="Y305" s="42"/>
      <c r="Z305" s="42"/>
      <c r="AA305" s="42"/>
      <c r="AB305" s="50"/>
    </row>
    <row r="306" spans="1:28" ht="13.15" customHeight="1">
      <c r="A306" s="75">
        <f t="shared" si="223"/>
        <v>292</v>
      </c>
      <c r="B306" s="86">
        <f t="shared" si="176"/>
        <v>45603</v>
      </c>
      <c r="C306" s="75">
        <f t="shared" si="177"/>
        <v>1769</v>
      </c>
      <c r="D306" s="76">
        <f t="shared" si="149"/>
        <v>1886</v>
      </c>
      <c r="E306" s="61">
        <f t="shared" si="210"/>
        <v>2355</v>
      </c>
      <c r="F306" s="61">
        <f t="shared" si="211"/>
        <v>2355</v>
      </c>
      <c r="G306" s="61">
        <f t="shared" si="212"/>
        <v>2355</v>
      </c>
      <c r="H306" s="42">
        <f t="shared" si="213"/>
        <v>1300</v>
      </c>
      <c r="I306" s="42">
        <f t="shared" si="214"/>
        <v>1300</v>
      </c>
      <c r="J306" s="42">
        <f t="shared" si="215"/>
        <v>1300</v>
      </c>
      <c r="K306" s="42">
        <f t="shared" ref="K306:M306" si="228">K305</f>
        <v>2000</v>
      </c>
      <c r="L306" s="42">
        <f t="shared" si="228"/>
        <v>2000</v>
      </c>
      <c r="M306" s="42">
        <f t="shared" si="228"/>
        <v>2000</v>
      </c>
      <c r="N306" s="42">
        <f t="shared" si="217"/>
        <v>-700</v>
      </c>
      <c r="O306" s="42">
        <f t="shared" si="218"/>
        <v>-700</v>
      </c>
      <c r="P306" s="42">
        <f t="shared" si="219"/>
        <v>-700</v>
      </c>
      <c r="Q306" s="61">
        <f t="shared" si="226"/>
        <v>0</v>
      </c>
      <c r="R306" s="61">
        <f t="shared" si="226"/>
        <v>0</v>
      </c>
      <c r="S306" s="61">
        <f t="shared" si="226"/>
        <v>0</v>
      </c>
      <c r="T306" s="58">
        <f t="shared" si="220"/>
        <v>2155</v>
      </c>
      <c r="U306" s="83">
        <f t="shared" si="188"/>
        <v>1500</v>
      </c>
      <c r="V306" s="83">
        <f t="shared" si="189"/>
        <v>1500</v>
      </c>
      <c r="W306" s="83">
        <f t="shared" si="190"/>
        <v>1500</v>
      </c>
      <c r="X306" s="85"/>
      <c r="Y306" s="42"/>
      <c r="Z306" s="42"/>
      <c r="AA306" s="42"/>
      <c r="AB306" s="50"/>
    </row>
    <row r="307" spans="1:28" ht="13.15" customHeight="1">
      <c r="A307" s="75">
        <f t="shared" si="223"/>
        <v>293</v>
      </c>
      <c r="B307" s="86">
        <f t="shared" si="176"/>
        <v>45604</v>
      </c>
      <c r="C307" s="75">
        <f t="shared" si="177"/>
        <v>1769</v>
      </c>
      <c r="D307" s="76">
        <f t="shared" si="149"/>
        <v>1888</v>
      </c>
      <c r="E307" s="61">
        <f t="shared" si="210"/>
        <v>2357</v>
      </c>
      <c r="F307" s="61">
        <f t="shared" si="211"/>
        <v>2357</v>
      </c>
      <c r="G307" s="61">
        <f t="shared" si="212"/>
        <v>2357</v>
      </c>
      <c r="H307" s="42">
        <f t="shared" si="213"/>
        <v>1300</v>
      </c>
      <c r="I307" s="42">
        <f t="shared" si="214"/>
        <v>1300</v>
      </c>
      <c r="J307" s="42">
        <f t="shared" si="215"/>
        <v>1300</v>
      </c>
      <c r="K307" s="42">
        <f t="shared" ref="K307:M307" si="229">K306</f>
        <v>2000</v>
      </c>
      <c r="L307" s="42">
        <f t="shared" si="229"/>
        <v>2000</v>
      </c>
      <c r="M307" s="42">
        <f t="shared" si="229"/>
        <v>2000</v>
      </c>
      <c r="N307" s="42">
        <f t="shared" si="217"/>
        <v>-700</v>
      </c>
      <c r="O307" s="42">
        <f t="shared" si="218"/>
        <v>-700</v>
      </c>
      <c r="P307" s="42">
        <f t="shared" si="219"/>
        <v>-700</v>
      </c>
      <c r="Q307" s="61">
        <f t="shared" si="226"/>
        <v>0</v>
      </c>
      <c r="R307" s="61">
        <f t="shared" si="226"/>
        <v>0</v>
      </c>
      <c r="S307" s="61">
        <f t="shared" si="226"/>
        <v>0</v>
      </c>
      <c r="T307" s="58">
        <f t="shared" si="220"/>
        <v>2157</v>
      </c>
      <c r="U307" s="83">
        <f t="shared" si="188"/>
        <v>1500</v>
      </c>
      <c r="V307" s="83">
        <f t="shared" si="189"/>
        <v>1500</v>
      </c>
      <c r="W307" s="83">
        <f t="shared" si="190"/>
        <v>1500</v>
      </c>
      <c r="X307" s="85"/>
      <c r="Y307" s="42"/>
      <c r="Z307" s="42"/>
      <c r="AA307" s="42"/>
      <c r="AB307" s="50"/>
    </row>
    <row r="308" spans="1:28" ht="13.15" customHeight="1">
      <c r="A308" s="75">
        <f t="shared" si="223"/>
        <v>294</v>
      </c>
      <c r="B308" s="86">
        <f t="shared" si="176"/>
        <v>45605</v>
      </c>
      <c r="C308" s="75">
        <f t="shared" si="177"/>
        <v>1769</v>
      </c>
      <c r="D308" s="76">
        <f t="shared" si="149"/>
        <v>1890</v>
      </c>
      <c r="E308" s="61">
        <f t="shared" si="210"/>
        <v>2359</v>
      </c>
      <c r="F308" s="61">
        <f t="shared" si="211"/>
        <v>2359</v>
      </c>
      <c r="G308" s="61">
        <f t="shared" si="212"/>
        <v>2359</v>
      </c>
      <c r="H308" s="42">
        <f t="shared" si="213"/>
        <v>1300</v>
      </c>
      <c r="I308" s="42">
        <f t="shared" si="214"/>
        <v>1300</v>
      </c>
      <c r="J308" s="42">
        <f t="shared" si="215"/>
        <v>1300</v>
      </c>
      <c r="K308" s="42">
        <f t="shared" ref="K308:M308" si="230">K307</f>
        <v>2000</v>
      </c>
      <c r="L308" s="42">
        <f t="shared" si="230"/>
        <v>2000</v>
      </c>
      <c r="M308" s="42">
        <f t="shared" si="230"/>
        <v>2000</v>
      </c>
      <c r="N308" s="42">
        <f t="shared" si="217"/>
        <v>-700</v>
      </c>
      <c r="O308" s="42">
        <f t="shared" si="218"/>
        <v>-700</v>
      </c>
      <c r="P308" s="42">
        <f t="shared" si="219"/>
        <v>-700</v>
      </c>
      <c r="Q308" s="61">
        <f t="shared" si="226"/>
        <v>0</v>
      </c>
      <c r="R308" s="61">
        <f t="shared" si="226"/>
        <v>0</v>
      </c>
      <c r="S308" s="61">
        <f t="shared" si="226"/>
        <v>0</v>
      </c>
      <c r="T308" s="58">
        <f t="shared" si="220"/>
        <v>2159</v>
      </c>
      <c r="U308" s="83">
        <f t="shared" si="188"/>
        <v>1500</v>
      </c>
      <c r="V308" s="83">
        <f t="shared" si="189"/>
        <v>1500</v>
      </c>
      <c r="W308" s="83">
        <f t="shared" si="190"/>
        <v>1500</v>
      </c>
      <c r="X308" s="85"/>
      <c r="Y308" s="42"/>
      <c r="Z308" s="42"/>
      <c r="AA308" s="42"/>
      <c r="AB308" s="50"/>
    </row>
    <row r="309" spans="1:28" ht="13.15" customHeight="1">
      <c r="A309" s="75">
        <f t="shared" si="223"/>
        <v>295</v>
      </c>
      <c r="B309" s="86">
        <f t="shared" si="176"/>
        <v>45606</v>
      </c>
      <c r="C309" s="75">
        <f t="shared" si="177"/>
        <v>1769</v>
      </c>
      <c r="D309" s="76">
        <f t="shared" si="149"/>
        <v>1892</v>
      </c>
      <c r="E309" s="61">
        <f t="shared" si="210"/>
        <v>2361</v>
      </c>
      <c r="F309" s="61">
        <f t="shared" si="211"/>
        <v>2361</v>
      </c>
      <c r="G309" s="61">
        <f t="shared" si="212"/>
        <v>2361</v>
      </c>
      <c r="H309" s="42">
        <f t="shared" si="213"/>
        <v>1300</v>
      </c>
      <c r="I309" s="42">
        <f t="shared" si="214"/>
        <v>1300</v>
      </c>
      <c r="J309" s="42">
        <f t="shared" si="215"/>
        <v>1300</v>
      </c>
      <c r="K309" s="42">
        <f t="shared" ref="K309:M309" si="231">K308</f>
        <v>2000</v>
      </c>
      <c r="L309" s="42">
        <f t="shared" si="231"/>
        <v>2000</v>
      </c>
      <c r="M309" s="42">
        <f t="shared" si="231"/>
        <v>2000</v>
      </c>
      <c r="N309" s="42">
        <f t="shared" si="217"/>
        <v>-700</v>
      </c>
      <c r="O309" s="42">
        <f t="shared" si="218"/>
        <v>-700</v>
      </c>
      <c r="P309" s="42">
        <f t="shared" si="219"/>
        <v>-700</v>
      </c>
      <c r="Q309" s="61">
        <f t="shared" si="226"/>
        <v>0</v>
      </c>
      <c r="R309" s="61">
        <f t="shared" si="226"/>
        <v>0</v>
      </c>
      <c r="S309" s="61">
        <f t="shared" si="226"/>
        <v>0</v>
      </c>
      <c r="T309" s="58">
        <f t="shared" si="220"/>
        <v>2161</v>
      </c>
      <c r="U309" s="83">
        <f t="shared" si="188"/>
        <v>1500</v>
      </c>
      <c r="V309" s="83">
        <f t="shared" si="189"/>
        <v>1500</v>
      </c>
      <c r="W309" s="83">
        <f t="shared" si="190"/>
        <v>1500</v>
      </c>
      <c r="X309" s="85"/>
      <c r="Y309" s="42"/>
      <c r="Z309" s="42"/>
      <c r="AA309" s="42"/>
      <c r="AB309" s="50"/>
    </row>
    <row r="310" spans="1:28" ht="13.15" customHeight="1">
      <c r="A310" s="75">
        <f t="shared" si="223"/>
        <v>296</v>
      </c>
      <c r="B310" s="86">
        <f t="shared" si="176"/>
        <v>45607</v>
      </c>
      <c r="C310" s="75">
        <f t="shared" si="177"/>
        <v>1769</v>
      </c>
      <c r="D310" s="76">
        <f t="shared" si="149"/>
        <v>1894</v>
      </c>
      <c r="E310" s="61">
        <f t="shared" si="210"/>
        <v>2363</v>
      </c>
      <c r="F310" s="61">
        <f t="shared" si="211"/>
        <v>2363</v>
      </c>
      <c r="G310" s="61">
        <f t="shared" si="212"/>
        <v>2363</v>
      </c>
      <c r="H310" s="42">
        <f t="shared" si="213"/>
        <v>1300</v>
      </c>
      <c r="I310" s="42">
        <f t="shared" si="214"/>
        <v>1300</v>
      </c>
      <c r="J310" s="42">
        <f t="shared" si="215"/>
        <v>1300</v>
      </c>
      <c r="K310" s="42">
        <f t="shared" ref="K310:M310" si="232">K309</f>
        <v>2000</v>
      </c>
      <c r="L310" s="42">
        <f t="shared" si="232"/>
        <v>2000</v>
      </c>
      <c r="M310" s="42">
        <f t="shared" si="232"/>
        <v>2000</v>
      </c>
      <c r="N310" s="42">
        <f t="shared" si="217"/>
        <v>-700</v>
      </c>
      <c r="O310" s="42">
        <f t="shared" si="218"/>
        <v>-700</v>
      </c>
      <c r="P310" s="42">
        <f t="shared" si="219"/>
        <v>-700</v>
      </c>
      <c r="Q310" s="61">
        <f t="shared" si="226"/>
        <v>0</v>
      </c>
      <c r="R310" s="61">
        <f t="shared" si="226"/>
        <v>0</v>
      </c>
      <c r="S310" s="61">
        <f t="shared" si="226"/>
        <v>0</v>
      </c>
      <c r="T310" s="58">
        <f t="shared" si="220"/>
        <v>2163</v>
      </c>
      <c r="U310" s="83">
        <f t="shared" si="188"/>
        <v>1500</v>
      </c>
      <c r="V310" s="83">
        <f t="shared" si="189"/>
        <v>1500</v>
      </c>
      <c r="W310" s="83">
        <f t="shared" si="190"/>
        <v>1500</v>
      </c>
      <c r="X310" s="85"/>
      <c r="Y310" s="42"/>
      <c r="Z310" s="42"/>
      <c r="AA310" s="42"/>
      <c r="AB310" s="50"/>
    </row>
    <row r="311" spans="1:28" ht="13.15" customHeight="1">
      <c r="A311" s="75">
        <f t="shared" si="223"/>
        <v>297</v>
      </c>
      <c r="B311" s="86">
        <f t="shared" si="176"/>
        <v>45608</v>
      </c>
      <c r="C311" s="75">
        <f t="shared" si="177"/>
        <v>1769</v>
      </c>
      <c r="D311" s="76">
        <f t="shared" si="149"/>
        <v>1896</v>
      </c>
      <c r="E311" s="61">
        <f t="shared" si="210"/>
        <v>2365</v>
      </c>
      <c r="F311" s="61">
        <f t="shared" si="211"/>
        <v>2365</v>
      </c>
      <c r="G311" s="61">
        <f t="shared" si="212"/>
        <v>2365</v>
      </c>
      <c r="H311" s="42">
        <f t="shared" si="213"/>
        <v>1300</v>
      </c>
      <c r="I311" s="42">
        <f t="shared" si="214"/>
        <v>1300</v>
      </c>
      <c r="J311" s="42">
        <f t="shared" si="215"/>
        <v>1300</v>
      </c>
      <c r="K311" s="42">
        <f t="shared" ref="K311:M311" si="233">K310</f>
        <v>2000</v>
      </c>
      <c r="L311" s="42">
        <f t="shared" si="233"/>
        <v>2000</v>
      </c>
      <c r="M311" s="42">
        <f t="shared" si="233"/>
        <v>2000</v>
      </c>
      <c r="N311" s="42">
        <f t="shared" si="217"/>
        <v>-700</v>
      </c>
      <c r="O311" s="42">
        <f t="shared" si="218"/>
        <v>-700</v>
      </c>
      <c r="P311" s="42">
        <f t="shared" si="219"/>
        <v>-700</v>
      </c>
      <c r="Q311" s="61">
        <f t="shared" si="226"/>
        <v>0</v>
      </c>
      <c r="R311" s="61">
        <f t="shared" si="226"/>
        <v>0</v>
      </c>
      <c r="S311" s="61">
        <f t="shared" si="226"/>
        <v>0</v>
      </c>
      <c r="T311" s="58">
        <f t="shared" si="220"/>
        <v>2165</v>
      </c>
      <c r="U311" s="83">
        <f t="shared" si="188"/>
        <v>1500</v>
      </c>
      <c r="V311" s="83">
        <f t="shared" si="189"/>
        <v>1500</v>
      </c>
      <c r="W311" s="83">
        <f t="shared" si="190"/>
        <v>1500</v>
      </c>
      <c r="X311" s="85"/>
      <c r="Y311" s="42"/>
      <c r="Z311" s="42"/>
      <c r="AA311" s="42"/>
      <c r="AB311" s="50"/>
    </row>
    <row r="312" spans="1:28" ht="13.15" customHeight="1">
      <c r="A312" s="75">
        <f t="shared" si="223"/>
        <v>298</v>
      </c>
      <c r="B312" s="86">
        <f t="shared" si="176"/>
        <v>45609</v>
      </c>
      <c r="C312" s="75">
        <f t="shared" si="177"/>
        <v>1769</v>
      </c>
      <c r="D312" s="76">
        <f t="shared" si="149"/>
        <v>1898</v>
      </c>
      <c r="E312" s="61">
        <f t="shared" si="210"/>
        <v>2367</v>
      </c>
      <c r="F312" s="61">
        <f t="shared" si="211"/>
        <v>2367</v>
      </c>
      <c r="G312" s="61">
        <f t="shared" si="212"/>
        <v>2367</v>
      </c>
      <c r="H312" s="42">
        <f t="shared" si="213"/>
        <v>1300</v>
      </c>
      <c r="I312" s="42">
        <f t="shared" si="214"/>
        <v>1300</v>
      </c>
      <c r="J312" s="42">
        <f t="shared" si="215"/>
        <v>1300</v>
      </c>
      <c r="K312" s="42">
        <f t="shared" ref="K312:M312" si="234">K311</f>
        <v>2000</v>
      </c>
      <c r="L312" s="42">
        <f t="shared" si="234"/>
        <v>2000</v>
      </c>
      <c r="M312" s="42">
        <f t="shared" si="234"/>
        <v>2000</v>
      </c>
      <c r="N312" s="42">
        <f t="shared" si="217"/>
        <v>-700</v>
      </c>
      <c r="O312" s="42">
        <f t="shared" si="218"/>
        <v>-700</v>
      </c>
      <c r="P312" s="42">
        <f t="shared" si="219"/>
        <v>-700</v>
      </c>
      <c r="Q312" s="61">
        <f t="shared" si="226"/>
        <v>0</v>
      </c>
      <c r="R312" s="61">
        <f t="shared" si="226"/>
        <v>0</v>
      </c>
      <c r="S312" s="61">
        <f t="shared" si="226"/>
        <v>0</v>
      </c>
      <c r="T312" s="58">
        <f t="shared" si="220"/>
        <v>2167</v>
      </c>
      <c r="U312" s="83">
        <f t="shared" si="188"/>
        <v>1500</v>
      </c>
      <c r="V312" s="83">
        <f t="shared" si="189"/>
        <v>1500</v>
      </c>
      <c r="W312" s="83">
        <f t="shared" si="190"/>
        <v>1500</v>
      </c>
      <c r="X312" s="85"/>
      <c r="Y312" s="42"/>
      <c r="Z312" s="42"/>
      <c r="AA312" s="42"/>
      <c r="AB312" s="50"/>
    </row>
    <row r="313" spans="1:28" ht="13.15" customHeight="1">
      <c r="A313" s="75">
        <f t="shared" si="223"/>
        <v>299</v>
      </c>
      <c r="B313" s="86">
        <f t="shared" si="176"/>
        <v>45610</v>
      </c>
      <c r="C313" s="75">
        <f t="shared" si="177"/>
        <v>1769</v>
      </c>
      <c r="D313" s="76">
        <f t="shared" si="149"/>
        <v>1900</v>
      </c>
      <c r="E313" s="61">
        <f t="shared" si="210"/>
        <v>2369</v>
      </c>
      <c r="F313" s="61">
        <f t="shared" si="211"/>
        <v>2369</v>
      </c>
      <c r="G313" s="61">
        <f t="shared" si="212"/>
        <v>2369</v>
      </c>
      <c r="H313" s="42">
        <f t="shared" si="213"/>
        <v>1300</v>
      </c>
      <c r="I313" s="42">
        <f t="shared" si="214"/>
        <v>1300</v>
      </c>
      <c r="J313" s="42">
        <f t="shared" si="215"/>
        <v>1300</v>
      </c>
      <c r="K313" s="42">
        <f t="shared" ref="K313:M313" si="235">K312</f>
        <v>2000</v>
      </c>
      <c r="L313" s="42">
        <f t="shared" si="235"/>
        <v>2000</v>
      </c>
      <c r="M313" s="42">
        <f t="shared" si="235"/>
        <v>2000</v>
      </c>
      <c r="N313" s="42">
        <f t="shared" si="217"/>
        <v>-700</v>
      </c>
      <c r="O313" s="42">
        <f t="shared" si="218"/>
        <v>-700</v>
      </c>
      <c r="P313" s="42">
        <f t="shared" si="219"/>
        <v>-700</v>
      </c>
      <c r="Q313" s="61">
        <f t="shared" si="226"/>
        <v>0</v>
      </c>
      <c r="R313" s="61">
        <f t="shared" si="226"/>
        <v>0</v>
      </c>
      <c r="S313" s="61">
        <f t="shared" si="226"/>
        <v>0</v>
      </c>
      <c r="T313" s="58">
        <f t="shared" si="220"/>
        <v>2169</v>
      </c>
      <c r="U313" s="83">
        <f t="shared" si="188"/>
        <v>1500</v>
      </c>
      <c r="V313" s="83">
        <f t="shared" si="189"/>
        <v>1500</v>
      </c>
      <c r="W313" s="83">
        <f t="shared" si="190"/>
        <v>1500</v>
      </c>
      <c r="X313" s="85"/>
      <c r="Y313" s="42"/>
      <c r="Z313" s="42"/>
      <c r="AA313" s="42"/>
      <c r="AB313" s="50"/>
    </row>
    <row r="314" spans="1:28" ht="13.15" customHeight="1">
      <c r="A314" s="75">
        <f t="shared" si="223"/>
        <v>300</v>
      </c>
      <c r="B314" s="86">
        <f t="shared" si="176"/>
        <v>45611</v>
      </c>
      <c r="C314" s="75">
        <f t="shared" si="177"/>
        <v>1769</v>
      </c>
      <c r="D314" s="76">
        <f t="shared" si="149"/>
        <v>1902</v>
      </c>
      <c r="E314" s="61">
        <f t="shared" si="210"/>
        <v>2371</v>
      </c>
      <c r="F314" s="61">
        <f t="shared" si="211"/>
        <v>2371</v>
      </c>
      <c r="G314" s="61">
        <f t="shared" si="212"/>
        <v>2371</v>
      </c>
      <c r="H314" s="42">
        <f t="shared" si="213"/>
        <v>1300</v>
      </c>
      <c r="I314" s="42">
        <f t="shared" si="214"/>
        <v>1300</v>
      </c>
      <c r="J314" s="42">
        <f t="shared" si="215"/>
        <v>1300</v>
      </c>
      <c r="K314" s="42">
        <f t="shared" ref="K314:M314" si="236">K313</f>
        <v>2000</v>
      </c>
      <c r="L314" s="42">
        <f t="shared" si="236"/>
        <v>2000</v>
      </c>
      <c r="M314" s="42">
        <f t="shared" si="236"/>
        <v>2000</v>
      </c>
      <c r="N314" s="42">
        <f t="shared" si="217"/>
        <v>-700</v>
      </c>
      <c r="O314" s="42">
        <f t="shared" si="218"/>
        <v>-700</v>
      </c>
      <c r="P314" s="42">
        <f t="shared" si="219"/>
        <v>-700</v>
      </c>
      <c r="Q314" s="61">
        <f t="shared" si="226"/>
        <v>0</v>
      </c>
      <c r="R314" s="61">
        <f t="shared" si="226"/>
        <v>0</v>
      </c>
      <c r="S314" s="61">
        <f t="shared" si="226"/>
        <v>0</v>
      </c>
      <c r="T314" s="58">
        <f t="shared" si="220"/>
        <v>2171</v>
      </c>
      <c r="U314" s="83">
        <f t="shared" si="188"/>
        <v>1500</v>
      </c>
      <c r="V314" s="83">
        <f t="shared" si="189"/>
        <v>1500</v>
      </c>
      <c r="W314" s="83">
        <f t="shared" si="190"/>
        <v>1500</v>
      </c>
      <c r="X314" s="85"/>
      <c r="Y314" s="42"/>
      <c r="Z314" s="42"/>
      <c r="AA314" s="42"/>
      <c r="AB314" s="50"/>
    </row>
    <row r="315" spans="1:28" ht="13.15" customHeight="1">
      <c r="A315" s="75">
        <f t="shared" si="223"/>
        <v>301</v>
      </c>
      <c r="B315" s="86">
        <f t="shared" si="176"/>
        <v>45612</v>
      </c>
      <c r="C315" s="75">
        <f t="shared" si="177"/>
        <v>1769</v>
      </c>
      <c r="D315" s="76">
        <f t="shared" si="149"/>
        <v>1904</v>
      </c>
      <c r="E315" s="61">
        <f t="shared" si="210"/>
        <v>2373</v>
      </c>
      <c r="F315" s="61">
        <f t="shared" si="211"/>
        <v>2373</v>
      </c>
      <c r="G315" s="61">
        <f t="shared" si="212"/>
        <v>2373</v>
      </c>
      <c r="H315" s="42">
        <f t="shared" si="213"/>
        <v>1300</v>
      </c>
      <c r="I315" s="42">
        <f t="shared" si="214"/>
        <v>1300</v>
      </c>
      <c r="J315" s="42">
        <f t="shared" si="215"/>
        <v>1300</v>
      </c>
      <c r="K315" s="42">
        <f t="shared" ref="K315:M315" si="237">K314</f>
        <v>2000</v>
      </c>
      <c r="L315" s="42">
        <f t="shared" si="237"/>
        <v>2000</v>
      </c>
      <c r="M315" s="42">
        <f t="shared" si="237"/>
        <v>2000</v>
      </c>
      <c r="N315" s="42">
        <f t="shared" si="217"/>
        <v>-700</v>
      </c>
      <c r="O315" s="42">
        <f t="shared" si="218"/>
        <v>-700</v>
      </c>
      <c r="P315" s="42">
        <f t="shared" si="219"/>
        <v>-700</v>
      </c>
      <c r="Q315" s="61">
        <f t="shared" si="226"/>
        <v>0</v>
      </c>
      <c r="R315" s="61">
        <f t="shared" si="226"/>
        <v>0</v>
      </c>
      <c r="S315" s="61">
        <f t="shared" si="226"/>
        <v>0</v>
      </c>
      <c r="T315" s="58">
        <f t="shared" si="220"/>
        <v>2173</v>
      </c>
      <c r="U315" s="83">
        <f t="shared" si="188"/>
        <v>1500</v>
      </c>
      <c r="V315" s="83">
        <f t="shared" si="189"/>
        <v>1500</v>
      </c>
      <c r="W315" s="83">
        <f t="shared" si="190"/>
        <v>1500</v>
      </c>
      <c r="X315" s="85"/>
      <c r="Y315" s="42"/>
      <c r="Z315" s="42"/>
      <c r="AA315" s="42"/>
      <c r="AB315" s="50"/>
    </row>
    <row r="316" spans="1:28" ht="13.15" customHeight="1">
      <c r="A316" s="75">
        <f t="shared" si="223"/>
        <v>302</v>
      </c>
      <c r="B316" s="86">
        <f t="shared" si="176"/>
        <v>45613</v>
      </c>
      <c r="C316" s="75">
        <f t="shared" si="177"/>
        <v>1769</v>
      </c>
      <c r="D316" s="76">
        <f t="shared" si="149"/>
        <v>1906</v>
      </c>
      <c r="E316" s="61">
        <f t="shared" si="210"/>
        <v>2375</v>
      </c>
      <c r="F316" s="61">
        <f t="shared" si="211"/>
        <v>2375</v>
      </c>
      <c r="G316" s="61">
        <f t="shared" si="212"/>
        <v>2375</v>
      </c>
      <c r="H316" s="42">
        <f t="shared" si="213"/>
        <v>1300</v>
      </c>
      <c r="I316" s="42">
        <f t="shared" si="214"/>
        <v>1300</v>
      </c>
      <c r="J316" s="42">
        <f t="shared" si="215"/>
        <v>1300</v>
      </c>
      <c r="K316" s="42">
        <f t="shared" ref="K316:M316" si="238">K315</f>
        <v>2000</v>
      </c>
      <c r="L316" s="42">
        <f t="shared" si="238"/>
        <v>2000</v>
      </c>
      <c r="M316" s="42">
        <f t="shared" si="238"/>
        <v>2000</v>
      </c>
      <c r="N316" s="42">
        <f t="shared" si="217"/>
        <v>-700</v>
      </c>
      <c r="O316" s="42">
        <f t="shared" si="218"/>
        <v>-700</v>
      </c>
      <c r="P316" s="42">
        <f t="shared" si="219"/>
        <v>-700</v>
      </c>
      <c r="Q316" s="61">
        <f t="shared" si="226"/>
        <v>0</v>
      </c>
      <c r="R316" s="61">
        <f t="shared" si="226"/>
        <v>0</v>
      </c>
      <c r="S316" s="61">
        <f t="shared" si="226"/>
        <v>0</v>
      </c>
      <c r="T316" s="58">
        <f t="shared" si="220"/>
        <v>2175</v>
      </c>
      <c r="U316" s="83">
        <f t="shared" si="188"/>
        <v>1500</v>
      </c>
      <c r="V316" s="83">
        <f t="shared" si="189"/>
        <v>1500</v>
      </c>
      <c r="W316" s="83">
        <f t="shared" si="190"/>
        <v>1500</v>
      </c>
      <c r="X316" s="85"/>
      <c r="Y316" s="42"/>
      <c r="Z316" s="42"/>
      <c r="AA316" s="42"/>
      <c r="AB316" s="50"/>
    </row>
    <row r="317" spans="1:28" ht="13.15" customHeight="1">
      <c r="A317" s="75">
        <f t="shared" si="223"/>
        <v>303</v>
      </c>
      <c r="B317" s="86">
        <f t="shared" si="176"/>
        <v>45614</v>
      </c>
      <c r="C317" s="75">
        <f t="shared" si="177"/>
        <v>1769</v>
      </c>
      <c r="D317" s="76">
        <f t="shared" si="149"/>
        <v>1908</v>
      </c>
      <c r="E317" s="61">
        <f t="shared" si="210"/>
        <v>2377</v>
      </c>
      <c r="F317" s="61">
        <f t="shared" si="211"/>
        <v>2377</v>
      </c>
      <c r="G317" s="61">
        <f t="shared" si="212"/>
        <v>2377</v>
      </c>
      <c r="H317" s="42">
        <f t="shared" si="213"/>
        <v>1300</v>
      </c>
      <c r="I317" s="42">
        <f t="shared" si="214"/>
        <v>1300</v>
      </c>
      <c r="J317" s="42">
        <f t="shared" si="215"/>
        <v>1300</v>
      </c>
      <c r="K317" s="42">
        <f t="shared" ref="K317:M317" si="239">K316</f>
        <v>2000</v>
      </c>
      <c r="L317" s="42">
        <f t="shared" si="239"/>
        <v>2000</v>
      </c>
      <c r="M317" s="42">
        <f t="shared" si="239"/>
        <v>2000</v>
      </c>
      <c r="N317" s="42">
        <f t="shared" si="217"/>
        <v>-700</v>
      </c>
      <c r="O317" s="42">
        <f t="shared" si="218"/>
        <v>-700</v>
      </c>
      <c r="P317" s="42">
        <f t="shared" si="219"/>
        <v>-700</v>
      </c>
      <c r="Q317" s="61">
        <f t="shared" si="226"/>
        <v>0</v>
      </c>
      <c r="R317" s="61">
        <f t="shared" si="226"/>
        <v>0</v>
      </c>
      <c r="S317" s="61">
        <f t="shared" si="226"/>
        <v>0</v>
      </c>
      <c r="T317" s="58">
        <f t="shared" si="220"/>
        <v>2177</v>
      </c>
      <c r="U317" s="83">
        <f t="shared" si="188"/>
        <v>1500</v>
      </c>
      <c r="V317" s="83">
        <f t="shared" si="189"/>
        <v>1500</v>
      </c>
      <c r="W317" s="83">
        <f t="shared" si="190"/>
        <v>1500</v>
      </c>
      <c r="X317" s="85"/>
      <c r="Y317" s="42"/>
      <c r="Z317" s="42"/>
      <c r="AA317" s="42"/>
      <c r="AB317" s="50"/>
    </row>
    <row r="318" spans="1:28" ht="13.15" customHeight="1">
      <c r="A318" s="75">
        <f t="shared" si="223"/>
        <v>304</v>
      </c>
      <c r="B318" s="86">
        <f t="shared" si="176"/>
        <v>45615</v>
      </c>
      <c r="C318" s="75">
        <f t="shared" si="177"/>
        <v>1769</v>
      </c>
      <c r="D318" s="76">
        <f t="shared" si="149"/>
        <v>1910</v>
      </c>
      <c r="E318" s="61">
        <f t="shared" si="210"/>
        <v>2379</v>
      </c>
      <c r="F318" s="61">
        <f t="shared" si="211"/>
        <v>2379</v>
      </c>
      <c r="G318" s="61">
        <f t="shared" si="212"/>
        <v>2379</v>
      </c>
      <c r="H318" s="42">
        <f t="shared" si="213"/>
        <v>1300</v>
      </c>
      <c r="I318" s="42">
        <f t="shared" si="214"/>
        <v>1300</v>
      </c>
      <c r="J318" s="42">
        <f t="shared" si="215"/>
        <v>1300</v>
      </c>
      <c r="K318" s="42">
        <f t="shared" ref="K318:M318" si="240">K317</f>
        <v>2000</v>
      </c>
      <c r="L318" s="42">
        <f t="shared" si="240"/>
        <v>2000</v>
      </c>
      <c r="M318" s="42">
        <f t="shared" si="240"/>
        <v>2000</v>
      </c>
      <c r="N318" s="42">
        <f t="shared" si="217"/>
        <v>-700</v>
      </c>
      <c r="O318" s="42">
        <f t="shared" si="218"/>
        <v>-700</v>
      </c>
      <c r="P318" s="42">
        <f t="shared" si="219"/>
        <v>-700</v>
      </c>
      <c r="Q318" s="61">
        <f t="shared" si="226"/>
        <v>0</v>
      </c>
      <c r="R318" s="61">
        <f t="shared" si="226"/>
        <v>0</v>
      </c>
      <c r="S318" s="61">
        <f t="shared" si="226"/>
        <v>0</v>
      </c>
      <c r="T318" s="58">
        <f t="shared" si="220"/>
        <v>2179</v>
      </c>
      <c r="U318" s="83">
        <f t="shared" si="188"/>
        <v>1500</v>
      </c>
      <c r="V318" s="83">
        <f t="shared" si="189"/>
        <v>1500</v>
      </c>
      <c r="W318" s="83">
        <f t="shared" si="190"/>
        <v>1500</v>
      </c>
      <c r="X318" s="85"/>
      <c r="Y318" s="42"/>
      <c r="Z318" s="42"/>
      <c r="AA318" s="42"/>
      <c r="AB318" s="50"/>
    </row>
    <row r="319" spans="1:28" ht="13.15" customHeight="1">
      <c r="A319" s="75">
        <f t="shared" si="223"/>
        <v>305</v>
      </c>
      <c r="B319" s="86">
        <f t="shared" si="176"/>
        <v>45616</v>
      </c>
      <c r="C319" s="75">
        <f t="shared" si="177"/>
        <v>1769</v>
      </c>
      <c r="D319" s="76">
        <f t="shared" si="149"/>
        <v>1912</v>
      </c>
      <c r="E319" s="61">
        <f t="shared" si="210"/>
        <v>2381</v>
      </c>
      <c r="F319" s="61">
        <f t="shared" si="211"/>
        <v>2381</v>
      </c>
      <c r="G319" s="61">
        <f t="shared" si="212"/>
        <v>2381</v>
      </c>
      <c r="H319" s="42">
        <f t="shared" si="213"/>
        <v>1300</v>
      </c>
      <c r="I319" s="42">
        <f t="shared" si="214"/>
        <v>1300</v>
      </c>
      <c r="J319" s="42">
        <f t="shared" si="215"/>
        <v>1300</v>
      </c>
      <c r="K319" s="42">
        <f t="shared" ref="K319:M319" si="241">K318</f>
        <v>2000</v>
      </c>
      <c r="L319" s="42">
        <f t="shared" si="241"/>
        <v>2000</v>
      </c>
      <c r="M319" s="42">
        <f t="shared" si="241"/>
        <v>2000</v>
      </c>
      <c r="N319" s="42">
        <f t="shared" si="217"/>
        <v>-700</v>
      </c>
      <c r="O319" s="42">
        <f t="shared" si="218"/>
        <v>-700</v>
      </c>
      <c r="P319" s="42">
        <f t="shared" si="219"/>
        <v>-700</v>
      </c>
      <c r="Q319" s="61">
        <f t="shared" si="226"/>
        <v>0</v>
      </c>
      <c r="R319" s="61">
        <f t="shared" si="226"/>
        <v>0</v>
      </c>
      <c r="S319" s="61">
        <f t="shared" si="226"/>
        <v>0</v>
      </c>
      <c r="T319" s="58">
        <f t="shared" si="220"/>
        <v>2181</v>
      </c>
      <c r="U319" s="83">
        <f t="shared" si="188"/>
        <v>1500</v>
      </c>
      <c r="V319" s="83">
        <f t="shared" si="189"/>
        <v>1500</v>
      </c>
      <c r="W319" s="83">
        <f t="shared" si="190"/>
        <v>1500</v>
      </c>
      <c r="X319" s="85"/>
      <c r="Y319" s="42"/>
      <c r="Z319" s="42"/>
      <c r="AA319" s="42"/>
      <c r="AB319" s="50"/>
    </row>
    <row r="320" spans="1:28" ht="13.15" customHeight="1">
      <c r="A320" s="75">
        <f t="shared" si="223"/>
        <v>306</v>
      </c>
      <c r="B320" s="86">
        <f t="shared" si="176"/>
        <v>45617</v>
      </c>
      <c r="C320" s="75">
        <f t="shared" si="177"/>
        <v>1769</v>
      </c>
      <c r="D320" s="76">
        <f t="shared" ref="D320:D360" si="242">D319+2</f>
        <v>1914</v>
      </c>
      <c r="E320" s="61">
        <f t="shared" si="210"/>
        <v>2383</v>
      </c>
      <c r="F320" s="61">
        <f t="shared" si="211"/>
        <v>2383</v>
      </c>
      <c r="G320" s="61">
        <f t="shared" si="212"/>
        <v>2383</v>
      </c>
      <c r="H320" s="42">
        <f t="shared" si="213"/>
        <v>1300</v>
      </c>
      <c r="I320" s="42">
        <f t="shared" si="214"/>
        <v>1300</v>
      </c>
      <c r="J320" s="42">
        <f t="shared" si="215"/>
        <v>1300</v>
      </c>
      <c r="K320" s="42">
        <f t="shared" ref="K320:M320" si="243">K319</f>
        <v>2000</v>
      </c>
      <c r="L320" s="42">
        <f t="shared" si="243"/>
        <v>2000</v>
      </c>
      <c r="M320" s="42">
        <f t="shared" si="243"/>
        <v>2000</v>
      </c>
      <c r="N320" s="42">
        <f t="shared" si="217"/>
        <v>-700</v>
      </c>
      <c r="O320" s="42">
        <f t="shared" si="218"/>
        <v>-700</v>
      </c>
      <c r="P320" s="42">
        <f t="shared" si="219"/>
        <v>-700</v>
      </c>
      <c r="Q320" s="61">
        <f t="shared" si="226"/>
        <v>0</v>
      </c>
      <c r="R320" s="61">
        <f t="shared" si="226"/>
        <v>0</v>
      </c>
      <c r="S320" s="61">
        <f t="shared" si="226"/>
        <v>0</v>
      </c>
      <c r="T320" s="58">
        <f t="shared" si="220"/>
        <v>2183</v>
      </c>
      <c r="U320" s="83">
        <f t="shared" si="188"/>
        <v>1500</v>
      </c>
      <c r="V320" s="83">
        <f t="shared" si="189"/>
        <v>1500</v>
      </c>
      <c r="W320" s="83">
        <f t="shared" si="190"/>
        <v>1500</v>
      </c>
      <c r="X320" s="85"/>
      <c r="Y320" s="42"/>
      <c r="Z320" s="42"/>
      <c r="AA320" s="42"/>
      <c r="AB320" s="50"/>
    </row>
    <row r="321" spans="1:28" ht="13.15" customHeight="1">
      <c r="A321" s="75">
        <f t="shared" si="223"/>
        <v>307</v>
      </c>
      <c r="B321" s="86">
        <f t="shared" si="176"/>
        <v>45618</v>
      </c>
      <c r="C321" s="75">
        <f t="shared" si="177"/>
        <v>1769</v>
      </c>
      <c r="D321" s="76">
        <f t="shared" si="242"/>
        <v>1916</v>
      </c>
      <c r="E321" s="61">
        <f t="shared" si="210"/>
        <v>2385</v>
      </c>
      <c r="F321" s="61">
        <f t="shared" si="211"/>
        <v>2385</v>
      </c>
      <c r="G321" s="61">
        <f t="shared" si="212"/>
        <v>2385</v>
      </c>
      <c r="H321" s="42">
        <f t="shared" si="213"/>
        <v>1300</v>
      </c>
      <c r="I321" s="42">
        <f t="shared" si="214"/>
        <v>1300</v>
      </c>
      <c r="J321" s="42">
        <f t="shared" si="215"/>
        <v>1300</v>
      </c>
      <c r="K321" s="42">
        <f t="shared" ref="K321:M321" si="244">K320</f>
        <v>2000</v>
      </c>
      <c r="L321" s="42">
        <f t="shared" si="244"/>
        <v>2000</v>
      </c>
      <c r="M321" s="42">
        <f t="shared" si="244"/>
        <v>2000</v>
      </c>
      <c r="N321" s="42">
        <f t="shared" si="217"/>
        <v>-700</v>
      </c>
      <c r="O321" s="42">
        <f t="shared" si="218"/>
        <v>-700</v>
      </c>
      <c r="P321" s="42">
        <f t="shared" si="219"/>
        <v>-700</v>
      </c>
      <c r="Q321" s="61">
        <f t="shared" si="226"/>
        <v>0</v>
      </c>
      <c r="R321" s="61">
        <f t="shared" si="226"/>
        <v>0</v>
      </c>
      <c r="S321" s="61">
        <f t="shared" si="226"/>
        <v>0</v>
      </c>
      <c r="T321" s="58">
        <f t="shared" si="220"/>
        <v>2185</v>
      </c>
      <c r="U321" s="83">
        <f t="shared" si="188"/>
        <v>1500</v>
      </c>
      <c r="V321" s="83">
        <f t="shared" si="189"/>
        <v>1500</v>
      </c>
      <c r="W321" s="83">
        <f t="shared" si="190"/>
        <v>1500</v>
      </c>
      <c r="X321" s="85"/>
      <c r="Y321" s="42"/>
      <c r="Z321" s="42"/>
      <c r="AA321" s="42"/>
      <c r="AB321" s="50"/>
    </row>
    <row r="322" spans="1:28" ht="13.15" customHeight="1">
      <c r="A322" s="75">
        <f t="shared" si="223"/>
        <v>308</v>
      </c>
      <c r="B322" s="86">
        <f t="shared" si="176"/>
        <v>45619</v>
      </c>
      <c r="C322" s="75">
        <f t="shared" si="177"/>
        <v>1769</v>
      </c>
      <c r="D322" s="76">
        <f t="shared" si="242"/>
        <v>1918</v>
      </c>
      <c r="E322" s="61">
        <f t="shared" si="210"/>
        <v>2387</v>
      </c>
      <c r="F322" s="61">
        <f t="shared" si="211"/>
        <v>2387</v>
      </c>
      <c r="G322" s="61">
        <f t="shared" si="212"/>
        <v>2387</v>
      </c>
      <c r="H322" s="42">
        <f t="shared" si="213"/>
        <v>1300</v>
      </c>
      <c r="I322" s="42">
        <f t="shared" si="214"/>
        <v>1300</v>
      </c>
      <c r="J322" s="42">
        <f t="shared" si="215"/>
        <v>1300</v>
      </c>
      <c r="K322" s="42">
        <f t="shared" ref="K322:M322" si="245">K321</f>
        <v>2000</v>
      </c>
      <c r="L322" s="42">
        <f t="shared" si="245"/>
        <v>2000</v>
      </c>
      <c r="M322" s="42">
        <f t="shared" si="245"/>
        <v>2000</v>
      </c>
      <c r="N322" s="42">
        <f t="shared" si="217"/>
        <v>-700</v>
      </c>
      <c r="O322" s="42">
        <f t="shared" si="218"/>
        <v>-700</v>
      </c>
      <c r="P322" s="42">
        <f t="shared" si="219"/>
        <v>-700</v>
      </c>
      <c r="Q322" s="61">
        <f t="shared" si="226"/>
        <v>0</v>
      </c>
      <c r="R322" s="61">
        <f t="shared" si="226"/>
        <v>0</v>
      </c>
      <c r="S322" s="61">
        <f t="shared" si="226"/>
        <v>0</v>
      </c>
      <c r="T322" s="58">
        <f t="shared" si="220"/>
        <v>2187</v>
      </c>
      <c r="U322" s="83">
        <f t="shared" si="188"/>
        <v>1500</v>
      </c>
      <c r="V322" s="83">
        <f t="shared" si="189"/>
        <v>1500</v>
      </c>
      <c r="W322" s="83">
        <f t="shared" si="190"/>
        <v>1500</v>
      </c>
      <c r="X322" s="85"/>
      <c r="Y322" s="42"/>
      <c r="Z322" s="42"/>
      <c r="AA322" s="42"/>
      <c r="AB322" s="50"/>
    </row>
    <row r="323" spans="1:28" ht="13.15" customHeight="1">
      <c r="A323" s="75">
        <f t="shared" si="223"/>
        <v>309</v>
      </c>
      <c r="B323" s="86">
        <f t="shared" si="176"/>
        <v>45620</v>
      </c>
      <c r="C323" s="75">
        <f t="shared" si="177"/>
        <v>1769</v>
      </c>
      <c r="D323" s="76">
        <f t="shared" si="242"/>
        <v>1920</v>
      </c>
      <c r="E323" s="61">
        <f t="shared" si="210"/>
        <v>2389</v>
      </c>
      <c r="F323" s="61">
        <f t="shared" si="211"/>
        <v>2389</v>
      </c>
      <c r="G323" s="61">
        <f t="shared" si="212"/>
        <v>2389</v>
      </c>
      <c r="H323" s="42">
        <f t="shared" si="213"/>
        <v>1300</v>
      </c>
      <c r="I323" s="42">
        <f t="shared" si="214"/>
        <v>1300</v>
      </c>
      <c r="J323" s="42">
        <f t="shared" si="215"/>
        <v>1300</v>
      </c>
      <c r="K323" s="42">
        <f t="shared" ref="K323:M323" si="246">K322</f>
        <v>2000</v>
      </c>
      <c r="L323" s="42">
        <f t="shared" si="246"/>
        <v>2000</v>
      </c>
      <c r="M323" s="42">
        <f t="shared" si="246"/>
        <v>2000</v>
      </c>
      <c r="N323" s="42">
        <f t="shared" si="217"/>
        <v>-700</v>
      </c>
      <c r="O323" s="42">
        <f t="shared" si="218"/>
        <v>-700</v>
      </c>
      <c r="P323" s="42">
        <f t="shared" si="219"/>
        <v>-700</v>
      </c>
      <c r="Q323" s="61">
        <f t="shared" si="226"/>
        <v>0</v>
      </c>
      <c r="R323" s="61">
        <f t="shared" si="226"/>
        <v>0</v>
      </c>
      <c r="S323" s="61">
        <f t="shared" si="226"/>
        <v>0</v>
      </c>
      <c r="T323" s="58">
        <f t="shared" si="220"/>
        <v>2189</v>
      </c>
      <c r="U323" s="83">
        <f t="shared" si="188"/>
        <v>1500</v>
      </c>
      <c r="V323" s="83">
        <f t="shared" si="189"/>
        <v>1500</v>
      </c>
      <c r="W323" s="83">
        <f t="shared" si="190"/>
        <v>1500</v>
      </c>
      <c r="X323" s="85"/>
      <c r="Y323" s="42"/>
      <c r="Z323" s="42"/>
      <c r="AA323" s="42"/>
      <c r="AB323" s="50"/>
    </row>
    <row r="324" spans="1:28" ht="13.15" customHeight="1">
      <c r="A324" s="75">
        <f t="shared" si="223"/>
        <v>310</v>
      </c>
      <c r="B324" s="86">
        <f t="shared" si="176"/>
        <v>45621</v>
      </c>
      <c r="C324" s="75">
        <f t="shared" si="177"/>
        <v>1769</v>
      </c>
      <c r="D324" s="76">
        <f t="shared" si="242"/>
        <v>1922</v>
      </c>
      <c r="E324" s="61">
        <f t="shared" si="210"/>
        <v>2391</v>
      </c>
      <c r="F324" s="61">
        <f t="shared" si="211"/>
        <v>2391</v>
      </c>
      <c r="G324" s="61">
        <f t="shared" si="212"/>
        <v>2391</v>
      </c>
      <c r="H324" s="42">
        <f t="shared" si="213"/>
        <v>1300</v>
      </c>
      <c r="I324" s="42">
        <f t="shared" si="214"/>
        <v>1300</v>
      </c>
      <c r="J324" s="42">
        <f t="shared" si="215"/>
        <v>1300</v>
      </c>
      <c r="K324" s="42">
        <f t="shared" ref="K324:M324" si="247">K323</f>
        <v>2000</v>
      </c>
      <c r="L324" s="42">
        <f t="shared" si="247"/>
        <v>2000</v>
      </c>
      <c r="M324" s="42">
        <f t="shared" si="247"/>
        <v>2000</v>
      </c>
      <c r="N324" s="42">
        <f t="shared" si="217"/>
        <v>-700</v>
      </c>
      <c r="O324" s="42">
        <f t="shared" si="218"/>
        <v>-700</v>
      </c>
      <c r="P324" s="42">
        <f t="shared" si="219"/>
        <v>-700</v>
      </c>
      <c r="Q324" s="61">
        <f t="shared" si="226"/>
        <v>0</v>
      </c>
      <c r="R324" s="61">
        <f t="shared" si="226"/>
        <v>0</v>
      </c>
      <c r="S324" s="61">
        <f t="shared" si="226"/>
        <v>0</v>
      </c>
      <c r="T324" s="58">
        <f t="shared" si="220"/>
        <v>2191</v>
      </c>
      <c r="U324" s="83">
        <f t="shared" si="188"/>
        <v>1500</v>
      </c>
      <c r="V324" s="83">
        <f t="shared" si="189"/>
        <v>1500</v>
      </c>
      <c r="W324" s="83">
        <f t="shared" si="190"/>
        <v>1500</v>
      </c>
      <c r="X324" s="85"/>
      <c r="Y324" s="42"/>
      <c r="Z324" s="42"/>
      <c r="AA324" s="42"/>
      <c r="AB324" s="50"/>
    </row>
    <row r="325" spans="1:28" ht="13.15" customHeight="1">
      <c r="A325" s="75">
        <f t="shared" si="223"/>
        <v>311</v>
      </c>
      <c r="B325" s="86">
        <f t="shared" si="176"/>
        <v>45622</v>
      </c>
      <c r="C325" s="75">
        <f t="shared" si="177"/>
        <v>1769</v>
      </c>
      <c r="D325" s="76">
        <f t="shared" si="242"/>
        <v>1924</v>
      </c>
      <c r="E325" s="61">
        <f t="shared" si="210"/>
        <v>2393</v>
      </c>
      <c r="F325" s="61">
        <f t="shared" si="211"/>
        <v>2393</v>
      </c>
      <c r="G325" s="61">
        <f t="shared" si="212"/>
        <v>2393</v>
      </c>
      <c r="H325" s="42">
        <f t="shared" si="213"/>
        <v>1300</v>
      </c>
      <c r="I325" s="42">
        <f t="shared" si="214"/>
        <v>1300</v>
      </c>
      <c r="J325" s="42">
        <f t="shared" si="215"/>
        <v>1300</v>
      </c>
      <c r="K325" s="42">
        <f t="shared" ref="K325:M325" si="248">K324</f>
        <v>2000</v>
      </c>
      <c r="L325" s="42">
        <f t="shared" si="248"/>
        <v>2000</v>
      </c>
      <c r="M325" s="42">
        <f t="shared" si="248"/>
        <v>2000</v>
      </c>
      <c r="N325" s="42">
        <f t="shared" si="217"/>
        <v>-700</v>
      </c>
      <c r="O325" s="42">
        <f t="shared" si="218"/>
        <v>-700</v>
      </c>
      <c r="P325" s="42">
        <f t="shared" si="219"/>
        <v>-700</v>
      </c>
      <c r="Q325" s="61">
        <f t="shared" si="226"/>
        <v>0</v>
      </c>
      <c r="R325" s="61">
        <f t="shared" si="226"/>
        <v>0</v>
      </c>
      <c r="S325" s="61">
        <f t="shared" si="226"/>
        <v>0</v>
      </c>
      <c r="T325" s="58">
        <f t="shared" si="220"/>
        <v>2193</v>
      </c>
      <c r="U325" s="83">
        <f t="shared" si="188"/>
        <v>1500</v>
      </c>
      <c r="V325" s="83">
        <f t="shared" si="189"/>
        <v>1500</v>
      </c>
      <c r="W325" s="83">
        <f t="shared" si="190"/>
        <v>1500</v>
      </c>
      <c r="X325" s="85"/>
      <c r="Y325" s="42"/>
      <c r="Z325" s="42"/>
      <c r="AA325" s="42"/>
      <c r="AB325" s="50"/>
    </row>
    <row r="326" spans="1:28" ht="13.15" customHeight="1">
      <c r="A326" s="75">
        <f t="shared" si="223"/>
        <v>312</v>
      </c>
      <c r="B326" s="86">
        <f t="shared" si="176"/>
        <v>45623</v>
      </c>
      <c r="C326" s="75">
        <f t="shared" si="177"/>
        <v>1769</v>
      </c>
      <c r="D326" s="76">
        <f t="shared" si="242"/>
        <v>1926</v>
      </c>
      <c r="E326" s="61">
        <f t="shared" si="210"/>
        <v>2395</v>
      </c>
      <c r="F326" s="61">
        <f t="shared" si="211"/>
        <v>2395</v>
      </c>
      <c r="G326" s="61">
        <f t="shared" si="212"/>
        <v>2395</v>
      </c>
      <c r="H326" s="42">
        <f t="shared" si="213"/>
        <v>1300</v>
      </c>
      <c r="I326" s="42">
        <f t="shared" si="214"/>
        <v>1300</v>
      </c>
      <c r="J326" s="42">
        <f t="shared" si="215"/>
        <v>1300</v>
      </c>
      <c r="K326" s="42">
        <f t="shared" ref="K326:M326" si="249">K325</f>
        <v>2000</v>
      </c>
      <c r="L326" s="42">
        <f t="shared" si="249"/>
        <v>2000</v>
      </c>
      <c r="M326" s="42">
        <f t="shared" si="249"/>
        <v>2000</v>
      </c>
      <c r="N326" s="42">
        <f t="shared" si="217"/>
        <v>-700</v>
      </c>
      <c r="O326" s="42">
        <f t="shared" si="218"/>
        <v>-700</v>
      </c>
      <c r="P326" s="42">
        <f t="shared" si="219"/>
        <v>-700</v>
      </c>
      <c r="Q326" s="61">
        <f t="shared" si="226"/>
        <v>0</v>
      </c>
      <c r="R326" s="61">
        <f t="shared" si="226"/>
        <v>0</v>
      </c>
      <c r="S326" s="61">
        <f t="shared" si="226"/>
        <v>0</v>
      </c>
      <c r="T326" s="58">
        <f t="shared" si="220"/>
        <v>2195</v>
      </c>
      <c r="U326" s="83">
        <f t="shared" si="188"/>
        <v>1500</v>
      </c>
      <c r="V326" s="83">
        <f t="shared" si="189"/>
        <v>1500</v>
      </c>
      <c r="W326" s="83">
        <f t="shared" si="190"/>
        <v>1500</v>
      </c>
      <c r="X326" s="85"/>
      <c r="Y326" s="42"/>
      <c r="Z326" s="42"/>
      <c r="AA326" s="42"/>
      <c r="AB326" s="50"/>
    </row>
    <row r="327" spans="1:28" ht="13.15" customHeight="1">
      <c r="A327" s="75">
        <f t="shared" si="223"/>
        <v>313</v>
      </c>
      <c r="B327" s="86">
        <f t="shared" si="176"/>
        <v>45624</v>
      </c>
      <c r="C327" s="75">
        <f t="shared" si="177"/>
        <v>1769</v>
      </c>
      <c r="D327" s="76">
        <f t="shared" si="242"/>
        <v>1928</v>
      </c>
      <c r="E327" s="61">
        <f t="shared" si="210"/>
        <v>2397</v>
      </c>
      <c r="F327" s="61">
        <f t="shared" si="211"/>
        <v>2397</v>
      </c>
      <c r="G327" s="61">
        <f t="shared" si="212"/>
        <v>2397</v>
      </c>
      <c r="H327" s="42">
        <f t="shared" si="213"/>
        <v>1300</v>
      </c>
      <c r="I327" s="42">
        <f t="shared" si="214"/>
        <v>1300</v>
      </c>
      <c r="J327" s="42">
        <f t="shared" si="215"/>
        <v>1300</v>
      </c>
      <c r="K327" s="42">
        <f t="shared" ref="K327:M327" si="250">K326</f>
        <v>2000</v>
      </c>
      <c r="L327" s="42">
        <f t="shared" si="250"/>
        <v>2000</v>
      </c>
      <c r="M327" s="42">
        <f t="shared" si="250"/>
        <v>2000</v>
      </c>
      <c r="N327" s="42">
        <f t="shared" si="217"/>
        <v>-700</v>
      </c>
      <c r="O327" s="42">
        <f t="shared" si="218"/>
        <v>-700</v>
      </c>
      <c r="P327" s="42">
        <f t="shared" si="219"/>
        <v>-700</v>
      </c>
      <c r="Q327" s="61">
        <f t="shared" si="226"/>
        <v>0</v>
      </c>
      <c r="R327" s="61">
        <f t="shared" si="226"/>
        <v>0</v>
      </c>
      <c r="S327" s="61">
        <f t="shared" si="226"/>
        <v>0</v>
      </c>
      <c r="T327" s="58">
        <f t="shared" si="220"/>
        <v>2197</v>
      </c>
      <c r="U327" s="83">
        <f t="shared" si="188"/>
        <v>1500</v>
      </c>
      <c r="V327" s="83">
        <f t="shared" si="189"/>
        <v>1500</v>
      </c>
      <c r="W327" s="83">
        <f t="shared" si="190"/>
        <v>1500</v>
      </c>
      <c r="X327" s="85"/>
      <c r="Y327" s="42"/>
      <c r="Z327" s="42"/>
      <c r="AA327" s="42"/>
      <c r="AB327" s="50"/>
    </row>
    <row r="328" spans="1:28" ht="13.15" customHeight="1">
      <c r="A328" s="75">
        <f t="shared" si="223"/>
        <v>314</v>
      </c>
      <c r="B328" s="86">
        <f t="shared" si="176"/>
        <v>45625</v>
      </c>
      <c r="C328" s="75">
        <f t="shared" si="177"/>
        <v>1769</v>
      </c>
      <c r="D328" s="76">
        <f t="shared" si="242"/>
        <v>1930</v>
      </c>
      <c r="E328" s="61">
        <f t="shared" si="210"/>
        <v>2399</v>
      </c>
      <c r="F328" s="61">
        <f t="shared" si="211"/>
        <v>2399</v>
      </c>
      <c r="G328" s="61">
        <f t="shared" si="212"/>
        <v>2399</v>
      </c>
      <c r="H328" s="42">
        <f t="shared" si="213"/>
        <v>1300</v>
      </c>
      <c r="I328" s="42">
        <f t="shared" si="214"/>
        <v>1300</v>
      </c>
      <c r="J328" s="42">
        <f t="shared" si="215"/>
        <v>1300</v>
      </c>
      <c r="K328" s="42">
        <f t="shared" ref="K328:M328" si="251">K327</f>
        <v>2000</v>
      </c>
      <c r="L328" s="42">
        <f t="shared" si="251"/>
        <v>2000</v>
      </c>
      <c r="M328" s="42">
        <f t="shared" si="251"/>
        <v>2000</v>
      </c>
      <c r="N328" s="42">
        <f t="shared" si="217"/>
        <v>-700</v>
      </c>
      <c r="O328" s="42">
        <f t="shared" si="218"/>
        <v>-700</v>
      </c>
      <c r="P328" s="42">
        <f t="shared" si="219"/>
        <v>-700</v>
      </c>
      <c r="Q328" s="61">
        <f t="shared" si="226"/>
        <v>0</v>
      </c>
      <c r="R328" s="61">
        <f t="shared" si="226"/>
        <v>0</v>
      </c>
      <c r="S328" s="61">
        <f t="shared" si="226"/>
        <v>0</v>
      </c>
      <c r="T328" s="58">
        <f t="shared" si="220"/>
        <v>2199</v>
      </c>
      <c r="U328" s="83">
        <f t="shared" si="188"/>
        <v>1500</v>
      </c>
      <c r="V328" s="83">
        <f t="shared" si="189"/>
        <v>1500</v>
      </c>
      <c r="W328" s="83">
        <f t="shared" si="190"/>
        <v>1500</v>
      </c>
      <c r="X328" s="85"/>
      <c r="Y328" s="42"/>
      <c r="Z328" s="42"/>
      <c r="AA328" s="42"/>
      <c r="AB328" s="50"/>
    </row>
    <row r="329" spans="1:28" ht="13.15" customHeight="1">
      <c r="A329" s="75">
        <f t="shared" si="223"/>
        <v>315</v>
      </c>
      <c r="B329" s="86">
        <f t="shared" si="176"/>
        <v>45626</v>
      </c>
      <c r="C329" s="75">
        <f t="shared" si="177"/>
        <v>1769</v>
      </c>
      <c r="D329" s="76">
        <f t="shared" si="242"/>
        <v>1932</v>
      </c>
      <c r="E329" s="61">
        <f t="shared" si="210"/>
        <v>2401</v>
      </c>
      <c r="F329" s="61">
        <f t="shared" si="211"/>
        <v>2401</v>
      </c>
      <c r="G329" s="61">
        <f t="shared" si="212"/>
        <v>2401</v>
      </c>
      <c r="H329" s="42">
        <f t="shared" si="213"/>
        <v>1300</v>
      </c>
      <c r="I329" s="42">
        <f t="shared" si="214"/>
        <v>1300</v>
      </c>
      <c r="J329" s="42">
        <f t="shared" si="215"/>
        <v>1300</v>
      </c>
      <c r="K329" s="42">
        <f t="shared" ref="K329:M329" si="252">K328</f>
        <v>2000</v>
      </c>
      <c r="L329" s="42">
        <f t="shared" si="252"/>
        <v>2000</v>
      </c>
      <c r="M329" s="42">
        <f t="shared" si="252"/>
        <v>2000</v>
      </c>
      <c r="N329" s="42">
        <f t="shared" si="217"/>
        <v>-700</v>
      </c>
      <c r="O329" s="42">
        <f t="shared" si="218"/>
        <v>-700</v>
      </c>
      <c r="P329" s="42">
        <f t="shared" si="219"/>
        <v>-700</v>
      </c>
      <c r="Q329" s="61">
        <f t="shared" si="226"/>
        <v>0</v>
      </c>
      <c r="R329" s="61">
        <f t="shared" si="226"/>
        <v>0</v>
      </c>
      <c r="S329" s="61">
        <f t="shared" si="226"/>
        <v>0</v>
      </c>
      <c r="T329" s="58">
        <f t="shared" si="220"/>
        <v>2201</v>
      </c>
      <c r="U329" s="83">
        <f t="shared" si="188"/>
        <v>1500</v>
      </c>
      <c r="V329" s="83">
        <f t="shared" si="189"/>
        <v>1500</v>
      </c>
      <c r="W329" s="83">
        <f t="shared" si="190"/>
        <v>1500</v>
      </c>
      <c r="X329" s="85"/>
      <c r="Y329" s="42"/>
      <c r="Z329" s="42"/>
      <c r="AA329" s="42"/>
      <c r="AB329" s="50"/>
    </row>
    <row r="330" spans="1:28" ht="13.15" customHeight="1">
      <c r="A330" s="75">
        <f t="shared" si="223"/>
        <v>316</v>
      </c>
      <c r="B330" s="86">
        <f t="shared" si="176"/>
        <v>45627</v>
      </c>
      <c r="C330" s="75">
        <f t="shared" si="177"/>
        <v>1769</v>
      </c>
      <c r="D330" s="76">
        <f t="shared" si="242"/>
        <v>1934</v>
      </c>
      <c r="E330" s="61">
        <f t="shared" si="210"/>
        <v>2403</v>
      </c>
      <c r="F330" s="61">
        <f t="shared" si="211"/>
        <v>2403</v>
      </c>
      <c r="G330" s="61">
        <f t="shared" si="212"/>
        <v>2403</v>
      </c>
      <c r="H330" s="42">
        <f t="shared" si="213"/>
        <v>1300</v>
      </c>
      <c r="I330" s="42">
        <f t="shared" si="214"/>
        <v>1300</v>
      </c>
      <c r="J330" s="42">
        <f t="shared" si="215"/>
        <v>1300</v>
      </c>
      <c r="K330" s="42">
        <f t="shared" ref="K330:M330" si="253">K329</f>
        <v>2000</v>
      </c>
      <c r="L330" s="42">
        <f t="shared" si="253"/>
        <v>2000</v>
      </c>
      <c r="M330" s="42">
        <f t="shared" si="253"/>
        <v>2000</v>
      </c>
      <c r="N330" s="42">
        <f t="shared" si="217"/>
        <v>-700</v>
      </c>
      <c r="O330" s="42">
        <f t="shared" si="218"/>
        <v>-700</v>
      </c>
      <c r="P330" s="42">
        <f t="shared" si="219"/>
        <v>-700</v>
      </c>
      <c r="Q330" s="61">
        <f t="shared" si="226"/>
        <v>0</v>
      </c>
      <c r="R330" s="61">
        <f t="shared" si="226"/>
        <v>0</v>
      </c>
      <c r="S330" s="61">
        <f t="shared" si="226"/>
        <v>0</v>
      </c>
      <c r="T330" s="58">
        <f t="shared" si="220"/>
        <v>2203</v>
      </c>
      <c r="U330" s="83">
        <f t="shared" si="188"/>
        <v>1500</v>
      </c>
      <c r="V330" s="83">
        <f t="shared" si="189"/>
        <v>1500</v>
      </c>
      <c r="W330" s="83">
        <f t="shared" si="190"/>
        <v>1500</v>
      </c>
      <c r="X330" s="85"/>
      <c r="Y330" s="42"/>
      <c r="Z330" s="42"/>
      <c r="AA330" s="42"/>
      <c r="AB330" s="50"/>
    </row>
    <row r="331" spans="1:28" ht="13.15" customHeight="1">
      <c r="A331" s="75">
        <f t="shared" si="223"/>
        <v>317</v>
      </c>
      <c r="B331" s="86">
        <f t="shared" si="176"/>
        <v>45628</v>
      </c>
      <c r="C331" s="75">
        <f t="shared" si="177"/>
        <v>1769</v>
      </c>
      <c r="D331" s="76">
        <f t="shared" si="242"/>
        <v>1936</v>
      </c>
      <c r="E331" s="61">
        <f t="shared" si="210"/>
        <v>2405</v>
      </c>
      <c r="F331" s="61">
        <f t="shared" si="211"/>
        <v>2405</v>
      </c>
      <c r="G331" s="61">
        <f t="shared" si="212"/>
        <v>2405</v>
      </c>
      <c r="H331" s="42">
        <f t="shared" si="213"/>
        <v>1300</v>
      </c>
      <c r="I331" s="42">
        <f t="shared" si="214"/>
        <v>1300</v>
      </c>
      <c r="J331" s="42">
        <f t="shared" si="215"/>
        <v>1300</v>
      </c>
      <c r="K331" s="42">
        <f t="shared" ref="K331:M331" si="254">K330</f>
        <v>2000</v>
      </c>
      <c r="L331" s="42">
        <f t="shared" si="254"/>
        <v>2000</v>
      </c>
      <c r="M331" s="42">
        <f t="shared" si="254"/>
        <v>2000</v>
      </c>
      <c r="N331" s="42">
        <f t="shared" si="217"/>
        <v>-700</v>
      </c>
      <c r="O331" s="42">
        <f t="shared" si="218"/>
        <v>-700</v>
      </c>
      <c r="P331" s="42">
        <f t="shared" si="219"/>
        <v>-700</v>
      </c>
      <c r="Q331" s="61">
        <f t="shared" si="226"/>
        <v>0</v>
      </c>
      <c r="R331" s="61">
        <f t="shared" si="226"/>
        <v>0</v>
      </c>
      <c r="S331" s="61">
        <f t="shared" si="226"/>
        <v>0</v>
      </c>
      <c r="T331" s="58">
        <f t="shared" si="220"/>
        <v>2205</v>
      </c>
      <c r="U331" s="83">
        <f t="shared" si="188"/>
        <v>1500</v>
      </c>
      <c r="V331" s="83">
        <f t="shared" si="189"/>
        <v>1500</v>
      </c>
      <c r="W331" s="83">
        <f t="shared" si="190"/>
        <v>1500</v>
      </c>
      <c r="X331" s="85"/>
      <c r="Y331" s="42"/>
      <c r="Z331" s="42"/>
      <c r="AA331" s="42"/>
      <c r="AB331" s="50"/>
    </row>
    <row r="332" spans="1:28" ht="13.15" customHeight="1">
      <c r="A332" s="75">
        <f t="shared" si="223"/>
        <v>318</v>
      </c>
      <c r="B332" s="86">
        <f t="shared" si="176"/>
        <v>45629</v>
      </c>
      <c r="C332" s="75">
        <f t="shared" si="177"/>
        <v>1769</v>
      </c>
      <c r="D332" s="76">
        <f t="shared" si="242"/>
        <v>1938</v>
      </c>
      <c r="E332" s="61">
        <f t="shared" si="210"/>
        <v>2407</v>
      </c>
      <c r="F332" s="61">
        <f t="shared" si="211"/>
        <v>2407</v>
      </c>
      <c r="G332" s="61">
        <f t="shared" si="212"/>
        <v>2407</v>
      </c>
      <c r="H332" s="42">
        <f t="shared" si="213"/>
        <v>1300</v>
      </c>
      <c r="I332" s="42">
        <f t="shared" si="214"/>
        <v>1300</v>
      </c>
      <c r="J332" s="42">
        <f t="shared" si="215"/>
        <v>1300</v>
      </c>
      <c r="K332" s="42">
        <f t="shared" ref="K332:M332" si="255">K331</f>
        <v>2000</v>
      </c>
      <c r="L332" s="42">
        <f t="shared" si="255"/>
        <v>2000</v>
      </c>
      <c r="M332" s="42">
        <f t="shared" si="255"/>
        <v>2000</v>
      </c>
      <c r="N332" s="42">
        <f t="shared" si="217"/>
        <v>-700</v>
      </c>
      <c r="O332" s="42">
        <f t="shared" si="218"/>
        <v>-700</v>
      </c>
      <c r="P332" s="42">
        <f t="shared" si="219"/>
        <v>-700</v>
      </c>
      <c r="Q332" s="61">
        <f t="shared" si="226"/>
        <v>0</v>
      </c>
      <c r="R332" s="61">
        <f t="shared" si="226"/>
        <v>0</v>
      </c>
      <c r="S332" s="61">
        <f t="shared" si="226"/>
        <v>0</v>
      </c>
      <c r="T332" s="58">
        <f t="shared" si="220"/>
        <v>2207</v>
      </c>
      <c r="U332" s="83">
        <f t="shared" si="188"/>
        <v>1500</v>
      </c>
      <c r="V332" s="83">
        <f t="shared" si="189"/>
        <v>1500</v>
      </c>
      <c r="W332" s="83">
        <f t="shared" si="190"/>
        <v>1500</v>
      </c>
      <c r="X332" s="85"/>
      <c r="Y332" s="42"/>
      <c r="Z332" s="42"/>
      <c r="AA332" s="42"/>
      <c r="AB332" s="50"/>
    </row>
    <row r="333" spans="1:28" ht="13.15" customHeight="1">
      <c r="A333" s="75">
        <f t="shared" si="223"/>
        <v>319</v>
      </c>
      <c r="B333" s="86">
        <f t="shared" si="176"/>
        <v>45630</v>
      </c>
      <c r="C333" s="75">
        <f t="shared" si="177"/>
        <v>1769</v>
      </c>
      <c r="D333" s="76">
        <f t="shared" si="242"/>
        <v>1940</v>
      </c>
      <c r="E333" s="61">
        <f t="shared" si="210"/>
        <v>2409</v>
      </c>
      <c r="F333" s="61">
        <f t="shared" si="211"/>
        <v>2409</v>
      </c>
      <c r="G333" s="61">
        <f t="shared" si="212"/>
        <v>2409</v>
      </c>
      <c r="H333" s="42">
        <f t="shared" si="213"/>
        <v>1300</v>
      </c>
      <c r="I333" s="42">
        <f t="shared" si="214"/>
        <v>1300</v>
      </c>
      <c r="J333" s="42">
        <f t="shared" si="215"/>
        <v>1300</v>
      </c>
      <c r="K333" s="42">
        <f t="shared" ref="K333:M333" si="256">K332</f>
        <v>2000</v>
      </c>
      <c r="L333" s="42">
        <f t="shared" si="256"/>
        <v>2000</v>
      </c>
      <c r="M333" s="42">
        <f t="shared" si="256"/>
        <v>2000</v>
      </c>
      <c r="N333" s="42">
        <f t="shared" si="217"/>
        <v>-700</v>
      </c>
      <c r="O333" s="42">
        <f t="shared" si="218"/>
        <v>-700</v>
      </c>
      <c r="P333" s="42">
        <f t="shared" si="219"/>
        <v>-700</v>
      </c>
      <c r="Q333" s="61">
        <f t="shared" si="226"/>
        <v>0</v>
      </c>
      <c r="R333" s="61">
        <f t="shared" si="226"/>
        <v>0</v>
      </c>
      <c r="S333" s="61">
        <f t="shared" si="226"/>
        <v>0</v>
      </c>
      <c r="T333" s="58">
        <f t="shared" si="220"/>
        <v>2209</v>
      </c>
      <c r="U333" s="83">
        <f t="shared" si="188"/>
        <v>1500</v>
      </c>
      <c r="V333" s="83">
        <f t="shared" si="189"/>
        <v>1500</v>
      </c>
      <c r="W333" s="83">
        <f t="shared" si="190"/>
        <v>1500</v>
      </c>
      <c r="X333" s="85"/>
      <c r="Y333" s="42"/>
      <c r="Z333" s="42"/>
      <c r="AA333" s="42"/>
      <c r="AB333" s="50"/>
    </row>
    <row r="334" spans="1:28" ht="13.15" customHeight="1">
      <c r="A334" s="75">
        <f t="shared" si="223"/>
        <v>320</v>
      </c>
      <c r="B334" s="86">
        <f t="shared" si="176"/>
        <v>45631</v>
      </c>
      <c r="C334" s="75">
        <f t="shared" si="177"/>
        <v>1769</v>
      </c>
      <c r="D334" s="76">
        <f t="shared" si="242"/>
        <v>1942</v>
      </c>
      <c r="E334" s="61">
        <f t="shared" si="210"/>
        <v>2411</v>
      </c>
      <c r="F334" s="61">
        <f t="shared" si="211"/>
        <v>2411</v>
      </c>
      <c r="G334" s="61">
        <f t="shared" si="212"/>
        <v>2411</v>
      </c>
      <c r="H334" s="42">
        <f t="shared" si="213"/>
        <v>1300</v>
      </c>
      <c r="I334" s="42">
        <f t="shared" si="214"/>
        <v>1300</v>
      </c>
      <c r="J334" s="42">
        <f t="shared" si="215"/>
        <v>1300</v>
      </c>
      <c r="K334" s="42">
        <f t="shared" ref="K334:M334" si="257">K333</f>
        <v>2000</v>
      </c>
      <c r="L334" s="42">
        <f t="shared" si="257"/>
        <v>2000</v>
      </c>
      <c r="M334" s="42">
        <f t="shared" si="257"/>
        <v>2000</v>
      </c>
      <c r="N334" s="42">
        <f t="shared" si="217"/>
        <v>-700</v>
      </c>
      <c r="O334" s="42">
        <f t="shared" si="218"/>
        <v>-700</v>
      </c>
      <c r="P334" s="42">
        <f t="shared" si="219"/>
        <v>-700</v>
      </c>
      <c r="Q334" s="61">
        <f t="shared" si="226"/>
        <v>0</v>
      </c>
      <c r="R334" s="61">
        <f t="shared" si="226"/>
        <v>0</v>
      </c>
      <c r="S334" s="61">
        <f t="shared" si="226"/>
        <v>0</v>
      </c>
      <c r="T334" s="58">
        <f t="shared" si="220"/>
        <v>2211</v>
      </c>
      <c r="U334" s="83">
        <f t="shared" si="188"/>
        <v>1500</v>
      </c>
      <c r="V334" s="83">
        <f t="shared" si="189"/>
        <v>1500</v>
      </c>
      <c r="W334" s="83">
        <f t="shared" si="190"/>
        <v>1500</v>
      </c>
      <c r="X334" s="85"/>
      <c r="Y334" s="42"/>
      <c r="Z334" s="42"/>
      <c r="AA334" s="42"/>
      <c r="AB334" s="50"/>
    </row>
    <row r="335" spans="1:28" ht="13.15" customHeight="1">
      <c r="A335" s="75">
        <f t="shared" si="223"/>
        <v>321</v>
      </c>
      <c r="B335" s="86">
        <f t="shared" si="176"/>
        <v>45632</v>
      </c>
      <c r="C335" s="75">
        <f t="shared" si="177"/>
        <v>1769</v>
      </c>
      <c r="D335" s="76">
        <f t="shared" si="242"/>
        <v>1944</v>
      </c>
      <c r="E335" s="61">
        <f t="shared" si="210"/>
        <v>2413</v>
      </c>
      <c r="F335" s="61">
        <f t="shared" si="211"/>
        <v>2413</v>
      </c>
      <c r="G335" s="61">
        <f t="shared" si="212"/>
        <v>2413</v>
      </c>
      <c r="H335" s="42">
        <f t="shared" si="213"/>
        <v>1300</v>
      </c>
      <c r="I335" s="42">
        <f t="shared" si="214"/>
        <v>1300</v>
      </c>
      <c r="J335" s="42">
        <f t="shared" si="215"/>
        <v>1300</v>
      </c>
      <c r="K335" s="42">
        <f t="shared" ref="K335:M335" si="258">K334</f>
        <v>2000</v>
      </c>
      <c r="L335" s="42">
        <f t="shared" si="258"/>
        <v>2000</v>
      </c>
      <c r="M335" s="42">
        <f t="shared" si="258"/>
        <v>2000</v>
      </c>
      <c r="N335" s="42">
        <f t="shared" si="217"/>
        <v>-700</v>
      </c>
      <c r="O335" s="42">
        <f t="shared" si="218"/>
        <v>-700</v>
      </c>
      <c r="P335" s="42">
        <f t="shared" si="219"/>
        <v>-700</v>
      </c>
      <c r="Q335" s="61">
        <f t="shared" si="226"/>
        <v>0</v>
      </c>
      <c r="R335" s="61">
        <f t="shared" si="226"/>
        <v>0</v>
      </c>
      <c r="S335" s="61">
        <f t="shared" si="226"/>
        <v>0</v>
      </c>
      <c r="T335" s="58">
        <f t="shared" si="220"/>
        <v>2213</v>
      </c>
      <c r="U335" s="83">
        <f t="shared" si="188"/>
        <v>1500</v>
      </c>
      <c r="V335" s="83">
        <f t="shared" si="189"/>
        <v>1500</v>
      </c>
      <c r="W335" s="83">
        <f t="shared" si="190"/>
        <v>1500</v>
      </c>
      <c r="X335" s="85"/>
      <c r="Y335" s="42"/>
      <c r="Z335" s="42"/>
      <c r="AA335" s="42"/>
      <c r="AB335" s="50"/>
    </row>
    <row r="336" spans="1:28" ht="13.15" customHeight="1">
      <c r="A336" s="75">
        <f t="shared" si="223"/>
        <v>322</v>
      </c>
      <c r="B336" s="86">
        <f t="shared" ref="B336:B360" si="259">B335+1</f>
        <v>45633</v>
      </c>
      <c r="C336" s="75">
        <f t="shared" ref="C336:C360" si="260">C335</f>
        <v>1769</v>
      </c>
      <c r="D336" s="76">
        <f t="shared" si="242"/>
        <v>1946</v>
      </c>
      <c r="E336" s="61">
        <f t="shared" si="210"/>
        <v>2415</v>
      </c>
      <c r="F336" s="61">
        <f t="shared" si="211"/>
        <v>2415</v>
      </c>
      <c r="G336" s="61">
        <f t="shared" si="212"/>
        <v>2415</v>
      </c>
      <c r="H336" s="42">
        <f t="shared" si="213"/>
        <v>1300</v>
      </c>
      <c r="I336" s="42">
        <f t="shared" si="214"/>
        <v>1300</v>
      </c>
      <c r="J336" s="42">
        <f t="shared" si="215"/>
        <v>1300</v>
      </c>
      <c r="K336" s="42">
        <f t="shared" ref="K336:M336" si="261">K335</f>
        <v>2000</v>
      </c>
      <c r="L336" s="42">
        <f t="shared" si="261"/>
        <v>2000</v>
      </c>
      <c r="M336" s="42">
        <f t="shared" si="261"/>
        <v>2000</v>
      </c>
      <c r="N336" s="42">
        <f t="shared" si="217"/>
        <v>-700</v>
      </c>
      <c r="O336" s="42">
        <f t="shared" si="218"/>
        <v>-700</v>
      </c>
      <c r="P336" s="42">
        <f t="shared" si="219"/>
        <v>-700</v>
      </c>
      <c r="Q336" s="61">
        <f t="shared" ref="Q336:S360" si="262">Q335</f>
        <v>0</v>
      </c>
      <c r="R336" s="61">
        <f t="shared" si="262"/>
        <v>0</v>
      </c>
      <c r="S336" s="61">
        <f t="shared" si="262"/>
        <v>0</v>
      </c>
      <c r="T336" s="58">
        <f t="shared" si="220"/>
        <v>2215</v>
      </c>
      <c r="U336" s="83">
        <f t="shared" si="188"/>
        <v>1500</v>
      </c>
      <c r="V336" s="83">
        <f t="shared" si="189"/>
        <v>1500</v>
      </c>
      <c r="W336" s="83">
        <f t="shared" si="190"/>
        <v>1500</v>
      </c>
      <c r="X336" s="85"/>
      <c r="Y336" s="42"/>
      <c r="Z336" s="42"/>
      <c r="AA336" s="42"/>
      <c r="AB336" s="50"/>
    </row>
    <row r="337" spans="1:28" ht="13.15" customHeight="1">
      <c r="A337" s="75">
        <f t="shared" si="223"/>
        <v>323</v>
      </c>
      <c r="B337" s="86">
        <f t="shared" si="259"/>
        <v>45634</v>
      </c>
      <c r="C337" s="75">
        <f t="shared" si="260"/>
        <v>1769</v>
      </c>
      <c r="D337" s="76">
        <f t="shared" si="242"/>
        <v>1948</v>
      </c>
      <c r="E337" s="61">
        <f t="shared" si="210"/>
        <v>2417</v>
      </c>
      <c r="F337" s="61">
        <f t="shared" si="211"/>
        <v>2417</v>
      </c>
      <c r="G337" s="61">
        <f t="shared" si="212"/>
        <v>2417</v>
      </c>
      <c r="H337" s="42">
        <f t="shared" si="213"/>
        <v>1300</v>
      </c>
      <c r="I337" s="42">
        <f t="shared" si="214"/>
        <v>1300</v>
      </c>
      <c r="J337" s="42">
        <f t="shared" si="215"/>
        <v>1300</v>
      </c>
      <c r="K337" s="42">
        <f t="shared" ref="K337:M337" si="263">K336</f>
        <v>2000</v>
      </c>
      <c r="L337" s="42">
        <f t="shared" si="263"/>
        <v>2000</v>
      </c>
      <c r="M337" s="42">
        <f t="shared" si="263"/>
        <v>2000</v>
      </c>
      <c r="N337" s="42">
        <f t="shared" si="217"/>
        <v>-700</v>
      </c>
      <c r="O337" s="42">
        <f t="shared" si="218"/>
        <v>-700</v>
      </c>
      <c r="P337" s="42">
        <f t="shared" si="219"/>
        <v>-700</v>
      </c>
      <c r="Q337" s="61">
        <f t="shared" si="262"/>
        <v>0</v>
      </c>
      <c r="R337" s="61">
        <f t="shared" si="262"/>
        <v>0</v>
      </c>
      <c r="S337" s="61">
        <f t="shared" si="262"/>
        <v>0</v>
      </c>
      <c r="T337" s="58">
        <f t="shared" si="220"/>
        <v>2217</v>
      </c>
      <c r="U337" s="83">
        <f t="shared" si="188"/>
        <v>1500</v>
      </c>
      <c r="V337" s="83">
        <f t="shared" si="189"/>
        <v>1500</v>
      </c>
      <c r="W337" s="83">
        <f t="shared" si="190"/>
        <v>1500</v>
      </c>
      <c r="X337" s="85"/>
      <c r="Y337" s="42"/>
      <c r="Z337" s="42"/>
      <c r="AA337" s="42"/>
      <c r="AB337" s="50"/>
    </row>
    <row r="338" spans="1:28" ht="13.15" customHeight="1">
      <c r="A338" s="75">
        <f t="shared" si="223"/>
        <v>324</v>
      </c>
      <c r="B338" s="86">
        <f t="shared" si="259"/>
        <v>45635</v>
      </c>
      <c r="C338" s="75">
        <f t="shared" si="260"/>
        <v>1769</v>
      </c>
      <c r="D338" s="76">
        <f t="shared" si="242"/>
        <v>1950</v>
      </c>
      <c r="E338" s="61">
        <f t="shared" si="210"/>
        <v>2419</v>
      </c>
      <c r="F338" s="61">
        <f t="shared" si="211"/>
        <v>2419</v>
      </c>
      <c r="G338" s="61">
        <f t="shared" si="212"/>
        <v>2419</v>
      </c>
      <c r="H338" s="42">
        <f t="shared" si="213"/>
        <v>1300</v>
      </c>
      <c r="I338" s="42">
        <f t="shared" si="214"/>
        <v>1300</v>
      </c>
      <c r="J338" s="42">
        <f t="shared" si="215"/>
        <v>1300</v>
      </c>
      <c r="K338" s="42">
        <f t="shared" ref="K338:M338" si="264">K337</f>
        <v>2000</v>
      </c>
      <c r="L338" s="42">
        <f t="shared" si="264"/>
        <v>2000</v>
      </c>
      <c r="M338" s="42">
        <f t="shared" si="264"/>
        <v>2000</v>
      </c>
      <c r="N338" s="42">
        <f t="shared" si="217"/>
        <v>-700</v>
      </c>
      <c r="O338" s="42">
        <f t="shared" si="218"/>
        <v>-700</v>
      </c>
      <c r="P338" s="42">
        <f t="shared" si="219"/>
        <v>-700</v>
      </c>
      <c r="Q338" s="61">
        <f t="shared" si="262"/>
        <v>0</v>
      </c>
      <c r="R338" s="61">
        <f t="shared" si="262"/>
        <v>0</v>
      </c>
      <c r="S338" s="61">
        <f t="shared" si="262"/>
        <v>0</v>
      </c>
      <c r="T338" s="58">
        <f t="shared" si="220"/>
        <v>2219</v>
      </c>
      <c r="U338" s="83">
        <f t="shared" si="188"/>
        <v>1500</v>
      </c>
      <c r="V338" s="83">
        <f t="shared" si="189"/>
        <v>1500</v>
      </c>
      <c r="W338" s="83">
        <f t="shared" si="190"/>
        <v>1500</v>
      </c>
      <c r="X338" s="85"/>
      <c r="Y338" s="42"/>
      <c r="Z338" s="42"/>
      <c r="AA338" s="42"/>
      <c r="AB338" s="50"/>
    </row>
    <row r="339" spans="1:28" ht="13.15" customHeight="1">
      <c r="A339" s="75">
        <f t="shared" si="223"/>
        <v>325</v>
      </c>
      <c r="B339" s="86">
        <f t="shared" si="259"/>
        <v>45636</v>
      </c>
      <c r="C339" s="75">
        <f t="shared" si="260"/>
        <v>1769</v>
      </c>
      <c r="D339" s="76">
        <f t="shared" si="242"/>
        <v>1952</v>
      </c>
      <c r="E339" s="61">
        <f t="shared" si="210"/>
        <v>2421</v>
      </c>
      <c r="F339" s="61">
        <f t="shared" si="211"/>
        <v>2421</v>
      </c>
      <c r="G339" s="61">
        <f t="shared" si="212"/>
        <v>2421</v>
      </c>
      <c r="H339" s="42">
        <f t="shared" si="213"/>
        <v>1300</v>
      </c>
      <c r="I339" s="42">
        <f t="shared" si="214"/>
        <v>1300</v>
      </c>
      <c r="J339" s="42">
        <f t="shared" si="215"/>
        <v>1300</v>
      </c>
      <c r="K339" s="42">
        <f t="shared" ref="K339:M339" si="265">K338</f>
        <v>2000</v>
      </c>
      <c r="L339" s="42">
        <f t="shared" si="265"/>
        <v>2000</v>
      </c>
      <c r="M339" s="42">
        <f t="shared" si="265"/>
        <v>2000</v>
      </c>
      <c r="N339" s="42">
        <f t="shared" si="217"/>
        <v>-700</v>
      </c>
      <c r="O339" s="42">
        <f t="shared" si="218"/>
        <v>-700</v>
      </c>
      <c r="P339" s="42">
        <f t="shared" si="219"/>
        <v>-700</v>
      </c>
      <c r="Q339" s="61">
        <f t="shared" si="262"/>
        <v>0</v>
      </c>
      <c r="R339" s="61">
        <f t="shared" si="262"/>
        <v>0</v>
      </c>
      <c r="S339" s="61">
        <f t="shared" si="262"/>
        <v>0</v>
      </c>
      <c r="T339" s="58">
        <f t="shared" si="220"/>
        <v>2221</v>
      </c>
      <c r="U339" s="83">
        <f t="shared" si="188"/>
        <v>1500</v>
      </c>
      <c r="V339" s="83">
        <f t="shared" si="189"/>
        <v>1500</v>
      </c>
      <c r="W339" s="83">
        <f t="shared" si="190"/>
        <v>1500</v>
      </c>
      <c r="X339" s="85"/>
      <c r="Y339" s="42"/>
      <c r="Z339" s="42"/>
      <c r="AA339" s="42"/>
      <c r="AB339" s="50"/>
    </row>
    <row r="340" spans="1:28" ht="13.15" customHeight="1">
      <c r="A340" s="75">
        <f t="shared" si="223"/>
        <v>326</v>
      </c>
      <c r="B340" s="86">
        <f t="shared" si="259"/>
        <v>45637</v>
      </c>
      <c r="C340" s="75">
        <f t="shared" si="260"/>
        <v>1769</v>
      </c>
      <c r="D340" s="76">
        <f t="shared" si="242"/>
        <v>1954</v>
      </c>
      <c r="E340" s="61">
        <f t="shared" si="210"/>
        <v>2423</v>
      </c>
      <c r="F340" s="61">
        <f t="shared" si="211"/>
        <v>2423</v>
      </c>
      <c r="G340" s="61">
        <f t="shared" si="212"/>
        <v>2423</v>
      </c>
      <c r="H340" s="42">
        <f t="shared" si="213"/>
        <v>1300</v>
      </c>
      <c r="I340" s="42">
        <f t="shared" si="214"/>
        <v>1300</v>
      </c>
      <c r="J340" s="42">
        <f t="shared" si="215"/>
        <v>1300</v>
      </c>
      <c r="K340" s="42">
        <f t="shared" ref="K340:M340" si="266">K339</f>
        <v>2000</v>
      </c>
      <c r="L340" s="42">
        <f t="shared" si="266"/>
        <v>2000</v>
      </c>
      <c r="M340" s="42">
        <f t="shared" si="266"/>
        <v>2000</v>
      </c>
      <c r="N340" s="42">
        <f t="shared" si="217"/>
        <v>-700</v>
      </c>
      <c r="O340" s="42">
        <f t="shared" si="218"/>
        <v>-700</v>
      </c>
      <c r="P340" s="42">
        <f t="shared" si="219"/>
        <v>-700</v>
      </c>
      <c r="Q340" s="61">
        <f t="shared" si="262"/>
        <v>0</v>
      </c>
      <c r="R340" s="61">
        <f t="shared" si="262"/>
        <v>0</v>
      </c>
      <c r="S340" s="61">
        <f t="shared" si="262"/>
        <v>0</v>
      </c>
      <c r="T340" s="58">
        <f t="shared" si="220"/>
        <v>2223</v>
      </c>
      <c r="U340" s="83">
        <f t="shared" si="188"/>
        <v>1500</v>
      </c>
      <c r="V340" s="83">
        <f t="shared" si="189"/>
        <v>1500</v>
      </c>
      <c r="W340" s="83">
        <f t="shared" si="190"/>
        <v>1500</v>
      </c>
      <c r="X340" s="85"/>
      <c r="Y340" s="42"/>
      <c r="Z340" s="42"/>
      <c r="AA340" s="42"/>
      <c r="AB340" s="50"/>
    </row>
    <row r="341" spans="1:28" ht="13.15" customHeight="1">
      <c r="A341" s="75">
        <f t="shared" si="223"/>
        <v>327</v>
      </c>
      <c r="B341" s="86">
        <f t="shared" si="259"/>
        <v>45638</v>
      </c>
      <c r="C341" s="75">
        <f t="shared" si="260"/>
        <v>1769</v>
      </c>
      <c r="D341" s="76">
        <f t="shared" si="242"/>
        <v>1956</v>
      </c>
      <c r="E341" s="61">
        <f t="shared" si="210"/>
        <v>2425</v>
      </c>
      <c r="F341" s="61">
        <f t="shared" si="211"/>
        <v>2425</v>
      </c>
      <c r="G341" s="61">
        <f t="shared" si="212"/>
        <v>2425</v>
      </c>
      <c r="H341" s="42">
        <f t="shared" si="213"/>
        <v>1300</v>
      </c>
      <c r="I341" s="42">
        <f t="shared" si="214"/>
        <v>1300</v>
      </c>
      <c r="J341" s="42">
        <f t="shared" si="215"/>
        <v>1300</v>
      </c>
      <c r="K341" s="42">
        <f t="shared" ref="K341:M341" si="267">K340</f>
        <v>2000</v>
      </c>
      <c r="L341" s="42">
        <f t="shared" si="267"/>
        <v>2000</v>
      </c>
      <c r="M341" s="42">
        <f t="shared" si="267"/>
        <v>2000</v>
      </c>
      <c r="N341" s="42">
        <f t="shared" si="217"/>
        <v>-700</v>
      </c>
      <c r="O341" s="42">
        <f t="shared" si="218"/>
        <v>-700</v>
      </c>
      <c r="P341" s="42">
        <f t="shared" si="219"/>
        <v>-700</v>
      </c>
      <c r="Q341" s="61">
        <f t="shared" si="262"/>
        <v>0</v>
      </c>
      <c r="R341" s="61">
        <f t="shared" si="262"/>
        <v>0</v>
      </c>
      <c r="S341" s="61">
        <f t="shared" si="262"/>
        <v>0</v>
      </c>
      <c r="T341" s="58">
        <f t="shared" si="220"/>
        <v>2225</v>
      </c>
      <c r="U341" s="83">
        <f t="shared" si="188"/>
        <v>1500</v>
      </c>
      <c r="V341" s="83">
        <f t="shared" si="189"/>
        <v>1500</v>
      </c>
      <c r="W341" s="83">
        <f t="shared" si="190"/>
        <v>1500</v>
      </c>
      <c r="X341" s="85"/>
      <c r="Y341" s="42"/>
      <c r="Z341" s="42"/>
      <c r="AA341" s="42"/>
      <c r="AB341" s="50"/>
    </row>
    <row r="342" spans="1:28" ht="13.15" customHeight="1">
      <c r="A342" s="75">
        <f t="shared" si="223"/>
        <v>328</v>
      </c>
      <c r="B342" s="86">
        <f t="shared" si="259"/>
        <v>45639</v>
      </c>
      <c r="C342" s="75">
        <f t="shared" si="260"/>
        <v>1769</v>
      </c>
      <c r="D342" s="76">
        <f t="shared" si="242"/>
        <v>1958</v>
      </c>
      <c r="E342" s="61">
        <f t="shared" si="210"/>
        <v>2427</v>
      </c>
      <c r="F342" s="61">
        <f t="shared" si="211"/>
        <v>2427</v>
      </c>
      <c r="G342" s="61">
        <f t="shared" si="212"/>
        <v>2427</v>
      </c>
      <c r="H342" s="42">
        <f t="shared" si="213"/>
        <v>1300</v>
      </c>
      <c r="I342" s="42">
        <f t="shared" si="214"/>
        <v>1300</v>
      </c>
      <c r="J342" s="42">
        <f t="shared" si="215"/>
        <v>1300</v>
      </c>
      <c r="K342" s="42">
        <f t="shared" ref="K342:M342" si="268">K341</f>
        <v>2000</v>
      </c>
      <c r="L342" s="42">
        <f t="shared" si="268"/>
        <v>2000</v>
      </c>
      <c r="M342" s="42">
        <f t="shared" si="268"/>
        <v>2000</v>
      </c>
      <c r="N342" s="42">
        <f t="shared" si="217"/>
        <v>-700</v>
      </c>
      <c r="O342" s="42">
        <f t="shared" si="218"/>
        <v>-700</v>
      </c>
      <c r="P342" s="42">
        <f t="shared" si="219"/>
        <v>-700</v>
      </c>
      <c r="Q342" s="61">
        <f t="shared" si="262"/>
        <v>0</v>
      </c>
      <c r="R342" s="61">
        <f t="shared" si="262"/>
        <v>0</v>
      </c>
      <c r="S342" s="61">
        <f t="shared" si="262"/>
        <v>0</v>
      </c>
      <c r="T342" s="58">
        <f t="shared" si="220"/>
        <v>2227</v>
      </c>
      <c r="U342" s="83">
        <f t="shared" si="188"/>
        <v>1500</v>
      </c>
      <c r="V342" s="83">
        <f t="shared" si="189"/>
        <v>1500</v>
      </c>
      <c r="W342" s="83">
        <f t="shared" si="190"/>
        <v>1500</v>
      </c>
      <c r="X342" s="85"/>
      <c r="Y342" s="42"/>
      <c r="Z342" s="42"/>
      <c r="AA342" s="42"/>
      <c r="AB342" s="50"/>
    </row>
    <row r="343" spans="1:28" ht="13.15" customHeight="1">
      <c r="A343" s="75">
        <f t="shared" si="223"/>
        <v>329</v>
      </c>
      <c r="B343" s="86">
        <f t="shared" si="259"/>
        <v>45640</v>
      </c>
      <c r="C343" s="75">
        <f t="shared" si="260"/>
        <v>1769</v>
      </c>
      <c r="D343" s="76">
        <f t="shared" si="242"/>
        <v>1960</v>
      </c>
      <c r="E343" s="61">
        <f t="shared" si="210"/>
        <v>2429</v>
      </c>
      <c r="F343" s="61">
        <f t="shared" si="211"/>
        <v>2429</v>
      </c>
      <c r="G343" s="61">
        <f t="shared" si="212"/>
        <v>2429</v>
      </c>
      <c r="H343" s="42">
        <f t="shared" si="213"/>
        <v>1300</v>
      </c>
      <c r="I343" s="42">
        <f t="shared" si="214"/>
        <v>1300</v>
      </c>
      <c r="J343" s="42">
        <f t="shared" si="215"/>
        <v>1300</v>
      </c>
      <c r="K343" s="42">
        <f t="shared" ref="K343:M343" si="269">K342</f>
        <v>2000</v>
      </c>
      <c r="L343" s="42">
        <f t="shared" si="269"/>
        <v>2000</v>
      </c>
      <c r="M343" s="42">
        <f t="shared" si="269"/>
        <v>2000</v>
      </c>
      <c r="N343" s="42">
        <f t="shared" si="217"/>
        <v>-700</v>
      </c>
      <c r="O343" s="42">
        <f t="shared" si="218"/>
        <v>-700</v>
      </c>
      <c r="P343" s="42">
        <f t="shared" si="219"/>
        <v>-700</v>
      </c>
      <c r="Q343" s="61">
        <f t="shared" si="262"/>
        <v>0</v>
      </c>
      <c r="R343" s="61">
        <f t="shared" si="262"/>
        <v>0</v>
      </c>
      <c r="S343" s="61">
        <f t="shared" si="262"/>
        <v>0</v>
      </c>
      <c r="T343" s="58">
        <f t="shared" si="220"/>
        <v>2229</v>
      </c>
      <c r="U343" s="83">
        <f t="shared" si="188"/>
        <v>1500</v>
      </c>
      <c r="V343" s="83">
        <f t="shared" si="189"/>
        <v>1500</v>
      </c>
      <c r="W343" s="83">
        <f t="shared" si="190"/>
        <v>1500</v>
      </c>
      <c r="X343" s="85"/>
      <c r="Y343" s="42"/>
      <c r="Z343" s="42"/>
      <c r="AA343" s="42"/>
      <c r="AB343" s="50"/>
    </row>
    <row r="344" spans="1:28" ht="13.15" customHeight="1">
      <c r="A344" s="75">
        <f t="shared" si="223"/>
        <v>330</v>
      </c>
      <c r="B344" s="86">
        <f t="shared" si="259"/>
        <v>45641</v>
      </c>
      <c r="C344" s="75">
        <f t="shared" si="260"/>
        <v>1769</v>
      </c>
      <c r="D344" s="76">
        <f t="shared" si="242"/>
        <v>1962</v>
      </c>
      <c r="E344" s="61">
        <f t="shared" si="210"/>
        <v>2431</v>
      </c>
      <c r="F344" s="61">
        <f t="shared" si="211"/>
        <v>2431</v>
      </c>
      <c r="G344" s="61">
        <f t="shared" si="212"/>
        <v>2431</v>
      </c>
      <c r="H344" s="42">
        <f t="shared" si="213"/>
        <v>1300</v>
      </c>
      <c r="I344" s="42">
        <f t="shared" si="214"/>
        <v>1300</v>
      </c>
      <c r="J344" s="42">
        <f t="shared" si="215"/>
        <v>1300</v>
      </c>
      <c r="K344" s="42">
        <f t="shared" ref="K344:M344" si="270">K343</f>
        <v>2000</v>
      </c>
      <c r="L344" s="42">
        <f t="shared" si="270"/>
        <v>2000</v>
      </c>
      <c r="M344" s="42">
        <f t="shared" si="270"/>
        <v>2000</v>
      </c>
      <c r="N344" s="42">
        <f t="shared" si="217"/>
        <v>-700</v>
      </c>
      <c r="O344" s="42">
        <f t="shared" si="218"/>
        <v>-700</v>
      </c>
      <c r="P344" s="42">
        <f t="shared" si="219"/>
        <v>-700</v>
      </c>
      <c r="Q344" s="61">
        <f t="shared" si="262"/>
        <v>0</v>
      </c>
      <c r="R344" s="61">
        <f t="shared" si="262"/>
        <v>0</v>
      </c>
      <c r="S344" s="61">
        <f t="shared" si="262"/>
        <v>0</v>
      </c>
      <c r="T344" s="58">
        <f t="shared" si="220"/>
        <v>2231</v>
      </c>
      <c r="U344" s="83">
        <f t="shared" ref="U344:U360" si="271">U343+$X344*1000-Q344</f>
        <v>1500</v>
      </c>
      <c r="V344" s="83">
        <f t="shared" ref="V344:V360" si="272">V343+$X344*1000-R344</f>
        <v>1500</v>
      </c>
      <c r="W344" s="83">
        <f t="shared" ref="W344:W360" si="273">W343+$X344*1000-S344</f>
        <v>1500</v>
      </c>
      <c r="X344" s="85"/>
      <c r="Y344" s="42"/>
      <c r="Z344" s="42"/>
      <c r="AA344" s="42"/>
      <c r="AB344" s="50"/>
    </row>
    <row r="345" spans="1:28" ht="13.15" customHeight="1">
      <c r="A345" s="75">
        <f t="shared" si="223"/>
        <v>331</v>
      </c>
      <c r="B345" s="86">
        <f t="shared" si="259"/>
        <v>45642</v>
      </c>
      <c r="C345" s="75">
        <f t="shared" si="260"/>
        <v>1769</v>
      </c>
      <c r="D345" s="76">
        <f t="shared" si="242"/>
        <v>1964</v>
      </c>
      <c r="E345" s="61">
        <f t="shared" si="210"/>
        <v>2433</v>
      </c>
      <c r="F345" s="61">
        <f t="shared" si="211"/>
        <v>2433</v>
      </c>
      <c r="G345" s="61">
        <f t="shared" si="212"/>
        <v>2433</v>
      </c>
      <c r="H345" s="42">
        <f t="shared" si="213"/>
        <v>1300</v>
      </c>
      <c r="I345" s="42">
        <f t="shared" si="214"/>
        <v>1300</v>
      </c>
      <c r="J345" s="42">
        <f t="shared" si="215"/>
        <v>1300</v>
      </c>
      <c r="K345" s="42">
        <f t="shared" ref="K345:M345" si="274">K344</f>
        <v>2000</v>
      </c>
      <c r="L345" s="42">
        <f t="shared" si="274"/>
        <v>2000</v>
      </c>
      <c r="M345" s="42">
        <f t="shared" si="274"/>
        <v>2000</v>
      </c>
      <c r="N345" s="42">
        <f t="shared" si="217"/>
        <v>-700</v>
      </c>
      <c r="O345" s="42">
        <f t="shared" si="218"/>
        <v>-700</v>
      </c>
      <c r="P345" s="42">
        <f t="shared" si="219"/>
        <v>-700</v>
      </c>
      <c r="Q345" s="61">
        <f t="shared" si="262"/>
        <v>0</v>
      </c>
      <c r="R345" s="61">
        <f t="shared" si="262"/>
        <v>0</v>
      </c>
      <c r="S345" s="61">
        <f t="shared" si="262"/>
        <v>0</v>
      </c>
      <c r="T345" s="58">
        <f t="shared" si="220"/>
        <v>2233</v>
      </c>
      <c r="U345" s="83">
        <f t="shared" si="271"/>
        <v>1500</v>
      </c>
      <c r="V345" s="83">
        <f t="shared" si="272"/>
        <v>1500</v>
      </c>
      <c r="W345" s="83">
        <f t="shared" si="273"/>
        <v>1500</v>
      </c>
      <c r="X345" s="85"/>
      <c r="Y345" s="42"/>
      <c r="Z345" s="42"/>
      <c r="AA345" s="42"/>
      <c r="AB345" s="50"/>
    </row>
    <row r="346" spans="1:28" ht="13.15" customHeight="1">
      <c r="A346" s="75">
        <f t="shared" si="223"/>
        <v>332</v>
      </c>
      <c r="B346" s="86">
        <f t="shared" si="259"/>
        <v>45643</v>
      </c>
      <c r="C346" s="75">
        <f t="shared" si="260"/>
        <v>1769</v>
      </c>
      <c r="D346" s="76">
        <f t="shared" si="242"/>
        <v>1966</v>
      </c>
      <c r="E346" s="61">
        <f t="shared" si="210"/>
        <v>2435</v>
      </c>
      <c r="F346" s="61">
        <f t="shared" si="211"/>
        <v>2435</v>
      </c>
      <c r="G346" s="61">
        <f t="shared" si="212"/>
        <v>2435</v>
      </c>
      <c r="H346" s="42">
        <f t="shared" si="213"/>
        <v>1300</v>
      </c>
      <c r="I346" s="42">
        <f t="shared" si="214"/>
        <v>1300</v>
      </c>
      <c r="J346" s="42">
        <f t="shared" si="215"/>
        <v>1300</v>
      </c>
      <c r="K346" s="42">
        <f t="shared" ref="K346:M346" si="275">K345</f>
        <v>2000</v>
      </c>
      <c r="L346" s="42">
        <f t="shared" si="275"/>
        <v>2000</v>
      </c>
      <c r="M346" s="42">
        <f t="shared" si="275"/>
        <v>2000</v>
      </c>
      <c r="N346" s="42">
        <f t="shared" si="217"/>
        <v>-700</v>
      </c>
      <c r="O346" s="42">
        <f t="shared" si="218"/>
        <v>-700</v>
      </c>
      <c r="P346" s="42">
        <f t="shared" si="219"/>
        <v>-700</v>
      </c>
      <c r="Q346" s="61">
        <f t="shared" si="262"/>
        <v>0</v>
      </c>
      <c r="R346" s="61">
        <f t="shared" si="262"/>
        <v>0</v>
      </c>
      <c r="S346" s="61">
        <f t="shared" si="262"/>
        <v>0</v>
      </c>
      <c r="T346" s="58">
        <f t="shared" si="220"/>
        <v>2235</v>
      </c>
      <c r="U346" s="83">
        <f t="shared" si="271"/>
        <v>1500</v>
      </c>
      <c r="V346" s="83">
        <f t="shared" si="272"/>
        <v>1500</v>
      </c>
      <c r="W346" s="83">
        <f t="shared" si="273"/>
        <v>1500</v>
      </c>
      <c r="X346" s="85"/>
      <c r="Y346" s="42"/>
      <c r="Z346" s="42"/>
      <c r="AA346" s="42"/>
      <c r="AB346" s="50"/>
    </row>
    <row r="347" spans="1:28" ht="13.15" customHeight="1">
      <c r="A347" s="75">
        <f t="shared" si="223"/>
        <v>333</v>
      </c>
      <c r="B347" s="86">
        <f t="shared" si="259"/>
        <v>45644</v>
      </c>
      <c r="C347" s="75">
        <f t="shared" si="260"/>
        <v>1769</v>
      </c>
      <c r="D347" s="76">
        <f t="shared" si="242"/>
        <v>1968</v>
      </c>
      <c r="E347" s="61">
        <f t="shared" si="210"/>
        <v>2437</v>
      </c>
      <c r="F347" s="61">
        <f t="shared" si="211"/>
        <v>2437</v>
      </c>
      <c r="G347" s="61">
        <f t="shared" si="212"/>
        <v>2437</v>
      </c>
      <c r="H347" s="42">
        <f t="shared" si="213"/>
        <v>1300</v>
      </c>
      <c r="I347" s="42">
        <f t="shared" si="214"/>
        <v>1300</v>
      </c>
      <c r="J347" s="42">
        <f t="shared" si="215"/>
        <v>1300</v>
      </c>
      <c r="K347" s="42">
        <f t="shared" ref="K347:M347" si="276">K346</f>
        <v>2000</v>
      </c>
      <c r="L347" s="42">
        <f t="shared" si="276"/>
        <v>2000</v>
      </c>
      <c r="M347" s="42">
        <f t="shared" si="276"/>
        <v>2000</v>
      </c>
      <c r="N347" s="42">
        <f t="shared" si="217"/>
        <v>-700</v>
      </c>
      <c r="O347" s="42">
        <f t="shared" si="218"/>
        <v>-700</v>
      </c>
      <c r="P347" s="42">
        <f t="shared" si="219"/>
        <v>-700</v>
      </c>
      <c r="Q347" s="61">
        <f t="shared" si="262"/>
        <v>0</v>
      </c>
      <c r="R347" s="61">
        <f t="shared" si="262"/>
        <v>0</v>
      </c>
      <c r="S347" s="61">
        <f t="shared" si="262"/>
        <v>0</v>
      </c>
      <c r="T347" s="58">
        <f t="shared" si="220"/>
        <v>2237</v>
      </c>
      <c r="U347" s="83">
        <f t="shared" si="271"/>
        <v>1500</v>
      </c>
      <c r="V347" s="83">
        <f t="shared" si="272"/>
        <v>1500</v>
      </c>
      <c r="W347" s="83">
        <f t="shared" si="273"/>
        <v>1500</v>
      </c>
      <c r="X347" s="85"/>
      <c r="Y347" s="42"/>
      <c r="Z347" s="42"/>
      <c r="AA347" s="42"/>
      <c r="AB347" s="50"/>
    </row>
    <row r="348" spans="1:28" ht="13.15" customHeight="1">
      <c r="A348" s="75">
        <f t="shared" si="223"/>
        <v>334</v>
      </c>
      <c r="B348" s="86">
        <f t="shared" si="259"/>
        <v>45645</v>
      </c>
      <c r="C348" s="75">
        <f t="shared" si="260"/>
        <v>1769</v>
      </c>
      <c r="D348" s="76">
        <f t="shared" si="242"/>
        <v>1970</v>
      </c>
      <c r="E348" s="61">
        <f t="shared" si="210"/>
        <v>2439</v>
      </c>
      <c r="F348" s="61">
        <f t="shared" si="211"/>
        <v>2439</v>
      </c>
      <c r="G348" s="61">
        <f t="shared" si="212"/>
        <v>2439</v>
      </c>
      <c r="H348" s="42">
        <f t="shared" si="213"/>
        <v>1300</v>
      </c>
      <c r="I348" s="42">
        <f t="shared" si="214"/>
        <v>1300</v>
      </c>
      <c r="J348" s="42">
        <f t="shared" si="215"/>
        <v>1300</v>
      </c>
      <c r="K348" s="42">
        <f t="shared" ref="K348:M348" si="277">K347</f>
        <v>2000</v>
      </c>
      <c r="L348" s="42">
        <f t="shared" si="277"/>
        <v>2000</v>
      </c>
      <c r="M348" s="42">
        <f t="shared" si="277"/>
        <v>2000</v>
      </c>
      <c r="N348" s="42">
        <f t="shared" si="217"/>
        <v>-700</v>
      </c>
      <c r="O348" s="42">
        <f t="shared" si="218"/>
        <v>-700</v>
      </c>
      <c r="P348" s="42">
        <f t="shared" si="219"/>
        <v>-700</v>
      </c>
      <c r="Q348" s="61">
        <f t="shared" si="262"/>
        <v>0</v>
      </c>
      <c r="R348" s="61">
        <f t="shared" si="262"/>
        <v>0</v>
      </c>
      <c r="S348" s="61">
        <f t="shared" si="262"/>
        <v>0</v>
      </c>
      <c r="T348" s="58">
        <f t="shared" si="220"/>
        <v>2239</v>
      </c>
      <c r="U348" s="83">
        <f t="shared" si="271"/>
        <v>1500</v>
      </c>
      <c r="V348" s="83">
        <f t="shared" si="272"/>
        <v>1500</v>
      </c>
      <c r="W348" s="83">
        <f t="shared" si="273"/>
        <v>1500</v>
      </c>
      <c r="X348" s="85"/>
      <c r="Y348" s="42"/>
      <c r="Z348" s="42"/>
      <c r="AA348" s="42"/>
      <c r="AB348" s="50"/>
    </row>
    <row r="349" spans="1:28" ht="13.15" customHeight="1">
      <c r="A349" s="75">
        <f t="shared" si="223"/>
        <v>335</v>
      </c>
      <c r="B349" s="86">
        <f t="shared" si="259"/>
        <v>45646</v>
      </c>
      <c r="C349" s="75">
        <f t="shared" si="260"/>
        <v>1769</v>
      </c>
      <c r="D349" s="76">
        <f t="shared" si="242"/>
        <v>1972</v>
      </c>
      <c r="E349" s="61">
        <f t="shared" si="210"/>
        <v>2441</v>
      </c>
      <c r="F349" s="61">
        <f t="shared" si="211"/>
        <v>2441</v>
      </c>
      <c r="G349" s="61">
        <f t="shared" si="212"/>
        <v>2441</v>
      </c>
      <c r="H349" s="42">
        <f t="shared" si="213"/>
        <v>1300</v>
      </c>
      <c r="I349" s="42">
        <f t="shared" si="214"/>
        <v>1300</v>
      </c>
      <c r="J349" s="42">
        <f t="shared" si="215"/>
        <v>1300</v>
      </c>
      <c r="K349" s="42">
        <f t="shared" ref="K349:M349" si="278">K348</f>
        <v>2000</v>
      </c>
      <c r="L349" s="42">
        <f t="shared" si="278"/>
        <v>2000</v>
      </c>
      <c r="M349" s="42">
        <f t="shared" si="278"/>
        <v>2000</v>
      </c>
      <c r="N349" s="42">
        <f t="shared" si="217"/>
        <v>-700</v>
      </c>
      <c r="O349" s="42">
        <f t="shared" si="218"/>
        <v>-700</v>
      </c>
      <c r="P349" s="42">
        <f t="shared" si="219"/>
        <v>-700</v>
      </c>
      <c r="Q349" s="61">
        <f t="shared" si="262"/>
        <v>0</v>
      </c>
      <c r="R349" s="61">
        <f t="shared" si="262"/>
        <v>0</v>
      </c>
      <c r="S349" s="61">
        <f t="shared" si="262"/>
        <v>0</v>
      </c>
      <c r="T349" s="58">
        <f t="shared" si="220"/>
        <v>2241</v>
      </c>
      <c r="U349" s="83">
        <f t="shared" si="271"/>
        <v>1500</v>
      </c>
      <c r="V349" s="83">
        <f t="shared" si="272"/>
        <v>1500</v>
      </c>
      <c r="W349" s="83">
        <f t="shared" si="273"/>
        <v>1500</v>
      </c>
      <c r="X349" s="85"/>
      <c r="Y349" s="42"/>
      <c r="Z349" s="42"/>
      <c r="AA349" s="42"/>
      <c r="AB349" s="50"/>
    </row>
    <row r="350" spans="1:28" ht="13.15" customHeight="1">
      <c r="A350" s="75">
        <f t="shared" si="223"/>
        <v>336</v>
      </c>
      <c r="B350" s="86">
        <f t="shared" si="259"/>
        <v>45647</v>
      </c>
      <c r="C350" s="75">
        <f t="shared" si="260"/>
        <v>1769</v>
      </c>
      <c r="D350" s="76">
        <f t="shared" si="242"/>
        <v>1974</v>
      </c>
      <c r="E350" s="61">
        <f t="shared" si="210"/>
        <v>2443</v>
      </c>
      <c r="F350" s="61">
        <f t="shared" si="211"/>
        <v>2443</v>
      </c>
      <c r="G350" s="61">
        <f t="shared" si="212"/>
        <v>2443</v>
      </c>
      <c r="H350" s="42">
        <f t="shared" si="213"/>
        <v>1300</v>
      </c>
      <c r="I350" s="42">
        <f t="shared" si="214"/>
        <v>1300</v>
      </c>
      <c r="J350" s="42">
        <f t="shared" si="215"/>
        <v>1300</v>
      </c>
      <c r="K350" s="42">
        <f t="shared" ref="K350:M350" si="279">K349</f>
        <v>2000</v>
      </c>
      <c r="L350" s="42">
        <f t="shared" si="279"/>
        <v>2000</v>
      </c>
      <c r="M350" s="42">
        <f t="shared" si="279"/>
        <v>2000</v>
      </c>
      <c r="N350" s="42">
        <f t="shared" si="217"/>
        <v>-700</v>
      </c>
      <c r="O350" s="42">
        <f t="shared" si="218"/>
        <v>-700</v>
      </c>
      <c r="P350" s="42">
        <f t="shared" si="219"/>
        <v>-700</v>
      </c>
      <c r="Q350" s="61">
        <f t="shared" si="262"/>
        <v>0</v>
      </c>
      <c r="R350" s="61">
        <f t="shared" si="262"/>
        <v>0</v>
      </c>
      <c r="S350" s="61">
        <f t="shared" si="262"/>
        <v>0</v>
      </c>
      <c r="T350" s="58">
        <f t="shared" si="220"/>
        <v>2243</v>
      </c>
      <c r="U350" s="83">
        <f t="shared" si="271"/>
        <v>1500</v>
      </c>
      <c r="V350" s="83">
        <f t="shared" si="272"/>
        <v>1500</v>
      </c>
      <c r="W350" s="83">
        <f t="shared" si="273"/>
        <v>1500</v>
      </c>
      <c r="X350" s="85"/>
      <c r="Y350" s="42"/>
      <c r="Z350" s="42"/>
      <c r="AA350" s="42"/>
      <c r="AB350" s="50"/>
    </row>
    <row r="351" spans="1:28" ht="13.15" customHeight="1">
      <c r="A351" s="75">
        <f t="shared" si="223"/>
        <v>337</v>
      </c>
      <c r="B351" s="86">
        <f t="shared" si="259"/>
        <v>45648</v>
      </c>
      <c r="C351" s="75">
        <f t="shared" si="260"/>
        <v>1769</v>
      </c>
      <c r="D351" s="76">
        <f t="shared" si="242"/>
        <v>1976</v>
      </c>
      <c r="E351" s="61">
        <f t="shared" si="210"/>
        <v>2445</v>
      </c>
      <c r="F351" s="61">
        <f t="shared" si="211"/>
        <v>2445</v>
      </c>
      <c r="G351" s="61">
        <f t="shared" si="212"/>
        <v>2445</v>
      </c>
      <c r="H351" s="42">
        <f t="shared" si="213"/>
        <v>1300</v>
      </c>
      <c r="I351" s="42">
        <f t="shared" si="214"/>
        <v>1300</v>
      </c>
      <c r="J351" s="42">
        <f t="shared" si="215"/>
        <v>1300</v>
      </c>
      <c r="K351" s="42">
        <f t="shared" ref="K351:M351" si="280">K350</f>
        <v>2000</v>
      </c>
      <c r="L351" s="42">
        <f t="shared" si="280"/>
        <v>2000</v>
      </c>
      <c r="M351" s="42">
        <f t="shared" si="280"/>
        <v>2000</v>
      </c>
      <c r="N351" s="42">
        <f t="shared" si="217"/>
        <v>-700</v>
      </c>
      <c r="O351" s="42">
        <f t="shared" si="218"/>
        <v>-700</v>
      </c>
      <c r="P351" s="42">
        <f t="shared" si="219"/>
        <v>-700</v>
      </c>
      <c r="Q351" s="61">
        <f t="shared" si="262"/>
        <v>0</v>
      </c>
      <c r="R351" s="61">
        <f t="shared" si="262"/>
        <v>0</v>
      </c>
      <c r="S351" s="61">
        <f t="shared" si="262"/>
        <v>0</v>
      </c>
      <c r="T351" s="58">
        <f t="shared" si="220"/>
        <v>2245</v>
      </c>
      <c r="U351" s="83">
        <f t="shared" si="271"/>
        <v>1500</v>
      </c>
      <c r="V351" s="83">
        <f t="shared" si="272"/>
        <v>1500</v>
      </c>
      <c r="W351" s="83">
        <f t="shared" si="273"/>
        <v>1500</v>
      </c>
      <c r="X351" s="85"/>
      <c r="Y351" s="42"/>
      <c r="Z351" s="42"/>
      <c r="AA351" s="42"/>
      <c r="AB351" s="50"/>
    </row>
    <row r="352" spans="1:28" ht="13.15" customHeight="1">
      <c r="A352" s="75">
        <f t="shared" si="223"/>
        <v>338</v>
      </c>
      <c r="B352" s="86">
        <f t="shared" si="259"/>
        <v>45649</v>
      </c>
      <c r="C352" s="75">
        <f t="shared" si="260"/>
        <v>1769</v>
      </c>
      <c r="D352" s="76">
        <f t="shared" si="242"/>
        <v>1978</v>
      </c>
      <c r="E352" s="61">
        <f t="shared" si="210"/>
        <v>2447</v>
      </c>
      <c r="F352" s="61">
        <f t="shared" si="211"/>
        <v>2447</v>
      </c>
      <c r="G352" s="61">
        <f t="shared" si="212"/>
        <v>2447</v>
      </c>
      <c r="H352" s="42">
        <f t="shared" si="213"/>
        <v>1300</v>
      </c>
      <c r="I352" s="42">
        <f t="shared" si="214"/>
        <v>1300</v>
      </c>
      <c r="J352" s="42">
        <f t="shared" si="215"/>
        <v>1300</v>
      </c>
      <c r="K352" s="42">
        <f t="shared" ref="K352:M352" si="281">K351</f>
        <v>2000</v>
      </c>
      <c r="L352" s="42">
        <f t="shared" si="281"/>
        <v>2000</v>
      </c>
      <c r="M352" s="42">
        <f t="shared" si="281"/>
        <v>2000</v>
      </c>
      <c r="N352" s="42">
        <f t="shared" si="217"/>
        <v>-700</v>
      </c>
      <c r="O352" s="42">
        <f t="shared" si="218"/>
        <v>-700</v>
      </c>
      <c r="P352" s="42">
        <f t="shared" si="219"/>
        <v>-700</v>
      </c>
      <c r="Q352" s="61">
        <f t="shared" si="262"/>
        <v>0</v>
      </c>
      <c r="R352" s="61">
        <f t="shared" si="262"/>
        <v>0</v>
      </c>
      <c r="S352" s="61">
        <f t="shared" si="262"/>
        <v>0</v>
      </c>
      <c r="T352" s="58">
        <f t="shared" si="220"/>
        <v>2247</v>
      </c>
      <c r="U352" s="83">
        <f t="shared" si="271"/>
        <v>1500</v>
      </c>
      <c r="V352" s="83">
        <f t="shared" si="272"/>
        <v>1500</v>
      </c>
      <c r="W352" s="83">
        <f t="shared" si="273"/>
        <v>1500</v>
      </c>
      <c r="X352" s="85"/>
      <c r="Y352" s="42"/>
      <c r="Z352" s="42"/>
      <c r="AA352" s="42"/>
      <c r="AB352" s="50"/>
    </row>
    <row r="353" spans="1:28" ht="13.15" customHeight="1">
      <c r="A353" s="75">
        <f t="shared" si="223"/>
        <v>339</v>
      </c>
      <c r="B353" s="86">
        <f t="shared" si="259"/>
        <v>45650</v>
      </c>
      <c r="C353" s="75">
        <f t="shared" si="260"/>
        <v>1769</v>
      </c>
      <c r="D353" s="76">
        <f t="shared" si="242"/>
        <v>1980</v>
      </c>
      <c r="E353" s="61">
        <f t="shared" si="210"/>
        <v>2449</v>
      </c>
      <c r="F353" s="61">
        <f t="shared" si="211"/>
        <v>2449</v>
      </c>
      <c r="G353" s="61">
        <f t="shared" si="212"/>
        <v>2449</v>
      </c>
      <c r="H353" s="42">
        <f t="shared" si="213"/>
        <v>1300</v>
      </c>
      <c r="I353" s="42">
        <f t="shared" si="214"/>
        <v>1300</v>
      </c>
      <c r="J353" s="42">
        <f t="shared" si="215"/>
        <v>1300</v>
      </c>
      <c r="K353" s="42">
        <f t="shared" ref="K353:M353" si="282">K352</f>
        <v>2000</v>
      </c>
      <c r="L353" s="42">
        <f t="shared" si="282"/>
        <v>2000</v>
      </c>
      <c r="M353" s="42">
        <f t="shared" si="282"/>
        <v>2000</v>
      </c>
      <c r="N353" s="42">
        <f t="shared" si="217"/>
        <v>-700</v>
      </c>
      <c r="O353" s="42">
        <f t="shared" si="218"/>
        <v>-700</v>
      </c>
      <c r="P353" s="42">
        <f t="shared" si="219"/>
        <v>-700</v>
      </c>
      <c r="Q353" s="61">
        <f t="shared" si="262"/>
        <v>0</v>
      </c>
      <c r="R353" s="61">
        <f t="shared" si="262"/>
        <v>0</v>
      </c>
      <c r="S353" s="61">
        <f t="shared" si="262"/>
        <v>0</v>
      </c>
      <c r="T353" s="58">
        <f t="shared" si="220"/>
        <v>2249</v>
      </c>
      <c r="U353" s="83">
        <f t="shared" si="271"/>
        <v>1500</v>
      </c>
      <c r="V353" s="83">
        <f t="shared" si="272"/>
        <v>1500</v>
      </c>
      <c r="W353" s="83">
        <f t="shared" si="273"/>
        <v>1500</v>
      </c>
      <c r="X353" s="85"/>
      <c r="Y353" s="42"/>
      <c r="Z353" s="42"/>
      <c r="AA353" s="42"/>
      <c r="AB353" s="50"/>
    </row>
    <row r="354" spans="1:28" ht="13.15" customHeight="1">
      <c r="A354" s="75">
        <f t="shared" si="223"/>
        <v>340</v>
      </c>
      <c r="B354" s="86">
        <f t="shared" si="259"/>
        <v>45651</v>
      </c>
      <c r="C354" s="75">
        <f t="shared" si="260"/>
        <v>1769</v>
      </c>
      <c r="D354" s="76">
        <f t="shared" si="242"/>
        <v>1982</v>
      </c>
      <c r="E354" s="61">
        <f t="shared" si="210"/>
        <v>2451</v>
      </c>
      <c r="F354" s="61">
        <f t="shared" si="211"/>
        <v>2451</v>
      </c>
      <c r="G354" s="61">
        <f t="shared" si="212"/>
        <v>2451</v>
      </c>
      <c r="H354" s="42">
        <f t="shared" si="213"/>
        <v>1300</v>
      </c>
      <c r="I354" s="42">
        <f t="shared" si="214"/>
        <v>1300</v>
      </c>
      <c r="J354" s="42">
        <f t="shared" si="215"/>
        <v>1300</v>
      </c>
      <c r="K354" s="42">
        <f t="shared" ref="K354:M354" si="283">K353</f>
        <v>2000</v>
      </c>
      <c r="L354" s="42">
        <f t="shared" si="283"/>
        <v>2000</v>
      </c>
      <c r="M354" s="42">
        <f t="shared" si="283"/>
        <v>2000</v>
      </c>
      <c r="N354" s="42">
        <f t="shared" si="217"/>
        <v>-700</v>
      </c>
      <c r="O354" s="42">
        <f t="shared" si="218"/>
        <v>-700</v>
      </c>
      <c r="P354" s="42">
        <f t="shared" si="219"/>
        <v>-700</v>
      </c>
      <c r="Q354" s="61">
        <f t="shared" si="262"/>
        <v>0</v>
      </c>
      <c r="R354" s="61">
        <f t="shared" si="262"/>
        <v>0</v>
      </c>
      <c r="S354" s="61">
        <f t="shared" si="262"/>
        <v>0</v>
      </c>
      <c r="T354" s="58">
        <f t="shared" si="220"/>
        <v>2251</v>
      </c>
      <c r="U354" s="83">
        <f t="shared" si="271"/>
        <v>1500</v>
      </c>
      <c r="V354" s="83">
        <f t="shared" si="272"/>
        <v>1500</v>
      </c>
      <c r="W354" s="83">
        <f t="shared" si="273"/>
        <v>1500</v>
      </c>
      <c r="X354" s="85"/>
      <c r="Y354" s="42"/>
      <c r="Z354" s="42"/>
      <c r="AA354" s="42"/>
      <c r="AB354" s="50"/>
    </row>
    <row r="355" spans="1:28" ht="13.15" customHeight="1">
      <c r="A355" s="75">
        <f t="shared" si="223"/>
        <v>341</v>
      </c>
      <c r="B355" s="86">
        <f t="shared" si="259"/>
        <v>45652</v>
      </c>
      <c r="C355" s="75">
        <f t="shared" si="260"/>
        <v>1769</v>
      </c>
      <c r="D355" s="76">
        <f t="shared" si="242"/>
        <v>1984</v>
      </c>
      <c r="E355" s="61">
        <f t="shared" si="210"/>
        <v>2453</v>
      </c>
      <c r="F355" s="61">
        <f t="shared" si="211"/>
        <v>2453</v>
      </c>
      <c r="G355" s="61">
        <f t="shared" si="212"/>
        <v>2453</v>
      </c>
      <c r="H355" s="42">
        <f t="shared" si="213"/>
        <v>1300</v>
      </c>
      <c r="I355" s="42">
        <f t="shared" si="214"/>
        <v>1300</v>
      </c>
      <c r="J355" s="42">
        <f t="shared" si="215"/>
        <v>1300</v>
      </c>
      <c r="K355" s="42">
        <f t="shared" ref="K355:M355" si="284">K354</f>
        <v>2000</v>
      </c>
      <c r="L355" s="42">
        <f t="shared" si="284"/>
        <v>2000</v>
      </c>
      <c r="M355" s="42">
        <f t="shared" si="284"/>
        <v>2000</v>
      </c>
      <c r="N355" s="42">
        <f t="shared" si="217"/>
        <v>-700</v>
      </c>
      <c r="O355" s="42">
        <f t="shared" si="218"/>
        <v>-700</v>
      </c>
      <c r="P355" s="42">
        <f t="shared" si="219"/>
        <v>-700</v>
      </c>
      <c r="Q355" s="61">
        <f t="shared" si="262"/>
        <v>0</v>
      </c>
      <c r="R355" s="61">
        <f t="shared" si="262"/>
        <v>0</v>
      </c>
      <c r="S355" s="61">
        <f t="shared" si="262"/>
        <v>0</v>
      </c>
      <c r="T355" s="58">
        <f t="shared" si="220"/>
        <v>2253</v>
      </c>
      <c r="U355" s="83">
        <f t="shared" si="271"/>
        <v>1500</v>
      </c>
      <c r="V355" s="83">
        <f t="shared" si="272"/>
        <v>1500</v>
      </c>
      <c r="W355" s="83">
        <f t="shared" si="273"/>
        <v>1500</v>
      </c>
      <c r="X355" s="85"/>
      <c r="Y355" s="42"/>
      <c r="Z355" s="42"/>
      <c r="AA355" s="42"/>
      <c r="AB355" s="50"/>
    </row>
    <row r="356" spans="1:28" ht="13.15" customHeight="1">
      <c r="A356" s="75">
        <f t="shared" si="223"/>
        <v>342</v>
      </c>
      <c r="B356" s="86">
        <f t="shared" si="259"/>
        <v>45653</v>
      </c>
      <c r="C356" s="75">
        <f t="shared" si="260"/>
        <v>1769</v>
      </c>
      <c r="D356" s="76">
        <f t="shared" si="242"/>
        <v>1986</v>
      </c>
      <c r="E356" s="61">
        <f t="shared" si="210"/>
        <v>2455</v>
      </c>
      <c r="F356" s="61">
        <f t="shared" si="211"/>
        <v>2455</v>
      </c>
      <c r="G356" s="61">
        <f t="shared" si="212"/>
        <v>2455</v>
      </c>
      <c r="H356" s="42">
        <f t="shared" si="213"/>
        <v>1300</v>
      </c>
      <c r="I356" s="42">
        <f t="shared" si="214"/>
        <v>1300</v>
      </c>
      <c r="J356" s="42">
        <f t="shared" si="215"/>
        <v>1300</v>
      </c>
      <c r="K356" s="42">
        <f t="shared" ref="K356:M356" si="285">K355</f>
        <v>2000</v>
      </c>
      <c r="L356" s="42">
        <f t="shared" si="285"/>
        <v>2000</v>
      </c>
      <c r="M356" s="42">
        <f t="shared" si="285"/>
        <v>2000</v>
      </c>
      <c r="N356" s="42">
        <f t="shared" si="217"/>
        <v>-700</v>
      </c>
      <c r="O356" s="42">
        <f t="shared" si="218"/>
        <v>-700</v>
      </c>
      <c r="P356" s="42">
        <f t="shared" si="219"/>
        <v>-700</v>
      </c>
      <c r="Q356" s="61">
        <f t="shared" si="262"/>
        <v>0</v>
      </c>
      <c r="R356" s="61">
        <f t="shared" si="262"/>
        <v>0</v>
      </c>
      <c r="S356" s="61">
        <f t="shared" si="262"/>
        <v>0</v>
      </c>
      <c r="T356" s="58">
        <f t="shared" si="220"/>
        <v>2255</v>
      </c>
      <c r="U356" s="83">
        <f t="shared" si="271"/>
        <v>1500</v>
      </c>
      <c r="V356" s="83">
        <f t="shared" si="272"/>
        <v>1500</v>
      </c>
      <c r="W356" s="83">
        <f t="shared" si="273"/>
        <v>1500</v>
      </c>
      <c r="X356" s="85"/>
      <c r="Y356" s="42"/>
      <c r="Z356" s="42"/>
      <c r="AA356" s="42"/>
      <c r="AB356" s="50"/>
    </row>
    <row r="357" spans="1:28" ht="13.15" customHeight="1">
      <c r="A357" s="75">
        <f t="shared" si="223"/>
        <v>343</v>
      </c>
      <c r="B357" s="86">
        <f t="shared" si="259"/>
        <v>45654</v>
      </c>
      <c r="C357" s="75">
        <f t="shared" si="260"/>
        <v>1769</v>
      </c>
      <c r="D357" s="76">
        <f t="shared" si="242"/>
        <v>1988</v>
      </c>
      <c r="E357" s="61">
        <f t="shared" si="210"/>
        <v>2457</v>
      </c>
      <c r="F357" s="61">
        <f t="shared" si="211"/>
        <v>2457</v>
      </c>
      <c r="G357" s="61">
        <f t="shared" si="212"/>
        <v>2457</v>
      </c>
      <c r="H357" s="42">
        <f t="shared" si="213"/>
        <v>1300</v>
      </c>
      <c r="I357" s="42">
        <f t="shared" si="214"/>
        <v>1300</v>
      </c>
      <c r="J357" s="42">
        <f t="shared" si="215"/>
        <v>1300</v>
      </c>
      <c r="K357" s="42">
        <f t="shared" ref="K357:M357" si="286">K356</f>
        <v>2000</v>
      </c>
      <c r="L357" s="42">
        <f t="shared" si="286"/>
        <v>2000</v>
      </c>
      <c r="M357" s="42">
        <f t="shared" si="286"/>
        <v>2000</v>
      </c>
      <c r="N357" s="42">
        <f t="shared" si="217"/>
        <v>-700</v>
      </c>
      <c r="O357" s="42">
        <f t="shared" si="218"/>
        <v>-700</v>
      </c>
      <c r="P357" s="42">
        <f t="shared" si="219"/>
        <v>-700</v>
      </c>
      <c r="Q357" s="61">
        <f t="shared" si="262"/>
        <v>0</v>
      </c>
      <c r="R357" s="61">
        <f t="shared" si="262"/>
        <v>0</v>
      </c>
      <c r="S357" s="61">
        <f t="shared" si="262"/>
        <v>0</v>
      </c>
      <c r="T357" s="58">
        <f t="shared" si="220"/>
        <v>2257</v>
      </c>
      <c r="U357" s="83">
        <f t="shared" si="271"/>
        <v>1500</v>
      </c>
      <c r="V357" s="83">
        <f t="shared" si="272"/>
        <v>1500</v>
      </c>
      <c r="W357" s="83">
        <f t="shared" si="273"/>
        <v>1500</v>
      </c>
      <c r="X357" s="85"/>
      <c r="Y357" s="42"/>
      <c r="Z357" s="42"/>
      <c r="AA357" s="42"/>
      <c r="AB357" s="50"/>
    </row>
    <row r="358" spans="1:28" ht="13.15" customHeight="1">
      <c r="A358" s="75">
        <f t="shared" si="223"/>
        <v>344</v>
      </c>
      <c r="B358" s="86">
        <f t="shared" si="259"/>
        <v>45655</v>
      </c>
      <c r="C358" s="75">
        <f t="shared" si="260"/>
        <v>1769</v>
      </c>
      <c r="D358" s="76">
        <f t="shared" si="242"/>
        <v>1990</v>
      </c>
      <c r="E358" s="61">
        <f t="shared" si="210"/>
        <v>2459</v>
      </c>
      <c r="F358" s="61">
        <f t="shared" si="211"/>
        <v>2459</v>
      </c>
      <c r="G358" s="61">
        <f t="shared" si="212"/>
        <v>2459</v>
      </c>
      <c r="H358" s="42">
        <f t="shared" si="213"/>
        <v>1300</v>
      </c>
      <c r="I358" s="42">
        <f t="shared" si="214"/>
        <v>1300</v>
      </c>
      <c r="J358" s="42">
        <f t="shared" si="215"/>
        <v>1300</v>
      </c>
      <c r="K358" s="42">
        <f t="shared" ref="K358:M358" si="287">K357</f>
        <v>2000</v>
      </c>
      <c r="L358" s="42">
        <f t="shared" si="287"/>
        <v>2000</v>
      </c>
      <c r="M358" s="42">
        <f t="shared" si="287"/>
        <v>2000</v>
      </c>
      <c r="N358" s="42">
        <f t="shared" si="217"/>
        <v>-700</v>
      </c>
      <c r="O358" s="42">
        <f t="shared" si="218"/>
        <v>-700</v>
      </c>
      <c r="P358" s="42">
        <f t="shared" si="219"/>
        <v>-700</v>
      </c>
      <c r="Q358" s="61">
        <f t="shared" si="262"/>
        <v>0</v>
      </c>
      <c r="R358" s="61">
        <f t="shared" si="262"/>
        <v>0</v>
      </c>
      <c r="S358" s="61">
        <f t="shared" si="262"/>
        <v>0</v>
      </c>
      <c r="T358" s="58">
        <f t="shared" si="220"/>
        <v>2259</v>
      </c>
      <c r="U358" s="83">
        <f t="shared" si="271"/>
        <v>1500</v>
      </c>
      <c r="V358" s="83">
        <f t="shared" si="272"/>
        <v>1500</v>
      </c>
      <c r="W358" s="83">
        <f t="shared" si="273"/>
        <v>1500</v>
      </c>
      <c r="X358" s="85"/>
      <c r="Y358" s="42"/>
      <c r="Z358" s="42"/>
      <c r="AA358" s="42"/>
      <c r="AB358" s="50"/>
    </row>
    <row r="359" spans="1:28" ht="13.15" customHeight="1">
      <c r="A359" s="75">
        <f t="shared" si="223"/>
        <v>345</v>
      </c>
      <c r="B359" s="86">
        <f t="shared" si="259"/>
        <v>45656</v>
      </c>
      <c r="C359" s="75">
        <f t="shared" si="260"/>
        <v>1769</v>
      </c>
      <c r="D359" s="76">
        <f t="shared" si="242"/>
        <v>1992</v>
      </c>
      <c r="E359" s="61">
        <f t="shared" si="210"/>
        <v>2461</v>
      </c>
      <c r="F359" s="61">
        <f t="shared" si="211"/>
        <v>2461</v>
      </c>
      <c r="G359" s="61">
        <f t="shared" si="212"/>
        <v>2461</v>
      </c>
      <c r="H359" s="42">
        <f t="shared" si="213"/>
        <v>1300</v>
      </c>
      <c r="I359" s="42">
        <f t="shared" si="214"/>
        <v>1300</v>
      </c>
      <c r="J359" s="42">
        <f t="shared" si="215"/>
        <v>1300</v>
      </c>
      <c r="K359" s="42">
        <f t="shared" ref="K359:M359" si="288">K358</f>
        <v>2000</v>
      </c>
      <c r="L359" s="42">
        <f t="shared" si="288"/>
        <v>2000</v>
      </c>
      <c r="M359" s="42">
        <f t="shared" si="288"/>
        <v>2000</v>
      </c>
      <c r="N359" s="42">
        <f t="shared" si="217"/>
        <v>-700</v>
      </c>
      <c r="O359" s="42">
        <f t="shared" si="218"/>
        <v>-700</v>
      </c>
      <c r="P359" s="42">
        <f t="shared" si="219"/>
        <v>-700</v>
      </c>
      <c r="Q359" s="61">
        <f t="shared" si="262"/>
        <v>0</v>
      </c>
      <c r="R359" s="61">
        <f t="shared" si="262"/>
        <v>0</v>
      </c>
      <c r="S359" s="61">
        <f t="shared" si="262"/>
        <v>0</v>
      </c>
      <c r="T359" s="58">
        <f t="shared" si="220"/>
        <v>2261</v>
      </c>
      <c r="U359" s="83">
        <f t="shared" si="271"/>
        <v>1500</v>
      </c>
      <c r="V359" s="83">
        <f t="shared" si="272"/>
        <v>1500</v>
      </c>
      <c r="W359" s="83">
        <f t="shared" si="273"/>
        <v>1500</v>
      </c>
      <c r="X359" s="85"/>
      <c r="Y359" s="42"/>
      <c r="Z359" s="42"/>
      <c r="AA359" s="42"/>
      <c r="AB359" s="50"/>
    </row>
    <row r="360" spans="1:28" ht="13.15" customHeight="1">
      <c r="A360" s="75">
        <f t="shared" si="223"/>
        <v>346</v>
      </c>
      <c r="B360" s="86">
        <f t="shared" si="259"/>
        <v>45657</v>
      </c>
      <c r="C360" s="75">
        <f t="shared" si="260"/>
        <v>1769</v>
      </c>
      <c r="D360" s="76">
        <f t="shared" si="242"/>
        <v>1994</v>
      </c>
      <c r="E360" s="61">
        <f t="shared" si="210"/>
        <v>2463</v>
      </c>
      <c r="F360" s="61">
        <f t="shared" si="211"/>
        <v>2463</v>
      </c>
      <c r="G360" s="61">
        <f t="shared" si="212"/>
        <v>2463</v>
      </c>
      <c r="H360" s="42">
        <f t="shared" si="213"/>
        <v>1300</v>
      </c>
      <c r="I360" s="42">
        <f t="shared" si="214"/>
        <v>1300</v>
      </c>
      <c r="J360" s="42">
        <f t="shared" si="215"/>
        <v>1300</v>
      </c>
      <c r="K360" s="42">
        <f t="shared" ref="K360:M360" si="289">K359</f>
        <v>2000</v>
      </c>
      <c r="L360" s="42">
        <f t="shared" si="289"/>
        <v>2000</v>
      </c>
      <c r="M360" s="42">
        <f t="shared" si="289"/>
        <v>2000</v>
      </c>
      <c r="N360" s="42">
        <f t="shared" si="217"/>
        <v>-700</v>
      </c>
      <c r="O360" s="42">
        <f t="shared" si="218"/>
        <v>-700</v>
      </c>
      <c r="P360" s="42">
        <f t="shared" si="219"/>
        <v>-700</v>
      </c>
      <c r="Q360" s="61">
        <f t="shared" si="262"/>
        <v>0</v>
      </c>
      <c r="R360" s="61">
        <f t="shared" si="262"/>
        <v>0</v>
      </c>
      <c r="S360" s="61">
        <f t="shared" si="262"/>
        <v>0</v>
      </c>
      <c r="T360" s="58">
        <f t="shared" si="220"/>
        <v>2263</v>
      </c>
      <c r="U360" s="83">
        <f t="shared" si="271"/>
        <v>1500</v>
      </c>
      <c r="V360" s="83">
        <f t="shared" si="272"/>
        <v>1500</v>
      </c>
      <c r="W360" s="83">
        <f t="shared" si="273"/>
        <v>1500</v>
      </c>
      <c r="X360" s="85"/>
      <c r="Y360" s="42"/>
      <c r="Z360" s="42"/>
      <c r="AA360" s="42"/>
      <c r="AB360" s="50"/>
    </row>
    <row r="361" spans="1:28" ht="13.15" customHeight="1">
      <c r="Q361" s="62">
        <f>SUM(Q15:Q360)</f>
        <v>0</v>
      </c>
      <c r="R361" s="62">
        <f t="shared" ref="R361:S361" si="290">SUM(R15:R360)</f>
        <v>0</v>
      </c>
      <c r="S361" s="62">
        <f t="shared" si="290"/>
        <v>0</v>
      </c>
    </row>
    <row r="393" spans="17:19" ht="13.15" customHeight="1">
      <c r="Q393" s="63"/>
      <c r="R393" s="63"/>
      <c r="S393" s="63"/>
    </row>
  </sheetData>
  <mergeCells count="27">
    <mergeCell ref="Y12:Y13"/>
    <mergeCell ref="Z12:Z13"/>
    <mergeCell ref="AA12:AA13"/>
    <mergeCell ref="AB12:AB13"/>
    <mergeCell ref="H12:J12"/>
    <mergeCell ref="K12:M12"/>
    <mergeCell ref="N12:P12"/>
    <mergeCell ref="Q12:S12"/>
    <mergeCell ref="T12:T13"/>
    <mergeCell ref="U12:W12"/>
    <mergeCell ref="X12:X13"/>
    <mergeCell ref="A6:H6"/>
    <mergeCell ref="I6:R6"/>
    <mergeCell ref="S6:AB6"/>
    <mergeCell ref="A7:AB7"/>
    <mergeCell ref="M10:N10"/>
    <mergeCell ref="A12:A13"/>
    <mergeCell ref="B12:B13"/>
    <mergeCell ref="C12:C13"/>
    <mergeCell ref="D12:D13"/>
    <mergeCell ref="E12:G12"/>
    <mergeCell ref="A2:AB2"/>
    <mergeCell ref="A3:AB3"/>
    <mergeCell ref="A4:AB4"/>
    <mergeCell ref="A5:H5"/>
    <mergeCell ref="I5:R5"/>
    <mergeCell ref="S5:AB5"/>
  </mergeCells>
  <printOptions horizontalCentered="1"/>
  <pageMargins left="0.39370078740157483" right="0.39370078740157483" top="0.78740157480314965" bottom="0.39370078740157483" header="0.31496062992125984" footer="0.31496062992125984"/>
  <pageSetup paperSize="9" scale="54" fitToHeight="0" orientation="landscape" blackAndWhite="1" r:id="rId1"/>
  <colBreaks count="1" manualBreakCount="1">
    <brk id="28" max="1048575" man="1"/>
  </colBreaks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6D2A70-0925-4083-A6AB-B612284DA88D}">
  <sheetPr codeName="Sheet10">
    <tabColor rgb="FF00B0F0"/>
    <pageSetUpPr fitToPage="1"/>
  </sheetPr>
  <dimension ref="A1:AF362"/>
  <sheetViews>
    <sheetView view="pageBreakPreview" zoomScale="80" zoomScaleNormal="83" zoomScaleSheetLayoutView="80" workbookViewId="0">
      <pane ySplit="13" topLeftCell="A70" activePane="bottomLeft" state="frozen"/>
      <selection activeCell="Q391" sqref="Q391:S391"/>
      <selection pane="bottomLeft" activeCell="S33" sqref="S33"/>
    </sheetView>
  </sheetViews>
  <sheetFormatPr defaultColWidth="9.28515625" defaultRowHeight="13.15" customHeight="1"/>
  <cols>
    <col min="1" max="1" width="4.28515625" style="66" customWidth="1"/>
    <col min="2" max="2" width="11" style="66" customWidth="1"/>
    <col min="3" max="3" width="8.85546875" style="59" customWidth="1"/>
    <col min="4" max="4" width="11.28515625" style="66" bestFit="1" customWidth="1"/>
    <col min="5" max="16" width="8.42578125" style="66" customWidth="1"/>
    <col min="17" max="19" width="7.42578125" style="62" customWidth="1"/>
    <col min="20" max="20" width="10.28515625" style="66" customWidth="1"/>
    <col min="21" max="24" width="9.28515625" style="66" customWidth="1"/>
    <col min="25" max="27" width="10.7109375" style="66" customWidth="1"/>
    <col min="28" max="28" width="16" style="66" customWidth="1"/>
    <col min="29" max="29" width="8.28515625" style="66" customWidth="1"/>
    <col min="30" max="30" width="12.85546875" style="66" customWidth="1"/>
    <col min="31" max="31" width="8.7109375" style="66" customWidth="1"/>
    <col min="32" max="32" width="11.7109375" style="66" customWidth="1"/>
    <col min="33" max="33" width="8.28515625" style="66" bestFit="1" customWidth="1"/>
    <col min="34" max="34" width="9.28515625" style="66" customWidth="1"/>
    <col min="35" max="16384" width="9.28515625" style="66"/>
  </cols>
  <sheetData>
    <row r="1" spans="1:32" ht="19.5" customHeight="1">
      <c r="B1" s="66">
        <v>1</v>
      </c>
      <c r="C1" s="59">
        <f>+B1+1</f>
        <v>2</v>
      </c>
      <c r="D1" s="59">
        <f t="shared" ref="D1:AB1" si="0">+C1+1</f>
        <v>3</v>
      </c>
      <c r="E1" s="59">
        <f t="shared" si="0"/>
        <v>4</v>
      </c>
      <c r="F1" s="59">
        <f t="shared" si="0"/>
        <v>5</v>
      </c>
      <c r="G1" s="59">
        <f t="shared" si="0"/>
        <v>6</v>
      </c>
      <c r="H1" s="59">
        <f t="shared" si="0"/>
        <v>7</v>
      </c>
      <c r="I1" s="59">
        <f t="shared" si="0"/>
        <v>8</v>
      </c>
      <c r="J1" s="59">
        <f t="shared" si="0"/>
        <v>9</v>
      </c>
      <c r="K1" s="59">
        <f t="shared" si="0"/>
        <v>10</v>
      </c>
      <c r="L1" s="59">
        <f t="shared" si="0"/>
        <v>11</v>
      </c>
      <c r="M1" s="59">
        <f t="shared" si="0"/>
        <v>12</v>
      </c>
      <c r="N1" s="59">
        <f t="shared" si="0"/>
        <v>13</v>
      </c>
      <c r="O1" s="59">
        <f t="shared" si="0"/>
        <v>14</v>
      </c>
      <c r="P1" s="59">
        <f t="shared" si="0"/>
        <v>15</v>
      </c>
      <c r="Q1" s="59">
        <f t="shared" si="0"/>
        <v>16</v>
      </c>
      <c r="R1" s="59">
        <f t="shared" si="0"/>
        <v>17</v>
      </c>
      <c r="S1" s="59">
        <f t="shared" si="0"/>
        <v>18</v>
      </c>
      <c r="T1" s="59">
        <f t="shared" si="0"/>
        <v>19</v>
      </c>
      <c r="U1" s="59">
        <f t="shared" si="0"/>
        <v>20</v>
      </c>
      <c r="V1" s="59">
        <f t="shared" si="0"/>
        <v>21</v>
      </c>
      <c r="W1" s="59">
        <f t="shared" si="0"/>
        <v>22</v>
      </c>
      <c r="X1" s="59"/>
      <c r="Y1" s="59">
        <f>+W1+1</f>
        <v>23</v>
      </c>
      <c r="Z1" s="59">
        <f t="shared" si="0"/>
        <v>24</v>
      </c>
      <c r="AA1" s="59">
        <f t="shared" si="0"/>
        <v>25</v>
      </c>
      <c r="AB1" s="59">
        <f t="shared" si="0"/>
        <v>26</v>
      </c>
    </row>
    <row r="2" spans="1:32" ht="19.5" customHeight="1">
      <c r="A2" s="92" t="s">
        <v>13</v>
      </c>
      <c r="B2" s="92"/>
      <c r="C2" s="92"/>
      <c r="D2" s="92"/>
      <c r="E2" s="92"/>
      <c r="F2" s="92"/>
      <c r="G2" s="92"/>
      <c r="H2" s="92"/>
      <c r="I2" s="92"/>
      <c r="J2" s="92"/>
      <c r="K2" s="92"/>
      <c r="L2" s="92"/>
      <c r="M2" s="92"/>
      <c r="N2" s="92"/>
      <c r="O2" s="92"/>
      <c r="P2" s="92"/>
      <c r="Q2" s="92"/>
      <c r="R2" s="92"/>
      <c r="S2" s="92"/>
      <c r="T2" s="92"/>
      <c r="U2" s="92"/>
      <c r="V2" s="92"/>
      <c r="W2" s="92"/>
      <c r="X2" s="92"/>
      <c r="Y2" s="92"/>
      <c r="Z2" s="92"/>
      <c r="AA2" s="92"/>
      <c r="AB2" s="92"/>
    </row>
    <row r="3" spans="1:32" ht="19.5" customHeight="1">
      <c r="A3" s="92" t="s">
        <v>14</v>
      </c>
      <c r="B3" s="92"/>
      <c r="C3" s="92"/>
      <c r="D3" s="92"/>
      <c r="E3" s="92"/>
      <c r="F3" s="92"/>
      <c r="G3" s="92"/>
      <c r="H3" s="92"/>
      <c r="I3" s="92"/>
      <c r="J3" s="92"/>
      <c r="K3" s="92"/>
      <c r="L3" s="92"/>
      <c r="M3" s="92"/>
      <c r="N3" s="92"/>
      <c r="O3" s="92"/>
      <c r="P3" s="92"/>
      <c r="Q3" s="92"/>
      <c r="R3" s="92"/>
      <c r="S3" s="92"/>
      <c r="T3" s="92"/>
      <c r="U3" s="92"/>
      <c r="V3" s="92"/>
      <c r="W3" s="92"/>
      <c r="X3" s="92"/>
      <c r="Y3" s="92"/>
      <c r="Z3" s="92"/>
      <c r="AA3" s="92"/>
      <c r="AB3" s="92"/>
    </row>
    <row r="4" spans="1:32" ht="19.5" customHeight="1">
      <c r="A4" s="92" t="str">
        <f>UPPER("GÓI THẦU XL03 :Thi Công Xây Dựng Đoạn Tuyến Km114+200 - Km126+223 Bao Gồm Tuyến Nối Nút Giao IC12  Với QL1 (bao gồm khảo sát, thiết kế BVTC)")</f>
        <v>GÓI THẦU XL03 :THI CÔNG XÂY DỰNG ĐOẠN TUYẾN KM114+200 - KM126+223 BAO GỒM TUYẾN NỐI NÚT GIAO IC12  VỚI QL1 (BAO GỒM KHẢO SÁT, THIẾT KẾ BVTC)</v>
      </c>
      <c r="B4" s="92"/>
      <c r="C4" s="92"/>
      <c r="D4" s="92"/>
      <c r="E4" s="92"/>
      <c r="F4" s="92"/>
      <c r="G4" s="92"/>
      <c r="H4" s="92"/>
      <c r="I4" s="92"/>
      <c r="J4" s="92"/>
      <c r="K4" s="92"/>
      <c r="L4" s="92"/>
      <c r="M4" s="92"/>
      <c r="N4" s="92"/>
      <c r="O4" s="92"/>
      <c r="P4" s="92"/>
      <c r="Q4" s="92"/>
      <c r="R4" s="92"/>
      <c r="S4" s="92"/>
      <c r="T4" s="92"/>
      <c r="U4" s="92"/>
      <c r="V4" s="92"/>
      <c r="W4" s="92"/>
      <c r="X4" s="92"/>
      <c r="Y4" s="92"/>
      <c r="Z4" s="92"/>
      <c r="AA4" s="92"/>
      <c r="AB4" s="92"/>
    </row>
    <row r="5" spans="1:32" ht="18.75" customHeight="1">
      <c r="A5" s="93" t="s">
        <v>22</v>
      </c>
      <c r="B5" s="94"/>
      <c r="C5" s="94"/>
      <c r="D5" s="94"/>
      <c r="E5" s="94"/>
      <c r="F5" s="94"/>
      <c r="G5" s="94"/>
      <c r="H5" s="95"/>
      <c r="I5" s="96" t="s">
        <v>24</v>
      </c>
      <c r="J5" s="97"/>
      <c r="K5" s="97"/>
      <c r="L5" s="97"/>
      <c r="M5" s="97"/>
      <c r="N5" s="97"/>
      <c r="O5" s="97"/>
      <c r="P5" s="97"/>
      <c r="Q5" s="97"/>
      <c r="R5" s="98"/>
      <c r="S5" s="96" t="s">
        <v>25</v>
      </c>
      <c r="T5" s="97"/>
      <c r="U5" s="97"/>
      <c r="V5" s="97"/>
      <c r="W5" s="97"/>
      <c r="X5" s="97"/>
      <c r="Y5" s="97"/>
      <c r="Z5" s="97"/>
      <c r="AA5" s="97"/>
      <c r="AB5" s="98"/>
    </row>
    <row r="6" spans="1:32" ht="17.25" customHeight="1">
      <c r="A6" s="104" t="s">
        <v>23</v>
      </c>
      <c r="B6" s="105"/>
      <c r="C6" s="105"/>
      <c r="D6" s="105"/>
      <c r="E6" s="105"/>
      <c r="F6" s="105"/>
      <c r="G6" s="105"/>
      <c r="H6" s="106"/>
      <c r="I6" s="107" t="str">
        <f>UPPER("Liên danh Phân viện KHCN GTVT phía Nam - Công ty Cổ phần Tư vấn kỹ thuật và xây dựng Hồng Hà")</f>
        <v>LIÊN DANH PHÂN VIỆN KHCN GTVT PHÍA NAM - CÔNG TY CỔ PHẦN TƯ VẤN KỸ THUẬT VÀ XÂY DỰNG HỒNG HÀ</v>
      </c>
      <c r="J6" s="108"/>
      <c r="K6" s="108"/>
      <c r="L6" s="108"/>
      <c r="M6" s="108"/>
      <c r="N6" s="108"/>
      <c r="O6" s="108"/>
      <c r="P6" s="108"/>
      <c r="Q6" s="108"/>
      <c r="R6" s="109"/>
      <c r="S6" s="110" t="s">
        <v>34</v>
      </c>
      <c r="T6" s="111"/>
      <c r="U6" s="111"/>
      <c r="V6" s="111"/>
      <c r="W6" s="111"/>
      <c r="X6" s="111"/>
      <c r="Y6" s="111"/>
      <c r="Z6" s="111"/>
      <c r="AA6" s="111"/>
      <c r="AB6" s="112"/>
    </row>
    <row r="7" spans="1:32" ht="21" customHeight="1">
      <c r="A7" s="113" t="s">
        <v>15</v>
      </c>
      <c r="B7" s="114"/>
      <c r="C7" s="114"/>
      <c r="D7" s="114"/>
      <c r="E7" s="114"/>
      <c r="F7" s="114"/>
      <c r="G7" s="114"/>
      <c r="H7" s="114"/>
      <c r="I7" s="114"/>
      <c r="J7" s="114"/>
      <c r="K7" s="114"/>
      <c r="L7" s="114"/>
      <c r="M7" s="114"/>
      <c r="N7" s="114"/>
      <c r="O7" s="114"/>
      <c r="P7" s="114"/>
      <c r="Q7" s="114"/>
      <c r="R7" s="114"/>
      <c r="S7" s="114"/>
      <c r="T7" s="114"/>
      <c r="U7" s="114"/>
      <c r="V7" s="114"/>
      <c r="W7" s="114"/>
      <c r="X7" s="114"/>
      <c r="Y7" s="114"/>
      <c r="Z7" s="114"/>
      <c r="AA7" s="114"/>
      <c r="AB7" s="115"/>
    </row>
    <row r="8" spans="1:32" ht="15">
      <c r="A8" s="11" t="s">
        <v>16</v>
      </c>
      <c r="B8" s="12"/>
      <c r="C8" s="12"/>
      <c r="D8" s="12"/>
      <c r="E8" s="12"/>
      <c r="F8" s="12"/>
      <c r="G8" s="12"/>
      <c r="H8" s="12"/>
      <c r="I8" s="12"/>
      <c r="J8" s="13"/>
      <c r="K8" s="13" t="s">
        <v>17</v>
      </c>
      <c r="L8" s="13"/>
      <c r="M8" s="13"/>
      <c r="N8" s="13"/>
      <c r="O8" s="12"/>
      <c r="P8" s="12"/>
      <c r="Q8" s="12"/>
      <c r="R8" s="12"/>
      <c r="S8" s="12"/>
      <c r="T8" s="12"/>
      <c r="U8" s="12"/>
      <c r="V8" s="12"/>
      <c r="W8" s="14"/>
      <c r="X8" s="14"/>
      <c r="Y8" s="14"/>
      <c r="Z8" s="14"/>
      <c r="AA8" s="14"/>
      <c r="AB8" s="67"/>
    </row>
    <row r="9" spans="1:32" ht="15">
      <c r="A9" s="9" t="s">
        <v>18</v>
      </c>
      <c r="B9" s="10"/>
      <c r="C9" s="10" t="s">
        <v>35</v>
      </c>
      <c r="D9" s="10"/>
      <c r="E9" s="10"/>
      <c r="F9" s="10"/>
      <c r="G9" s="10"/>
      <c r="H9" s="10"/>
      <c r="I9" s="10"/>
      <c r="J9" s="15"/>
      <c r="K9" s="15" t="s">
        <v>19</v>
      </c>
      <c r="L9" s="15"/>
      <c r="M9" s="17">
        <f>C14</f>
        <v>884</v>
      </c>
      <c r="N9" s="15"/>
      <c r="O9" s="10"/>
      <c r="P9" s="10"/>
      <c r="Q9" s="10"/>
      <c r="R9" s="10"/>
      <c r="S9" s="10"/>
      <c r="T9" s="10"/>
      <c r="U9" s="10"/>
      <c r="V9" s="10"/>
      <c r="W9" s="16"/>
      <c r="X9" s="16"/>
      <c r="Y9" s="16"/>
      <c r="Z9" s="16"/>
      <c r="AA9" s="16"/>
      <c r="AB9" s="68"/>
    </row>
    <row r="10" spans="1:32" ht="15">
      <c r="A10" s="9" t="s">
        <v>20</v>
      </c>
      <c r="B10" s="10"/>
      <c r="C10" s="10" t="s">
        <v>40</v>
      </c>
      <c r="D10" s="10"/>
      <c r="E10" s="10"/>
      <c r="F10" s="10"/>
      <c r="G10" s="10"/>
      <c r="H10" s="10"/>
      <c r="I10" s="10"/>
      <c r="J10" s="15"/>
      <c r="K10" s="15" t="s">
        <v>21</v>
      </c>
      <c r="L10" s="15"/>
      <c r="M10" s="116">
        <f>B14</f>
        <v>45311</v>
      </c>
      <c r="N10" s="116"/>
      <c r="O10" s="10"/>
      <c r="P10" s="10"/>
      <c r="Q10" s="10"/>
      <c r="R10" s="10"/>
      <c r="S10" s="10"/>
      <c r="T10" s="10"/>
      <c r="U10" s="10"/>
      <c r="V10" s="10"/>
      <c r="W10" s="16"/>
      <c r="X10" s="16"/>
      <c r="Y10" s="16"/>
      <c r="Z10" s="16"/>
      <c r="AA10" s="16"/>
      <c r="AB10" s="68"/>
    </row>
    <row r="11" spans="1:32" ht="11.25" customHeight="1">
      <c r="A11" s="69"/>
      <c r="B11" s="70"/>
      <c r="C11" s="71"/>
      <c r="D11" s="70"/>
      <c r="E11" s="70"/>
      <c r="F11" s="70"/>
      <c r="G11" s="70"/>
      <c r="H11" s="70"/>
      <c r="I11" s="70"/>
      <c r="J11" s="70"/>
      <c r="K11" s="70"/>
      <c r="L11" s="70"/>
      <c r="M11" s="70"/>
      <c r="N11" s="70"/>
      <c r="O11" s="70"/>
      <c r="P11" s="70"/>
      <c r="Q11" s="60"/>
      <c r="R11" s="60"/>
      <c r="S11" s="60"/>
      <c r="T11" s="70"/>
      <c r="U11" s="70"/>
      <c r="V11" s="70"/>
      <c r="W11" s="70"/>
      <c r="X11" s="70"/>
      <c r="Y11" s="70"/>
      <c r="Z11" s="70"/>
      <c r="AA11" s="70"/>
      <c r="AB11" s="72"/>
    </row>
    <row r="12" spans="1:32" ht="47.25" customHeight="1">
      <c r="A12" s="99" t="s">
        <v>10</v>
      </c>
      <c r="B12" s="99" t="s">
        <v>9</v>
      </c>
      <c r="C12" s="99" t="s">
        <v>8</v>
      </c>
      <c r="D12" s="99" t="s">
        <v>31</v>
      </c>
      <c r="E12" s="101" t="s">
        <v>30</v>
      </c>
      <c r="F12" s="102"/>
      <c r="G12" s="103"/>
      <c r="H12" s="101" t="s">
        <v>29</v>
      </c>
      <c r="I12" s="102"/>
      <c r="J12" s="103"/>
      <c r="K12" s="101" t="s">
        <v>28</v>
      </c>
      <c r="L12" s="102"/>
      <c r="M12" s="103"/>
      <c r="N12" s="101" t="s">
        <v>27</v>
      </c>
      <c r="O12" s="102"/>
      <c r="P12" s="103"/>
      <c r="Q12" s="117" t="s">
        <v>32</v>
      </c>
      <c r="R12" s="118"/>
      <c r="S12" s="119"/>
      <c r="T12" s="99" t="s">
        <v>7</v>
      </c>
      <c r="U12" s="120" t="s">
        <v>26</v>
      </c>
      <c r="V12" s="121"/>
      <c r="W12" s="122"/>
      <c r="X12" s="99" t="s">
        <v>12</v>
      </c>
      <c r="Y12" s="99" t="s">
        <v>6</v>
      </c>
      <c r="Z12" s="99" t="s">
        <v>5</v>
      </c>
      <c r="AA12" s="99" t="s">
        <v>4</v>
      </c>
      <c r="AB12" s="99" t="s">
        <v>3</v>
      </c>
    </row>
    <row r="13" spans="1:32" ht="33" customHeight="1">
      <c r="A13" s="100"/>
      <c r="B13" s="100"/>
      <c r="C13" s="100"/>
      <c r="D13" s="100"/>
      <c r="E13" s="43" t="s">
        <v>2</v>
      </c>
      <c r="F13" s="43" t="s">
        <v>1</v>
      </c>
      <c r="G13" s="43" t="s">
        <v>0</v>
      </c>
      <c r="H13" s="43" t="s">
        <v>2</v>
      </c>
      <c r="I13" s="43" t="s">
        <v>1</v>
      </c>
      <c r="J13" s="43" t="s">
        <v>0</v>
      </c>
      <c r="K13" s="43" t="s">
        <v>2</v>
      </c>
      <c r="L13" s="43" t="s">
        <v>1</v>
      </c>
      <c r="M13" s="43" t="s">
        <v>0</v>
      </c>
      <c r="N13" s="43" t="s">
        <v>2</v>
      </c>
      <c r="O13" s="43" t="s">
        <v>1</v>
      </c>
      <c r="P13" s="43" t="s">
        <v>0</v>
      </c>
      <c r="Q13" s="43" t="s">
        <v>2</v>
      </c>
      <c r="R13" s="43" t="s">
        <v>1</v>
      </c>
      <c r="S13" s="43" t="s">
        <v>0</v>
      </c>
      <c r="T13" s="100"/>
      <c r="U13" s="43" t="s">
        <v>2</v>
      </c>
      <c r="V13" s="43" t="s">
        <v>1</v>
      </c>
      <c r="W13" s="43" t="s">
        <v>0</v>
      </c>
      <c r="X13" s="100"/>
      <c r="Y13" s="100"/>
      <c r="Z13" s="100"/>
      <c r="AA13" s="100"/>
      <c r="AB13" s="100"/>
    </row>
    <row r="14" spans="1:32" ht="15">
      <c r="A14" s="73">
        <v>0</v>
      </c>
      <c r="B14" s="74">
        <v>45311</v>
      </c>
      <c r="C14" s="75">
        <v>884</v>
      </c>
      <c r="D14" s="76">
        <v>1750</v>
      </c>
      <c r="E14" s="61">
        <f>C14+D14-H14</f>
        <v>744</v>
      </c>
      <c r="F14" s="61">
        <f>C14+D14-I14</f>
        <v>734</v>
      </c>
      <c r="G14" s="61">
        <f>D14+C14-J14</f>
        <v>724</v>
      </c>
      <c r="H14" s="42">
        <f t="shared" ref="H14:J29" si="1">K14+N14</f>
        <v>1890</v>
      </c>
      <c r="I14" s="42">
        <f t="shared" si="1"/>
        <v>1900</v>
      </c>
      <c r="J14" s="42">
        <f t="shared" si="1"/>
        <v>1910</v>
      </c>
      <c r="K14" s="42">
        <v>2000</v>
      </c>
      <c r="L14" s="42">
        <v>2000</v>
      </c>
      <c r="M14" s="42">
        <v>2000</v>
      </c>
      <c r="N14" s="42">
        <v>-110</v>
      </c>
      <c r="O14" s="42">
        <v>-100</v>
      </c>
      <c r="P14" s="42">
        <v>-90</v>
      </c>
      <c r="Q14" s="61">
        <v>0</v>
      </c>
      <c r="R14" s="61">
        <v>0</v>
      </c>
      <c r="S14" s="61">
        <v>0</v>
      </c>
      <c r="T14" s="58">
        <f>D14+C14-V14</f>
        <v>2734</v>
      </c>
      <c r="U14" s="58">
        <f>N14</f>
        <v>-110</v>
      </c>
      <c r="V14" s="58">
        <f t="shared" ref="V14:W14" si="2">O14</f>
        <v>-100</v>
      </c>
      <c r="W14" s="58">
        <f t="shared" si="2"/>
        <v>-90</v>
      </c>
      <c r="X14" s="58"/>
      <c r="Y14" s="77"/>
      <c r="Z14" s="42"/>
      <c r="AA14" s="42"/>
      <c r="AB14" s="48" t="s">
        <v>11</v>
      </c>
      <c r="AF14" s="78"/>
    </row>
    <row r="15" spans="1:32" ht="15">
      <c r="A15" s="73">
        <v>1</v>
      </c>
      <c r="B15" s="74">
        <f>B14+1</f>
        <v>45312</v>
      </c>
      <c r="C15" s="75">
        <f>C14</f>
        <v>884</v>
      </c>
      <c r="D15" s="76">
        <f>D14-2</f>
        <v>1748</v>
      </c>
      <c r="E15" s="61">
        <f>C15+D15-H15</f>
        <v>742</v>
      </c>
      <c r="F15" s="61">
        <f>C15+D15-I15</f>
        <v>732</v>
      </c>
      <c r="G15" s="61">
        <f>D15+C15-J15</f>
        <v>722</v>
      </c>
      <c r="H15" s="42">
        <f t="shared" si="1"/>
        <v>1890</v>
      </c>
      <c r="I15" s="42">
        <f t="shared" si="1"/>
        <v>1900</v>
      </c>
      <c r="J15" s="42">
        <f t="shared" si="1"/>
        <v>1910</v>
      </c>
      <c r="K15" s="42">
        <f>K14</f>
        <v>2000</v>
      </c>
      <c r="L15" s="42">
        <f>L14</f>
        <v>2000</v>
      </c>
      <c r="M15" s="42">
        <f>M14</f>
        <v>2000</v>
      </c>
      <c r="N15" s="42">
        <f>N14-Q15</f>
        <v>-110</v>
      </c>
      <c r="O15" s="42">
        <f t="shared" ref="O15:P30" si="3">O14-R15</f>
        <v>-100</v>
      </c>
      <c r="P15" s="42">
        <f t="shared" si="3"/>
        <v>-90</v>
      </c>
      <c r="Q15" s="61">
        <f>Q14</f>
        <v>0</v>
      </c>
      <c r="R15" s="61">
        <f t="shared" ref="R15:S15" si="4">R14</f>
        <v>0</v>
      </c>
      <c r="S15" s="61">
        <f t="shared" si="4"/>
        <v>0</v>
      </c>
      <c r="T15" s="58">
        <f t="shared" ref="T15:T78" si="5">D15+C15-V15</f>
        <v>2732</v>
      </c>
      <c r="U15" s="58">
        <f t="shared" ref="U15:W15" si="6">U14-Q15</f>
        <v>-110</v>
      </c>
      <c r="V15" s="58">
        <f t="shared" si="6"/>
        <v>-100</v>
      </c>
      <c r="W15" s="58">
        <f t="shared" si="6"/>
        <v>-90</v>
      </c>
      <c r="X15" s="58"/>
      <c r="Y15" s="77"/>
      <c r="Z15" s="42"/>
      <c r="AA15" s="42"/>
      <c r="AB15" s="49"/>
    </row>
    <row r="16" spans="1:32" ht="15">
      <c r="A16" s="73">
        <v>2</v>
      </c>
      <c r="B16" s="74">
        <f t="shared" ref="B16:B79" si="7">B15+1</f>
        <v>45313</v>
      </c>
      <c r="C16" s="75">
        <f t="shared" ref="C16:C79" si="8">C15</f>
        <v>884</v>
      </c>
      <c r="D16" s="76">
        <f t="shared" ref="D16:D79" si="9">D15-2</f>
        <v>1746</v>
      </c>
      <c r="E16" s="61">
        <f>C16+D16-H16</f>
        <v>740</v>
      </c>
      <c r="F16" s="61">
        <f>C16+D16-I16</f>
        <v>730</v>
      </c>
      <c r="G16" s="61">
        <f>D16+C16-J16</f>
        <v>720</v>
      </c>
      <c r="H16" s="42">
        <f t="shared" si="1"/>
        <v>1890</v>
      </c>
      <c r="I16" s="42">
        <f t="shared" si="1"/>
        <v>1900</v>
      </c>
      <c r="J16" s="42">
        <f t="shared" si="1"/>
        <v>1910</v>
      </c>
      <c r="K16" s="42">
        <f t="shared" ref="K16:M31" si="10">K15</f>
        <v>2000</v>
      </c>
      <c r="L16" s="42">
        <f t="shared" si="10"/>
        <v>2000</v>
      </c>
      <c r="M16" s="42">
        <f t="shared" si="10"/>
        <v>2000</v>
      </c>
      <c r="N16" s="42">
        <f>N15-Q16</f>
        <v>-110</v>
      </c>
      <c r="O16" s="42">
        <f t="shared" si="3"/>
        <v>-100</v>
      </c>
      <c r="P16" s="42">
        <f t="shared" si="3"/>
        <v>-90</v>
      </c>
      <c r="Q16" s="61">
        <f t="shared" ref="Q16:S22" si="11">Q15</f>
        <v>0</v>
      </c>
      <c r="R16" s="61">
        <f t="shared" si="11"/>
        <v>0</v>
      </c>
      <c r="S16" s="61">
        <f t="shared" si="11"/>
        <v>0</v>
      </c>
      <c r="T16" s="58">
        <f t="shared" si="5"/>
        <v>2730</v>
      </c>
      <c r="U16" s="58">
        <f t="shared" ref="U16:U30" si="12">U15-Q16</f>
        <v>-110</v>
      </c>
      <c r="V16" s="58">
        <f t="shared" ref="V16:V30" si="13">V15-R16</f>
        <v>-100</v>
      </c>
      <c r="W16" s="58">
        <f t="shared" ref="W16:W30" si="14">W15-S16</f>
        <v>-90</v>
      </c>
      <c r="X16" s="58"/>
      <c r="Y16" s="77"/>
      <c r="Z16" s="42"/>
      <c r="AA16" s="42"/>
      <c r="AB16" s="50"/>
      <c r="AD16" s="79"/>
    </row>
    <row r="17" spans="1:30" ht="15.75">
      <c r="A17" s="73">
        <v>3</v>
      </c>
      <c r="B17" s="74">
        <f t="shared" si="7"/>
        <v>45314</v>
      </c>
      <c r="C17" s="75">
        <f t="shared" si="8"/>
        <v>884</v>
      </c>
      <c r="D17" s="76">
        <f t="shared" si="9"/>
        <v>1744</v>
      </c>
      <c r="E17" s="61">
        <f t="shared" ref="E17:E80" si="15">C17+D17-H17</f>
        <v>738</v>
      </c>
      <c r="F17" s="61">
        <f t="shared" ref="F17:F80" si="16">C17+D17-I17</f>
        <v>728</v>
      </c>
      <c r="G17" s="61">
        <f t="shared" ref="G17:G80" si="17">D17+C17-J17</f>
        <v>718</v>
      </c>
      <c r="H17" s="42">
        <f t="shared" si="1"/>
        <v>1890</v>
      </c>
      <c r="I17" s="42">
        <f t="shared" si="1"/>
        <v>1900</v>
      </c>
      <c r="J17" s="42">
        <f t="shared" si="1"/>
        <v>1910</v>
      </c>
      <c r="K17" s="42">
        <f t="shared" si="10"/>
        <v>2000</v>
      </c>
      <c r="L17" s="42">
        <f t="shared" si="10"/>
        <v>2000</v>
      </c>
      <c r="M17" s="42">
        <f t="shared" si="10"/>
        <v>2000</v>
      </c>
      <c r="N17" s="42">
        <f t="shared" ref="N17:P32" si="18">N16-Q17</f>
        <v>-110</v>
      </c>
      <c r="O17" s="42">
        <f t="shared" si="3"/>
        <v>-100</v>
      </c>
      <c r="P17" s="42">
        <f t="shared" si="3"/>
        <v>-90</v>
      </c>
      <c r="Q17" s="61">
        <f t="shared" si="11"/>
        <v>0</v>
      </c>
      <c r="R17" s="61">
        <f t="shared" si="11"/>
        <v>0</v>
      </c>
      <c r="S17" s="61">
        <f t="shared" si="11"/>
        <v>0</v>
      </c>
      <c r="T17" s="58">
        <f t="shared" si="5"/>
        <v>2728</v>
      </c>
      <c r="U17" s="58">
        <f t="shared" si="12"/>
        <v>-110</v>
      </c>
      <c r="V17" s="58">
        <f t="shared" si="13"/>
        <v>-100</v>
      </c>
      <c r="W17" s="58">
        <f t="shared" si="14"/>
        <v>-90</v>
      </c>
      <c r="X17" s="58"/>
      <c r="Y17" s="42"/>
      <c r="Z17" s="42"/>
      <c r="AA17" s="42"/>
      <c r="AB17" s="50"/>
      <c r="AD17" s="57">
        <v>45313</v>
      </c>
    </row>
    <row r="18" spans="1:30" ht="16.5" customHeight="1">
      <c r="A18" s="73">
        <v>4</v>
      </c>
      <c r="B18" s="74">
        <f t="shared" si="7"/>
        <v>45315</v>
      </c>
      <c r="C18" s="75">
        <f t="shared" si="8"/>
        <v>884</v>
      </c>
      <c r="D18" s="76">
        <f t="shared" si="9"/>
        <v>1742</v>
      </c>
      <c r="E18" s="61">
        <f t="shared" si="15"/>
        <v>736</v>
      </c>
      <c r="F18" s="61">
        <f t="shared" si="16"/>
        <v>726</v>
      </c>
      <c r="G18" s="61">
        <f t="shared" si="17"/>
        <v>716</v>
      </c>
      <c r="H18" s="42">
        <f t="shared" si="1"/>
        <v>1890</v>
      </c>
      <c r="I18" s="42">
        <f t="shared" si="1"/>
        <v>1900</v>
      </c>
      <c r="J18" s="42">
        <f t="shared" si="1"/>
        <v>1910</v>
      </c>
      <c r="K18" s="42">
        <f t="shared" si="10"/>
        <v>2000</v>
      </c>
      <c r="L18" s="42">
        <f t="shared" si="10"/>
        <v>2000</v>
      </c>
      <c r="M18" s="42">
        <f t="shared" si="10"/>
        <v>2000</v>
      </c>
      <c r="N18" s="42">
        <f t="shared" si="18"/>
        <v>-110</v>
      </c>
      <c r="O18" s="42">
        <f t="shared" si="3"/>
        <v>-100</v>
      </c>
      <c r="P18" s="42">
        <f t="shared" si="3"/>
        <v>-90</v>
      </c>
      <c r="Q18" s="61">
        <f t="shared" si="11"/>
        <v>0</v>
      </c>
      <c r="R18" s="61">
        <f t="shared" si="11"/>
        <v>0</v>
      </c>
      <c r="S18" s="61">
        <f t="shared" si="11"/>
        <v>0</v>
      </c>
      <c r="T18" s="58">
        <f t="shared" si="5"/>
        <v>2726</v>
      </c>
      <c r="U18" s="58">
        <f t="shared" si="12"/>
        <v>-110</v>
      </c>
      <c r="V18" s="58">
        <f t="shared" si="13"/>
        <v>-100</v>
      </c>
      <c r="W18" s="58">
        <f t="shared" si="14"/>
        <v>-90</v>
      </c>
      <c r="X18" s="58"/>
      <c r="Y18" s="42"/>
      <c r="Z18" s="42"/>
      <c r="AA18" s="42"/>
      <c r="AB18" s="50"/>
      <c r="AD18" s="57">
        <v>45316</v>
      </c>
    </row>
    <row r="19" spans="1:30" ht="16.5" customHeight="1">
      <c r="A19" s="73">
        <v>5</v>
      </c>
      <c r="B19" s="74">
        <f t="shared" si="7"/>
        <v>45316</v>
      </c>
      <c r="C19" s="75">
        <f t="shared" si="8"/>
        <v>884</v>
      </c>
      <c r="D19" s="76">
        <f t="shared" si="9"/>
        <v>1740</v>
      </c>
      <c r="E19" s="61">
        <f t="shared" si="15"/>
        <v>734</v>
      </c>
      <c r="F19" s="61">
        <f t="shared" si="16"/>
        <v>724</v>
      </c>
      <c r="G19" s="61">
        <f t="shared" si="17"/>
        <v>714</v>
      </c>
      <c r="H19" s="42">
        <f t="shared" si="1"/>
        <v>1890</v>
      </c>
      <c r="I19" s="42">
        <f t="shared" si="1"/>
        <v>1900</v>
      </c>
      <c r="J19" s="42">
        <f t="shared" si="1"/>
        <v>1910</v>
      </c>
      <c r="K19" s="42">
        <f t="shared" si="10"/>
        <v>2000</v>
      </c>
      <c r="L19" s="42">
        <f t="shared" si="10"/>
        <v>2000</v>
      </c>
      <c r="M19" s="42">
        <f t="shared" si="10"/>
        <v>2000</v>
      </c>
      <c r="N19" s="42">
        <f t="shared" si="18"/>
        <v>-110</v>
      </c>
      <c r="O19" s="42">
        <f t="shared" si="3"/>
        <v>-100</v>
      </c>
      <c r="P19" s="42">
        <f t="shared" si="3"/>
        <v>-90</v>
      </c>
      <c r="Q19" s="61">
        <v>0</v>
      </c>
      <c r="R19" s="61">
        <f t="shared" si="11"/>
        <v>0</v>
      </c>
      <c r="S19" s="61">
        <f t="shared" si="11"/>
        <v>0</v>
      </c>
      <c r="T19" s="58">
        <f t="shared" si="5"/>
        <v>2724</v>
      </c>
      <c r="U19" s="58">
        <f t="shared" si="12"/>
        <v>-110</v>
      </c>
      <c r="V19" s="58">
        <f t="shared" si="13"/>
        <v>-100</v>
      </c>
      <c r="W19" s="58">
        <f t="shared" si="14"/>
        <v>-90</v>
      </c>
      <c r="X19" s="58"/>
      <c r="Y19" s="42"/>
      <c r="Z19" s="42"/>
      <c r="AA19" s="42"/>
      <c r="AB19" s="50"/>
      <c r="AD19" s="57">
        <v>45320</v>
      </c>
    </row>
    <row r="20" spans="1:30" ht="16.5" customHeight="1">
      <c r="A20" s="73">
        <v>6</v>
      </c>
      <c r="B20" s="74">
        <f t="shared" si="7"/>
        <v>45317</v>
      </c>
      <c r="C20" s="75">
        <f t="shared" si="8"/>
        <v>884</v>
      </c>
      <c r="D20" s="76">
        <f t="shared" si="9"/>
        <v>1738</v>
      </c>
      <c r="E20" s="61">
        <f t="shared" si="15"/>
        <v>732</v>
      </c>
      <c r="F20" s="61">
        <f t="shared" si="16"/>
        <v>722</v>
      </c>
      <c r="G20" s="61">
        <f t="shared" si="17"/>
        <v>712</v>
      </c>
      <c r="H20" s="42">
        <f t="shared" si="1"/>
        <v>1890</v>
      </c>
      <c r="I20" s="42">
        <f t="shared" si="1"/>
        <v>1900</v>
      </c>
      <c r="J20" s="42">
        <f t="shared" si="1"/>
        <v>1910</v>
      </c>
      <c r="K20" s="42">
        <f t="shared" si="10"/>
        <v>2000</v>
      </c>
      <c r="L20" s="42">
        <f t="shared" si="10"/>
        <v>2000</v>
      </c>
      <c r="M20" s="42">
        <f t="shared" si="10"/>
        <v>2000</v>
      </c>
      <c r="N20" s="42">
        <f t="shared" si="18"/>
        <v>-110</v>
      </c>
      <c r="O20" s="42">
        <f t="shared" si="3"/>
        <v>-100</v>
      </c>
      <c r="P20" s="42">
        <f t="shared" si="3"/>
        <v>-90</v>
      </c>
      <c r="Q20" s="61">
        <f t="shared" si="11"/>
        <v>0</v>
      </c>
      <c r="R20" s="61">
        <f t="shared" si="11"/>
        <v>0</v>
      </c>
      <c r="S20" s="61">
        <f t="shared" si="11"/>
        <v>0</v>
      </c>
      <c r="T20" s="58">
        <f t="shared" si="5"/>
        <v>2722</v>
      </c>
      <c r="U20" s="58">
        <f t="shared" si="12"/>
        <v>-110</v>
      </c>
      <c r="V20" s="58">
        <f t="shared" si="13"/>
        <v>-100</v>
      </c>
      <c r="W20" s="58">
        <f t="shared" si="14"/>
        <v>-90</v>
      </c>
      <c r="X20" s="58"/>
      <c r="Y20" s="42"/>
      <c r="Z20" s="42"/>
      <c r="AA20" s="42"/>
      <c r="AB20" s="50"/>
      <c r="AD20" s="57">
        <v>45325</v>
      </c>
    </row>
    <row r="21" spans="1:30" ht="16.5" customHeight="1">
      <c r="A21" s="73">
        <v>7</v>
      </c>
      <c r="B21" s="74">
        <f t="shared" si="7"/>
        <v>45318</v>
      </c>
      <c r="C21" s="75">
        <f t="shared" si="8"/>
        <v>884</v>
      </c>
      <c r="D21" s="76">
        <f t="shared" si="9"/>
        <v>1736</v>
      </c>
      <c r="E21" s="61">
        <f t="shared" si="15"/>
        <v>730</v>
      </c>
      <c r="F21" s="61">
        <f t="shared" si="16"/>
        <v>720</v>
      </c>
      <c r="G21" s="61">
        <f t="shared" si="17"/>
        <v>710</v>
      </c>
      <c r="H21" s="42">
        <f t="shared" si="1"/>
        <v>1890</v>
      </c>
      <c r="I21" s="42">
        <f t="shared" si="1"/>
        <v>1900</v>
      </c>
      <c r="J21" s="42">
        <f t="shared" si="1"/>
        <v>1910</v>
      </c>
      <c r="K21" s="42">
        <f t="shared" si="10"/>
        <v>2000</v>
      </c>
      <c r="L21" s="42">
        <f t="shared" si="10"/>
        <v>2000</v>
      </c>
      <c r="M21" s="42">
        <f t="shared" si="10"/>
        <v>2000</v>
      </c>
      <c r="N21" s="42">
        <f t="shared" si="18"/>
        <v>-110</v>
      </c>
      <c r="O21" s="42">
        <f t="shared" si="3"/>
        <v>-100</v>
      </c>
      <c r="P21" s="42">
        <f t="shared" si="3"/>
        <v>-90</v>
      </c>
      <c r="Q21" s="61">
        <f t="shared" si="11"/>
        <v>0</v>
      </c>
      <c r="R21" s="61">
        <f t="shared" si="11"/>
        <v>0</v>
      </c>
      <c r="S21" s="61">
        <f t="shared" si="11"/>
        <v>0</v>
      </c>
      <c r="T21" s="58">
        <f t="shared" si="5"/>
        <v>2720</v>
      </c>
      <c r="U21" s="58">
        <f t="shared" si="12"/>
        <v>-110</v>
      </c>
      <c r="V21" s="58">
        <f t="shared" si="13"/>
        <v>-100</v>
      </c>
      <c r="W21" s="58">
        <f t="shared" si="14"/>
        <v>-90</v>
      </c>
      <c r="X21" s="58"/>
      <c r="Y21" s="42"/>
      <c r="Z21" s="42"/>
      <c r="AA21" s="42"/>
      <c r="AB21" s="50"/>
      <c r="AD21" s="57">
        <v>45329</v>
      </c>
    </row>
    <row r="22" spans="1:30" ht="16.5" customHeight="1">
      <c r="A22" s="73">
        <v>8</v>
      </c>
      <c r="B22" s="74">
        <f t="shared" si="7"/>
        <v>45319</v>
      </c>
      <c r="C22" s="75">
        <f t="shared" si="8"/>
        <v>884</v>
      </c>
      <c r="D22" s="76">
        <f t="shared" si="9"/>
        <v>1734</v>
      </c>
      <c r="E22" s="61">
        <f t="shared" si="15"/>
        <v>728</v>
      </c>
      <c r="F22" s="61">
        <f t="shared" si="16"/>
        <v>718</v>
      </c>
      <c r="G22" s="61">
        <f t="shared" si="17"/>
        <v>708</v>
      </c>
      <c r="H22" s="42">
        <f t="shared" si="1"/>
        <v>1890</v>
      </c>
      <c r="I22" s="42">
        <f t="shared" si="1"/>
        <v>1900</v>
      </c>
      <c r="J22" s="42">
        <f t="shared" si="1"/>
        <v>1910</v>
      </c>
      <c r="K22" s="42">
        <f t="shared" si="10"/>
        <v>2000</v>
      </c>
      <c r="L22" s="42">
        <f t="shared" si="10"/>
        <v>2000</v>
      </c>
      <c r="M22" s="42">
        <f t="shared" si="10"/>
        <v>2000</v>
      </c>
      <c r="N22" s="42">
        <f t="shared" si="18"/>
        <v>-110</v>
      </c>
      <c r="O22" s="42">
        <f t="shared" si="3"/>
        <v>-100</v>
      </c>
      <c r="P22" s="42">
        <f t="shared" si="3"/>
        <v>-90</v>
      </c>
      <c r="Q22" s="61">
        <f t="shared" si="11"/>
        <v>0</v>
      </c>
      <c r="R22" s="61">
        <f t="shared" si="11"/>
        <v>0</v>
      </c>
      <c r="S22" s="61">
        <f t="shared" si="11"/>
        <v>0</v>
      </c>
      <c r="T22" s="58">
        <f t="shared" si="5"/>
        <v>2718</v>
      </c>
      <c r="U22" s="58">
        <f t="shared" si="12"/>
        <v>-110</v>
      </c>
      <c r="V22" s="58">
        <f t="shared" si="13"/>
        <v>-100</v>
      </c>
      <c r="W22" s="58">
        <f t="shared" si="14"/>
        <v>-90</v>
      </c>
      <c r="X22" s="58"/>
      <c r="Y22" s="42"/>
      <c r="Z22" s="42"/>
      <c r="AA22" s="42"/>
      <c r="AB22" s="50"/>
      <c r="AD22" s="57">
        <v>45333</v>
      </c>
    </row>
    <row r="23" spans="1:30" ht="16.5" customHeight="1">
      <c r="A23" s="73">
        <v>9</v>
      </c>
      <c r="B23" s="74">
        <f t="shared" si="7"/>
        <v>45320</v>
      </c>
      <c r="C23" s="75">
        <f t="shared" si="8"/>
        <v>884</v>
      </c>
      <c r="D23" s="76">
        <f t="shared" si="9"/>
        <v>1732</v>
      </c>
      <c r="E23" s="61">
        <f t="shared" si="15"/>
        <v>726</v>
      </c>
      <c r="F23" s="61">
        <f t="shared" si="16"/>
        <v>716</v>
      </c>
      <c r="G23" s="61">
        <f t="shared" si="17"/>
        <v>706</v>
      </c>
      <c r="H23" s="42">
        <f t="shared" si="1"/>
        <v>1890</v>
      </c>
      <c r="I23" s="42">
        <f t="shared" si="1"/>
        <v>1900</v>
      </c>
      <c r="J23" s="42">
        <f t="shared" si="1"/>
        <v>1910</v>
      </c>
      <c r="K23" s="42">
        <f t="shared" si="10"/>
        <v>2000</v>
      </c>
      <c r="L23" s="42">
        <f t="shared" si="10"/>
        <v>2000</v>
      </c>
      <c r="M23" s="42">
        <f t="shared" si="10"/>
        <v>2000</v>
      </c>
      <c r="N23" s="42">
        <f t="shared" si="18"/>
        <v>-110</v>
      </c>
      <c r="O23" s="42">
        <f t="shared" si="3"/>
        <v>-100</v>
      </c>
      <c r="P23" s="42">
        <f t="shared" si="3"/>
        <v>-90</v>
      </c>
      <c r="Q23" s="61">
        <f t="shared" ref="Q23:Q86" si="19">Q22</f>
        <v>0</v>
      </c>
      <c r="R23" s="61">
        <f t="shared" ref="R23:R86" si="20">R22</f>
        <v>0</v>
      </c>
      <c r="S23" s="61">
        <f t="shared" ref="S23:S86" si="21">S22</f>
        <v>0</v>
      </c>
      <c r="T23" s="58">
        <f t="shared" si="5"/>
        <v>2716</v>
      </c>
      <c r="U23" s="58">
        <f t="shared" si="12"/>
        <v>-110</v>
      </c>
      <c r="V23" s="58">
        <f t="shared" si="13"/>
        <v>-100</v>
      </c>
      <c r="W23" s="58">
        <f t="shared" si="14"/>
        <v>-90</v>
      </c>
      <c r="X23" s="58"/>
      <c r="Y23" s="42"/>
      <c r="Z23" s="42"/>
      <c r="AA23" s="42"/>
      <c r="AB23" s="50"/>
      <c r="AD23" s="57">
        <v>45337</v>
      </c>
    </row>
    <row r="24" spans="1:30" ht="16.5" customHeight="1">
      <c r="A24" s="73">
        <v>10</v>
      </c>
      <c r="B24" s="74">
        <f t="shared" si="7"/>
        <v>45321</v>
      </c>
      <c r="C24" s="75">
        <f t="shared" si="8"/>
        <v>884</v>
      </c>
      <c r="D24" s="76">
        <f t="shared" si="9"/>
        <v>1730</v>
      </c>
      <c r="E24" s="61">
        <f t="shared" si="15"/>
        <v>724</v>
      </c>
      <c r="F24" s="61">
        <f t="shared" si="16"/>
        <v>714</v>
      </c>
      <c r="G24" s="61">
        <f t="shared" si="17"/>
        <v>704</v>
      </c>
      <c r="H24" s="42">
        <f t="shared" si="1"/>
        <v>1890</v>
      </c>
      <c r="I24" s="42">
        <f t="shared" si="1"/>
        <v>1900</v>
      </c>
      <c r="J24" s="42">
        <f t="shared" si="1"/>
        <v>1910</v>
      </c>
      <c r="K24" s="42">
        <f t="shared" si="10"/>
        <v>2000</v>
      </c>
      <c r="L24" s="42">
        <f t="shared" si="10"/>
        <v>2000</v>
      </c>
      <c r="M24" s="42">
        <f t="shared" si="10"/>
        <v>2000</v>
      </c>
      <c r="N24" s="42">
        <f t="shared" si="18"/>
        <v>-110</v>
      </c>
      <c r="O24" s="42">
        <f t="shared" si="3"/>
        <v>-100</v>
      </c>
      <c r="P24" s="42">
        <f t="shared" si="3"/>
        <v>-90</v>
      </c>
      <c r="Q24" s="61">
        <f t="shared" si="19"/>
        <v>0</v>
      </c>
      <c r="R24" s="61">
        <f t="shared" si="20"/>
        <v>0</v>
      </c>
      <c r="S24" s="61">
        <f t="shared" si="21"/>
        <v>0</v>
      </c>
      <c r="T24" s="58">
        <f t="shared" si="5"/>
        <v>2714</v>
      </c>
      <c r="U24" s="58">
        <f t="shared" si="12"/>
        <v>-110</v>
      </c>
      <c r="V24" s="58">
        <f t="shared" si="13"/>
        <v>-100</v>
      </c>
      <c r="W24" s="58">
        <f t="shared" si="14"/>
        <v>-90</v>
      </c>
      <c r="X24" s="58"/>
      <c r="Y24" s="42"/>
      <c r="Z24" s="42"/>
      <c r="AA24" s="42"/>
      <c r="AB24" s="50"/>
      <c r="AD24" s="57">
        <v>45341</v>
      </c>
    </row>
    <row r="25" spans="1:30" ht="16.5" customHeight="1">
      <c r="A25" s="73">
        <v>11</v>
      </c>
      <c r="B25" s="74">
        <f t="shared" si="7"/>
        <v>45322</v>
      </c>
      <c r="C25" s="75">
        <f t="shared" si="8"/>
        <v>884</v>
      </c>
      <c r="D25" s="76">
        <f t="shared" si="9"/>
        <v>1728</v>
      </c>
      <c r="E25" s="61">
        <f t="shared" si="15"/>
        <v>722</v>
      </c>
      <c r="F25" s="61">
        <f t="shared" si="16"/>
        <v>712</v>
      </c>
      <c r="G25" s="61">
        <f t="shared" si="17"/>
        <v>702</v>
      </c>
      <c r="H25" s="42">
        <f t="shared" si="1"/>
        <v>1890</v>
      </c>
      <c r="I25" s="42">
        <f t="shared" si="1"/>
        <v>1900</v>
      </c>
      <c r="J25" s="42">
        <f t="shared" si="1"/>
        <v>1910</v>
      </c>
      <c r="K25" s="42">
        <f t="shared" si="10"/>
        <v>2000</v>
      </c>
      <c r="L25" s="42">
        <f t="shared" si="10"/>
        <v>2000</v>
      </c>
      <c r="M25" s="42">
        <f t="shared" si="10"/>
        <v>2000</v>
      </c>
      <c r="N25" s="42">
        <f t="shared" si="18"/>
        <v>-110</v>
      </c>
      <c r="O25" s="42">
        <f t="shared" si="3"/>
        <v>-100</v>
      </c>
      <c r="P25" s="42">
        <f t="shared" si="3"/>
        <v>-90</v>
      </c>
      <c r="Q25" s="61">
        <f t="shared" si="19"/>
        <v>0</v>
      </c>
      <c r="R25" s="61">
        <f t="shared" si="20"/>
        <v>0</v>
      </c>
      <c r="S25" s="61">
        <f t="shared" si="21"/>
        <v>0</v>
      </c>
      <c r="T25" s="58">
        <f t="shared" si="5"/>
        <v>2712</v>
      </c>
      <c r="U25" s="58">
        <f t="shared" si="12"/>
        <v>-110</v>
      </c>
      <c r="V25" s="58">
        <f t="shared" si="13"/>
        <v>-100</v>
      </c>
      <c r="W25" s="58">
        <f t="shared" si="14"/>
        <v>-90</v>
      </c>
      <c r="X25" s="58"/>
      <c r="Y25" s="42"/>
      <c r="Z25" s="42"/>
      <c r="AA25" s="42"/>
      <c r="AB25" s="50"/>
      <c r="AD25" s="57">
        <v>45461</v>
      </c>
    </row>
    <row r="26" spans="1:30" ht="16.5" customHeight="1">
      <c r="A26" s="73">
        <v>12</v>
      </c>
      <c r="B26" s="74">
        <f t="shared" si="7"/>
        <v>45323</v>
      </c>
      <c r="C26" s="75">
        <f t="shared" si="8"/>
        <v>884</v>
      </c>
      <c r="D26" s="76">
        <f t="shared" si="9"/>
        <v>1726</v>
      </c>
      <c r="E26" s="61">
        <f t="shared" si="15"/>
        <v>720</v>
      </c>
      <c r="F26" s="61">
        <f t="shared" si="16"/>
        <v>710</v>
      </c>
      <c r="G26" s="61">
        <f t="shared" si="17"/>
        <v>700</v>
      </c>
      <c r="H26" s="42">
        <f t="shared" si="1"/>
        <v>1890</v>
      </c>
      <c r="I26" s="42">
        <f t="shared" si="1"/>
        <v>1900</v>
      </c>
      <c r="J26" s="42">
        <f t="shared" si="1"/>
        <v>1910</v>
      </c>
      <c r="K26" s="42">
        <f t="shared" si="10"/>
        <v>2000</v>
      </c>
      <c r="L26" s="42">
        <f t="shared" si="10"/>
        <v>2000</v>
      </c>
      <c r="M26" s="42">
        <f t="shared" si="10"/>
        <v>2000</v>
      </c>
      <c r="N26" s="42">
        <f t="shared" si="18"/>
        <v>-110</v>
      </c>
      <c r="O26" s="42">
        <f t="shared" si="3"/>
        <v>-100</v>
      </c>
      <c r="P26" s="42">
        <f t="shared" si="3"/>
        <v>-90</v>
      </c>
      <c r="Q26" s="61">
        <f t="shared" si="19"/>
        <v>0</v>
      </c>
      <c r="R26" s="61">
        <f t="shared" si="20"/>
        <v>0</v>
      </c>
      <c r="S26" s="61">
        <f t="shared" si="21"/>
        <v>0</v>
      </c>
      <c r="T26" s="58">
        <f t="shared" si="5"/>
        <v>2710</v>
      </c>
      <c r="U26" s="58">
        <f t="shared" si="12"/>
        <v>-110</v>
      </c>
      <c r="V26" s="58">
        <f t="shared" si="13"/>
        <v>-100</v>
      </c>
      <c r="W26" s="58">
        <f t="shared" si="14"/>
        <v>-90</v>
      </c>
      <c r="X26" s="58"/>
      <c r="Y26" s="42"/>
      <c r="Z26" s="42"/>
      <c r="AA26" s="42"/>
      <c r="AB26" s="50"/>
      <c r="AD26" s="57">
        <v>45465</v>
      </c>
    </row>
    <row r="27" spans="1:30" ht="16.5" customHeight="1">
      <c r="A27" s="73">
        <v>13</v>
      </c>
      <c r="B27" s="74">
        <f t="shared" si="7"/>
        <v>45324</v>
      </c>
      <c r="C27" s="75">
        <f t="shared" si="8"/>
        <v>884</v>
      </c>
      <c r="D27" s="76">
        <f t="shared" si="9"/>
        <v>1724</v>
      </c>
      <c r="E27" s="61">
        <f t="shared" si="15"/>
        <v>718</v>
      </c>
      <c r="F27" s="61">
        <f t="shared" si="16"/>
        <v>708</v>
      </c>
      <c r="G27" s="61">
        <f t="shared" si="17"/>
        <v>698</v>
      </c>
      <c r="H27" s="42">
        <f t="shared" si="1"/>
        <v>1890</v>
      </c>
      <c r="I27" s="42">
        <f t="shared" si="1"/>
        <v>1900</v>
      </c>
      <c r="J27" s="42">
        <f t="shared" si="1"/>
        <v>1910</v>
      </c>
      <c r="K27" s="42">
        <f t="shared" si="10"/>
        <v>2000</v>
      </c>
      <c r="L27" s="42">
        <f t="shared" si="10"/>
        <v>2000</v>
      </c>
      <c r="M27" s="42">
        <f t="shared" si="10"/>
        <v>2000</v>
      </c>
      <c r="N27" s="42">
        <f t="shared" si="18"/>
        <v>-110</v>
      </c>
      <c r="O27" s="42">
        <f t="shared" si="3"/>
        <v>-100</v>
      </c>
      <c r="P27" s="42">
        <f t="shared" si="3"/>
        <v>-90</v>
      </c>
      <c r="Q27" s="61">
        <f t="shared" si="19"/>
        <v>0</v>
      </c>
      <c r="R27" s="61">
        <f t="shared" si="20"/>
        <v>0</v>
      </c>
      <c r="S27" s="61">
        <f t="shared" si="21"/>
        <v>0</v>
      </c>
      <c r="T27" s="58">
        <f t="shared" si="5"/>
        <v>2708</v>
      </c>
      <c r="U27" s="58">
        <f t="shared" si="12"/>
        <v>-110</v>
      </c>
      <c r="V27" s="58">
        <f t="shared" si="13"/>
        <v>-100</v>
      </c>
      <c r="W27" s="58">
        <f t="shared" si="14"/>
        <v>-90</v>
      </c>
      <c r="X27" s="58"/>
      <c r="Y27" s="42"/>
      <c r="Z27" s="42"/>
      <c r="AA27" s="42"/>
      <c r="AB27" s="50"/>
      <c r="AD27" s="57"/>
    </row>
    <row r="28" spans="1:30" ht="16.5" customHeight="1">
      <c r="A28" s="73">
        <v>14</v>
      </c>
      <c r="B28" s="74">
        <f t="shared" si="7"/>
        <v>45325</v>
      </c>
      <c r="C28" s="75">
        <f t="shared" si="8"/>
        <v>884</v>
      </c>
      <c r="D28" s="76">
        <f t="shared" si="9"/>
        <v>1722</v>
      </c>
      <c r="E28" s="61">
        <f t="shared" si="15"/>
        <v>716</v>
      </c>
      <c r="F28" s="61">
        <f t="shared" si="16"/>
        <v>706</v>
      </c>
      <c r="G28" s="61">
        <f t="shared" si="17"/>
        <v>696</v>
      </c>
      <c r="H28" s="42">
        <f t="shared" si="1"/>
        <v>1890</v>
      </c>
      <c r="I28" s="42">
        <f t="shared" si="1"/>
        <v>1900</v>
      </c>
      <c r="J28" s="42">
        <f t="shared" si="1"/>
        <v>1910</v>
      </c>
      <c r="K28" s="42">
        <f t="shared" si="10"/>
        <v>2000</v>
      </c>
      <c r="L28" s="42">
        <f t="shared" si="10"/>
        <v>2000</v>
      </c>
      <c r="M28" s="42">
        <f t="shared" si="10"/>
        <v>2000</v>
      </c>
      <c r="N28" s="42">
        <f t="shared" si="18"/>
        <v>-110</v>
      </c>
      <c r="O28" s="42">
        <f t="shared" si="3"/>
        <v>-100</v>
      </c>
      <c r="P28" s="42">
        <f t="shared" si="3"/>
        <v>-90</v>
      </c>
      <c r="Q28" s="61">
        <f t="shared" si="19"/>
        <v>0</v>
      </c>
      <c r="R28" s="61">
        <f t="shared" si="20"/>
        <v>0</v>
      </c>
      <c r="S28" s="61">
        <f t="shared" si="21"/>
        <v>0</v>
      </c>
      <c r="T28" s="58">
        <f t="shared" si="5"/>
        <v>2706</v>
      </c>
      <c r="U28" s="58">
        <f t="shared" si="12"/>
        <v>-110</v>
      </c>
      <c r="V28" s="58">
        <f t="shared" si="13"/>
        <v>-100</v>
      </c>
      <c r="W28" s="58">
        <f t="shared" si="14"/>
        <v>-90</v>
      </c>
      <c r="X28" s="58"/>
      <c r="Y28" s="42"/>
      <c r="Z28" s="42"/>
      <c r="AA28" s="42"/>
      <c r="AB28" s="50"/>
      <c r="AD28" s="79"/>
    </row>
    <row r="29" spans="1:30" ht="16.5" customHeight="1">
      <c r="A29" s="73">
        <v>15</v>
      </c>
      <c r="B29" s="74">
        <f t="shared" si="7"/>
        <v>45326</v>
      </c>
      <c r="C29" s="75">
        <f t="shared" si="8"/>
        <v>884</v>
      </c>
      <c r="D29" s="76">
        <f t="shared" si="9"/>
        <v>1720</v>
      </c>
      <c r="E29" s="61">
        <f t="shared" si="15"/>
        <v>714</v>
      </c>
      <c r="F29" s="61">
        <f t="shared" si="16"/>
        <v>704</v>
      </c>
      <c r="G29" s="61">
        <f t="shared" si="17"/>
        <v>694</v>
      </c>
      <c r="H29" s="42">
        <f t="shared" si="1"/>
        <v>1890</v>
      </c>
      <c r="I29" s="42">
        <f t="shared" si="1"/>
        <v>1900</v>
      </c>
      <c r="J29" s="42">
        <f t="shared" si="1"/>
        <v>1910</v>
      </c>
      <c r="K29" s="42">
        <f t="shared" si="10"/>
        <v>2000</v>
      </c>
      <c r="L29" s="42">
        <f t="shared" si="10"/>
        <v>2000</v>
      </c>
      <c r="M29" s="42">
        <f t="shared" si="10"/>
        <v>2000</v>
      </c>
      <c r="N29" s="42">
        <f t="shared" si="18"/>
        <v>-110</v>
      </c>
      <c r="O29" s="42">
        <f t="shared" si="3"/>
        <v>-100</v>
      </c>
      <c r="P29" s="42">
        <f t="shared" si="3"/>
        <v>-90</v>
      </c>
      <c r="Q29" s="61">
        <f t="shared" si="19"/>
        <v>0</v>
      </c>
      <c r="R29" s="61">
        <f t="shared" si="20"/>
        <v>0</v>
      </c>
      <c r="S29" s="61">
        <f t="shared" si="21"/>
        <v>0</v>
      </c>
      <c r="T29" s="58">
        <f t="shared" si="5"/>
        <v>2704</v>
      </c>
      <c r="U29" s="58">
        <f t="shared" si="12"/>
        <v>-110</v>
      </c>
      <c r="V29" s="58">
        <f t="shared" si="13"/>
        <v>-100</v>
      </c>
      <c r="W29" s="58">
        <f t="shared" si="14"/>
        <v>-90</v>
      </c>
      <c r="X29" s="58"/>
      <c r="Y29" s="42"/>
      <c r="Z29" s="42"/>
      <c r="AA29" s="42"/>
      <c r="AB29" s="50"/>
    </row>
    <row r="30" spans="1:30" ht="16.5" customHeight="1">
      <c r="A30" s="73">
        <v>16</v>
      </c>
      <c r="B30" s="74">
        <f t="shared" si="7"/>
        <v>45327</v>
      </c>
      <c r="C30" s="75">
        <f t="shared" si="8"/>
        <v>884</v>
      </c>
      <c r="D30" s="76">
        <f t="shared" si="9"/>
        <v>1718</v>
      </c>
      <c r="E30" s="61">
        <f t="shared" si="15"/>
        <v>712</v>
      </c>
      <c r="F30" s="61">
        <f t="shared" si="16"/>
        <v>702</v>
      </c>
      <c r="G30" s="61">
        <f t="shared" si="17"/>
        <v>692</v>
      </c>
      <c r="H30" s="42">
        <f t="shared" ref="H30:J93" si="22">K30+N30</f>
        <v>1890</v>
      </c>
      <c r="I30" s="42">
        <f t="shared" si="22"/>
        <v>1900</v>
      </c>
      <c r="J30" s="42">
        <f t="shared" si="22"/>
        <v>1910</v>
      </c>
      <c r="K30" s="42">
        <f t="shared" si="10"/>
        <v>2000</v>
      </c>
      <c r="L30" s="42">
        <f t="shared" si="10"/>
        <v>2000</v>
      </c>
      <c r="M30" s="42">
        <f t="shared" si="10"/>
        <v>2000</v>
      </c>
      <c r="N30" s="42">
        <f t="shared" si="18"/>
        <v>-110</v>
      </c>
      <c r="O30" s="42">
        <f t="shared" si="3"/>
        <v>-100</v>
      </c>
      <c r="P30" s="42">
        <f t="shared" si="3"/>
        <v>-90</v>
      </c>
      <c r="Q30" s="61">
        <f t="shared" si="19"/>
        <v>0</v>
      </c>
      <c r="R30" s="61">
        <f t="shared" si="20"/>
        <v>0</v>
      </c>
      <c r="S30" s="61">
        <f t="shared" si="21"/>
        <v>0</v>
      </c>
      <c r="T30" s="58">
        <f t="shared" si="5"/>
        <v>2702</v>
      </c>
      <c r="U30" s="58">
        <f t="shared" si="12"/>
        <v>-110</v>
      </c>
      <c r="V30" s="58">
        <f t="shared" si="13"/>
        <v>-100</v>
      </c>
      <c r="W30" s="58">
        <f t="shared" si="14"/>
        <v>-90</v>
      </c>
      <c r="X30" s="58"/>
      <c r="Y30" s="42"/>
      <c r="Z30" s="42"/>
      <c r="AA30" s="42"/>
      <c r="AB30" s="50"/>
    </row>
    <row r="31" spans="1:30" ht="16.5" customHeight="1">
      <c r="A31" s="73">
        <v>17</v>
      </c>
      <c r="B31" s="74">
        <f t="shared" si="7"/>
        <v>45328</v>
      </c>
      <c r="C31" s="75">
        <f t="shared" si="8"/>
        <v>884</v>
      </c>
      <c r="D31" s="76">
        <f t="shared" si="9"/>
        <v>1716</v>
      </c>
      <c r="E31" s="61">
        <f t="shared" si="15"/>
        <v>710</v>
      </c>
      <c r="F31" s="61">
        <f t="shared" si="16"/>
        <v>700</v>
      </c>
      <c r="G31" s="61">
        <f t="shared" si="17"/>
        <v>690</v>
      </c>
      <c r="H31" s="42">
        <f t="shared" si="22"/>
        <v>1890</v>
      </c>
      <c r="I31" s="42">
        <f t="shared" si="22"/>
        <v>1900</v>
      </c>
      <c r="J31" s="42">
        <f t="shared" si="22"/>
        <v>1910</v>
      </c>
      <c r="K31" s="42">
        <f t="shared" si="10"/>
        <v>2000</v>
      </c>
      <c r="L31" s="42">
        <f t="shared" si="10"/>
        <v>2000</v>
      </c>
      <c r="M31" s="42">
        <f t="shared" si="10"/>
        <v>2000</v>
      </c>
      <c r="N31" s="42">
        <f t="shared" si="18"/>
        <v>-110</v>
      </c>
      <c r="O31" s="42">
        <f t="shared" si="18"/>
        <v>-100</v>
      </c>
      <c r="P31" s="42">
        <f t="shared" si="18"/>
        <v>-90</v>
      </c>
      <c r="Q31" s="65">
        <f t="shared" si="19"/>
        <v>0</v>
      </c>
      <c r="R31" s="65">
        <f t="shared" si="20"/>
        <v>0</v>
      </c>
      <c r="S31" s="65">
        <f t="shared" si="21"/>
        <v>0</v>
      </c>
      <c r="T31" s="58">
        <f t="shared" si="5"/>
        <v>2700</v>
      </c>
      <c r="U31" s="83">
        <f t="shared" ref="U31:W31" si="23">U30+$X31*1000-Q31</f>
        <v>-110</v>
      </c>
      <c r="V31" s="83">
        <f t="shared" si="23"/>
        <v>-100</v>
      </c>
      <c r="W31" s="83">
        <f t="shared" si="23"/>
        <v>-90</v>
      </c>
      <c r="X31" s="58"/>
      <c r="Y31" s="42"/>
      <c r="Z31" s="42"/>
      <c r="AA31" s="42"/>
      <c r="AB31" s="50"/>
    </row>
    <row r="32" spans="1:30" ht="16.5" customHeight="1">
      <c r="A32" s="73">
        <v>18</v>
      </c>
      <c r="B32" s="74">
        <f t="shared" si="7"/>
        <v>45329</v>
      </c>
      <c r="C32" s="75">
        <f t="shared" si="8"/>
        <v>884</v>
      </c>
      <c r="D32" s="76">
        <f t="shared" si="9"/>
        <v>1714</v>
      </c>
      <c r="E32" s="61">
        <f t="shared" si="15"/>
        <v>708</v>
      </c>
      <c r="F32" s="61">
        <f t="shared" si="16"/>
        <v>698</v>
      </c>
      <c r="G32" s="61">
        <f t="shared" si="17"/>
        <v>688</v>
      </c>
      <c r="H32" s="42">
        <f t="shared" si="22"/>
        <v>1890</v>
      </c>
      <c r="I32" s="42">
        <f t="shared" si="22"/>
        <v>1900</v>
      </c>
      <c r="J32" s="42">
        <f t="shared" si="22"/>
        <v>1910</v>
      </c>
      <c r="K32" s="42">
        <f t="shared" ref="K32:M47" si="24">K31</f>
        <v>2000</v>
      </c>
      <c r="L32" s="42">
        <f t="shared" si="24"/>
        <v>2000</v>
      </c>
      <c r="M32" s="42">
        <f t="shared" si="24"/>
        <v>2000</v>
      </c>
      <c r="N32" s="42">
        <f t="shared" si="18"/>
        <v>-110</v>
      </c>
      <c r="O32" s="42">
        <f t="shared" si="18"/>
        <v>-100</v>
      </c>
      <c r="P32" s="42">
        <f t="shared" si="18"/>
        <v>-90</v>
      </c>
      <c r="Q32" s="61">
        <f t="shared" si="19"/>
        <v>0</v>
      </c>
      <c r="R32" s="61">
        <f t="shared" si="20"/>
        <v>0</v>
      </c>
      <c r="S32" s="61">
        <f t="shared" si="21"/>
        <v>0</v>
      </c>
      <c r="T32" s="58">
        <f t="shared" si="5"/>
        <v>2598</v>
      </c>
      <c r="U32" s="83">
        <f>U31+0.11*1000-Q32</f>
        <v>0</v>
      </c>
      <c r="V32" s="83">
        <f t="shared" ref="V32:V95" si="25">V31+$X32*1000-R32</f>
        <v>0</v>
      </c>
      <c r="W32" s="83">
        <f>W31+0.09*1000-S32</f>
        <v>0</v>
      </c>
      <c r="X32" s="85">
        <v>0.1</v>
      </c>
      <c r="Y32" s="42">
        <v>0</v>
      </c>
      <c r="Z32" s="42">
        <v>0</v>
      </c>
      <c r="AA32" s="42">
        <v>0</v>
      </c>
      <c r="AB32" s="50">
        <v>6</v>
      </c>
    </row>
    <row r="33" spans="1:28" ht="16.5" customHeight="1">
      <c r="A33" s="73">
        <v>19</v>
      </c>
      <c r="B33" s="74">
        <f t="shared" si="7"/>
        <v>45330</v>
      </c>
      <c r="C33" s="75">
        <f t="shared" si="8"/>
        <v>884</v>
      </c>
      <c r="D33" s="76">
        <f t="shared" si="9"/>
        <v>1712</v>
      </c>
      <c r="E33" s="61">
        <f t="shared" si="15"/>
        <v>706</v>
      </c>
      <c r="F33" s="61">
        <f t="shared" si="16"/>
        <v>696</v>
      </c>
      <c r="G33" s="61">
        <f t="shared" si="17"/>
        <v>686</v>
      </c>
      <c r="H33" s="42">
        <f t="shared" si="22"/>
        <v>1890</v>
      </c>
      <c r="I33" s="42">
        <f t="shared" si="22"/>
        <v>1900</v>
      </c>
      <c r="J33" s="42">
        <f t="shared" si="22"/>
        <v>1910</v>
      </c>
      <c r="K33" s="42">
        <f t="shared" si="24"/>
        <v>2000</v>
      </c>
      <c r="L33" s="42">
        <f t="shared" si="24"/>
        <v>2000</v>
      </c>
      <c r="M33" s="42">
        <f t="shared" si="24"/>
        <v>2000</v>
      </c>
      <c r="N33" s="42">
        <f t="shared" ref="N33:P48" si="26">N32-Q33</f>
        <v>-110</v>
      </c>
      <c r="O33" s="42">
        <f t="shared" si="26"/>
        <v>-100</v>
      </c>
      <c r="P33" s="42">
        <f t="shared" si="26"/>
        <v>-90</v>
      </c>
      <c r="Q33" s="61">
        <f t="shared" si="19"/>
        <v>0</v>
      </c>
      <c r="R33" s="61">
        <f t="shared" si="20"/>
        <v>0</v>
      </c>
      <c r="S33" s="61">
        <f t="shared" si="21"/>
        <v>0</v>
      </c>
      <c r="T33" s="58">
        <f t="shared" si="5"/>
        <v>2596</v>
      </c>
      <c r="U33" s="83">
        <f t="shared" ref="U33:U95" si="27">U32+$X33*1000-Q33</f>
        <v>0</v>
      </c>
      <c r="V33" s="83">
        <f t="shared" si="25"/>
        <v>0</v>
      </c>
      <c r="W33" s="83">
        <f t="shared" ref="W33:W95" si="28">W32+$X33*1000-S33</f>
        <v>0</v>
      </c>
      <c r="X33" s="85"/>
      <c r="Y33" s="42"/>
      <c r="Z33" s="42"/>
      <c r="AA33" s="42"/>
      <c r="AB33" s="50"/>
    </row>
    <row r="34" spans="1:28" ht="16.5" customHeight="1">
      <c r="A34" s="73">
        <v>20</v>
      </c>
      <c r="B34" s="74">
        <f t="shared" si="7"/>
        <v>45331</v>
      </c>
      <c r="C34" s="75">
        <f t="shared" si="8"/>
        <v>884</v>
      </c>
      <c r="D34" s="76">
        <f t="shared" si="9"/>
        <v>1710</v>
      </c>
      <c r="E34" s="61">
        <f t="shared" si="15"/>
        <v>704</v>
      </c>
      <c r="F34" s="61">
        <f t="shared" si="16"/>
        <v>694</v>
      </c>
      <c r="G34" s="61">
        <f t="shared" si="17"/>
        <v>684</v>
      </c>
      <c r="H34" s="42">
        <f t="shared" si="22"/>
        <v>1890</v>
      </c>
      <c r="I34" s="42">
        <f t="shared" si="22"/>
        <v>1900</v>
      </c>
      <c r="J34" s="42">
        <f t="shared" si="22"/>
        <v>1910</v>
      </c>
      <c r="K34" s="42">
        <f t="shared" si="24"/>
        <v>2000</v>
      </c>
      <c r="L34" s="42">
        <f t="shared" si="24"/>
        <v>2000</v>
      </c>
      <c r="M34" s="42">
        <f t="shared" si="24"/>
        <v>2000</v>
      </c>
      <c r="N34" s="42">
        <f t="shared" si="26"/>
        <v>-110</v>
      </c>
      <c r="O34" s="42">
        <f t="shared" si="26"/>
        <v>-100</v>
      </c>
      <c r="P34" s="42">
        <f t="shared" si="26"/>
        <v>-90</v>
      </c>
      <c r="Q34" s="61">
        <f t="shared" si="19"/>
        <v>0</v>
      </c>
      <c r="R34" s="61">
        <f t="shared" si="20"/>
        <v>0</v>
      </c>
      <c r="S34" s="61">
        <f t="shared" si="21"/>
        <v>0</v>
      </c>
      <c r="T34" s="58">
        <f t="shared" si="5"/>
        <v>2594</v>
      </c>
      <c r="U34" s="83">
        <f t="shared" si="27"/>
        <v>0</v>
      </c>
      <c r="V34" s="83">
        <f t="shared" si="25"/>
        <v>0</v>
      </c>
      <c r="W34" s="83">
        <f t="shared" si="28"/>
        <v>0</v>
      </c>
      <c r="X34" s="85"/>
      <c r="Y34" s="42"/>
      <c r="Z34" s="42"/>
      <c r="AA34" s="42"/>
      <c r="AB34" s="50"/>
    </row>
    <row r="35" spans="1:28" ht="16.5" customHeight="1">
      <c r="A35" s="73">
        <v>21</v>
      </c>
      <c r="B35" s="74">
        <f t="shared" si="7"/>
        <v>45332</v>
      </c>
      <c r="C35" s="75">
        <f t="shared" si="8"/>
        <v>884</v>
      </c>
      <c r="D35" s="76">
        <f t="shared" si="9"/>
        <v>1708</v>
      </c>
      <c r="E35" s="61">
        <f t="shared" si="15"/>
        <v>702</v>
      </c>
      <c r="F35" s="61">
        <f t="shared" si="16"/>
        <v>692</v>
      </c>
      <c r="G35" s="61">
        <f t="shared" si="17"/>
        <v>682</v>
      </c>
      <c r="H35" s="42">
        <f t="shared" si="22"/>
        <v>1890</v>
      </c>
      <c r="I35" s="42">
        <f t="shared" si="22"/>
        <v>1900</v>
      </c>
      <c r="J35" s="42">
        <f t="shared" si="22"/>
        <v>1910</v>
      </c>
      <c r="K35" s="42">
        <f t="shared" si="24"/>
        <v>2000</v>
      </c>
      <c r="L35" s="42">
        <f t="shared" si="24"/>
        <v>2000</v>
      </c>
      <c r="M35" s="42">
        <f t="shared" si="24"/>
        <v>2000</v>
      </c>
      <c r="N35" s="42">
        <f t="shared" si="26"/>
        <v>-110</v>
      </c>
      <c r="O35" s="42">
        <f t="shared" si="26"/>
        <v>-100</v>
      </c>
      <c r="P35" s="42">
        <f t="shared" si="26"/>
        <v>-90</v>
      </c>
      <c r="Q35" s="61">
        <f t="shared" si="19"/>
        <v>0</v>
      </c>
      <c r="R35" s="61">
        <f t="shared" si="20"/>
        <v>0</v>
      </c>
      <c r="S35" s="61">
        <f t="shared" si="21"/>
        <v>0</v>
      </c>
      <c r="T35" s="58">
        <f t="shared" si="5"/>
        <v>2592</v>
      </c>
      <c r="U35" s="83">
        <f t="shared" si="27"/>
        <v>0</v>
      </c>
      <c r="V35" s="83">
        <f t="shared" si="25"/>
        <v>0</v>
      </c>
      <c r="W35" s="83">
        <f t="shared" si="28"/>
        <v>0</v>
      </c>
      <c r="X35" s="85"/>
      <c r="Y35" s="42"/>
      <c r="Z35" s="42"/>
      <c r="AA35" s="42"/>
      <c r="AB35" s="50"/>
    </row>
    <row r="36" spans="1:28" ht="16.5" customHeight="1">
      <c r="A36" s="73">
        <v>22</v>
      </c>
      <c r="B36" s="74">
        <f t="shared" si="7"/>
        <v>45333</v>
      </c>
      <c r="C36" s="75">
        <f t="shared" si="8"/>
        <v>884</v>
      </c>
      <c r="D36" s="76">
        <f t="shared" si="9"/>
        <v>1706</v>
      </c>
      <c r="E36" s="61">
        <f t="shared" si="15"/>
        <v>700</v>
      </c>
      <c r="F36" s="61">
        <f t="shared" si="16"/>
        <v>690</v>
      </c>
      <c r="G36" s="61">
        <f t="shared" si="17"/>
        <v>680</v>
      </c>
      <c r="H36" s="42">
        <f t="shared" si="22"/>
        <v>1890</v>
      </c>
      <c r="I36" s="42">
        <f t="shared" si="22"/>
        <v>1900</v>
      </c>
      <c r="J36" s="42">
        <f t="shared" si="22"/>
        <v>1910</v>
      </c>
      <c r="K36" s="42">
        <f t="shared" si="24"/>
        <v>2000</v>
      </c>
      <c r="L36" s="42">
        <f t="shared" si="24"/>
        <v>2000</v>
      </c>
      <c r="M36" s="42">
        <f t="shared" si="24"/>
        <v>2000</v>
      </c>
      <c r="N36" s="42">
        <f t="shared" si="26"/>
        <v>-110</v>
      </c>
      <c r="O36" s="42">
        <f t="shared" si="26"/>
        <v>-100</v>
      </c>
      <c r="P36" s="42">
        <f t="shared" si="26"/>
        <v>-90</v>
      </c>
      <c r="Q36" s="61">
        <f t="shared" si="19"/>
        <v>0</v>
      </c>
      <c r="R36" s="61">
        <f t="shared" si="20"/>
        <v>0</v>
      </c>
      <c r="S36" s="61">
        <f t="shared" si="21"/>
        <v>0</v>
      </c>
      <c r="T36" s="58">
        <f t="shared" si="5"/>
        <v>2290</v>
      </c>
      <c r="U36" s="83">
        <f t="shared" si="27"/>
        <v>300</v>
      </c>
      <c r="V36" s="83">
        <f t="shared" si="25"/>
        <v>300</v>
      </c>
      <c r="W36" s="83">
        <f t="shared" si="28"/>
        <v>300</v>
      </c>
      <c r="X36" s="85">
        <v>0.3</v>
      </c>
      <c r="Y36" s="42"/>
      <c r="Z36" s="42"/>
      <c r="AA36" s="42"/>
      <c r="AB36" s="50">
        <v>5</v>
      </c>
    </row>
    <row r="37" spans="1:28" ht="16.5" customHeight="1">
      <c r="A37" s="73">
        <v>23</v>
      </c>
      <c r="B37" s="74">
        <f t="shared" si="7"/>
        <v>45334</v>
      </c>
      <c r="C37" s="75">
        <f t="shared" si="8"/>
        <v>884</v>
      </c>
      <c r="D37" s="76">
        <f t="shared" si="9"/>
        <v>1704</v>
      </c>
      <c r="E37" s="61">
        <f t="shared" si="15"/>
        <v>698</v>
      </c>
      <c r="F37" s="61">
        <f t="shared" si="16"/>
        <v>688</v>
      </c>
      <c r="G37" s="61">
        <f t="shared" si="17"/>
        <v>678</v>
      </c>
      <c r="H37" s="42">
        <f t="shared" si="22"/>
        <v>1890</v>
      </c>
      <c r="I37" s="42">
        <f t="shared" si="22"/>
        <v>1900</v>
      </c>
      <c r="J37" s="42">
        <f t="shared" si="22"/>
        <v>1910</v>
      </c>
      <c r="K37" s="42">
        <f t="shared" si="24"/>
        <v>2000</v>
      </c>
      <c r="L37" s="42">
        <f t="shared" si="24"/>
        <v>2000</v>
      </c>
      <c r="M37" s="42">
        <f t="shared" si="24"/>
        <v>2000</v>
      </c>
      <c r="N37" s="42">
        <f t="shared" si="26"/>
        <v>-110</v>
      </c>
      <c r="O37" s="42">
        <f t="shared" si="26"/>
        <v>-100</v>
      </c>
      <c r="P37" s="42">
        <f t="shared" si="26"/>
        <v>-90</v>
      </c>
      <c r="Q37" s="61">
        <f t="shared" si="19"/>
        <v>0</v>
      </c>
      <c r="R37" s="61">
        <f t="shared" si="20"/>
        <v>0</v>
      </c>
      <c r="S37" s="61">
        <f t="shared" si="21"/>
        <v>0</v>
      </c>
      <c r="T37" s="58">
        <f t="shared" si="5"/>
        <v>2288</v>
      </c>
      <c r="U37" s="83">
        <f t="shared" si="27"/>
        <v>300</v>
      </c>
      <c r="V37" s="83">
        <f t="shared" si="25"/>
        <v>300</v>
      </c>
      <c r="W37" s="83">
        <f t="shared" si="28"/>
        <v>300</v>
      </c>
      <c r="X37" s="85"/>
      <c r="Y37" s="42"/>
      <c r="Z37" s="42"/>
      <c r="AA37" s="42"/>
      <c r="AB37" s="50"/>
    </row>
    <row r="38" spans="1:28" ht="16.5" customHeight="1">
      <c r="A38" s="73">
        <v>24</v>
      </c>
      <c r="B38" s="74">
        <f t="shared" si="7"/>
        <v>45335</v>
      </c>
      <c r="C38" s="75">
        <f t="shared" si="8"/>
        <v>884</v>
      </c>
      <c r="D38" s="76">
        <f t="shared" si="9"/>
        <v>1702</v>
      </c>
      <c r="E38" s="61">
        <f t="shared" si="15"/>
        <v>696</v>
      </c>
      <c r="F38" s="61">
        <f t="shared" si="16"/>
        <v>686</v>
      </c>
      <c r="G38" s="61">
        <f t="shared" si="17"/>
        <v>676</v>
      </c>
      <c r="H38" s="42">
        <f t="shared" si="22"/>
        <v>1890</v>
      </c>
      <c r="I38" s="42">
        <f t="shared" si="22"/>
        <v>1900</v>
      </c>
      <c r="J38" s="42">
        <f t="shared" si="22"/>
        <v>1910</v>
      </c>
      <c r="K38" s="42">
        <f t="shared" si="24"/>
        <v>2000</v>
      </c>
      <c r="L38" s="42">
        <f t="shared" si="24"/>
        <v>2000</v>
      </c>
      <c r="M38" s="42">
        <f t="shared" si="24"/>
        <v>2000</v>
      </c>
      <c r="N38" s="42">
        <f t="shared" si="26"/>
        <v>-110</v>
      </c>
      <c r="O38" s="42">
        <f t="shared" si="26"/>
        <v>-100</v>
      </c>
      <c r="P38" s="42">
        <f t="shared" si="26"/>
        <v>-90</v>
      </c>
      <c r="Q38" s="61">
        <f t="shared" si="19"/>
        <v>0</v>
      </c>
      <c r="R38" s="61">
        <f t="shared" si="20"/>
        <v>0</v>
      </c>
      <c r="S38" s="61">
        <f t="shared" si="21"/>
        <v>0</v>
      </c>
      <c r="T38" s="58">
        <f t="shared" si="5"/>
        <v>2286</v>
      </c>
      <c r="U38" s="83">
        <f t="shared" si="27"/>
        <v>300</v>
      </c>
      <c r="V38" s="83">
        <f t="shared" si="25"/>
        <v>300</v>
      </c>
      <c r="W38" s="83">
        <f t="shared" si="28"/>
        <v>300</v>
      </c>
      <c r="X38" s="85"/>
      <c r="Y38" s="42"/>
      <c r="Z38" s="42"/>
      <c r="AA38" s="42"/>
      <c r="AB38" s="50"/>
    </row>
    <row r="39" spans="1:28" ht="16.5" customHeight="1">
      <c r="A39" s="73">
        <v>25</v>
      </c>
      <c r="B39" s="74">
        <f t="shared" si="7"/>
        <v>45336</v>
      </c>
      <c r="C39" s="75">
        <f t="shared" si="8"/>
        <v>884</v>
      </c>
      <c r="D39" s="76">
        <f t="shared" si="9"/>
        <v>1700</v>
      </c>
      <c r="E39" s="61">
        <f t="shared" si="15"/>
        <v>694</v>
      </c>
      <c r="F39" s="61">
        <f t="shared" si="16"/>
        <v>684</v>
      </c>
      <c r="G39" s="61">
        <f t="shared" si="17"/>
        <v>674</v>
      </c>
      <c r="H39" s="42">
        <f t="shared" si="22"/>
        <v>1890</v>
      </c>
      <c r="I39" s="42">
        <f t="shared" si="22"/>
        <v>1900</v>
      </c>
      <c r="J39" s="42">
        <f t="shared" si="22"/>
        <v>1910</v>
      </c>
      <c r="K39" s="42">
        <f t="shared" si="24"/>
        <v>2000</v>
      </c>
      <c r="L39" s="42">
        <f t="shared" si="24"/>
        <v>2000</v>
      </c>
      <c r="M39" s="42">
        <f t="shared" si="24"/>
        <v>2000</v>
      </c>
      <c r="N39" s="42">
        <f t="shared" si="26"/>
        <v>-110</v>
      </c>
      <c r="O39" s="42">
        <f t="shared" si="26"/>
        <v>-100</v>
      </c>
      <c r="P39" s="42">
        <f t="shared" si="26"/>
        <v>-90</v>
      </c>
      <c r="Q39" s="61">
        <f t="shared" si="19"/>
        <v>0</v>
      </c>
      <c r="R39" s="61">
        <f t="shared" si="20"/>
        <v>0</v>
      </c>
      <c r="S39" s="61">
        <f t="shared" si="21"/>
        <v>0</v>
      </c>
      <c r="T39" s="58">
        <f t="shared" si="5"/>
        <v>2284</v>
      </c>
      <c r="U39" s="83">
        <f t="shared" si="27"/>
        <v>300</v>
      </c>
      <c r="V39" s="83">
        <f t="shared" si="25"/>
        <v>300</v>
      </c>
      <c r="W39" s="83">
        <f t="shared" si="28"/>
        <v>300</v>
      </c>
      <c r="X39" s="85"/>
      <c r="Y39" s="42"/>
      <c r="Z39" s="42"/>
      <c r="AA39" s="42"/>
      <c r="AB39" s="50"/>
    </row>
    <row r="40" spans="1:28" ht="16.5" customHeight="1">
      <c r="A40" s="73">
        <v>26</v>
      </c>
      <c r="B40" s="74">
        <f t="shared" si="7"/>
        <v>45337</v>
      </c>
      <c r="C40" s="75">
        <f t="shared" si="8"/>
        <v>884</v>
      </c>
      <c r="D40" s="76">
        <f t="shared" si="9"/>
        <v>1698</v>
      </c>
      <c r="E40" s="61">
        <f t="shared" si="15"/>
        <v>692</v>
      </c>
      <c r="F40" s="61">
        <f t="shared" si="16"/>
        <v>682</v>
      </c>
      <c r="G40" s="61">
        <f t="shared" si="17"/>
        <v>672</v>
      </c>
      <c r="H40" s="42">
        <f t="shared" si="22"/>
        <v>1890</v>
      </c>
      <c r="I40" s="42">
        <f t="shared" si="22"/>
        <v>1900</v>
      </c>
      <c r="J40" s="42">
        <f t="shared" si="22"/>
        <v>1910</v>
      </c>
      <c r="K40" s="42">
        <f t="shared" si="24"/>
        <v>2000</v>
      </c>
      <c r="L40" s="42">
        <f t="shared" si="24"/>
        <v>2000</v>
      </c>
      <c r="M40" s="42">
        <f t="shared" si="24"/>
        <v>2000</v>
      </c>
      <c r="N40" s="42">
        <f t="shared" si="26"/>
        <v>-110</v>
      </c>
      <c r="O40" s="42">
        <f t="shared" si="26"/>
        <v>-100</v>
      </c>
      <c r="P40" s="42">
        <f t="shared" si="26"/>
        <v>-90</v>
      </c>
      <c r="Q40" s="61">
        <f t="shared" si="19"/>
        <v>0</v>
      </c>
      <c r="R40" s="61">
        <f t="shared" si="20"/>
        <v>0</v>
      </c>
      <c r="S40" s="61">
        <f t="shared" si="21"/>
        <v>0</v>
      </c>
      <c r="T40" s="58">
        <f t="shared" si="5"/>
        <v>1982</v>
      </c>
      <c r="U40" s="83">
        <f t="shared" si="27"/>
        <v>600</v>
      </c>
      <c r="V40" s="83">
        <f t="shared" si="25"/>
        <v>600</v>
      </c>
      <c r="W40" s="83">
        <f t="shared" si="28"/>
        <v>600</v>
      </c>
      <c r="X40" s="85">
        <v>0.3</v>
      </c>
      <c r="Y40" s="42"/>
      <c r="Z40" s="42"/>
      <c r="AA40" s="42"/>
      <c r="AB40" s="50">
        <v>4</v>
      </c>
    </row>
    <row r="41" spans="1:28" ht="16.5" customHeight="1">
      <c r="A41" s="73">
        <v>27</v>
      </c>
      <c r="B41" s="74">
        <f t="shared" si="7"/>
        <v>45338</v>
      </c>
      <c r="C41" s="75">
        <f t="shared" si="8"/>
        <v>884</v>
      </c>
      <c r="D41" s="76">
        <f t="shared" si="9"/>
        <v>1696</v>
      </c>
      <c r="E41" s="61">
        <f t="shared" si="15"/>
        <v>690</v>
      </c>
      <c r="F41" s="61">
        <f t="shared" si="16"/>
        <v>680</v>
      </c>
      <c r="G41" s="61">
        <f t="shared" si="17"/>
        <v>670</v>
      </c>
      <c r="H41" s="42">
        <f t="shared" si="22"/>
        <v>1890</v>
      </c>
      <c r="I41" s="42">
        <f t="shared" si="22"/>
        <v>1900</v>
      </c>
      <c r="J41" s="42">
        <f t="shared" si="22"/>
        <v>1910</v>
      </c>
      <c r="K41" s="42">
        <f t="shared" si="24"/>
        <v>2000</v>
      </c>
      <c r="L41" s="42">
        <f t="shared" si="24"/>
        <v>2000</v>
      </c>
      <c r="M41" s="42">
        <f t="shared" si="24"/>
        <v>2000</v>
      </c>
      <c r="N41" s="42">
        <f t="shared" si="26"/>
        <v>-110</v>
      </c>
      <c r="O41" s="42">
        <f t="shared" si="26"/>
        <v>-100</v>
      </c>
      <c r="P41" s="42">
        <f t="shared" si="26"/>
        <v>-90</v>
      </c>
      <c r="Q41" s="61">
        <f t="shared" si="19"/>
        <v>0</v>
      </c>
      <c r="R41" s="61">
        <f t="shared" si="20"/>
        <v>0</v>
      </c>
      <c r="S41" s="61">
        <f t="shared" si="21"/>
        <v>0</v>
      </c>
      <c r="T41" s="58">
        <f t="shared" si="5"/>
        <v>1980</v>
      </c>
      <c r="U41" s="83">
        <f t="shared" si="27"/>
        <v>600</v>
      </c>
      <c r="V41" s="83">
        <f t="shared" si="25"/>
        <v>600</v>
      </c>
      <c r="W41" s="83">
        <f t="shared" si="28"/>
        <v>600</v>
      </c>
      <c r="X41" s="85"/>
      <c r="Y41" s="42"/>
      <c r="Z41" s="42"/>
      <c r="AA41" s="42"/>
      <c r="AB41" s="50"/>
    </row>
    <row r="42" spans="1:28" ht="16.5" customHeight="1">
      <c r="A42" s="73">
        <v>28</v>
      </c>
      <c r="B42" s="74">
        <f t="shared" si="7"/>
        <v>45339</v>
      </c>
      <c r="C42" s="75">
        <f t="shared" si="8"/>
        <v>884</v>
      </c>
      <c r="D42" s="76">
        <f t="shared" si="9"/>
        <v>1694</v>
      </c>
      <c r="E42" s="61">
        <f t="shared" si="15"/>
        <v>688</v>
      </c>
      <c r="F42" s="61">
        <f t="shared" si="16"/>
        <v>678</v>
      </c>
      <c r="G42" s="61">
        <f t="shared" si="17"/>
        <v>668</v>
      </c>
      <c r="H42" s="42">
        <f t="shared" si="22"/>
        <v>1890</v>
      </c>
      <c r="I42" s="42">
        <f t="shared" si="22"/>
        <v>1900</v>
      </c>
      <c r="J42" s="42">
        <f t="shared" si="22"/>
        <v>1910</v>
      </c>
      <c r="K42" s="42">
        <f t="shared" si="24"/>
        <v>2000</v>
      </c>
      <c r="L42" s="42">
        <f t="shared" si="24"/>
        <v>2000</v>
      </c>
      <c r="M42" s="42">
        <f t="shared" si="24"/>
        <v>2000</v>
      </c>
      <c r="N42" s="42">
        <f t="shared" si="26"/>
        <v>-110</v>
      </c>
      <c r="O42" s="42">
        <f t="shared" si="26"/>
        <v>-100</v>
      </c>
      <c r="P42" s="42">
        <f t="shared" si="26"/>
        <v>-90</v>
      </c>
      <c r="Q42" s="61">
        <f t="shared" si="19"/>
        <v>0</v>
      </c>
      <c r="R42" s="61">
        <f t="shared" si="20"/>
        <v>0</v>
      </c>
      <c r="S42" s="61">
        <f t="shared" si="21"/>
        <v>0</v>
      </c>
      <c r="T42" s="58">
        <f t="shared" si="5"/>
        <v>1978</v>
      </c>
      <c r="U42" s="83">
        <f t="shared" si="27"/>
        <v>600</v>
      </c>
      <c r="V42" s="83">
        <f t="shared" si="25"/>
        <v>600</v>
      </c>
      <c r="W42" s="83">
        <f t="shared" si="28"/>
        <v>600</v>
      </c>
      <c r="X42" s="85"/>
      <c r="Y42" s="42"/>
      <c r="Z42" s="42"/>
      <c r="AA42" s="42"/>
      <c r="AB42" s="50"/>
    </row>
    <row r="43" spans="1:28" ht="16.5" customHeight="1">
      <c r="A43" s="73">
        <v>29</v>
      </c>
      <c r="B43" s="74">
        <f t="shared" si="7"/>
        <v>45340</v>
      </c>
      <c r="C43" s="75">
        <f t="shared" si="8"/>
        <v>884</v>
      </c>
      <c r="D43" s="76">
        <f t="shared" si="9"/>
        <v>1692</v>
      </c>
      <c r="E43" s="61">
        <f t="shared" si="15"/>
        <v>686</v>
      </c>
      <c r="F43" s="61">
        <f t="shared" si="16"/>
        <v>676</v>
      </c>
      <c r="G43" s="61">
        <f t="shared" si="17"/>
        <v>666</v>
      </c>
      <c r="H43" s="42">
        <f t="shared" si="22"/>
        <v>1890</v>
      </c>
      <c r="I43" s="42">
        <f t="shared" si="22"/>
        <v>1900</v>
      </c>
      <c r="J43" s="42">
        <f t="shared" si="22"/>
        <v>1910</v>
      </c>
      <c r="K43" s="42">
        <f t="shared" si="24"/>
        <v>2000</v>
      </c>
      <c r="L43" s="42">
        <f t="shared" si="24"/>
        <v>2000</v>
      </c>
      <c r="M43" s="42">
        <f t="shared" si="24"/>
        <v>2000</v>
      </c>
      <c r="N43" s="42">
        <f t="shared" si="26"/>
        <v>-110</v>
      </c>
      <c r="O43" s="42">
        <f t="shared" si="26"/>
        <v>-100</v>
      </c>
      <c r="P43" s="42">
        <f t="shared" si="26"/>
        <v>-90</v>
      </c>
      <c r="Q43" s="61">
        <f t="shared" si="19"/>
        <v>0</v>
      </c>
      <c r="R43" s="61">
        <f t="shared" si="20"/>
        <v>0</v>
      </c>
      <c r="S43" s="61">
        <f t="shared" si="21"/>
        <v>0</v>
      </c>
      <c r="T43" s="58">
        <f t="shared" si="5"/>
        <v>1976</v>
      </c>
      <c r="U43" s="83">
        <f t="shared" si="27"/>
        <v>600</v>
      </c>
      <c r="V43" s="83">
        <f t="shared" si="25"/>
        <v>600</v>
      </c>
      <c r="W43" s="83">
        <f t="shared" si="28"/>
        <v>600</v>
      </c>
      <c r="X43" s="85"/>
      <c r="Y43" s="42"/>
      <c r="Z43" s="42"/>
      <c r="AA43" s="42"/>
      <c r="AB43" s="50"/>
    </row>
    <row r="44" spans="1:28" ht="16.5" customHeight="1">
      <c r="A44" s="73">
        <v>30</v>
      </c>
      <c r="B44" s="74">
        <f t="shared" si="7"/>
        <v>45341</v>
      </c>
      <c r="C44" s="75">
        <f t="shared" si="8"/>
        <v>884</v>
      </c>
      <c r="D44" s="76">
        <f t="shared" si="9"/>
        <v>1690</v>
      </c>
      <c r="E44" s="61">
        <f t="shared" si="15"/>
        <v>684</v>
      </c>
      <c r="F44" s="61">
        <f t="shared" si="16"/>
        <v>674</v>
      </c>
      <c r="G44" s="61">
        <f t="shared" si="17"/>
        <v>664</v>
      </c>
      <c r="H44" s="42">
        <f t="shared" si="22"/>
        <v>1890</v>
      </c>
      <c r="I44" s="42">
        <f t="shared" si="22"/>
        <v>1900</v>
      </c>
      <c r="J44" s="42">
        <f t="shared" si="22"/>
        <v>1910</v>
      </c>
      <c r="K44" s="42">
        <f t="shared" si="24"/>
        <v>2000</v>
      </c>
      <c r="L44" s="42">
        <f t="shared" si="24"/>
        <v>2000</v>
      </c>
      <c r="M44" s="42">
        <f t="shared" si="24"/>
        <v>2000</v>
      </c>
      <c r="N44" s="42">
        <f t="shared" si="26"/>
        <v>-110</v>
      </c>
      <c r="O44" s="42">
        <f t="shared" si="26"/>
        <v>-100</v>
      </c>
      <c r="P44" s="42">
        <f t="shared" si="26"/>
        <v>-90</v>
      </c>
      <c r="Q44" s="61">
        <f t="shared" si="19"/>
        <v>0</v>
      </c>
      <c r="R44" s="61">
        <f t="shared" si="20"/>
        <v>0</v>
      </c>
      <c r="S44" s="61">
        <f t="shared" si="21"/>
        <v>0</v>
      </c>
      <c r="T44" s="58">
        <f t="shared" si="5"/>
        <v>1674</v>
      </c>
      <c r="U44" s="83">
        <f t="shared" si="27"/>
        <v>900</v>
      </c>
      <c r="V44" s="83">
        <f t="shared" si="25"/>
        <v>900</v>
      </c>
      <c r="W44" s="83">
        <f t="shared" si="28"/>
        <v>900</v>
      </c>
      <c r="X44" s="85">
        <v>0.3</v>
      </c>
      <c r="Y44" s="42"/>
      <c r="Z44" s="42"/>
      <c r="AA44" s="42"/>
      <c r="AB44" s="50">
        <v>3</v>
      </c>
    </row>
    <row r="45" spans="1:28" ht="15">
      <c r="A45" s="73">
        <v>31</v>
      </c>
      <c r="B45" s="74">
        <f t="shared" si="7"/>
        <v>45342</v>
      </c>
      <c r="C45" s="75">
        <f t="shared" si="8"/>
        <v>884</v>
      </c>
      <c r="D45" s="76">
        <f t="shared" si="9"/>
        <v>1688</v>
      </c>
      <c r="E45" s="61">
        <f t="shared" si="15"/>
        <v>682</v>
      </c>
      <c r="F45" s="61">
        <f t="shared" si="16"/>
        <v>672</v>
      </c>
      <c r="G45" s="61">
        <f t="shared" si="17"/>
        <v>662</v>
      </c>
      <c r="H45" s="42">
        <f t="shared" si="22"/>
        <v>1890</v>
      </c>
      <c r="I45" s="42">
        <f t="shared" si="22"/>
        <v>1900</v>
      </c>
      <c r="J45" s="42">
        <f t="shared" si="22"/>
        <v>1910</v>
      </c>
      <c r="K45" s="42">
        <f t="shared" si="24"/>
        <v>2000</v>
      </c>
      <c r="L45" s="42">
        <f t="shared" si="24"/>
        <v>2000</v>
      </c>
      <c r="M45" s="42">
        <f t="shared" si="24"/>
        <v>2000</v>
      </c>
      <c r="N45" s="42">
        <f t="shared" si="26"/>
        <v>-110</v>
      </c>
      <c r="O45" s="42">
        <f t="shared" si="26"/>
        <v>-100</v>
      </c>
      <c r="P45" s="42">
        <f t="shared" si="26"/>
        <v>-90</v>
      </c>
      <c r="Q45" s="61">
        <f t="shared" si="19"/>
        <v>0</v>
      </c>
      <c r="R45" s="61">
        <f t="shared" si="20"/>
        <v>0</v>
      </c>
      <c r="S45" s="61">
        <f t="shared" si="21"/>
        <v>0</v>
      </c>
      <c r="T45" s="58">
        <f t="shared" si="5"/>
        <v>1672</v>
      </c>
      <c r="U45" s="83">
        <f t="shared" si="27"/>
        <v>900</v>
      </c>
      <c r="V45" s="83">
        <f t="shared" si="25"/>
        <v>900</v>
      </c>
      <c r="W45" s="83">
        <f t="shared" si="28"/>
        <v>900</v>
      </c>
      <c r="X45" s="85"/>
      <c r="Y45" s="42"/>
      <c r="Z45" s="42"/>
      <c r="AA45" s="42"/>
      <c r="AB45" s="50"/>
    </row>
    <row r="46" spans="1:28" ht="15" customHeight="1">
      <c r="A46" s="73">
        <v>32</v>
      </c>
      <c r="B46" s="74">
        <f t="shared" si="7"/>
        <v>45343</v>
      </c>
      <c r="C46" s="75">
        <f t="shared" si="8"/>
        <v>884</v>
      </c>
      <c r="D46" s="76">
        <f t="shared" si="9"/>
        <v>1686</v>
      </c>
      <c r="E46" s="61">
        <f t="shared" si="15"/>
        <v>680</v>
      </c>
      <c r="F46" s="61">
        <f t="shared" si="16"/>
        <v>670</v>
      </c>
      <c r="G46" s="61">
        <f t="shared" si="17"/>
        <v>660</v>
      </c>
      <c r="H46" s="42">
        <f t="shared" si="22"/>
        <v>1890</v>
      </c>
      <c r="I46" s="42">
        <f t="shared" si="22"/>
        <v>1900</v>
      </c>
      <c r="J46" s="42">
        <f t="shared" si="22"/>
        <v>1910</v>
      </c>
      <c r="K46" s="42">
        <f t="shared" si="24"/>
        <v>2000</v>
      </c>
      <c r="L46" s="42">
        <f t="shared" si="24"/>
        <v>2000</v>
      </c>
      <c r="M46" s="42">
        <f t="shared" si="24"/>
        <v>2000</v>
      </c>
      <c r="N46" s="42">
        <f t="shared" si="26"/>
        <v>-110</v>
      </c>
      <c r="O46" s="42">
        <f t="shared" si="26"/>
        <v>-100</v>
      </c>
      <c r="P46" s="42">
        <f t="shared" si="26"/>
        <v>-90</v>
      </c>
      <c r="Q46" s="61">
        <f t="shared" si="19"/>
        <v>0</v>
      </c>
      <c r="R46" s="61">
        <f t="shared" si="20"/>
        <v>0</v>
      </c>
      <c r="S46" s="61">
        <f t="shared" si="21"/>
        <v>0</v>
      </c>
      <c r="T46" s="58">
        <f t="shared" si="5"/>
        <v>1670</v>
      </c>
      <c r="U46" s="83">
        <f t="shared" si="27"/>
        <v>900</v>
      </c>
      <c r="V46" s="83">
        <f t="shared" si="25"/>
        <v>900</v>
      </c>
      <c r="W46" s="83">
        <f t="shared" si="28"/>
        <v>900</v>
      </c>
      <c r="X46" s="85"/>
      <c r="Y46" s="42"/>
      <c r="Z46" s="42"/>
      <c r="AA46" s="42"/>
      <c r="AB46" s="50"/>
    </row>
    <row r="47" spans="1:28" ht="15" customHeight="1">
      <c r="A47" s="73">
        <v>33</v>
      </c>
      <c r="B47" s="74">
        <f t="shared" si="7"/>
        <v>45344</v>
      </c>
      <c r="C47" s="75">
        <f t="shared" si="8"/>
        <v>884</v>
      </c>
      <c r="D47" s="76">
        <f t="shared" si="9"/>
        <v>1684</v>
      </c>
      <c r="E47" s="61">
        <f t="shared" si="15"/>
        <v>678</v>
      </c>
      <c r="F47" s="61">
        <f t="shared" si="16"/>
        <v>668</v>
      </c>
      <c r="G47" s="61">
        <f t="shared" si="17"/>
        <v>658</v>
      </c>
      <c r="H47" s="42">
        <f t="shared" si="22"/>
        <v>1890</v>
      </c>
      <c r="I47" s="42">
        <f t="shared" si="22"/>
        <v>1900</v>
      </c>
      <c r="J47" s="42">
        <f t="shared" si="22"/>
        <v>1910</v>
      </c>
      <c r="K47" s="42">
        <f t="shared" si="24"/>
        <v>2000</v>
      </c>
      <c r="L47" s="42">
        <f t="shared" si="24"/>
        <v>2000</v>
      </c>
      <c r="M47" s="42">
        <f t="shared" si="24"/>
        <v>2000</v>
      </c>
      <c r="N47" s="42">
        <f t="shared" si="26"/>
        <v>-110</v>
      </c>
      <c r="O47" s="42">
        <f t="shared" si="26"/>
        <v>-100</v>
      </c>
      <c r="P47" s="42">
        <f t="shared" si="26"/>
        <v>-90</v>
      </c>
      <c r="Q47" s="61">
        <f t="shared" si="19"/>
        <v>0</v>
      </c>
      <c r="R47" s="61">
        <f t="shared" si="20"/>
        <v>0</v>
      </c>
      <c r="S47" s="61">
        <f t="shared" si="21"/>
        <v>0</v>
      </c>
      <c r="T47" s="58">
        <f t="shared" si="5"/>
        <v>1668</v>
      </c>
      <c r="U47" s="83">
        <f t="shared" si="27"/>
        <v>900</v>
      </c>
      <c r="V47" s="83">
        <f t="shared" si="25"/>
        <v>900</v>
      </c>
      <c r="W47" s="83">
        <f t="shared" si="28"/>
        <v>900</v>
      </c>
      <c r="X47" s="85"/>
      <c r="Y47" s="42"/>
      <c r="Z47" s="42"/>
      <c r="AA47" s="42"/>
      <c r="AB47" s="50"/>
    </row>
    <row r="48" spans="1:28" ht="15" customHeight="1">
      <c r="A48" s="73">
        <v>34</v>
      </c>
      <c r="B48" s="74">
        <f t="shared" si="7"/>
        <v>45345</v>
      </c>
      <c r="C48" s="75">
        <f t="shared" si="8"/>
        <v>884</v>
      </c>
      <c r="D48" s="76">
        <f t="shared" si="9"/>
        <v>1682</v>
      </c>
      <c r="E48" s="61">
        <f t="shared" si="15"/>
        <v>676</v>
      </c>
      <c r="F48" s="61">
        <f t="shared" si="16"/>
        <v>666</v>
      </c>
      <c r="G48" s="61">
        <f t="shared" si="17"/>
        <v>656</v>
      </c>
      <c r="H48" s="42">
        <f t="shared" si="22"/>
        <v>1890</v>
      </c>
      <c r="I48" s="42">
        <f t="shared" si="22"/>
        <v>1900</v>
      </c>
      <c r="J48" s="42">
        <f t="shared" si="22"/>
        <v>1910</v>
      </c>
      <c r="K48" s="42">
        <f t="shared" ref="K48:M63" si="29">K47</f>
        <v>2000</v>
      </c>
      <c r="L48" s="42">
        <f t="shared" si="29"/>
        <v>2000</v>
      </c>
      <c r="M48" s="42">
        <f t="shared" si="29"/>
        <v>2000</v>
      </c>
      <c r="N48" s="42">
        <f t="shared" si="26"/>
        <v>-110</v>
      </c>
      <c r="O48" s="42">
        <f t="shared" si="26"/>
        <v>-100</v>
      </c>
      <c r="P48" s="42">
        <f t="shared" si="26"/>
        <v>-90</v>
      </c>
      <c r="Q48" s="61">
        <f t="shared" si="19"/>
        <v>0</v>
      </c>
      <c r="R48" s="61">
        <f t="shared" si="20"/>
        <v>0</v>
      </c>
      <c r="S48" s="61">
        <f t="shared" si="21"/>
        <v>0</v>
      </c>
      <c r="T48" s="58">
        <f t="shared" si="5"/>
        <v>1666</v>
      </c>
      <c r="U48" s="83">
        <f t="shared" si="27"/>
        <v>900</v>
      </c>
      <c r="V48" s="83">
        <f t="shared" si="25"/>
        <v>900</v>
      </c>
      <c r="W48" s="83">
        <f t="shared" si="28"/>
        <v>900</v>
      </c>
      <c r="X48" s="85"/>
      <c r="Y48" s="42"/>
      <c r="Z48" s="42"/>
      <c r="AA48" s="42"/>
      <c r="AB48" s="50"/>
    </row>
    <row r="49" spans="1:28" ht="15" customHeight="1">
      <c r="A49" s="73">
        <v>35</v>
      </c>
      <c r="B49" s="74">
        <f t="shared" si="7"/>
        <v>45346</v>
      </c>
      <c r="C49" s="75">
        <f t="shared" si="8"/>
        <v>884</v>
      </c>
      <c r="D49" s="76">
        <f t="shared" si="9"/>
        <v>1680</v>
      </c>
      <c r="E49" s="61">
        <f t="shared" si="15"/>
        <v>674</v>
      </c>
      <c r="F49" s="61">
        <f t="shared" si="16"/>
        <v>664</v>
      </c>
      <c r="G49" s="61">
        <f t="shared" si="17"/>
        <v>654</v>
      </c>
      <c r="H49" s="42">
        <f t="shared" si="22"/>
        <v>1890</v>
      </c>
      <c r="I49" s="42">
        <f t="shared" si="22"/>
        <v>1900</v>
      </c>
      <c r="J49" s="42">
        <f t="shared" si="22"/>
        <v>1910</v>
      </c>
      <c r="K49" s="42">
        <f t="shared" si="29"/>
        <v>2000</v>
      </c>
      <c r="L49" s="42">
        <f t="shared" si="29"/>
        <v>2000</v>
      </c>
      <c r="M49" s="42">
        <f t="shared" si="29"/>
        <v>2000</v>
      </c>
      <c r="N49" s="42">
        <f t="shared" ref="N49:P64" si="30">N48-Q49</f>
        <v>-110</v>
      </c>
      <c r="O49" s="42">
        <f t="shared" si="30"/>
        <v>-100</v>
      </c>
      <c r="P49" s="42">
        <f t="shared" si="30"/>
        <v>-90</v>
      </c>
      <c r="Q49" s="61">
        <f t="shared" si="19"/>
        <v>0</v>
      </c>
      <c r="R49" s="61">
        <f t="shared" si="20"/>
        <v>0</v>
      </c>
      <c r="S49" s="61">
        <f t="shared" si="21"/>
        <v>0</v>
      </c>
      <c r="T49" s="58">
        <f t="shared" si="5"/>
        <v>1664</v>
      </c>
      <c r="U49" s="83">
        <f t="shared" si="27"/>
        <v>900</v>
      </c>
      <c r="V49" s="83">
        <f t="shared" si="25"/>
        <v>900</v>
      </c>
      <c r="W49" s="83">
        <f t="shared" si="28"/>
        <v>900</v>
      </c>
      <c r="X49" s="85"/>
      <c r="Y49" s="42"/>
      <c r="Z49" s="42"/>
      <c r="AA49" s="42"/>
      <c r="AB49" s="50"/>
    </row>
    <row r="50" spans="1:28" ht="15" customHeight="1">
      <c r="A50" s="73">
        <v>36</v>
      </c>
      <c r="B50" s="74">
        <f t="shared" si="7"/>
        <v>45347</v>
      </c>
      <c r="C50" s="75">
        <f t="shared" si="8"/>
        <v>884</v>
      </c>
      <c r="D50" s="76">
        <f t="shared" si="9"/>
        <v>1678</v>
      </c>
      <c r="E50" s="61">
        <f t="shared" si="15"/>
        <v>672</v>
      </c>
      <c r="F50" s="61">
        <f t="shared" si="16"/>
        <v>662</v>
      </c>
      <c r="G50" s="61">
        <f t="shared" si="17"/>
        <v>652</v>
      </c>
      <c r="H50" s="42">
        <f t="shared" si="22"/>
        <v>1890</v>
      </c>
      <c r="I50" s="42">
        <f t="shared" si="22"/>
        <v>1900</v>
      </c>
      <c r="J50" s="42">
        <f t="shared" si="22"/>
        <v>1910</v>
      </c>
      <c r="K50" s="42">
        <f t="shared" si="29"/>
        <v>2000</v>
      </c>
      <c r="L50" s="42">
        <f t="shared" si="29"/>
        <v>2000</v>
      </c>
      <c r="M50" s="42">
        <f t="shared" si="29"/>
        <v>2000</v>
      </c>
      <c r="N50" s="42">
        <f t="shared" si="30"/>
        <v>-110</v>
      </c>
      <c r="O50" s="42">
        <f t="shared" si="30"/>
        <v>-100</v>
      </c>
      <c r="P50" s="42">
        <f t="shared" si="30"/>
        <v>-90</v>
      </c>
      <c r="Q50" s="61">
        <f t="shared" si="19"/>
        <v>0</v>
      </c>
      <c r="R50" s="61">
        <f t="shared" si="20"/>
        <v>0</v>
      </c>
      <c r="S50" s="61">
        <f t="shared" si="21"/>
        <v>0</v>
      </c>
      <c r="T50" s="58">
        <f t="shared" si="5"/>
        <v>1662</v>
      </c>
      <c r="U50" s="83">
        <f t="shared" si="27"/>
        <v>900</v>
      </c>
      <c r="V50" s="83">
        <f t="shared" si="25"/>
        <v>900</v>
      </c>
      <c r="W50" s="83">
        <f t="shared" si="28"/>
        <v>900</v>
      </c>
      <c r="X50" s="85"/>
      <c r="Y50" s="42"/>
      <c r="Z50" s="42"/>
      <c r="AA50" s="42"/>
      <c r="AB50" s="50"/>
    </row>
    <row r="51" spans="1:28" ht="15" customHeight="1">
      <c r="A51" s="73">
        <v>37</v>
      </c>
      <c r="B51" s="74">
        <f t="shared" si="7"/>
        <v>45348</v>
      </c>
      <c r="C51" s="75">
        <f t="shared" si="8"/>
        <v>884</v>
      </c>
      <c r="D51" s="76">
        <f t="shared" si="9"/>
        <v>1676</v>
      </c>
      <c r="E51" s="61">
        <f t="shared" si="15"/>
        <v>670</v>
      </c>
      <c r="F51" s="61">
        <f t="shared" si="16"/>
        <v>660</v>
      </c>
      <c r="G51" s="61">
        <f t="shared" si="17"/>
        <v>650</v>
      </c>
      <c r="H51" s="42">
        <f t="shared" si="22"/>
        <v>1890</v>
      </c>
      <c r="I51" s="42">
        <f t="shared" si="22"/>
        <v>1900</v>
      </c>
      <c r="J51" s="42">
        <f t="shared" si="22"/>
        <v>1910</v>
      </c>
      <c r="K51" s="42">
        <f t="shared" si="29"/>
        <v>2000</v>
      </c>
      <c r="L51" s="42">
        <f t="shared" si="29"/>
        <v>2000</v>
      </c>
      <c r="M51" s="42">
        <f t="shared" si="29"/>
        <v>2000</v>
      </c>
      <c r="N51" s="42">
        <f t="shared" si="30"/>
        <v>-110</v>
      </c>
      <c r="O51" s="42">
        <f t="shared" si="30"/>
        <v>-100</v>
      </c>
      <c r="P51" s="42">
        <f t="shared" si="30"/>
        <v>-90</v>
      </c>
      <c r="Q51" s="61">
        <f t="shared" si="19"/>
        <v>0</v>
      </c>
      <c r="R51" s="61">
        <f t="shared" si="20"/>
        <v>0</v>
      </c>
      <c r="S51" s="61">
        <f t="shared" si="21"/>
        <v>0</v>
      </c>
      <c r="T51" s="58">
        <f t="shared" si="5"/>
        <v>1660</v>
      </c>
      <c r="U51" s="83">
        <f t="shared" si="27"/>
        <v>900</v>
      </c>
      <c r="V51" s="83">
        <f t="shared" si="25"/>
        <v>900</v>
      </c>
      <c r="W51" s="83">
        <f t="shared" si="28"/>
        <v>900</v>
      </c>
      <c r="X51" s="85"/>
      <c r="Y51" s="42"/>
      <c r="Z51" s="42"/>
      <c r="AA51" s="42"/>
      <c r="AB51" s="50"/>
    </row>
    <row r="52" spans="1:28" ht="15" customHeight="1">
      <c r="A52" s="73">
        <v>38</v>
      </c>
      <c r="B52" s="74">
        <f t="shared" si="7"/>
        <v>45349</v>
      </c>
      <c r="C52" s="75">
        <f t="shared" si="8"/>
        <v>884</v>
      </c>
      <c r="D52" s="76">
        <f t="shared" si="9"/>
        <v>1674</v>
      </c>
      <c r="E52" s="61">
        <f t="shared" si="15"/>
        <v>668</v>
      </c>
      <c r="F52" s="61">
        <f t="shared" si="16"/>
        <v>658</v>
      </c>
      <c r="G52" s="61">
        <f t="shared" si="17"/>
        <v>648</v>
      </c>
      <c r="H52" s="42">
        <f t="shared" si="22"/>
        <v>1890</v>
      </c>
      <c r="I52" s="42">
        <f t="shared" si="22"/>
        <v>1900</v>
      </c>
      <c r="J52" s="42">
        <f t="shared" si="22"/>
        <v>1910</v>
      </c>
      <c r="K52" s="42">
        <f t="shared" si="29"/>
        <v>2000</v>
      </c>
      <c r="L52" s="42">
        <f t="shared" si="29"/>
        <v>2000</v>
      </c>
      <c r="M52" s="42">
        <f t="shared" si="29"/>
        <v>2000</v>
      </c>
      <c r="N52" s="42">
        <f t="shared" si="30"/>
        <v>-110</v>
      </c>
      <c r="O52" s="42">
        <f t="shared" si="30"/>
        <v>-100</v>
      </c>
      <c r="P52" s="42">
        <f t="shared" si="30"/>
        <v>-90</v>
      </c>
      <c r="Q52" s="61">
        <f t="shared" si="19"/>
        <v>0</v>
      </c>
      <c r="R52" s="61">
        <f t="shared" si="20"/>
        <v>0</v>
      </c>
      <c r="S52" s="61">
        <f t="shared" si="21"/>
        <v>0</v>
      </c>
      <c r="T52" s="58">
        <f t="shared" si="5"/>
        <v>1658</v>
      </c>
      <c r="U52" s="83">
        <f t="shared" si="27"/>
        <v>900</v>
      </c>
      <c r="V52" s="83">
        <f t="shared" si="25"/>
        <v>900</v>
      </c>
      <c r="W52" s="83">
        <f t="shared" si="28"/>
        <v>900</v>
      </c>
      <c r="X52" s="85"/>
      <c r="Y52" s="42"/>
      <c r="Z52" s="42"/>
      <c r="AA52" s="42"/>
      <c r="AB52" s="50"/>
    </row>
    <row r="53" spans="1:28" ht="15" customHeight="1">
      <c r="A53" s="73">
        <v>39</v>
      </c>
      <c r="B53" s="74">
        <f t="shared" si="7"/>
        <v>45350</v>
      </c>
      <c r="C53" s="75">
        <f t="shared" si="8"/>
        <v>884</v>
      </c>
      <c r="D53" s="76">
        <f t="shared" si="9"/>
        <v>1672</v>
      </c>
      <c r="E53" s="61">
        <f t="shared" si="15"/>
        <v>666</v>
      </c>
      <c r="F53" s="61">
        <f t="shared" si="16"/>
        <v>656</v>
      </c>
      <c r="G53" s="61">
        <f t="shared" si="17"/>
        <v>646</v>
      </c>
      <c r="H53" s="42">
        <f t="shared" si="22"/>
        <v>1890</v>
      </c>
      <c r="I53" s="42">
        <f t="shared" si="22"/>
        <v>1900</v>
      </c>
      <c r="J53" s="42">
        <f t="shared" si="22"/>
        <v>1910</v>
      </c>
      <c r="K53" s="42">
        <f t="shared" si="29"/>
        <v>2000</v>
      </c>
      <c r="L53" s="42">
        <f t="shared" si="29"/>
        <v>2000</v>
      </c>
      <c r="M53" s="42">
        <f t="shared" si="29"/>
        <v>2000</v>
      </c>
      <c r="N53" s="42">
        <f t="shared" si="30"/>
        <v>-110</v>
      </c>
      <c r="O53" s="42">
        <f t="shared" si="30"/>
        <v>-100</v>
      </c>
      <c r="P53" s="42">
        <f t="shared" si="30"/>
        <v>-90</v>
      </c>
      <c r="Q53" s="61">
        <f t="shared" si="19"/>
        <v>0</v>
      </c>
      <c r="R53" s="61">
        <f t="shared" si="20"/>
        <v>0</v>
      </c>
      <c r="S53" s="61">
        <f t="shared" si="21"/>
        <v>0</v>
      </c>
      <c r="T53" s="58">
        <f t="shared" si="5"/>
        <v>1656</v>
      </c>
      <c r="U53" s="83">
        <f t="shared" si="27"/>
        <v>900</v>
      </c>
      <c r="V53" s="83">
        <f t="shared" si="25"/>
        <v>900</v>
      </c>
      <c r="W53" s="83">
        <f t="shared" si="28"/>
        <v>900</v>
      </c>
      <c r="X53" s="85"/>
      <c r="Y53" s="42"/>
      <c r="Z53" s="42"/>
      <c r="AA53" s="42"/>
      <c r="AB53" s="50"/>
    </row>
    <row r="54" spans="1:28" ht="15" customHeight="1">
      <c r="A54" s="73">
        <v>40</v>
      </c>
      <c r="B54" s="74">
        <f t="shared" si="7"/>
        <v>45351</v>
      </c>
      <c r="C54" s="75">
        <f t="shared" si="8"/>
        <v>884</v>
      </c>
      <c r="D54" s="76">
        <f t="shared" si="9"/>
        <v>1670</v>
      </c>
      <c r="E54" s="61">
        <f t="shared" si="15"/>
        <v>664</v>
      </c>
      <c r="F54" s="61">
        <f t="shared" si="16"/>
        <v>654</v>
      </c>
      <c r="G54" s="61">
        <f t="shared" si="17"/>
        <v>644</v>
      </c>
      <c r="H54" s="42">
        <f t="shared" si="22"/>
        <v>1890</v>
      </c>
      <c r="I54" s="42">
        <f t="shared" si="22"/>
        <v>1900</v>
      </c>
      <c r="J54" s="42">
        <f t="shared" si="22"/>
        <v>1910</v>
      </c>
      <c r="K54" s="42">
        <f t="shared" si="29"/>
        <v>2000</v>
      </c>
      <c r="L54" s="42">
        <f t="shared" si="29"/>
        <v>2000</v>
      </c>
      <c r="M54" s="42">
        <f t="shared" si="29"/>
        <v>2000</v>
      </c>
      <c r="N54" s="42">
        <f t="shared" si="30"/>
        <v>-110</v>
      </c>
      <c r="O54" s="42">
        <f t="shared" si="30"/>
        <v>-100</v>
      </c>
      <c r="P54" s="42">
        <f t="shared" si="30"/>
        <v>-90</v>
      </c>
      <c r="Q54" s="61">
        <f t="shared" si="19"/>
        <v>0</v>
      </c>
      <c r="R54" s="61">
        <f t="shared" si="20"/>
        <v>0</v>
      </c>
      <c r="S54" s="61">
        <f t="shared" si="21"/>
        <v>0</v>
      </c>
      <c r="T54" s="58">
        <f t="shared" si="5"/>
        <v>1654</v>
      </c>
      <c r="U54" s="83">
        <f t="shared" si="27"/>
        <v>900</v>
      </c>
      <c r="V54" s="83">
        <f t="shared" si="25"/>
        <v>900</v>
      </c>
      <c r="W54" s="83">
        <f t="shared" si="28"/>
        <v>900</v>
      </c>
      <c r="X54" s="85"/>
      <c r="Y54" s="42"/>
      <c r="Z54" s="42"/>
      <c r="AA54" s="42"/>
      <c r="AB54" s="50"/>
    </row>
    <row r="55" spans="1:28" ht="15" customHeight="1">
      <c r="A55" s="73">
        <v>41</v>
      </c>
      <c r="B55" s="74">
        <f t="shared" si="7"/>
        <v>45352</v>
      </c>
      <c r="C55" s="75">
        <f t="shared" si="8"/>
        <v>884</v>
      </c>
      <c r="D55" s="76">
        <f t="shared" si="9"/>
        <v>1668</v>
      </c>
      <c r="E55" s="61">
        <f t="shared" si="15"/>
        <v>662</v>
      </c>
      <c r="F55" s="61">
        <f t="shared" si="16"/>
        <v>652</v>
      </c>
      <c r="G55" s="61">
        <f t="shared" si="17"/>
        <v>642</v>
      </c>
      <c r="H55" s="42">
        <f t="shared" si="22"/>
        <v>1890</v>
      </c>
      <c r="I55" s="42">
        <f t="shared" si="22"/>
        <v>1900</v>
      </c>
      <c r="J55" s="42">
        <f t="shared" si="22"/>
        <v>1910</v>
      </c>
      <c r="K55" s="42">
        <f t="shared" si="29"/>
        <v>2000</v>
      </c>
      <c r="L55" s="42">
        <f t="shared" si="29"/>
        <v>2000</v>
      </c>
      <c r="M55" s="42">
        <f t="shared" si="29"/>
        <v>2000</v>
      </c>
      <c r="N55" s="42">
        <f t="shared" si="30"/>
        <v>-110</v>
      </c>
      <c r="O55" s="42">
        <f t="shared" si="30"/>
        <v>-100</v>
      </c>
      <c r="P55" s="42">
        <f t="shared" si="30"/>
        <v>-90</v>
      </c>
      <c r="Q55" s="61">
        <f t="shared" si="19"/>
        <v>0</v>
      </c>
      <c r="R55" s="61">
        <f t="shared" si="20"/>
        <v>0</v>
      </c>
      <c r="S55" s="61">
        <f t="shared" si="21"/>
        <v>0</v>
      </c>
      <c r="T55" s="58">
        <f t="shared" si="5"/>
        <v>1652</v>
      </c>
      <c r="U55" s="83">
        <f t="shared" si="27"/>
        <v>900</v>
      </c>
      <c r="V55" s="83">
        <f t="shared" si="25"/>
        <v>900</v>
      </c>
      <c r="W55" s="83">
        <f t="shared" si="28"/>
        <v>900</v>
      </c>
      <c r="X55" s="85"/>
      <c r="Y55" s="42"/>
      <c r="Z55" s="42"/>
      <c r="AA55" s="42"/>
      <c r="AB55" s="50"/>
    </row>
    <row r="56" spans="1:28" ht="15" customHeight="1">
      <c r="A56" s="73">
        <v>42</v>
      </c>
      <c r="B56" s="74">
        <f t="shared" si="7"/>
        <v>45353</v>
      </c>
      <c r="C56" s="75">
        <f t="shared" si="8"/>
        <v>884</v>
      </c>
      <c r="D56" s="76">
        <f t="shared" si="9"/>
        <v>1666</v>
      </c>
      <c r="E56" s="61">
        <f t="shared" si="15"/>
        <v>660</v>
      </c>
      <c r="F56" s="61">
        <f t="shared" si="16"/>
        <v>650</v>
      </c>
      <c r="G56" s="61">
        <f t="shared" si="17"/>
        <v>640</v>
      </c>
      <c r="H56" s="42">
        <f t="shared" si="22"/>
        <v>1890</v>
      </c>
      <c r="I56" s="42">
        <f t="shared" si="22"/>
        <v>1900</v>
      </c>
      <c r="J56" s="42">
        <f t="shared" si="22"/>
        <v>1910</v>
      </c>
      <c r="K56" s="42">
        <f t="shared" si="29"/>
        <v>2000</v>
      </c>
      <c r="L56" s="42">
        <f t="shared" si="29"/>
        <v>2000</v>
      </c>
      <c r="M56" s="42">
        <f t="shared" si="29"/>
        <v>2000</v>
      </c>
      <c r="N56" s="42">
        <f t="shared" si="30"/>
        <v>-110</v>
      </c>
      <c r="O56" s="42">
        <f t="shared" si="30"/>
        <v>-100</v>
      </c>
      <c r="P56" s="42">
        <f t="shared" si="30"/>
        <v>-90</v>
      </c>
      <c r="Q56" s="61">
        <f t="shared" si="19"/>
        <v>0</v>
      </c>
      <c r="R56" s="61">
        <f t="shared" si="20"/>
        <v>0</v>
      </c>
      <c r="S56" s="61">
        <f t="shared" si="21"/>
        <v>0</v>
      </c>
      <c r="T56" s="58">
        <f t="shared" si="5"/>
        <v>1650</v>
      </c>
      <c r="U56" s="83">
        <f t="shared" si="27"/>
        <v>900</v>
      </c>
      <c r="V56" s="83">
        <f t="shared" si="25"/>
        <v>900</v>
      </c>
      <c r="W56" s="83">
        <f t="shared" si="28"/>
        <v>900</v>
      </c>
      <c r="X56" s="85"/>
      <c r="Y56" s="42"/>
      <c r="Z56" s="42"/>
      <c r="AA56" s="42"/>
      <c r="AB56" s="50"/>
    </row>
    <row r="57" spans="1:28" ht="15" customHeight="1">
      <c r="A57" s="73">
        <v>43</v>
      </c>
      <c r="B57" s="74">
        <f t="shared" si="7"/>
        <v>45354</v>
      </c>
      <c r="C57" s="75">
        <f t="shared" si="8"/>
        <v>884</v>
      </c>
      <c r="D57" s="76">
        <f t="shared" si="9"/>
        <v>1664</v>
      </c>
      <c r="E57" s="61">
        <f t="shared" si="15"/>
        <v>658</v>
      </c>
      <c r="F57" s="61">
        <f t="shared" si="16"/>
        <v>648</v>
      </c>
      <c r="G57" s="61">
        <f t="shared" si="17"/>
        <v>638</v>
      </c>
      <c r="H57" s="42">
        <f t="shared" si="22"/>
        <v>1890</v>
      </c>
      <c r="I57" s="42">
        <f t="shared" si="22"/>
        <v>1900</v>
      </c>
      <c r="J57" s="42">
        <f t="shared" si="22"/>
        <v>1910</v>
      </c>
      <c r="K57" s="42">
        <f t="shared" si="29"/>
        <v>2000</v>
      </c>
      <c r="L57" s="42">
        <f t="shared" si="29"/>
        <v>2000</v>
      </c>
      <c r="M57" s="42">
        <f t="shared" si="29"/>
        <v>2000</v>
      </c>
      <c r="N57" s="42">
        <f t="shared" si="30"/>
        <v>-110</v>
      </c>
      <c r="O57" s="42">
        <f t="shared" si="30"/>
        <v>-100</v>
      </c>
      <c r="P57" s="42">
        <f t="shared" si="30"/>
        <v>-90</v>
      </c>
      <c r="Q57" s="61">
        <f t="shared" si="19"/>
        <v>0</v>
      </c>
      <c r="R57" s="61">
        <f t="shared" si="20"/>
        <v>0</v>
      </c>
      <c r="S57" s="61">
        <f t="shared" si="21"/>
        <v>0</v>
      </c>
      <c r="T57" s="58">
        <f t="shared" si="5"/>
        <v>1648</v>
      </c>
      <c r="U57" s="83">
        <f t="shared" si="27"/>
        <v>900</v>
      </c>
      <c r="V57" s="83">
        <f t="shared" si="25"/>
        <v>900</v>
      </c>
      <c r="W57" s="83">
        <f t="shared" si="28"/>
        <v>900</v>
      </c>
      <c r="X57" s="85"/>
      <c r="Y57" s="42"/>
      <c r="Z57" s="42"/>
      <c r="AA57" s="42"/>
      <c r="AB57" s="50"/>
    </row>
    <row r="58" spans="1:28" ht="15" customHeight="1">
      <c r="A58" s="73">
        <v>44</v>
      </c>
      <c r="B58" s="74">
        <f t="shared" si="7"/>
        <v>45355</v>
      </c>
      <c r="C58" s="75">
        <f t="shared" si="8"/>
        <v>884</v>
      </c>
      <c r="D58" s="76">
        <f t="shared" si="9"/>
        <v>1662</v>
      </c>
      <c r="E58" s="61">
        <f t="shared" si="15"/>
        <v>656</v>
      </c>
      <c r="F58" s="61">
        <f t="shared" si="16"/>
        <v>646</v>
      </c>
      <c r="G58" s="61">
        <f t="shared" si="17"/>
        <v>636</v>
      </c>
      <c r="H58" s="42">
        <f t="shared" si="22"/>
        <v>1890</v>
      </c>
      <c r="I58" s="42">
        <f t="shared" si="22"/>
        <v>1900</v>
      </c>
      <c r="J58" s="42">
        <f t="shared" si="22"/>
        <v>1910</v>
      </c>
      <c r="K58" s="42">
        <f t="shared" si="29"/>
        <v>2000</v>
      </c>
      <c r="L58" s="42">
        <f t="shared" si="29"/>
        <v>2000</v>
      </c>
      <c r="M58" s="42">
        <f t="shared" si="29"/>
        <v>2000</v>
      </c>
      <c r="N58" s="42">
        <f t="shared" si="30"/>
        <v>-110</v>
      </c>
      <c r="O58" s="42">
        <f t="shared" si="30"/>
        <v>-100</v>
      </c>
      <c r="P58" s="42">
        <f t="shared" si="30"/>
        <v>-90</v>
      </c>
      <c r="Q58" s="61">
        <f t="shared" si="19"/>
        <v>0</v>
      </c>
      <c r="R58" s="61">
        <f t="shared" si="20"/>
        <v>0</v>
      </c>
      <c r="S58" s="61">
        <f t="shared" si="21"/>
        <v>0</v>
      </c>
      <c r="T58" s="58">
        <f t="shared" si="5"/>
        <v>1646</v>
      </c>
      <c r="U58" s="83">
        <f t="shared" si="27"/>
        <v>900</v>
      </c>
      <c r="V58" s="83">
        <f t="shared" si="25"/>
        <v>900</v>
      </c>
      <c r="W58" s="83">
        <f t="shared" si="28"/>
        <v>900</v>
      </c>
      <c r="X58" s="85"/>
      <c r="Y58" s="42"/>
      <c r="Z58" s="42"/>
      <c r="AA58" s="42"/>
      <c r="AB58" s="50"/>
    </row>
    <row r="59" spans="1:28" ht="15" customHeight="1">
      <c r="A59" s="73">
        <v>45</v>
      </c>
      <c r="B59" s="74">
        <f t="shared" si="7"/>
        <v>45356</v>
      </c>
      <c r="C59" s="75">
        <f t="shared" si="8"/>
        <v>884</v>
      </c>
      <c r="D59" s="76">
        <f t="shared" si="9"/>
        <v>1660</v>
      </c>
      <c r="E59" s="61">
        <f t="shared" si="15"/>
        <v>654</v>
      </c>
      <c r="F59" s="61">
        <f t="shared" si="16"/>
        <v>644</v>
      </c>
      <c r="G59" s="61">
        <f t="shared" si="17"/>
        <v>634</v>
      </c>
      <c r="H59" s="42">
        <f t="shared" si="22"/>
        <v>1890</v>
      </c>
      <c r="I59" s="42">
        <f t="shared" si="22"/>
        <v>1900</v>
      </c>
      <c r="J59" s="42">
        <f t="shared" si="22"/>
        <v>1910</v>
      </c>
      <c r="K59" s="42">
        <f t="shared" si="29"/>
        <v>2000</v>
      </c>
      <c r="L59" s="42">
        <f t="shared" si="29"/>
        <v>2000</v>
      </c>
      <c r="M59" s="42">
        <f t="shared" si="29"/>
        <v>2000</v>
      </c>
      <c r="N59" s="42">
        <f t="shared" si="30"/>
        <v>-110</v>
      </c>
      <c r="O59" s="42">
        <f t="shared" si="30"/>
        <v>-100</v>
      </c>
      <c r="P59" s="42">
        <f t="shared" si="30"/>
        <v>-90</v>
      </c>
      <c r="Q59" s="61">
        <f t="shared" si="19"/>
        <v>0</v>
      </c>
      <c r="R59" s="61">
        <f t="shared" si="20"/>
        <v>0</v>
      </c>
      <c r="S59" s="61">
        <f t="shared" si="21"/>
        <v>0</v>
      </c>
      <c r="T59" s="58">
        <f t="shared" si="5"/>
        <v>1644</v>
      </c>
      <c r="U59" s="83">
        <f t="shared" si="27"/>
        <v>900</v>
      </c>
      <c r="V59" s="83">
        <f t="shared" si="25"/>
        <v>900</v>
      </c>
      <c r="W59" s="83">
        <f t="shared" si="28"/>
        <v>900</v>
      </c>
      <c r="X59" s="85"/>
      <c r="Y59" s="42"/>
      <c r="Z59" s="42"/>
      <c r="AA59" s="42"/>
      <c r="AB59" s="50"/>
    </row>
    <row r="60" spans="1:28" ht="15" customHeight="1">
      <c r="A60" s="73">
        <v>46</v>
      </c>
      <c r="B60" s="74">
        <f t="shared" si="7"/>
        <v>45357</v>
      </c>
      <c r="C60" s="75">
        <f t="shared" si="8"/>
        <v>884</v>
      </c>
      <c r="D60" s="76">
        <f t="shared" si="9"/>
        <v>1658</v>
      </c>
      <c r="E60" s="61">
        <f t="shared" si="15"/>
        <v>652</v>
      </c>
      <c r="F60" s="61">
        <f t="shared" si="16"/>
        <v>642</v>
      </c>
      <c r="G60" s="61">
        <f t="shared" si="17"/>
        <v>632</v>
      </c>
      <c r="H60" s="42">
        <f t="shared" si="22"/>
        <v>1890</v>
      </c>
      <c r="I60" s="42">
        <f t="shared" si="22"/>
        <v>1900</v>
      </c>
      <c r="J60" s="42">
        <f t="shared" si="22"/>
        <v>1910</v>
      </c>
      <c r="K60" s="42">
        <f t="shared" si="29"/>
        <v>2000</v>
      </c>
      <c r="L60" s="42">
        <f t="shared" si="29"/>
        <v>2000</v>
      </c>
      <c r="M60" s="42">
        <f t="shared" si="29"/>
        <v>2000</v>
      </c>
      <c r="N60" s="42">
        <f t="shared" si="30"/>
        <v>-110</v>
      </c>
      <c r="O60" s="42">
        <f t="shared" si="30"/>
        <v>-100</v>
      </c>
      <c r="P60" s="42">
        <f t="shared" si="30"/>
        <v>-90</v>
      </c>
      <c r="Q60" s="61">
        <f t="shared" si="19"/>
        <v>0</v>
      </c>
      <c r="R60" s="61">
        <f t="shared" si="20"/>
        <v>0</v>
      </c>
      <c r="S60" s="61">
        <f t="shared" si="21"/>
        <v>0</v>
      </c>
      <c r="T60" s="58">
        <f t="shared" si="5"/>
        <v>1642</v>
      </c>
      <c r="U60" s="83">
        <f t="shared" si="27"/>
        <v>900</v>
      </c>
      <c r="V60" s="83">
        <f t="shared" si="25"/>
        <v>900</v>
      </c>
      <c r="W60" s="83">
        <f t="shared" si="28"/>
        <v>900</v>
      </c>
      <c r="X60" s="85"/>
      <c r="Y60" s="42"/>
      <c r="Z60" s="42"/>
      <c r="AA60" s="42"/>
      <c r="AB60" s="50"/>
    </row>
    <row r="61" spans="1:28" ht="15" customHeight="1">
      <c r="A61" s="73">
        <v>47</v>
      </c>
      <c r="B61" s="74">
        <f t="shared" si="7"/>
        <v>45358</v>
      </c>
      <c r="C61" s="75">
        <f t="shared" si="8"/>
        <v>884</v>
      </c>
      <c r="D61" s="76">
        <f t="shared" si="9"/>
        <v>1656</v>
      </c>
      <c r="E61" s="61">
        <f t="shared" si="15"/>
        <v>650</v>
      </c>
      <c r="F61" s="61">
        <f t="shared" si="16"/>
        <v>640</v>
      </c>
      <c r="G61" s="61">
        <f t="shared" si="17"/>
        <v>630</v>
      </c>
      <c r="H61" s="42">
        <f t="shared" si="22"/>
        <v>1890</v>
      </c>
      <c r="I61" s="42">
        <f t="shared" si="22"/>
        <v>1900</v>
      </c>
      <c r="J61" s="42">
        <f t="shared" si="22"/>
        <v>1910</v>
      </c>
      <c r="K61" s="42">
        <f t="shared" si="29"/>
        <v>2000</v>
      </c>
      <c r="L61" s="42">
        <f t="shared" si="29"/>
        <v>2000</v>
      </c>
      <c r="M61" s="42">
        <f t="shared" si="29"/>
        <v>2000</v>
      </c>
      <c r="N61" s="42">
        <f t="shared" si="30"/>
        <v>-110</v>
      </c>
      <c r="O61" s="42">
        <f t="shared" si="30"/>
        <v>-100</v>
      </c>
      <c r="P61" s="42">
        <f t="shared" si="30"/>
        <v>-90</v>
      </c>
      <c r="Q61" s="61">
        <f t="shared" si="19"/>
        <v>0</v>
      </c>
      <c r="R61" s="61">
        <f t="shared" si="20"/>
        <v>0</v>
      </c>
      <c r="S61" s="61">
        <f t="shared" si="21"/>
        <v>0</v>
      </c>
      <c r="T61" s="58">
        <f t="shared" si="5"/>
        <v>1640</v>
      </c>
      <c r="U61" s="83">
        <f t="shared" si="27"/>
        <v>900</v>
      </c>
      <c r="V61" s="83">
        <f t="shared" si="25"/>
        <v>900</v>
      </c>
      <c r="W61" s="83">
        <f t="shared" si="28"/>
        <v>900</v>
      </c>
      <c r="X61" s="85"/>
      <c r="Y61" s="42"/>
      <c r="Z61" s="42"/>
      <c r="AA61" s="42"/>
      <c r="AB61" s="50"/>
    </row>
    <row r="62" spans="1:28" ht="15" customHeight="1">
      <c r="A62" s="73">
        <v>48</v>
      </c>
      <c r="B62" s="74">
        <f t="shared" si="7"/>
        <v>45359</v>
      </c>
      <c r="C62" s="75">
        <f t="shared" si="8"/>
        <v>884</v>
      </c>
      <c r="D62" s="76">
        <f t="shared" si="9"/>
        <v>1654</v>
      </c>
      <c r="E62" s="61">
        <f t="shared" si="15"/>
        <v>648</v>
      </c>
      <c r="F62" s="61">
        <f t="shared" si="16"/>
        <v>638</v>
      </c>
      <c r="G62" s="61">
        <f t="shared" si="17"/>
        <v>628</v>
      </c>
      <c r="H62" s="42">
        <f t="shared" si="22"/>
        <v>1890</v>
      </c>
      <c r="I62" s="42">
        <f t="shared" si="22"/>
        <v>1900</v>
      </c>
      <c r="J62" s="42">
        <f t="shared" si="22"/>
        <v>1910</v>
      </c>
      <c r="K62" s="42">
        <f t="shared" si="29"/>
        <v>2000</v>
      </c>
      <c r="L62" s="42">
        <f t="shared" si="29"/>
        <v>2000</v>
      </c>
      <c r="M62" s="42">
        <f t="shared" si="29"/>
        <v>2000</v>
      </c>
      <c r="N62" s="42">
        <f t="shared" si="30"/>
        <v>-110</v>
      </c>
      <c r="O62" s="42">
        <f t="shared" si="30"/>
        <v>-100</v>
      </c>
      <c r="P62" s="42">
        <f t="shared" si="30"/>
        <v>-90</v>
      </c>
      <c r="Q62" s="61">
        <f t="shared" si="19"/>
        <v>0</v>
      </c>
      <c r="R62" s="61">
        <f t="shared" si="20"/>
        <v>0</v>
      </c>
      <c r="S62" s="61">
        <f t="shared" si="21"/>
        <v>0</v>
      </c>
      <c r="T62" s="58">
        <f t="shared" si="5"/>
        <v>1638</v>
      </c>
      <c r="U62" s="83">
        <f t="shared" si="27"/>
        <v>900</v>
      </c>
      <c r="V62" s="83">
        <f t="shared" si="25"/>
        <v>900</v>
      </c>
      <c r="W62" s="83">
        <f t="shared" si="28"/>
        <v>900</v>
      </c>
      <c r="X62" s="85"/>
      <c r="Y62" s="42"/>
      <c r="Z62" s="42"/>
      <c r="AA62" s="42"/>
      <c r="AB62" s="50"/>
    </row>
    <row r="63" spans="1:28" ht="15" customHeight="1">
      <c r="A63" s="73">
        <v>49</v>
      </c>
      <c r="B63" s="74">
        <f t="shared" si="7"/>
        <v>45360</v>
      </c>
      <c r="C63" s="75">
        <f t="shared" si="8"/>
        <v>884</v>
      </c>
      <c r="D63" s="76">
        <f t="shared" si="9"/>
        <v>1652</v>
      </c>
      <c r="E63" s="61">
        <f t="shared" si="15"/>
        <v>646</v>
      </c>
      <c r="F63" s="61">
        <f t="shared" si="16"/>
        <v>636</v>
      </c>
      <c r="G63" s="61">
        <f t="shared" si="17"/>
        <v>626</v>
      </c>
      <c r="H63" s="42">
        <f t="shared" si="22"/>
        <v>1890</v>
      </c>
      <c r="I63" s="42">
        <f t="shared" si="22"/>
        <v>1900</v>
      </c>
      <c r="J63" s="42">
        <f t="shared" si="22"/>
        <v>1910</v>
      </c>
      <c r="K63" s="42">
        <f t="shared" si="29"/>
        <v>2000</v>
      </c>
      <c r="L63" s="42">
        <f t="shared" si="29"/>
        <v>2000</v>
      </c>
      <c r="M63" s="42">
        <f t="shared" si="29"/>
        <v>2000</v>
      </c>
      <c r="N63" s="42">
        <f t="shared" si="30"/>
        <v>-110</v>
      </c>
      <c r="O63" s="42">
        <f t="shared" si="30"/>
        <v>-100</v>
      </c>
      <c r="P63" s="42">
        <f t="shared" si="30"/>
        <v>-90</v>
      </c>
      <c r="Q63" s="61">
        <f t="shared" si="19"/>
        <v>0</v>
      </c>
      <c r="R63" s="61">
        <f t="shared" si="20"/>
        <v>0</v>
      </c>
      <c r="S63" s="61">
        <f t="shared" si="21"/>
        <v>0</v>
      </c>
      <c r="T63" s="58">
        <f t="shared" si="5"/>
        <v>1636</v>
      </c>
      <c r="U63" s="83">
        <f t="shared" si="27"/>
        <v>900</v>
      </c>
      <c r="V63" s="83">
        <f t="shared" si="25"/>
        <v>900</v>
      </c>
      <c r="W63" s="83">
        <f t="shared" si="28"/>
        <v>900</v>
      </c>
      <c r="X63" s="85"/>
      <c r="Y63" s="42"/>
      <c r="Z63" s="42"/>
      <c r="AA63" s="42"/>
      <c r="AB63" s="50"/>
    </row>
    <row r="64" spans="1:28" ht="15" customHeight="1">
      <c r="A64" s="73">
        <v>50</v>
      </c>
      <c r="B64" s="74">
        <f t="shared" si="7"/>
        <v>45361</v>
      </c>
      <c r="C64" s="75">
        <f t="shared" si="8"/>
        <v>884</v>
      </c>
      <c r="D64" s="76">
        <f t="shared" si="9"/>
        <v>1650</v>
      </c>
      <c r="E64" s="61">
        <f t="shared" si="15"/>
        <v>644</v>
      </c>
      <c r="F64" s="61">
        <f t="shared" si="16"/>
        <v>634</v>
      </c>
      <c r="G64" s="61">
        <f t="shared" si="17"/>
        <v>624</v>
      </c>
      <c r="H64" s="42">
        <f t="shared" si="22"/>
        <v>1890</v>
      </c>
      <c r="I64" s="42">
        <f t="shared" si="22"/>
        <v>1900</v>
      </c>
      <c r="J64" s="42">
        <f t="shared" si="22"/>
        <v>1910</v>
      </c>
      <c r="K64" s="42">
        <f t="shared" ref="K64:M79" si="31">K63</f>
        <v>2000</v>
      </c>
      <c r="L64" s="42">
        <f t="shared" si="31"/>
        <v>2000</v>
      </c>
      <c r="M64" s="42">
        <f t="shared" si="31"/>
        <v>2000</v>
      </c>
      <c r="N64" s="42">
        <f t="shared" si="30"/>
        <v>-110</v>
      </c>
      <c r="O64" s="42">
        <f t="shared" si="30"/>
        <v>-100</v>
      </c>
      <c r="P64" s="42">
        <f t="shared" si="30"/>
        <v>-90</v>
      </c>
      <c r="Q64" s="61">
        <f t="shared" si="19"/>
        <v>0</v>
      </c>
      <c r="R64" s="61">
        <f t="shared" si="20"/>
        <v>0</v>
      </c>
      <c r="S64" s="61">
        <f t="shared" si="21"/>
        <v>0</v>
      </c>
      <c r="T64" s="58">
        <f t="shared" si="5"/>
        <v>1634</v>
      </c>
      <c r="U64" s="83">
        <f t="shared" si="27"/>
        <v>900</v>
      </c>
      <c r="V64" s="83">
        <f t="shared" si="25"/>
        <v>900</v>
      </c>
      <c r="W64" s="83">
        <f t="shared" si="28"/>
        <v>900</v>
      </c>
      <c r="X64" s="85"/>
      <c r="Y64" s="42"/>
      <c r="Z64" s="42"/>
      <c r="AA64" s="42"/>
      <c r="AB64" s="50"/>
    </row>
    <row r="65" spans="1:28" ht="15" customHeight="1">
      <c r="A65" s="73">
        <v>51</v>
      </c>
      <c r="B65" s="74">
        <f t="shared" si="7"/>
        <v>45362</v>
      </c>
      <c r="C65" s="75">
        <f t="shared" si="8"/>
        <v>884</v>
      </c>
      <c r="D65" s="76">
        <f t="shared" si="9"/>
        <v>1648</v>
      </c>
      <c r="E65" s="61">
        <f t="shared" si="15"/>
        <v>642</v>
      </c>
      <c r="F65" s="61">
        <f t="shared" si="16"/>
        <v>632</v>
      </c>
      <c r="G65" s="61">
        <f t="shared" si="17"/>
        <v>622</v>
      </c>
      <c r="H65" s="42">
        <f t="shared" si="22"/>
        <v>1890</v>
      </c>
      <c r="I65" s="42">
        <f t="shared" si="22"/>
        <v>1900</v>
      </c>
      <c r="J65" s="42">
        <f t="shared" si="22"/>
        <v>1910</v>
      </c>
      <c r="K65" s="42">
        <f t="shared" si="31"/>
        <v>2000</v>
      </c>
      <c r="L65" s="42">
        <f t="shared" si="31"/>
        <v>2000</v>
      </c>
      <c r="M65" s="42">
        <f t="shared" si="31"/>
        <v>2000</v>
      </c>
      <c r="N65" s="42">
        <f t="shared" ref="N65:P80" si="32">N64-Q65</f>
        <v>-110</v>
      </c>
      <c r="O65" s="42">
        <f t="shared" si="32"/>
        <v>-100</v>
      </c>
      <c r="P65" s="42">
        <f t="shared" si="32"/>
        <v>-90</v>
      </c>
      <c r="Q65" s="61">
        <f t="shared" si="19"/>
        <v>0</v>
      </c>
      <c r="R65" s="61">
        <f t="shared" si="20"/>
        <v>0</v>
      </c>
      <c r="S65" s="61">
        <f t="shared" si="21"/>
        <v>0</v>
      </c>
      <c r="T65" s="58">
        <f t="shared" si="5"/>
        <v>1632</v>
      </c>
      <c r="U65" s="83">
        <f t="shared" si="27"/>
        <v>900</v>
      </c>
      <c r="V65" s="83">
        <f t="shared" si="25"/>
        <v>900</v>
      </c>
      <c r="W65" s="83">
        <f t="shared" si="28"/>
        <v>900</v>
      </c>
      <c r="X65" s="85"/>
      <c r="Y65" s="42"/>
      <c r="Z65" s="42"/>
      <c r="AA65" s="42"/>
      <c r="AB65" s="50"/>
    </row>
    <row r="66" spans="1:28" ht="15" customHeight="1">
      <c r="A66" s="73">
        <v>52</v>
      </c>
      <c r="B66" s="74">
        <f t="shared" si="7"/>
        <v>45363</v>
      </c>
      <c r="C66" s="75">
        <f t="shared" si="8"/>
        <v>884</v>
      </c>
      <c r="D66" s="76">
        <f t="shared" si="9"/>
        <v>1646</v>
      </c>
      <c r="E66" s="61">
        <f t="shared" si="15"/>
        <v>640</v>
      </c>
      <c r="F66" s="61">
        <f t="shared" si="16"/>
        <v>630</v>
      </c>
      <c r="G66" s="61">
        <f t="shared" si="17"/>
        <v>620</v>
      </c>
      <c r="H66" s="42">
        <f t="shared" si="22"/>
        <v>1890</v>
      </c>
      <c r="I66" s="42">
        <f t="shared" si="22"/>
        <v>1900</v>
      </c>
      <c r="J66" s="42">
        <f t="shared" si="22"/>
        <v>1910</v>
      </c>
      <c r="K66" s="42">
        <f t="shared" si="31"/>
        <v>2000</v>
      </c>
      <c r="L66" s="42">
        <f t="shared" si="31"/>
        <v>2000</v>
      </c>
      <c r="M66" s="42">
        <f t="shared" si="31"/>
        <v>2000</v>
      </c>
      <c r="N66" s="42">
        <f t="shared" si="32"/>
        <v>-110</v>
      </c>
      <c r="O66" s="42">
        <f t="shared" si="32"/>
        <v>-100</v>
      </c>
      <c r="P66" s="42">
        <f t="shared" si="32"/>
        <v>-90</v>
      </c>
      <c r="Q66" s="61">
        <f t="shared" si="19"/>
        <v>0</v>
      </c>
      <c r="R66" s="61">
        <f t="shared" si="20"/>
        <v>0</v>
      </c>
      <c r="S66" s="61">
        <f t="shared" si="21"/>
        <v>0</v>
      </c>
      <c r="T66" s="58">
        <f t="shared" si="5"/>
        <v>1630</v>
      </c>
      <c r="U66" s="83">
        <f t="shared" si="27"/>
        <v>900</v>
      </c>
      <c r="V66" s="83">
        <f t="shared" si="25"/>
        <v>900</v>
      </c>
      <c r="W66" s="83">
        <f t="shared" si="28"/>
        <v>900</v>
      </c>
      <c r="X66" s="85"/>
      <c r="Y66" s="42"/>
      <c r="Z66" s="42"/>
      <c r="AA66" s="42"/>
      <c r="AB66" s="50"/>
    </row>
    <row r="67" spans="1:28" ht="15" customHeight="1">
      <c r="A67" s="73">
        <v>53</v>
      </c>
      <c r="B67" s="74">
        <f t="shared" si="7"/>
        <v>45364</v>
      </c>
      <c r="C67" s="75">
        <f t="shared" si="8"/>
        <v>884</v>
      </c>
      <c r="D67" s="76">
        <f t="shared" si="9"/>
        <v>1644</v>
      </c>
      <c r="E67" s="61">
        <f t="shared" si="15"/>
        <v>638</v>
      </c>
      <c r="F67" s="61">
        <f t="shared" si="16"/>
        <v>628</v>
      </c>
      <c r="G67" s="61">
        <f t="shared" si="17"/>
        <v>618</v>
      </c>
      <c r="H67" s="42">
        <f t="shared" si="22"/>
        <v>1890</v>
      </c>
      <c r="I67" s="42">
        <f t="shared" si="22"/>
        <v>1900</v>
      </c>
      <c r="J67" s="42">
        <f t="shared" si="22"/>
        <v>1910</v>
      </c>
      <c r="K67" s="42">
        <f t="shared" si="31"/>
        <v>2000</v>
      </c>
      <c r="L67" s="42">
        <f t="shared" si="31"/>
        <v>2000</v>
      </c>
      <c r="M67" s="42">
        <f t="shared" si="31"/>
        <v>2000</v>
      </c>
      <c r="N67" s="42">
        <f t="shared" si="32"/>
        <v>-110</v>
      </c>
      <c r="O67" s="42">
        <f t="shared" si="32"/>
        <v>-100</v>
      </c>
      <c r="P67" s="42">
        <f t="shared" si="32"/>
        <v>-90</v>
      </c>
      <c r="Q67" s="61">
        <f t="shared" si="19"/>
        <v>0</v>
      </c>
      <c r="R67" s="61">
        <f t="shared" si="20"/>
        <v>0</v>
      </c>
      <c r="S67" s="61">
        <f t="shared" si="21"/>
        <v>0</v>
      </c>
      <c r="T67" s="58">
        <f t="shared" si="5"/>
        <v>1628</v>
      </c>
      <c r="U67" s="83">
        <f t="shared" si="27"/>
        <v>900</v>
      </c>
      <c r="V67" s="83">
        <f t="shared" si="25"/>
        <v>900</v>
      </c>
      <c r="W67" s="83">
        <f t="shared" si="28"/>
        <v>900</v>
      </c>
      <c r="X67" s="85"/>
      <c r="Y67" s="42"/>
      <c r="Z67" s="42"/>
      <c r="AA67" s="42"/>
      <c r="AB67" s="50"/>
    </row>
    <row r="68" spans="1:28" ht="15" customHeight="1">
      <c r="A68" s="73">
        <v>54</v>
      </c>
      <c r="B68" s="74">
        <f t="shared" si="7"/>
        <v>45365</v>
      </c>
      <c r="C68" s="75">
        <f t="shared" si="8"/>
        <v>884</v>
      </c>
      <c r="D68" s="76">
        <f t="shared" si="9"/>
        <v>1642</v>
      </c>
      <c r="E68" s="61">
        <f t="shared" si="15"/>
        <v>636</v>
      </c>
      <c r="F68" s="61">
        <f t="shared" si="16"/>
        <v>626</v>
      </c>
      <c r="G68" s="61">
        <f t="shared" si="17"/>
        <v>616</v>
      </c>
      <c r="H68" s="42">
        <f t="shared" si="22"/>
        <v>1890</v>
      </c>
      <c r="I68" s="42">
        <f t="shared" si="22"/>
        <v>1900</v>
      </c>
      <c r="J68" s="42">
        <f t="shared" si="22"/>
        <v>1910</v>
      </c>
      <c r="K68" s="42">
        <f t="shared" si="31"/>
        <v>2000</v>
      </c>
      <c r="L68" s="42">
        <f t="shared" si="31"/>
        <v>2000</v>
      </c>
      <c r="M68" s="42">
        <f t="shared" si="31"/>
        <v>2000</v>
      </c>
      <c r="N68" s="42">
        <f t="shared" si="32"/>
        <v>-110</v>
      </c>
      <c r="O68" s="42">
        <f t="shared" si="32"/>
        <v>-100</v>
      </c>
      <c r="P68" s="42">
        <f t="shared" si="32"/>
        <v>-90</v>
      </c>
      <c r="Q68" s="61">
        <f t="shared" si="19"/>
        <v>0</v>
      </c>
      <c r="R68" s="61">
        <f t="shared" si="20"/>
        <v>0</v>
      </c>
      <c r="S68" s="61">
        <f t="shared" si="21"/>
        <v>0</v>
      </c>
      <c r="T68" s="58">
        <f t="shared" si="5"/>
        <v>1626</v>
      </c>
      <c r="U68" s="83">
        <f t="shared" si="27"/>
        <v>900</v>
      </c>
      <c r="V68" s="83">
        <f t="shared" si="25"/>
        <v>900</v>
      </c>
      <c r="W68" s="83">
        <f t="shared" si="28"/>
        <v>900</v>
      </c>
      <c r="X68" s="85"/>
      <c r="Y68" s="42"/>
      <c r="Z68" s="42"/>
      <c r="AA68" s="42"/>
      <c r="AB68" s="50"/>
    </row>
    <row r="69" spans="1:28" ht="15" customHeight="1">
      <c r="A69" s="73">
        <v>55</v>
      </c>
      <c r="B69" s="74">
        <f t="shared" si="7"/>
        <v>45366</v>
      </c>
      <c r="C69" s="75">
        <f t="shared" si="8"/>
        <v>884</v>
      </c>
      <c r="D69" s="76">
        <f t="shared" si="9"/>
        <v>1640</v>
      </c>
      <c r="E69" s="61">
        <f t="shared" si="15"/>
        <v>634</v>
      </c>
      <c r="F69" s="61">
        <f t="shared" si="16"/>
        <v>624</v>
      </c>
      <c r="G69" s="61">
        <f t="shared" si="17"/>
        <v>614</v>
      </c>
      <c r="H69" s="42">
        <f t="shared" si="22"/>
        <v>1890</v>
      </c>
      <c r="I69" s="42">
        <f t="shared" si="22"/>
        <v>1900</v>
      </c>
      <c r="J69" s="42">
        <f t="shared" si="22"/>
        <v>1910</v>
      </c>
      <c r="K69" s="42">
        <f t="shared" si="31"/>
        <v>2000</v>
      </c>
      <c r="L69" s="42">
        <f t="shared" si="31"/>
        <v>2000</v>
      </c>
      <c r="M69" s="42">
        <f t="shared" si="31"/>
        <v>2000</v>
      </c>
      <c r="N69" s="42">
        <f t="shared" si="32"/>
        <v>-110</v>
      </c>
      <c r="O69" s="42">
        <f t="shared" si="32"/>
        <v>-100</v>
      </c>
      <c r="P69" s="42">
        <f t="shared" si="32"/>
        <v>-90</v>
      </c>
      <c r="Q69" s="61">
        <f t="shared" si="19"/>
        <v>0</v>
      </c>
      <c r="R69" s="61">
        <f t="shared" si="20"/>
        <v>0</v>
      </c>
      <c r="S69" s="61">
        <f t="shared" si="21"/>
        <v>0</v>
      </c>
      <c r="T69" s="58">
        <f t="shared" si="5"/>
        <v>1624</v>
      </c>
      <c r="U69" s="83">
        <f t="shared" si="27"/>
        <v>900</v>
      </c>
      <c r="V69" s="83">
        <f t="shared" si="25"/>
        <v>900</v>
      </c>
      <c r="W69" s="83">
        <f t="shared" si="28"/>
        <v>900</v>
      </c>
      <c r="X69" s="85"/>
      <c r="Y69" s="42"/>
      <c r="Z69" s="42"/>
      <c r="AA69" s="42"/>
      <c r="AB69" s="50"/>
    </row>
    <row r="70" spans="1:28" ht="15" customHeight="1">
      <c r="A70" s="73">
        <v>56</v>
      </c>
      <c r="B70" s="74">
        <f t="shared" si="7"/>
        <v>45367</v>
      </c>
      <c r="C70" s="75">
        <f t="shared" si="8"/>
        <v>884</v>
      </c>
      <c r="D70" s="76">
        <f t="shared" si="9"/>
        <v>1638</v>
      </c>
      <c r="E70" s="61">
        <f t="shared" si="15"/>
        <v>632</v>
      </c>
      <c r="F70" s="61">
        <f t="shared" si="16"/>
        <v>622</v>
      </c>
      <c r="G70" s="61">
        <f t="shared" si="17"/>
        <v>612</v>
      </c>
      <c r="H70" s="42">
        <f t="shared" si="22"/>
        <v>1890</v>
      </c>
      <c r="I70" s="42">
        <f t="shared" si="22"/>
        <v>1900</v>
      </c>
      <c r="J70" s="42">
        <f t="shared" si="22"/>
        <v>1910</v>
      </c>
      <c r="K70" s="42">
        <f t="shared" si="31"/>
        <v>2000</v>
      </c>
      <c r="L70" s="42">
        <f t="shared" si="31"/>
        <v>2000</v>
      </c>
      <c r="M70" s="42">
        <f t="shared" si="31"/>
        <v>2000</v>
      </c>
      <c r="N70" s="42">
        <f t="shared" si="32"/>
        <v>-110</v>
      </c>
      <c r="O70" s="42">
        <f t="shared" si="32"/>
        <v>-100</v>
      </c>
      <c r="P70" s="42">
        <f t="shared" si="32"/>
        <v>-90</v>
      </c>
      <c r="Q70" s="61">
        <f t="shared" si="19"/>
        <v>0</v>
      </c>
      <c r="R70" s="61">
        <f t="shared" si="20"/>
        <v>0</v>
      </c>
      <c r="S70" s="61">
        <f t="shared" si="21"/>
        <v>0</v>
      </c>
      <c r="T70" s="58">
        <f t="shared" si="5"/>
        <v>1622</v>
      </c>
      <c r="U70" s="83">
        <f t="shared" si="27"/>
        <v>900</v>
      </c>
      <c r="V70" s="83">
        <f t="shared" si="25"/>
        <v>900</v>
      </c>
      <c r="W70" s="83">
        <f t="shared" si="28"/>
        <v>900</v>
      </c>
      <c r="X70" s="85"/>
      <c r="Y70" s="42"/>
      <c r="Z70" s="42"/>
      <c r="AA70" s="42"/>
      <c r="AB70" s="50"/>
    </row>
    <row r="71" spans="1:28" ht="15" customHeight="1">
      <c r="A71" s="73">
        <v>57</v>
      </c>
      <c r="B71" s="74">
        <f t="shared" si="7"/>
        <v>45368</v>
      </c>
      <c r="C71" s="75">
        <f t="shared" si="8"/>
        <v>884</v>
      </c>
      <c r="D71" s="76">
        <f t="shared" si="9"/>
        <v>1636</v>
      </c>
      <c r="E71" s="61">
        <f t="shared" si="15"/>
        <v>630</v>
      </c>
      <c r="F71" s="61">
        <f t="shared" si="16"/>
        <v>620</v>
      </c>
      <c r="G71" s="61">
        <f t="shared" si="17"/>
        <v>610</v>
      </c>
      <c r="H71" s="42">
        <f t="shared" si="22"/>
        <v>1890</v>
      </c>
      <c r="I71" s="42">
        <f t="shared" si="22"/>
        <v>1900</v>
      </c>
      <c r="J71" s="42">
        <f t="shared" si="22"/>
        <v>1910</v>
      </c>
      <c r="K71" s="42">
        <f t="shared" si="31"/>
        <v>2000</v>
      </c>
      <c r="L71" s="42">
        <f t="shared" si="31"/>
        <v>2000</v>
      </c>
      <c r="M71" s="42">
        <f t="shared" si="31"/>
        <v>2000</v>
      </c>
      <c r="N71" s="42">
        <f t="shared" si="32"/>
        <v>-110</v>
      </c>
      <c r="O71" s="42">
        <f t="shared" si="32"/>
        <v>-100</v>
      </c>
      <c r="P71" s="42">
        <f t="shared" si="32"/>
        <v>-90</v>
      </c>
      <c r="Q71" s="61">
        <f t="shared" si="19"/>
        <v>0</v>
      </c>
      <c r="R71" s="61">
        <f t="shared" si="20"/>
        <v>0</v>
      </c>
      <c r="S71" s="61">
        <f t="shared" si="21"/>
        <v>0</v>
      </c>
      <c r="T71" s="58">
        <f t="shared" si="5"/>
        <v>1620</v>
      </c>
      <c r="U71" s="83">
        <f t="shared" si="27"/>
        <v>900</v>
      </c>
      <c r="V71" s="83">
        <f t="shared" si="25"/>
        <v>900</v>
      </c>
      <c r="W71" s="83">
        <f t="shared" si="28"/>
        <v>900</v>
      </c>
      <c r="X71" s="85"/>
      <c r="Y71" s="42"/>
      <c r="Z71" s="42"/>
      <c r="AA71" s="42"/>
      <c r="AB71" s="50"/>
    </row>
    <row r="72" spans="1:28" ht="15" customHeight="1">
      <c r="A72" s="73">
        <v>58</v>
      </c>
      <c r="B72" s="74">
        <f t="shared" si="7"/>
        <v>45369</v>
      </c>
      <c r="C72" s="75">
        <f t="shared" si="8"/>
        <v>884</v>
      </c>
      <c r="D72" s="76">
        <f t="shared" si="9"/>
        <v>1634</v>
      </c>
      <c r="E72" s="61">
        <f t="shared" si="15"/>
        <v>628</v>
      </c>
      <c r="F72" s="61">
        <f t="shared" si="16"/>
        <v>618</v>
      </c>
      <c r="G72" s="61">
        <f t="shared" si="17"/>
        <v>608</v>
      </c>
      <c r="H72" s="42">
        <f t="shared" si="22"/>
        <v>1890</v>
      </c>
      <c r="I72" s="42">
        <f t="shared" si="22"/>
        <v>1900</v>
      </c>
      <c r="J72" s="42">
        <f t="shared" si="22"/>
        <v>1910</v>
      </c>
      <c r="K72" s="42">
        <f t="shared" si="31"/>
        <v>2000</v>
      </c>
      <c r="L72" s="42">
        <f t="shared" si="31"/>
        <v>2000</v>
      </c>
      <c r="M72" s="42">
        <f t="shared" si="31"/>
        <v>2000</v>
      </c>
      <c r="N72" s="42">
        <f t="shared" si="32"/>
        <v>-110</v>
      </c>
      <c r="O72" s="42">
        <f t="shared" si="32"/>
        <v>-100</v>
      </c>
      <c r="P72" s="42">
        <f t="shared" si="32"/>
        <v>-90</v>
      </c>
      <c r="Q72" s="61">
        <f t="shared" si="19"/>
        <v>0</v>
      </c>
      <c r="R72" s="61">
        <f t="shared" si="20"/>
        <v>0</v>
      </c>
      <c r="S72" s="61">
        <f t="shared" si="21"/>
        <v>0</v>
      </c>
      <c r="T72" s="58">
        <f t="shared" si="5"/>
        <v>1618</v>
      </c>
      <c r="U72" s="83">
        <f t="shared" si="27"/>
        <v>900</v>
      </c>
      <c r="V72" s="83">
        <f t="shared" si="25"/>
        <v>900</v>
      </c>
      <c r="W72" s="83">
        <f t="shared" si="28"/>
        <v>900</v>
      </c>
      <c r="X72" s="85"/>
      <c r="Y72" s="42"/>
      <c r="Z72" s="42"/>
      <c r="AA72" s="42"/>
      <c r="AB72" s="50"/>
    </row>
    <row r="73" spans="1:28" ht="15" customHeight="1">
      <c r="A73" s="73">
        <v>59</v>
      </c>
      <c r="B73" s="74">
        <f t="shared" si="7"/>
        <v>45370</v>
      </c>
      <c r="C73" s="75">
        <f t="shared" si="8"/>
        <v>884</v>
      </c>
      <c r="D73" s="76">
        <f t="shared" si="9"/>
        <v>1632</v>
      </c>
      <c r="E73" s="61">
        <f t="shared" si="15"/>
        <v>626</v>
      </c>
      <c r="F73" s="61">
        <f t="shared" si="16"/>
        <v>616</v>
      </c>
      <c r="G73" s="61">
        <f t="shared" si="17"/>
        <v>606</v>
      </c>
      <c r="H73" s="42">
        <f t="shared" si="22"/>
        <v>1890</v>
      </c>
      <c r="I73" s="42">
        <f t="shared" si="22"/>
        <v>1900</v>
      </c>
      <c r="J73" s="42">
        <f t="shared" si="22"/>
        <v>1910</v>
      </c>
      <c r="K73" s="42">
        <f t="shared" si="31"/>
        <v>2000</v>
      </c>
      <c r="L73" s="42">
        <f t="shared" si="31"/>
        <v>2000</v>
      </c>
      <c r="M73" s="42">
        <f t="shared" si="31"/>
        <v>2000</v>
      </c>
      <c r="N73" s="42">
        <f t="shared" si="32"/>
        <v>-110</v>
      </c>
      <c r="O73" s="42">
        <f t="shared" si="32"/>
        <v>-100</v>
      </c>
      <c r="P73" s="42">
        <f t="shared" si="32"/>
        <v>-90</v>
      </c>
      <c r="Q73" s="61">
        <f t="shared" si="19"/>
        <v>0</v>
      </c>
      <c r="R73" s="61">
        <f t="shared" si="20"/>
        <v>0</v>
      </c>
      <c r="S73" s="61">
        <f t="shared" si="21"/>
        <v>0</v>
      </c>
      <c r="T73" s="58">
        <f t="shared" si="5"/>
        <v>1616</v>
      </c>
      <c r="U73" s="83">
        <f t="shared" si="27"/>
        <v>900</v>
      </c>
      <c r="V73" s="83">
        <f t="shared" si="25"/>
        <v>900</v>
      </c>
      <c r="W73" s="83">
        <f t="shared" si="28"/>
        <v>900</v>
      </c>
      <c r="X73" s="85"/>
      <c r="Y73" s="42"/>
      <c r="Z73" s="42"/>
      <c r="AA73" s="42"/>
      <c r="AB73" s="50"/>
    </row>
    <row r="74" spans="1:28" ht="15" customHeight="1">
      <c r="A74" s="73">
        <v>60</v>
      </c>
      <c r="B74" s="74">
        <f t="shared" si="7"/>
        <v>45371</v>
      </c>
      <c r="C74" s="75">
        <f t="shared" si="8"/>
        <v>884</v>
      </c>
      <c r="D74" s="76">
        <f t="shared" si="9"/>
        <v>1630</v>
      </c>
      <c r="E74" s="61">
        <f t="shared" si="15"/>
        <v>624</v>
      </c>
      <c r="F74" s="61">
        <f t="shared" si="16"/>
        <v>614</v>
      </c>
      <c r="G74" s="61">
        <f t="shared" si="17"/>
        <v>604</v>
      </c>
      <c r="H74" s="42">
        <f t="shared" si="22"/>
        <v>1890</v>
      </c>
      <c r="I74" s="42">
        <f t="shared" si="22"/>
        <v>1900</v>
      </c>
      <c r="J74" s="42">
        <f t="shared" si="22"/>
        <v>1910</v>
      </c>
      <c r="K74" s="42">
        <f t="shared" si="31"/>
        <v>2000</v>
      </c>
      <c r="L74" s="42">
        <f t="shared" si="31"/>
        <v>2000</v>
      </c>
      <c r="M74" s="42">
        <f t="shared" si="31"/>
        <v>2000</v>
      </c>
      <c r="N74" s="42">
        <f t="shared" si="32"/>
        <v>-110</v>
      </c>
      <c r="O74" s="42">
        <f t="shared" si="32"/>
        <v>-100</v>
      </c>
      <c r="P74" s="42">
        <f t="shared" si="32"/>
        <v>-90</v>
      </c>
      <c r="Q74" s="61">
        <f t="shared" si="19"/>
        <v>0</v>
      </c>
      <c r="R74" s="61">
        <f t="shared" si="20"/>
        <v>0</v>
      </c>
      <c r="S74" s="61">
        <f t="shared" si="21"/>
        <v>0</v>
      </c>
      <c r="T74" s="58">
        <f t="shared" si="5"/>
        <v>1614</v>
      </c>
      <c r="U74" s="83">
        <f t="shared" si="27"/>
        <v>900</v>
      </c>
      <c r="V74" s="83">
        <f t="shared" si="25"/>
        <v>900</v>
      </c>
      <c r="W74" s="83">
        <f t="shared" si="28"/>
        <v>900</v>
      </c>
      <c r="X74" s="85"/>
      <c r="Y74" s="42"/>
      <c r="Z74" s="42"/>
      <c r="AA74" s="42"/>
      <c r="AB74" s="50"/>
    </row>
    <row r="75" spans="1:28" ht="15" customHeight="1">
      <c r="A75" s="73">
        <v>61</v>
      </c>
      <c r="B75" s="74">
        <f t="shared" si="7"/>
        <v>45372</v>
      </c>
      <c r="C75" s="75">
        <f t="shared" si="8"/>
        <v>884</v>
      </c>
      <c r="D75" s="76">
        <f t="shared" si="9"/>
        <v>1628</v>
      </c>
      <c r="E75" s="61">
        <f t="shared" si="15"/>
        <v>622</v>
      </c>
      <c r="F75" s="61">
        <f t="shared" si="16"/>
        <v>612</v>
      </c>
      <c r="G75" s="61">
        <f t="shared" si="17"/>
        <v>602</v>
      </c>
      <c r="H75" s="42">
        <f t="shared" si="22"/>
        <v>1890</v>
      </c>
      <c r="I75" s="42">
        <f t="shared" si="22"/>
        <v>1900</v>
      </c>
      <c r="J75" s="42">
        <f t="shared" si="22"/>
        <v>1910</v>
      </c>
      <c r="K75" s="42">
        <f t="shared" si="31"/>
        <v>2000</v>
      </c>
      <c r="L75" s="42">
        <f t="shared" si="31"/>
        <v>2000</v>
      </c>
      <c r="M75" s="42">
        <f t="shared" si="31"/>
        <v>2000</v>
      </c>
      <c r="N75" s="42">
        <f t="shared" si="32"/>
        <v>-110</v>
      </c>
      <c r="O75" s="42">
        <f t="shared" si="32"/>
        <v>-100</v>
      </c>
      <c r="P75" s="42">
        <f t="shared" si="32"/>
        <v>-90</v>
      </c>
      <c r="Q75" s="61">
        <f t="shared" si="19"/>
        <v>0</v>
      </c>
      <c r="R75" s="61">
        <f t="shared" si="20"/>
        <v>0</v>
      </c>
      <c r="S75" s="61">
        <f t="shared" si="21"/>
        <v>0</v>
      </c>
      <c r="T75" s="58">
        <f t="shared" si="5"/>
        <v>1612</v>
      </c>
      <c r="U75" s="83">
        <f t="shared" si="27"/>
        <v>900</v>
      </c>
      <c r="V75" s="83">
        <f t="shared" si="25"/>
        <v>900</v>
      </c>
      <c r="W75" s="83">
        <f t="shared" si="28"/>
        <v>900</v>
      </c>
      <c r="X75" s="85"/>
      <c r="Y75" s="42"/>
      <c r="Z75" s="42"/>
      <c r="AA75" s="42"/>
      <c r="AB75" s="50"/>
    </row>
    <row r="76" spans="1:28" ht="15">
      <c r="A76" s="73">
        <v>62</v>
      </c>
      <c r="B76" s="74">
        <f t="shared" si="7"/>
        <v>45373</v>
      </c>
      <c r="C76" s="75">
        <f t="shared" si="8"/>
        <v>884</v>
      </c>
      <c r="D76" s="76">
        <f t="shared" si="9"/>
        <v>1626</v>
      </c>
      <c r="E76" s="61">
        <f t="shared" si="15"/>
        <v>620</v>
      </c>
      <c r="F76" s="61">
        <f t="shared" si="16"/>
        <v>610</v>
      </c>
      <c r="G76" s="61">
        <f t="shared" si="17"/>
        <v>600</v>
      </c>
      <c r="H76" s="42">
        <f t="shared" si="22"/>
        <v>1890</v>
      </c>
      <c r="I76" s="42">
        <f t="shared" si="22"/>
        <v>1900</v>
      </c>
      <c r="J76" s="42">
        <f t="shared" si="22"/>
        <v>1910</v>
      </c>
      <c r="K76" s="42">
        <f t="shared" si="31"/>
        <v>2000</v>
      </c>
      <c r="L76" s="42">
        <f t="shared" si="31"/>
        <v>2000</v>
      </c>
      <c r="M76" s="42">
        <f t="shared" si="31"/>
        <v>2000</v>
      </c>
      <c r="N76" s="42">
        <f t="shared" si="32"/>
        <v>-110</v>
      </c>
      <c r="O76" s="42">
        <f t="shared" si="32"/>
        <v>-100</v>
      </c>
      <c r="P76" s="42">
        <f t="shared" si="32"/>
        <v>-90</v>
      </c>
      <c r="Q76" s="61">
        <f t="shared" si="19"/>
        <v>0</v>
      </c>
      <c r="R76" s="61">
        <f t="shared" si="20"/>
        <v>0</v>
      </c>
      <c r="S76" s="61">
        <f t="shared" si="21"/>
        <v>0</v>
      </c>
      <c r="T76" s="58">
        <f t="shared" si="5"/>
        <v>1610</v>
      </c>
      <c r="U76" s="83">
        <f t="shared" si="27"/>
        <v>900</v>
      </c>
      <c r="V76" s="83">
        <f t="shared" si="25"/>
        <v>900</v>
      </c>
      <c r="W76" s="83">
        <f t="shared" si="28"/>
        <v>900</v>
      </c>
      <c r="X76" s="85"/>
      <c r="Y76" s="42"/>
      <c r="Z76" s="42"/>
      <c r="AA76" s="42"/>
      <c r="AB76" s="50"/>
    </row>
    <row r="77" spans="1:28" ht="15" customHeight="1">
      <c r="A77" s="73">
        <v>63</v>
      </c>
      <c r="B77" s="74">
        <f t="shared" si="7"/>
        <v>45374</v>
      </c>
      <c r="C77" s="75">
        <f t="shared" si="8"/>
        <v>884</v>
      </c>
      <c r="D77" s="76">
        <f t="shared" si="9"/>
        <v>1624</v>
      </c>
      <c r="E77" s="61">
        <f t="shared" si="15"/>
        <v>618</v>
      </c>
      <c r="F77" s="61">
        <f t="shared" si="16"/>
        <v>608</v>
      </c>
      <c r="G77" s="61">
        <f t="shared" si="17"/>
        <v>598</v>
      </c>
      <c r="H77" s="42">
        <f t="shared" si="22"/>
        <v>1890</v>
      </c>
      <c r="I77" s="42">
        <f t="shared" si="22"/>
        <v>1900</v>
      </c>
      <c r="J77" s="42">
        <f t="shared" si="22"/>
        <v>1910</v>
      </c>
      <c r="K77" s="42">
        <f t="shared" si="31"/>
        <v>2000</v>
      </c>
      <c r="L77" s="42">
        <f t="shared" si="31"/>
        <v>2000</v>
      </c>
      <c r="M77" s="42">
        <f t="shared" si="31"/>
        <v>2000</v>
      </c>
      <c r="N77" s="42">
        <f t="shared" si="32"/>
        <v>-110</v>
      </c>
      <c r="O77" s="42">
        <f t="shared" si="32"/>
        <v>-100</v>
      </c>
      <c r="P77" s="42">
        <f t="shared" si="32"/>
        <v>-90</v>
      </c>
      <c r="Q77" s="61">
        <f t="shared" si="19"/>
        <v>0</v>
      </c>
      <c r="R77" s="61">
        <f t="shared" si="20"/>
        <v>0</v>
      </c>
      <c r="S77" s="61">
        <f t="shared" si="21"/>
        <v>0</v>
      </c>
      <c r="T77" s="58">
        <f t="shared" si="5"/>
        <v>1608</v>
      </c>
      <c r="U77" s="83">
        <f t="shared" si="27"/>
        <v>900</v>
      </c>
      <c r="V77" s="83">
        <f t="shared" si="25"/>
        <v>900</v>
      </c>
      <c r="W77" s="83">
        <f t="shared" si="28"/>
        <v>900</v>
      </c>
      <c r="X77" s="85"/>
      <c r="Y77" s="42"/>
      <c r="Z77" s="42"/>
      <c r="AA77" s="42"/>
      <c r="AB77" s="50"/>
    </row>
    <row r="78" spans="1:28" ht="15" customHeight="1">
      <c r="A78" s="73">
        <v>64</v>
      </c>
      <c r="B78" s="74">
        <f t="shared" si="7"/>
        <v>45375</v>
      </c>
      <c r="C78" s="75">
        <f t="shared" si="8"/>
        <v>884</v>
      </c>
      <c r="D78" s="76">
        <f t="shared" si="9"/>
        <v>1622</v>
      </c>
      <c r="E78" s="61">
        <f t="shared" si="15"/>
        <v>616</v>
      </c>
      <c r="F78" s="61">
        <f t="shared" si="16"/>
        <v>606</v>
      </c>
      <c r="G78" s="61">
        <f t="shared" si="17"/>
        <v>596</v>
      </c>
      <c r="H78" s="42">
        <f t="shared" si="22"/>
        <v>1890</v>
      </c>
      <c r="I78" s="42">
        <f t="shared" si="22"/>
        <v>1900</v>
      </c>
      <c r="J78" s="42">
        <f t="shared" si="22"/>
        <v>1910</v>
      </c>
      <c r="K78" s="42">
        <f t="shared" si="31"/>
        <v>2000</v>
      </c>
      <c r="L78" s="42">
        <f t="shared" si="31"/>
        <v>2000</v>
      </c>
      <c r="M78" s="42">
        <f t="shared" si="31"/>
        <v>2000</v>
      </c>
      <c r="N78" s="42">
        <f t="shared" si="32"/>
        <v>-110</v>
      </c>
      <c r="O78" s="42">
        <f t="shared" si="32"/>
        <v>-100</v>
      </c>
      <c r="P78" s="42">
        <f t="shared" si="32"/>
        <v>-90</v>
      </c>
      <c r="Q78" s="61">
        <f t="shared" si="19"/>
        <v>0</v>
      </c>
      <c r="R78" s="61">
        <f t="shared" si="20"/>
        <v>0</v>
      </c>
      <c r="S78" s="61">
        <f t="shared" si="21"/>
        <v>0</v>
      </c>
      <c r="T78" s="58">
        <f t="shared" si="5"/>
        <v>1606</v>
      </c>
      <c r="U78" s="83">
        <f t="shared" si="27"/>
        <v>900</v>
      </c>
      <c r="V78" s="83">
        <f t="shared" si="25"/>
        <v>900</v>
      </c>
      <c r="W78" s="83">
        <f t="shared" si="28"/>
        <v>900</v>
      </c>
      <c r="X78" s="85"/>
      <c r="Y78" s="42"/>
      <c r="Z78" s="42"/>
      <c r="AA78" s="42"/>
      <c r="AB78" s="50"/>
    </row>
    <row r="79" spans="1:28" ht="15" customHeight="1">
      <c r="A79" s="73">
        <v>65</v>
      </c>
      <c r="B79" s="74">
        <f t="shared" si="7"/>
        <v>45376</v>
      </c>
      <c r="C79" s="75">
        <f t="shared" si="8"/>
        <v>884</v>
      </c>
      <c r="D79" s="76">
        <f t="shared" si="9"/>
        <v>1620</v>
      </c>
      <c r="E79" s="61">
        <f t="shared" si="15"/>
        <v>614</v>
      </c>
      <c r="F79" s="61">
        <f t="shared" si="16"/>
        <v>604</v>
      </c>
      <c r="G79" s="61">
        <f t="shared" si="17"/>
        <v>594</v>
      </c>
      <c r="H79" s="42">
        <f t="shared" si="22"/>
        <v>1890</v>
      </c>
      <c r="I79" s="42">
        <f t="shared" si="22"/>
        <v>1900</v>
      </c>
      <c r="J79" s="42">
        <f t="shared" si="22"/>
        <v>1910</v>
      </c>
      <c r="K79" s="42">
        <f t="shared" si="31"/>
        <v>2000</v>
      </c>
      <c r="L79" s="42">
        <f t="shared" si="31"/>
        <v>2000</v>
      </c>
      <c r="M79" s="42">
        <f t="shared" si="31"/>
        <v>2000</v>
      </c>
      <c r="N79" s="42">
        <f t="shared" si="32"/>
        <v>-110</v>
      </c>
      <c r="O79" s="42">
        <f t="shared" si="32"/>
        <v>-100</v>
      </c>
      <c r="P79" s="42">
        <f t="shared" si="32"/>
        <v>-90</v>
      </c>
      <c r="Q79" s="61">
        <f t="shared" si="19"/>
        <v>0</v>
      </c>
      <c r="R79" s="61">
        <f t="shared" si="20"/>
        <v>0</v>
      </c>
      <c r="S79" s="61">
        <f t="shared" si="21"/>
        <v>0</v>
      </c>
      <c r="T79" s="58">
        <f t="shared" ref="T79:T142" si="33">D79+C79-V79</f>
        <v>1604</v>
      </c>
      <c r="U79" s="83">
        <f t="shared" si="27"/>
        <v>900</v>
      </c>
      <c r="V79" s="83">
        <f t="shared" si="25"/>
        <v>900</v>
      </c>
      <c r="W79" s="83">
        <f t="shared" si="28"/>
        <v>900</v>
      </c>
      <c r="X79" s="85"/>
      <c r="Y79" s="42"/>
      <c r="Z79" s="42"/>
      <c r="AA79" s="42"/>
      <c r="AB79" s="50"/>
    </row>
    <row r="80" spans="1:28" ht="15" customHeight="1">
      <c r="A80" s="73">
        <v>66</v>
      </c>
      <c r="B80" s="74">
        <f t="shared" ref="B80:B143" si="34">B79+1</f>
        <v>45377</v>
      </c>
      <c r="C80" s="75">
        <f t="shared" ref="C80:C143" si="35">C79</f>
        <v>884</v>
      </c>
      <c r="D80" s="76">
        <f t="shared" ref="D80:D126" si="36">D79-2</f>
        <v>1618</v>
      </c>
      <c r="E80" s="61">
        <f t="shared" si="15"/>
        <v>612</v>
      </c>
      <c r="F80" s="61">
        <f t="shared" si="16"/>
        <v>602</v>
      </c>
      <c r="G80" s="61">
        <f t="shared" si="17"/>
        <v>592</v>
      </c>
      <c r="H80" s="42">
        <f t="shared" si="22"/>
        <v>1890</v>
      </c>
      <c r="I80" s="42">
        <f t="shared" si="22"/>
        <v>1900</v>
      </c>
      <c r="J80" s="42">
        <f t="shared" si="22"/>
        <v>1910</v>
      </c>
      <c r="K80" s="42">
        <f t="shared" ref="K80:M95" si="37">K79</f>
        <v>2000</v>
      </c>
      <c r="L80" s="42">
        <f t="shared" si="37"/>
        <v>2000</v>
      </c>
      <c r="M80" s="42">
        <f t="shared" si="37"/>
        <v>2000</v>
      </c>
      <c r="N80" s="42">
        <f t="shared" si="32"/>
        <v>-110</v>
      </c>
      <c r="O80" s="42">
        <f t="shared" si="32"/>
        <v>-100</v>
      </c>
      <c r="P80" s="42">
        <f t="shared" si="32"/>
        <v>-90</v>
      </c>
      <c r="Q80" s="61">
        <f t="shared" si="19"/>
        <v>0</v>
      </c>
      <c r="R80" s="61">
        <f t="shared" si="20"/>
        <v>0</v>
      </c>
      <c r="S80" s="61">
        <f t="shared" si="21"/>
        <v>0</v>
      </c>
      <c r="T80" s="58">
        <f t="shared" si="33"/>
        <v>1602</v>
      </c>
      <c r="U80" s="83">
        <f t="shared" si="27"/>
        <v>900</v>
      </c>
      <c r="V80" s="83">
        <f t="shared" si="25"/>
        <v>900</v>
      </c>
      <c r="W80" s="83">
        <f t="shared" si="28"/>
        <v>900</v>
      </c>
      <c r="X80" s="85"/>
      <c r="Y80" s="42"/>
      <c r="Z80" s="42"/>
      <c r="AA80" s="42"/>
      <c r="AB80" s="50"/>
    </row>
    <row r="81" spans="1:30" ht="15" customHeight="1">
      <c r="A81" s="73">
        <v>67</v>
      </c>
      <c r="B81" s="74">
        <f t="shared" si="34"/>
        <v>45378</v>
      </c>
      <c r="C81" s="75">
        <f t="shared" si="35"/>
        <v>884</v>
      </c>
      <c r="D81" s="76">
        <f t="shared" si="36"/>
        <v>1616</v>
      </c>
      <c r="E81" s="61">
        <f t="shared" ref="E81:E144" si="38">C81+D81-H81</f>
        <v>610</v>
      </c>
      <c r="F81" s="61">
        <f t="shared" ref="F81:F144" si="39">C81+D81-I81</f>
        <v>600</v>
      </c>
      <c r="G81" s="61">
        <f t="shared" ref="G81:G144" si="40">D81+C81-J81</f>
        <v>590</v>
      </c>
      <c r="H81" s="42">
        <f t="shared" si="22"/>
        <v>1890</v>
      </c>
      <c r="I81" s="42">
        <f t="shared" si="22"/>
        <v>1900</v>
      </c>
      <c r="J81" s="42">
        <f t="shared" si="22"/>
        <v>1910</v>
      </c>
      <c r="K81" s="42">
        <f t="shared" si="37"/>
        <v>2000</v>
      </c>
      <c r="L81" s="42">
        <f t="shared" si="37"/>
        <v>2000</v>
      </c>
      <c r="M81" s="42">
        <f t="shared" si="37"/>
        <v>2000</v>
      </c>
      <c r="N81" s="42">
        <f t="shared" ref="N81:P96" si="41">N80-Q81</f>
        <v>-110</v>
      </c>
      <c r="O81" s="42">
        <f t="shared" si="41"/>
        <v>-100</v>
      </c>
      <c r="P81" s="42">
        <f t="shared" si="41"/>
        <v>-90</v>
      </c>
      <c r="Q81" s="61">
        <f t="shared" si="19"/>
        <v>0</v>
      </c>
      <c r="R81" s="61">
        <f t="shared" si="20"/>
        <v>0</v>
      </c>
      <c r="S81" s="61">
        <f t="shared" si="21"/>
        <v>0</v>
      </c>
      <c r="T81" s="58">
        <f t="shared" si="33"/>
        <v>1600</v>
      </c>
      <c r="U81" s="83">
        <f t="shared" si="27"/>
        <v>900</v>
      </c>
      <c r="V81" s="83">
        <f t="shared" si="25"/>
        <v>900</v>
      </c>
      <c r="W81" s="83">
        <f t="shared" si="28"/>
        <v>900</v>
      </c>
      <c r="X81" s="85"/>
      <c r="Y81" s="42"/>
      <c r="Z81" s="42"/>
      <c r="AA81" s="42"/>
      <c r="AB81" s="50"/>
    </row>
    <row r="82" spans="1:30" ht="15" customHeight="1">
      <c r="A82" s="73">
        <v>68</v>
      </c>
      <c r="B82" s="74">
        <f t="shared" si="34"/>
        <v>45379</v>
      </c>
      <c r="C82" s="75">
        <f t="shared" si="35"/>
        <v>884</v>
      </c>
      <c r="D82" s="76">
        <f t="shared" si="36"/>
        <v>1614</v>
      </c>
      <c r="E82" s="61">
        <f t="shared" si="38"/>
        <v>608</v>
      </c>
      <c r="F82" s="61">
        <f t="shared" si="39"/>
        <v>598</v>
      </c>
      <c r="G82" s="61">
        <f t="shared" si="40"/>
        <v>588</v>
      </c>
      <c r="H82" s="42">
        <f t="shared" si="22"/>
        <v>1890</v>
      </c>
      <c r="I82" s="42">
        <f t="shared" si="22"/>
        <v>1900</v>
      </c>
      <c r="J82" s="42">
        <f t="shared" si="22"/>
        <v>1910</v>
      </c>
      <c r="K82" s="42">
        <f t="shared" si="37"/>
        <v>2000</v>
      </c>
      <c r="L82" s="42">
        <f t="shared" si="37"/>
        <v>2000</v>
      </c>
      <c r="M82" s="42">
        <f t="shared" si="37"/>
        <v>2000</v>
      </c>
      <c r="N82" s="42">
        <f t="shared" si="41"/>
        <v>-110</v>
      </c>
      <c r="O82" s="42">
        <f t="shared" si="41"/>
        <v>-100</v>
      </c>
      <c r="P82" s="42">
        <f t="shared" si="41"/>
        <v>-90</v>
      </c>
      <c r="Q82" s="61">
        <f t="shared" si="19"/>
        <v>0</v>
      </c>
      <c r="R82" s="61">
        <f t="shared" si="20"/>
        <v>0</v>
      </c>
      <c r="S82" s="61">
        <f t="shared" si="21"/>
        <v>0</v>
      </c>
      <c r="T82" s="58">
        <f t="shared" si="33"/>
        <v>1598</v>
      </c>
      <c r="U82" s="83">
        <f t="shared" si="27"/>
        <v>900</v>
      </c>
      <c r="V82" s="83">
        <f t="shared" si="25"/>
        <v>900</v>
      </c>
      <c r="W82" s="83">
        <f t="shared" si="28"/>
        <v>900</v>
      </c>
      <c r="X82" s="85"/>
      <c r="Y82" s="42"/>
      <c r="Z82" s="42"/>
      <c r="AA82" s="42"/>
      <c r="AB82" s="50"/>
    </row>
    <row r="83" spans="1:30" ht="15" customHeight="1">
      <c r="A83" s="73">
        <v>69</v>
      </c>
      <c r="B83" s="74">
        <f t="shared" si="34"/>
        <v>45380</v>
      </c>
      <c r="C83" s="75">
        <f t="shared" si="35"/>
        <v>884</v>
      </c>
      <c r="D83" s="76">
        <f t="shared" si="36"/>
        <v>1612</v>
      </c>
      <c r="E83" s="61">
        <f t="shared" si="38"/>
        <v>606</v>
      </c>
      <c r="F83" s="61">
        <f t="shared" si="39"/>
        <v>596</v>
      </c>
      <c r="G83" s="61">
        <f t="shared" si="40"/>
        <v>586</v>
      </c>
      <c r="H83" s="42">
        <f t="shared" si="22"/>
        <v>1890</v>
      </c>
      <c r="I83" s="42">
        <f t="shared" si="22"/>
        <v>1900</v>
      </c>
      <c r="J83" s="42">
        <f t="shared" si="22"/>
        <v>1910</v>
      </c>
      <c r="K83" s="42">
        <f t="shared" si="37"/>
        <v>2000</v>
      </c>
      <c r="L83" s="42">
        <f t="shared" si="37"/>
        <v>2000</v>
      </c>
      <c r="M83" s="42">
        <f t="shared" si="37"/>
        <v>2000</v>
      </c>
      <c r="N83" s="42">
        <f t="shared" si="41"/>
        <v>-110</v>
      </c>
      <c r="O83" s="42">
        <f t="shared" si="41"/>
        <v>-100</v>
      </c>
      <c r="P83" s="42">
        <f t="shared" si="41"/>
        <v>-90</v>
      </c>
      <c r="Q83" s="61">
        <f t="shared" si="19"/>
        <v>0</v>
      </c>
      <c r="R83" s="61">
        <f t="shared" si="20"/>
        <v>0</v>
      </c>
      <c r="S83" s="61">
        <f t="shared" si="21"/>
        <v>0</v>
      </c>
      <c r="T83" s="58">
        <f t="shared" si="33"/>
        <v>1596</v>
      </c>
      <c r="U83" s="83">
        <f t="shared" si="27"/>
        <v>900</v>
      </c>
      <c r="V83" s="83">
        <f t="shared" si="25"/>
        <v>900</v>
      </c>
      <c r="W83" s="83">
        <f t="shared" si="28"/>
        <v>900</v>
      </c>
      <c r="X83" s="85"/>
      <c r="Y83" s="42"/>
      <c r="Z83" s="42"/>
      <c r="AA83" s="42"/>
      <c r="AB83" s="50"/>
    </row>
    <row r="84" spans="1:30" ht="15" customHeight="1">
      <c r="A84" s="73">
        <v>70</v>
      </c>
      <c r="B84" s="74">
        <f t="shared" si="34"/>
        <v>45381</v>
      </c>
      <c r="C84" s="75">
        <f t="shared" si="35"/>
        <v>884</v>
      </c>
      <c r="D84" s="76">
        <f t="shared" si="36"/>
        <v>1610</v>
      </c>
      <c r="E84" s="61">
        <f t="shared" si="38"/>
        <v>604</v>
      </c>
      <c r="F84" s="61">
        <f t="shared" si="39"/>
        <v>594</v>
      </c>
      <c r="G84" s="61">
        <f t="shared" si="40"/>
        <v>584</v>
      </c>
      <c r="H84" s="42">
        <f t="shared" si="22"/>
        <v>1890</v>
      </c>
      <c r="I84" s="42">
        <f t="shared" si="22"/>
        <v>1900</v>
      </c>
      <c r="J84" s="42">
        <f t="shared" si="22"/>
        <v>1910</v>
      </c>
      <c r="K84" s="42">
        <f t="shared" si="37"/>
        <v>2000</v>
      </c>
      <c r="L84" s="42">
        <f t="shared" si="37"/>
        <v>2000</v>
      </c>
      <c r="M84" s="42">
        <f t="shared" si="37"/>
        <v>2000</v>
      </c>
      <c r="N84" s="42">
        <f t="shared" si="41"/>
        <v>-110</v>
      </c>
      <c r="O84" s="42">
        <f t="shared" si="41"/>
        <v>-100</v>
      </c>
      <c r="P84" s="42">
        <f t="shared" si="41"/>
        <v>-90</v>
      </c>
      <c r="Q84" s="61">
        <f t="shared" si="19"/>
        <v>0</v>
      </c>
      <c r="R84" s="61">
        <f t="shared" si="20"/>
        <v>0</v>
      </c>
      <c r="S84" s="61">
        <f t="shared" si="21"/>
        <v>0</v>
      </c>
      <c r="T84" s="58">
        <f t="shared" si="33"/>
        <v>1594</v>
      </c>
      <c r="U84" s="83">
        <f t="shared" si="27"/>
        <v>900</v>
      </c>
      <c r="V84" s="83">
        <f t="shared" si="25"/>
        <v>900</v>
      </c>
      <c r="W84" s="83">
        <f t="shared" si="28"/>
        <v>900</v>
      </c>
      <c r="X84" s="85"/>
      <c r="Y84" s="42"/>
      <c r="Z84" s="42"/>
      <c r="AA84" s="42"/>
      <c r="AB84" s="50"/>
    </row>
    <row r="85" spans="1:30" ht="15" customHeight="1">
      <c r="A85" s="73">
        <v>71</v>
      </c>
      <c r="B85" s="74">
        <f t="shared" si="34"/>
        <v>45382</v>
      </c>
      <c r="C85" s="75">
        <f t="shared" si="35"/>
        <v>884</v>
      </c>
      <c r="D85" s="76">
        <f t="shared" si="36"/>
        <v>1608</v>
      </c>
      <c r="E85" s="61">
        <f t="shared" si="38"/>
        <v>602</v>
      </c>
      <c r="F85" s="61">
        <f t="shared" si="39"/>
        <v>592</v>
      </c>
      <c r="G85" s="61">
        <f t="shared" si="40"/>
        <v>582</v>
      </c>
      <c r="H85" s="42">
        <f t="shared" si="22"/>
        <v>1890</v>
      </c>
      <c r="I85" s="42">
        <f t="shared" si="22"/>
        <v>1900</v>
      </c>
      <c r="J85" s="42">
        <f t="shared" si="22"/>
        <v>1910</v>
      </c>
      <c r="K85" s="42">
        <f t="shared" si="37"/>
        <v>2000</v>
      </c>
      <c r="L85" s="42">
        <f t="shared" si="37"/>
        <v>2000</v>
      </c>
      <c r="M85" s="42">
        <f t="shared" si="37"/>
        <v>2000</v>
      </c>
      <c r="N85" s="42">
        <f t="shared" si="41"/>
        <v>-110</v>
      </c>
      <c r="O85" s="42">
        <f t="shared" si="41"/>
        <v>-100</v>
      </c>
      <c r="P85" s="42">
        <f t="shared" si="41"/>
        <v>-90</v>
      </c>
      <c r="Q85" s="61">
        <f t="shared" si="19"/>
        <v>0</v>
      </c>
      <c r="R85" s="61">
        <f t="shared" si="20"/>
        <v>0</v>
      </c>
      <c r="S85" s="61">
        <f t="shared" si="21"/>
        <v>0</v>
      </c>
      <c r="T85" s="58">
        <f t="shared" si="33"/>
        <v>1592</v>
      </c>
      <c r="U85" s="83">
        <f t="shared" si="27"/>
        <v>900</v>
      </c>
      <c r="V85" s="83">
        <f t="shared" si="25"/>
        <v>900</v>
      </c>
      <c r="W85" s="83">
        <f t="shared" si="28"/>
        <v>900</v>
      </c>
      <c r="X85" s="85"/>
      <c r="Y85" s="42"/>
      <c r="Z85" s="42"/>
      <c r="AA85" s="42"/>
      <c r="AB85" s="50"/>
    </row>
    <row r="86" spans="1:30" ht="15" customHeight="1">
      <c r="A86" s="73">
        <v>72</v>
      </c>
      <c r="B86" s="74">
        <f t="shared" si="34"/>
        <v>45383</v>
      </c>
      <c r="C86" s="75">
        <f t="shared" si="35"/>
        <v>884</v>
      </c>
      <c r="D86" s="76">
        <f t="shared" si="36"/>
        <v>1606</v>
      </c>
      <c r="E86" s="61">
        <f t="shared" si="38"/>
        <v>600</v>
      </c>
      <c r="F86" s="61">
        <f t="shared" si="39"/>
        <v>590</v>
      </c>
      <c r="G86" s="61">
        <f t="shared" si="40"/>
        <v>580</v>
      </c>
      <c r="H86" s="42">
        <f t="shared" si="22"/>
        <v>1890</v>
      </c>
      <c r="I86" s="42">
        <f t="shared" si="22"/>
        <v>1900</v>
      </c>
      <c r="J86" s="42">
        <f t="shared" si="22"/>
        <v>1910</v>
      </c>
      <c r="K86" s="42">
        <f t="shared" si="37"/>
        <v>2000</v>
      </c>
      <c r="L86" s="42">
        <f t="shared" si="37"/>
        <v>2000</v>
      </c>
      <c r="M86" s="42">
        <f t="shared" si="37"/>
        <v>2000</v>
      </c>
      <c r="N86" s="42">
        <f t="shared" si="41"/>
        <v>-110</v>
      </c>
      <c r="O86" s="42">
        <f t="shared" si="41"/>
        <v>-100</v>
      </c>
      <c r="P86" s="42">
        <f t="shared" si="41"/>
        <v>-90</v>
      </c>
      <c r="Q86" s="61">
        <f t="shared" si="19"/>
        <v>0</v>
      </c>
      <c r="R86" s="61">
        <f t="shared" si="20"/>
        <v>0</v>
      </c>
      <c r="S86" s="61">
        <f t="shared" si="21"/>
        <v>0</v>
      </c>
      <c r="T86" s="58">
        <f t="shared" si="33"/>
        <v>1590</v>
      </c>
      <c r="U86" s="83">
        <f t="shared" si="27"/>
        <v>900</v>
      </c>
      <c r="V86" s="83">
        <f t="shared" si="25"/>
        <v>900</v>
      </c>
      <c r="W86" s="83">
        <f t="shared" si="28"/>
        <v>900</v>
      </c>
      <c r="X86" s="85"/>
      <c r="Y86" s="42"/>
      <c r="Z86" s="42"/>
      <c r="AA86" s="42"/>
      <c r="AB86" s="50"/>
    </row>
    <row r="87" spans="1:30" ht="15" customHeight="1">
      <c r="A87" s="73">
        <v>73</v>
      </c>
      <c r="B87" s="74">
        <f t="shared" si="34"/>
        <v>45384</v>
      </c>
      <c r="C87" s="75">
        <f t="shared" si="35"/>
        <v>884</v>
      </c>
      <c r="D87" s="76">
        <f t="shared" si="36"/>
        <v>1604</v>
      </c>
      <c r="E87" s="61">
        <f t="shared" si="38"/>
        <v>598</v>
      </c>
      <c r="F87" s="61">
        <f t="shared" si="39"/>
        <v>588</v>
      </c>
      <c r="G87" s="61">
        <f t="shared" si="40"/>
        <v>578</v>
      </c>
      <c r="H87" s="42">
        <f t="shared" si="22"/>
        <v>1890</v>
      </c>
      <c r="I87" s="42">
        <f t="shared" si="22"/>
        <v>1900</v>
      </c>
      <c r="J87" s="42">
        <f t="shared" si="22"/>
        <v>1910</v>
      </c>
      <c r="K87" s="42">
        <f t="shared" si="37"/>
        <v>2000</v>
      </c>
      <c r="L87" s="42">
        <f t="shared" si="37"/>
        <v>2000</v>
      </c>
      <c r="M87" s="42">
        <f t="shared" si="37"/>
        <v>2000</v>
      </c>
      <c r="N87" s="42">
        <f t="shared" si="41"/>
        <v>-110</v>
      </c>
      <c r="O87" s="42">
        <f t="shared" si="41"/>
        <v>-100</v>
      </c>
      <c r="P87" s="42">
        <f t="shared" si="41"/>
        <v>-90</v>
      </c>
      <c r="Q87" s="61">
        <f t="shared" ref="Q87:S102" si="42">Q86</f>
        <v>0</v>
      </c>
      <c r="R87" s="61">
        <f t="shared" si="42"/>
        <v>0</v>
      </c>
      <c r="S87" s="61">
        <f t="shared" si="42"/>
        <v>0</v>
      </c>
      <c r="T87" s="58">
        <f t="shared" si="33"/>
        <v>1588</v>
      </c>
      <c r="U87" s="83">
        <f t="shared" si="27"/>
        <v>900</v>
      </c>
      <c r="V87" s="83">
        <f t="shared" si="25"/>
        <v>900</v>
      </c>
      <c r="W87" s="83">
        <f t="shared" si="28"/>
        <v>900</v>
      </c>
      <c r="X87" s="85"/>
      <c r="Y87" s="42"/>
      <c r="Z87" s="42"/>
      <c r="AA87" s="42"/>
      <c r="AB87" s="50"/>
      <c r="AD87" s="57">
        <v>45355</v>
      </c>
    </row>
    <row r="88" spans="1:30" ht="15" customHeight="1">
      <c r="A88" s="73">
        <v>74</v>
      </c>
      <c r="B88" s="74">
        <f t="shared" si="34"/>
        <v>45385</v>
      </c>
      <c r="C88" s="75">
        <f t="shared" si="35"/>
        <v>884</v>
      </c>
      <c r="D88" s="76">
        <f t="shared" si="36"/>
        <v>1602</v>
      </c>
      <c r="E88" s="61">
        <f t="shared" si="38"/>
        <v>596</v>
      </c>
      <c r="F88" s="61">
        <f t="shared" si="39"/>
        <v>586</v>
      </c>
      <c r="G88" s="61">
        <f t="shared" si="40"/>
        <v>576</v>
      </c>
      <c r="H88" s="42">
        <f t="shared" si="22"/>
        <v>1890</v>
      </c>
      <c r="I88" s="42">
        <f t="shared" si="22"/>
        <v>1900</v>
      </c>
      <c r="J88" s="42">
        <f t="shared" si="22"/>
        <v>1910</v>
      </c>
      <c r="K88" s="42">
        <f t="shared" si="37"/>
        <v>2000</v>
      </c>
      <c r="L88" s="42">
        <f t="shared" si="37"/>
        <v>2000</v>
      </c>
      <c r="M88" s="42">
        <f t="shared" si="37"/>
        <v>2000</v>
      </c>
      <c r="N88" s="42">
        <f t="shared" si="41"/>
        <v>-110</v>
      </c>
      <c r="O88" s="42">
        <f t="shared" si="41"/>
        <v>-100</v>
      </c>
      <c r="P88" s="42">
        <f t="shared" si="41"/>
        <v>-90</v>
      </c>
      <c r="Q88" s="61">
        <f t="shared" si="42"/>
        <v>0</v>
      </c>
      <c r="R88" s="61">
        <f t="shared" si="42"/>
        <v>0</v>
      </c>
      <c r="S88" s="61">
        <f t="shared" si="42"/>
        <v>0</v>
      </c>
      <c r="T88" s="58">
        <f t="shared" si="33"/>
        <v>1586</v>
      </c>
      <c r="U88" s="83">
        <f t="shared" si="27"/>
        <v>900</v>
      </c>
      <c r="V88" s="83">
        <f t="shared" si="25"/>
        <v>900</v>
      </c>
      <c r="W88" s="83">
        <f t="shared" si="28"/>
        <v>900</v>
      </c>
      <c r="X88" s="85"/>
      <c r="Y88" s="42"/>
      <c r="Z88" s="42"/>
      <c r="AA88" s="42"/>
      <c r="AB88" s="50"/>
      <c r="AD88" s="57">
        <v>45359</v>
      </c>
    </row>
    <row r="89" spans="1:30" ht="15" customHeight="1">
      <c r="A89" s="73">
        <v>75</v>
      </c>
      <c r="B89" s="74">
        <f t="shared" si="34"/>
        <v>45386</v>
      </c>
      <c r="C89" s="75">
        <f t="shared" si="35"/>
        <v>884</v>
      </c>
      <c r="D89" s="76">
        <f t="shared" si="36"/>
        <v>1600</v>
      </c>
      <c r="E89" s="61">
        <f t="shared" si="38"/>
        <v>594</v>
      </c>
      <c r="F89" s="61">
        <f t="shared" si="39"/>
        <v>584</v>
      </c>
      <c r="G89" s="61">
        <f t="shared" si="40"/>
        <v>574</v>
      </c>
      <c r="H89" s="42">
        <f t="shared" si="22"/>
        <v>1890</v>
      </c>
      <c r="I89" s="42">
        <f t="shared" si="22"/>
        <v>1900</v>
      </c>
      <c r="J89" s="42">
        <f t="shared" si="22"/>
        <v>1910</v>
      </c>
      <c r="K89" s="42">
        <f t="shared" si="37"/>
        <v>2000</v>
      </c>
      <c r="L89" s="42">
        <f t="shared" si="37"/>
        <v>2000</v>
      </c>
      <c r="M89" s="42">
        <f t="shared" si="37"/>
        <v>2000</v>
      </c>
      <c r="N89" s="42">
        <f t="shared" si="41"/>
        <v>-110</v>
      </c>
      <c r="O89" s="42">
        <f t="shared" si="41"/>
        <v>-100</v>
      </c>
      <c r="P89" s="42">
        <f t="shared" si="41"/>
        <v>-90</v>
      </c>
      <c r="Q89" s="61">
        <f t="shared" si="42"/>
        <v>0</v>
      </c>
      <c r="R89" s="61">
        <f t="shared" si="42"/>
        <v>0</v>
      </c>
      <c r="S89" s="61">
        <f t="shared" si="42"/>
        <v>0</v>
      </c>
      <c r="T89" s="58">
        <f t="shared" si="33"/>
        <v>1584</v>
      </c>
      <c r="U89" s="83">
        <f t="shared" si="27"/>
        <v>900</v>
      </c>
      <c r="V89" s="83">
        <f t="shared" si="25"/>
        <v>900</v>
      </c>
      <c r="W89" s="83">
        <f t="shared" si="28"/>
        <v>900</v>
      </c>
      <c r="X89" s="85"/>
      <c r="Y89" s="42"/>
      <c r="Z89" s="42"/>
      <c r="AA89" s="42"/>
      <c r="AB89" s="50"/>
      <c r="AD89" s="57">
        <v>45364</v>
      </c>
    </row>
    <row r="90" spans="1:30" ht="15" customHeight="1">
      <c r="A90" s="73">
        <v>76</v>
      </c>
      <c r="B90" s="74">
        <f t="shared" si="34"/>
        <v>45387</v>
      </c>
      <c r="C90" s="75">
        <f t="shared" si="35"/>
        <v>884</v>
      </c>
      <c r="D90" s="76">
        <f t="shared" si="36"/>
        <v>1598</v>
      </c>
      <c r="E90" s="61">
        <f t="shared" si="38"/>
        <v>592</v>
      </c>
      <c r="F90" s="61">
        <f t="shared" si="39"/>
        <v>582</v>
      </c>
      <c r="G90" s="61">
        <f t="shared" si="40"/>
        <v>572</v>
      </c>
      <c r="H90" s="42">
        <f t="shared" si="22"/>
        <v>1890</v>
      </c>
      <c r="I90" s="42">
        <f t="shared" si="22"/>
        <v>1900</v>
      </c>
      <c r="J90" s="42">
        <f t="shared" si="22"/>
        <v>1910</v>
      </c>
      <c r="K90" s="42">
        <f t="shared" si="37"/>
        <v>2000</v>
      </c>
      <c r="L90" s="42">
        <f t="shared" si="37"/>
        <v>2000</v>
      </c>
      <c r="M90" s="42">
        <f t="shared" si="37"/>
        <v>2000</v>
      </c>
      <c r="N90" s="42">
        <f t="shared" si="41"/>
        <v>-110</v>
      </c>
      <c r="O90" s="42">
        <f t="shared" si="41"/>
        <v>-100</v>
      </c>
      <c r="P90" s="42">
        <f t="shared" si="41"/>
        <v>-90</v>
      </c>
      <c r="Q90" s="61">
        <f t="shared" si="42"/>
        <v>0</v>
      </c>
      <c r="R90" s="61">
        <f t="shared" si="42"/>
        <v>0</v>
      </c>
      <c r="S90" s="61">
        <f t="shared" si="42"/>
        <v>0</v>
      </c>
      <c r="T90" s="58">
        <f t="shared" si="33"/>
        <v>1582</v>
      </c>
      <c r="U90" s="83">
        <f t="shared" si="27"/>
        <v>900</v>
      </c>
      <c r="V90" s="83">
        <f t="shared" si="25"/>
        <v>900</v>
      </c>
      <c r="W90" s="83">
        <f t="shared" si="28"/>
        <v>900</v>
      </c>
      <c r="X90" s="85"/>
      <c r="Y90" s="42"/>
      <c r="Z90" s="42"/>
      <c r="AA90" s="42"/>
      <c r="AB90" s="50"/>
    </row>
    <row r="91" spans="1:30" ht="15" customHeight="1">
      <c r="A91" s="73">
        <v>77</v>
      </c>
      <c r="B91" s="74">
        <f t="shared" si="34"/>
        <v>45388</v>
      </c>
      <c r="C91" s="75">
        <f t="shared" si="35"/>
        <v>884</v>
      </c>
      <c r="D91" s="76">
        <f t="shared" si="36"/>
        <v>1596</v>
      </c>
      <c r="E91" s="61">
        <f t="shared" si="38"/>
        <v>590</v>
      </c>
      <c r="F91" s="61">
        <f t="shared" si="39"/>
        <v>580</v>
      </c>
      <c r="G91" s="61">
        <f t="shared" si="40"/>
        <v>570</v>
      </c>
      <c r="H91" s="42">
        <f t="shared" si="22"/>
        <v>1890</v>
      </c>
      <c r="I91" s="42">
        <f t="shared" si="22"/>
        <v>1900</v>
      </c>
      <c r="J91" s="42">
        <f t="shared" si="22"/>
        <v>1910</v>
      </c>
      <c r="K91" s="42">
        <f t="shared" si="37"/>
        <v>2000</v>
      </c>
      <c r="L91" s="42">
        <f t="shared" si="37"/>
        <v>2000</v>
      </c>
      <c r="M91" s="42">
        <f t="shared" si="37"/>
        <v>2000</v>
      </c>
      <c r="N91" s="42">
        <f t="shared" si="41"/>
        <v>-110</v>
      </c>
      <c r="O91" s="42">
        <f t="shared" si="41"/>
        <v>-100</v>
      </c>
      <c r="P91" s="42">
        <f t="shared" si="41"/>
        <v>-90</v>
      </c>
      <c r="Q91" s="61">
        <f t="shared" si="42"/>
        <v>0</v>
      </c>
      <c r="R91" s="61">
        <f t="shared" si="42"/>
        <v>0</v>
      </c>
      <c r="S91" s="61">
        <f t="shared" si="42"/>
        <v>0</v>
      </c>
      <c r="T91" s="58">
        <f t="shared" si="33"/>
        <v>1580</v>
      </c>
      <c r="U91" s="83">
        <f t="shared" si="27"/>
        <v>900</v>
      </c>
      <c r="V91" s="83">
        <f t="shared" si="25"/>
        <v>900</v>
      </c>
      <c r="W91" s="83">
        <f t="shared" si="28"/>
        <v>900</v>
      </c>
      <c r="X91" s="85"/>
      <c r="Y91" s="42"/>
      <c r="Z91" s="42"/>
      <c r="AA91" s="42"/>
      <c r="AB91" s="50"/>
    </row>
    <row r="92" spans="1:30" ht="15" customHeight="1">
      <c r="A92" s="73">
        <v>78</v>
      </c>
      <c r="B92" s="74">
        <f t="shared" si="34"/>
        <v>45389</v>
      </c>
      <c r="C92" s="75">
        <f t="shared" si="35"/>
        <v>884</v>
      </c>
      <c r="D92" s="76">
        <f t="shared" si="36"/>
        <v>1594</v>
      </c>
      <c r="E92" s="61">
        <f t="shared" si="38"/>
        <v>588</v>
      </c>
      <c r="F92" s="61">
        <f t="shared" si="39"/>
        <v>578</v>
      </c>
      <c r="G92" s="61">
        <f t="shared" si="40"/>
        <v>568</v>
      </c>
      <c r="H92" s="42">
        <f t="shared" si="22"/>
        <v>1890</v>
      </c>
      <c r="I92" s="42">
        <f t="shared" si="22"/>
        <v>1900</v>
      </c>
      <c r="J92" s="42">
        <f t="shared" si="22"/>
        <v>1910</v>
      </c>
      <c r="K92" s="42">
        <f t="shared" si="37"/>
        <v>2000</v>
      </c>
      <c r="L92" s="42">
        <f t="shared" si="37"/>
        <v>2000</v>
      </c>
      <c r="M92" s="42">
        <f t="shared" si="37"/>
        <v>2000</v>
      </c>
      <c r="N92" s="42">
        <f t="shared" si="41"/>
        <v>-110</v>
      </c>
      <c r="O92" s="42">
        <f t="shared" si="41"/>
        <v>-100</v>
      </c>
      <c r="P92" s="42">
        <f t="shared" si="41"/>
        <v>-90</v>
      </c>
      <c r="Q92" s="61">
        <f t="shared" si="42"/>
        <v>0</v>
      </c>
      <c r="R92" s="61">
        <f t="shared" si="42"/>
        <v>0</v>
      </c>
      <c r="S92" s="61">
        <f t="shared" si="42"/>
        <v>0</v>
      </c>
      <c r="T92" s="58">
        <f t="shared" si="33"/>
        <v>1578</v>
      </c>
      <c r="U92" s="83">
        <f t="shared" si="27"/>
        <v>900</v>
      </c>
      <c r="V92" s="83">
        <f t="shared" si="25"/>
        <v>900</v>
      </c>
      <c r="W92" s="83">
        <f t="shared" si="28"/>
        <v>900</v>
      </c>
      <c r="X92" s="85"/>
      <c r="Y92" s="42"/>
      <c r="Z92" s="42"/>
      <c r="AA92" s="42"/>
      <c r="AB92" s="50"/>
    </row>
    <row r="93" spans="1:30" ht="15" customHeight="1">
      <c r="A93" s="73">
        <v>79</v>
      </c>
      <c r="B93" s="74">
        <f t="shared" si="34"/>
        <v>45390</v>
      </c>
      <c r="C93" s="75">
        <f t="shared" si="35"/>
        <v>884</v>
      </c>
      <c r="D93" s="76">
        <f t="shared" si="36"/>
        <v>1592</v>
      </c>
      <c r="E93" s="61">
        <f t="shared" si="38"/>
        <v>586</v>
      </c>
      <c r="F93" s="61">
        <f t="shared" si="39"/>
        <v>576</v>
      </c>
      <c r="G93" s="61">
        <f t="shared" si="40"/>
        <v>566</v>
      </c>
      <c r="H93" s="42">
        <f t="shared" si="22"/>
        <v>1890</v>
      </c>
      <c r="I93" s="42">
        <f t="shared" si="22"/>
        <v>1900</v>
      </c>
      <c r="J93" s="42">
        <f t="shared" si="22"/>
        <v>1910</v>
      </c>
      <c r="K93" s="42">
        <f t="shared" si="37"/>
        <v>2000</v>
      </c>
      <c r="L93" s="42">
        <f t="shared" si="37"/>
        <v>2000</v>
      </c>
      <c r="M93" s="42">
        <f t="shared" si="37"/>
        <v>2000</v>
      </c>
      <c r="N93" s="42">
        <f t="shared" si="41"/>
        <v>-110</v>
      </c>
      <c r="O93" s="42">
        <f t="shared" si="41"/>
        <v>-100</v>
      </c>
      <c r="P93" s="42">
        <f t="shared" si="41"/>
        <v>-90</v>
      </c>
      <c r="Q93" s="61">
        <f t="shared" si="42"/>
        <v>0</v>
      </c>
      <c r="R93" s="61">
        <f t="shared" si="42"/>
        <v>0</v>
      </c>
      <c r="S93" s="61">
        <f t="shared" si="42"/>
        <v>0</v>
      </c>
      <c r="T93" s="58">
        <f t="shared" si="33"/>
        <v>1576</v>
      </c>
      <c r="U93" s="83">
        <f t="shared" si="27"/>
        <v>900</v>
      </c>
      <c r="V93" s="83">
        <f t="shared" si="25"/>
        <v>900</v>
      </c>
      <c r="W93" s="83">
        <f t="shared" si="28"/>
        <v>900</v>
      </c>
      <c r="X93" s="85"/>
      <c r="Y93" s="42"/>
      <c r="Z93" s="42"/>
      <c r="AA93" s="42"/>
      <c r="AB93" s="50"/>
    </row>
    <row r="94" spans="1:30" ht="15" customHeight="1">
      <c r="A94" s="73">
        <v>80</v>
      </c>
      <c r="B94" s="74">
        <f t="shared" si="34"/>
        <v>45391</v>
      </c>
      <c r="C94" s="75">
        <f t="shared" si="35"/>
        <v>884</v>
      </c>
      <c r="D94" s="76">
        <f t="shared" si="36"/>
        <v>1590</v>
      </c>
      <c r="E94" s="61">
        <f t="shared" si="38"/>
        <v>584</v>
      </c>
      <c r="F94" s="61">
        <f t="shared" si="39"/>
        <v>574</v>
      </c>
      <c r="G94" s="61">
        <f t="shared" si="40"/>
        <v>564</v>
      </c>
      <c r="H94" s="42">
        <f t="shared" ref="H94:J157" si="43">K94+N94</f>
        <v>1890</v>
      </c>
      <c r="I94" s="42">
        <f t="shared" si="43"/>
        <v>1900</v>
      </c>
      <c r="J94" s="42">
        <f t="shared" si="43"/>
        <v>1910</v>
      </c>
      <c r="K94" s="42">
        <f t="shared" si="37"/>
        <v>2000</v>
      </c>
      <c r="L94" s="42">
        <f t="shared" si="37"/>
        <v>2000</v>
      </c>
      <c r="M94" s="42">
        <f t="shared" si="37"/>
        <v>2000</v>
      </c>
      <c r="N94" s="42">
        <f t="shared" si="41"/>
        <v>-110</v>
      </c>
      <c r="O94" s="42">
        <f t="shared" si="41"/>
        <v>-100</v>
      </c>
      <c r="P94" s="42">
        <f t="shared" si="41"/>
        <v>-90</v>
      </c>
      <c r="Q94" s="61">
        <f t="shared" si="42"/>
        <v>0</v>
      </c>
      <c r="R94" s="61">
        <f t="shared" si="42"/>
        <v>0</v>
      </c>
      <c r="S94" s="61">
        <f t="shared" si="42"/>
        <v>0</v>
      </c>
      <c r="T94" s="58">
        <f t="shared" si="33"/>
        <v>1574</v>
      </c>
      <c r="U94" s="83">
        <f t="shared" si="27"/>
        <v>900</v>
      </c>
      <c r="V94" s="83">
        <f t="shared" si="25"/>
        <v>900</v>
      </c>
      <c r="W94" s="83">
        <f t="shared" si="28"/>
        <v>900</v>
      </c>
      <c r="X94" s="85"/>
      <c r="Y94" s="42"/>
      <c r="Z94" s="42"/>
      <c r="AA94" s="42"/>
      <c r="AB94" s="50"/>
    </row>
    <row r="95" spans="1:30" ht="15" customHeight="1">
      <c r="A95" s="73">
        <v>81</v>
      </c>
      <c r="B95" s="74">
        <f t="shared" si="34"/>
        <v>45392</v>
      </c>
      <c r="C95" s="75">
        <f t="shared" si="35"/>
        <v>884</v>
      </c>
      <c r="D95" s="76">
        <f t="shared" si="36"/>
        <v>1588</v>
      </c>
      <c r="E95" s="61">
        <f t="shared" si="38"/>
        <v>582</v>
      </c>
      <c r="F95" s="61">
        <f t="shared" si="39"/>
        <v>572</v>
      </c>
      <c r="G95" s="61">
        <f t="shared" si="40"/>
        <v>562</v>
      </c>
      <c r="H95" s="42">
        <f t="shared" si="43"/>
        <v>1890</v>
      </c>
      <c r="I95" s="42">
        <f t="shared" si="43"/>
        <v>1900</v>
      </c>
      <c r="J95" s="42">
        <f t="shared" si="43"/>
        <v>1910</v>
      </c>
      <c r="K95" s="42">
        <f t="shared" si="37"/>
        <v>2000</v>
      </c>
      <c r="L95" s="42">
        <f t="shared" si="37"/>
        <v>2000</v>
      </c>
      <c r="M95" s="42">
        <f t="shared" si="37"/>
        <v>2000</v>
      </c>
      <c r="N95" s="42">
        <f t="shared" si="41"/>
        <v>-110</v>
      </c>
      <c r="O95" s="42">
        <f t="shared" si="41"/>
        <v>-100</v>
      </c>
      <c r="P95" s="42">
        <f t="shared" si="41"/>
        <v>-90</v>
      </c>
      <c r="Q95" s="61">
        <f t="shared" si="42"/>
        <v>0</v>
      </c>
      <c r="R95" s="61">
        <f t="shared" si="42"/>
        <v>0</v>
      </c>
      <c r="S95" s="61">
        <f t="shared" si="42"/>
        <v>0</v>
      </c>
      <c r="T95" s="58">
        <f t="shared" si="33"/>
        <v>1572</v>
      </c>
      <c r="U95" s="83">
        <f t="shared" si="27"/>
        <v>900</v>
      </c>
      <c r="V95" s="83">
        <f t="shared" si="25"/>
        <v>900</v>
      </c>
      <c r="W95" s="83">
        <f t="shared" si="28"/>
        <v>900</v>
      </c>
      <c r="X95" s="85"/>
      <c r="Y95" s="42"/>
      <c r="Z95" s="42"/>
      <c r="AA95" s="42"/>
      <c r="AB95" s="50"/>
    </row>
    <row r="96" spans="1:30" ht="15" customHeight="1">
      <c r="A96" s="73">
        <v>82</v>
      </c>
      <c r="B96" s="74">
        <f t="shared" si="34"/>
        <v>45393</v>
      </c>
      <c r="C96" s="75">
        <f t="shared" si="35"/>
        <v>884</v>
      </c>
      <c r="D96" s="76">
        <f t="shared" si="36"/>
        <v>1586</v>
      </c>
      <c r="E96" s="61">
        <f t="shared" si="38"/>
        <v>580</v>
      </c>
      <c r="F96" s="61">
        <f t="shared" si="39"/>
        <v>570</v>
      </c>
      <c r="G96" s="61">
        <f t="shared" si="40"/>
        <v>560</v>
      </c>
      <c r="H96" s="42">
        <f t="shared" si="43"/>
        <v>1890</v>
      </c>
      <c r="I96" s="42">
        <f t="shared" si="43"/>
        <v>1900</v>
      </c>
      <c r="J96" s="42">
        <f t="shared" si="43"/>
        <v>1910</v>
      </c>
      <c r="K96" s="42">
        <f t="shared" ref="K96:M111" si="44">K95</f>
        <v>2000</v>
      </c>
      <c r="L96" s="42">
        <f t="shared" si="44"/>
        <v>2000</v>
      </c>
      <c r="M96" s="42">
        <f t="shared" si="44"/>
        <v>2000</v>
      </c>
      <c r="N96" s="42">
        <f t="shared" si="41"/>
        <v>-110</v>
      </c>
      <c r="O96" s="42">
        <f t="shared" si="41"/>
        <v>-100</v>
      </c>
      <c r="P96" s="42">
        <f t="shared" si="41"/>
        <v>-90</v>
      </c>
      <c r="Q96" s="61">
        <f t="shared" si="42"/>
        <v>0</v>
      </c>
      <c r="R96" s="61">
        <f t="shared" si="42"/>
        <v>0</v>
      </c>
      <c r="S96" s="61">
        <f t="shared" si="42"/>
        <v>0</v>
      </c>
      <c r="T96" s="58">
        <f t="shared" si="33"/>
        <v>1570</v>
      </c>
      <c r="U96" s="83">
        <f t="shared" ref="U96:U159" si="45">U95+$X96*1000-Q96</f>
        <v>900</v>
      </c>
      <c r="V96" s="83">
        <f t="shared" ref="V96:V159" si="46">V95+$X96*1000-R96</f>
        <v>900</v>
      </c>
      <c r="W96" s="83">
        <f t="shared" ref="W96:W159" si="47">W95+$X96*1000-S96</f>
        <v>900</v>
      </c>
      <c r="X96" s="85"/>
      <c r="Y96" s="42"/>
      <c r="Z96" s="42"/>
      <c r="AA96" s="42"/>
      <c r="AB96" s="50"/>
    </row>
    <row r="97" spans="1:28" ht="15" customHeight="1">
      <c r="A97" s="73">
        <v>83</v>
      </c>
      <c r="B97" s="74">
        <f t="shared" si="34"/>
        <v>45394</v>
      </c>
      <c r="C97" s="75">
        <f t="shared" si="35"/>
        <v>884</v>
      </c>
      <c r="D97" s="76">
        <f t="shared" si="36"/>
        <v>1584</v>
      </c>
      <c r="E97" s="61">
        <f t="shared" si="38"/>
        <v>578</v>
      </c>
      <c r="F97" s="61">
        <f t="shared" si="39"/>
        <v>568</v>
      </c>
      <c r="G97" s="61">
        <f t="shared" si="40"/>
        <v>558</v>
      </c>
      <c r="H97" s="42">
        <f t="shared" si="43"/>
        <v>1890</v>
      </c>
      <c r="I97" s="42">
        <f t="shared" si="43"/>
        <v>1900</v>
      </c>
      <c r="J97" s="42">
        <f t="shared" si="43"/>
        <v>1910</v>
      </c>
      <c r="K97" s="42">
        <f t="shared" si="44"/>
        <v>2000</v>
      </c>
      <c r="L97" s="42">
        <f t="shared" si="44"/>
        <v>2000</v>
      </c>
      <c r="M97" s="42">
        <f t="shared" si="44"/>
        <v>2000</v>
      </c>
      <c r="N97" s="42">
        <f t="shared" ref="N97:P112" si="48">N96-Q97</f>
        <v>-110</v>
      </c>
      <c r="O97" s="42">
        <f t="shared" si="48"/>
        <v>-100</v>
      </c>
      <c r="P97" s="42">
        <f t="shared" si="48"/>
        <v>-90</v>
      </c>
      <c r="Q97" s="61">
        <f t="shared" si="42"/>
        <v>0</v>
      </c>
      <c r="R97" s="61">
        <f t="shared" si="42"/>
        <v>0</v>
      </c>
      <c r="S97" s="61">
        <f t="shared" si="42"/>
        <v>0</v>
      </c>
      <c r="T97" s="58">
        <f t="shared" si="33"/>
        <v>1568</v>
      </c>
      <c r="U97" s="83">
        <f t="shared" si="45"/>
        <v>900</v>
      </c>
      <c r="V97" s="83">
        <f t="shared" si="46"/>
        <v>900</v>
      </c>
      <c r="W97" s="83">
        <f t="shared" si="47"/>
        <v>900</v>
      </c>
      <c r="X97" s="85"/>
      <c r="Y97" s="42"/>
      <c r="Z97" s="42"/>
      <c r="AA97" s="42"/>
      <c r="AB97" s="50"/>
    </row>
    <row r="98" spans="1:28" ht="15" customHeight="1">
      <c r="A98" s="73">
        <v>84</v>
      </c>
      <c r="B98" s="74">
        <f t="shared" si="34"/>
        <v>45395</v>
      </c>
      <c r="C98" s="75">
        <f t="shared" si="35"/>
        <v>884</v>
      </c>
      <c r="D98" s="76">
        <f t="shared" si="36"/>
        <v>1582</v>
      </c>
      <c r="E98" s="61">
        <f t="shared" si="38"/>
        <v>576</v>
      </c>
      <c r="F98" s="61">
        <f t="shared" si="39"/>
        <v>566</v>
      </c>
      <c r="G98" s="61">
        <f t="shared" si="40"/>
        <v>556</v>
      </c>
      <c r="H98" s="42">
        <f t="shared" si="43"/>
        <v>1890</v>
      </c>
      <c r="I98" s="42">
        <f t="shared" si="43"/>
        <v>1900</v>
      </c>
      <c r="J98" s="42">
        <f t="shared" si="43"/>
        <v>1910</v>
      </c>
      <c r="K98" s="42">
        <f t="shared" si="44"/>
        <v>2000</v>
      </c>
      <c r="L98" s="42">
        <f t="shared" si="44"/>
        <v>2000</v>
      </c>
      <c r="M98" s="42">
        <f t="shared" si="44"/>
        <v>2000</v>
      </c>
      <c r="N98" s="42">
        <f t="shared" si="48"/>
        <v>-110</v>
      </c>
      <c r="O98" s="42">
        <f t="shared" si="48"/>
        <v>-100</v>
      </c>
      <c r="P98" s="42">
        <f t="shared" si="48"/>
        <v>-90</v>
      </c>
      <c r="Q98" s="61">
        <f t="shared" si="42"/>
        <v>0</v>
      </c>
      <c r="R98" s="61">
        <f t="shared" si="42"/>
        <v>0</v>
      </c>
      <c r="S98" s="61">
        <f t="shared" si="42"/>
        <v>0</v>
      </c>
      <c r="T98" s="58">
        <f t="shared" si="33"/>
        <v>1566</v>
      </c>
      <c r="U98" s="83">
        <f t="shared" si="45"/>
        <v>900</v>
      </c>
      <c r="V98" s="83">
        <f t="shared" si="46"/>
        <v>900</v>
      </c>
      <c r="W98" s="83">
        <f t="shared" si="47"/>
        <v>900</v>
      </c>
      <c r="X98" s="85"/>
      <c r="Y98" s="42"/>
      <c r="Z98" s="42"/>
      <c r="AA98" s="42"/>
      <c r="AB98" s="50"/>
    </row>
    <row r="99" spans="1:28" ht="15" customHeight="1">
      <c r="A99" s="73">
        <v>85</v>
      </c>
      <c r="B99" s="74">
        <f t="shared" si="34"/>
        <v>45396</v>
      </c>
      <c r="C99" s="75">
        <f t="shared" si="35"/>
        <v>884</v>
      </c>
      <c r="D99" s="76">
        <f t="shared" si="36"/>
        <v>1580</v>
      </c>
      <c r="E99" s="61">
        <f t="shared" si="38"/>
        <v>574</v>
      </c>
      <c r="F99" s="61">
        <f t="shared" si="39"/>
        <v>564</v>
      </c>
      <c r="G99" s="61">
        <f t="shared" si="40"/>
        <v>554</v>
      </c>
      <c r="H99" s="42">
        <f t="shared" si="43"/>
        <v>1890</v>
      </c>
      <c r="I99" s="42">
        <f t="shared" si="43"/>
        <v>1900</v>
      </c>
      <c r="J99" s="42">
        <f t="shared" si="43"/>
        <v>1910</v>
      </c>
      <c r="K99" s="42">
        <f t="shared" si="44"/>
        <v>2000</v>
      </c>
      <c r="L99" s="42">
        <f t="shared" si="44"/>
        <v>2000</v>
      </c>
      <c r="M99" s="42">
        <f t="shared" si="44"/>
        <v>2000</v>
      </c>
      <c r="N99" s="42">
        <f t="shared" si="48"/>
        <v>-110</v>
      </c>
      <c r="O99" s="42">
        <f t="shared" si="48"/>
        <v>-100</v>
      </c>
      <c r="P99" s="42">
        <f t="shared" si="48"/>
        <v>-90</v>
      </c>
      <c r="Q99" s="61">
        <f t="shared" si="42"/>
        <v>0</v>
      </c>
      <c r="R99" s="61">
        <f t="shared" si="42"/>
        <v>0</v>
      </c>
      <c r="S99" s="61">
        <f t="shared" si="42"/>
        <v>0</v>
      </c>
      <c r="T99" s="58">
        <f t="shared" si="33"/>
        <v>1564</v>
      </c>
      <c r="U99" s="83">
        <f t="shared" si="45"/>
        <v>900</v>
      </c>
      <c r="V99" s="83">
        <f t="shared" si="46"/>
        <v>900</v>
      </c>
      <c r="W99" s="83">
        <f t="shared" si="47"/>
        <v>900</v>
      </c>
      <c r="X99" s="85"/>
      <c r="Y99" s="42"/>
      <c r="Z99" s="42"/>
      <c r="AA99" s="42"/>
      <c r="AB99" s="50"/>
    </row>
    <row r="100" spans="1:28" ht="15" customHeight="1">
      <c r="A100" s="73">
        <v>86</v>
      </c>
      <c r="B100" s="74">
        <f t="shared" si="34"/>
        <v>45397</v>
      </c>
      <c r="C100" s="75">
        <f t="shared" si="35"/>
        <v>884</v>
      </c>
      <c r="D100" s="76">
        <f t="shared" si="36"/>
        <v>1578</v>
      </c>
      <c r="E100" s="61">
        <f t="shared" si="38"/>
        <v>572</v>
      </c>
      <c r="F100" s="61">
        <f t="shared" si="39"/>
        <v>562</v>
      </c>
      <c r="G100" s="61">
        <f t="shared" si="40"/>
        <v>552</v>
      </c>
      <c r="H100" s="42">
        <f t="shared" si="43"/>
        <v>1890</v>
      </c>
      <c r="I100" s="42">
        <f t="shared" si="43"/>
        <v>1900</v>
      </c>
      <c r="J100" s="42">
        <f t="shared" si="43"/>
        <v>1910</v>
      </c>
      <c r="K100" s="42">
        <f t="shared" si="44"/>
        <v>2000</v>
      </c>
      <c r="L100" s="42">
        <f t="shared" si="44"/>
        <v>2000</v>
      </c>
      <c r="M100" s="42">
        <f t="shared" si="44"/>
        <v>2000</v>
      </c>
      <c r="N100" s="42">
        <f t="shared" si="48"/>
        <v>-110</v>
      </c>
      <c r="O100" s="42">
        <f t="shared" si="48"/>
        <v>-100</v>
      </c>
      <c r="P100" s="42">
        <f t="shared" si="48"/>
        <v>-90</v>
      </c>
      <c r="Q100" s="61">
        <f t="shared" si="42"/>
        <v>0</v>
      </c>
      <c r="R100" s="61">
        <f t="shared" si="42"/>
        <v>0</v>
      </c>
      <c r="S100" s="61">
        <f t="shared" si="42"/>
        <v>0</v>
      </c>
      <c r="T100" s="58">
        <f t="shared" si="33"/>
        <v>1562</v>
      </c>
      <c r="U100" s="83">
        <f t="shared" si="45"/>
        <v>900</v>
      </c>
      <c r="V100" s="83">
        <f t="shared" si="46"/>
        <v>900</v>
      </c>
      <c r="W100" s="83">
        <f t="shared" si="47"/>
        <v>900</v>
      </c>
      <c r="X100" s="85"/>
      <c r="Y100" s="42"/>
      <c r="Z100" s="42"/>
      <c r="AA100" s="42"/>
      <c r="AB100" s="50"/>
    </row>
    <row r="101" spans="1:28" ht="15" customHeight="1">
      <c r="A101" s="73">
        <v>87</v>
      </c>
      <c r="B101" s="74">
        <f t="shared" si="34"/>
        <v>45398</v>
      </c>
      <c r="C101" s="75">
        <f t="shared" si="35"/>
        <v>884</v>
      </c>
      <c r="D101" s="76">
        <f t="shared" si="36"/>
        <v>1576</v>
      </c>
      <c r="E101" s="61">
        <f t="shared" si="38"/>
        <v>570</v>
      </c>
      <c r="F101" s="61">
        <f t="shared" si="39"/>
        <v>560</v>
      </c>
      <c r="G101" s="61">
        <f t="shared" si="40"/>
        <v>550</v>
      </c>
      <c r="H101" s="42">
        <f t="shared" si="43"/>
        <v>1890</v>
      </c>
      <c r="I101" s="42">
        <f t="shared" si="43"/>
        <v>1900</v>
      </c>
      <c r="J101" s="42">
        <f t="shared" si="43"/>
        <v>1910</v>
      </c>
      <c r="K101" s="42">
        <f t="shared" si="44"/>
        <v>2000</v>
      </c>
      <c r="L101" s="42">
        <f t="shared" si="44"/>
        <v>2000</v>
      </c>
      <c r="M101" s="42">
        <f t="shared" si="44"/>
        <v>2000</v>
      </c>
      <c r="N101" s="42">
        <f t="shared" si="48"/>
        <v>-110</v>
      </c>
      <c r="O101" s="42">
        <f t="shared" si="48"/>
        <v>-100</v>
      </c>
      <c r="P101" s="42">
        <f t="shared" si="48"/>
        <v>-90</v>
      </c>
      <c r="Q101" s="61">
        <f t="shared" si="42"/>
        <v>0</v>
      </c>
      <c r="R101" s="61">
        <f t="shared" si="42"/>
        <v>0</v>
      </c>
      <c r="S101" s="61">
        <f t="shared" si="42"/>
        <v>0</v>
      </c>
      <c r="T101" s="58">
        <f t="shared" si="33"/>
        <v>1560</v>
      </c>
      <c r="U101" s="83">
        <f t="shared" si="45"/>
        <v>900</v>
      </c>
      <c r="V101" s="83">
        <f t="shared" si="46"/>
        <v>900</v>
      </c>
      <c r="W101" s="83">
        <f t="shared" si="47"/>
        <v>900</v>
      </c>
      <c r="X101" s="85"/>
      <c r="Y101" s="42"/>
      <c r="Z101" s="42"/>
      <c r="AA101" s="42"/>
      <c r="AB101" s="50"/>
    </row>
    <row r="102" spans="1:28" ht="15" customHeight="1">
      <c r="A102" s="73">
        <v>88</v>
      </c>
      <c r="B102" s="74">
        <f t="shared" si="34"/>
        <v>45399</v>
      </c>
      <c r="C102" s="75">
        <f t="shared" si="35"/>
        <v>884</v>
      </c>
      <c r="D102" s="76">
        <f t="shared" si="36"/>
        <v>1574</v>
      </c>
      <c r="E102" s="61">
        <f t="shared" si="38"/>
        <v>568</v>
      </c>
      <c r="F102" s="61">
        <f t="shared" si="39"/>
        <v>558</v>
      </c>
      <c r="G102" s="61">
        <f t="shared" si="40"/>
        <v>548</v>
      </c>
      <c r="H102" s="42">
        <f t="shared" si="43"/>
        <v>1890</v>
      </c>
      <c r="I102" s="42">
        <f t="shared" si="43"/>
        <v>1900</v>
      </c>
      <c r="J102" s="42">
        <f t="shared" si="43"/>
        <v>1910</v>
      </c>
      <c r="K102" s="42">
        <f t="shared" si="44"/>
        <v>2000</v>
      </c>
      <c r="L102" s="42">
        <f t="shared" si="44"/>
        <v>2000</v>
      </c>
      <c r="M102" s="42">
        <f t="shared" si="44"/>
        <v>2000</v>
      </c>
      <c r="N102" s="42">
        <f t="shared" si="48"/>
        <v>-110</v>
      </c>
      <c r="O102" s="42">
        <f t="shared" si="48"/>
        <v>-100</v>
      </c>
      <c r="P102" s="42">
        <f t="shared" si="48"/>
        <v>-90</v>
      </c>
      <c r="Q102" s="61">
        <f t="shared" si="42"/>
        <v>0</v>
      </c>
      <c r="R102" s="61">
        <f t="shared" si="42"/>
        <v>0</v>
      </c>
      <c r="S102" s="61">
        <f t="shared" si="42"/>
        <v>0</v>
      </c>
      <c r="T102" s="58">
        <f t="shared" si="33"/>
        <v>1558</v>
      </c>
      <c r="U102" s="83">
        <f t="shared" si="45"/>
        <v>900</v>
      </c>
      <c r="V102" s="83">
        <f t="shared" si="46"/>
        <v>900</v>
      </c>
      <c r="W102" s="83">
        <f t="shared" si="47"/>
        <v>900</v>
      </c>
      <c r="X102" s="85"/>
      <c r="Y102" s="42"/>
      <c r="Z102" s="42"/>
      <c r="AA102" s="42"/>
      <c r="AB102" s="50"/>
    </row>
    <row r="103" spans="1:28" ht="15" customHeight="1">
      <c r="A103" s="73">
        <v>89</v>
      </c>
      <c r="B103" s="74">
        <f t="shared" si="34"/>
        <v>45400</v>
      </c>
      <c r="C103" s="75">
        <f t="shared" si="35"/>
        <v>884</v>
      </c>
      <c r="D103" s="76">
        <f t="shared" si="36"/>
        <v>1572</v>
      </c>
      <c r="E103" s="61">
        <f t="shared" si="38"/>
        <v>566</v>
      </c>
      <c r="F103" s="61">
        <f t="shared" si="39"/>
        <v>556</v>
      </c>
      <c r="G103" s="61">
        <f t="shared" si="40"/>
        <v>546</v>
      </c>
      <c r="H103" s="42">
        <f t="shared" si="43"/>
        <v>1890</v>
      </c>
      <c r="I103" s="42">
        <f t="shared" si="43"/>
        <v>1900</v>
      </c>
      <c r="J103" s="42">
        <f t="shared" si="43"/>
        <v>1910</v>
      </c>
      <c r="K103" s="42">
        <f t="shared" si="44"/>
        <v>2000</v>
      </c>
      <c r="L103" s="42">
        <f t="shared" si="44"/>
        <v>2000</v>
      </c>
      <c r="M103" s="42">
        <f t="shared" si="44"/>
        <v>2000</v>
      </c>
      <c r="N103" s="42">
        <f t="shared" si="48"/>
        <v>-110</v>
      </c>
      <c r="O103" s="42">
        <f t="shared" si="48"/>
        <v>-100</v>
      </c>
      <c r="P103" s="42">
        <f t="shared" si="48"/>
        <v>-90</v>
      </c>
      <c r="Q103" s="61">
        <f t="shared" ref="Q103:S118" si="49">Q102</f>
        <v>0</v>
      </c>
      <c r="R103" s="61">
        <f t="shared" si="49"/>
        <v>0</v>
      </c>
      <c r="S103" s="61">
        <f t="shared" si="49"/>
        <v>0</v>
      </c>
      <c r="T103" s="58">
        <f t="shared" si="33"/>
        <v>1556</v>
      </c>
      <c r="U103" s="83">
        <f t="shared" si="45"/>
        <v>900</v>
      </c>
      <c r="V103" s="83">
        <f t="shared" si="46"/>
        <v>900</v>
      </c>
      <c r="W103" s="83">
        <f t="shared" si="47"/>
        <v>900</v>
      </c>
      <c r="X103" s="85"/>
      <c r="Y103" s="42"/>
      <c r="Z103" s="42"/>
      <c r="AA103" s="42"/>
      <c r="AB103" s="50"/>
    </row>
    <row r="104" spans="1:28" ht="15" customHeight="1">
      <c r="A104" s="73">
        <v>90</v>
      </c>
      <c r="B104" s="74">
        <f t="shared" si="34"/>
        <v>45401</v>
      </c>
      <c r="C104" s="75">
        <f t="shared" si="35"/>
        <v>884</v>
      </c>
      <c r="D104" s="76">
        <f t="shared" si="36"/>
        <v>1570</v>
      </c>
      <c r="E104" s="61">
        <f t="shared" si="38"/>
        <v>564</v>
      </c>
      <c r="F104" s="61">
        <f t="shared" si="39"/>
        <v>554</v>
      </c>
      <c r="G104" s="61">
        <f t="shared" si="40"/>
        <v>544</v>
      </c>
      <c r="H104" s="42">
        <f t="shared" si="43"/>
        <v>1890</v>
      </c>
      <c r="I104" s="42">
        <f t="shared" si="43"/>
        <v>1900</v>
      </c>
      <c r="J104" s="42">
        <f t="shared" si="43"/>
        <v>1910</v>
      </c>
      <c r="K104" s="42">
        <f t="shared" si="44"/>
        <v>2000</v>
      </c>
      <c r="L104" s="42">
        <f t="shared" si="44"/>
        <v>2000</v>
      </c>
      <c r="M104" s="42">
        <f t="shared" si="44"/>
        <v>2000</v>
      </c>
      <c r="N104" s="42">
        <f t="shared" si="48"/>
        <v>-110</v>
      </c>
      <c r="O104" s="42">
        <f t="shared" si="48"/>
        <v>-100</v>
      </c>
      <c r="P104" s="42">
        <f t="shared" si="48"/>
        <v>-90</v>
      </c>
      <c r="Q104" s="61">
        <f t="shared" si="49"/>
        <v>0</v>
      </c>
      <c r="R104" s="61">
        <f t="shared" si="49"/>
        <v>0</v>
      </c>
      <c r="S104" s="61">
        <f t="shared" si="49"/>
        <v>0</v>
      </c>
      <c r="T104" s="58">
        <f t="shared" si="33"/>
        <v>1554</v>
      </c>
      <c r="U104" s="83">
        <f t="shared" si="45"/>
        <v>900</v>
      </c>
      <c r="V104" s="83">
        <f t="shared" si="46"/>
        <v>900</v>
      </c>
      <c r="W104" s="83">
        <f t="shared" si="47"/>
        <v>900</v>
      </c>
      <c r="X104" s="85"/>
      <c r="Y104" s="42"/>
      <c r="Z104" s="42"/>
      <c r="AA104" s="42"/>
      <c r="AB104" s="50"/>
    </row>
    <row r="105" spans="1:28" ht="15" customHeight="1">
      <c r="A105" s="73">
        <v>91</v>
      </c>
      <c r="B105" s="74">
        <f t="shared" si="34"/>
        <v>45402</v>
      </c>
      <c r="C105" s="75">
        <f t="shared" si="35"/>
        <v>884</v>
      </c>
      <c r="D105" s="76">
        <f t="shared" si="36"/>
        <v>1568</v>
      </c>
      <c r="E105" s="61">
        <f t="shared" si="38"/>
        <v>562</v>
      </c>
      <c r="F105" s="61">
        <f t="shared" si="39"/>
        <v>552</v>
      </c>
      <c r="G105" s="61">
        <f t="shared" si="40"/>
        <v>542</v>
      </c>
      <c r="H105" s="42">
        <f t="shared" si="43"/>
        <v>1890</v>
      </c>
      <c r="I105" s="42">
        <f t="shared" si="43"/>
        <v>1900</v>
      </c>
      <c r="J105" s="42">
        <f t="shared" si="43"/>
        <v>1910</v>
      </c>
      <c r="K105" s="42">
        <f t="shared" si="44"/>
        <v>2000</v>
      </c>
      <c r="L105" s="42">
        <f t="shared" si="44"/>
        <v>2000</v>
      </c>
      <c r="M105" s="42">
        <f t="shared" si="44"/>
        <v>2000</v>
      </c>
      <c r="N105" s="42">
        <f t="shared" si="48"/>
        <v>-110</v>
      </c>
      <c r="O105" s="42">
        <f t="shared" si="48"/>
        <v>-100</v>
      </c>
      <c r="P105" s="42">
        <f t="shared" si="48"/>
        <v>-90</v>
      </c>
      <c r="Q105" s="61">
        <f t="shared" si="49"/>
        <v>0</v>
      </c>
      <c r="R105" s="61">
        <f t="shared" si="49"/>
        <v>0</v>
      </c>
      <c r="S105" s="61">
        <f t="shared" si="49"/>
        <v>0</v>
      </c>
      <c r="T105" s="58">
        <f t="shared" si="33"/>
        <v>1552</v>
      </c>
      <c r="U105" s="83">
        <f t="shared" si="45"/>
        <v>900</v>
      </c>
      <c r="V105" s="83">
        <f t="shared" si="46"/>
        <v>900</v>
      </c>
      <c r="W105" s="83">
        <f t="shared" si="47"/>
        <v>900</v>
      </c>
      <c r="X105" s="85"/>
      <c r="Y105" s="42"/>
      <c r="Z105" s="42"/>
      <c r="AA105" s="42"/>
      <c r="AB105" s="50"/>
    </row>
    <row r="106" spans="1:28" ht="15" customHeight="1">
      <c r="A106" s="73">
        <v>92</v>
      </c>
      <c r="B106" s="74">
        <f t="shared" si="34"/>
        <v>45403</v>
      </c>
      <c r="C106" s="75">
        <f t="shared" si="35"/>
        <v>884</v>
      </c>
      <c r="D106" s="76">
        <f t="shared" si="36"/>
        <v>1566</v>
      </c>
      <c r="E106" s="61">
        <f t="shared" si="38"/>
        <v>560</v>
      </c>
      <c r="F106" s="61">
        <f t="shared" si="39"/>
        <v>550</v>
      </c>
      <c r="G106" s="61">
        <f t="shared" si="40"/>
        <v>540</v>
      </c>
      <c r="H106" s="42">
        <f t="shared" si="43"/>
        <v>1890</v>
      </c>
      <c r="I106" s="42">
        <f t="shared" si="43"/>
        <v>1900</v>
      </c>
      <c r="J106" s="42">
        <f t="shared" si="43"/>
        <v>1910</v>
      </c>
      <c r="K106" s="42">
        <f t="shared" si="44"/>
        <v>2000</v>
      </c>
      <c r="L106" s="42">
        <f t="shared" si="44"/>
        <v>2000</v>
      </c>
      <c r="M106" s="42">
        <f t="shared" si="44"/>
        <v>2000</v>
      </c>
      <c r="N106" s="42">
        <f t="shared" si="48"/>
        <v>-110</v>
      </c>
      <c r="O106" s="42">
        <f t="shared" si="48"/>
        <v>-100</v>
      </c>
      <c r="P106" s="42">
        <f t="shared" si="48"/>
        <v>-90</v>
      </c>
      <c r="Q106" s="61">
        <f t="shared" si="49"/>
        <v>0</v>
      </c>
      <c r="R106" s="61">
        <f t="shared" si="49"/>
        <v>0</v>
      </c>
      <c r="S106" s="61">
        <f t="shared" si="49"/>
        <v>0</v>
      </c>
      <c r="T106" s="58">
        <f t="shared" si="33"/>
        <v>1550</v>
      </c>
      <c r="U106" s="83">
        <f t="shared" si="45"/>
        <v>900</v>
      </c>
      <c r="V106" s="83">
        <f t="shared" si="46"/>
        <v>900</v>
      </c>
      <c r="W106" s="83">
        <f t="shared" si="47"/>
        <v>900</v>
      </c>
      <c r="X106" s="85"/>
      <c r="Y106" s="42"/>
      <c r="Z106" s="42"/>
      <c r="AA106" s="42"/>
      <c r="AB106" s="50"/>
    </row>
    <row r="107" spans="1:28" ht="15" customHeight="1">
      <c r="A107" s="73">
        <v>93</v>
      </c>
      <c r="B107" s="74">
        <f t="shared" si="34"/>
        <v>45404</v>
      </c>
      <c r="C107" s="75">
        <f t="shared" si="35"/>
        <v>884</v>
      </c>
      <c r="D107" s="76">
        <f t="shared" si="36"/>
        <v>1564</v>
      </c>
      <c r="E107" s="61">
        <f t="shared" si="38"/>
        <v>558</v>
      </c>
      <c r="F107" s="61">
        <f t="shared" si="39"/>
        <v>548</v>
      </c>
      <c r="G107" s="61">
        <f t="shared" si="40"/>
        <v>538</v>
      </c>
      <c r="H107" s="42">
        <f t="shared" si="43"/>
        <v>1890</v>
      </c>
      <c r="I107" s="42">
        <f t="shared" si="43"/>
        <v>1900</v>
      </c>
      <c r="J107" s="42">
        <f t="shared" si="43"/>
        <v>1910</v>
      </c>
      <c r="K107" s="42">
        <f t="shared" si="44"/>
        <v>2000</v>
      </c>
      <c r="L107" s="42">
        <f t="shared" si="44"/>
        <v>2000</v>
      </c>
      <c r="M107" s="42">
        <f t="shared" si="44"/>
        <v>2000</v>
      </c>
      <c r="N107" s="42">
        <f t="shared" si="48"/>
        <v>-110</v>
      </c>
      <c r="O107" s="42">
        <f t="shared" si="48"/>
        <v>-100</v>
      </c>
      <c r="P107" s="42">
        <f t="shared" si="48"/>
        <v>-90</v>
      </c>
      <c r="Q107" s="61">
        <f t="shared" si="49"/>
        <v>0</v>
      </c>
      <c r="R107" s="61">
        <f t="shared" si="49"/>
        <v>0</v>
      </c>
      <c r="S107" s="61">
        <f t="shared" si="49"/>
        <v>0</v>
      </c>
      <c r="T107" s="58">
        <f t="shared" si="33"/>
        <v>1548</v>
      </c>
      <c r="U107" s="83">
        <f t="shared" si="45"/>
        <v>900</v>
      </c>
      <c r="V107" s="83">
        <f t="shared" si="46"/>
        <v>900</v>
      </c>
      <c r="W107" s="83">
        <f t="shared" si="47"/>
        <v>900</v>
      </c>
      <c r="X107" s="85"/>
      <c r="Y107" s="42"/>
      <c r="Z107" s="42"/>
      <c r="AA107" s="42"/>
      <c r="AB107" s="50"/>
    </row>
    <row r="108" spans="1:28" ht="15" customHeight="1">
      <c r="A108" s="73">
        <v>94</v>
      </c>
      <c r="B108" s="74">
        <f t="shared" si="34"/>
        <v>45405</v>
      </c>
      <c r="C108" s="75">
        <f t="shared" si="35"/>
        <v>884</v>
      </c>
      <c r="D108" s="76">
        <f t="shared" si="36"/>
        <v>1562</v>
      </c>
      <c r="E108" s="61">
        <f t="shared" si="38"/>
        <v>556</v>
      </c>
      <c r="F108" s="61">
        <f t="shared" si="39"/>
        <v>546</v>
      </c>
      <c r="G108" s="61">
        <f t="shared" si="40"/>
        <v>536</v>
      </c>
      <c r="H108" s="42">
        <f t="shared" si="43"/>
        <v>1890</v>
      </c>
      <c r="I108" s="42">
        <f t="shared" si="43"/>
        <v>1900</v>
      </c>
      <c r="J108" s="42">
        <f t="shared" si="43"/>
        <v>1910</v>
      </c>
      <c r="K108" s="42">
        <f t="shared" si="44"/>
        <v>2000</v>
      </c>
      <c r="L108" s="42">
        <f t="shared" si="44"/>
        <v>2000</v>
      </c>
      <c r="M108" s="42">
        <f t="shared" si="44"/>
        <v>2000</v>
      </c>
      <c r="N108" s="42">
        <f t="shared" si="48"/>
        <v>-110</v>
      </c>
      <c r="O108" s="42">
        <f t="shared" si="48"/>
        <v>-100</v>
      </c>
      <c r="P108" s="42">
        <f t="shared" si="48"/>
        <v>-90</v>
      </c>
      <c r="Q108" s="61">
        <f t="shared" si="49"/>
        <v>0</v>
      </c>
      <c r="R108" s="61">
        <f t="shared" si="49"/>
        <v>0</v>
      </c>
      <c r="S108" s="61">
        <f t="shared" si="49"/>
        <v>0</v>
      </c>
      <c r="T108" s="58">
        <f t="shared" si="33"/>
        <v>1546</v>
      </c>
      <c r="U108" s="83">
        <f t="shared" si="45"/>
        <v>900</v>
      </c>
      <c r="V108" s="83">
        <f t="shared" si="46"/>
        <v>900</v>
      </c>
      <c r="W108" s="83">
        <f t="shared" si="47"/>
        <v>900</v>
      </c>
      <c r="X108" s="85"/>
      <c r="Y108" s="42"/>
      <c r="Z108" s="42"/>
      <c r="AA108" s="42"/>
      <c r="AB108" s="50"/>
    </row>
    <row r="109" spans="1:28" ht="15" customHeight="1">
      <c r="A109" s="73">
        <v>95</v>
      </c>
      <c r="B109" s="74">
        <f t="shared" si="34"/>
        <v>45406</v>
      </c>
      <c r="C109" s="75">
        <f t="shared" si="35"/>
        <v>884</v>
      </c>
      <c r="D109" s="76">
        <f t="shared" si="36"/>
        <v>1560</v>
      </c>
      <c r="E109" s="61">
        <f t="shared" si="38"/>
        <v>554</v>
      </c>
      <c r="F109" s="61">
        <f t="shared" si="39"/>
        <v>544</v>
      </c>
      <c r="G109" s="61">
        <f t="shared" si="40"/>
        <v>534</v>
      </c>
      <c r="H109" s="42">
        <f t="shared" si="43"/>
        <v>1890</v>
      </c>
      <c r="I109" s="42">
        <f t="shared" si="43"/>
        <v>1900</v>
      </c>
      <c r="J109" s="42">
        <f t="shared" si="43"/>
        <v>1910</v>
      </c>
      <c r="K109" s="42">
        <f t="shared" si="44"/>
        <v>2000</v>
      </c>
      <c r="L109" s="42">
        <f t="shared" si="44"/>
        <v>2000</v>
      </c>
      <c r="M109" s="42">
        <f t="shared" si="44"/>
        <v>2000</v>
      </c>
      <c r="N109" s="42">
        <f t="shared" si="48"/>
        <v>-110</v>
      </c>
      <c r="O109" s="42">
        <f t="shared" si="48"/>
        <v>-100</v>
      </c>
      <c r="P109" s="42">
        <f t="shared" si="48"/>
        <v>-90</v>
      </c>
      <c r="Q109" s="61">
        <f t="shared" si="49"/>
        <v>0</v>
      </c>
      <c r="R109" s="61">
        <f t="shared" si="49"/>
        <v>0</v>
      </c>
      <c r="S109" s="61">
        <f t="shared" si="49"/>
        <v>0</v>
      </c>
      <c r="T109" s="58">
        <f t="shared" si="33"/>
        <v>1544</v>
      </c>
      <c r="U109" s="83">
        <f t="shared" si="45"/>
        <v>900</v>
      </c>
      <c r="V109" s="83">
        <f t="shared" si="46"/>
        <v>900</v>
      </c>
      <c r="W109" s="83">
        <f t="shared" si="47"/>
        <v>900</v>
      </c>
      <c r="X109" s="85"/>
      <c r="Y109" s="42"/>
      <c r="Z109" s="42"/>
      <c r="AA109" s="42"/>
      <c r="AB109" s="50"/>
    </row>
    <row r="110" spans="1:28" ht="15" customHeight="1">
      <c r="A110" s="73">
        <v>96</v>
      </c>
      <c r="B110" s="74">
        <f t="shared" si="34"/>
        <v>45407</v>
      </c>
      <c r="C110" s="75">
        <f t="shared" si="35"/>
        <v>884</v>
      </c>
      <c r="D110" s="76">
        <f t="shared" si="36"/>
        <v>1558</v>
      </c>
      <c r="E110" s="61">
        <f t="shared" si="38"/>
        <v>552</v>
      </c>
      <c r="F110" s="61">
        <f t="shared" si="39"/>
        <v>542</v>
      </c>
      <c r="G110" s="61">
        <f t="shared" si="40"/>
        <v>532</v>
      </c>
      <c r="H110" s="42">
        <f t="shared" si="43"/>
        <v>1890</v>
      </c>
      <c r="I110" s="42">
        <f t="shared" si="43"/>
        <v>1900</v>
      </c>
      <c r="J110" s="42">
        <f t="shared" si="43"/>
        <v>1910</v>
      </c>
      <c r="K110" s="42">
        <f t="shared" si="44"/>
        <v>2000</v>
      </c>
      <c r="L110" s="42">
        <f t="shared" si="44"/>
        <v>2000</v>
      </c>
      <c r="M110" s="42">
        <f t="shared" si="44"/>
        <v>2000</v>
      </c>
      <c r="N110" s="42">
        <f t="shared" si="48"/>
        <v>-110</v>
      </c>
      <c r="O110" s="42">
        <f t="shared" si="48"/>
        <v>-100</v>
      </c>
      <c r="P110" s="42">
        <f t="shared" si="48"/>
        <v>-90</v>
      </c>
      <c r="Q110" s="61">
        <f t="shared" si="49"/>
        <v>0</v>
      </c>
      <c r="R110" s="61">
        <f t="shared" si="49"/>
        <v>0</v>
      </c>
      <c r="S110" s="61">
        <f t="shared" si="49"/>
        <v>0</v>
      </c>
      <c r="T110" s="58">
        <f t="shared" si="33"/>
        <v>1542</v>
      </c>
      <c r="U110" s="83">
        <f t="shared" si="45"/>
        <v>900</v>
      </c>
      <c r="V110" s="83">
        <f t="shared" si="46"/>
        <v>900</v>
      </c>
      <c r="W110" s="83">
        <f t="shared" si="47"/>
        <v>900</v>
      </c>
      <c r="X110" s="85"/>
      <c r="Y110" s="42"/>
      <c r="Z110" s="42"/>
      <c r="AA110" s="42"/>
      <c r="AB110" s="50"/>
    </row>
    <row r="111" spans="1:28" ht="15" customHeight="1">
      <c r="A111" s="73">
        <v>97</v>
      </c>
      <c r="B111" s="74">
        <f t="shared" si="34"/>
        <v>45408</v>
      </c>
      <c r="C111" s="75">
        <f t="shared" si="35"/>
        <v>884</v>
      </c>
      <c r="D111" s="76">
        <f t="shared" si="36"/>
        <v>1556</v>
      </c>
      <c r="E111" s="61">
        <f t="shared" si="38"/>
        <v>550</v>
      </c>
      <c r="F111" s="61">
        <f t="shared" si="39"/>
        <v>540</v>
      </c>
      <c r="G111" s="61">
        <f t="shared" si="40"/>
        <v>530</v>
      </c>
      <c r="H111" s="42">
        <f t="shared" si="43"/>
        <v>1890</v>
      </c>
      <c r="I111" s="42">
        <f t="shared" si="43"/>
        <v>1900</v>
      </c>
      <c r="J111" s="42">
        <f t="shared" si="43"/>
        <v>1910</v>
      </c>
      <c r="K111" s="42">
        <f t="shared" si="44"/>
        <v>2000</v>
      </c>
      <c r="L111" s="42">
        <f t="shared" si="44"/>
        <v>2000</v>
      </c>
      <c r="M111" s="42">
        <f t="shared" si="44"/>
        <v>2000</v>
      </c>
      <c r="N111" s="42">
        <f t="shared" si="48"/>
        <v>-110</v>
      </c>
      <c r="O111" s="42">
        <f t="shared" si="48"/>
        <v>-100</v>
      </c>
      <c r="P111" s="42">
        <f t="shared" si="48"/>
        <v>-90</v>
      </c>
      <c r="Q111" s="61">
        <f t="shared" si="49"/>
        <v>0</v>
      </c>
      <c r="R111" s="61">
        <f t="shared" si="49"/>
        <v>0</v>
      </c>
      <c r="S111" s="61">
        <f t="shared" si="49"/>
        <v>0</v>
      </c>
      <c r="T111" s="58">
        <f t="shared" si="33"/>
        <v>1540</v>
      </c>
      <c r="U111" s="83">
        <f t="shared" si="45"/>
        <v>900</v>
      </c>
      <c r="V111" s="83">
        <f t="shared" si="46"/>
        <v>900</v>
      </c>
      <c r="W111" s="83">
        <f t="shared" si="47"/>
        <v>900</v>
      </c>
      <c r="X111" s="85"/>
      <c r="Y111" s="42"/>
      <c r="Z111" s="42"/>
      <c r="AA111" s="42"/>
      <c r="AB111" s="50"/>
    </row>
    <row r="112" spans="1:28" ht="15" customHeight="1">
      <c r="A112" s="73">
        <v>98</v>
      </c>
      <c r="B112" s="74">
        <f t="shared" si="34"/>
        <v>45409</v>
      </c>
      <c r="C112" s="75">
        <f t="shared" si="35"/>
        <v>884</v>
      </c>
      <c r="D112" s="76">
        <f t="shared" si="36"/>
        <v>1554</v>
      </c>
      <c r="E112" s="61">
        <f t="shared" si="38"/>
        <v>548</v>
      </c>
      <c r="F112" s="61">
        <f t="shared" si="39"/>
        <v>538</v>
      </c>
      <c r="G112" s="61">
        <f t="shared" si="40"/>
        <v>528</v>
      </c>
      <c r="H112" s="42">
        <f t="shared" si="43"/>
        <v>1890</v>
      </c>
      <c r="I112" s="42">
        <f t="shared" si="43"/>
        <v>1900</v>
      </c>
      <c r="J112" s="42">
        <f t="shared" si="43"/>
        <v>1910</v>
      </c>
      <c r="K112" s="42">
        <f t="shared" ref="K112:M127" si="50">K111</f>
        <v>2000</v>
      </c>
      <c r="L112" s="42">
        <f t="shared" si="50"/>
        <v>2000</v>
      </c>
      <c r="M112" s="42">
        <f t="shared" si="50"/>
        <v>2000</v>
      </c>
      <c r="N112" s="42">
        <f t="shared" si="48"/>
        <v>-110</v>
      </c>
      <c r="O112" s="42">
        <f t="shared" si="48"/>
        <v>-100</v>
      </c>
      <c r="P112" s="42">
        <f t="shared" si="48"/>
        <v>-90</v>
      </c>
      <c r="Q112" s="61">
        <f t="shared" si="49"/>
        <v>0</v>
      </c>
      <c r="R112" s="61">
        <f t="shared" si="49"/>
        <v>0</v>
      </c>
      <c r="S112" s="61">
        <f t="shared" si="49"/>
        <v>0</v>
      </c>
      <c r="T112" s="58">
        <f t="shared" si="33"/>
        <v>1538</v>
      </c>
      <c r="U112" s="83">
        <f t="shared" si="45"/>
        <v>900</v>
      </c>
      <c r="V112" s="83">
        <f t="shared" si="46"/>
        <v>900</v>
      </c>
      <c r="W112" s="83">
        <f t="shared" si="47"/>
        <v>900</v>
      </c>
      <c r="X112" s="85"/>
      <c r="Y112" s="42"/>
      <c r="Z112" s="42"/>
      <c r="AA112" s="42"/>
      <c r="AB112" s="50"/>
    </row>
    <row r="113" spans="1:28" ht="15" customHeight="1">
      <c r="A113" s="73">
        <v>99</v>
      </c>
      <c r="B113" s="74">
        <f t="shared" si="34"/>
        <v>45410</v>
      </c>
      <c r="C113" s="75">
        <f t="shared" si="35"/>
        <v>884</v>
      </c>
      <c r="D113" s="76">
        <f t="shared" si="36"/>
        <v>1552</v>
      </c>
      <c r="E113" s="61">
        <f t="shared" si="38"/>
        <v>546</v>
      </c>
      <c r="F113" s="61">
        <f t="shared" si="39"/>
        <v>536</v>
      </c>
      <c r="G113" s="61">
        <f t="shared" si="40"/>
        <v>526</v>
      </c>
      <c r="H113" s="42">
        <f t="shared" si="43"/>
        <v>1890</v>
      </c>
      <c r="I113" s="42">
        <f t="shared" si="43"/>
        <v>1900</v>
      </c>
      <c r="J113" s="42">
        <f t="shared" si="43"/>
        <v>1910</v>
      </c>
      <c r="K113" s="42">
        <f t="shared" si="50"/>
        <v>2000</v>
      </c>
      <c r="L113" s="42">
        <f t="shared" si="50"/>
        <v>2000</v>
      </c>
      <c r="M113" s="42">
        <f t="shared" si="50"/>
        <v>2000</v>
      </c>
      <c r="N113" s="42">
        <f t="shared" ref="N113:P128" si="51">N112-Q113</f>
        <v>-110</v>
      </c>
      <c r="O113" s="42">
        <f t="shared" si="51"/>
        <v>-100</v>
      </c>
      <c r="P113" s="42">
        <f t="shared" si="51"/>
        <v>-90</v>
      </c>
      <c r="Q113" s="61">
        <f t="shared" si="49"/>
        <v>0</v>
      </c>
      <c r="R113" s="61">
        <f t="shared" si="49"/>
        <v>0</v>
      </c>
      <c r="S113" s="61">
        <f t="shared" si="49"/>
        <v>0</v>
      </c>
      <c r="T113" s="58">
        <f t="shared" si="33"/>
        <v>1536</v>
      </c>
      <c r="U113" s="83">
        <f t="shared" si="45"/>
        <v>900</v>
      </c>
      <c r="V113" s="83">
        <f t="shared" si="46"/>
        <v>900</v>
      </c>
      <c r="W113" s="83">
        <f t="shared" si="47"/>
        <v>900</v>
      </c>
      <c r="X113" s="85"/>
      <c r="Y113" s="42"/>
      <c r="Z113" s="42"/>
      <c r="AA113" s="42"/>
      <c r="AB113" s="50"/>
    </row>
    <row r="114" spans="1:28" ht="15" customHeight="1">
      <c r="A114" s="73">
        <v>100</v>
      </c>
      <c r="B114" s="74">
        <f t="shared" si="34"/>
        <v>45411</v>
      </c>
      <c r="C114" s="75">
        <f t="shared" si="35"/>
        <v>884</v>
      </c>
      <c r="D114" s="76">
        <f t="shared" si="36"/>
        <v>1550</v>
      </c>
      <c r="E114" s="61">
        <f t="shared" si="38"/>
        <v>544</v>
      </c>
      <c r="F114" s="61">
        <f t="shared" si="39"/>
        <v>534</v>
      </c>
      <c r="G114" s="61">
        <f t="shared" si="40"/>
        <v>524</v>
      </c>
      <c r="H114" s="42">
        <f t="shared" si="43"/>
        <v>1890</v>
      </c>
      <c r="I114" s="42">
        <f t="shared" si="43"/>
        <v>1900</v>
      </c>
      <c r="J114" s="42">
        <f t="shared" si="43"/>
        <v>1910</v>
      </c>
      <c r="K114" s="42">
        <f t="shared" si="50"/>
        <v>2000</v>
      </c>
      <c r="L114" s="42">
        <f t="shared" si="50"/>
        <v>2000</v>
      </c>
      <c r="M114" s="42">
        <f t="shared" si="50"/>
        <v>2000</v>
      </c>
      <c r="N114" s="42">
        <f t="shared" si="51"/>
        <v>-110</v>
      </c>
      <c r="O114" s="42">
        <f t="shared" si="51"/>
        <v>-100</v>
      </c>
      <c r="P114" s="42">
        <f t="shared" si="51"/>
        <v>-90</v>
      </c>
      <c r="Q114" s="61">
        <f t="shared" si="49"/>
        <v>0</v>
      </c>
      <c r="R114" s="61">
        <f t="shared" si="49"/>
        <v>0</v>
      </c>
      <c r="S114" s="61">
        <f t="shared" si="49"/>
        <v>0</v>
      </c>
      <c r="T114" s="58">
        <f t="shared" si="33"/>
        <v>1534</v>
      </c>
      <c r="U114" s="83">
        <f t="shared" si="45"/>
        <v>900</v>
      </c>
      <c r="V114" s="83">
        <f t="shared" si="46"/>
        <v>900</v>
      </c>
      <c r="W114" s="83">
        <f t="shared" si="47"/>
        <v>900</v>
      </c>
      <c r="X114" s="85"/>
      <c r="Y114" s="42"/>
      <c r="Z114" s="42"/>
      <c r="AA114" s="42"/>
      <c r="AB114" s="50"/>
    </row>
    <row r="115" spans="1:28" ht="15" customHeight="1">
      <c r="A115" s="73">
        <v>101</v>
      </c>
      <c r="B115" s="74">
        <f t="shared" si="34"/>
        <v>45412</v>
      </c>
      <c r="C115" s="75">
        <f t="shared" si="35"/>
        <v>884</v>
      </c>
      <c r="D115" s="76">
        <f t="shared" si="36"/>
        <v>1548</v>
      </c>
      <c r="E115" s="61">
        <f t="shared" si="38"/>
        <v>542</v>
      </c>
      <c r="F115" s="61">
        <f t="shared" si="39"/>
        <v>532</v>
      </c>
      <c r="G115" s="61">
        <f t="shared" si="40"/>
        <v>522</v>
      </c>
      <c r="H115" s="42">
        <f t="shared" si="43"/>
        <v>1890</v>
      </c>
      <c r="I115" s="42">
        <f t="shared" si="43"/>
        <v>1900</v>
      </c>
      <c r="J115" s="42">
        <f t="shared" si="43"/>
        <v>1910</v>
      </c>
      <c r="K115" s="42">
        <f t="shared" si="50"/>
        <v>2000</v>
      </c>
      <c r="L115" s="42">
        <f t="shared" si="50"/>
        <v>2000</v>
      </c>
      <c r="M115" s="42">
        <f t="shared" si="50"/>
        <v>2000</v>
      </c>
      <c r="N115" s="42">
        <f t="shared" si="51"/>
        <v>-110</v>
      </c>
      <c r="O115" s="42">
        <f t="shared" si="51"/>
        <v>-100</v>
      </c>
      <c r="P115" s="42">
        <f t="shared" si="51"/>
        <v>-90</v>
      </c>
      <c r="Q115" s="61">
        <f t="shared" si="49"/>
        <v>0</v>
      </c>
      <c r="R115" s="61">
        <f t="shared" si="49"/>
        <v>0</v>
      </c>
      <c r="S115" s="61">
        <f t="shared" si="49"/>
        <v>0</v>
      </c>
      <c r="T115" s="58">
        <f t="shared" si="33"/>
        <v>1532</v>
      </c>
      <c r="U115" s="83">
        <f t="shared" si="45"/>
        <v>900</v>
      </c>
      <c r="V115" s="83">
        <f t="shared" si="46"/>
        <v>900</v>
      </c>
      <c r="W115" s="83">
        <f t="shared" si="47"/>
        <v>900</v>
      </c>
      <c r="X115" s="85"/>
      <c r="Y115" s="42"/>
      <c r="Z115" s="42"/>
      <c r="AA115" s="42"/>
      <c r="AB115" s="50"/>
    </row>
    <row r="116" spans="1:28" ht="13.15" customHeight="1">
      <c r="A116" s="73">
        <v>102</v>
      </c>
      <c r="B116" s="74">
        <f t="shared" si="34"/>
        <v>45413</v>
      </c>
      <c r="C116" s="75">
        <f t="shared" si="35"/>
        <v>884</v>
      </c>
      <c r="D116" s="76">
        <f t="shared" si="36"/>
        <v>1546</v>
      </c>
      <c r="E116" s="61">
        <f t="shared" si="38"/>
        <v>540</v>
      </c>
      <c r="F116" s="61">
        <f t="shared" si="39"/>
        <v>530</v>
      </c>
      <c r="G116" s="61">
        <f t="shared" si="40"/>
        <v>520</v>
      </c>
      <c r="H116" s="42">
        <f t="shared" si="43"/>
        <v>1890</v>
      </c>
      <c r="I116" s="42">
        <f t="shared" si="43"/>
        <v>1900</v>
      </c>
      <c r="J116" s="42">
        <f t="shared" si="43"/>
        <v>1910</v>
      </c>
      <c r="K116" s="42">
        <f t="shared" si="50"/>
        <v>2000</v>
      </c>
      <c r="L116" s="42">
        <f t="shared" si="50"/>
        <v>2000</v>
      </c>
      <c r="M116" s="42">
        <f t="shared" si="50"/>
        <v>2000</v>
      </c>
      <c r="N116" s="42">
        <f t="shared" si="51"/>
        <v>-110</v>
      </c>
      <c r="O116" s="42">
        <f t="shared" si="51"/>
        <v>-100</v>
      </c>
      <c r="P116" s="42">
        <f t="shared" si="51"/>
        <v>-90</v>
      </c>
      <c r="Q116" s="61">
        <f t="shared" si="49"/>
        <v>0</v>
      </c>
      <c r="R116" s="61">
        <f t="shared" si="49"/>
        <v>0</v>
      </c>
      <c r="S116" s="61">
        <f t="shared" si="49"/>
        <v>0</v>
      </c>
      <c r="T116" s="58">
        <f t="shared" si="33"/>
        <v>1530</v>
      </c>
      <c r="U116" s="83">
        <f t="shared" si="45"/>
        <v>900</v>
      </c>
      <c r="V116" s="83">
        <f t="shared" si="46"/>
        <v>900</v>
      </c>
      <c r="W116" s="83">
        <f t="shared" si="47"/>
        <v>900</v>
      </c>
      <c r="X116" s="85"/>
      <c r="Y116" s="42"/>
      <c r="Z116" s="42"/>
      <c r="AA116" s="42"/>
      <c r="AB116" s="50"/>
    </row>
    <row r="117" spans="1:28" ht="13.15" customHeight="1">
      <c r="A117" s="73">
        <v>103</v>
      </c>
      <c r="B117" s="74">
        <f t="shared" si="34"/>
        <v>45414</v>
      </c>
      <c r="C117" s="75">
        <f t="shared" si="35"/>
        <v>884</v>
      </c>
      <c r="D117" s="76">
        <f t="shared" si="36"/>
        <v>1544</v>
      </c>
      <c r="E117" s="61">
        <f t="shared" si="38"/>
        <v>538</v>
      </c>
      <c r="F117" s="61">
        <f t="shared" si="39"/>
        <v>528</v>
      </c>
      <c r="G117" s="61">
        <f t="shared" si="40"/>
        <v>518</v>
      </c>
      <c r="H117" s="42">
        <f t="shared" si="43"/>
        <v>1890</v>
      </c>
      <c r="I117" s="42">
        <f t="shared" si="43"/>
        <v>1900</v>
      </c>
      <c r="J117" s="42">
        <f t="shared" si="43"/>
        <v>1910</v>
      </c>
      <c r="K117" s="42">
        <f t="shared" si="50"/>
        <v>2000</v>
      </c>
      <c r="L117" s="42">
        <f t="shared" si="50"/>
        <v>2000</v>
      </c>
      <c r="M117" s="42">
        <f t="shared" si="50"/>
        <v>2000</v>
      </c>
      <c r="N117" s="42">
        <f t="shared" si="51"/>
        <v>-110</v>
      </c>
      <c r="O117" s="42">
        <f t="shared" si="51"/>
        <v>-100</v>
      </c>
      <c r="P117" s="42">
        <f t="shared" si="51"/>
        <v>-90</v>
      </c>
      <c r="Q117" s="61">
        <f t="shared" si="49"/>
        <v>0</v>
      </c>
      <c r="R117" s="61">
        <f t="shared" si="49"/>
        <v>0</v>
      </c>
      <c r="S117" s="61">
        <f t="shared" si="49"/>
        <v>0</v>
      </c>
      <c r="T117" s="58">
        <f t="shared" si="33"/>
        <v>1528</v>
      </c>
      <c r="U117" s="83">
        <f t="shared" si="45"/>
        <v>900</v>
      </c>
      <c r="V117" s="83">
        <f t="shared" si="46"/>
        <v>900</v>
      </c>
      <c r="W117" s="83">
        <f t="shared" si="47"/>
        <v>900</v>
      </c>
      <c r="X117" s="85"/>
      <c r="Y117" s="42"/>
      <c r="Z117" s="42"/>
      <c r="AA117" s="42"/>
      <c r="AB117" s="50"/>
    </row>
    <row r="118" spans="1:28" ht="13.15" customHeight="1">
      <c r="A118" s="73">
        <v>104</v>
      </c>
      <c r="B118" s="74">
        <f t="shared" si="34"/>
        <v>45415</v>
      </c>
      <c r="C118" s="75">
        <f t="shared" si="35"/>
        <v>884</v>
      </c>
      <c r="D118" s="76">
        <f t="shared" si="36"/>
        <v>1542</v>
      </c>
      <c r="E118" s="61">
        <f t="shared" si="38"/>
        <v>536</v>
      </c>
      <c r="F118" s="61">
        <f t="shared" si="39"/>
        <v>526</v>
      </c>
      <c r="G118" s="61">
        <f t="shared" si="40"/>
        <v>516</v>
      </c>
      <c r="H118" s="42">
        <f t="shared" si="43"/>
        <v>1890</v>
      </c>
      <c r="I118" s="42">
        <f t="shared" si="43"/>
        <v>1900</v>
      </c>
      <c r="J118" s="42">
        <f t="shared" si="43"/>
        <v>1910</v>
      </c>
      <c r="K118" s="42">
        <f t="shared" si="50"/>
        <v>2000</v>
      </c>
      <c r="L118" s="42">
        <f t="shared" si="50"/>
        <v>2000</v>
      </c>
      <c r="M118" s="42">
        <f t="shared" si="50"/>
        <v>2000</v>
      </c>
      <c r="N118" s="42">
        <f t="shared" si="51"/>
        <v>-110</v>
      </c>
      <c r="O118" s="42">
        <f t="shared" si="51"/>
        <v>-100</v>
      </c>
      <c r="P118" s="42">
        <f t="shared" si="51"/>
        <v>-90</v>
      </c>
      <c r="Q118" s="61">
        <f t="shared" si="49"/>
        <v>0</v>
      </c>
      <c r="R118" s="61">
        <f t="shared" si="49"/>
        <v>0</v>
      </c>
      <c r="S118" s="61">
        <f t="shared" si="49"/>
        <v>0</v>
      </c>
      <c r="T118" s="58">
        <f t="shared" si="33"/>
        <v>1526</v>
      </c>
      <c r="U118" s="83">
        <f t="shared" si="45"/>
        <v>900</v>
      </c>
      <c r="V118" s="83">
        <f t="shared" si="46"/>
        <v>900</v>
      </c>
      <c r="W118" s="83">
        <f t="shared" si="47"/>
        <v>900</v>
      </c>
      <c r="X118" s="85"/>
      <c r="Y118" s="42"/>
      <c r="Z118" s="42"/>
      <c r="AA118" s="42"/>
      <c r="AB118" s="50"/>
    </row>
    <row r="119" spans="1:28" ht="13.15" customHeight="1">
      <c r="A119" s="73">
        <v>105</v>
      </c>
      <c r="B119" s="74">
        <f t="shared" si="34"/>
        <v>45416</v>
      </c>
      <c r="C119" s="75">
        <f t="shared" si="35"/>
        <v>884</v>
      </c>
      <c r="D119" s="76">
        <f t="shared" si="36"/>
        <v>1540</v>
      </c>
      <c r="E119" s="61">
        <f t="shared" si="38"/>
        <v>534</v>
      </c>
      <c r="F119" s="61">
        <f t="shared" si="39"/>
        <v>524</v>
      </c>
      <c r="G119" s="61">
        <f t="shared" si="40"/>
        <v>514</v>
      </c>
      <c r="H119" s="42">
        <f t="shared" si="43"/>
        <v>1890</v>
      </c>
      <c r="I119" s="42">
        <f t="shared" si="43"/>
        <v>1900</v>
      </c>
      <c r="J119" s="42">
        <f t="shared" si="43"/>
        <v>1910</v>
      </c>
      <c r="K119" s="42">
        <f t="shared" si="50"/>
        <v>2000</v>
      </c>
      <c r="L119" s="42">
        <f t="shared" si="50"/>
        <v>2000</v>
      </c>
      <c r="M119" s="42">
        <f t="shared" si="50"/>
        <v>2000</v>
      </c>
      <c r="N119" s="42">
        <f t="shared" si="51"/>
        <v>-110</v>
      </c>
      <c r="O119" s="42">
        <f t="shared" si="51"/>
        <v>-100</v>
      </c>
      <c r="P119" s="42">
        <f t="shared" si="51"/>
        <v>-90</v>
      </c>
      <c r="Q119" s="61">
        <f t="shared" ref="Q119:S134" si="52">Q118</f>
        <v>0</v>
      </c>
      <c r="R119" s="61">
        <f t="shared" si="52"/>
        <v>0</v>
      </c>
      <c r="S119" s="61">
        <f t="shared" si="52"/>
        <v>0</v>
      </c>
      <c r="T119" s="58">
        <f t="shared" si="33"/>
        <v>1524</v>
      </c>
      <c r="U119" s="83">
        <f t="shared" si="45"/>
        <v>900</v>
      </c>
      <c r="V119" s="83">
        <f t="shared" si="46"/>
        <v>900</v>
      </c>
      <c r="W119" s="83">
        <f t="shared" si="47"/>
        <v>900</v>
      </c>
      <c r="X119" s="85"/>
      <c r="Y119" s="42"/>
      <c r="Z119" s="42"/>
      <c r="AA119" s="42"/>
      <c r="AB119" s="50"/>
    </row>
    <row r="120" spans="1:28" ht="13.15" customHeight="1">
      <c r="A120" s="73">
        <v>106</v>
      </c>
      <c r="B120" s="74">
        <f t="shared" si="34"/>
        <v>45417</v>
      </c>
      <c r="C120" s="75">
        <f t="shared" si="35"/>
        <v>884</v>
      </c>
      <c r="D120" s="76">
        <f t="shared" si="36"/>
        <v>1538</v>
      </c>
      <c r="E120" s="61">
        <f t="shared" si="38"/>
        <v>532</v>
      </c>
      <c r="F120" s="61">
        <f t="shared" si="39"/>
        <v>522</v>
      </c>
      <c r="G120" s="61">
        <f t="shared" si="40"/>
        <v>512</v>
      </c>
      <c r="H120" s="42">
        <f t="shared" si="43"/>
        <v>1890</v>
      </c>
      <c r="I120" s="42">
        <f t="shared" si="43"/>
        <v>1900</v>
      </c>
      <c r="J120" s="42">
        <f t="shared" si="43"/>
        <v>1910</v>
      </c>
      <c r="K120" s="42">
        <f t="shared" si="50"/>
        <v>2000</v>
      </c>
      <c r="L120" s="42">
        <f t="shared" si="50"/>
        <v>2000</v>
      </c>
      <c r="M120" s="42">
        <f t="shared" si="50"/>
        <v>2000</v>
      </c>
      <c r="N120" s="42">
        <f t="shared" si="51"/>
        <v>-110</v>
      </c>
      <c r="O120" s="42">
        <f t="shared" si="51"/>
        <v>-100</v>
      </c>
      <c r="P120" s="42">
        <f t="shared" si="51"/>
        <v>-90</v>
      </c>
      <c r="Q120" s="61">
        <f t="shared" si="52"/>
        <v>0</v>
      </c>
      <c r="R120" s="61">
        <f t="shared" si="52"/>
        <v>0</v>
      </c>
      <c r="S120" s="61">
        <f t="shared" si="52"/>
        <v>0</v>
      </c>
      <c r="T120" s="58">
        <f t="shared" si="33"/>
        <v>1522</v>
      </c>
      <c r="U120" s="83">
        <f t="shared" si="45"/>
        <v>900</v>
      </c>
      <c r="V120" s="83">
        <f t="shared" si="46"/>
        <v>900</v>
      </c>
      <c r="W120" s="83">
        <f t="shared" si="47"/>
        <v>900</v>
      </c>
      <c r="X120" s="85"/>
      <c r="Y120" s="42"/>
      <c r="Z120" s="42"/>
      <c r="AA120" s="42"/>
      <c r="AB120" s="50"/>
    </row>
    <row r="121" spans="1:28" ht="13.15" customHeight="1">
      <c r="A121" s="73">
        <v>107</v>
      </c>
      <c r="B121" s="74">
        <f t="shared" si="34"/>
        <v>45418</v>
      </c>
      <c r="C121" s="75">
        <f t="shared" si="35"/>
        <v>884</v>
      </c>
      <c r="D121" s="76">
        <f t="shared" si="36"/>
        <v>1536</v>
      </c>
      <c r="E121" s="61">
        <f t="shared" si="38"/>
        <v>530</v>
      </c>
      <c r="F121" s="61">
        <f t="shared" si="39"/>
        <v>520</v>
      </c>
      <c r="G121" s="61">
        <f t="shared" si="40"/>
        <v>510</v>
      </c>
      <c r="H121" s="42">
        <f t="shared" si="43"/>
        <v>1890</v>
      </c>
      <c r="I121" s="42">
        <f t="shared" si="43"/>
        <v>1900</v>
      </c>
      <c r="J121" s="42">
        <f t="shared" si="43"/>
        <v>1910</v>
      </c>
      <c r="K121" s="42">
        <f t="shared" si="50"/>
        <v>2000</v>
      </c>
      <c r="L121" s="42">
        <f t="shared" si="50"/>
        <v>2000</v>
      </c>
      <c r="M121" s="42">
        <f t="shared" si="50"/>
        <v>2000</v>
      </c>
      <c r="N121" s="42">
        <f t="shared" si="51"/>
        <v>-110</v>
      </c>
      <c r="O121" s="42">
        <f t="shared" si="51"/>
        <v>-100</v>
      </c>
      <c r="P121" s="42">
        <f t="shared" si="51"/>
        <v>-90</v>
      </c>
      <c r="Q121" s="61">
        <f t="shared" si="52"/>
        <v>0</v>
      </c>
      <c r="R121" s="61">
        <f t="shared" si="52"/>
        <v>0</v>
      </c>
      <c r="S121" s="61">
        <f t="shared" si="52"/>
        <v>0</v>
      </c>
      <c r="T121" s="58">
        <f t="shared" si="33"/>
        <v>1520</v>
      </c>
      <c r="U121" s="83">
        <f t="shared" si="45"/>
        <v>900</v>
      </c>
      <c r="V121" s="83">
        <f t="shared" si="46"/>
        <v>900</v>
      </c>
      <c r="W121" s="83">
        <f t="shared" si="47"/>
        <v>900</v>
      </c>
      <c r="X121" s="85"/>
      <c r="Y121" s="42"/>
      <c r="Z121" s="42"/>
      <c r="AA121" s="42"/>
      <c r="AB121" s="50"/>
    </row>
    <row r="122" spans="1:28" ht="13.15" customHeight="1">
      <c r="A122" s="73">
        <v>108</v>
      </c>
      <c r="B122" s="74">
        <f t="shared" si="34"/>
        <v>45419</v>
      </c>
      <c r="C122" s="75">
        <f t="shared" si="35"/>
        <v>884</v>
      </c>
      <c r="D122" s="76">
        <f t="shared" si="36"/>
        <v>1534</v>
      </c>
      <c r="E122" s="61">
        <f t="shared" si="38"/>
        <v>528</v>
      </c>
      <c r="F122" s="61">
        <f t="shared" si="39"/>
        <v>518</v>
      </c>
      <c r="G122" s="61">
        <f t="shared" si="40"/>
        <v>508</v>
      </c>
      <c r="H122" s="42">
        <f t="shared" si="43"/>
        <v>1890</v>
      </c>
      <c r="I122" s="42">
        <f t="shared" si="43"/>
        <v>1900</v>
      </c>
      <c r="J122" s="42">
        <f t="shared" si="43"/>
        <v>1910</v>
      </c>
      <c r="K122" s="42">
        <f t="shared" si="50"/>
        <v>2000</v>
      </c>
      <c r="L122" s="42">
        <f t="shared" si="50"/>
        <v>2000</v>
      </c>
      <c r="M122" s="42">
        <f t="shared" si="50"/>
        <v>2000</v>
      </c>
      <c r="N122" s="42">
        <f t="shared" si="51"/>
        <v>-110</v>
      </c>
      <c r="O122" s="42">
        <f t="shared" si="51"/>
        <v>-100</v>
      </c>
      <c r="P122" s="42">
        <f t="shared" si="51"/>
        <v>-90</v>
      </c>
      <c r="Q122" s="61">
        <f t="shared" si="52"/>
        <v>0</v>
      </c>
      <c r="R122" s="61">
        <f t="shared" si="52"/>
        <v>0</v>
      </c>
      <c r="S122" s="61">
        <f t="shared" si="52"/>
        <v>0</v>
      </c>
      <c r="T122" s="58">
        <f t="shared" si="33"/>
        <v>1518</v>
      </c>
      <c r="U122" s="83">
        <f t="shared" si="45"/>
        <v>900</v>
      </c>
      <c r="V122" s="83">
        <f t="shared" si="46"/>
        <v>900</v>
      </c>
      <c r="W122" s="83">
        <f t="shared" si="47"/>
        <v>900</v>
      </c>
      <c r="X122" s="85"/>
      <c r="Y122" s="42"/>
      <c r="Z122" s="42"/>
      <c r="AA122" s="42"/>
      <c r="AB122" s="50"/>
    </row>
    <row r="123" spans="1:28" ht="13.15" customHeight="1">
      <c r="A123" s="73">
        <v>109</v>
      </c>
      <c r="B123" s="74">
        <f t="shared" si="34"/>
        <v>45420</v>
      </c>
      <c r="C123" s="75">
        <f t="shared" si="35"/>
        <v>884</v>
      </c>
      <c r="D123" s="76">
        <f t="shared" si="36"/>
        <v>1532</v>
      </c>
      <c r="E123" s="61">
        <f t="shared" si="38"/>
        <v>526</v>
      </c>
      <c r="F123" s="61">
        <f t="shared" si="39"/>
        <v>516</v>
      </c>
      <c r="G123" s="61">
        <f t="shared" si="40"/>
        <v>506</v>
      </c>
      <c r="H123" s="42">
        <f t="shared" si="43"/>
        <v>1890</v>
      </c>
      <c r="I123" s="42">
        <f t="shared" si="43"/>
        <v>1900</v>
      </c>
      <c r="J123" s="42">
        <f t="shared" si="43"/>
        <v>1910</v>
      </c>
      <c r="K123" s="42">
        <f t="shared" si="50"/>
        <v>2000</v>
      </c>
      <c r="L123" s="42">
        <f t="shared" si="50"/>
        <v>2000</v>
      </c>
      <c r="M123" s="42">
        <f t="shared" si="50"/>
        <v>2000</v>
      </c>
      <c r="N123" s="42">
        <f t="shared" si="51"/>
        <v>-110</v>
      </c>
      <c r="O123" s="42">
        <f t="shared" si="51"/>
        <v>-100</v>
      </c>
      <c r="P123" s="42">
        <f t="shared" si="51"/>
        <v>-90</v>
      </c>
      <c r="Q123" s="61">
        <f t="shared" si="52"/>
        <v>0</v>
      </c>
      <c r="R123" s="61">
        <f t="shared" si="52"/>
        <v>0</v>
      </c>
      <c r="S123" s="61">
        <f t="shared" si="52"/>
        <v>0</v>
      </c>
      <c r="T123" s="58">
        <f t="shared" si="33"/>
        <v>1516</v>
      </c>
      <c r="U123" s="83">
        <f t="shared" si="45"/>
        <v>900</v>
      </c>
      <c r="V123" s="83">
        <f t="shared" si="46"/>
        <v>900</v>
      </c>
      <c r="W123" s="83">
        <f t="shared" si="47"/>
        <v>900</v>
      </c>
      <c r="X123" s="85"/>
      <c r="Y123" s="42"/>
      <c r="Z123" s="42"/>
      <c r="AA123" s="42"/>
      <c r="AB123" s="50"/>
    </row>
    <row r="124" spans="1:28" ht="13.15" customHeight="1">
      <c r="A124" s="73">
        <v>110</v>
      </c>
      <c r="B124" s="74">
        <f t="shared" si="34"/>
        <v>45421</v>
      </c>
      <c r="C124" s="75">
        <f t="shared" si="35"/>
        <v>884</v>
      </c>
      <c r="D124" s="76">
        <f t="shared" si="36"/>
        <v>1530</v>
      </c>
      <c r="E124" s="61">
        <f t="shared" si="38"/>
        <v>524</v>
      </c>
      <c r="F124" s="61">
        <f t="shared" si="39"/>
        <v>514</v>
      </c>
      <c r="G124" s="61">
        <f t="shared" si="40"/>
        <v>504</v>
      </c>
      <c r="H124" s="42">
        <f t="shared" si="43"/>
        <v>1890</v>
      </c>
      <c r="I124" s="42">
        <f t="shared" si="43"/>
        <v>1900</v>
      </c>
      <c r="J124" s="42">
        <f t="shared" si="43"/>
        <v>1910</v>
      </c>
      <c r="K124" s="42">
        <f t="shared" si="50"/>
        <v>2000</v>
      </c>
      <c r="L124" s="42">
        <f t="shared" si="50"/>
        <v>2000</v>
      </c>
      <c r="M124" s="42">
        <f t="shared" si="50"/>
        <v>2000</v>
      </c>
      <c r="N124" s="42">
        <f t="shared" si="51"/>
        <v>-110</v>
      </c>
      <c r="O124" s="42">
        <f t="shared" si="51"/>
        <v>-100</v>
      </c>
      <c r="P124" s="42">
        <f t="shared" si="51"/>
        <v>-90</v>
      </c>
      <c r="Q124" s="61">
        <f t="shared" si="52"/>
        <v>0</v>
      </c>
      <c r="R124" s="61">
        <f t="shared" si="52"/>
        <v>0</v>
      </c>
      <c r="S124" s="61">
        <f t="shared" si="52"/>
        <v>0</v>
      </c>
      <c r="T124" s="58">
        <f t="shared" si="33"/>
        <v>1514</v>
      </c>
      <c r="U124" s="83">
        <f t="shared" si="45"/>
        <v>900</v>
      </c>
      <c r="V124" s="83">
        <f t="shared" si="46"/>
        <v>900</v>
      </c>
      <c r="W124" s="83">
        <f t="shared" si="47"/>
        <v>900</v>
      </c>
      <c r="X124" s="85"/>
      <c r="Y124" s="42"/>
      <c r="Z124" s="42"/>
      <c r="AA124" s="42"/>
      <c r="AB124" s="50"/>
    </row>
    <row r="125" spans="1:28" ht="13.15" customHeight="1">
      <c r="A125" s="73">
        <v>111</v>
      </c>
      <c r="B125" s="74">
        <f t="shared" si="34"/>
        <v>45422</v>
      </c>
      <c r="C125" s="75">
        <f t="shared" si="35"/>
        <v>884</v>
      </c>
      <c r="D125" s="76">
        <f t="shared" si="36"/>
        <v>1528</v>
      </c>
      <c r="E125" s="61">
        <f t="shared" si="38"/>
        <v>522</v>
      </c>
      <c r="F125" s="61">
        <f t="shared" si="39"/>
        <v>512</v>
      </c>
      <c r="G125" s="61">
        <f t="shared" si="40"/>
        <v>502</v>
      </c>
      <c r="H125" s="42">
        <f t="shared" si="43"/>
        <v>1890</v>
      </c>
      <c r="I125" s="42">
        <f t="shared" si="43"/>
        <v>1900</v>
      </c>
      <c r="J125" s="42">
        <f t="shared" si="43"/>
        <v>1910</v>
      </c>
      <c r="K125" s="42">
        <f t="shared" si="50"/>
        <v>2000</v>
      </c>
      <c r="L125" s="42">
        <f t="shared" si="50"/>
        <v>2000</v>
      </c>
      <c r="M125" s="42">
        <f t="shared" si="50"/>
        <v>2000</v>
      </c>
      <c r="N125" s="42">
        <f t="shared" si="51"/>
        <v>-110</v>
      </c>
      <c r="O125" s="42">
        <f t="shared" si="51"/>
        <v>-100</v>
      </c>
      <c r="P125" s="42">
        <f t="shared" si="51"/>
        <v>-90</v>
      </c>
      <c r="Q125" s="61">
        <f t="shared" si="52"/>
        <v>0</v>
      </c>
      <c r="R125" s="61">
        <f t="shared" si="52"/>
        <v>0</v>
      </c>
      <c r="S125" s="61">
        <f t="shared" si="52"/>
        <v>0</v>
      </c>
      <c r="T125" s="58">
        <f t="shared" si="33"/>
        <v>1512</v>
      </c>
      <c r="U125" s="83">
        <f t="shared" si="45"/>
        <v>900</v>
      </c>
      <c r="V125" s="83">
        <f t="shared" si="46"/>
        <v>900</v>
      </c>
      <c r="W125" s="83">
        <f t="shared" si="47"/>
        <v>900</v>
      </c>
      <c r="X125" s="85"/>
      <c r="Y125" s="42"/>
      <c r="Z125" s="42"/>
      <c r="AA125" s="42"/>
      <c r="AB125" s="50"/>
    </row>
    <row r="126" spans="1:28" ht="13.15" customHeight="1">
      <c r="A126" s="73">
        <v>112</v>
      </c>
      <c r="B126" s="74">
        <f t="shared" si="34"/>
        <v>45423</v>
      </c>
      <c r="C126" s="75">
        <f t="shared" si="35"/>
        <v>884</v>
      </c>
      <c r="D126" s="76">
        <f t="shared" si="36"/>
        <v>1526</v>
      </c>
      <c r="E126" s="61">
        <f t="shared" si="38"/>
        <v>520</v>
      </c>
      <c r="F126" s="61">
        <f t="shared" si="39"/>
        <v>510</v>
      </c>
      <c r="G126" s="61">
        <f t="shared" si="40"/>
        <v>500</v>
      </c>
      <c r="H126" s="42">
        <f t="shared" si="43"/>
        <v>1890</v>
      </c>
      <c r="I126" s="42">
        <f t="shared" si="43"/>
        <v>1900</v>
      </c>
      <c r="J126" s="42">
        <f t="shared" si="43"/>
        <v>1910</v>
      </c>
      <c r="K126" s="42">
        <f t="shared" si="50"/>
        <v>2000</v>
      </c>
      <c r="L126" s="42">
        <f t="shared" si="50"/>
        <v>2000</v>
      </c>
      <c r="M126" s="42">
        <f t="shared" si="50"/>
        <v>2000</v>
      </c>
      <c r="N126" s="42">
        <f t="shared" si="51"/>
        <v>-110</v>
      </c>
      <c r="O126" s="42">
        <f t="shared" si="51"/>
        <v>-100</v>
      </c>
      <c r="P126" s="42">
        <f t="shared" si="51"/>
        <v>-90</v>
      </c>
      <c r="Q126" s="61">
        <f t="shared" si="52"/>
        <v>0</v>
      </c>
      <c r="R126" s="61">
        <f t="shared" si="52"/>
        <v>0</v>
      </c>
      <c r="S126" s="61">
        <f t="shared" si="52"/>
        <v>0</v>
      </c>
      <c r="T126" s="58">
        <f t="shared" si="33"/>
        <v>1510</v>
      </c>
      <c r="U126" s="83">
        <f t="shared" si="45"/>
        <v>900</v>
      </c>
      <c r="V126" s="83">
        <f t="shared" si="46"/>
        <v>900</v>
      </c>
      <c r="W126" s="83">
        <f t="shared" si="47"/>
        <v>900</v>
      </c>
      <c r="X126" s="85"/>
      <c r="Y126" s="42"/>
      <c r="Z126" s="42"/>
      <c r="AA126" s="42"/>
      <c r="AB126" s="50"/>
    </row>
    <row r="127" spans="1:28" ht="13.15" customHeight="1">
      <c r="A127" s="73">
        <v>113</v>
      </c>
      <c r="B127" s="74">
        <f t="shared" si="34"/>
        <v>45424</v>
      </c>
      <c r="C127" s="75">
        <f t="shared" si="35"/>
        <v>884</v>
      </c>
      <c r="D127" s="76">
        <f>D126+2</f>
        <v>1528</v>
      </c>
      <c r="E127" s="61">
        <f t="shared" si="38"/>
        <v>522</v>
      </c>
      <c r="F127" s="61">
        <f t="shared" si="39"/>
        <v>512</v>
      </c>
      <c r="G127" s="61">
        <f t="shared" si="40"/>
        <v>502</v>
      </c>
      <c r="H127" s="42">
        <f t="shared" si="43"/>
        <v>1890</v>
      </c>
      <c r="I127" s="42">
        <f t="shared" si="43"/>
        <v>1900</v>
      </c>
      <c r="J127" s="42">
        <f t="shared" si="43"/>
        <v>1910</v>
      </c>
      <c r="K127" s="42">
        <f t="shared" si="50"/>
        <v>2000</v>
      </c>
      <c r="L127" s="42">
        <f t="shared" si="50"/>
        <v>2000</v>
      </c>
      <c r="M127" s="42">
        <f t="shared" si="50"/>
        <v>2000</v>
      </c>
      <c r="N127" s="42">
        <f t="shared" si="51"/>
        <v>-110</v>
      </c>
      <c r="O127" s="42">
        <f t="shared" si="51"/>
        <v>-100</v>
      </c>
      <c r="P127" s="42">
        <f t="shared" si="51"/>
        <v>-90</v>
      </c>
      <c r="Q127" s="61">
        <f t="shared" si="52"/>
        <v>0</v>
      </c>
      <c r="R127" s="61">
        <f t="shared" si="52"/>
        <v>0</v>
      </c>
      <c r="S127" s="61">
        <f t="shared" si="52"/>
        <v>0</v>
      </c>
      <c r="T127" s="58">
        <f t="shared" si="33"/>
        <v>1512</v>
      </c>
      <c r="U127" s="83">
        <f t="shared" si="45"/>
        <v>900</v>
      </c>
      <c r="V127" s="83">
        <f t="shared" si="46"/>
        <v>900</v>
      </c>
      <c r="W127" s="83">
        <f t="shared" si="47"/>
        <v>900</v>
      </c>
      <c r="X127" s="85"/>
      <c r="Y127" s="42"/>
      <c r="Z127" s="42"/>
      <c r="AA127" s="42"/>
      <c r="AB127" s="50"/>
    </row>
    <row r="128" spans="1:28" ht="13.15" customHeight="1">
      <c r="A128" s="73">
        <v>114</v>
      </c>
      <c r="B128" s="74">
        <f t="shared" si="34"/>
        <v>45425</v>
      </c>
      <c r="C128" s="75">
        <f t="shared" si="35"/>
        <v>884</v>
      </c>
      <c r="D128" s="76">
        <f t="shared" ref="D128:D191" si="53">D127+2</f>
        <v>1530</v>
      </c>
      <c r="E128" s="61">
        <f t="shared" si="38"/>
        <v>524</v>
      </c>
      <c r="F128" s="61">
        <f t="shared" si="39"/>
        <v>514</v>
      </c>
      <c r="G128" s="61">
        <f t="shared" si="40"/>
        <v>504</v>
      </c>
      <c r="H128" s="42">
        <f t="shared" si="43"/>
        <v>1890</v>
      </c>
      <c r="I128" s="42">
        <f t="shared" si="43"/>
        <v>1900</v>
      </c>
      <c r="J128" s="42">
        <f t="shared" si="43"/>
        <v>1910</v>
      </c>
      <c r="K128" s="42">
        <f t="shared" ref="K128:M143" si="54">K127</f>
        <v>2000</v>
      </c>
      <c r="L128" s="42">
        <f t="shared" si="54"/>
        <v>2000</v>
      </c>
      <c r="M128" s="42">
        <f t="shared" si="54"/>
        <v>2000</v>
      </c>
      <c r="N128" s="42">
        <f t="shared" si="51"/>
        <v>-110</v>
      </c>
      <c r="O128" s="42">
        <f t="shared" si="51"/>
        <v>-100</v>
      </c>
      <c r="P128" s="42">
        <f t="shared" si="51"/>
        <v>-90</v>
      </c>
      <c r="Q128" s="61">
        <f t="shared" si="52"/>
        <v>0</v>
      </c>
      <c r="R128" s="61">
        <f t="shared" si="52"/>
        <v>0</v>
      </c>
      <c r="S128" s="61">
        <f t="shared" si="52"/>
        <v>0</v>
      </c>
      <c r="T128" s="58">
        <f t="shared" si="33"/>
        <v>1514</v>
      </c>
      <c r="U128" s="83">
        <f t="shared" si="45"/>
        <v>900</v>
      </c>
      <c r="V128" s="83">
        <f t="shared" si="46"/>
        <v>900</v>
      </c>
      <c r="W128" s="83">
        <f t="shared" si="47"/>
        <v>900</v>
      </c>
      <c r="X128" s="85"/>
      <c r="Y128" s="42"/>
      <c r="Z128" s="42"/>
      <c r="AA128" s="42"/>
      <c r="AB128" s="50"/>
    </row>
    <row r="129" spans="1:28" ht="13.15" customHeight="1">
      <c r="A129" s="73">
        <v>115</v>
      </c>
      <c r="B129" s="74">
        <f t="shared" si="34"/>
        <v>45426</v>
      </c>
      <c r="C129" s="75">
        <f t="shared" si="35"/>
        <v>884</v>
      </c>
      <c r="D129" s="76">
        <f t="shared" si="53"/>
        <v>1532</v>
      </c>
      <c r="E129" s="61">
        <f t="shared" si="38"/>
        <v>526</v>
      </c>
      <c r="F129" s="61">
        <f t="shared" si="39"/>
        <v>516</v>
      </c>
      <c r="G129" s="61">
        <f t="shared" si="40"/>
        <v>506</v>
      </c>
      <c r="H129" s="42">
        <f t="shared" si="43"/>
        <v>1890</v>
      </c>
      <c r="I129" s="42">
        <f t="shared" si="43"/>
        <v>1900</v>
      </c>
      <c r="J129" s="42">
        <f t="shared" si="43"/>
        <v>1910</v>
      </c>
      <c r="K129" s="42">
        <f t="shared" si="54"/>
        <v>2000</v>
      </c>
      <c r="L129" s="42">
        <f t="shared" si="54"/>
        <v>2000</v>
      </c>
      <c r="M129" s="42">
        <f t="shared" si="54"/>
        <v>2000</v>
      </c>
      <c r="N129" s="42">
        <f t="shared" ref="N129:P144" si="55">N128-Q129</f>
        <v>-110</v>
      </c>
      <c r="O129" s="42">
        <f t="shared" si="55"/>
        <v>-100</v>
      </c>
      <c r="P129" s="42">
        <f t="shared" si="55"/>
        <v>-90</v>
      </c>
      <c r="Q129" s="61">
        <f t="shared" si="52"/>
        <v>0</v>
      </c>
      <c r="R129" s="61">
        <f t="shared" si="52"/>
        <v>0</v>
      </c>
      <c r="S129" s="61">
        <f t="shared" si="52"/>
        <v>0</v>
      </c>
      <c r="T129" s="58">
        <f t="shared" si="33"/>
        <v>1516</v>
      </c>
      <c r="U129" s="83">
        <f t="shared" si="45"/>
        <v>900</v>
      </c>
      <c r="V129" s="83">
        <f t="shared" si="46"/>
        <v>900</v>
      </c>
      <c r="W129" s="83">
        <f t="shared" si="47"/>
        <v>900</v>
      </c>
      <c r="X129" s="85"/>
      <c r="Y129" s="42"/>
      <c r="Z129" s="42"/>
      <c r="AA129" s="42"/>
      <c r="AB129" s="50"/>
    </row>
    <row r="130" spans="1:28" ht="13.15" customHeight="1">
      <c r="A130" s="73">
        <v>116</v>
      </c>
      <c r="B130" s="74">
        <f t="shared" si="34"/>
        <v>45427</v>
      </c>
      <c r="C130" s="75">
        <f t="shared" si="35"/>
        <v>884</v>
      </c>
      <c r="D130" s="76">
        <f t="shared" si="53"/>
        <v>1534</v>
      </c>
      <c r="E130" s="61">
        <f t="shared" si="38"/>
        <v>528</v>
      </c>
      <c r="F130" s="61">
        <f t="shared" si="39"/>
        <v>518</v>
      </c>
      <c r="G130" s="61">
        <f t="shared" si="40"/>
        <v>508</v>
      </c>
      <c r="H130" s="42">
        <f t="shared" si="43"/>
        <v>1890</v>
      </c>
      <c r="I130" s="42">
        <f t="shared" si="43"/>
        <v>1900</v>
      </c>
      <c r="J130" s="42">
        <f t="shared" si="43"/>
        <v>1910</v>
      </c>
      <c r="K130" s="42">
        <f t="shared" si="54"/>
        <v>2000</v>
      </c>
      <c r="L130" s="42">
        <f t="shared" si="54"/>
        <v>2000</v>
      </c>
      <c r="M130" s="42">
        <f t="shared" si="54"/>
        <v>2000</v>
      </c>
      <c r="N130" s="42">
        <f t="shared" si="55"/>
        <v>-110</v>
      </c>
      <c r="O130" s="42">
        <f t="shared" si="55"/>
        <v>-100</v>
      </c>
      <c r="P130" s="42">
        <f t="shared" si="55"/>
        <v>-90</v>
      </c>
      <c r="Q130" s="61">
        <f t="shared" si="52"/>
        <v>0</v>
      </c>
      <c r="R130" s="61">
        <f t="shared" si="52"/>
        <v>0</v>
      </c>
      <c r="S130" s="61">
        <f t="shared" si="52"/>
        <v>0</v>
      </c>
      <c r="T130" s="58">
        <f t="shared" si="33"/>
        <v>1518</v>
      </c>
      <c r="U130" s="83">
        <f t="shared" si="45"/>
        <v>900</v>
      </c>
      <c r="V130" s="83">
        <f t="shared" si="46"/>
        <v>900</v>
      </c>
      <c r="W130" s="83">
        <f t="shared" si="47"/>
        <v>900</v>
      </c>
      <c r="X130" s="85"/>
      <c r="Y130" s="42"/>
      <c r="Z130" s="42"/>
      <c r="AA130" s="42"/>
      <c r="AB130" s="50"/>
    </row>
    <row r="131" spans="1:28" ht="13.15" customHeight="1">
      <c r="A131" s="73">
        <v>117</v>
      </c>
      <c r="B131" s="74">
        <f t="shared" si="34"/>
        <v>45428</v>
      </c>
      <c r="C131" s="75">
        <f t="shared" si="35"/>
        <v>884</v>
      </c>
      <c r="D131" s="76">
        <f t="shared" si="53"/>
        <v>1536</v>
      </c>
      <c r="E131" s="61">
        <f t="shared" si="38"/>
        <v>530</v>
      </c>
      <c r="F131" s="61">
        <f t="shared" si="39"/>
        <v>520</v>
      </c>
      <c r="G131" s="61">
        <f t="shared" si="40"/>
        <v>510</v>
      </c>
      <c r="H131" s="42">
        <f t="shared" si="43"/>
        <v>1890</v>
      </c>
      <c r="I131" s="42">
        <f t="shared" si="43"/>
        <v>1900</v>
      </c>
      <c r="J131" s="42">
        <f t="shared" si="43"/>
        <v>1910</v>
      </c>
      <c r="K131" s="42">
        <f t="shared" si="54"/>
        <v>2000</v>
      </c>
      <c r="L131" s="42">
        <f t="shared" si="54"/>
        <v>2000</v>
      </c>
      <c r="M131" s="42">
        <f t="shared" si="54"/>
        <v>2000</v>
      </c>
      <c r="N131" s="42">
        <f t="shared" si="55"/>
        <v>-110</v>
      </c>
      <c r="O131" s="42">
        <f t="shared" si="55"/>
        <v>-100</v>
      </c>
      <c r="P131" s="42">
        <f t="shared" si="55"/>
        <v>-90</v>
      </c>
      <c r="Q131" s="61">
        <f t="shared" si="52"/>
        <v>0</v>
      </c>
      <c r="R131" s="61">
        <f t="shared" si="52"/>
        <v>0</v>
      </c>
      <c r="S131" s="61">
        <f t="shared" si="52"/>
        <v>0</v>
      </c>
      <c r="T131" s="58">
        <f t="shared" si="33"/>
        <v>1520</v>
      </c>
      <c r="U131" s="83">
        <f t="shared" si="45"/>
        <v>900</v>
      </c>
      <c r="V131" s="83">
        <f t="shared" si="46"/>
        <v>900</v>
      </c>
      <c r="W131" s="83">
        <f t="shared" si="47"/>
        <v>900</v>
      </c>
      <c r="X131" s="85"/>
      <c r="Y131" s="42"/>
      <c r="Z131" s="42"/>
      <c r="AA131" s="42"/>
      <c r="AB131" s="50"/>
    </row>
    <row r="132" spans="1:28" ht="13.15" customHeight="1">
      <c r="A132" s="73">
        <v>118</v>
      </c>
      <c r="B132" s="74">
        <f t="shared" si="34"/>
        <v>45429</v>
      </c>
      <c r="C132" s="75">
        <f t="shared" si="35"/>
        <v>884</v>
      </c>
      <c r="D132" s="76">
        <f t="shared" si="53"/>
        <v>1538</v>
      </c>
      <c r="E132" s="61">
        <f t="shared" si="38"/>
        <v>532</v>
      </c>
      <c r="F132" s="61">
        <f t="shared" si="39"/>
        <v>522</v>
      </c>
      <c r="G132" s="61">
        <f t="shared" si="40"/>
        <v>512</v>
      </c>
      <c r="H132" s="42">
        <f t="shared" si="43"/>
        <v>1890</v>
      </c>
      <c r="I132" s="42">
        <f t="shared" si="43"/>
        <v>1900</v>
      </c>
      <c r="J132" s="42">
        <f t="shared" si="43"/>
        <v>1910</v>
      </c>
      <c r="K132" s="42">
        <f t="shared" si="54"/>
        <v>2000</v>
      </c>
      <c r="L132" s="42">
        <f t="shared" si="54"/>
        <v>2000</v>
      </c>
      <c r="M132" s="42">
        <f t="shared" si="54"/>
        <v>2000</v>
      </c>
      <c r="N132" s="42">
        <f t="shared" si="55"/>
        <v>-110</v>
      </c>
      <c r="O132" s="42">
        <f t="shared" si="55"/>
        <v>-100</v>
      </c>
      <c r="P132" s="42">
        <f t="shared" si="55"/>
        <v>-90</v>
      </c>
      <c r="Q132" s="61">
        <f t="shared" si="52"/>
        <v>0</v>
      </c>
      <c r="R132" s="61">
        <f t="shared" si="52"/>
        <v>0</v>
      </c>
      <c r="S132" s="61">
        <f t="shared" si="52"/>
        <v>0</v>
      </c>
      <c r="T132" s="58">
        <f t="shared" si="33"/>
        <v>1522</v>
      </c>
      <c r="U132" s="83">
        <f t="shared" si="45"/>
        <v>900</v>
      </c>
      <c r="V132" s="83">
        <f t="shared" si="46"/>
        <v>900</v>
      </c>
      <c r="W132" s="83">
        <f t="shared" si="47"/>
        <v>900</v>
      </c>
      <c r="X132" s="85"/>
      <c r="Y132" s="42"/>
      <c r="Z132" s="42"/>
      <c r="AA132" s="42"/>
      <c r="AB132" s="50"/>
    </row>
    <row r="133" spans="1:28" ht="13.15" customHeight="1">
      <c r="A133" s="73">
        <v>119</v>
      </c>
      <c r="B133" s="74">
        <f t="shared" si="34"/>
        <v>45430</v>
      </c>
      <c r="C133" s="75">
        <f t="shared" si="35"/>
        <v>884</v>
      </c>
      <c r="D133" s="76">
        <f t="shared" si="53"/>
        <v>1540</v>
      </c>
      <c r="E133" s="61">
        <f t="shared" si="38"/>
        <v>534</v>
      </c>
      <c r="F133" s="61">
        <f t="shared" si="39"/>
        <v>524</v>
      </c>
      <c r="G133" s="61">
        <f t="shared" si="40"/>
        <v>514</v>
      </c>
      <c r="H133" s="42">
        <f t="shared" si="43"/>
        <v>1890</v>
      </c>
      <c r="I133" s="42">
        <f t="shared" si="43"/>
        <v>1900</v>
      </c>
      <c r="J133" s="42">
        <f t="shared" si="43"/>
        <v>1910</v>
      </c>
      <c r="K133" s="42">
        <f t="shared" si="54"/>
        <v>2000</v>
      </c>
      <c r="L133" s="42">
        <f t="shared" si="54"/>
        <v>2000</v>
      </c>
      <c r="M133" s="42">
        <f t="shared" si="54"/>
        <v>2000</v>
      </c>
      <c r="N133" s="42">
        <f t="shared" si="55"/>
        <v>-110</v>
      </c>
      <c r="O133" s="42">
        <f t="shared" si="55"/>
        <v>-100</v>
      </c>
      <c r="P133" s="42">
        <f t="shared" si="55"/>
        <v>-90</v>
      </c>
      <c r="Q133" s="61">
        <f t="shared" si="52"/>
        <v>0</v>
      </c>
      <c r="R133" s="61">
        <f t="shared" si="52"/>
        <v>0</v>
      </c>
      <c r="S133" s="61">
        <f t="shared" si="52"/>
        <v>0</v>
      </c>
      <c r="T133" s="58">
        <f t="shared" si="33"/>
        <v>1524</v>
      </c>
      <c r="U133" s="83">
        <f t="shared" si="45"/>
        <v>900</v>
      </c>
      <c r="V133" s="83">
        <f t="shared" si="46"/>
        <v>900</v>
      </c>
      <c r="W133" s="83">
        <f t="shared" si="47"/>
        <v>900</v>
      </c>
      <c r="X133" s="85"/>
      <c r="Y133" s="42"/>
      <c r="Z133" s="42"/>
      <c r="AA133" s="42"/>
      <c r="AB133" s="50"/>
    </row>
    <row r="134" spans="1:28" ht="13.15" customHeight="1">
      <c r="A134" s="73">
        <v>120</v>
      </c>
      <c r="B134" s="74">
        <f t="shared" si="34"/>
        <v>45431</v>
      </c>
      <c r="C134" s="75">
        <f t="shared" si="35"/>
        <v>884</v>
      </c>
      <c r="D134" s="76">
        <f t="shared" si="53"/>
        <v>1542</v>
      </c>
      <c r="E134" s="61">
        <f t="shared" si="38"/>
        <v>536</v>
      </c>
      <c r="F134" s="61">
        <f t="shared" si="39"/>
        <v>526</v>
      </c>
      <c r="G134" s="61">
        <f t="shared" si="40"/>
        <v>516</v>
      </c>
      <c r="H134" s="42">
        <f t="shared" si="43"/>
        <v>1890</v>
      </c>
      <c r="I134" s="42">
        <f t="shared" si="43"/>
        <v>1900</v>
      </c>
      <c r="J134" s="42">
        <f t="shared" si="43"/>
        <v>1910</v>
      </c>
      <c r="K134" s="42">
        <f t="shared" si="54"/>
        <v>2000</v>
      </c>
      <c r="L134" s="42">
        <f t="shared" si="54"/>
        <v>2000</v>
      </c>
      <c r="M134" s="42">
        <f t="shared" si="54"/>
        <v>2000</v>
      </c>
      <c r="N134" s="42">
        <f t="shared" si="55"/>
        <v>-110</v>
      </c>
      <c r="O134" s="42">
        <f t="shared" si="55"/>
        <v>-100</v>
      </c>
      <c r="P134" s="42">
        <f t="shared" si="55"/>
        <v>-90</v>
      </c>
      <c r="Q134" s="61">
        <f t="shared" si="52"/>
        <v>0</v>
      </c>
      <c r="R134" s="61">
        <f t="shared" si="52"/>
        <v>0</v>
      </c>
      <c r="S134" s="61">
        <f t="shared" si="52"/>
        <v>0</v>
      </c>
      <c r="T134" s="58">
        <f t="shared" si="33"/>
        <v>1526</v>
      </c>
      <c r="U134" s="83">
        <f t="shared" si="45"/>
        <v>900</v>
      </c>
      <c r="V134" s="83">
        <f t="shared" si="46"/>
        <v>900</v>
      </c>
      <c r="W134" s="83">
        <f t="shared" si="47"/>
        <v>900</v>
      </c>
      <c r="X134" s="85"/>
      <c r="Y134" s="42"/>
      <c r="Z134" s="42"/>
      <c r="AA134" s="42"/>
      <c r="AB134" s="50"/>
    </row>
    <row r="135" spans="1:28" ht="13.15" customHeight="1">
      <c r="A135" s="73">
        <v>121</v>
      </c>
      <c r="B135" s="74">
        <f t="shared" si="34"/>
        <v>45432</v>
      </c>
      <c r="C135" s="75">
        <f t="shared" si="35"/>
        <v>884</v>
      </c>
      <c r="D135" s="76">
        <f t="shared" si="53"/>
        <v>1544</v>
      </c>
      <c r="E135" s="61">
        <f t="shared" si="38"/>
        <v>538</v>
      </c>
      <c r="F135" s="61">
        <f t="shared" si="39"/>
        <v>528</v>
      </c>
      <c r="G135" s="61">
        <f t="shared" si="40"/>
        <v>518</v>
      </c>
      <c r="H135" s="42">
        <f t="shared" si="43"/>
        <v>1890</v>
      </c>
      <c r="I135" s="42">
        <f t="shared" si="43"/>
        <v>1900</v>
      </c>
      <c r="J135" s="42">
        <f t="shared" si="43"/>
        <v>1910</v>
      </c>
      <c r="K135" s="42">
        <f t="shared" si="54"/>
        <v>2000</v>
      </c>
      <c r="L135" s="42">
        <f t="shared" si="54"/>
        <v>2000</v>
      </c>
      <c r="M135" s="42">
        <f t="shared" si="54"/>
        <v>2000</v>
      </c>
      <c r="N135" s="42">
        <f t="shared" si="55"/>
        <v>-110</v>
      </c>
      <c r="O135" s="42">
        <f t="shared" si="55"/>
        <v>-100</v>
      </c>
      <c r="P135" s="42">
        <f t="shared" si="55"/>
        <v>-90</v>
      </c>
      <c r="Q135" s="61">
        <f t="shared" ref="Q135:S150" si="56">Q134</f>
        <v>0</v>
      </c>
      <c r="R135" s="61">
        <f t="shared" si="56"/>
        <v>0</v>
      </c>
      <c r="S135" s="61">
        <f t="shared" si="56"/>
        <v>0</v>
      </c>
      <c r="T135" s="58">
        <f t="shared" si="33"/>
        <v>1528</v>
      </c>
      <c r="U135" s="83">
        <f t="shared" si="45"/>
        <v>900</v>
      </c>
      <c r="V135" s="83">
        <f t="shared" si="46"/>
        <v>900</v>
      </c>
      <c r="W135" s="83">
        <f t="shared" si="47"/>
        <v>900</v>
      </c>
      <c r="X135" s="85"/>
      <c r="Y135" s="42"/>
      <c r="Z135" s="42"/>
      <c r="AA135" s="42"/>
      <c r="AB135" s="50"/>
    </row>
    <row r="136" spans="1:28" ht="13.15" customHeight="1">
      <c r="A136" s="73">
        <v>122</v>
      </c>
      <c r="B136" s="74">
        <f t="shared" si="34"/>
        <v>45433</v>
      </c>
      <c r="C136" s="75">
        <f t="shared" si="35"/>
        <v>884</v>
      </c>
      <c r="D136" s="76">
        <f t="shared" si="53"/>
        <v>1546</v>
      </c>
      <c r="E136" s="61">
        <f t="shared" si="38"/>
        <v>540</v>
      </c>
      <c r="F136" s="61">
        <f t="shared" si="39"/>
        <v>530</v>
      </c>
      <c r="G136" s="61">
        <f t="shared" si="40"/>
        <v>520</v>
      </c>
      <c r="H136" s="42">
        <f t="shared" si="43"/>
        <v>1890</v>
      </c>
      <c r="I136" s="42">
        <f t="shared" si="43"/>
        <v>1900</v>
      </c>
      <c r="J136" s="42">
        <f t="shared" si="43"/>
        <v>1910</v>
      </c>
      <c r="K136" s="42">
        <f t="shared" si="54"/>
        <v>2000</v>
      </c>
      <c r="L136" s="42">
        <f t="shared" si="54"/>
        <v>2000</v>
      </c>
      <c r="M136" s="42">
        <f t="shared" si="54"/>
        <v>2000</v>
      </c>
      <c r="N136" s="42">
        <f t="shared" si="55"/>
        <v>-110</v>
      </c>
      <c r="O136" s="42">
        <f t="shared" si="55"/>
        <v>-100</v>
      </c>
      <c r="P136" s="42">
        <f t="shared" si="55"/>
        <v>-90</v>
      </c>
      <c r="Q136" s="61">
        <f t="shared" si="56"/>
        <v>0</v>
      </c>
      <c r="R136" s="61">
        <f t="shared" si="56"/>
        <v>0</v>
      </c>
      <c r="S136" s="61">
        <f t="shared" si="56"/>
        <v>0</v>
      </c>
      <c r="T136" s="58">
        <f t="shared" si="33"/>
        <v>1530</v>
      </c>
      <c r="U136" s="83">
        <f t="shared" si="45"/>
        <v>900</v>
      </c>
      <c r="V136" s="83">
        <f t="shared" si="46"/>
        <v>900</v>
      </c>
      <c r="W136" s="83">
        <f t="shared" si="47"/>
        <v>900</v>
      </c>
      <c r="X136" s="85"/>
      <c r="Y136" s="42"/>
      <c r="Z136" s="42"/>
      <c r="AA136" s="42"/>
      <c r="AB136" s="50"/>
    </row>
    <row r="137" spans="1:28" ht="13.15" customHeight="1">
      <c r="A137" s="73">
        <v>123</v>
      </c>
      <c r="B137" s="74">
        <f t="shared" si="34"/>
        <v>45434</v>
      </c>
      <c r="C137" s="75">
        <f t="shared" si="35"/>
        <v>884</v>
      </c>
      <c r="D137" s="76">
        <f t="shared" si="53"/>
        <v>1548</v>
      </c>
      <c r="E137" s="61">
        <f t="shared" si="38"/>
        <v>542</v>
      </c>
      <c r="F137" s="61">
        <f t="shared" si="39"/>
        <v>532</v>
      </c>
      <c r="G137" s="61">
        <f t="shared" si="40"/>
        <v>522</v>
      </c>
      <c r="H137" s="42">
        <f t="shared" si="43"/>
        <v>1890</v>
      </c>
      <c r="I137" s="42">
        <f t="shared" si="43"/>
        <v>1900</v>
      </c>
      <c r="J137" s="42">
        <f t="shared" si="43"/>
        <v>1910</v>
      </c>
      <c r="K137" s="42">
        <f t="shared" si="54"/>
        <v>2000</v>
      </c>
      <c r="L137" s="42">
        <f t="shared" si="54"/>
        <v>2000</v>
      </c>
      <c r="M137" s="42">
        <f t="shared" si="54"/>
        <v>2000</v>
      </c>
      <c r="N137" s="42">
        <f t="shared" si="55"/>
        <v>-110</v>
      </c>
      <c r="O137" s="42">
        <f t="shared" si="55"/>
        <v>-100</v>
      </c>
      <c r="P137" s="42">
        <f t="shared" si="55"/>
        <v>-90</v>
      </c>
      <c r="Q137" s="61">
        <f t="shared" si="56"/>
        <v>0</v>
      </c>
      <c r="R137" s="61">
        <f t="shared" si="56"/>
        <v>0</v>
      </c>
      <c r="S137" s="61">
        <f t="shared" si="56"/>
        <v>0</v>
      </c>
      <c r="T137" s="58">
        <f t="shared" si="33"/>
        <v>1532</v>
      </c>
      <c r="U137" s="83">
        <f t="shared" si="45"/>
        <v>900</v>
      </c>
      <c r="V137" s="83">
        <f t="shared" si="46"/>
        <v>900</v>
      </c>
      <c r="W137" s="83">
        <f t="shared" si="47"/>
        <v>900</v>
      </c>
      <c r="X137" s="85"/>
      <c r="Y137" s="42"/>
      <c r="Z137" s="42"/>
      <c r="AA137" s="42"/>
      <c r="AB137" s="50"/>
    </row>
    <row r="138" spans="1:28" ht="13.15" customHeight="1">
      <c r="A138" s="73">
        <v>124</v>
      </c>
      <c r="B138" s="74">
        <f t="shared" si="34"/>
        <v>45435</v>
      </c>
      <c r="C138" s="75">
        <f t="shared" si="35"/>
        <v>884</v>
      </c>
      <c r="D138" s="76">
        <f t="shared" si="53"/>
        <v>1550</v>
      </c>
      <c r="E138" s="61">
        <f t="shared" si="38"/>
        <v>544</v>
      </c>
      <c r="F138" s="61">
        <f t="shared" si="39"/>
        <v>534</v>
      </c>
      <c r="G138" s="61">
        <f t="shared" si="40"/>
        <v>524</v>
      </c>
      <c r="H138" s="42">
        <f t="shared" si="43"/>
        <v>1890</v>
      </c>
      <c r="I138" s="42">
        <f t="shared" si="43"/>
        <v>1900</v>
      </c>
      <c r="J138" s="42">
        <f t="shared" si="43"/>
        <v>1910</v>
      </c>
      <c r="K138" s="42">
        <f t="shared" si="54"/>
        <v>2000</v>
      </c>
      <c r="L138" s="42">
        <f t="shared" si="54"/>
        <v>2000</v>
      </c>
      <c r="M138" s="42">
        <f t="shared" si="54"/>
        <v>2000</v>
      </c>
      <c r="N138" s="42">
        <f t="shared" si="55"/>
        <v>-110</v>
      </c>
      <c r="O138" s="42">
        <f t="shared" si="55"/>
        <v>-100</v>
      </c>
      <c r="P138" s="42">
        <f t="shared" si="55"/>
        <v>-90</v>
      </c>
      <c r="Q138" s="61">
        <f t="shared" si="56"/>
        <v>0</v>
      </c>
      <c r="R138" s="61">
        <f t="shared" si="56"/>
        <v>0</v>
      </c>
      <c r="S138" s="61">
        <f t="shared" si="56"/>
        <v>0</v>
      </c>
      <c r="T138" s="58">
        <f t="shared" si="33"/>
        <v>1534</v>
      </c>
      <c r="U138" s="83">
        <f t="shared" si="45"/>
        <v>900</v>
      </c>
      <c r="V138" s="83">
        <f t="shared" si="46"/>
        <v>900</v>
      </c>
      <c r="W138" s="83">
        <f t="shared" si="47"/>
        <v>900</v>
      </c>
      <c r="X138" s="85"/>
      <c r="Y138" s="42"/>
      <c r="Z138" s="42"/>
      <c r="AA138" s="42"/>
      <c r="AB138" s="50"/>
    </row>
    <row r="139" spans="1:28" ht="13.15" customHeight="1">
      <c r="A139" s="73">
        <v>125</v>
      </c>
      <c r="B139" s="74">
        <f t="shared" si="34"/>
        <v>45436</v>
      </c>
      <c r="C139" s="75">
        <f t="shared" si="35"/>
        <v>884</v>
      </c>
      <c r="D139" s="76">
        <f t="shared" si="53"/>
        <v>1552</v>
      </c>
      <c r="E139" s="61">
        <f t="shared" si="38"/>
        <v>546</v>
      </c>
      <c r="F139" s="61">
        <f t="shared" si="39"/>
        <v>536</v>
      </c>
      <c r="G139" s="61">
        <f t="shared" si="40"/>
        <v>526</v>
      </c>
      <c r="H139" s="42">
        <f t="shared" si="43"/>
        <v>1890</v>
      </c>
      <c r="I139" s="42">
        <f t="shared" si="43"/>
        <v>1900</v>
      </c>
      <c r="J139" s="42">
        <f t="shared" si="43"/>
        <v>1910</v>
      </c>
      <c r="K139" s="42">
        <f t="shared" si="54"/>
        <v>2000</v>
      </c>
      <c r="L139" s="42">
        <f t="shared" si="54"/>
        <v>2000</v>
      </c>
      <c r="M139" s="42">
        <f t="shared" si="54"/>
        <v>2000</v>
      </c>
      <c r="N139" s="42">
        <f t="shared" si="55"/>
        <v>-110</v>
      </c>
      <c r="O139" s="42">
        <f t="shared" si="55"/>
        <v>-100</v>
      </c>
      <c r="P139" s="42">
        <f t="shared" si="55"/>
        <v>-90</v>
      </c>
      <c r="Q139" s="61">
        <f t="shared" si="56"/>
        <v>0</v>
      </c>
      <c r="R139" s="61">
        <f t="shared" si="56"/>
        <v>0</v>
      </c>
      <c r="S139" s="61">
        <f t="shared" si="56"/>
        <v>0</v>
      </c>
      <c r="T139" s="58">
        <f t="shared" si="33"/>
        <v>1536</v>
      </c>
      <c r="U139" s="83">
        <f t="shared" si="45"/>
        <v>900</v>
      </c>
      <c r="V139" s="83">
        <f t="shared" si="46"/>
        <v>900</v>
      </c>
      <c r="W139" s="83">
        <f t="shared" si="47"/>
        <v>900</v>
      </c>
      <c r="X139" s="85"/>
      <c r="Y139" s="42"/>
      <c r="Z139" s="42"/>
      <c r="AA139" s="42"/>
      <c r="AB139" s="50"/>
    </row>
    <row r="140" spans="1:28" ht="13.15" customHeight="1">
      <c r="A140" s="73">
        <v>126</v>
      </c>
      <c r="B140" s="74">
        <f t="shared" si="34"/>
        <v>45437</v>
      </c>
      <c r="C140" s="75">
        <f t="shared" si="35"/>
        <v>884</v>
      </c>
      <c r="D140" s="76">
        <f t="shared" si="53"/>
        <v>1554</v>
      </c>
      <c r="E140" s="61">
        <f t="shared" si="38"/>
        <v>548</v>
      </c>
      <c r="F140" s="61">
        <f t="shared" si="39"/>
        <v>538</v>
      </c>
      <c r="G140" s="61">
        <f t="shared" si="40"/>
        <v>528</v>
      </c>
      <c r="H140" s="42">
        <f t="shared" si="43"/>
        <v>1890</v>
      </c>
      <c r="I140" s="42">
        <f t="shared" si="43"/>
        <v>1900</v>
      </c>
      <c r="J140" s="42">
        <f t="shared" si="43"/>
        <v>1910</v>
      </c>
      <c r="K140" s="42">
        <f t="shared" si="54"/>
        <v>2000</v>
      </c>
      <c r="L140" s="42">
        <f t="shared" si="54"/>
        <v>2000</v>
      </c>
      <c r="M140" s="42">
        <f t="shared" si="54"/>
        <v>2000</v>
      </c>
      <c r="N140" s="42">
        <f t="shared" si="55"/>
        <v>-110</v>
      </c>
      <c r="O140" s="42">
        <f t="shared" si="55"/>
        <v>-100</v>
      </c>
      <c r="P140" s="42">
        <f t="shared" si="55"/>
        <v>-90</v>
      </c>
      <c r="Q140" s="61">
        <f t="shared" si="56"/>
        <v>0</v>
      </c>
      <c r="R140" s="61">
        <f t="shared" si="56"/>
        <v>0</v>
      </c>
      <c r="S140" s="61">
        <f t="shared" si="56"/>
        <v>0</v>
      </c>
      <c r="T140" s="58">
        <f t="shared" si="33"/>
        <v>1538</v>
      </c>
      <c r="U140" s="83">
        <f t="shared" si="45"/>
        <v>900</v>
      </c>
      <c r="V140" s="83">
        <f t="shared" si="46"/>
        <v>900</v>
      </c>
      <c r="W140" s="83">
        <f t="shared" si="47"/>
        <v>900</v>
      </c>
      <c r="X140" s="85"/>
      <c r="Y140" s="42"/>
      <c r="Z140" s="42"/>
      <c r="AA140" s="42"/>
      <c r="AB140" s="50"/>
    </row>
    <row r="141" spans="1:28" ht="13.15" customHeight="1">
      <c r="A141" s="73">
        <v>127</v>
      </c>
      <c r="B141" s="74">
        <f t="shared" si="34"/>
        <v>45438</v>
      </c>
      <c r="C141" s="75">
        <f t="shared" si="35"/>
        <v>884</v>
      </c>
      <c r="D141" s="76">
        <f t="shared" si="53"/>
        <v>1556</v>
      </c>
      <c r="E141" s="61">
        <f t="shared" si="38"/>
        <v>550</v>
      </c>
      <c r="F141" s="61">
        <f t="shared" si="39"/>
        <v>540</v>
      </c>
      <c r="G141" s="61">
        <f t="shared" si="40"/>
        <v>530</v>
      </c>
      <c r="H141" s="42">
        <f t="shared" si="43"/>
        <v>1890</v>
      </c>
      <c r="I141" s="42">
        <f t="shared" si="43"/>
        <v>1900</v>
      </c>
      <c r="J141" s="42">
        <f t="shared" si="43"/>
        <v>1910</v>
      </c>
      <c r="K141" s="42">
        <f t="shared" si="54"/>
        <v>2000</v>
      </c>
      <c r="L141" s="42">
        <f t="shared" si="54"/>
        <v>2000</v>
      </c>
      <c r="M141" s="42">
        <f t="shared" si="54"/>
        <v>2000</v>
      </c>
      <c r="N141" s="42">
        <f t="shared" si="55"/>
        <v>-110</v>
      </c>
      <c r="O141" s="42">
        <f t="shared" si="55"/>
        <v>-100</v>
      </c>
      <c r="P141" s="42">
        <f t="shared" si="55"/>
        <v>-90</v>
      </c>
      <c r="Q141" s="61">
        <f t="shared" si="56"/>
        <v>0</v>
      </c>
      <c r="R141" s="61">
        <f t="shared" si="56"/>
        <v>0</v>
      </c>
      <c r="S141" s="61">
        <f t="shared" si="56"/>
        <v>0</v>
      </c>
      <c r="T141" s="58">
        <f t="shared" si="33"/>
        <v>1540</v>
      </c>
      <c r="U141" s="83">
        <f t="shared" si="45"/>
        <v>900</v>
      </c>
      <c r="V141" s="83">
        <f t="shared" si="46"/>
        <v>900</v>
      </c>
      <c r="W141" s="83">
        <f t="shared" si="47"/>
        <v>900</v>
      </c>
      <c r="X141" s="85"/>
      <c r="Y141" s="42"/>
      <c r="Z141" s="42"/>
      <c r="AA141" s="42"/>
      <c r="AB141" s="50"/>
    </row>
    <row r="142" spans="1:28" ht="13.15" customHeight="1">
      <c r="A142" s="73">
        <v>128</v>
      </c>
      <c r="B142" s="74">
        <f t="shared" si="34"/>
        <v>45439</v>
      </c>
      <c r="C142" s="75">
        <f t="shared" si="35"/>
        <v>884</v>
      </c>
      <c r="D142" s="76">
        <f t="shared" si="53"/>
        <v>1558</v>
      </c>
      <c r="E142" s="61">
        <f t="shared" si="38"/>
        <v>552</v>
      </c>
      <c r="F142" s="61">
        <f t="shared" si="39"/>
        <v>542</v>
      </c>
      <c r="G142" s="61">
        <f t="shared" si="40"/>
        <v>532</v>
      </c>
      <c r="H142" s="42">
        <f t="shared" si="43"/>
        <v>1890</v>
      </c>
      <c r="I142" s="42">
        <f t="shared" si="43"/>
        <v>1900</v>
      </c>
      <c r="J142" s="42">
        <f t="shared" si="43"/>
        <v>1910</v>
      </c>
      <c r="K142" s="42">
        <f t="shared" si="54"/>
        <v>2000</v>
      </c>
      <c r="L142" s="42">
        <f t="shared" si="54"/>
        <v>2000</v>
      </c>
      <c r="M142" s="42">
        <f t="shared" si="54"/>
        <v>2000</v>
      </c>
      <c r="N142" s="42">
        <f t="shared" si="55"/>
        <v>-110</v>
      </c>
      <c r="O142" s="42">
        <f t="shared" si="55"/>
        <v>-100</v>
      </c>
      <c r="P142" s="42">
        <f t="shared" si="55"/>
        <v>-90</v>
      </c>
      <c r="Q142" s="61">
        <f t="shared" si="56"/>
        <v>0</v>
      </c>
      <c r="R142" s="61">
        <f t="shared" si="56"/>
        <v>0</v>
      </c>
      <c r="S142" s="61">
        <f t="shared" si="56"/>
        <v>0</v>
      </c>
      <c r="T142" s="58">
        <f t="shared" si="33"/>
        <v>1542</v>
      </c>
      <c r="U142" s="83">
        <f t="shared" si="45"/>
        <v>900</v>
      </c>
      <c r="V142" s="83">
        <f t="shared" si="46"/>
        <v>900</v>
      </c>
      <c r="W142" s="83">
        <f t="shared" si="47"/>
        <v>900</v>
      </c>
      <c r="X142" s="85"/>
      <c r="Y142" s="42"/>
      <c r="Z142" s="42"/>
      <c r="AA142" s="42"/>
      <c r="AB142" s="50"/>
    </row>
    <row r="143" spans="1:28" ht="13.15" customHeight="1">
      <c r="A143" s="73">
        <v>129</v>
      </c>
      <c r="B143" s="74">
        <f t="shared" si="34"/>
        <v>45440</v>
      </c>
      <c r="C143" s="75">
        <f t="shared" si="35"/>
        <v>884</v>
      </c>
      <c r="D143" s="76">
        <f t="shared" si="53"/>
        <v>1560</v>
      </c>
      <c r="E143" s="61">
        <f t="shared" si="38"/>
        <v>554</v>
      </c>
      <c r="F143" s="61">
        <f t="shared" si="39"/>
        <v>544</v>
      </c>
      <c r="G143" s="61">
        <f t="shared" si="40"/>
        <v>534</v>
      </c>
      <c r="H143" s="42">
        <f t="shared" si="43"/>
        <v>1890</v>
      </c>
      <c r="I143" s="42">
        <f t="shared" si="43"/>
        <v>1900</v>
      </c>
      <c r="J143" s="42">
        <f t="shared" si="43"/>
        <v>1910</v>
      </c>
      <c r="K143" s="42">
        <f t="shared" si="54"/>
        <v>2000</v>
      </c>
      <c r="L143" s="42">
        <f t="shared" si="54"/>
        <v>2000</v>
      </c>
      <c r="M143" s="42">
        <f t="shared" si="54"/>
        <v>2000</v>
      </c>
      <c r="N143" s="42">
        <f t="shared" si="55"/>
        <v>-110</v>
      </c>
      <c r="O143" s="42">
        <f t="shared" si="55"/>
        <v>-100</v>
      </c>
      <c r="P143" s="42">
        <f t="shared" si="55"/>
        <v>-90</v>
      </c>
      <c r="Q143" s="61">
        <f t="shared" si="56"/>
        <v>0</v>
      </c>
      <c r="R143" s="61">
        <f t="shared" si="56"/>
        <v>0</v>
      </c>
      <c r="S143" s="61">
        <f t="shared" si="56"/>
        <v>0</v>
      </c>
      <c r="T143" s="58">
        <f t="shared" ref="T143:T206" si="57">D143+C143-V143</f>
        <v>1544</v>
      </c>
      <c r="U143" s="83">
        <f t="shared" si="45"/>
        <v>900</v>
      </c>
      <c r="V143" s="83">
        <f t="shared" si="46"/>
        <v>900</v>
      </c>
      <c r="W143" s="83">
        <f t="shared" si="47"/>
        <v>900</v>
      </c>
      <c r="X143" s="85"/>
      <c r="Y143" s="42"/>
      <c r="Z143" s="42"/>
      <c r="AA143" s="42"/>
      <c r="AB143" s="50"/>
    </row>
    <row r="144" spans="1:28" ht="13.15" customHeight="1">
      <c r="A144" s="73">
        <v>130</v>
      </c>
      <c r="B144" s="74">
        <f t="shared" ref="B144:B207" si="58">B143+1</f>
        <v>45441</v>
      </c>
      <c r="C144" s="75">
        <f t="shared" ref="C144:C207" si="59">C143</f>
        <v>884</v>
      </c>
      <c r="D144" s="76">
        <f t="shared" si="53"/>
        <v>1562</v>
      </c>
      <c r="E144" s="61">
        <f t="shared" si="38"/>
        <v>556</v>
      </c>
      <c r="F144" s="61">
        <f t="shared" si="39"/>
        <v>546</v>
      </c>
      <c r="G144" s="61">
        <f t="shared" si="40"/>
        <v>536</v>
      </c>
      <c r="H144" s="42">
        <f t="shared" si="43"/>
        <v>1890</v>
      </c>
      <c r="I144" s="42">
        <f t="shared" si="43"/>
        <v>1900</v>
      </c>
      <c r="J144" s="42">
        <f t="shared" si="43"/>
        <v>1910</v>
      </c>
      <c r="K144" s="42">
        <f t="shared" ref="K144:M159" si="60">K143</f>
        <v>2000</v>
      </c>
      <c r="L144" s="42">
        <f t="shared" si="60"/>
        <v>2000</v>
      </c>
      <c r="M144" s="42">
        <f t="shared" si="60"/>
        <v>2000</v>
      </c>
      <c r="N144" s="42">
        <f t="shared" si="55"/>
        <v>-110</v>
      </c>
      <c r="O144" s="42">
        <f t="shared" si="55"/>
        <v>-100</v>
      </c>
      <c r="P144" s="42">
        <f t="shared" si="55"/>
        <v>-90</v>
      </c>
      <c r="Q144" s="61">
        <f t="shared" si="56"/>
        <v>0</v>
      </c>
      <c r="R144" s="61">
        <f t="shared" si="56"/>
        <v>0</v>
      </c>
      <c r="S144" s="61">
        <f t="shared" si="56"/>
        <v>0</v>
      </c>
      <c r="T144" s="58">
        <f t="shared" si="57"/>
        <v>1546</v>
      </c>
      <c r="U144" s="83">
        <f t="shared" si="45"/>
        <v>900</v>
      </c>
      <c r="V144" s="83">
        <f t="shared" si="46"/>
        <v>900</v>
      </c>
      <c r="W144" s="83">
        <f t="shared" si="47"/>
        <v>900</v>
      </c>
      <c r="X144" s="85"/>
      <c r="Y144" s="42"/>
      <c r="Z144" s="42"/>
      <c r="AA144" s="42"/>
      <c r="AB144" s="50"/>
    </row>
    <row r="145" spans="1:28" ht="13.15" customHeight="1">
      <c r="A145" s="73">
        <v>131</v>
      </c>
      <c r="B145" s="74">
        <f t="shared" si="58"/>
        <v>45442</v>
      </c>
      <c r="C145" s="75">
        <f t="shared" si="59"/>
        <v>884</v>
      </c>
      <c r="D145" s="76">
        <f t="shared" si="53"/>
        <v>1564</v>
      </c>
      <c r="E145" s="61">
        <f t="shared" ref="E145:E208" si="61">C145+D145-H145</f>
        <v>558</v>
      </c>
      <c r="F145" s="61">
        <f t="shared" ref="F145:F208" si="62">C145+D145-I145</f>
        <v>548</v>
      </c>
      <c r="G145" s="61">
        <f t="shared" ref="G145:G208" si="63">D145+C145-J145</f>
        <v>538</v>
      </c>
      <c r="H145" s="42">
        <f t="shared" si="43"/>
        <v>1890</v>
      </c>
      <c r="I145" s="42">
        <f t="shared" si="43"/>
        <v>1900</v>
      </c>
      <c r="J145" s="42">
        <f t="shared" si="43"/>
        <v>1910</v>
      </c>
      <c r="K145" s="42">
        <f t="shared" si="60"/>
        <v>2000</v>
      </c>
      <c r="L145" s="42">
        <f t="shared" si="60"/>
        <v>2000</v>
      </c>
      <c r="M145" s="42">
        <f t="shared" si="60"/>
        <v>2000</v>
      </c>
      <c r="N145" s="42">
        <f t="shared" ref="N145:P160" si="64">N144-Q145</f>
        <v>-110</v>
      </c>
      <c r="O145" s="42">
        <f t="shared" si="64"/>
        <v>-100</v>
      </c>
      <c r="P145" s="42">
        <f t="shared" si="64"/>
        <v>-90</v>
      </c>
      <c r="Q145" s="61">
        <f t="shared" si="56"/>
        <v>0</v>
      </c>
      <c r="R145" s="61">
        <f t="shared" si="56"/>
        <v>0</v>
      </c>
      <c r="S145" s="61">
        <f t="shared" si="56"/>
        <v>0</v>
      </c>
      <c r="T145" s="58">
        <f t="shared" si="57"/>
        <v>1548</v>
      </c>
      <c r="U145" s="83">
        <f t="shared" si="45"/>
        <v>900</v>
      </c>
      <c r="V145" s="83">
        <f t="shared" si="46"/>
        <v>900</v>
      </c>
      <c r="W145" s="83">
        <f t="shared" si="47"/>
        <v>900</v>
      </c>
      <c r="X145" s="85"/>
      <c r="Y145" s="42"/>
      <c r="Z145" s="42"/>
      <c r="AA145" s="42"/>
      <c r="AB145" s="50"/>
    </row>
    <row r="146" spans="1:28" ht="13.15" customHeight="1">
      <c r="A146" s="73">
        <v>132</v>
      </c>
      <c r="B146" s="74">
        <f t="shared" si="58"/>
        <v>45443</v>
      </c>
      <c r="C146" s="75">
        <f t="shared" si="59"/>
        <v>884</v>
      </c>
      <c r="D146" s="76">
        <f t="shared" si="53"/>
        <v>1566</v>
      </c>
      <c r="E146" s="61">
        <f t="shared" si="61"/>
        <v>560</v>
      </c>
      <c r="F146" s="61">
        <f t="shared" si="62"/>
        <v>550</v>
      </c>
      <c r="G146" s="61">
        <f t="shared" si="63"/>
        <v>540</v>
      </c>
      <c r="H146" s="42">
        <f t="shared" si="43"/>
        <v>1890</v>
      </c>
      <c r="I146" s="42">
        <f t="shared" si="43"/>
        <v>1900</v>
      </c>
      <c r="J146" s="42">
        <f t="shared" si="43"/>
        <v>1910</v>
      </c>
      <c r="K146" s="42">
        <f t="shared" si="60"/>
        <v>2000</v>
      </c>
      <c r="L146" s="42">
        <f t="shared" si="60"/>
        <v>2000</v>
      </c>
      <c r="M146" s="42">
        <f t="shared" si="60"/>
        <v>2000</v>
      </c>
      <c r="N146" s="42">
        <f t="shared" si="64"/>
        <v>-110</v>
      </c>
      <c r="O146" s="42">
        <f t="shared" si="64"/>
        <v>-100</v>
      </c>
      <c r="P146" s="42">
        <f t="shared" si="64"/>
        <v>-90</v>
      </c>
      <c r="Q146" s="61">
        <f t="shared" si="56"/>
        <v>0</v>
      </c>
      <c r="R146" s="61">
        <f t="shared" si="56"/>
        <v>0</v>
      </c>
      <c r="S146" s="61">
        <f t="shared" si="56"/>
        <v>0</v>
      </c>
      <c r="T146" s="58">
        <f t="shared" si="57"/>
        <v>1550</v>
      </c>
      <c r="U146" s="83">
        <f t="shared" si="45"/>
        <v>900</v>
      </c>
      <c r="V146" s="83">
        <f t="shared" si="46"/>
        <v>900</v>
      </c>
      <c r="W146" s="83">
        <f t="shared" si="47"/>
        <v>900</v>
      </c>
      <c r="X146" s="85"/>
      <c r="Y146" s="42"/>
      <c r="Z146" s="42"/>
      <c r="AA146" s="42"/>
      <c r="AB146" s="50"/>
    </row>
    <row r="147" spans="1:28" ht="13.15" customHeight="1">
      <c r="A147" s="73">
        <v>133</v>
      </c>
      <c r="B147" s="74">
        <f t="shared" si="58"/>
        <v>45444</v>
      </c>
      <c r="C147" s="75">
        <f t="shared" si="59"/>
        <v>884</v>
      </c>
      <c r="D147" s="76">
        <f t="shared" si="53"/>
        <v>1568</v>
      </c>
      <c r="E147" s="61">
        <f t="shared" si="61"/>
        <v>562</v>
      </c>
      <c r="F147" s="61">
        <f t="shared" si="62"/>
        <v>552</v>
      </c>
      <c r="G147" s="61">
        <f t="shared" si="63"/>
        <v>542</v>
      </c>
      <c r="H147" s="42">
        <f t="shared" si="43"/>
        <v>1890</v>
      </c>
      <c r="I147" s="42">
        <f t="shared" si="43"/>
        <v>1900</v>
      </c>
      <c r="J147" s="42">
        <f t="shared" si="43"/>
        <v>1910</v>
      </c>
      <c r="K147" s="42">
        <f t="shared" si="60"/>
        <v>2000</v>
      </c>
      <c r="L147" s="42">
        <f t="shared" si="60"/>
        <v>2000</v>
      </c>
      <c r="M147" s="42">
        <f t="shared" si="60"/>
        <v>2000</v>
      </c>
      <c r="N147" s="42">
        <f t="shared" si="64"/>
        <v>-110</v>
      </c>
      <c r="O147" s="42">
        <f t="shared" si="64"/>
        <v>-100</v>
      </c>
      <c r="P147" s="42">
        <f t="shared" si="64"/>
        <v>-90</v>
      </c>
      <c r="Q147" s="61">
        <f t="shared" si="56"/>
        <v>0</v>
      </c>
      <c r="R147" s="61">
        <f t="shared" si="56"/>
        <v>0</v>
      </c>
      <c r="S147" s="61">
        <f t="shared" si="56"/>
        <v>0</v>
      </c>
      <c r="T147" s="58">
        <f t="shared" si="57"/>
        <v>1552</v>
      </c>
      <c r="U147" s="83">
        <f t="shared" si="45"/>
        <v>900</v>
      </c>
      <c r="V147" s="83">
        <f t="shared" si="46"/>
        <v>900</v>
      </c>
      <c r="W147" s="83">
        <f t="shared" si="47"/>
        <v>900</v>
      </c>
      <c r="X147" s="85"/>
      <c r="Y147" s="42"/>
      <c r="Z147" s="42"/>
      <c r="AA147" s="42"/>
      <c r="AB147" s="50"/>
    </row>
    <row r="148" spans="1:28" ht="13.15" customHeight="1">
      <c r="A148" s="73">
        <v>134</v>
      </c>
      <c r="B148" s="74">
        <f t="shared" si="58"/>
        <v>45445</v>
      </c>
      <c r="C148" s="75">
        <f t="shared" si="59"/>
        <v>884</v>
      </c>
      <c r="D148" s="76">
        <f t="shared" si="53"/>
        <v>1570</v>
      </c>
      <c r="E148" s="61">
        <f t="shared" si="61"/>
        <v>564</v>
      </c>
      <c r="F148" s="61">
        <f t="shared" si="62"/>
        <v>554</v>
      </c>
      <c r="G148" s="61">
        <f t="shared" si="63"/>
        <v>544</v>
      </c>
      <c r="H148" s="42">
        <f t="shared" si="43"/>
        <v>1890</v>
      </c>
      <c r="I148" s="42">
        <f t="shared" si="43"/>
        <v>1900</v>
      </c>
      <c r="J148" s="42">
        <f t="shared" si="43"/>
        <v>1910</v>
      </c>
      <c r="K148" s="42">
        <f t="shared" si="60"/>
        <v>2000</v>
      </c>
      <c r="L148" s="42">
        <f t="shared" si="60"/>
        <v>2000</v>
      </c>
      <c r="M148" s="42">
        <f t="shared" si="60"/>
        <v>2000</v>
      </c>
      <c r="N148" s="42">
        <f t="shared" si="64"/>
        <v>-110</v>
      </c>
      <c r="O148" s="42">
        <f t="shared" si="64"/>
        <v>-100</v>
      </c>
      <c r="P148" s="42">
        <f t="shared" si="64"/>
        <v>-90</v>
      </c>
      <c r="Q148" s="61">
        <f t="shared" si="56"/>
        <v>0</v>
      </c>
      <c r="R148" s="61">
        <f t="shared" si="56"/>
        <v>0</v>
      </c>
      <c r="S148" s="61">
        <f t="shared" si="56"/>
        <v>0</v>
      </c>
      <c r="T148" s="58">
        <f t="shared" si="57"/>
        <v>1554</v>
      </c>
      <c r="U148" s="83">
        <f t="shared" si="45"/>
        <v>900</v>
      </c>
      <c r="V148" s="83">
        <f t="shared" si="46"/>
        <v>900</v>
      </c>
      <c r="W148" s="83">
        <f t="shared" si="47"/>
        <v>900</v>
      </c>
      <c r="X148" s="85"/>
      <c r="Y148" s="42"/>
      <c r="Z148" s="42"/>
      <c r="AA148" s="42"/>
      <c r="AB148" s="50"/>
    </row>
    <row r="149" spans="1:28" ht="13.15" customHeight="1">
      <c r="A149" s="73">
        <v>135</v>
      </c>
      <c r="B149" s="74">
        <f t="shared" si="58"/>
        <v>45446</v>
      </c>
      <c r="C149" s="75">
        <f t="shared" si="59"/>
        <v>884</v>
      </c>
      <c r="D149" s="76">
        <f t="shared" si="53"/>
        <v>1572</v>
      </c>
      <c r="E149" s="61">
        <f t="shared" si="61"/>
        <v>566</v>
      </c>
      <c r="F149" s="61">
        <f t="shared" si="62"/>
        <v>556</v>
      </c>
      <c r="G149" s="61">
        <f t="shared" si="63"/>
        <v>546</v>
      </c>
      <c r="H149" s="42">
        <f t="shared" si="43"/>
        <v>1890</v>
      </c>
      <c r="I149" s="42">
        <f t="shared" si="43"/>
        <v>1900</v>
      </c>
      <c r="J149" s="42">
        <f t="shared" si="43"/>
        <v>1910</v>
      </c>
      <c r="K149" s="42">
        <f t="shared" si="60"/>
        <v>2000</v>
      </c>
      <c r="L149" s="42">
        <f t="shared" si="60"/>
        <v>2000</v>
      </c>
      <c r="M149" s="42">
        <f t="shared" si="60"/>
        <v>2000</v>
      </c>
      <c r="N149" s="42">
        <f t="shared" si="64"/>
        <v>-110</v>
      </c>
      <c r="O149" s="42">
        <f t="shared" si="64"/>
        <v>-100</v>
      </c>
      <c r="P149" s="42">
        <f t="shared" si="64"/>
        <v>-90</v>
      </c>
      <c r="Q149" s="61">
        <f t="shared" si="56"/>
        <v>0</v>
      </c>
      <c r="R149" s="61">
        <f t="shared" si="56"/>
        <v>0</v>
      </c>
      <c r="S149" s="61">
        <f t="shared" si="56"/>
        <v>0</v>
      </c>
      <c r="T149" s="58">
        <f t="shared" si="57"/>
        <v>1556</v>
      </c>
      <c r="U149" s="83">
        <f t="shared" si="45"/>
        <v>900</v>
      </c>
      <c r="V149" s="83">
        <f t="shared" si="46"/>
        <v>900</v>
      </c>
      <c r="W149" s="83">
        <f t="shared" si="47"/>
        <v>900</v>
      </c>
      <c r="X149" s="85"/>
      <c r="Y149" s="42"/>
      <c r="Z149" s="42"/>
      <c r="AA149" s="42"/>
      <c r="AB149" s="50"/>
    </row>
    <row r="150" spans="1:28" ht="13.15" customHeight="1">
      <c r="A150" s="73">
        <v>136</v>
      </c>
      <c r="B150" s="74">
        <f t="shared" si="58"/>
        <v>45447</v>
      </c>
      <c r="C150" s="75">
        <f t="shared" si="59"/>
        <v>884</v>
      </c>
      <c r="D150" s="76">
        <f t="shared" si="53"/>
        <v>1574</v>
      </c>
      <c r="E150" s="61">
        <f t="shared" si="61"/>
        <v>568</v>
      </c>
      <c r="F150" s="61">
        <f t="shared" si="62"/>
        <v>558</v>
      </c>
      <c r="G150" s="61">
        <f t="shared" si="63"/>
        <v>548</v>
      </c>
      <c r="H150" s="42">
        <f t="shared" si="43"/>
        <v>1890</v>
      </c>
      <c r="I150" s="42">
        <f t="shared" si="43"/>
        <v>1900</v>
      </c>
      <c r="J150" s="42">
        <f t="shared" si="43"/>
        <v>1910</v>
      </c>
      <c r="K150" s="42">
        <f t="shared" si="60"/>
        <v>2000</v>
      </c>
      <c r="L150" s="42">
        <f t="shared" si="60"/>
        <v>2000</v>
      </c>
      <c r="M150" s="42">
        <f t="shared" si="60"/>
        <v>2000</v>
      </c>
      <c r="N150" s="42">
        <f t="shared" si="64"/>
        <v>-110</v>
      </c>
      <c r="O150" s="42">
        <f t="shared" si="64"/>
        <v>-100</v>
      </c>
      <c r="P150" s="42">
        <f t="shared" si="64"/>
        <v>-90</v>
      </c>
      <c r="Q150" s="61">
        <f t="shared" si="56"/>
        <v>0</v>
      </c>
      <c r="R150" s="61">
        <f t="shared" si="56"/>
        <v>0</v>
      </c>
      <c r="S150" s="61">
        <f t="shared" si="56"/>
        <v>0</v>
      </c>
      <c r="T150" s="58">
        <f t="shared" si="57"/>
        <v>1558</v>
      </c>
      <c r="U150" s="83">
        <f t="shared" si="45"/>
        <v>900</v>
      </c>
      <c r="V150" s="83">
        <f t="shared" si="46"/>
        <v>900</v>
      </c>
      <c r="W150" s="83">
        <f t="shared" si="47"/>
        <v>900</v>
      </c>
      <c r="X150" s="85"/>
      <c r="Y150" s="42"/>
      <c r="Z150" s="42"/>
      <c r="AA150" s="42"/>
      <c r="AB150" s="50"/>
    </row>
    <row r="151" spans="1:28" ht="13.15" customHeight="1">
      <c r="A151" s="73">
        <v>137</v>
      </c>
      <c r="B151" s="74">
        <f t="shared" si="58"/>
        <v>45448</v>
      </c>
      <c r="C151" s="75">
        <f t="shared" si="59"/>
        <v>884</v>
      </c>
      <c r="D151" s="76">
        <f t="shared" si="53"/>
        <v>1576</v>
      </c>
      <c r="E151" s="61">
        <f t="shared" si="61"/>
        <v>570</v>
      </c>
      <c r="F151" s="61">
        <f t="shared" si="62"/>
        <v>560</v>
      </c>
      <c r="G151" s="61">
        <f t="shared" si="63"/>
        <v>550</v>
      </c>
      <c r="H151" s="42">
        <f t="shared" si="43"/>
        <v>1890</v>
      </c>
      <c r="I151" s="42">
        <f t="shared" si="43"/>
        <v>1900</v>
      </c>
      <c r="J151" s="42">
        <f t="shared" si="43"/>
        <v>1910</v>
      </c>
      <c r="K151" s="42">
        <f t="shared" si="60"/>
        <v>2000</v>
      </c>
      <c r="L151" s="42">
        <f t="shared" si="60"/>
        <v>2000</v>
      </c>
      <c r="M151" s="42">
        <f t="shared" si="60"/>
        <v>2000</v>
      </c>
      <c r="N151" s="42">
        <f t="shared" si="64"/>
        <v>-110</v>
      </c>
      <c r="O151" s="42">
        <f t="shared" si="64"/>
        <v>-100</v>
      </c>
      <c r="P151" s="42">
        <f t="shared" si="64"/>
        <v>-90</v>
      </c>
      <c r="Q151" s="61">
        <f t="shared" ref="Q151:S166" si="65">Q150</f>
        <v>0</v>
      </c>
      <c r="R151" s="61">
        <f t="shared" si="65"/>
        <v>0</v>
      </c>
      <c r="S151" s="61">
        <f t="shared" si="65"/>
        <v>0</v>
      </c>
      <c r="T151" s="58">
        <f t="shared" si="57"/>
        <v>1560</v>
      </c>
      <c r="U151" s="83">
        <f t="shared" si="45"/>
        <v>900</v>
      </c>
      <c r="V151" s="83">
        <f t="shared" si="46"/>
        <v>900</v>
      </c>
      <c r="W151" s="83">
        <f t="shared" si="47"/>
        <v>900</v>
      </c>
      <c r="X151" s="85"/>
      <c r="Y151" s="42"/>
      <c r="Z151" s="42"/>
      <c r="AA151" s="42"/>
      <c r="AB151" s="50"/>
    </row>
    <row r="152" spans="1:28" ht="13.15" customHeight="1">
      <c r="A152" s="73">
        <v>138</v>
      </c>
      <c r="B152" s="74">
        <f t="shared" si="58"/>
        <v>45449</v>
      </c>
      <c r="C152" s="75">
        <f t="shared" si="59"/>
        <v>884</v>
      </c>
      <c r="D152" s="76">
        <f t="shared" si="53"/>
        <v>1578</v>
      </c>
      <c r="E152" s="61">
        <f t="shared" si="61"/>
        <v>572</v>
      </c>
      <c r="F152" s="61">
        <f t="shared" si="62"/>
        <v>562</v>
      </c>
      <c r="G152" s="61">
        <f t="shared" si="63"/>
        <v>552</v>
      </c>
      <c r="H152" s="42">
        <f t="shared" si="43"/>
        <v>1890</v>
      </c>
      <c r="I152" s="42">
        <f t="shared" si="43"/>
        <v>1900</v>
      </c>
      <c r="J152" s="42">
        <f t="shared" si="43"/>
        <v>1910</v>
      </c>
      <c r="K152" s="42">
        <f t="shared" si="60"/>
        <v>2000</v>
      </c>
      <c r="L152" s="42">
        <f t="shared" si="60"/>
        <v>2000</v>
      </c>
      <c r="M152" s="42">
        <f t="shared" si="60"/>
        <v>2000</v>
      </c>
      <c r="N152" s="42">
        <f t="shared" si="64"/>
        <v>-110</v>
      </c>
      <c r="O152" s="42">
        <f t="shared" si="64"/>
        <v>-100</v>
      </c>
      <c r="P152" s="42">
        <f t="shared" si="64"/>
        <v>-90</v>
      </c>
      <c r="Q152" s="61">
        <f t="shared" si="65"/>
        <v>0</v>
      </c>
      <c r="R152" s="61">
        <f t="shared" si="65"/>
        <v>0</v>
      </c>
      <c r="S152" s="61">
        <f t="shared" si="65"/>
        <v>0</v>
      </c>
      <c r="T152" s="58">
        <f t="shared" si="57"/>
        <v>1562</v>
      </c>
      <c r="U152" s="83">
        <f t="shared" si="45"/>
        <v>900</v>
      </c>
      <c r="V152" s="83">
        <f t="shared" si="46"/>
        <v>900</v>
      </c>
      <c r="W152" s="83">
        <f t="shared" si="47"/>
        <v>900</v>
      </c>
      <c r="X152" s="85"/>
      <c r="Y152" s="42"/>
      <c r="Z152" s="42"/>
      <c r="AA152" s="42"/>
      <c r="AB152" s="50"/>
    </row>
    <row r="153" spans="1:28" ht="13.15" customHeight="1">
      <c r="A153" s="73">
        <v>139</v>
      </c>
      <c r="B153" s="74">
        <f t="shared" si="58"/>
        <v>45450</v>
      </c>
      <c r="C153" s="75">
        <f t="shared" si="59"/>
        <v>884</v>
      </c>
      <c r="D153" s="76">
        <f t="shared" si="53"/>
        <v>1580</v>
      </c>
      <c r="E153" s="61">
        <f t="shared" si="61"/>
        <v>574</v>
      </c>
      <c r="F153" s="61">
        <f t="shared" si="62"/>
        <v>564</v>
      </c>
      <c r="G153" s="61">
        <f t="shared" si="63"/>
        <v>554</v>
      </c>
      <c r="H153" s="42">
        <f t="shared" si="43"/>
        <v>1890</v>
      </c>
      <c r="I153" s="42">
        <f t="shared" si="43"/>
        <v>1900</v>
      </c>
      <c r="J153" s="42">
        <f t="shared" si="43"/>
        <v>1910</v>
      </c>
      <c r="K153" s="42">
        <f t="shared" si="60"/>
        <v>2000</v>
      </c>
      <c r="L153" s="42">
        <f t="shared" si="60"/>
        <v>2000</v>
      </c>
      <c r="M153" s="42">
        <f t="shared" si="60"/>
        <v>2000</v>
      </c>
      <c r="N153" s="42">
        <f t="shared" si="64"/>
        <v>-110</v>
      </c>
      <c r="O153" s="42">
        <f t="shared" si="64"/>
        <v>-100</v>
      </c>
      <c r="P153" s="42">
        <f t="shared" si="64"/>
        <v>-90</v>
      </c>
      <c r="Q153" s="61">
        <f t="shared" si="65"/>
        <v>0</v>
      </c>
      <c r="R153" s="61">
        <f t="shared" si="65"/>
        <v>0</v>
      </c>
      <c r="S153" s="61">
        <f t="shared" si="65"/>
        <v>0</v>
      </c>
      <c r="T153" s="58">
        <f t="shared" si="57"/>
        <v>1564</v>
      </c>
      <c r="U153" s="83">
        <f t="shared" si="45"/>
        <v>900</v>
      </c>
      <c r="V153" s="83">
        <f t="shared" si="46"/>
        <v>900</v>
      </c>
      <c r="W153" s="83">
        <f t="shared" si="47"/>
        <v>900</v>
      </c>
      <c r="X153" s="85"/>
      <c r="Y153" s="42"/>
      <c r="Z153" s="42"/>
      <c r="AA153" s="42"/>
      <c r="AB153" s="50"/>
    </row>
    <row r="154" spans="1:28" ht="13.15" customHeight="1">
      <c r="A154" s="73">
        <v>140</v>
      </c>
      <c r="B154" s="74">
        <f t="shared" si="58"/>
        <v>45451</v>
      </c>
      <c r="C154" s="75">
        <f t="shared" si="59"/>
        <v>884</v>
      </c>
      <c r="D154" s="76">
        <f t="shared" si="53"/>
        <v>1582</v>
      </c>
      <c r="E154" s="61">
        <f t="shared" si="61"/>
        <v>576</v>
      </c>
      <c r="F154" s="61">
        <f t="shared" si="62"/>
        <v>566</v>
      </c>
      <c r="G154" s="61">
        <f t="shared" si="63"/>
        <v>556</v>
      </c>
      <c r="H154" s="42">
        <f t="shared" si="43"/>
        <v>1890</v>
      </c>
      <c r="I154" s="42">
        <f t="shared" si="43"/>
        <v>1900</v>
      </c>
      <c r="J154" s="42">
        <f t="shared" si="43"/>
        <v>1910</v>
      </c>
      <c r="K154" s="42">
        <f t="shared" si="60"/>
        <v>2000</v>
      </c>
      <c r="L154" s="42">
        <f t="shared" si="60"/>
        <v>2000</v>
      </c>
      <c r="M154" s="42">
        <f t="shared" si="60"/>
        <v>2000</v>
      </c>
      <c r="N154" s="42">
        <f t="shared" si="64"/>
        <v>-110</v>
      </c>
      <c r="O154" s="42">
        <f t="shared" si="64"/>
        <v>-100</v>
      </c>
      <c r="P154" s="42">
        <f t="shared" si="64"/>
        <v>-90</v>
      </c>
      <c r="Q154" s="61">
        <f t="shared" si="65"/>
        <v>0</v>
      </c>
      <c r="R154" s="61">
        <f t="shared" si="65"/>
        <v>0</v>
      </c>
      <c r="S154" s="61">
        <f t="shared" si="65"/>
        <v>0</v>
      </c>
      <c r="T154" s="58">
        <f t="shared" si="57"/>
        <v>1566</v>
      </c>
      <c r="U154" s="83">
        <f t="shared" si="45"/>
        <v>900</v>
      </c>
      <c r="V154" s="83">
        <f t="shared" si="46"/>
        <v>900</v>
      </c>
      <c r="W154" s="83">
        <f t="shared" si="47"/>
        <v>900</v>
      </c>
      <c r="X154" s="85"/>
      <c r="Y154" s="42"/>
      <c r="Z154" s="42"/>
      <c r="AA154" s="42"/>
      <c r="AB154" s="50"/>
    </row>
    <row r="155" spans="1:28" ht="13.15" customHeight="1">
      <c r="A155" s="73">
        <v>141</v>
      </c>
      <c r="B155" s="74">
        <f t="shared" si="58"/>
        <v>45452</v>
      </c>
      <c r="C155" s="75">
        <f t="shared" si="59"/>
        <v>884</v>
      </c>
      <c r="D155" s="76">
        <f t="shared" si="53"/>
        <v>1584</v>
      </c>
      <c r="E155" s="61">
        <f t="shared" si="61"/>
        <v>578</v>
      </c>
      <c r="F155" s="61">
        <f t="shared" si="62"/>
        <v>568</v>
      </c>
      <c r="G155" s="61">
        <f t="shared" si="63"/>
        <v>558</v>
      </c>
      <c r="H155" s="42">
        <f t="shared" si="43"/>
        <v>1890</v>
      </c>
      <c r="I155" s="42">
        <f t="shared" si="43"/>
        <v>1900</v>
      </c>
      <c r="J155" s="42">
        <f t="shared" si="43"/>
        <v>1910</v>
      </c>
      <c r="K155" s="42">
        <f t="shared" si="60"/>
        <v>2000</v>
      </c>
      <c r="L155" s="42">
        <f t="shared" si="60"/>
        <v>2000</v>
      </c>
      <c r="M155" s="42">
        <f t="shared" si="60"/>
        <v>2000</v>
      </c>
      <c r="N155" s="42">
        <f t="shared" si="64"/>
        <v>-110</v>
      </c>
      <c r="O155" s="42">
        <f t="shared" si="64"/>
        <v>-100</v>
      </c>
      <c r="P155" s="42">
        <f t="shared" si="64"/>
        <v>-90</v>
      </c>
      <c r="Q155" s="61">
        <f t="shared" si="65"/>
        <v>0</v>
      </c>
      <c r="R155" s="61">
        <f t="shared" si="65"/>
        <v>0</v>
      </c>
      <c r="S155" s="61">
        <f t="shared" si="65"/>
        <v>0</v>
      </c>
      <c r="T155" s="58">
        <f t="shared" si="57"/>
        <v>1568</v>
      </c>
      <c r="U155" s="83">
        <f t="shared" si="45"/>
        <v>900</v>
      </c>
      <c r="V155" s="83">
        <f t="shared" si="46"/>
        <v>900</v>
      </c>
      <c r="W155" s="83">
        <f t="shared" si="47"/>
        <v>900</v>
      </c>
      <c r="X155" s="85"/>
      <c r="Y155" s="42"/>
      <c r="Z155" s="42"/>
      <c r="AA155" s="42"/>
      <c r="AB155" s="50"/>
    </row>
    <row r="156" spans="1:28" ht="13.15" customHeight="1">
      <c r="A156" s="73">
        <v>142</v>
      </c>
      <c r="B156" s="74">
        <f t="shared" si="58"/>
        <v>45453</v>
      </c>
      <c r="C156" s="75">
        <f t="shared" si="59"/>
        <v>884</v>
      </c>
      <c r="D156" s="76">
        <f t="shared" si="53"/>
        <v>1586</v>
      </c>
      <c r="E156" s="61">
        <f t="shared" si="61"/>
        <v>580</v>
      </c>
      <c r="F156" s="61">
        <f t="shared" si="62"/>
        <v>570</v>
      </c>
      <c r="G156" s="61">
        <f t="shared" si="63"/>
        <v>560</v>
      </c>
      <c r="H156" s="42">
        <f t="shared" si="43"/>
        <v>1890</v>
      </c>
      <c r="I156" s="42">
        <f t="shared" si="43"/>
        <v>1900</v>
      </c>
      <c r="J156" s="42">
        <f t="shared" si="43"/>
        <v>1910</v>
      </c>
      <c r="K156" s="42">
        <f t="shared" si="60"/>
        <v>2000</v>
      </c>
      <c r="L156" s="42">
        <f t="shared" si="60"/>
        <v>2000</v>
      </c>
      <c r="M156" s="42">
        <f t="shared" si="60"/>
        <v>2000</v>
      </c>
      <c r="N156" s="42">
        <f t="shared" si="64"/>
        <v>-110</v>
      </c>
      <c r="O156" s="42">
        <f t="shared" si="64"/>
        <v>-100</v>
      </c>
      <c r="P156" s="42">
        <f t="shared" si="64"/>
        <v>-90</v>
      </c>
      <c r="Q156" s="61">
        <f t="shared" si="65"/>
        <v>0</v>
      </c>
      <c r="R156" s="61">
        <f t="shared" si="65"/>
        <v>0</v>
      </c>
      <c r="S156" s="61">
        <f t="shared" si="65"/>
        <v>0</v>
      </c>
      <c r="T156" s="58">
        <f t="shared" si="57"/>
        <v>1570</v>
      </c>
      <c r="U156" s="83">
        <f t="shared" si="45"/>
        <v>900</v>
      </c>
      <c r="V156" s="83">
        <f t="shared" si="46"/>
        <v>900</v>
      </c>
      <c r="W156" s="83">
        <f t="shared" si="47"/>
        <v>900</v>
      </c>
      <c r="X156" s="85"/>
      <c r="Y156" s="42"/>
      <c r="Z156" s="42"/>
      <c r="AA156" s="42"/>
      <c r="AB156" s="50"/>
    </row>
    <row r="157" spans="1:28" ht="13.15" customHeight="1">
      <c r="A157" s="73">
        <v>143</v>
      </c>
      <c r="B157" s="74">
        <f t="shared" si="58"/>
        <v>45454</v>
      </c>
      <c r="C157" s="75">
        <f t="shared" si="59"/>
        <v>884</v>
      </c>
      <c r="D157" s="76">
        <f t="shared" si="53"/>
        <v>1588</v>
      </c>
      <c r="E157" s="61">
        <f t="shared" si="61"/>
        <v>582</v>
      </c>
      <c r="F157" s="61">
        <f t="shared" si="62"/>
        <v>572</v>
      </c>
      <c r="G157" s="61">
        <f t="shared" si="63"/>
        <v>562</v>
      </c>
      <c r="H157" s="42">
        <f t="shared" si="43"/>
        <v>1890</v>
      </c>
      <c r="I157" s="42">
        <f t="shared" si="43"/>
        <v>1900</v>
      </c>
      <c r="J157" s="42">
        <f t="shared" si="43"/>
        <v>1910</v>
      </c>
      <c r="K157" s="42">
        <f t="shared" si="60"/>
        <v>2000</v>
      </c>
      <c r="L157" s="42">
        <f t="shared" si="60"/>
        <v>2000</v>
      </c>
      <c r="M157" s="42">
        <f t="shared" si="60"/>
        <v>2000</v>
      </c>
      <c r="N157" s="42">
        <f t="shared" si="64"/>
        <v>-110</v>
      </c>
      <c r="O157" s="42">
        <f t="shared" si="64"/>
        <v>-100</v>
      </c>
      <c r="P157" s="42">
        <f t="shared" si="64"/>
        <v>-90</v>
      </c>
      <c r="Q157" s="61">
        <f t="shared" si="65"/>
        <v>0</v>
      </c>
      <c r="R157" s="61">
        <f t="shared" si="65"/>
        <v>0</v>
      </c>
      <c r="S157" s="61">
        <f t="shared" si="65"/>
        <v>0</v>
      </c>
      <c r="T157" s="58">
        <f t="shared" si="57"/>
        <v>1572</v>
      </c>
      <c r="U157" s="83">
        <f t="shared" si="45"/>
        <v>900</v>
      </c>
      <c r="V157" s="83">
        <f t="shared" si="46"/>
        <v>900</v>
      </c>
      <c r="W157" s="83">
        <f t="shared" si="47"/>
        <v>900</v>
      </c>
      <c r="X157" s="85"/>
      <c r="Y157" s="42"/>
      <c r="Z157" s="42"/>
      <c r="AA157" s="42"/>
      <c r="AB157" s="50"/>
    </row>
    <row r="158" spans="1:28" ht="13.15" customHeight="1">
      <c r="A158" s="73">
        <v>144</v>
      </c>
      <c r="B158" s="74">
        <f t="shared" si="58"/>
        <v>45455</v>
      </c>
      <c r="C158" s="75">
        <f t="shared" si="59"/>
        <v>884</v>
      </c>
      <c r="D158" s="76">
        <f t="shared" si="53"/>
        <v>1590</v>
      </c>
      <c r="E158" s="61">
        <f t="shared" si="61"/>
        <v>584</v>
      </c>
      <c r="F158" s="61">
        <f t="shared" si="62"/>
        <v>574</v>
      </c>
      <c r="G158" s="61">
        <f t="shared" si="63"/>
        <v>564</v>
      </c>
      <c r="H158" s="42">
        <f t="shared" ref="H158:J214" si="66">K158+N158</f>
        <v>1890</v>
      </c>
      <c r="I158" s="42">
        <f t="shared" si="66"/>
        <v>1900</v>
      </c>
      <c r="J158" s="42">
        <f t="shared" si="66"/>
        <v>1910</v>
      </c>
      <c r="K158" s="42">
        <f t="shared" si="60"/>
        <v>2000</v>
      </c>
      <c r="L158" s="42">
        <f t="shared" si="60"/>
        <v>2000</v>
      </c>
      <c r="M158" s="42">
        <f t="shared" si="60"/>
        <v>2000</v>
      </c>
      <c r="N158" s="42">
        <f t="shared" si="64"/>
        <v>-110</v>
      </c>
      <c r="O158" s="42">
        <f t="shared" si="64"/>
        <v>-100</v>
      </c>
      <c r="P158" s="42">
        <f t="shared" si="64"/>
        <v>-90</v>
      </c>
      <c r="Q158" s="61">
        <f t="shared" si="65"/>
        <v>0</v>
      </c>
      <c r="R158" s="61">
        <f t="shared" si="65"/>
        <v>0</v>
      </c>
      <c r="S158" s="61">
        <f t="shared" si="65"/>
        <v>0</v>
      </c>
      <c r="T158" s="58">
        <f t="shared" si="57"/>
        <v>1574</v>
      </c>
      <c r="U158" s="83">
        <f t="shared" si="45"/>
        <v>900</v>
      </c>
      <c r="V158" s="83">
        <f t="shared" si="46"/>
        <v>900</v>
      </c>
      <c r="W158" s="83">
        <f t="shared" si="47"/>
        <v>900</v>
      </c>
      <c r="X158" s="85"/>
      <c r="Y158" s="42"/>
      <c r="Z158" s="42"/>
      <c r="AA158" s="42"/>
      <c r="AB158" s="50"/>
    </row>
    <row r="159" spans="1:28" ht="13.15" customHeight="1">
      <c r="A159" s="73">
        <v>145</v>
      </c>
      <c r="B159" s="74">
        <f t="shared" si="58"/>
        <v>45456</v>
      </c>
      <c r="C159" s="75">
        <f t="shared" si="59"/>
        <v>884</v>
      </c>
      <c r="D159" s="76">
        <f t="shared" si="53"/>
        <v>1592</v>
      </c>
      <c r="E159" s="61">
        <f t="shared" si="61"/>
        <v>586</v>
      </c>
      <c r="F159" s="61">
        <f t="shared" si="62"/>
        <v>576</v>
      </c>
      <c r="G159" s="61">
        <f t="shared" si="63"/>
        <v>566</v>
      </c>
      <c r="H159" s="42">
        <f t="shared" si="66"/>
        <v>1890</v>
      </c>
      <c r="I159" s="42">
        <f t="shared" si="66"/>
        <v>1900</v>
      </c>
      <c r="J159" s="42">
        <f t="shared" si="66"/>
        <v>1910</v>
      </c>
      <c r="K159" s="42">
        <f t="shared" si="60"/>
        <v>2000</v>
      </c>
      <c r="L159" s="42">
        <f t="shared" si="60"/>
        <v>2000</v>
      </c>
      <c r="M159" s="42">
        <f t="shared" si="60"/>
        <v>2000</v>
      </c>
      <c r="N159" s="42">
        <f t="shared" si="64"/>
        <v>-110</v>
      </c>
      <c r="O159" s="42">
        <f t="shared" si="64"/>
        <v>-100</v>
      </c>
      <c r="P159" s="42">
        <f t="shared" si="64"/>
        <v>-90</v>
      </c>
      <c r="Q159" s="61">
        <f t="shared" si="65"/>
        <v>0</v>
      </c>
      <c r="R159" s="61">
        <f t="shared" si="65"/>
        <v>0</v>
      </c>
      <c r="S159" s="61">
        <f t="shared" si="65"/>
        <v>0</v>
      </c>
      <c r="T159" s="58">
        <f t="shared" si="57"/>
        <v>1576</v>
      </c>
      <c r="U159" s="83">
        <f t="shared" si="45"/>
        <v>900</v>
      </c>
      <c r="V159" s="83">
        <f t="shared" si="46"/>
        <v>900</v>
      </c>
      <c r="W159" s="83">
        <f t="shared" si="47"/>
        <v>900</v>
      </c>
      <c r="X159" s="85"/>
      <c r="Y159" s="42"/>
      <c r="Z159" s="42"/>
      <c r="AA159" s="42"/>
      <c r="AB159" s="50"/>
    </row>
    <row r="160" spans="1:28" ht="13.15" customHeight="1">
      <c r="A160" s="73">
        <v>146</v>
      </c>
      <c r="B160" s="74">
        <f t="shared" si="58"/>
        <v>45457</v>
      </c>
      <c r="C160" s="75">
        <f t="shared" si="59"/>
        <v>884</v>
      </c>
      <c r="D160" s="76">
        <f t="shared" si="53"/>
        <v>1594</v>
      </c>
      <c r="E160" s="61">
        <f t="shared" si="61"/>
        <v>588</v>
      </c>
      <c r="F160" s="61">
        <f t="shared" si="62"/>
        <v>578</v>
      </c>
      <c r="G160" s="61">
        <f t="shared" si="63"/>
        <v>568</v>
      </c>
      <c r="H160" s="42">
        <f t="shared" si="66"/>
        <v>1890</v>
      </c>
      <c r="I160" s="42">
        <f t="shared" si="66"/>
        <v>1900</v>
      </c>
      <c r="J160" s="42">
        <f t="shared" si="66"/>
        <v>1910</v>
      </c>
      <c r="K160" s="42">
        <f t="shared" ref="K160:M175" si="67">K159</f>
        <v>2000</v>
      </c>
      <c r="L160" s="42">
        <f t="shared" si="67"/>
        <v>2000</v>
      </c>
      <c r="M160" s="42">
        <f t="shared" si="67"/>
        <v>2000</v>
      </c>
      <c r="N160" s="42">
        <f t="shared" si="64"/>
        <v>-110</v>
      </c>
      <c r="O160" s="42">
        <f t="shared" si="64"/>
        <v>-100</v>
      </c>
      <c r="P160" s="42">
        <f t="shared" si="64"/>
        <v>-90</v>
      </c>
      <c r="Q160" s="61">
        <f t="shared" si="65"/>
        <v>0</v>
      </c>
      <c r="R160" s="61">
        <f t="shared" si="65"/>
        <v>0</v>
      </c>
      <c r="S160" s="61">
        <f t="shared" si="65"/>
        <v>0</v>
      </c>
      <c r="T160" s="58">
        <f t="shared" si="57"/>
        <v>1578</v>
      </c>
      <c r="U160" s="83">
        <f t="shared" ref="U160:U223" si="68">U159+$X160*1000-Q160</f>
        <v>900</v>
      </c>
      <c r="V160" s="83">
        <f t="shared" ref="V160:V223" si="69">V159+$X160*1000-R160</f>
        <v>900</v>
      </c>
      <c r="W160" s="83">
        <f t="shared" ref="W160:W223" si="70">W159+$X160*1000-S160</f>
        <v>900</v>
      </c>
      <c r="X160" s="85"/>
      <c r="Y160" s="42"/>
      <c r="Z160" s="42"/>
      <c r="AA160" s="42"/>
      <c r="AB160" s="50"/>
    </row>
    <row r="161" spans="1:28" ht="13.15" customHeight="1">
      <c r="A161" s="73">
        <v>147</v>
      </c>
      <c r="B161" s="74">
        <f t="shared" si="58"/>
        <v>45458</v>
      </c>
      <c r="C161" s="75">
        <f t="shared" si="59"/>
        <v>884</v>
      </c>
      <c r="D161" s="76">
        <f t="shared" si="53"/>
        <v>1596</v>
      </c>
      <c r="E161" s="61">
        <f t="shared" si="61"/>
        <v>590</v>
      </c>
      <c r="F161" s="61">
        <f t="shared" si="62"/>
        <v>580</v>
      </c>
      <c r="G161" s="61">
        <f t="shared" si="63"/>
        <v>570</v>
      </c>
      <c r="H161" s="42">
        <f t="shared" si="66"/>
        <v>1890</v>
      </c>
      <c r="I161" s="42">
        <f t="shared" si="66"/>
        <v>1900</v>
      </c>
      <c r="J161" s="42">
        <f t="shared" si="66"/>
        <v>1910</v>
      </c>
      <c r="K161" s="42">
        <f t="shared" si="67"/>
        <v>2000</v>
      </c>
      <c r="L161" s="42">
        <f t="shared" si="67"/>
        <v>2000</v>
      </c>
      <c r="M161" s="42">
        <f t="shared" si="67"/>
        <v>2000</v>
      </c>
      <c r="N161" s="42">
        <f t="shared" ref="N161:P176" si="71">N160-Q161</f>
        <v>-110</v>
      </c>
      <c r="O161" s="42">
        <f t="shared" si="71"/>
        <v>-100</v>
      </c>
      <c r="P161" s="42">
        <f t="shared" si="71"/>
        <v>-90</v>
      </c>
      <c r="Q161" s="61">
        <f t="shared" si="65"/>
        <v>0</v>
      </c>
      <c r="R161" s="61">
        <f t="shared" si="65"/>
        <v>0</v>
      </c>
      <c r="S161" s="61">
        <f t="shared" si="65"/>
        <v>0</v>
      </c>
      <c r="T161" s="58">
        <f t="shared" si="57"/>
        <v>1580</v>
      </c>
      <c r="U161" s="83">
        <f t="shared" si="68"/>
        <v>900</v>
      </c>
      <c r="V161" s="83">
        <f t="shared" si="69"/>
        <v>900</v>
      </c>
      <c r="W161" s="83">
        <f t="shared" si="70"/>
        <v>900</v>
      </c>
      <c r="X161" s="85"/>
      <c r="Y161" s="42"/>
      <c r="Z161" s="42"/>
      <c r="AA161" s="42"/>
      <c r="AB161" s="50"/>
    </row>
    <row r="162" spans="1:28" ht="13.15" customHeight="1">
      <c r="A162" s="73">
        <v>148</v>
      </c>
      <c r="B162" s="74">
        <f t="shared" si="58"/>
        <v>45459</v>
      </c>
      <c r="C162" s="75">
        <f t="shared" si="59"/>
        <v>884</v>
      </c>
      <c r="D162" s="76">
        <f t="shared" si="53"/>
        <v>1598</v>
      </c>
      <c r="E162" s="61">
        <f t="shared" si="61"/>
        <v>592</v>
      </c>
      <c r="F162" s="61">
        <f t="shared" si="62"/>
        <v>582</v>
      </c>
      <c r="G162" s="61">
        <f t="shared" si="63"/>
        <v>572</v>
      </c>
      <c r="H162" s="42">
        <f t="shared" si="66"/>
        <v>1890</v>
      </c>
      <c r="I162" s="42">
        <f t="shared" si="66"/>
        <v>1900</v>
      </c>
      <c r="J162" s="42">
        <f t="shared" si="66"/>
        <v>1910</v>
      </c>
      <c r="K162" s="42">
        <f t="shared" si="67"/>
        <v>2000</v>
      </c>
      <c r="L162" s="42">
        <f t="shared" si="67"/>
        <v>2000</v>
      </c>
      <c r="M162" s="42">
        <f t="shared" si="67"/>
        <v>2000</v>
      </c>
      <c r="N162" s="42">
        <f t="shared" si="71"/>
        <v>-110</v>
      </c>
      <c r="O162" s="42">
        <f t="shared" si="71"/>
        <v>-100</v>
      </c>
      <c r="P162" s="42">
        <f t="shared" si="71"/>
        <v>-90</v>
      </c>
      <c r="Q162" s="61">
        <f t="shared" si="65"/>
        <v>0</v>
      </c>
      <c r="R162" s="61">
        <f t="shared" si="65"/>
        <v>0</v>
      </c>
      <c r="S162" s="61">
        <f t="shared" si="65"/>
        <v>0</v>
      </c>
      <c r="T162" s="58">
        <f t="shared" si="57"/>
        <v>1582</v>
      </c>
      <c r="U162" s="83">
        <f t="shared" si="68"/>
        <v>900</v>
      </c>
      <c r="V162" s="83">
        <f t="shared" si="69"/>
        <v>900</v>
      </c>
      <c r="W162" s="83">
        <f t="shared" si="70"/>
        <v>900</v>
      </c>
      <c r="X162" s="85"/>
      <c r="Y162" s="42"/>
      <c r="Z162" s="42"/>
      <c r="AA162" s="42"/>
      <c r="AB162" s="50"/>
    </row>
    <row r="163" spans="1:28" ht="13.15" customHeight="1">
      <c r="A163" s="73">
        <v>149</v>
      </c>
      <c r="B163" s="74">
        <f t="shared" si="58"/>
        <v>45460</v>
      </c>
      <c r="C163" s="75">
        <f t="shared" si="59"/>
        <v>884</v>
      </c>
      <c r="D163" s="76">
        <f t="shared" si="53"/>
        <v>1600</v>
      </c>
      <c r="E163" s="61">
        <f t="shared" si="61"/>
        <v>594</v>
      </c>
      <c r="F163" s="61">
        <f t="shared" si="62"/>
        <v>584</v>
      </c>
      <c r="G163" s="61">
        <f t="shared" si="63"/>
        <v>574</v>
      </c>
      <c r="H163" s="42">
        <f t="shared" si="66"/>
        <v>1890</v>
      </c>
      <c r="I163" s="42">
        <f t="shared" si="66"/>
        <v>1900</v>
      </c>
      <c r="J163" s="42">
        <f t="shared" si="66"/>
        <v>1910</v>
      </c>
      <c r="K163" s="42">
        <f t="shared" si="67"/>
        <v>2000</v>
      </c>
      <c r="L163" s="42">
        <f t="shared" si="67"/>
        <v>2000</v>
      </c>
      <c r="M163" s="42">
        <f t="shared" si="67"/>
        <v>2000</v>
      </c>
      <c r="N163" s="42">
        <f t="shared" si="71"/>
        <v>-110</v>
      </c>
      <c r="O163" s="42">
        <f t="shared" si="71"/>
        <v>-100</v>
      </c>
      <c r="P163" s="42">
        <f t="shared" si="71"/>
        <v>-90</v>
      </c>
      <c r="Q163" s="61">
        <f t="shared" si="65"/>
        <v>0</v>
      </c>
      <c r="R163" s="61">
        <f t="shared" si="65"/>
        <v>0</v>
      </c>
      <c r="S163" s="61">
        <f t="shared" si="65"/>
        <v>0</v>
      </c>
      <c r="T163" s="58">
        <f t="shared" si="57"/>
        <v>1584</v>
      </c>
      <c r="U163" s="83">
        <f t="shared" si="68"/>
        <v>900</v>
      </c>
      <c r="V163" s="83">
        <f t="shared" si="69"/>
        <v>900</v>
      </c>
      <c r="W163" s="83">
        <f t="shared" si="70"/>
        <v>900</v>
      </c>
      <c r="X163" s="85"/>
      <c r="Y163" s="42"/>
      <c r="Z163" s="42"/>
      <c r="AA163" s="42"/>
      <c r="AB163" s="50"/>
    </row>
    <row r="164" spans="1:28" ht="13.15" customHeight="1">
      <c r="A164" s="73">
        <v>150</v>
      </c>
      <c r="B164" s="74">
        <f t="shared" si="58"/>
        <v>45461</v>
      </c>
      <c r="C164" s="75">
        <f t="shared" si="59"/>
        <v>884</v>
      </c>
      <c r="D164" s="76">
        <f t="shared" si="53"/>
        <v>1602</v>
      </c>
      <c r="E164" s="61">
        <f t="shared" si="61"/>
        <v>596</v>
      </c>
      <c r="F164" s="61">
        <f t="shared" si="62"/>
        <v>586</v>
      </c>
      <c r="G164" s="61">
        <f t="shared" si="63"/>
        <v>576</v>
      </c>
      <c r="H164" s="42">
        <f t="shared" si="66"/>
        <v>1890</v>
      </c>
      <c r="I164" s="42">
        <f t="shared" si="66"/>
        <v>1900</v>
      </c>
      <c r="J164" s="42">
        <f t="shared" si="66"/>
        <v>1910</v>
      </c>
      <c r="K164" s="42">
        <f t="shared" si="67"/>
        <v>2000</v>
      </c>
      <c r="L164" s="42">
        <f t="shared" si="67"/>
        <v>2000</v>
      </c>
      <c r="M164" s="42">
        <f t="shared" si="67"/>
        <v>2000</v>
      </c>
      <c r="N164" s="42">
        <f t="shared" si="71"/>
        <v>-110</v>
      </c>
      <c r="O164" s="42">
        <f t="shared" si="71"/>
        <v>-100</v>
      </c>
      <c r="P164" s="42">
        <f t="shared" si="71"/>
        <v>-90</v>
      </c>
      <c r="Q164" s="61">
        <f t="shared" si="65"/>
        <v>0</v>
      </c>
      <c r="R164" s="61">
        <f t="shared" si="65"/>
        <v>0</v>
      </c>
      <c r="S164" s="61">
        <f t="shared" si="65"/>
        <v>0</v>
      </c>
      <c r="T164" s="58">
        <f t="shared" si="57"/>
        <v>1286</v>
      </c>
      <c r="U164" s="83">
        <f t="shared" si="68"/>
        <v>1200</v>
      </c>
      <c r="V164" s="83">
        <f t="shared" si="69"/>
        <v>1200</v>
      </c>
      <c r="W164" s="83">
        <f t="shared" si="70"/>
        <v>1200</v>
      </c>
      <c r="X164" s="85">
        <v>0.3</v>
      </c>
      <c r="Y164" s="42"/>
      <c r="Z164" s="42"/>
      <c r="AA164" s="42"/>
      <c r="AB164" s="50">
        <v>2</v>
      </c>
    </row>
    <row r="165" spans="1:28" ht="13.15" customHeight="1">
      <c r="A165" s="73">
        <v>151</v>
      </c>
      <c r="B165" s="74">
        <f t="shared" si="58"/>
        <v>45462</v>
      </c>
      <c r="C165" s="75">
        <f t="shared" si="59"/>
        <v>884</v>
      </c>
      <c r="D165" s="76">
        <f t="shared" si="53"/>
        <v>1604</v>
      </c>
      <c r="E165" s="61">
        <f t="shared" si="61"/>
        <v>598</v>
      </c>
      <c r="F165" s="61">
        <f t="shared" si="62"/>
        <v>588</v>
      </c>
      <c r="G165" s="61">
        <f t="shared" si="63"/>
        <v>578</v>
      </c>
      <c r="H165" s="42">
        <f t="shared" si="66"/>
        <v>1890</v>
      </c>
      <c r="I165" s="42">
        <f t="shared" si="66"/>
        <v>1900</v>
      </c>
      <c r="J165" s="42">
        <f t="shared" si="66"/>
        <v>1910</v>
      </c>
      <c r="K165" s="42">
        <f t="shared" si="67"/>
        <v>2000</v>
      </c>
      <c r="L165" s="42">
        <f t="shared" si="67"/>
        <v>2000</v>
      </c>
      <c r="M165" s="42">
        <f t="shared" si="67"/>
        <v>2000</v>
      </c>
      <c r="N165" s="42">
        <f t="shared" si="71"/>
        <v>-110</v>
      </c>
      <c r="O165" s="42">
        <f t="shared" si="71"/>
        <v>-100</v>
      </c>
      <c r="P165" s="42">
        <f t="shared" si="71"/>
        <v>-90</v>
      </c>
      <c r="Q165" s="61">
        <f t="shared" si="65"/>
        <v>0</v>
      </c>
      <c r="R165" s="61">
        <f t="shared" si="65"/>
        <v>0</v>
      </c>
      <c r="S165" s="61">
        <f t="shared" si="65"/>
        <v>0</v>
      </c>
      <c r="T165" s="58">
        <f t="shared" si="57"/>
        <v>1288</v>
      </c>
      <c r="U165" s="83">
        <f t="shared" si="68"/>
        <v>1200</v>
      </c>
      <c r="V165" s="83">
        <f t="shared" si="69"/>
        <v>1200</v>
      </c>
      <c r="W165" s="83">
        <f t="shared" si="70"/>
        <v>1200</v>
      </c>
      <c r="X165" s="85"/>
      <c r="Y165" s="42"/>
      <c r="Z165" s="42"/>
      <c r="AA165" s="42"/>
      <c r="AB165" s="50"/>
    </row>
    <row r="166" spans="1:28" ht="13.15" customHeight="1">
      <c r="A166" s="73">
        <v>152</v>
      </c>
      <c r="B166" s="74">
        <f t="shared" si="58"/>
        <v>45463</v>
      </c>
      <c r="C166" s="75">
        <f t="shared" si="59"/>
        <v>884</v>
      </c>
      <c r="D166" s="76">
        <f t="shared" si="53"/>
        <v>1606</v>
      </c>
      <c r="E166" s="61">
        <f t="shared" si="61"/>
        <v>600</v>
      </c>
      <c r="F166" s="61">
        <f t="shared" si="62"/>
        <v>590</v>
      </c>
      <c r="G166" s="61">
        <f t="shared" si="63"/>
        <v>580</v>
      </c>
      <c r="H166" s="42">
        <f t="shared" si="66"/>
        <v>1890</v>
      </c>
      <c r="I166" s="42">
        <f t="shared" si="66"/>
        <v>1900</v>
      </c>
      <c r="J166" s="42">
        <f t="shared" si="66"/>
        <v>1910</v>
      </c>
      <c r="K166" s="42">
        <f t="shared" ref="K166" si="72">K165</f>
        <v>2000</v>
      </c>
      <c r="L166" s="42">
        <f t="shared" si="67"/>
        <v>2000</v>
      </c>
      <c r="M166" s="42">
        <f t="shared" si="67"/>
        <v>2000</v>
      </c>
      <c r="N166" s="42">
        <f t="shared" si="71"/>
        <v>-110</v>
      </c>
      <c r="O166" s="42">
        <f t="shared" si="71"/>
        <v>-100</v>
      </c>
      <c r="P166" s="42">
        <f t="shared" si="71"/>
        <v>-90</v>
      </c>
      <c r="Q166" s="61">
        <f t="shared" si="65"/>
        <v>0</v>
      </c>
      <c r="R166" s="61">
        <f t="shared" si="65"/>
        <v>0</v>
      </c>
      <c r="S166" s="61">
        <f t="shared" si="65"/>
        <v>0</v>
      </c>
      <c r="T166" s="58">
        <f t="shared" si="57"/>
        <v>1290</v>
      </c>
      <c r="U166" s="83">
        <f t="shared" si="68"/>
        <v>1200</v>
      </c>
      <c r="V166" s="83">
        <f t="shared" si="69"/>
        <v>1200</v>
      </c>
      <c r="W166" s="83">
        <f t="shared" si="70"/>
        <v>1200</v>
      </c>
      <c r="X166" s="85"/>
      <c r="Y166" s="42"/>
      <c r="Z166" s="42"/>
      <c r="AA166" s="42"/>
      <c r="AB166" s="50"/>
    </row>
    <row r="167" spans="1:28" ht="13.15" customHeight="1">
      <c r="A167" s="73">
        <v>153</v>
      </c>
      <c r="B167" s="74">
        <f t="shared" si="58"/>
        <v>45464</v>
      </c>
      <c r="C167" s="75">
        <f t="shared" si="59"/>
        <v>884</v>
      </c>
      <c r="D167" s="76">
        <f t="shared" si="53"/>
        <v>1608</v>
      </c>
      <c r="E167" s="61">
        <f t="shared" si="61"/>
        <v>602</v>
      </c>
      <c r="F167" s="61">
        <f t="shared" si="62"/>
        <v>592</v>
      </c>
      <c r="G167" s="61">
        <f t="shared" si="63"/>
        <v>582</v>
      </c>
      <c r="H167" s="42">
        <f t="shared" si="66"/>
        <v>1890</v>
      </c>
      <c r="I167" s="42">
        <f t="shared" si="66"/>
        <v>1900</v>
      </c>
      <c r="J167" s="42">
        <f t="shared" si="66"/>
        <v>1910</v>
      </c>
      <c r="K167" s="42">
        <f t="shared" ref="K167" si="73">K166</f>
        <v>2000</v>
      </c>
      <c r="L167" s="42">
        <f t="shared" si="67"/>
        <v>2000</v>
      </c>
      <c r="M167" s="42">
        <f t="shared" si="67"/>
        <v>2000</v>
      </c>
      <c r="N167" s="42">
        <f t="shared" si="71"/>
        <v>-110</v>
      </c>
      <c r="O167" s="42">
        <f t="shared" si="71"/>
        <v>-100</v>
      </c>
      <c r="P167" s="42">
        <f t="shared" si="71"/>
        <v>-90</v>
      </c>
      <c r="Q167" s="61">
        <f t="shared" ref="Q167:S182" si="74">Q166</f>
        <v>0</v>
      </c>
      <c r="R167" s="61">
        <f t="shared" si="74"/>
        <v>0</v>
      </c>
      <c r="S167" s="61">
        <f t="shared" si="74"/>
        <v>0</v>
      </c>
      <c r="T167" s="58">
        <f t="shared" si="57"/>
        <v>1292</v>
      </c>
      <c r="U167" s="83">
        <f t="shared" si="68"/>
        <v>1200</v>
      </c>
      <c r="V167" s="83">
        <f t="shared" si="69"/>
        <v>1200</v>
      </c>
      <c r="W167" s="83">
        <f t="shared" si="70"/>
        <v>1200</v>
      </c>
      <c r="X167" s="85"/>
      <c r="Y167" s="42"/>
      <c r="Z167" s="42"/>
      <c r="AA167" s="42"/>
      <c r="AB167" s="50"/>
    </row>
    <row r="168" spans="1:28" ht="13.15" customHeight="1">
      <c r="A168" s="73">
        <v>154</v>
      </c>
      <c r="B168" s="74">
        <f t="shared" si="58"/>
        <v>45465</v>
      </c>
      <c r="C168" s="75">
        <f t="shared" si="59"/>
        <v>884</v>
      </c>
      <c r="D168" s="76">
        <f t="shared" si="53"/>
        <v>1610</v>
      </c>
      <c r="E168" s="61">
        <f t="shared" si="61"/>
        <v>604</v>
      </c>
      <c r="F168" s="61">
        <f t="shared" si="62"/>
        <v>594</v>
      </c>
      <c r="G168" s="61">
        <f t="shared" si="63"/>
        <v>584</v>
      </c>
      <c r="H168" s="42">
        <f t="shared" si="66"/>
        <v>1890</v>
      </c>
      <c r="I168" s="42">
        <f t="shared" si="66"/>
        <v>1900</v>
      </c>
      <c r="J168" s="42">
        <f t="shared" si="66"/>
        <v>1910</v>
      </c>
      <c r="K168" s="42">
        <f t="shared" ref="K168" si="75">K167</f>
        <v>2000</v>
      </c>
      <c r="L168" s="42">
        <f t="shared" si="67"/>
        <v>2000</v>
      </c>
      <c r="M168" s="42">
        <f t="shared" si="67"/>
        <v>2000</v>
      </c>
      <c r="N168" s="42">
        <f t="shared" si="71"/>
        <v>-110</v>
      </c>
      <c r="O168" s="42">
        <f t="shared" si="71"/>
        <v>-100</v>
      </c>
      <c r="P168" s="42">
        <f t="shared" si="71"/>
        <v>-90</v>
      </c>
      <c r="Q168" s="61">
        <f t="shared" si="74"/>
        <v>0</v>
      </c>
      <c r="R168" s="61">
        <f t="shared" si="74"/>
        <v>0</v>
      </c>
      <c r="S168" s="61">
        <f t="shared" si="74"/>
        <v>0</v>
      </c>
      <c r="T168" s="58">
        <f t="shared" si="57"/>
        <v>994</v>
      </c>
      <c r="U168" s="83">
        <f t="shared" si="68"/>
        <v>1500</v>
      </c>
      <c r="V168" s="83">
        <f t="shared" si="69"/>
        <v>1500</v>
      </c>
      <c r="W168" s="83">
        <f t="shared" si="70"/>
        <v>1500</v>
      </c>
      <c r="X168" s="85">
        <v>0.3</v>
      </c>
      <c r="Y168" s="42"/>
      <c r="Z168" s="42"/>
      <c r="AA168" s="42"/>
      <c r="AB168" s="50">
        <v>1</v>
      </c>
    </row>
    <row r="169" spans="1:28" ht="13.15" customHeight="1">
      <c r="A169" s="73">
        <v>155</v>
      </c>
      <c r="B169" s="74">
        <f t="shared" si="58"/>
        <v>45466</v>
      </c>
      <c r="C169" s="75">
        <f t="shared" si="59"/>
        <v>884</v>
      </c>
      <c r="D169" s="76">
        <f t="shared" si="53"/>
        <v>1612</v>
      </c>
      <c r="E169" s="61">
        <f t="shared" si="61"/>
        <v>606</v>
      </c>
      <c r="F169" s="61">
        <f t="shared" si="62"/>
        <v>596</v>
      </c>
      <c r="G169" s="61">
        <f t="shared" si="63"/>
        <v>586</v>
      </c>
      <c r="H169" s="42">
        <f t="shared" si="66"/>
        <v>1890</v>
      </c>
      <c r="I169" s="42">
        <f t="shared" si="66"/>
        <v>1900</v>
      </c>
      <c r="J169" s="42">
        <f t="shared" si="66"/>
        <v>1910</v>
      </c>
      <c r="K169" s="42">
        <f t="shared" si="67"/>
        <v>2000</v>
      </c>
      <c r="L169" s="42">
        <f t="shared" si="67"/>
        <v>2000</v>
      </c>
      <c r="M169" s="42">
        <f t="shared" si="67"/>
        <v>2000</v>
      </c>
      <c r="N169" s="42">
        <f t="shared" si="71"/>
        <v>-110</v>
      </c>
      <c r="O169" s="42">
        <f t="shared" si="71"/>
        <v>-100</v>
      </c>
      <c r="P169" s="42">
        <f t="shared" si="71"/>
        <v>-90</v>
      </c>
      <c r="Q169" s="61">
        <f t="shared" si="74"/>
        <v>0</v>
      </c>
      <c r="R169" s="61">
        <f t="shared" si="74"/>
        <v>0</v>
      </c>
      <c r="S169" s="61">
        <f t="shared" si="74"/>
        <v>0</v>
      </c>
      <c r="T169" s="58">
        <f t="shared" si="57"/>
        <v>996</v>
      </c>
      <c r="U169" s="83">
        <f t="shared" si="68"/>
        <v>1500</v>
      </c>
      <c r="V169" s="83">
        <f t="shared" si="69"/>
        <v>1500</v>
      </c>
      <c r="W169" s="83">
        <f t="shared" si="70"/>
        <v>1500</v>
      </c>
      <c r="X169" s="85"/>
      <c r="Y169" s="42"/>
      <c r="Z169" s="42"/>
      <c r="AA169" s="42"/>
      <c r="AB169" s="50"/>
    </row>
    <row r="170" spans="1:28" ht="13.15" customHeight="1">
      <c r="A170" s="73">
        <v>156</v>
      </c>
      <c r="B170" s="74">
        <f t="shared" si="58"/>
        <v>45467</v>
      </c>
      <c r="C170" s="75">
        <f t="shared" si="59"/>
        <v>884</v>
      </c>
      <c r="D170" s="76">
        <f t="shared" si="53"/>
        <v>1614</v>
      </c>
      <c r="E170" s="61">
        <f t="shared" si="61"/>
        <v>608</v>
      </c>
      <c r="F170" s="61">
        <f t="shared" si="62"/>
        <v>598</v>
      </c>
      <c r="G170" s="61">
        <f t="shared" si="63"/>
        <v>588</v>
      </c>
      <c r="H170" s="42">
        <f t="shared" si="66"/>
        <v>1890</v>
      </c>
      <c r="I170" s="42">
        <f t="shared" si="66"/>
        <v>1900</v>
      </c>
      <c r="J170" s="42">
        <f t="shared" si="66"/>
        <v>1910</v>
      </c>
      <c r="K170" s="42">
        <f t="shared" si="67"/>
        <v>2000</v>
      </c>
      <c r="L170" s="42">
        <f t="shared" si="67"/>
        <v>2000</v>
      </c>
      <c r="M170" s="42">
        <f t="shared" si="67"/>
        <v>2000</v>
      </c>
      <c r="N170" s="42">
        <f t="shared" si="71"/>
        <v>-110</v>
      </c>
      <c r="O170" s="42">
        <f t="shared" si="71"/>
        <v>-100</v>
      </c>
      <c r="P170" s="42">
        <f t="shared" si="71"/>
        <v>-90</v>
      </c>
      <c r="Q170" s="61">
        <f t="shared" si="74"/>
        <v>0</v>
      </c>
      <c r="R170" s="61">
        <f t="shared" si="74"/>
        <v>0</v>
      </c>
      <c r="S170" s="61">
        <f t="shared" si="74"/>
        <v>0</v>
      </c>
      <c r="T170" s="58">
        <f t="shared" si="57"/>
        <v>998</v>
      </c>
      <c r="U170" s="83">
        <f t="shared" si="68"/>
        <v>1500</v>
      </c>
      <c r="V170" s="83">
        <f t="shared" si="69"/>
        <v>1500</v>
      </c>
      <c r="W170" s="83">
        <f t="shared" si="70"/>
        <v>1500</v>
      </c>
      <c r="X170" s="85"/>
      <c r="Y170" s="42"/>
      <c r="Z170" s="42"/>
      <c r="AA170" s="42"/>
      <c r="AB170" s="50"/>
    </row>
    <row r="171" spans="1:28" ht="13.15" customHeight="1">
      <c r="A171" s="73">
        <v>157</v>
      </c>
      <c r="B171" s="74">
        <f t="shared" si="58"/>
        <v>45468</v>
      </c>
      <c r="C171" s="75">
        <f t="shared" si="59"/>
        <v>884</v>
      </c>
      <c r="D171" s="76">
        <f t="shared" si="53"/>
        <v>1616</v>
      </c>
      <c r="E171" s="61">
        <f t="shared" si="61"/>
        <v>610</v>
      </c>
      <c r="F171" s="61">
        <f t="shared" si="62"/>
        <v>600</v>
      </c>
      <c r="G171" s="61">
        <f t="shared" si="63"/>
        <v>590</v>
      </c>
      <c r="H171" s="42">
        <f t="shared" si="66"/>
        <v>1890</v>
      </c>
      <c r="I171" s="42">
        <f t="shared" si="66"/>
        <v>1900</v>
      </c>
      <c r="J171" s="42">
        <f t="shared" si="66"/>
        <v>1910</v>
      </c>
      <c r="K171" s="42">
        <f t="shared" si="67"/>
        <v>2000</v>
      </c>
      <c r="L171" s="42">
        <f t="shared" si="67"/>
        <v>2000</v>
      </c>
      <c r="M171" s="42">
        <f t="shared" si="67"/>
        <v>2000</v>
      </c>
      <c r="N171" s="42">
        <f t="shared" si="71"/>
        <v>-110</v>
      </c>
      <c r="O171" s="42">
        <f t="shared" si="71"/>
        <v>-100</v>
      </c>
      <c r="P171" s="42">
        <f t="shared" si="71"/>
        <v>-90</v>
      </c>
      <c r="Q171" s="61">
        <f t="shared" si="74"/>
        <v>0</v>
      </c>
      <c r="R171" s="61">
        <f t="shared" si="74"/>
        <v>0</v>
      </c>
      <c r="S171" s="61">
        <f t="shared" si="74"/>
        <v>0</v>
      </c>
      <c r="T171" s="58">
        <f t="shared" si="57"/>
        <v>1000</v>
      </c>
      <c r="U171" s="83">
        <f t="shared" si="68"/>
        <v>1500</v>
      </c>
      <c r="V171" s="83">
        <f t="shared" si="69"/>
        <v>1500</v>
      </c>
      <c r="W171" s="83">
        <f t="shared" si="70"/>
        <v>1500</v>
      </c>
      <c r="X171" s="85"/>
      <c r="Y171" s="42"/>
      <c r="Z171" s="42"/>
      <c r="AA171" s="42"/>
      <c r="AB171" s="50"/>
    </row>
    <row r="172" spans="1:28" ht="13.15" customHeight="1">
      <c r="A172" s="73">
        <v>158</v>
      </c>
      <c r="B172" s="74">
        <f t="shared" si="58"/>
        <v>45469</v>
      </c>
      <c r="C172" s="75">
        <f t="shared" si="59"/>
        <v>884</v>
      </c>
      <c r="D172" s="76">
        <f t="shared" si="53"/>
        <v>1618</v>
      </c>
      <c r="E172" s="61">
        <f t="shared" si="61"/>
        <v>612</v>
      </c>
      <c r="F172" s="61">
        <f t="shared" si="62"/>
        <v>602</v>
      </c>
      <c r="G172" s="61">
        <f t="shared" si="63"/>
        <v>592</v>
      </c>
      <c r="H172" s="42">
        <f t="shared" si="66"/>
        <v>1890</v>
      </c>
      <c r="I172" s="42">
        <f t="shared" si="66"/>
        <v>1900</v>
      </c>
      <c r="J172" s="42">
        <f t="shared" si="66"/>
        <v>1910</v>
      </c>
      <c r="K172" s="42">
        <f t="shared" si="67"/>
        <v>2000</v>
      </c>
      <c r="L172" s="42">
        <f t="shared" si="67"/>
        <v>2000</v>
      </c>
      <c r="M172" s="42">
        <f t="shared" si="67"/>
        <v>2000</v>
      </c>
      <c r="N172" s="42">
        <f t="shared" si="71"/>
        <v>-110</v>
      </c>
      <c r="O172" s="42">
        <f t="shared" si="71"/>
        <v>-100</v>
      </c>
      <c r="P172" s="42">
        <f t="shared" si="71"/>
        <v>-90</v>
      </c>
      <c r="Q172" s="61">
        <f t="shared" si="74"/>
        <v>0</v>
      </c>
      <c r="R172" s="61">
        <f t="shared" si="74"/>
        <v>0</v>
      </c>
      <c r="S172" s="61">
        <f t="shared" si="74"/>
        <v>0</v>
      </c>
      <c r="T172" s="58">
        <f t="shared" si="57"/>
        <v>1002</v>
      </c>
      <c r="U172" s="83">
        <f t="shared" si="68"/>
        <v>1500</v>
      </c>
      <c r="V172" s="83">
        <f t="shared" si="69"/>
        <v>1500</v>
      </c>
      <c r="W172" s="83">
        <f t="shared" si="70"/>
        <v>1500</v>
      </c>
      <c r="X172" s="85"/>
      <c r="Y172" s="42"/>
      <c r="Z172" s="42"/>
      <c r="AA172" s="42"/>
      <c r="AB172" s="50"/>
    </row>
    <row r="173" spans="1:28" ht="13.15" customHeight="1">
      <c r="A173" s="73">
        <v>159</v>
      </c>
      <c r="B173" s="74">
        <f t="shared" si="58"/>
        <v>45470</v>
      </c>
      <c r="C173" s="75">
        <f t="shared" si="59"/>
        <v>884</v>
      </c>
      <c r="D173" s="76">
        <f t="shared" si="53"/>
        <v>1620</v>
      </c>
      <c r="E173" s="61">
        <f t="shared" si="61"/>
        <v>614</v>
      </c>
      <c r="F173" s="61">
        <f t="shared" si="62"/>
        <v>604</v>
      </c>
      <c r="G173" s="61">
        <f t="shared" si="63"/>
        <v>594</v>
      </c>
      <c r="H173" s="42">
        <f t="shared" si="66"/>
        <v>1890</v>
      </c>
      <c r="I173" s="42">
        <f t="shared" si="66"/>
        <v>1900</v>
      </c>
      <c r="J173" s="42">
        <f t="shared" si="66"/>
        <v>1910</v>
      </c>
      <c r="K173" s="42">
        <f t="shared" si="67"/>
        <v>2000</v>
      </c>
      <c r="L173" s="42">
        <f t="shared" si="67"/>
        <v>2000</v>
      </c>
      <c r="M173" s="42">
        <f t="shared" si="67"/>
        <v>2000</v>
      </c>
      <c r="N173" s="42">
        <f t="shared" si="71"/>
        <v>-110</v>
      </c>
      <c r="O173" s="42">
        <f t="shared" si="71"/>
        <v>-100</v>
      </c>
      <c r="P173" s="42">
        <f t="shared" si="71"/>
        <v>-90</v>
      </c>
      <c r="Q173" s="61">
        <f t="shared" si="74"/>
        <v>0</v>
      </c>
      <c r="R173" s="61">
        <f t="shared" si="74"/>
        <v>0</v>
      </c>
      <c r="S173" s="61">
        <f t="shared" si="74"/>
        <v>0</v>
      </c>
      <c r="T173" s="58">
        <f t="shared" si="57"/>
        <v>1004</v>
      </c>
      <c r="U173" s="83">
        <f t="shared" si="68"/>
        <v>1500</v>
      </c>
      <c r="V173" s="83">
        <f t="shared" si="69"/>
        <v>1500</v>
      </c>
      <c r="W173" s="83">
        <f t="shared" si="70"/>
        <v>1500</v>
      </c>
      <c r="X173" s="85"/>
      <c r="Y173" s="42"/>
      <c r="Z173" s="42"/>
      <c r="AA173" s="42"/>
      <c r="AB173" s="50"/>
    </row>
    <row r="174" spans="1:28" ht="13.15" customHeight="1">
      <c r="A174" s="73">
        <v>160</v>
      </c>
      <c r="B174" s="74">
        <f t="shared" si="58"/>
        <v>45471</v>
      </c>
      <c r="C174" s="75">
        <f t="shared" si="59"/>
        <v>884</v>
      </c>
      <c r="D174" s="76">
        <f t="shared" si="53"/>
        <v>1622</v>
      </c>
      <c r="E174" s="61">
        <f t="shared" si="61"/>
        <v>616</v>
      </c>
      <c r="F174" s="61">
        <f t="shared" si="62"/>
        <v>606</v>
      </c>
      <c r="G174" s="61">
        <f t="shared" si="63"/>
        <v>596</v>
      </c>
      <c r="H174" s="42">
        <f t="shared" si="66"/>
        <v>1890</v>
      </c>
      <c r="I174" s="42">
        <f t="shared" si="66"/>
        <v>1900</v>
      </c>
      <c r="J174" s="42">
        <f t="shared" si="66"/>
        <v>1910</v>
      </c>
      <c r="K174" s="42">
        <f t="shared" si="67"/>
        <v>2000</v>
      </c>
      <c r="L174" s="42">
        <f t="shared" si="67"/>
        <v>2000</v>
      </c>
      <c r="M174" s="42">
        <f t="shared" si="67"/>
        <v>2000</v>
      </c>
      <c r="N174" s="42">
        <f t="shared" si="71"/>
        <v>-110</v>
      </c>
      <c r="O174" s="42">
        <f t="shared" si="71"/>
        <v>-100</v>
      </c>
      <c r="P174" s="42">
        <f t="shared" si="71"/>
        <v>-90</v>
      </c>
      <c r="Q174" s="61">
        <f t="shared" si="74"/>
        <v>0</v>
      </c>
      <c r="R174" s="61">
        <f t="shared" si="74"/>
        <v>0</v>
      </c>
      <c r="S174" s="61">
        <f t="shared" si="74"/>
        <v>0</v>
      </c>
      <c r="T174" s="58">
        <f t="shared" si="57"/>
        <v>1006</v>
      </c>
      <c r="U174" s="83">
        <f t="shared" si="68"/>
        <v>1500</v>
      </c>
      <c r="V174" s="83">
        <f t="shared" si="69"/>
        <v>1500</v>
      </c>
      <c r="W174" s="83">
        <f t="shared" si="70"/>
        <v>1500</v>
      </c>
      <c r="X174" s="85"/>
      <c r="Y174" s="42"/>
      <c r="Z174" s="42"/>
      <c r="AA174" s="42"/>
      <c r="AB174" s="50"/>
    </row>
    <row r="175" spans="1:28" ht="13.15" customHeight="1">
      <c r="A175" s="73">
        <v>161</v>
      </c>
      <c r="B175" s="74">
        <f t="shared" si="58"/>
        <v>45472</v>
      </c>
      <c r="C175" s="75">
        <f t="shared" si="59"/>
        <v>884</v>
      </c>
      <c r="D175" s="76">
        <f t="shared" si="53"/>
        <v>1624</v>
      </c>
      <c r="E175" s="61">
        <f t="shared" si="61"/>
        <v>618</v>
      </c>
      <c r="F175" s="61">
        <f t="shared" si="62"/>
        <v>608</v>
      </c>
      <c r="G175" s="61">
        <f t="shared" si="63"/>
        <v>598</v>
      </c>
      <c r="H175" s="42">
        <f t="shared" si="66"/>
        <v>1890</v>
      </c>
      <c r="I175" s="42">
        <f t="shared" si="66"/>
        <v>1900</v>
      </c>
      <c r="J175" s="42">
        <f t="shared" si="66"/>
        <v>1910</v>
      </c>
      <c r="K175" s="42">
        <f t="shared" si="67"/>
        <v>2000</v>
      </c>
      <c r="L175" s="42">
        <f t="shared" si="67"/>
        <v>2000</v>
      </c>
      <c r="M175" s="42">
        <f t="shared" si="67"/>
        <v>2000</v>
      </c>
      <c r="N175" s="42">
        <f t="shared" si="71"/>
        <v>-110</v>
      </c>
      <c r="O175" s="42">
        <f t="shared" si="71"/>
        <v>-100</v>
      </c>
      <c r="P175" s="42">
        <f t="shared" si="71"/>
        <v>-90</v>
      </c>
      <c r="Q175" s="61">
        <f t="shared" si="74"/>
        <v>0</v>
      </c>
      <c r="R175" s="61">
        <f t="shared" si="74"/>
        <v>0</v>
      </c>
      <c r="S175" s="61">
        <f t="shared" si="74"/>
        <v>0</v>
      </c>
      <c r="T175" s="58">
        <f t="shared" si="57"/>
        <v>1008</v>
      </c>
      <c r="U175" s="83">
        <f t="shared" si="68"/>
        <v>1500</v>
      </c>
      <c r="V175" s="83">
        <f t="shared" si="69"/>
        <v>1500</v>
      </c>
      <c r="W175" s="83">
        <f t="shared" si="70"/>
        <v>1500</v>
      </c>
      <c r="X175" s="85"/>
      <c r="Y175" s="42"/>
      <c r="Z175" s="42"/>
      <c r="AA175" s="42"/>
      <c r="AB175" s="50"/>
    </row>
    <row r="176" spans="1:28" ht="13.15" customHeight="1">
      <c r="A176" s="73">
        <v>162</v>
      </c>
      <c r="B176" s="74">
        <f t="shared" si="58"/>
        <v>45473</v>
      </c>
      <c r="C176" s="75">
        <f t="shared" si="59"/>
        <v>884</v>
      </c>
      <c r="D176" s="76">
        <f t="shared" si="53"/>
        <v>1626</v>
      </c>
      <c r="E176" s="61">
        <f t="shared" si="61"/>
        <v>620</v>
      </c>
      <c r="F176" s="61">
        <f t="shared" si="62"/>
        <v>610</v>
      </c>
      <c r="G176" s="61">
        <f t="shared" si="63"/>
        <v>600</v>
      </c>
      <c r="H176" s="42">
        <f t="shared" si="66"/>
        <v>1890</v>
      </c>
      <c r="I176" s="42">
        <f t="shared" si="66"/>
        <v>1900</v>
      </c>
      <c r="J176" s="42">
        <f t="shared" si="66"/>
        <v>1910</v>
      </c>
      <c r="K176" s="42">
        <f t="shared" ref="K176:M191" si="76">K175</f>
        <v>2000</v>
      </c>
      <c r="L176" s="42">
        <f t="shared" si="76"/>
        <v>2000</v>
      </c>
      <c r="M176" s="42">
        <f t="shared" si="76"/>
        <v>2000</v>
      </c>
      <c r="N176" s="42">
        <f t="shared" si="71"/>
        <v>-110</v>
      </c>
      <c r="O176" s="42">
        <f t="shared" si="71"/>
        <v>-100</v>
      </c>
      <c r="P176" s="42">
        <f t="shared" si="71"/>
        <v>-90</v>
      </c>
      <c r="Q176" s="61">
        <f t="shared" si="74"/>
        <v>0</v>
      </c>
      <c r="R176" s="61">
        <f t="shared" si="74"/>
        <v>0</v>
      </c>
      <c r="S176" s="61">
        <f t="shared" si="74"/>
        <v>0</v>
      </c>
      <c r="T176" s="58">
        <f t="shared" si="57"/>
        <v>1010</v>
      </c>
      <c r="U176" s="83">
        <f t="shared" si="68"/>
        <v>1500</v>
      </c>
      <c r="V176" s="83">
        <f t="shared" si="69"/>
        <v>1500</v>
      </c>
      <c r="W176" s="83">
        <f t="shared" si="70"/>
        <v>1500</v>
      </c>
      <c r="X176" s="85"/>
      <c r="Y176" s="42"/>
      <c r="Z176" s="42"/>
      <c r="AA176" s="42"/>
      <c r="AB176" s="50"/>
    </row>
    <row r="177" spans="1:28" ht="13.15" customHeight="1">
      <c r="A177" s="73">
        <v>163</v>
      </c>
      <c r="B177" s="74">
        <f t="shared" si="58"/>
        <v>45474</v>
      </c>
      <c r="C177" s="75">
        <f t="shared" si="59"/>
        <v>884</v>
      </c>
      <c r="D177" s="76">
        <f t="shared" si="53"/>
        <v>1628</v>
      </c>
      <c r="E177" s="61">
        <f t="shared" si="61"/>
        <v>622</v>
      </c>
      <c r="F177" s="61">
        <f t="shared" si="62"/>
        <v>612</v>
      </c>
      <c r="G177" s="61">
        <f t="shared" si="63"/>
        <v>602</v>
      </c>
      <c r="H177" s="42">
        <f t="shared" si="66"/>
        <v>1890</v>
      </c>
      <c r="I177" s="42">
        <f t="shared" si="66"/>
        <v>1900</v>
      </c>
      <c r="J177" s="42">
        <f t="shared" si="66"/>
        <v>1910</v>
      </c>
      <c r="K177" s="42">
        <f t="shared" si="76"/>
        <v>2000</v>
      </c>
      <c r="L177" s="42">
        <f t="shared" si="76"/>
        <v>2000</v>
      </c>
      <c r="M177" s="42">
        <f t="shared" si="76"/>
        <v>2000</v>
      </c>
      <c r="N177" s="42">
        <f t="shared" ref="N177:P192" si="77">N176-Q177</f>
        <v>-110</v>
      </c>
      <c r="O177" s="42">
        <f t="shared" si="77"/>
        <v>-100</v>
      </c>
      <c r="P177" s="42">
        <f t="shared" si="77"/>
        <v>-90</v>
      </c>
      <c r="Q177" s="61">
        <f t="shared" si="74"/>
        <v>0</v>
      </c>
      <c r="R177" s="61">
        <f t="shared" si="74"/>
        <v>0</v>
      </c>
      <c r="S177" s="61">
        <f t="shared" si="74"/>
        <v>0</v>
      </c>
      <c r="T177" s="58">
        <f t="shared" si="57"/>
        <v>1012</v>
      </c>
      <c r="U177" s="83">
        <f t="shared" si="68"/>
        <v>1500</v>
      </c>
      <c r="V177" s="83">
        <f t="shared" si="69"/>
        <v>1500</v>
      </c>
      <c r="W177" s="83">
        <f t="shared" si="70"/>
        <v>1500</v>
      </c>
      <c r="X177" s="85"/>
      <c r="Y177" s="42"/>
      <c r="Z177" s="42"/>
      <c r="AA177" s="42"/>
      <c r="AB177" s="50"/>
    </row>
    <row r="178" spans="1:28" ht="13.15" customHeight="1">
      <c r="A178" s="73">
        <v>164</v>
      </c>
      <c r="B178" s="74">
        <f t="shared" si="58"/>
        <v>45475</v>
      </c>
      <c r="C178" s="75">
        <f t="shared" si="59"/>
        <v>884</v>
      </c>
      <c r="D178" s="76">
        <f t="shared" si="53"/>
        <v>1630</v>
      </c>
      <c r="E178" s="61">
        <f t="shared" si="61"/>
        <v>624</v>
      </c>
      <c r="F178" s="61">
        <f t="shared" si="62"/>
        <v>614</v>
      </c>
      <c r="G178" s="61">
        <f t="shared" si="63"/>
        <v>604</v>
      </c>
      <c r="H178" s="42">
        <f t="shared" si="66"/>
        <v>1890</v>
      </c>
      <c r="I178" s="42">
        <f t="shared" si="66"/>
        <v>1900</v>
      </c>
      <c r="J178" s="42">
        <f t="shared" si="66"/>
        <v>1910</v>
      </c>
      <c r="K178" s="42">
        <f t="shared" si="76"/>
        <v>2000</v>
      </c>
      <c r="L178" s="42">
        <f t="shared" si="76"/>
        <v>2000</v>
      </c>
      <c r="M178" s="42">
        <f t="shared" si="76"/>
        <v>2000</v>
      </c>
      <c r="N178" s="42">
        <f t="shared" si="77"/>
        <v>-110</v>
      </c>
      <c r="O178" s="42">
        <f t="shared" si="77"/>
        <v>-100</v>
      </c>
      <c r="P178" s="42">
        <f t="shared" si="77"/>
        <v>-90</v>
      </c>
      <c r="Q178" s="61">
        <f t="shared" si="74"/>
        <v>0</v>
      </c>
      <c r="R178" s="61">
        <f t="shared" si="74"/>
        <v>0</v>
      </c>
      <c r="S178" s="61">
        <f t="shared" si="74"/>
        <v>0</v>
      </c>
      <c r="T178" s="58">
        <f t="shared" si="57"/>
        <v>1014</v>
      </c>
      <c r="U178" s="83">
        <f t="shared" si="68"/>
        <v>1500</v>
      </c>
      <c r="V178" s="83">
        <f t="shared" si="69"/>
        <v>1500</v>
      </c>
      <c r="W178" s="83">
        <f t="shared" si="70"/>
        <v>1500</v>
      </c>
      <c r="X178" s="85"/>
      <c r="Y178" s="42"/>
      <c r="Z178" s="42"/>
      <c r="AA178" s="42"/>
      <c r="AB178" s="50"/>
    </row>
    <row r="179" spans="1:28" ht="13.15" customHeight="1">
      <c r="A179" s="73">
        <v>165</v>
      </c>
      <c r="B179" s="74">
        <f t="shared" si="58"/>
        <v>45476</v>
      </c>
      <c r="C179" s="75">
        <f t="shared" si="59"/>
        <v>884</v>
      </c>
      <c r="D179" s="76">
        <f t="shared" si="53"/>
        <v>1632</v>
      </c>
      <c r="E179" s="61">
        <f t="shared" si="61"/>
        <v>626</v>
      </c>
      <c r="F179" s="61">
        <f t="shared" si="62"/>
        <v>616</v>
      </c>
      <c r="G179" s="61">
        <f t="shared" si="63"/>
        <v>606</v>
      </c>
      <c r="H179" s="42">
        <f t="shared" si="66"/>
        <v>1890</v>
      </c>
      <c r="I179" s="42">
        <f t="shared" si="66"/>
        <v>1900</v>
      </c>
      <c r="J179" s="42">
        <f t="shared" si="66"/>
        <v>1910</v>
      </c>
      <c r="K179" s="42">
        <f t="shared" si="76"/>
        <v>2000</v>
      </c>
      <c r="L179" s="42">
        <f t="shared" si="76"/>
        <v>2000</v>
      </c>
      <c r="M179" s="42">
        <f t="shared" si="76"/>
        <v>2000</v>
      </c>
      <c r="N179" s="42">
        <f t="shared" si="77"/>
        <v>-110</v>
      </c>
      <c r="O179" s="42">
        <f t="shared" si="77"/>
        <v>-100</v>
      </c>
      <c r="P179" s="42">
        <f t="shared" si="77"/>
        <v>-90</v>
      </c>
      <c r="Q179" s="61">
        <f t="shared" si="74"/>
        <v>0</v>
      </c>
      <c r="R179" s="61">
        <f t="shared" si="74"/>
        <v>0</v>
      </c>
      <c r="S179" s="61">
        <f t="shared" si="74"/>
        <v>0</v>
      </c>
      <c r="T179" s="58">
        <f t="shared" si="57"/>
        <v>1016</v>
      </c>
      <c r="U179" s="83">
        <f t="shared" si="68"/>
        <v>1500</v>
      </c>
      <c r="V179" s="83">
        <f t="shared" si="69"/>
        <v>1500</v>
      </c>
      <c r="W179" s="83">
        <f t="shared" si="70"/>
        <v>1500</v>
      </c>
      <c r="X179" s="85"/>
      <c r="Y179" s="42"/>
      <c r="Z179" s="42"/>
      <c r="AA179" s="42"/>
      <c r="AB179" s="50"/>
    </row>
    <row r="180" spans="1:28" ht="13.15" customHeight="1">
      <c r="A180" s="73">
        <v>166</v>
      </c>
      <c r="B180" s="74">
        <f t="shared" si="58"/>
        <v>45477</v>
      </c>
      <c r="C180" s="75">
        <f t="shared" si="59"/>
        <v>884</v>
      </c>
      <c r="D180" s="76">
        <f t="shared" si="53"/>
        <v>1634</v>
      </c>
      <c r="E180" s="61">
        <f t="shared" si="61"/>
        <v>628</v>
      </c>
      <c r="F180" s="61">
        <f t="shared" si="62"/>
        <v>618</v>
      </c>
      <c r="G180" s="61">
        <f t="shared" si="63"/>
        <v>608</v>
      </c>
      <c r="H180" s="42">
        <f t="shared" si="66"/>
        <v>1890</v>
      </c>
      <c r="I180" s="42">
        <f t="shared" si="66"/>
        <v>1900</v>
      </c>
      <c r="J180" s="42">
        <f t="shared" si="66"/>
        <v>1910</v>
      </c>
      <c r="K180" s="42">
        <f t="shared" si="76"/>
        <v>2000</v>
      </c>
      <c r="L180" s="42">
        <f t="shared" si="76"/>
        <v>2000</v>
      </c>
      <c r="M180" s="42">
        <f t="shared" si="76"/>
        <v>2000</v>
      </c>
      <c r="N180" s="42">
        <f t="shared" si="77"/>
        <v>-110</v>
      </c>
      <c r="O180" s="42">
        <f t="shared" si="77"/>
        <v>-100</v>
      </c>
      <c r="P180" s="42">
        <f t="shared" si="77"/>
        <v>-90</v>
      </c>
      <c r="Q180" s="61">
        <f t="shared" si="74"/>
        <v>0</v>
      </c>
      <c r="R180" s="61">
        <f t="shared" si="74"/>
        <v>0</v>
      </c>
      <c r="S180" s="61">
        <f t="shared" si="74"/>
        <v>0</v>
      </c>
      <c r="T180" s="58">
        <f t="shared" si="57"/>
        <v>1018</v>
      </c>
      <c r="U180" s="83">
        <f t="shared" si="68"/>
        <v>1500</v>
      </c>
      <c r="V180" s="83">
        <f t="shared" si="69"/>
        <v>1500</v>
      </c>
      <c r="W180" s="83">
        <f t="shared" si="70"/>
        <v>1500</v>
      </c>
      <c r="X180" s="85"/>
      <c r="Y180" s="42"/>
      <c r="Z180" s="42"/>
      <c r="AA180" s="42"/>
      <c r="AB180" s="50"/>
    </row>
    <row r="181" spans="1:28" ht="13.15" customHeight="1">
      <c r="A181" s="73">
        <v>167</v>
      </c>
      <c r="B181" s="74">
        <f t="shared" si="58"/>
        <v>45478</v>
      </c>
      <c r="C181" s="75">
        <f t="shared" si="59"/>
        <v>884</v>
      </c>
      <c r="D181" s="76">
        <f t="shared" si="53"/>
        <v>1636</v>
      </c>
      <c r="E181" s="61">
        <f t="shared" si="61"/>
        <v>630</v>
      </c>
      <c r="F181" s="61">
        <f t="shared" si="62"/>
        <v>620</v>
      </c>
      <c r="G181" s="61">
        <f t="shared" si="63"/>
        <v>610</v>
      </c>
      <c r="H181" s="42">
        <f t="shared" si="66"/>
        <v>1890</v>
      </c>
      <c r="I181" s="42">
        <f t="shared" si="66"/>
        <v>1900</v>
      </c>
      <c r="J181" s="42">
        <f t="shared" si="66"/>
        <v>1910</v>
      </c>
      <c r="K181" s="42">
        <f t="shared" si="76"/>
        <v>2000</v>
      </c>
      <c r="L181" s="42">
        <f t="shared" si="76"/>
        <v>2000</v>
      </c>
      <c r="M181" s="42">
        <f t="shared" si="76"/>
        <v>2000</v>
      </c>
      <c r="N181" s="42">
        <f t="shared" si="77"/>
        <v>-110</v>
      </c>
      <c r="O181" s="42">
        <f t="shared" si="77"/>
        <v>-100</v>
      </c>
      <c r="P181" s="42">
        <f t="shared" si="77"/>
        <v>-90</v>
      </c>
      <c r="Q181" s="61">
        <f t="shared" si="74"/>
        <v>0</v>
      </c>
      <c r="R181" s="61">
        <f t="shared" si="74"/>
        <v>0</v>
      </c>
      <c r="S181" s="61">
        <f t="shared" si="74"/>
        <v>0</v>
      </c>
      <c r="T181" s="58">
        <f t="shared" si="57"/>
        <v>1020</v>
      </c>
      <c r="U181" s="83">
        <f t="shared" si="68"/>
        <v>1500</v>
      </c>
      <c r="V181" s="83">
        <f t="shared" si="69"/>
        <v>1500</v>
      </c>
      <c r="W181" s="83">
        <f t="shared" si="70"/>
        <v>1500</v>
      </c>
      <c r="X181" s="85"/>
      <c r="Y181" s="42"/>
      <c r="Z181" s="42"/>
      <c r="AA181" s="42"/>
      <c r="AB181" s="50"/>
    </row>
    <row r="182" spans="1:28" ht="13.15" customHeight="1">
      <c r="A182" s="73">
        <v>168</v>
      </c>
      <c r="B182" s="74">
        <f t="shared" si="58"/>
        <v>45479</v>
      </c>
      <c r="C182" s="75">
        <f t="shared" si="59"/>
        <v>884</v>
      </c>
      <c r="D182" s="76">
        <f t="shared" si="53"/>
        <v>1638</v>
      </c>
      <c r="E182" s="61">
        <f t="shared" si="61"/>
        <v>632</v>
      </c>
      <c r="F182" s="61">
        <f t="shared" si="62"/>
        <v>622</v>
      </c>
      <c r="G182" s="61">
        <f t="shared" si="63"/>
        <v>612</v>
      </c>
      <c r="H182" s="42">
        <f t="shared" si="66"/>
        <v>1890</v>
      </c>
      <c r="I182" s="42">
        <f t="shared" si="66"/>
        <v>1900</v>
      </c>
      <c r="J182" s="42">
        <f t="shared" si="66"/>
        <v>1910</v>
      </c>
      <c r="K182" s="42">
        <f t="shared" si="76"/>
        <v>2000</v>
      </c>
      <c r="L182" s="42">
        <f t="shared" si="76"/>
        <v>2000</v>
      </c>
      <c r="M182" s="42">
        <f t="shared" si="76"/>
        <v>2000</v>
      </c>
      <c r="N182" s="42">
        <f t="shared" si="77"/>
        <v>-110</v>
      </c>
      <c r="O182" s="42">
        <f t="shared" si="77"/>
        <v>-100</v>
      </c>
      <c r="P182" s="42">
        <f t="shared" si="77"/>
        <v>-90</v>
      </c>
      <c r="Q182" s="61">
        <f t="shared" si="74"/>
        <v>0</v>
      </c>
      <c r="R182" s="61">
        <f t="shared" si="74"/>
        <v>0</v>
      </c>
      <c r="S182" s="61">
        <f t="shared" si="74"/>
        <v>0</v>
      </c>
      <c r="T182" s="58">
        <f t="shared" si="57"/>
        <v>1022</v>
      </c>
      <c r="U182" s="83">
        <f t="shared" si="68"/>
        <v>1500</v>
      </c>
      <c r="V182" s="83">
        <f t="shared" si="69"/>
        <v>1500</v>
      </c>
      <c r="W182" s="83">
        <f t="shared" si="70"/>
        <v>1500</v>
      </c>
      <c r="X182" s="85"/>
      <c r="Y182" s="42"/>
      <c r="Z182" s="42"/>
      <c r="AA182" s="42"/>
      <c r="AB182" s="50"/>
    </row>
    <row r="183" spans="1:28" ht="13.15" customHeight="1">
      <c r="A183" s="73">
        <v>169</v>
      </c>
      <c r="B183" s="74">
        <f t="shared" si="58"/>
        <v>45480</v>
      </c>
      <c r="C183" s="75">
        <f t="shared" si="59"/>
        <v>884</v>
      </c>
      <c r="D183" s="76">
        <f t="shared" si="53"/>
        <v>1640</v>
      </c>
      <c r="E183" s="61">
        <f t="shared" si="61"/>
        <v>634</v>
      </c>
      <c r="F183" s="61">
        <f t="shared" si="62"/>
        <v>624</v>
      </c>
      <c r="G183" s="61">
        <f t="shared" si="63"/>
        <v>614</v>
      </c>
      <c r="H183" s="42">
        <f t="shared" si="66"/>
        <v>1890</v>
      </c>
      <c r="I183" s="42">
        <f t="shared" si="66"/>
        <v>1900</v>
      </c>
      <c r="J183" s="42">
        <f t="shared" si="66"/>
        <v>1910</v>
      </c>
      <c r="K183" s="42">
        <f t="shared" si="76"/>
        <v>2000</v>
      </c>
      <c r="L183" s="42">
        <f t="shared" si="76"/>
        <v>2000</v>
      </c>
      <c r="M183" s="42">
        <f t="shared" si="76"/>
        <v>2000</v>
      </c>
      <c r="N183" s="42">
        <f t="shared" si="77"/>
        <v>-110</v>
      </c>
      <c r="O183" s="42">
        <f t="shared" si="77"/>
        <v>-100</v>
      </c>
      <c r="P183" s="42">
        <f t="shared" si="77"/>
        <v>-90</v>
      </c>
      <c r="Q183" s="61">
        <f t="shared" ref="Q183:S198" si="78">Q182</f>
        <v>0</v>
      </c>
      <c r="R183" s="61">
        <f t="shared" si="78"/>
        <v>0</v>
      </c>
      <c r="S183" s="61">
        <f t="shared" si="78"/>
        <v>0</v>
      </c>
      <c r="T183" s="58">
        <f t="shared" si="57"/>
        <v>1024</v>
      </c>
      <c r="U183" s="83">
        <f t="shared" si="68"/>
        <v>1500</v>
      </c>
      <c r="V183" s="83">
        <f t="shared" si="69"/>
        <v>1500</v>
      </c>
      <c r="W183" s="83">
        <f t="shared" si="70"/>
        <v>1500</v>
      </c>
      <c r="X183" s="85"/>
      <c r="Y183" s="42"/>
      <c r="Z183" s="42"/>
      <c r="AA183" s="42"/>
      <c r="AB183" s="50"/>
    </row>
    <row r="184" spans="1:28" ht="13.15" customHeight="1">
      <c r="A184" s="73">
        <v>170</v>
      </c>
      <c r="B184" s="74">
        <f t="shared" si="58"/>
        <v>45481</v>
      </c>
      <c r="C184" s="75">
        <f t="shared" si="59"/>
        <v>884</v>
      </c>
      <c r="D184" s="76">
        <f t="shared" si="53"/>
        <v>1642</v>
      </c>
      <c r="E184" s="61">
        <f t="shared" si="61"/>
        <v>636</v>
      </c>
      <c r="F184" s="61">
        <f t="shared" si="62"/>
        <v>626</v>
      </c>
      <c r="G184" s="61">
        <f t="shared" si="63"/>
        <v>616</v>
      </c>
      <c r="H184" s="42">
        <f t="shared" si="66"/>
        <v>1890</v>
      </c>
      <c r="I184" s="42">
        <f t="shared" si="66"/>
        <v>1900</v>
      </c>
      <c r="J184" s="42">
        <f t="shared" si="66"/>
        <v>1910</v>
      </c>
      <c r="K184" s="42">
        <f t="shared" si="76"/>
        <v>2000</v>
      </c>
      <c r="L184" s="42">
        <f t="shared" si="76"/>
        <v>2000</v>
      </c>
      <c r="M184" s="42">
        <f t="shared" si="76"/>
        <v>2000</v>
      </c>
      <c r="N184" s="42">
        <f t="shared" si="77"/>
        <v>-110</v>
      </c>
      <c r="O184" s="42">
        <f t="shared" si="77"/>
        <v>-100</v>
      </c>
      <c r="P184" s="42">
        <f t="shared" si="77"/>
        <v>-90</v>
      </c>
      <c r="Q184" s="61">
        <f t="shared" si="78"/>
        <v>0</v>
      </c>
      <c r="R184" s="61">
        <f t="shared" si="78"/>
        <v>0</v>
      </c>
      <c r="S184" s="61">
        <f t="shared" si="78"/>
        <v>0</v>
      </c>
      <c r="T184" s="58">
        <f t="shared" si="57"/>
        <v>1026</v>
      </c>
      <c r="U184" s="83">
        <f t="shared" si="68"/>
        <v>1500</v>
      </c>
      <c r="V184" s="83">
        <f t="shared" si="69"/>
        <v>1500</v>
      </c>
      <c r="W184" s="83">
        <f t="shared" si="70"/>
        <v>1500</v>
      </c>
      <c r="X184" s="85"/>
      <c r="Y184" s="42"/>
      <c r="Z184" s="42"/>
      <c r="AA184" s="42"/>
      <c r="AB184" s="50"/>
    </row>
    <row r="185" spans="1:28" ht="13.15" customHeight="1">
      <c r="A185" s="73">
        <v>171</v>
      </c>
      <c r="B185" s="74">
        <f t="shared" si="58"/>
        <v>45482</v>
      </c>
      <c r="C185" s="75">
        <f t="shared" si="59"/>
        <v>884</v>
      </c>
      <c r="D185" s="76">
        <f t="shared" si="53"/>
        <v>1644</v>
      </c>
      <c r="E185" s="61">
        <f t="shared" si="61"/>
        <v>638</v>
      </c>
      <c r="F185" s="61">
        <f t="shared" si="62"/>
        <v>628</v>
      </c>
      <c r="G185" s="61">
        <f t="shared" si="63"/>
        <v>618</v>
      </c>
      <c r="H185" s="42">
        <f t="shared" si="66"/>
        <v>1890</v>
      </c>
      <c r="I185" s="42">
        <f t="shared" si="66"/>
        <v>1900</v>
      </c>
      <c r="J185" s="42">
        <f t="shared" si="66"/>
        <v>1910</v>
      </c>
      <c r="K185" s="42">
        <f t="shared" si="76"/>
        <v>2000</v>
      </c>
      <c r="L185" s="42">
        <f t="shared" si="76"/>
        <v>2000</v>
      </c>
      <c r="M185" s="42">
        <f t="shared" si="76"/>
        <v>2000</v>
      </c>
      <c r="N185" s="42">
        <f t="shared" si="77"/>
        <v>-110</v>
      </c>
      <c r="O185" s="42">
        <f t="shared" si="77"/>
        <v>-100</v>
      </c>
      <c r="P185" s="42">
        <f t="shared" si="77"/>
        <v>-90</v>
      </c>
      <c r="Q185" s="61">
        <f t="shared" si="78"/>
        <v>0</v>
      </c>
      <c r="R185" s="61">
        <f t="shared" si="78"/>
        <v>0</v>
      </c>
      <c r="S185" s="61">
        <f t="shared" si="78"/>
        <v>0</v>
      </c>
      <c r="T185" s="58">
        <f t="shared" si="57"/>
        <v>1028</v>
      </c>
      <c r="U185" s="83">
        <f t="shared" si="68"/>
        <v>1500</v>
      </c>
      <c r="V185" s="83">
        <f t="shared" si="69"/>
        <v>1500</v>
      </c>
      <c r="W185" s="83">
        <f t="shared" si="70"/>
        <v>1500</v>
      </c>
      <c r="X185" s="85"/>
      <c r="Y185" s="42"/>
      <c r="Z185" s="42"/>
      <c r="AA185" s="42"/>
      <c r="AB185" s="50"/>
    </row>
    <row r="186" spans="1:28" ht="13.15" customHeight="1">
      <c r="A186" s="73">
        <v>172</v>
      </c>
      <c r="B186" s="74">
        <f t="shared" si="58"/>
        <v>45483</v>
      </c>
      <c r="C186" s="75">
        <f t="shared" si="59"/>
        <v>884</v>
      </c>
      <c r="D186" s="76">
        <f t="shared" si="53"/>
        <v>1646</v>
      </c>
      <c r="E186" s="61">
        <f t="shared" si="61"/>
        <v>640</v>
      </c>
      <c r="F186" s="61">
        <f t="shared" si="62"/>
        <v>630</v>
      </c>
      <c r="G186" s="61">
        <f t="shared" si="63"/>
        <v>620</v>
      </c>
      <c r="H186" s="42">
        <f t="shared" si="66"/>
        <v>1890</v>
      </c>
      <c r="I186" s="42">
        <f t="shared" si="66"/>
        <v>1900</v>
      </c>
      <c r="J186" s="42">
        <f t="shared" si="66"/>
        <v>1910</v>
      </c>
      <c r="K186" s="42">
        <f t="shared" si="76"/>
        <v>2000</v>
      </c>
      <c r="L186" s="42">
        <f t="shared" si="76"/>
        <v>2000</v>
      </c>
      <c r="M186" s="42">
        <f t="shared" si="76"/>
        <v>2000</v>
      </c>
      <c r="N186" s="42">
        <f t="shared" si="77"/>
        <v>-110</v>
      </c>
      <c r="O186" s="42">
        <f t="shared" si="77"/>
        <v>-100</v>
      </c>
      <c r="P186" s="42">
        <f t="shared" si="77"/>
        <v>-90</v>
      </c>
      <c r="Q186" s="61">
        <f t="shared" si="78"/>
        <v>0</v>
      </c>
      <c r="R186" s="61">
        <f t="shared" si="78"/>
        <v>0</v>
      </c>
      <c r="S186" s="61">
        <f t="shared" si="78"/>
        <v>0</v>
      </c>
      <c r="T186" s="58">
        <f t="shared" si="57"/>
        <v>1030</v>
      </c>
      <c r="U186" s="83">
        <f t="shared" si="68"/>
        <v>1500</v>
      </c>
      <c r="V186" s="83">
        <f t="shared" si="69"/>
        <v>1500</v>
      </c>
      <c r="W186" s="83">
        <f t="shared" si="70"/>
        <v>1500</v>
      </c>
      <c r="X186" s="85"/>
      <c r="Y186" s="42"/>
      <c r="Z186" s="42"/>
      <c r="AA186" s="42"/>
      <c r="AB186" s="50"/>
    </row>
    <row r="187" spans="1:28" ht="13.15" customHeight="1">
      <c r="A187" s="73">
        <v>173</v>
      </c>
      <c r="B187" s="74">
        <f t="shared" si="58"/>
        <v>45484</v>
      </c>
      <c r="C187" s="75">
        <f t="shared" si="59"/>
        <v>884</v>
      </c>
      <c r="D187" s="76">
        <f t="shared" si="53"/>
        <v>1648</v>
      </c>
      <c r="E187" s="61">
        <f t="shared" si="61"/>
        <v>642</v>
      </c>
      <c r="F187" s="61">
        <f t="shared" si="62"/>
        <v>632</v>
      </c>
      <c r="G187" s="61">
        <f t="shared" si="63"/>
        <v>622</v>
      </c>
      <c r="H187" s="42">
        <f t="shared" si="66"/>
        <v>1890</v>
      </c>
      <c r="I187" s="42">
        <f t="shared" si="66"/>
        <v>1900</v>
      </c>
      <c r="J187" s="42">
        <f t="shared" si="66"/>
        <v>1910</v>
      </c>
      <c r="K187" s="42">
        <f t="shared" si="76"/>
        <v>2000</v>
      </c>
      <c r="L187" s="42">
        <f t="shared" si="76"/>
        <v>2000</v>
      </c>
      <c r="M187" s="42">
        <f t="shared" si="76"/>
        <v>2000</v>
      </c>
      <c r="N187" s="42">
        <f t="shared" si="77"/>
        <v>-110</v>
      </c>
      <c r="O187" s="42">
        <f t="shared" si="77"/>
        <v>-100</v>
      </c>
      <c r="P187" s="42">
        <f t="shared" si="77"/>
        <v>-90</v>
      </c>
      <c r="Q187" s="61">
        <f t="shared" si="78"/>
        <v>0</v>
      </c>
      <c r="R187" s="61">
        <f t="shared" si="78"/>
        <v>0</v>
      </c>
      <c r="S187" s="61">
        <f t="shared" si="78"/>
        <v>0</v>
      </c>
      <c r="T187" s="58">
        <f t="shared" si="57"/>
        <v>1032</v>
      </c>
      <c r="U187" s="83">
        <f t="shared" si="68"/>
        <v>1500</v>
      </c>
      <c r="V187" s="83">
        <f t="shared" si="69"/>
        <v>1500</v>
      </c>
      <c r="W187" s="83">
        <f t="shared" si="70"/>
        <v>1500</v>
      </c>
      <c r="X187" s="85"/>
      <c r="Y187" s="42"/>
      <c r="Z187" s="42"/>
      <c r="AA187" s="42"/>
      <c r="AB187" s="50"/>
    </row>
    <row r="188" spans="1:28" ht="13.15" customHeight="1">
      <c r="A188" s="73">
        <v>174</v>
      </c>
      <c r="B188" s="74">
        <f t="shared" si="58"/>
        <v>45485</v>
      </c>
      <c r="C188" s="75">
        <f t="shared" si="59"/>
        <v>884</v>
      </c>
      <c r="D188" s="76">
        <f t="shared" si="53"/>
        <v>1650</v>
      </c>
      <c r="E188" s="61">
        <f t="shared" si="61"/>
        <v>644</v>
      </c>
      <c r="F188" s="61">
        <f t="shared" si="62"/>
        <v>634</v>
      </c>
      <c r="G188" s="61">
        <f t="shared" si="63"/>
        <v>624</v>
      </c>
      <c r="H188" s="42">
        <f t="shared" si="66"/>
        <v>1890</v>
      </c>
      <c r="I188" s="42">
        <f t="shared" si="66"/>
        <v>1900</v>
      </c>
      <c r="J188" s="42">
        <f t="shared" si="66"/>
        <v>1910</v>
      </c>
      <c r="K188" s="42">
        <f t="shared" si="76"/>
        <v>2000</v>
      </c>
      <c r="L188" s="42">
        <f t="shared" si="76"/>
        <v>2000</v>
      </c>
      <c r="M188" s="42">
        <f t="shared" si="76"/>
        <v>2000</v>
      </c>
      <c r="N188" s="42">
        <f t="shared" si="77"/>
        <v>-110</v>
      </c>
      <c r="O188" s="42">
        <f t="shared" si="77"/>
        <v>-100</v>
      </c>
      <c r="P188" s="42">
        <f t="shared" si="77"/>
        <v>-90</v>
      </c>
      <c r="Q188" s="61">
        <f t="shared" si="78"/>
        <v>0</v>
      </c>
      <c r="R188" s="61">
        <f t="shared" si="78"/>
        <v>0</v>
      </c>
      <c r="S188" s="61">
        <f t="shared" si="78"/>
        <v>0</v>
      </c>
      <c r="T188" s="58">
        <f t="shared" si="57"/>
        <v>1034</v>
      </c>
      <c r="U188" s="83">
        <f t="shared" si="68"/>
        <v>1500</v>
      </c>
      <c r="V188" s="83">
        <f t="shared" si="69"/>
        <v>1500</v>
      </c>
      <c r="W188" s="83">
        <f t="shared" si="70"/>
        <v>1500</v>
      </c>
      <c r="X188" s="85"/>
      <c r="Y188" s="42"/>
      <c r="Z188" s="42"/>
      <c r="AA188" s="42"/>
      <c r="AB188" s="50"/>
    </row>
    <row r="189" spans="1:28" ht="13.15" customHeight="1">
      <c r="A189" s="73">
        <v>175</v>
      </c>
      <c r="B189" s="74">
        <f t="shared" si="58"/>
        <v>45486</v>
      </c>
      <c r="C189" s="75">
        <f t="shared" si="59"/>
        <v>884</v>
      </c>
      <c r="D189" s="76">
        <f t="shared" si="53"/>
        <v>1652</v>
      </c>
      <c r="E189" s="61">
        <f t="shared" si="61"/>
        <v>646</v>
      </c>
      <c r="F189" s="61">
        <f t="shared" si="62"/>
        <v>636</v>
      </c>
      <c r="G189" s="61">
        <f t="shared" si="63"/>
        <v>626</v>
      </c>
      <c r="H189" s="42">
        <f t="shared" si="66"/>
        <v>1890</v>
      </c>
      <c r="I189" s="42">
        <f t="shared" si="66"/>
        <v>1900</v>
      </c>
      <c r="J189" s="42">
        <f t="shared" si="66"/>
        <v>1910</v>
      </c>
      <c r="K189" s="42">
        <f t="shared" si="76"/>
        <v>2000</v>
      </c>
      <c r="L189" s="42">
        <f t="shared" si="76"/>
        <v>2000</v>
      </c>
      <c r="M189" s="42">
        <f t="shared" si="76"/>
        <v>2000</v>
      </c>
      <c r="N189" s="42">
        <f t="shared" si="77"/>
        <v>-110</v>
      </c>
      <c r="O189" s="42">
        <f t="shared" si="77"/>
        <v>-100</v>
      </c>
      <c r="P189" s="42">
        <f t="shared" si="77"/>
        <v>-90</v>
      </c>
      <c r="Q189" s="61">
        <f t="shared" si="78"/>
        <v>0</v>
      </c>
      <c r="R189" s="61">
        <f t="shared" si="78"/>
        <v>0</v>
      </c>
      <c r="S189" s="61">
        <f t="shared" si="78"/>
        <v>0</v>
      </c>
      <c r="T189" s="58">
        <f t="shared" si="57"/>
        <v>1036</v>
      </c>
      <c r="U189" s="83">
        <f t="shared" si="68"/>
        <v>1500</v>
      </c>
      <c r="V189" s="83">
        <f t="shared" si="69"/>
        <v>1500</v>
      </c>
      <c r="W189" s="83">
        <f t="shared" si="70"/>
        <v>1500</v>
      </c>
      <c r="X189" s="85"/>
      <c r="Y189" s="42"/>
      <c r="Z189" s="42"/>
      <c r="AA189" s="42"/>
      <c r="AB189" s="50"/>
    </row>
    <row r="190" spans="1:28" ht="13.15" customHeight="1">
      <c r="A190" s="73">
        <v>176</v>
      </c>
      <c r="B190" s="74">
        <f t="shared" si="58"/>
        <v>45487</v>
      </c>
      <c r="C190" s="75">
        <f t="shared" si="59"/>
        <v>884</v>
      </c>
      <c r="D190" s="76">
        <f t="shared" si="53"/>
        <v>1654</v>
      </c>
      <c r="E190" s="61">
        <f t="shared" si="61"/>
        <v>648</v>
      </c>
      <c r="F190" s="61">
        <f t="shared" si="62"/>
        <v>638</v>
      </c>
      <c r="G190" s="61">
        <f t="shared" si="63"/>
        <v>628</v>
      </c>
      <c r="H190" s="42">
        <f t="shared" si="66"/>
        <v>1890</v>
      </c>
      <c r="I190" s="42">
        <f t="shared" si="66"/>
        <v>1900</v>
      </c>
      <c r="J190" s="42">
        <f t="shared" si="66"/>
        <v>1910</v>
      </c>
      <c r="K190" s="42">
        <f t="shared" si="76"/>
        <v>2000</v>
      </c>
      <c r="L190" s="42">
        <f t="shared" si="76"/>
        <v>2000</v>
      </c>
      <c r="M190" s="42">
        <f t="shared" si="76"/>
        <v>2000</v>
      </c>
      <c r="N190" s="42">
        <f t="shared" si="77"/>
        <v>-110</v>
      </c>
      <c r="O190" s="42">
        <f t="shared" si="77"/>
        <v>-100</v>
      </c>
      <c r="P190" s="42">
        <f t="shared" si="77"/>
        <v>-90</v>
      </c>
      <c r="Q190" s="61">
        <f t="shared" si="78"/>
        <v>0</v>
      </c>
      <c r="R190" s="61">
        <f t="shared" si="78"/>
        <v>0</v>
      </c>
      <c r="S190" s="61">
        <f t="shared" si="78"/>
        <v>0</v>
      </c>
      <c r="T190" s="58">
        <f t="shared" si="57"/>
        <v>1038</v>
      </c>
      <c r="U190" s="83">
        <f t="shared" si="68"/>
        <v>1500</v>
      </c>
      <c r="V190" s="83">
        <f t="shared" si="69"/>
        <v>1500</v>
      </c>
      <c r="W190" s="83">
        <f t="shared" si="70"/>
        <v>1500</v>
      </c>
      <c r="X190" s="85"/>
      <c r="Y190" s="42"/>
      <c r="Z190" s="42"/>
      <c r="AA190" s="42"/>
      <c r="AB190" s="50"/>
    </row>
    <row r="191" spans="1:28" ht="13.15" customHeight="1">
      <c r="A191" s="73">
        <v>177</v>
      </c>
      <c r="B191" s="74">
        <f t="shared" si="58"/>
        <v>45488</v>
      </c>
      <c r="C191" s="75">
        <f t="shared" si="59"/>
        <v>884</v>
      </c>
      <c r="D191" s="76">
        <f t="shared" si="53"/>
        <v>1656</v>
      </c>
      <c r="E191" s="61">
        <f t="shared" si="61"/>
        <v>650</v>
      </c>
      <c r="F191" s="61">
        <f t="shared" si="62"/>
        <v>640</v>
      </c>
      <c r="G191" s="61">
        <f t="shared" si="63"/>
        <v>630</v>
      </c>
      <c r="H191" s="42">
        <f t="shared" si="66"/>
        <v>1890</v>
      </c>
      <c r="I191" s="42">
        <f t="shared" si="66"/>
        <v>1900</v>
      </c>
      <c r="J191" s="42">
        <f t="shared" si="66"/>
        <v>1910</v>
      </c>
      <c r="K191" s="42">
        <f t="shared" si="76"/>
        <v>2000</v>
      </c>
      <c r="L191" s="42">
        <f t="shared" si="76"/>
        <v>2000</v>
      </c>
      <c r="M191" s="42">
        <f t="shared" si="76"/>
        <v>2000</v>
      </c>
      <c r="N191" s="42">
        <f t="shared" si="77"/>
        <v>-110</v>
      </c>
      <c r="O191" s="42">
        <f t="shared" si="77"/>
        <v>-100</v>
      </c>
      <c r="P191" s="42">
        <f t="shared" si="77"/>
        <v>-90</v>
      </c>
      <c r="Q191" s="61">
        <f t="shared" si="78"/>
        <v>0</v>
      </c>
      <c r="R191" s="61">
        <f t="shared" si="78"/>
        <v>0</v>
      </c>
      <c r="S191" s="61">
        <f t="shared" si="78"/>
        <v>0</v>
      </c>
      <c r="T191" s="58">
        <f t="shared" si="57"/>
        <v>1040</v>
      </c>
      <c r="U191" s="83">
        <f t="shared" si="68"/>
        <v>1500</v>
      </c>
      <c r="V191" s="83">
        <f t="shared" si="69"/>
        <v>1500</v>
      </c>
      <c r="W191" s="83">
        <f t="shared" si="70"/>
        <v>1500</v>
      </c>
      <c r="X191" s="85"/>
      <c r="Y191" s="42"/>
      <c r="Z191" s="42"/>
      <c r="AA191" s="42"/>
      <c r="AB191" s="50"/>
    </row>
    <row r="192" spans="1:28" ht="13.15" customHeight="1">
      <c r="A192" s="73">
        <v>178</v>
      </c>
      <c r="B192" s="74">
        <f t="shared" si="58"/>
        <v>45489</v>
      </c>
      <c r="C192" s="75">
        <f t="shared" si="59"/>
        <v>884</v>
      </c>
      <c r="D192" s="76">
        <f t="shared" ref="D192:D255" si="79">D191+2</f>
        <v>1658</v>
      </c>
      <c r="E192" s="61">
        <f t="shared" si="61"/>
        <v>652</v>
      </c>
      <c r="F192" s="61">
        <f t="shared" si="62"/>
        <v>642</v>
      </c>
      <c r="G192" s="61">
        <f t="shared" si="63"/>
        <v>632</v>
      </c>
      <c r="H192" s="42">
        <f t="shared" si="66"/>
        <v>1890</v>
      </c>
      <c r="I192" s="42">
        <f t="shared" si="66"/>
        <v>1900</v>
      </c>
      <c r="J192" s="42">
        <f t="shared" si="66"/>
        <v>1910</v>
      </c>
      <c r="K192" s="42">
        <f t="shared" ref="K192:M207" si="80">K191</f>
        <v>2000</v>
      </c>
      <c r="L192" s="42">
        <f t="shared" si="80"/>
        <v>2000</v>
      </c>
      <c r="M192" s="42">
        <f t="shared" si="80"/>
        <v>2000</v>
      </c>
      <c r="N192" s="42">
        <f t="shared" si="77"/>
        <v>-110</v>
      </c>
      <c r="O192" s="42">
        <f t="shared" si="77"/>
        <v>-100</v>
      </c>
      <c r="P192" s="42">
        <f t="shared" si="77"/>
        <v>-90</v>
      </c>
      <c r="Q192" s="61">
        <f t="shared" si="78"/>
        <v>0</v>
      </c>
      <c r="R192" s="61">
        <f t="shared" si="78"/>
        <v>0</v>
      </c>
      <c r="S192" s="61">
        <f t="shared" si="78"/>
        <v>0</v>
      </c>
      <c r="T192" s="58">
        <f t="shared" si="57"/>
        <v>1042</v>
      </c>
      <c r="U192" s="83">
        <f t="shared" si="68"/>
        <v>1500</v>
      </c>
      <c r="V192" s="83">
        <f t="shared" si="69"/>
        <v>1500</v>
      </c>
      <c r="W192" s="83">
        <f t="shared" si="70"/>
        <v>1500</v>
      </c>
      <c r="X192" s="85"/>
      <c r="Y192" s="42"/>
      <c r="Z192" s="42"/>
      <c r="AA192" s="42"/>
      <c r="AB192" s="50"/>
    </row>
    <row r="193" spans="1:28" ht="13.15" customHeight="1">
      <c r="A193" s="73">
        <v>179</v>
      </c>
      <c r="B193" s="74">
        <f t="shared" si="58"/>
        <v>45490</v>
      </c>
      <c r="C193" s="75">
        <f t="shared" si="59"/>
        <v>884</v>
      </c>
      <c r="D193" s="76">
        <f t="shared" si="79"/>
        <v>1660</v>
      </c>
      <c r="E193" s="61">
        <f t="shared" si="61"/>
        <v>654</v>
      </c>
      <c r="F193" s="61">
        <f t="shared" si="62"/>
        <v>644</v>
      </c>
      <c r="G193" s="61">
        <f t="shared" si="63"/>
        <v>634</v>
      </c>
      <c r="H193" s="42">
        <f t="shared" si="66"/>
        <v>1890</v>
      </c>
      <c r="I193" s="42">
        <f t="shared" si="66"/>
        <v>1900</v>
      </c>
      <c r="J193" s="42">
        <f t="shared" si="66"/>
        <v>1910</v>
      </c>
      <c r="K193" s="42">
        <f t="shared" si="80"/>
        <v>2000</v>
      </c>
      <c r="L193" s="42">
        <f t="shared" si="80"/>
        <v>2000</v>
      </c>
      <c r="M193" s="42">
        <f t="shared" si="80"/>
        <v>2000</v>
      </c>
      <c r="N193" s="42">
        <f t="shared" ref="N193:P208" si="81">N192-Q193</f>
        <v>-110</v>
      </c>
      <c r="O193" s="42">
        <f t="shared" si="81"/>
        <v>-100</v>
      </c>
      <c r="P193" s="42">
        <f t="shared" si="81"/>
        <v>-90</v>
      </c>
      <c r="Q193" s="61">
        <f t="shared" si="78"/>
        <v>0</v>
      </c>
      <c r="R193" s="61">
        <f t="shared" si="78"/>
        <v>0</v>
      </c>
      <c r="S193" s="61">
        <f t="shared" si="78"/>
        <v>0</v>
      </c>
      <c r="T193" s="58">
        <f t="shared" si="57"/>
        <v>1044</v>
      </c>
      <c r="U193" s="83">
        <f t="shared" si="68"/>
        <v>1500</v>
      </c>
      <c r="V193" s="83">
        <f t="shared" si="69"/>
        <v>1500</v>
      </c>
      <c r="W193" s="83">
        <f t="shared" si="70"/>
        <v>1500</v>
      </c>
      <c r="X193" s="85"/>
      <c r="Y193" s="42"/>
      <c r="Z193" s="42"/>
      <c r="AA193" s="42"/>
      <c r="AB193" s="50"/>
    </row>
    <row r="194" spans="1:28" ht="13.15" customHeight="1">
      <c r="A194" s="73">
        <v>180</v>
      </c>
      <c r="B194" s="74">
        <f t="shared" si="58"/>
        <v>45491</v>
      </c>
      <c r="C194" s="75">
        <f t="shared" si="59"/>
        <v>884</v>
      </c>
      <c r="D194" s="76">
        <f t="shared" si="79"/>
        <v>1662</v>
      </c>
      <c r="E194" s="61">
        <f t="shared" si="61"/>
        <v>656</v>
      </c>
      <c r="F194" s="61">
        <f t="shared" si="62"/>
        <v>646</v>
      </c>
      <c r="G194" s="61">
        <f t="shared" si="63"/>
        <v>636</v>
      </c>
      <c r="H194" s="42">
        <f t="shared" si="66"/>
        <v>1890</v>
      </c>
      <c r="I194" s="42">
        <f t="shared" si="66"/>
        <v>1900</v>
      </c>
      <c r="J194" s="42">
        <f t="shared" si="66"/>
        <v>1910</v>
      </c>
      <c r="K194" s="42">
        <f t="shared" si="80"/>
        <v>2000</v>
      </c>
      <c r="L194" s="42">
        <f t="shared" si="80"/>
        <v>2000</v>
      </c>
      <c r="M194" s="42">
        <f t="shared" si="80"/>
        <v>2000</v>
      </c>
      <c r="N194" s="42">
        <f t="shared" si="81"/>
        <v>-110</v>
      </c>
      <c r="O194" s="42">
        <f t="shared" si="81"/>
        <v>-100</v>
      </c>
      <c r="P194" s="42">
        <f t="shared" si="81"/>
        <v>-90</v>
      </c>
      <c r="Q194" s="61">
        <f t="shared" si="78"/>
        <v>0</v>
      </c>
      <c r="R194" s="61">
        <f t="shared" si="78"/>
        <v>0</v>
      </c>
      <c r="S194" s="61">
        <f t="shared" si="78"/>
        <v>0</v>
      </c>
      <c r="T194" s="58">
        <f t="shared" si="57"/>
        <v>1046</v>
      </c>
      <c r="U194" s="83">
        <f t="shared" si="68"/>
        <v>1500</v>
      </c>
      <c r="V194" s="83">
        <f t="shared" si="69"/>
        <v>1500</v>
      </c>
      <c r="W194" s="83">
        <f t="shared" si="70"/>
        <v>1500</v>
      </c>
      <c r="X194" s="85"/>
      <c r="Y194" s="42"/>
      <c r="Z194" s="42"/>
      <c r="AA194" s="42"/>
      <c r="AB194" s="50"/>
    </row>
    <row r="195" spans="1:28" ht="13.15" customHeight="1">
      <c r="A195" s="73">
        <v>181</v>
      </c>
      <c r="B195" s="74">
        <f t="shared" si="58"/>
        <v>45492</v>
      </c>
      <c r="C195" s="75">
        <f t="shared" si="59"/>
        <v>884</v>
      </c>
      <c r="D195" s="76">
        <f t="shared" si="79"/>
        <v>1664</v>
      </c>
      <c r="E195" s="61">
        <f t="shared" si="61"/>
        <v>658</v>
      </c>
      <c r="F195" s="61">
        <f t="shared" si="62"/>
        <v>648</v>
      </c>
      <c r="G195" s="61">
        <f t="shared" si="63"/>
        <v>638</v>
      </c>
      <c r="H195" s="42">
        <f t="shared" si="66"/>
        <v>1890</v>
      </c>
      <c r="I195" s="42">
        <f t="shared" si="66"/>
        <v>1900</v>
      </c>
      <c r="J195" s="42">
        <f t="shared" si="66"/>
        <v>1910</v>
      </c>
      <c r="K195" s="42">
        <f t="shared" si="80"/>
        <v>2000</v>
      </c>
      <c r="L195" s="42">
        <f t="shared" si="80"/>
        <v>2000</v>
      </c>
      <c r="M195" s="42">
        <f t="shared" si="80"/>
        <v>2000</v>
      </c>
      <c r="N195" s="42">
        <f t="shared" si="81"/>
        <v>-110</v>
      </c>
      <c r="O195" s="42">
        <f t="shared" si="81"/>
        <v>-100</v>
      </c>
      <c r="P195" s="42">
        <f t="shared" si="81"/>
        <v>-90</v>
      </c>
      <c r="Q195" s="61">
        <f t="shared" si="78"/>
        <v>0</v>
      </c>
      <c r="R195" s="61">
        <f t="shared" si="78"/>
        <v>0</v>
      </c>
      <c r="S195" s="61">
        <f t="shared" si="78"/>
        <v>0</v>
      </c>
      <c r="T195" s="58">
        <f t="shared" si="57"/>
        <v>1048</v>
      </c>
      <c r="U195" s="83">
        <f t="shared" si="68"/>
        <v>1500</v>
      </c>
      <c r="V195" s="83">
        <f t="shared" si="69"/>
        <v>1500</v>
      </c>
      <c r="W195" s="83">
        <f t="shared" si="70"/>
        <v>1500</v>
      </c>
      <c r="X195" s="85"/>
      <c r="Y195" s="42"/>
      <c r="Z195" s="42"/>
      <c r="AA195" s="42"/>
      <c r="AB195" s="50"/>
    </row>
    <row r="196" spans="1:28" ht="13.15" customHeight="1">
      <c r="A196" s="73">
        <v>182</v>
      </c>
      <c r="B196" s="74">
        <f t="shared" si="58"/>
        <v>45493</v>
      </c>
      <c r="C196" s="75">
        <f t="shared" si="59"/>
        <v>884</v>
      </c>
      <c r="D196" s="76">
        <f t="shared" si="79"/>
        <v>1666</v>
      </c>
      <c r="E196" s="61">
        <f t="shared" si="61"/>
        <v>660</v>
      </c>
      <c r="F196" s="61">
        <f t="shared" si="62"/>
        <v>650</v>
      </c>
      <c r="G196" s="61">
        <f t="shared" si="63"/>
        <v>640</v>
      </c>
      <c r="H196" s="42">
        <f t="shared" si="66"/>
        <v>1890</v>
      </c>
      <c r="I196" s="42">
        <f t="shared" si="66"/>
        <v>1900</v>
      </c>
      <c r="J196" s="42">
        <f t="shared" si="66"/>
        <v>1910</v>
      </c>
      <c r="K196" s="42">
        <f t="shared" si="80"/>
        <v>2000</v>
      </c>
      <c r="L196" s="42">
        <f t="shared" si="80"/>
        <v>2000</v>
      </c>
      <c r="M196" s="42">
        <f t="shared" si="80"/>
        <v>2000</v>
      </c>
      <c r="N196" s="42">
        <f t="shared" si="81"/>
        <v>-110</v>
      </c>
      <c r="O196" s="42">
        <f t="shared" si="81"/>
        <v>-100</v>
      </c>
      <c r="P196" s="42">
        <f t="shared" si="81"/>
        <v>-90</v>
      </c>
      <c r="Q196" s="61">
        <f t="shared" si="78"/>
        <v>0</v>
      </c>
      <c r="R196" s="61">
        <f t="shared" si="78"/>
        <v>0</v>
      </c>
      <c r="S196" s="61">
        <f t="shared" si="78"/>
        <v>0</v>
      </c>
      <c r="T196" s="58">
        <f t="shared" si="57"/>
        <v>1050</v>
      </c>
      <c r="U196" s="83">
        <f t="shared" si="68"/>
        <v>1500</v>
      </c>
      <c r="V196" s="83">
        <f t="shared" si="69"/>
        <v>1500</v>
      </c>
      <c r="W196" s="83">
        <f t="shared" si="70"/>
        <v>1500</v>
      </c>
      <c r="X196" s="85"/>
      <c r="Y196" s="42"/>
      <c r="Z196" s="42"/>
      <c r="AA196" s="42"/>
      <c r="AB196" s="50"/>
    </row>
    <row r="197" spans="1:28" ht="13.15" customHeight="1">
      <c r="A197" s="73">
        <v>183</v>
      </c>
      <c r="B197" s="74">
        <f t="shared" si="58"/>
        <v>45494</v>
      </c>
      <c r="C197" s="75">
        <f t="shared" si="59"/>
        <v>884</v>
      </c>
      <c r="D197" s="76">
        <f t="shared" si="79"/>
        <v>1668</v>
      </c>
      <c r="E197" s="61">
        <f t="shared" si="61"/>
        <v>662</v>
      </c>
      <c r="F197" s="61">
        <f t="shared" si="62"/>
        <v>652</v>
      </c>
      <c r="G197" s="61">
        <f t="shared" si="63"/>
        <v>642</v>
      </c>
      <c r="H197" s="42">
        <f t="shared" si="66"/>
        <v>1890</v>
      </c>
      <c r="I197" s="42">
        <f t="shared" si="66"/>
        <v>1900</v>
      </c>
      <c r="J197" s="42">
        <f t="shared" si="66"/>
        <v>1910</v>
      </c>
      <c r="K197" s="42">
        <f t="shared" si="80"/>
        <v>2000</v>
      </c>
      <c r="L197" s="42">
        <f t="shared" si="80"/>
        <v>2000</v>
      </c>
      <c r="M197" s="42">
        <f t="shared" si="80"/>
        <v>2000</v>
      </c>
      <c r="N197" s="42">
        <f t="shared" si="81"/>
        <v>-110</v>
      </c>
      <c r="O197" s="42">
        <f t="shared" si="81"/>
        <v>-100</v>
      </c>
      <c r="P197" s="42">
        <f t="shared" si="81"/>
        <v>-90</v>
      </c>
      <c r="Q197" s="61">
        <f t="shared" si="78"/>
        <v>0</v>
      </c>
      <c r="R197" s="61">
        <f t="shared" si="78"/>
        <v>0</v>
      </c>
      <c r="S197" s="61">
        <f t="shared" si="78"/>
        <v>0</v>
      </c>
      <c r="T197" s="58">
        <f t="shared" si="57"/>
        <v>1052</v>
      </c>
      <c r="U197" s="83">
        <f t="shared" si="68"/>
        <v>1500</v>
      </c>
      <c r="V197" s="83">
        <f t="shared" si="69"/>
        <v>1500</v>
      </c>
      <c r="W197" s="83">
        <f t="shared" si="70"/>
        <v>1500</v>
      </c>
      <c r="X197" s="85"/>
      <c r="Y197" s="42"/>
      <c r="Z197" s="42"/>
      <c r="AA197" s="42"/>
      <c r="AB197" s="50"/>
    </row>
    <row r="198" spans="1:28" ht="13.15" customHeight="1">
      <c r="A198" s="73">
        <v>184</v>
      </c>
      <c r="B198" s="74">
        <f t="shared" si="58"/>
        <v>45495</v>
      </c>
      <c r="C198" s="75">
        <f t="shared" si="59"/>
        <v>884</v>
      </c>
      <c r="D198" s="76">
        <f t="shared" si="79"/>
        <v>1670</v>
      </c>
      <c r="E198" s="61">
        <f t="shared" si="61"/>
        <v>664</v>
      </c>
      <c r="F198" s="61">
        <f t="shared" si="62"/>
        <v>654</v>
      </c>
      <c r="G198" s="61">
        <f t="shared" si="63"/>
        <v>644</v>
      </c>
      <c r="H198" s="42">
        <f t="shared" si="66"/>
        <v>1890</v>
      </c>
      <c r="I198" s="42">
        <f t="shared" si="66"/>
        <v>1900</v>
      </c>
      <c r="J198" s="42">
        <f t="shared" si="66"/>
        <v>1910</v>
      </c>
      <c r="K198" s="42">
        <f t="shared" si="80"/>
        <v>2000</v>
      </c>
      <c r="L198" s="42">
        <f t="shared" si="80"/>
        <v>2000</v>
      </c>
      <c r="M198" s="42">
        <f t="shared" si="80"/>
        <v>2000</v>
      </c>
      <c r="N198" s="42">
        <f t="shared" si="81"/>
        <v>-110</v>
      </c>
      <c r="O198" s="42">
        <f t="shared" si="81"/>
        <v>-100</v>
      </c>
      <c r="P198" s="42">
        <f t="shared" si="81"/>
        <v>-90</v>
      </c>
      <c r="Q198" s="61">
        <f t="shared" si="78"/>
        <v>0</v>
      </c>
      <c r="R198" s="61">
        <f t="shared" si="78"/>
        <v>0</v>
      </c>
      <c r="S198" s="61">
        <f t="shared" si="78"/>
        <v>0</v>
      </c>
      <c r="T198" s="58">
        <f t="shared" si="57"/>
        <v>1054</v>
      </c>
      <c r="U198" s="83">
        <f t="shared" si="68"/>
        <v>1500</v>
      </c>
      <c r="V198" s="83">
        <f t="shared" si="69"/>
        <v>1500</v>
      </c>
      <c r="W198" s="83">
        <f t="shared" si="70"/>
        <v>1500</v>
      </c>
      <c r="X198" s="85"/>
      <c r="Y198" s="42"/>
      <c r="Z198" s="42"/>
      <c r="AA198" s="42"/>
      <c r="AB198" s="50"/>
    </row>
    <row r="199" spans="1:28" ht="13.15" customHeight="1">
      <c r="A199" s="73">
        <v>185</v>
      </c>
      <c r="B199" s="74">
        <f t="shared" si="58"/>
        <v>45496</v>
      </c>
      <c r="C199" s="75">
        <f t="shared" si="59"/>
        <v>884</v>
      </c>
      <c r="D199" s="76">
        <f t="shared" si="79"/>
        <v>1672</v>
      </c>
      <c r="E199" s="61">
        <f t="shared" si="61"/>
        <v>666</v>
      </c>
      <c r="F199" s="61">
        <f t="shared" si="62"/>
        <v>656</v>
      </c>
      <c r="G199" s="61">
        <f t="shared" si="63"/>
        <v>646</v>
      </c>
      <c r="H199" s="42">
        <f t="shared" si="66"/>
        <v>1890</v>
      </c>
      <c r="I199" s="42">
        <f t="shared" si="66"/>
        <v>1900</v>
      </c>
      <c r="J199" s="42">
        <f t="shared" si="66"/>
        <v>1910</v>
      </c>
      <c r="K199" s="42">
        <f t="shared" si="80"/>
        <v>2000</v>
      </c>
      <c r="L199" s="42">
        <f t="shared" si="80"/>
        <v>2000</v>
      </c>
      <c r="M199" s="42">
        <f t="shared" si="80"/>
        <v>2000</v>
      </c>
      <c r="N199" s="42">
        <f t="shared" si="81"/>
        <v>-110</v>
      </c>
      <c r="O199" s="42">
        <f t="shared" si="81"/>
        <v>-100</v>
      </c>
      <c r="P199" s="42">
        <f t="shared" si="81"/>
        <v>-90</v>
      </c>
      <c r="Q199" s="61">
        <f t="shared" ref="Q199:S214" si="82">Q198</f>
        <v>0</v>
      </c>
      <c r="R199" s="61">
        <f t="shared" si="82"/>
        <v>0</v>
      </c>
      <c r="S199" s="61">
        <f t="shared" si="82"/>
        <v>0</v>
      </c>
      <c r="T199" s="58">
        <f t="shared" si="57"/>
        <v>1056</v>
      </c>
      <c r="U199" s="83">
        <f t="shared" si="68"/>
        <v>1500</v>
      </c>
      <c r="V199" s="83">
        <f t="shared" si="69"/>
        <v>1500</v>
      </c>
      <c r="W199" s="83">
        <f t="shared" si="70"/>
        <v>1500</v>
      </c>
      <c r="X199" s="85"/>
      <c r="Y199" s="42"/>
      <c r="Z199" s="42"/>
      <c r="AA199" s="42"/>
      <c r="AB199" s="50"/>
    </row>
    <row r="200" spans="1:28" ht="13.15" customHeight="1">
      <c r="A200" s="73">
        <v>186</v>
      </c>
      <c r="B200" s="74">
        <f t="shared" si="58"/>
        <v>45497</v>
      </c>
      <c r="C200" s="75">
        <f t="shared" si="59"/>
        <v>884</v>
      </c>
      <c r="D200" s="76">
        <f t="shared" si="79"/>
        <v>1674</v>
      </c>
      <c r="E200" s="61">
        <f t="shared" si="61"/>
        <v>668</v>
      </c>
      <c r="F200" s="61">
        <f t="shared" si="62"/>
        <v>658</v>
      </c>
      <c r="G200" s="61">
        <f t="shared" si="63"/>
        <v>648</v>
      </c>
      <c r="H200" s="42">
        <f t="shared" si="66"/>
        <v>1890</v>
      </c>
      <c r="I200" s="42">
        <f t="shared" si="66"/>
        <v>1900</v>
      </c>
      <c r="J200" s="42">
        <f t="shared" si="66"/>
        <v>1910</v>
      </c>
      <c r="K200" s="42">
        <f t="shared" si="80"/>
        <v>2000</v>
      </c>
      <c r="L200" s="42">
        <f t="shared" si="80"/>
        <v>2000</v>
      </c>
      <c r="M200" s="42">
        <f t="shared" si="80"/>
        <v>2000</v>
      </c>
      <c r="N200" s="42">
        <f t="shared" si="81"/>
        <v>-110</v>
      </c>
      <c r="O200" s="42">
        <f t="shared" si="81"/>
        <v>-100</v>
      </c>
      <c r="P200" s="42">
        <f t="shared" si="81"/>
        <v>-90</v>
      </c>
      <c r="Q200" s="61">
        <f t="shared" si="82"/>
        <v>0</v>
      </c>
      <c r="R200" s="61">
        <f t="shared" si="82"/>
        <v>0</v>
      </c>
      <c r="S200" s="61">
        <f t="shared" si="82"/>
        <v>0</v>
      </c>
      <c r="T200" s="58">
        <f t="shared" si="57"/>
        <v>1058</v>
      </c>
      <c r="U200" s="83">
        <f t="shared" si="68"/>
        <v>1500</v>
      </c>
      <c r="V200" s="83">
        <f t="shared" si="69"/>
        <v>1500</v>
      </c>
      <c r="W200" s="83">
        <f t="shared" si="70"/>
        <v>1500</v>
      </c>
      <c r="X200" s="85"/>
      <c r="Y200" s="42"/>
      <c r="Z200" s="42"/>
      <c r="AA200" s="42"/>
      <c r="AB200" s="50"/>
    </row>
    <row r="201" spans="1:28" ht="13.15" customHeight="1">
      <c r="A201" s="73">
        <v>187</v>
      </c>
      <c r="B201" s="74">
        <f t="shared" si="58"/>
        <v>45498</v>
      </c>
      <c r="C201" s="75">
        <f t="shared" si="59"/>
        <v>884</v>
      </c>
      <c r="D201" s="76">
        <f t="shared" si="79"/>
        <v>1676</v>
      </c>
      <c r="E201" s="61">
        <f t="shared" si="61"/>
        <v>670</v>
      </c>
      <c r="F201" s="61">
        <f t="shared" si="62"/>
        <v>660</v>
      </c>
      <c r="G201" s="61">
        <f t="shared" si="63"/>
        <v>650</v>
      </c>
      <c r="H201" s="42">
        <f t="shared" si="66"/>
        <v>1890</v>
      </c>
      <c r="I201" s="42">
        <f t="shared" si="66"/>
        <v>1900</v>
      </c>
      <c r="J201" s="42">
        <f t="shared" si="66"/>
        <v>1910</v>
      </c>
      <c r="K201" s="42">
        <f t="shared" si="80"/>
        <v>2000</v>
      </c>
      <c r="L201" s="42">
        <f t="shared" si="80"/>
        <v>2000</v>
      </c>
      <c r="M201" s="42">
        <f t="shared" si="80"/>
        <v>2000</v>
      </c>
      <c r="N201" s="42">
        <f t="shared" si="81"/>
        <v>-110</v>
      </c>
      <c r="O201" s="42">
        <f t="shared" si="81"/>
        <v>-100</v>
      </c>
      <c r="P201" s="42">
        <f t="shared" si="81"/>
        <v>-90</v>
      </c>
      <c r="Q201" s="61">
        <f t="shared" si="82"/>
        <v>0</v>
      </c>
      <c r="R201" s="61">
        <f t="shared" si="82"/>
        <v>0</v>
      </c>
      <c r="S201" s="61">
        <f t="shared" si="82"/>
        <v>0</v>
      </c>
      <c r="T201" s="58">
        <f t="shared" si="57"/>
        <v>1060</v>
      </c>
      <c r="U201" s="83">
        <f t="shared" si="68"/>
        <v>1500</v>
      </c>
      <c r="V201" s="83">
        <f t="shared" si="69"/>
        <v>1500</v>
      </c>
      <c r="W201" s="83">
        <f t="shared" si="70"/>
        <v>1500</v>
      </c>
      <c r="X201" s="85"/>
      <c r="Y201" s="42"/>
      <c r="Z201" s="42"/>
      <c r="AA201" s="42"/>
      <c r="AB201" s="50"/>
    </row>
    <row r="202" spans="1:28" ht="13.15" customHeight="1">
      <c r="A202" s="73">
        <v>188</v>
      </c>
      <c r="B202" s="74">
        <f t="shared" si="58"/>
        <v>45499</v>
      </c>
      <c r="C202" s="75">
        <f t="shared" si="59"/>
        <v>884</v>
      </c>
      <c r="D202" s="76">
        <f t="shared" si="79"/>
        <v>1678</v>
      </c>
      <c r="E202" s="61">
        <f t="shared" si="61"/>
        <v>672</v>
      </c>
      <c r="F202" s="61">
        <f t="shared" si="62"/>
        <v>662</v>
      </c>
      <c r="G202" s="61">
        <f t="shared" si="63"/>
        <v>652</v>
      </c>
      <c r="H202" s="42">
        <f t="shared" si="66"/>
        <v>1890</v>
      </c>
      <c r="I202" s="42">
        <f t="shared" si="66"/>
        <v>1900</v>
      </c>
      <c r="J202" s="42">
        <f t="shared" si="66"/>
        <v>1910</v>
      </c>
      <c r="K202" s="42">
        <f t="shared" si="80"/>
        <v>2000</v>
      </c>
      <c r="L202" s="42">
        <f t="shared" si="80"/>
        <v>2000</v>
      </c>
      <c r="M202" s="42">
        <f t="shared" si="80"/>
        <v>2000</v>
      </c>
      <c r="N202" s="42">
        <f t="shared" si="81"/>
        <v>-110</v>
      </c>
      <c r="O202" s="42">
        <f t="shared" si="81"/>
        <v>-100</v>
      </c>
      <c r="P202" s="42">
        <f t="shared" si="81"/>
        <v>-90</v>
      </c>
      <c r="Q202" s="61">
        <f t="shared" si="82"/>
        <v>0</v>
      </c>
      <c r="R202" s="61">
        <f t="shared" si="82"/>
        <v>0</v>
      </c>
      <c r="S202" s="61">
        <f t="shared" si="82"/>
        <v>0</v>
      </c>
      <c r="T202" s="58">
        <f t="shared" si="57"/>
        <v>1062</v>
      </c>
      <c r="U202" s="83">
        <f t="shared" si="68"/>
        <v>1500</v>
      </c>
      <c r="V202" s="83">
        <f t="shared" si="69"/>
        <v>1500</v>
      </c>
      <c r="W202" s="83">
        <f t="shared" si="70"/>
        <v>1500</v>
      </c>
      <c r="X202" s="85"/>
      <c r="Y202" s="42"/>
      <c r="Z202" s="42"/>
      <c r="AA202" s="42"/>
      <c r="AB202" s="50"/>
    </row>
    <row r="203" spans="1:28" ht="13.15" customHeight="1">
      <c r="A203" s="73">
        <v>189</v>
      </c>
      <c r="B203" s="74">
        <f t="shared" si="58"/>
        <v>45500</v>
      </c>
      <c r="C203" s="75">
        <f t="shared" si="59"/>
        <v>884</v>
      </c>
      <c r="D203" s="76">
        <f t="shared" si="79"/>
        <v>1680</v>
      </c>
      <c r="E203" s="61">
        <f t="shared" si="61"/>
        <v>674</v>
      </c>
      <c r="F203" s="61">
        <f t="shared" si="62"/>
        <v>664</v>
      </c>
      <c r="G203" s="61">
        <f t="shared" si="63"/>
        <v>654</v>
      </c>
      <c r="H203" s="42">
        <f t="shared" si="66"/>
        <v>1890</v>
      </c>
      <c r="I203" s="42">
        <f t="shared" si="66"/>
        <v>1900</v>
      </c>
      <c r="J203" s="42">
        <f t="shared" si="66"/>
        <v>1910</v>
      </c>
      <c r="K203" s="42">
        <f t="shared" si="80"/>
        <v>2000</v>
      </c>
      <c r="L203" s="42">
        <f t="shared" si="80"/>
        <v>2000</v>
      </c>
      <c r="M203" s="42">
        <f t="shared" si="80"/>
        <v>2000</v>
      </c>
      <c r="N203" s="42">
        <f t="shared" si="81"/>
        <v>-110</v>
      </c>
      <c r="O203" s="42">
        <f t="shared" si="81"/>
        <v>-100</v>
      </c>
      <c r="P203" s="42">
        <f t="shared" si="81"/>
        <v>-90</v>
      </c>
      <c r="Q203" s="61">
        <f t="shared" si="82"/>
        <v>0</v>
      </c>
      <c r="R203" s="61">
        <f t="shared" si="82"/>
        <v>0</v>
      </c>
      <c r="S203" s="61">
        <f t="shared" si="82"/>
        <v>0</v>
      </c>
      <c r="T203" s="58">
        <f t="shared" si="57"/>
        <v>1064</v>
      </c>
      <c r="U203" s="83">
        <f t="shared" si="68"/>
        <v>1500</v>
      </c>
      <c r="V203" s="83">
        <f t="shared" si="69"/>
        <v>1500</v>
      </c>
      <c r="W203" s="83">
        <f t="shared" si="70"/>
        <v>1500</v>
      </c>
      <c r="X203" s="85"/>
      <c r="Y203" s="42"/>
      <c r="Z203" s="42"/>
      <c r="AA203" s="42"/>
      <c r="AB203" s="50"/>
    </row>
    <row r="204" spans="1:28" ht="13.15" customHeight="1">
      <c r="A204" s="73">
        <v>190</v>
      </c>
      <c r="B204" s="74">
        <f t="shared" si="58"/>
        <v>45501</v>
      </c>
      <c r="C204" s="75">
        <f t="shared" si="59"/>
        <v>884</v>
      </c>
      <c r="D204" s="76">
        <f t="shared" si="79"/>
        <v>1682</v>
      </c>
      <c r="E204" s="61">
        <f t="shared" si="61"/>
        <v>676</v>
      </c>
      <c r="F204" s="61">
        <f t="shared" si="62"/>
        <v>666</v>
      </c>
      <c r="G204" s="61">
        <f t="shared" si="63"/>
        <v>656</v>
      </c>
      <c r="H204" s="42">
        <f t="shared" si="66"/>
        <v>1890</v>
      </c>
      <c r="I204" s="42">
        <f t="shared" si="66"/>
        <v>1900</v>
      </c>
      <c r="J204" s="42">
        <f t="shared" si="66"/>
        <v>1910</v>
      </c>
      <c r="K204" s="42">
        <f t="shared" si="80"/>
        <v>2000</v>
      </c>
      <c r="L204" s="42">
        <f t="shared" si="80"/>
        <v>2000</v>
      </c>
      <c r="M204" s="42">
        <f t="shared" si="80"/>
        <v>2000</v>
      </c>
      <c r="N204" s="42">
        <f t="shared" si="81"/>
        <v>-110</v>
      </c>
      <c r="O204" s="42">
        <f t="shared" si="81"/>
        <v>-100</v>
      </c>
      <c r="P204" s="42">
        <f t="shared" si="81"/>
        <v>-90</v>
      </c>
      <c r="Q204" s="61">
        <f t="shared" si="82"/>
        <v>0</v>
      </c>
      <c r="R204" s="61">
        <f t="shared" si="82"/>
        <v>0</v>
      </c>
      <c r="S204" s="61">
        <f t="shared" si="82"/>
        <v>0</v>
      </c>
      <c r="T204" s="58">
        <f t="shared" si="57"/>
        <v>1066</v>
      </c>
      <c r="U204" s="83">
        <f t="shared" si="68"/>
        <v>1500</v>
      </c>
      <c r="V204" s="83">
        <f t="shared" si="69"/>
        <v>1500</v>
      </c>
      <c r="W204" s="83">
        <f t="shared" si="70"/>
        <v>1500</v>
      </c>
      <c r="X204" s="85"/>
      <c r="Y204" s="42"/>
      <c r="Z204" s="42"/>
      <c r="AA204" s="42"/>
      <c r="AB204" s="50"/>
    </row>
    <row r="205" spans="1:28" ht="13.15" customHeight="1">
      <c r="A205" s="73">
        <v>191</v>
      </c>
      <c r="B205" s="74">
        <f t="shared" si="58"/>
        <v>45502</v>
      </c>
      <c r="C205" s="75">
        <f t="shared" si="59"/>
        <v>884</v>
      </c>
      <c r="D205" s="76">
        <f t="shared" si="79"/>
        <v>1684</v>
      </c>
      <c r="E205" s="61">
        <f t="shared" si="61"/>
        <v>678</v>
      </c>
      <c r="F205" s="61">
        <f t="shared" si="62"/>
        <v>668</v>
      </c>
      <c r="G205" s="61">
        <f t="shared" si="63"/>
        <v>658</v>
      </c>
      <c r="H205" s="42">
        <f t="shared" si="66"/>
        <v>1890</v>
      </c>
      <c r="I205" s="42">
        <f t="shared" si="66"/>
        <v>1900</v>
      </c>
      <c r="J205" s="42">
        <f t="shared" si="66"/>
        <v>1910</v>
      </c>
      <c r="K205" s="42">
        <f t="shared" si="80"/>
        <v>2000</v>
      </c>
      <c r="L205" s="42">
        <f t="shared" si="80"/>
        <v>2000</v>
      </c>
      <c r="M205" s="42">
        <f t="shared" si="80"/>
        <v>2000</v>
      </c>
      <c r="N205" s="42">
        <f t="shared" si="81"/>
        <v>-110</v>
      </c>
      <c r="O205" s="42">
        <f t="shared" si="81"/>
        <v>-100</v>
      </c>
      <c r="P205" s="42">
        <f t="shared" si="81"/>
        <v>-90</v>
      </c>
      <c r="Q205" s="61">
        <f t="shared" si="82"/>
        <v>0</v>
      </c>
      <c r="R205" s="61">
        <f t="shared" si="82"/>
        <v>0</v>
      </c>
      <c r="S205" s="61">
        <f t="shared" si="82"/>
        <v>0</v>
      </c>
      <c r="T205" s="58">
        <f t="shared" si="57"/>
        <v>1068</v>
      </c>
      <c r="U205" s="83">
        <f t="shared" si="68"/>
        <v>1500</v>
      </c>
      <c r="V205" s="83">
        <f t="shared" si="69"/>
        <v>1500</v>
      </c>
      <c r="W205" s="83">
        <f t="shared" si="70"/>
        <v>1500</v>
      </c>
      <c r="X205" s="85"/>
      <c r="Y205" s="42"/>
      <c r="Z205" s="42"/>
      <c r="AA205" s="42"/>
      <c r="AB205" s="50"/>
    </row>
    <row r="206" spans="1:28" ht="13.15" customHeight="1">
      <c r="A206" s="73">
        <v>192</v>
      </c>
      <c r="B206" s="74">
        <f t="shared" si="58"/>
        <v>45503</v>
      </c>
      <c r="C206" s="75">
        <f t="shared" si="59"/>
        <v>884</v>
      </c>
      <c r="D206" s="76">
        <f t="shared" si="79"/>
        <v>1686</v>
      </c>
      <c r="E206" s="61">
        <f t="shared" si="61"/>
        <v>680</v>
      </c>
      <c r="F206" s="61">
        <f t="shared" si="62"/>
        <v>670</v>
      </c>
      <c r="G206" s="61">
        <f t="shared" si="63"/>
        <v>660</v>
      </c>
      <c r="H206" s="42">
        <f t="shared" si="66"/>
        <v>1890</v>
      </c>
      <c r="I206" s="42">
        <f t="shared" si="66"/>
        <v>1900</v>
      </c>
      <c r="J206" s="42">
        <f t="shared" si="66"/>
        <v>1910</v>
      </c>
      <c r="K206" s="42">
        <f t="shared" si="80"/>
        <v>2000</v>
      </c>
      <c r="L206" s="42">
        <f t="shared" si="80"/>
        <v>2000</v>
      </c>
      <c r="M206" s="42">
        <f t="shared" si="80"/>
        <v>2000</v>
      </c>
      <c r="N206" s="42">
        <f t="shared" si="81"/>
        <v>-110</v>
      </c>
      <c r="O206" s="42">
        <f t="shared" si="81"/>
        <v>-100</v>
      </c>
      <c r="P206" s="42">
        <f t="shared" si="81"/>
        <v>-90</v>
      </c>
      <c r="Q206" s="61">
        <f t="shared" si="82"/>
        <v>0</v>
      </c>
      <c r="R206" s="61">
        <f t="shared" si="82"/>
        <v>0</v>
      </c>
      <c r="S206" s="61">
        <f t="shared" si="82"/>
        <v>0</v>
      </c>
      <c r="T206" s="58">
        <f t="shared" si="57"/>
        <v>1070</v>
      </c>
      <c r="U206" s="83">
        <f t="shared" si="68"/>
        <v>1500</v>
      </c>
      <c r="V206" s="83">
        <f t="shared" si="69"/>
        <v>1500</v>
      </c>
      <c r="W206" s="83">
        <f t="shared" si="70"/>
        <v>1500</v>
      </c>
      <c r="X206" s="85"/>
      <c r="Y206" s="42"/>
      <c r="Z206" s="42"/>
      <c r="AA206" s="42"/>
      <c r="AB206" s="50"/>
    </row>
    <row r="207" spans="1:28" ht="13.15" customHeight="1">
      <c r="A207" s="73">
        <v>193</v>
      </c>
      <c r="B207" s="74">
        <f t="shared" si="58"/>
        <v>45504</v>
      </c>
      <c r="C207" s="75">
        <f t="shared" si="59"/>
        <v>884</v>
      </c>
      <c r="D207" s="76">
        <f t="shared" si="79"/>
        <v>1688</v>
      </c>
      <c r="E207" s="61">
        <f t="shared" si="61"/>
        <v>682</v>
      </c>
      <c r="F207" s="61">
        <f t="shared" si="62"/>
        <v>672</v>
      </c>
      <c r="G207" s="61">
        <f t="shared" si="63"/>
        <v>662</v>
      </c>
      <c r="H207" s="42">
        <f t="shared" si="66"/>
        <v>1890</v>
      </c>
      <c r="I207" s="42">
        <f t="shared" si="66"/>
        <v>1900</v>
      </c>
      <c r="J207" s="42">
        <f t="shared" si="66"/>
        <v>1910</v>
      </c>
      <c r="K207" s="42">
        <f t="shared" si="80"/>
        <v>2000</v>
      </c>
      <c r="L207" s="42">
        <f t="shared" si="80"/>
        <v>2000</v>
      </c>
      <c r="M207" s="42">
        <f t="shared" si="80"/>
        <v>2000</v>
      </c>
      <c r="N207" s="42">
        <f t="shared" si="81"/>
        <v>-110</v>
      </c>
      <c r="O207" s="42">
        <f t="shared" si="81"/>
        <v>-100</v>
      </c>
      <c r="P207" s="42">
        <f t="shared" si="81"/>
        <v>-90</v>
      </c>
      <c r="Q207" s="61">
        <f t="shared" si="82"/>
        <v>0</v>
      </c>
      <c r="R207" s="61">
        <f t="shared" si="82"/>
        <v>0</v>
      </c>
      <c r="S207" s="61">
        <f t="shared" si="82"/>
        <v>0</v>
      </c>
      <c r="T207" s="58">
        <f t="shared" ref="T207:T214" si="83">D207+C207-V207</f>
        <v>1072</v>
      </c>
      <c r="U207" s="83">
        <f t="shared" si="68"/>
        <v>1500</v>
      </c>
      <c r="V207" s="83">
        <f t="shared" si="69"/>
        <v>1500</v>
      </c>
      <c r="W207" s="83">
        <f t="shared" si="70"/>
        <v>1500</v>
      </c>
      <c r="X207" s="85"/>
      <c r="Y207" s="42"/>
      <c r="Z207" s="42"/>
      <c r="AA207" s="42"/>
      <c r="AB207" s="50"/>
    </row>
    <row r="208" spans="1:28" ht="13.15" customHeight="1">
      <c r="A208" s="73">
        <v>194</v>
      </c>
      <c r="B208" s="74">
        <f t="shared" ref="B208:B271" si="84">B207+1</f>
        <v>45505</v>
      </c>
      <c r="C208" s="75">
        <f t="shared" ref="C208:C271" si="85">C207</f>
        <v>884</v>
      </c>
      <c r="D208" s="76">
        <f t="shared" si="79"/>
        <v>1690</v>
      </c>
      <c r="E208" s="61">
        <f t="shared" si="61"/>
        <v>684</v>
      </c>
      <c r="F208" s="61">
        <f t="shared" si="62"/>
        <v>674</v>
      </c>
      <c r="G208" s="61">
        <f t="shared" si="63"/>
        <v>664</v>
      </c>
      <c r="H208" s="42">
        <f t="shared" si="66"/>
        <v>1890</v>
      </c>
      <c r="I208" s="42">
        <f t="shared" si="66"/>
        <v>1900</v>
      </c>
      <c r="J208" s="42">
        <f t="shared" si="66"/>
        <v>1910</v>
      </c>
      <c r="K208" s="42">
        <f t="shared" ref="K208:M214" si="86">K207</f>
        <v>2000</v>
      </c>
      <c r="L208" s="42">
        <f t="shared" si="86"/>
        <v>2000</v>
      </c>
      <c r="M208" s="42">
        <f t="shared" si="86"/>
        <v>2000</v>
      </c>
      <c r="N208" s="42">
        <f t="shared" si="81"/>
        <v>-110</v>
      </c>
      <c r="O208" s="42">
        <f t="shared" si="81"/>
        <v>-100</v>
      </c>
      <c r="P208" s="42">
        <f t="shared" si="81"/>
        <v>-90</v>
      </c>
      <c r="Q208" s="61">
        <f t="shared" si="82"/>
        <v>0</v>
      </c>
      <c r="R208" s="61">
        <f t="shared" si="82"/>
        <v>0</v>
      </c>
      <c r="S208" s="61">
        <f t="shared" si="82"/>
        <v>0</v>
      </c>
      <c r="T208" s="58">
        <f t="shared" si="83"/>
        <v>1074</v>
      </c>
      <c r="U208" s="83">
        <f t="shared" si="68"/>
        <v>1500</v>
      </c>
      <c r="V208" s="83">
        <f t="shared" si="69"/>
        <v>1500</v>
      </c>
      <c r="W208" s="83">
        <f t="shared" si="70"/>
        <v>1500</v>
      </c>
      <c r="X208" s="85"/>
      <c r="Y208" s="42"/>
      <c r="Z208" s="42"/>
      <c r="AA208" s="42"/>
      <c r="AB208" s="50"/>
    </row>
    <row r="209" spans="1:28" ht="13.15" customHeight="1">
      <c r="A209" s="73">
        <v>195</v>
      </c>
      <c r="B209" s="74">
        <f t="shared" si="84"/>
        <v>45506</v>
      </c>
      <c r="C209" s="75">
        <f t="shared" si="85"/>
        <v>884</v>
      </c>
      <c r="D209" s="76">
        <f t="shared" si="79"/>
        <v>1692</v>
      </c>
      <c r="E209" s="61">
        <f t="shared" ref="E209:E214" si="87">C209+D209-H209</f>
        <v>686</v>
      </c>
      <c r="F209" s="61">
        <f t="shared" ref="F209:F214" si="88">C209+D209-I209</f>
        <v>676</v>
      </c>
      <c r="G209" s="61">
        <f t="shared" ref="G209:G214" si="89">D209+C209-J209</f>
        <v>666</v>
      </c>
      <c r="H209" s="42">
        <f t="shared" si="66"/>
        <v>1890</v>
      </c>
      <c r="I209" s="42">
        <f t="shared" si="66"/>
        <v>1900</v>
      </c>
      <c r="J209" s="42">
        <f t="shared" si="66"/>
        <v>1910</v>
      </c>
      <c r="K209" s="42">
        <f t="shared" si="86"/>
        <v>2000</v>
      </c>
      <c r="L209" s="42">
        <f t="shared" si="86"/>
        <v>2000</v>
      </c>
      <c r="M209" s="42">
        <f t="shared" si="86"/>
        <v>2000</v>
      </c>
      <c r="N209" s="42">
        <f t="shared" ref="N209:P214" si="90">N208-Q209</f>
        <v>-110</v>
      </c>
      <c r="O209" s="42">
        <f t="shared" si="90"/>
        <v>-100</v>
      </c>
      <c r="P209" s="42">
        <f t="shared" si="90"/>
        <v>-90</v>
      </c>
      <c r="Q209" s="61">
        <f t="shared" si="82"/>
        <v>0</v>
      </c>
      <c r="R209" s="61">
        <f t="shared" si="82"/>
        <v>0</v>
      </c>
      <c r="S209" s="61">
        <f t="shared" si="82"/>
        <v>0</v>
      </c>
      <c r="T209" s="58">
        <f t="shared" si="83"/>
        <v>1076</v>
      </c>
      <c r="U209" s="83">
        <f t="shared" si="68"/>
        <v>1500</v>
      </c>
      <c r="V209" s="83">
        <f t="shared" si="69"/>
        <v>1500</v>
      </c>
      <c r="W209" s="83">
        <f t="shared" si="70"/>
        <v>1500</v>
      </c>
      <c r="X209" s="85"/>
      <c r="Y209" s="42"/>
      <c r="Z209" s="42"/>
      <c r="AA209" s="42"/>
      <c r="AB209" s="50"/>
    </row>
    <row r="210" spans="1:28" ht="13.15" customHeight="1">
      <c r="A210" s="73">
        <v>196</v>
      </c>
      <c r="B210" s="74">
        <f t="shared" si="84"/>
        <v>45507</v>
      </c>
      <c r="C210" s="75">
        <f t="shared" si="85"/>
        <v>884</v>
      </c>
      <c r="D210" s="76">
        <f t="shared" si="79"/>
        <v>1694</v>
      </c>
      <c r="E210" s="61">
        <f t="shared" si="87"/>
        <v>688</v>
      </c>
      <c r="F210" s="61">
        <f t="shared" si="88"/>
        <v>678</v>
      </c>
      <c r="G210" s="61">
        <f t="shared" si="89"/>
        <v>668</v>
      </c>
      <c r="H210" s="42">
        <f t="shared" si="66"/>
        <v>1890</v>
      </c>
      <c r="I210" s="42">
        <f t="shared" si="66"/>
        <v>1900</v>
      </c>
      <c r="J210" s="42">
        <f t="shared" si="66"/>
        <v>1910</v>
      </c>
      <c r="K210" s="42">
        <f t="shared" si="86"/>
        <v>2000</v>
      </c>
      <c r="L210" s="42">
        <f t="shared" si="86"/>
        <v>2000</v>
      </c>
      <c r="M210" s="42">
        <f t="shared" si="86"/>
        <v>2000</v>
      </c>
      <c r="N210" s="42">
        <f t="shared" si="90"/>
        <v>-110</v>
      </c>
      <c r="O210" s="42">
        <f t="shared" si="90"/>
        <v>-100</v>
      </c>
      <c r="P210" s="42">
        <f t="shared" si="90"/>
        <v>-90</v>
      </c>
      <c r="Q210" s="61">
        <f t="shared" si="82"/>
        <v>0</v>
      </c>
      <c r="R210" s="61">
        <f t="shared" si="82"/>
        <v>0</v>
      </c>
      <c r="S210" s="61">
        <f t="shared" si="82"/>
        <v>0</v>
      </c>
      <c r="T210" s="58">
        <f t="shared" si="83"/>
        <v>1078</v>
      </c>
      <c r="U210" s="83">
        <f t="shared" si="68"/>
        <v>1500</v>
      </c>
      <c r="V210" s="83">
        <f t="shared" si="69"/>
        <v>1500</v>
      </c>
      <c r="W210" s="83">
        <f t="shared" si="70"/>
        <v>1500</v>
      </c>
      <c r="X210" s="85"/>
      <c r="Y210" s="42"/>
      <c r="Z210" s="42"/>
      <c r="AA210" s="42"/>
      <c r="AB210" s="50"/>
    </row>
    <row r="211" spans="1:28" ht="13.15" customHeight="1">
      <c r="A211" s="73">
        <v>197</v>
      </c>
      <c r="B211" s="74">
        <f t="shared" si="84"/>
        <v>45508</v>
      </c>
      <c r="C211" s="75">
        <f t="shared" si="85"/>
        <v>884</v>
      </c>
      <c r="D211" s="76">
        <f t="shared" si="79"/>
        <v>1696</v>
      </c>
      <c r="E211" s="61">
        <f t="shared" si="87"/>
        <v>690</v>
      </c>
      <c r="F211" s="61">
        <f t="shared" si="88"/>
        <v>680</v>
      </c>
      <c r="G211" s="61">
        <f t="shared" si="89"/>
        <v>670</v>
      </c>
      <c r="H211" s="42">
        <f t="shared" si="66"/>
        <v>1890</v>
      </c>
      <c r="I211" s="42">
        <f t="shared" si="66"/>
        <v>1900</v>
      </c>
      <c r="J211" s="42">
        <f t="shared" si="66"/>
        <v>1910</v>
      </c>
      <c r="K211" s="42">
        <f t="shared" si="86"/>
        <v>2000</v>
      </c>
      <c r="L211" s="42">
        <f t="shared" si="86"/>
        <v>2000</v>
      </c>
      <c r="M211" s="42">
        <f t="shared" si="86"/>
        <v>2000</v>
      </c>
      <c r="N211" s="42">
        <f t="shared" si="90"/>
        <v>-110</v>
      </c>
      <c r="O211" s="42">
        <f t="shared" si="90"/>
        <v>-100</v>
      </c>
      <c r="P211" s="42">
        <f t="shared" si="90"/>
        <v>-90</v>
      </c>
      <c r="Q211" s="61">
        <f t="shared" si="82"/>
        <v>0</v>
      </c>
      <c r="R211" s="61">
        <f t="shared" si="82"/>
        <v>0</v>
      </c>
      <c r="S211" s="61">
        <f t="shared" si="82"/>
        <v>0</v>
      </c>
      <c r="T211" s="58">
        <f t="shared" si="83"/>
        <v>1080</v>
      </c>
      <c r="U211" s="83">
        <f t="shared" si="68"/>
        <v>1500</v>
      </c>
      <c r="V211" s="83">
        <f t="shared" si="69"/>
        <v>1500</v>
      </c>
      <c r="W211" s="83">
        <f t="shared" si="70"/>
        <v>1500</v>
      </c>
      <c r="X211" s="85"/>
      <c r="Y211" s="42"/>
      <c r="Z211" s="42"/>
      <c r="AA211" s="42"/>
      <c r="AB211" s="50"/>
    </row>
    <row r="212" spans="1:28" ht="13.15" customHeight="1">
      <c r="A212" s="73">
        <v>198</v>
      </c>
      <c r="B212" s="74">
        <f t="shared" si="84"/>
        <v>45509</v>
      </c>
      <c r="C212" s="75">
        <f t="shared" si="85"/>
        <v>884</v>
      </c>
      <c r="D212" s="76">
        <f t="shared" si="79"/>
        <v>1698</v>
      </c>
      <c r="E212" s="61">
        <f t="shared" si="87"/>
        <v>692</v>
      </c>
      <c r="F212" s="61">
        <f t="shared" si="88"/>
        <v>682</v>
      </c>
      <c r="G212" s="61">
        <f t="shared" si="89"/>
        <v>672</v>
      </c>
      <c r="H212" s="42">
        <f t="shared" si="66"/>
        <v>1890</v>
      </c>
      <c r="I212" s="42">
        <f t="shared" si="66"/>
        <v>1900</v>
      </c>
      <c r="J212" s="42">
        <f t="shared" si="66"/>
        <v>1910</v>
      </c>
      <c r="K212" s="42">
        <f t="shared" si="86"/>
        <v>2000</v>
      </c>
      <c r="L212" s="42">
        <f t="shared" si="86"/>
        <v>2000</v>
      </c>
      <c r="M212" s="42">
        <f t="shared" si="86"/>
        <v>2000</v>
      </c>
      <c r="N212" s="42">
        <f t="shared" si="90"/>
        <v>-110</v>
      </c>
      <c r="O212" s="42">
        <f t="shared" si="90"/>
        <v>-100</v>
      </c>
      <c r="P212" s="42">
        <f t="shared" si="90"/>
        <v>-90</v>
      </c>
      <c r="Q212" s="61">
        <f t="shared" si="82"/>
        <v>0</v>
      </c>
      <c r="R212" s="61">
        <f t="shared" si="82"/>
        <v>0</v>
      </c>
      <c r="S212" s="61">
        <f t="shared" si="82"/>
        <v>0</v>
      </c>
      <c r="T212" s="58">
        <f t="shared" si="83"/>
        <v>1082</v>
      </c>
      <c r="U212" s="83">
        <f t="shared" si="68"/>
        <v>1500</v>
      </c>
      <c r="V212" s="83">
        <f t="shared" si="69"/>
        <v>1500</v>
      </c>
      <c r="W212" s="83">
        <f t="shared" si="70"/>
        <v>1500</v>
      </c>
      <c r="X212" s="85"/>
      <c r="Y212" s="42"/>
      <c r="Z212" s="42"/>
      <c r="AA212" s="42"/>
      <c r="AB212" s="50"/>
    </row>
    <row r="213" spans="1:28" ht="13.15" customHeight="1">
      <c r="A213" s="73">
        <v>199</v>
      </c>
      <c r="B213" s="74">
        <f t="shared" si="84"/>
        <v>45510</v>
      </c>
      <c r="C213" s="75">
        <f t="shared" si="85"/>
        <v>884</v>
      </c>
      <c r="D213" s="76">
        <f t="shared" si="79"/>
        <v>1700</v>
      </c>
      <c r="E213" s="61">
        <f t="shared" si="87"/>
        <v>694</v>
      </c>
      <c r="F213" s="61">
        <f t="shared" si="88"/>
        <v>684</v>
      </c>
      <c r="G213" s="61">
        <f t="shared" si="89"/>
        <v>674</v>
      </c>
      <c r="H213" s="42">
        <f t="shared" si="66"/>
        <v>1890</v>
      </c>
      <c r="I213" s="42">
        <f t="shared" si="66"/>
        <v>1900</v>
      </c>
      <c r="J213" s="42">
        <f t="shared" si="66"/>
        <v>1910</v>
      </c>
      <c r="K213" s="42">
        <f t="shared" si="86"/>
        <v>2000</v>
      </c>
      <c r="L213" s="42">
        <f t="shared" si="86"/>
        <v>2000</v>
      </c>
      <c r="M213" s="42">
        <f t="shared" si="86"/>
        <v>2000</v>
      </c>
      <c r="N213" s="42">
        <f t="shared" si="90"/>
        <v>-110</v>
      </c>
      <c r="O213" s="42">
        <f t="shared" si="90"/>
        <v>-100</v>
      </c>
      <c r="P213" s="42">
        <f t="shared" si="90"/>
        <v>-90</v>
      </c>
      <c r="Q213" s="61">
        <f t="shared" si="82"/>
        <v>0</v>
      </c>
      <c r="R213" s="61">
        <f t="shared" si="82"/>
        <v>0</v>
      </c>
      <c r="S213" s="61">
        <f t="shared" si="82"/>
        <v>0</v>
      </c>
      <c r="T213" s="58">
        <f t="shared" si="83"/>
        <v>1084</v>
      </c>
      <c r="U213" s="83">
        <f t="shared" si="68"/>
        <v>1500</v>
      </c>
      <c r="V213" s="83">
        <f t="shared" si="69"/>
        <v>1500</v>
      </c>
      <c r="W213" s="83">
        <f t="shared" si="70"/>
        <v>1500</v>
      </c>
      <c r="X213" s="85"/>
      <c r="Y213" s="42"/>
      <c r="Z213" s="42"/>
      <c r="AA213" s="42"/>
      <c r="AB213" s="50"/>
    </row>
    <row r="214" spans="1:28" ht="13.15" customHeight="1">
      <c r="A214" s="73">
        <v>200</v>
      </c>
      <c r="B214" s="74">
        <f t="shared" si="84"/>
        <v>45511</v>
      </c>
      <c r="C214" s="75">
        <f t="shared" si="85"/>
        <v>884</v>
      </c>
      <c r="D214" s="76">
        <f t="shared" si="79"/>
        <v>1702</v>
      </c>
      <c r="E214" s="61">
        <f t="shared" si="87"/>
        <v>696</v>
      </c>
      <c r="F214" s="61">
        <f t="shared" si="88"/>
        <v>686</v>
      </c>
      <c r="G214" s="61">
        <f t="shared" si="89"/>
        <v>676</v>
      </c>
      <c r="H214" s="42">
        <f t="shared" si="66"/>
        <v>1890</v>
      </c>
      <c r="I214" s="42">
        <f t="shared" si="66"/>
        <v>1900</v>
      </c>
      <c r="J214" s="42">
        <f t="shared" si="66"/>
        <v>1910</v>
      </c>
      <c r="K214" s="42">
        <f t="shared" si="86"/>
        <v>2000</v>
      </c>
      <c r="L214" s="42">
        <f t="shared" si="86"/>
        <v>2000</v>
      </c>
      <c r="M214" s="42">
        <f t="shared" si="86"/>
        <v>2000</v>
      </c>
      <c r="N214" s="42">
        <f t="shared" si="90"/>
        <v>-110</v>
      </c>
      <c r="O214" s="42">
        <f t="shared" si="90"/>
        <v>-100</v>
      </c>
      <c r="P214" s="42">
        <f t="shared" si="90"/>
        <v>-90</v>
      </c>
      <c r="Q214" s="61">
        <f t="shared" si="82"/>
        <v>0</v>
      </c>
      <c r="R214" s="61">
        <f t="shared" si="82"/>
        <v>0</v>
      </c>
      <c r="S214" s="61">
        <f t="shared" si="82"/>
        <v>0</v>
      </c>
      <c r="T214" s="58">
        <f t="shared" si="83"/>
        <v>1086</v>
      </c>
      <c r="U214" s="83">
        <f t="shared" si="68"/>
        <v>1500</v>
      </c>
      <c r="V214" s="83">
        <f t="shared" si="69"/>
        <v>1500</v>
      </c>
      <c r="W214" s="83">
        <f t="shared" si="70"/>
        <v>1500</v>
      </c>
      <c r="X214" s="85"/>
      <c r="Y214" s="42"/>
      <c r="Z214" s="42"/>
      <c r="AA214" s="42"/>
      <c r="AB214" s="50"/>
    </row>
    <row r="215" spans="1:28" ht="13.15" customHeight="1">
      <c r="A215" s="73">
        <v>201</v>
      </c>
      <c r="B215" s="74">
        <f t="shared" si="84"/>
        <v>45512</v>
      </c>
      <c r="C215" s="75">
        <f t="shared" si="85"/>
        <v>884</v>
      </c>
      <c r="D215" s="76">
        <f t="shared" si="79"/>
        <v>1704</v>
      </c>
      <c r="E215" s="61">
        <f t="shared" ref="E215:E238" si="91">C215+D215-H215</f>
        <v>698</v>
      </c>
      <c r="F215" s="61">
        <f t="shared" ref="F215:F238" si="92">C215+D215-I215</f>
        <v>688</v>
      </c>
      <c r="G215" s="61">
        <f t="shared" ref="G215:G238" si="93">D215+C215-J215</f>
        <v>678</v>
      </c>
      <c r="H215" s="42">
        <f t="shared" ref="H215:H238" si="94">K215+N215</f>
        <v>1890</v>
      </c>
      <c r="I215" s="42">
        <f t="shared" ref="I215:I238" si="95">L215+O215</f>
        <v>1900</v>
      </c>
      <c r="J215" s="42">
        <f t="shared" ref="J215:J238" si="96">M215+P215</f>
        <v>1910</v>
      </c>
      <c r="K215" s="42">
        <f t="shared" ref="K215:M215" si="97">K214</f>
        <v>2000</v>
      </c>
      <c r="L215" s="42">
        <f t="shared" si="97"/>
        <v>2000</v>
      </c>
      <c r="M215" s="42">
        <f t="shared" si="97"/>
        <v>2000</v>
      </c>
      <c r="N215" s="42">
        <f t="shared" ref="N215:N238" si="98">N214-Q215</f>
        <v>-110</v>
      </c>
      <c r="O215" s="42">
        <f t="shared" ref="O215:O238" si="99">O214-R215</f>
        <v>-100</v>
      </c>
      <c r="P215" s="42">
        <f t="shared" ref="P215:P238" si="100">P214-S215</f>
        <v>-90</v>
      </c>
      <c r="Q215" s="61">
        <f t="shared" ref="Q215:S230" si="101">Q214</f>
        <v>0</v>
      </c>
      <c r="R215" s="61">
        <f t="shared" si="101"/>
        <v>0</v>
      </c>
      <c r="S215" s="61">
        <f t="shared" si="101"/>
        <v>0</v>
      </c>
      <c r="T215" s="58">
        <f t="shared" ref="T215:T238" si="102">D215+C215-V215</f>
        <v>1088</v>
      </c>
      <c r="U215" s="83">
        <f t="shared" si="68"/>
        <v>1500</v>
      </c>
      <c r="V215" s="83">
        <f t="shared" si="69"/>
        <v>1500</v>
      </c>
      <c r="W215" s="83">
        <f t="shared" si="70"/>
        <v>1500</v>
      </c>
      <c r="X215" s="85"/>
      <c r="Y215" s="42"/>
      <c r="Z215" s="42"/>
      <c r="AA215" s="42"/>
      <c r="AB215" s="50"/>
    </row>
    <row r="216" spans="1:28" ht="13.15" customHeight="1">
      <c r="A216" s="73">
        <v>202</v>
      </c>
      <c r="B216" s="74">
        <f t="shared" si="84"/>
        <v>45513</v>
      </c>
      <c r="C216" s="75">
        <f t="shared" si="85"/>
        <v>884</v>
      </c>
      <c r="D216" s="76">
        <f t="shared" si="79"/>
        <v>1706</v>
      </c>
      <c r="E216" s="61">
        <f t="shared" si="91"/>
        <v>700</v>
      </c>
      <c r="F216" s="61">
        <f t="shared" si="92"/>
        <v>690</v>
      </c>
      <c r="G216" s="61">
        <f t="shared" si="93"/>
        <v>680</v>
      </c>
      <c r="H216" s="42">
        <f t="shared" si="94"/>
        <v>1890</v>
      </c>
      <c r="I216" s="42">
        <f t="shared" si="95"/>
        <v>1900</v>
      </c>
      <c r="J216" s="42">
        <f t="shared" si="96"/>
        <v>1910</v>
      </c>
      <c r="K216" s="42">
        <f t="shared" ref="K216:M216" si="103">K215</f>
        <v>2000</v>
      </c>
      <c r="L216" s="42">
        <f t="shared" si="103"/>
        <v>2000</v>
      </c>
      <c r="M216" s="42">
        <f t="shared" si="103"/>
        <v>2000</v>
      </c>
      <c r="N216" s="42">
        <f t="shared" si="98"/>
        <v>-110</v>
      </c>
      <c r="O216" s="42">
        <f t="shared" si="99"/>
        <v>-100</v>
      </c>
      <c r="P216" s="42">
        <f t="shared" si="100"/>
        <v>-90</v>
      </c>
      <c r="Q216" s="61">
        <f t="shared" si="101"/>
        <v>0</v>
      </c>
      <c r="R216" s="61">
        <f t="shared" si="101"/>
        <v>0</v>
      </c>
      <c r="S216" s="61">
        <f t="shared" si="101"/>
        <v>0</v>
      </c>
      <c r="T216" s="58">
        <f t="shared" si="102"/>
        <v>1090</v>
      </c>
      <c r="U216" s="83">
        <f t="shared" si="68"/>
        <v>1500</v>
      </c>
      <c r="V216" s="83">
        <f t="shared" si="69"/>
        <v>1500</v>
      </c>
      <c r="W216" s="83">
        <f t="shared" si="70"/>
        <v>1500</v>
      </c>
      <c r="X216" s="85"/>
      <c r="Y216" s="42"/>
      <c r="Z216" s="42"/>
      <c r="AA216" s="42"/>
      <c r="AB216" s="50"/>
    </row>
    <row r="217" spans="1:28" ht="13.15" customHeight="1">
      <c r="A217" s="73">
        <v>203</v>
      </c>
      <c r="B217" s="74">
        <f t="shared" si="84"/>
        <v>45514</v>
      </c>
      <c r="C217" s="75">
        <f t="shared" si="85"/>
        <v>884</v>
      </c>
      <c r="D217" s="76">
        <f t="shared" si="79"/>
        <v>1708</v>
      </c>
      <c r="E217" s="61">
        <f t="shared" si="91"/>
        <v>702</v>
      </c>
      <c r="F217" s="61">
        <f t="shared" si="92"/>
        <v>692</v>
      </c>
      <c r="G217" s="61">
        <f t="shared" si="93"/>
        <v>682</v>
      </c>
      <c r="H217" s="42">
        <f t="shared" si="94"/>
        <v>1890</v>
      </c>
      <c r="I217" s="42">
        <f t="shared" si="95"/>
        <v>1900</v>
      </c>
      <c r="J217" s="42">
        <f t="shared" si="96"/>
        <v>1910</v>
      </c>
      <c r="K217" s="42">
        <f t="shared" ref="K217:M217" si="104">K216</f>
        <v>2000</v>
      </c>
      <c r="L217" s="42">
        <f t="shared" si="104"/>
        <v>2000</v>
      </c>
      <c r="M217" s="42">
        <f t="shared" si="104"/>
        <v>2000</v>
      </c>
      <c r="N217" s="42">
        <f t="shared" si="98"/>
        <v>-110</v>
      </c>
      <c r="O217" s="42">
        <f t="shared" si="99"/>
        <v>-100</v>
      </c>
      <c r="P217" s="42">
        <f t="shared" si="100"/>
        <v>-90</v>
      </c>
      <c r="Q217" s="61">
        <f t="shared" si="101"/>
        <v>0</v>
      </c>
      <c r="R217" s="61">
        <f t="shared" si="101"/>
        <v>0</v>
      </c>
      <c r="S217" s="61">
        <f t="shared" si="101"/>
        <v>0</v>
      </c>
      <c r="T217" s="58">
        <f t="shared" si="102"/>
        <v>1092</v>
      </c>
      <c r="U217" s="83">
        <f t="shared" si="68"/>
        <v>1500</v>
      </c>
      <c r="V217" s="83">
        <f t="shared" si="69"/>
        <v>1500</v>
      </c>
      <c r="W217" s="83">
        <f t="shared" si="70"/>
        <v>1500</v>
      </c>
      <c r="X217" s="85"/>
      <c r="Y217" s="42"/>
      <c r="Z217" s="42"/>
      <c r="AA217" s="42"/>
      <c r="AB217" s="50"/>
    </row>
    <row r="218" spans="1:28" ht="13.15" customHeight="1">
      <c r="A218" s="73">
        <v>204</v>
      </c>
      <c r="B218" s="74">
        <f t="shared" si="84"/>
        <v>45515</v>
      </c>
      <c r="C218" s="75">
        <f t="shared" si="85"/>
        <v>884</v>
      </c>
      <c r="D218" s="76">
        <f t="shared" si="79"/>
        <v>1710</v>
      </c>
      <c r="E218" s="61">
        <f t="shared" si="91"/>
        <v>704</v>
      </c>
      <c r="F218" s="61">
        <f t="shared" si="92"/>
        <v>694</v>
      </c>
      <c r="G218" s="61">
        <f t="shared" si="93"/>
        <v>684</v>
      </c>
      <c r="H218" s="42">
        <f t="shared" si="94"/>
        <v>1890</v>
      </c>
      <c r="I218" s="42">
        <f t="shared" si="95"/>
        <v>1900</v>
      </c>
      <c r="J218" s="42">
        <f t="shared" si="96"/>
        <v>1910</v>
      </c>
      <c r="K218" s="42">
        <f t="shared" ref="K218:M218" si="105">K217</f>
        <v>2000</v>
      </c>
      <c r="L218" s="42">
        <f t="shared" si="105"/>
        <v>2000</v>
      </c>
      <c r="M218" s="42">
        <f t="shared" si="105"/>
        <v>2000</v>
      </c>
      <c r="N218" s="42">
        <f t="shared" si="98"/>
        <v>-110</v>
      </c>
      <c r="O218" s="42">
        <f t="shared" si="99"/>
        <v>-100</v>
      </c>
      <c r="P218" s="42">
        <f t="shared" si="100"/>
        <v>-90</v>
      </c>
      <c r="Q218" s="61">
        <f t="shared" si="101"/>
        <v>0</v>
      </c>
      <c r="R218" s="61">
        <f t="shared" si="101"/>
        <v>0</v>
      </c>
      <c r="S218" s="61">
        <f t="shared" si="101"/>
        <v>0</v>
      </c>
      <c r="T218" s="58">
        <f t="shared" si="102"/>
        <v>1094</v>
      </c>
      <c r="U218" s="83">
        <f t="shared" si="68"/>
        <v>1500</v>
      </c>
      <c r="V218" s="83">
        <f t="shared" si="69"/>
        <v>1500</v>
      </c>
      <c r="W218" s="83">
        <f t="shared" si="70"/>
        <v>1500</v>
      </c>
      <c r="X218" s="85"/>
      <c r="Y218" s="42"/>
      <c r="Z218" s="42"/>
      <c r="AA218" s="42"/>
      <c r="AB218" s="50"/>
    </row>
    <row r="219" spans="1:28" ht="13.15" customHeight="1">
      <c r="A219" s="73">
        <v>205</v>
      </c>
      <c r="B219" s="74">
        <f t="shared" si="84"/>
        <v>45516</v>
      </c>
      <c r="C219" s="75">
        <f t="shared" si="85"/>
        <v>884</v>
      </c>
      <c r="D219" s="76">
        <f t="shared" si="79"/>
        <v>1712</v>
      </c>
      <c r="E219" s="61">
        <f t="shared" si="91"/>
        <v>706</v>
      </c>
      <c r="F219" s="61">
        <f t="shared" si="92"/>
        <v>696</v>
      </c>
      <c r="G219" s="61">
        <f t="shared" si="93"/>
        <v>686</v>
      </c>
      <c r="H219" s="42">
        <f t="shared" si="94"/>
        <v>1890</v>
      </c>
      <c r="I219" s="42">
        <f t="shared" si="95"/>
        <v>1900</v>
      </c>
      <c r="J219" s="42">
        <f t="shared" si="96"/>
        <v>1910</v>
      </c>
      <c r="K219" s="42">
        <f t="shared" ref="K219:M219" si="106">K218</f>
        <v>2000</v>
      </c>
      <c r="L219" s="42">
        <f t="shared" si="106"/>
        <v>2000</v>
      </c>
      <c r="M219" s="42">
        <f t="shared" si="106"/>
        <v>2000</v>
      </c>
      <c r="N219" s="42">
        <f t="shared" si="98"/>
        <v>-110</v>
      </c>
      <c r="O219" s="42">
        <f t="shared" si="99"/>
        <v>-100</v>
      </c>
      <c r="P219" s="42">
        <f t="shared" si="100"/>
        <v>-90</v>
      </c>
      <c r="Q219" s="61">
        <f t="shared" si="101"/>
        <v>0</v>
      </c>
      <c r="R219" s="61">
        <f t="shared" si="101"/>
        <v>0</v>
      </c>
      <c r="S219" s="61">
        <f t="shared" si="101"/>
        <v>0</v>
      </c>
      <c r="T219" s="58">
        <f t="shared" si="102"/>
        <v>1096</v>
      </c>
      <c r="U219" s="83">
        <f t="shared" si="68"/>
        <v>1500</v>
      </c>
      <c r="V219" s="83">
        <f t="shared" si="69"/>
        <v>1500</v>
      </c>
      <c r="W219" s="83">
        <f t="shared" si="70"/>
        <v>1500</v>
      </c>
      <c r="X219" s="85"/>
      <c r="Y219" s="42"/>
      <c r="Z219" s="42"/>
      <c r="AA219" s="42"/>
      <c r="AB219" s="50"/>
    </row>
    <row r="220" spans="1:28" ht="13.15" customHeight="1">
      <c r="A220" s="73">
        <v>206</v>
      </c>
      <c r="B220" s="74">
        <f t="shared" si="84"/>
        <v>45517</v>
      </c>
      <c r="C220" s="75">
        <f t="shared" si="85"/>
        <v>884</v>
      </c>
      <c r="D220" s="76">
        <f t="shared" si="79"/>
        <v>1714</v>
      </c>
      <c r="E220" s="61">
        <f t="shared" si="91"/>
        <v>708</v>
      </c>
      <c r="F220" s="61">
        <f t="shared" si="92"/>
        <v>698</v>
      </c>
      <c r="G220" s="61">
        <f t="shared" si="93"/>
        <v>688</v>
      </c>
      <c r="H220" s="42">
        <f t="shared" si="94"/>
        <v>1890</v>
      </c>
      <c r="I220" s="42">
        <f t="shared" si="95"/>
        <v>1900</v>
      </c>
      <c r="J220" s="42">
        <f t="shared" si="96"/>
        <v>1910</v>
      </c>
      <c r="K220" s="42">
        <f t="shared" ref="K220:M220" si="107">K219</f>
        <v>2000</v>
      </c>
      <c r="L220" s="42">
        <f t="shared" si="107"/>
        <v>2000</v>
      </c>
      <c r="M220" s="42">
        <f t="shared" si="107"/>
        <v>2000</v>
      </c>
      <c r="N220" s="42">
        <f t="shared" si="98"/>
        <v>-110</v>
      </c>
      <c r="O220" s="42">
        <f t="shared" si="99"/>
        <v>-100</v>
      </c>
      <c r="P220" s="42">
        <f t="shared" si="100"/>
        <v>-90</v>
      </c>
      <c r="Q220" s="61">
        <f t="shared" si="101"/>
        <v>0</v>
      </c>
      <c r="R220" s="61">
        <f t="shared" si="101"/>
        <v>0</v>
      </c>
      <c r="S220" s="61">
        <f t="shared" si="101"/>
        <v>0</v>
      </c>
      <c r="T220" s="58">
        <f t="shared" si="102"/>
        <v>1098</v>
      </c>
      <c r="U220" s="83">
        <f t="shared" si="68"/>
        <v>1500</v>
      </c>
      <c r="V220" s="83">
        <f t="shared" si="69"/>
        <v>1500</v>
      </c>
      <c r="W220" s="83">
        <f t="shared" si="70"/>
        <v>1500</v>
      </c>
      <c r="X220" s="85"/>
      <c r="Y220" s="42"/>
      <c r="Z220" s="42"/>
      <c r="AA220" s="42"/>
      <c r="AB220" s="50"/>
    </row>
    <row r="221" spans="1:28" ht="13.15" customHeight="1">
      <c r="A221" s="73">
        <v>207</v>
      </c>
      <c r="B221" s="74">
        <f t="shared" si="84"/>
        <v>45518</v>
      </c>
      <c r="C221" s="75">
        <f t="shared" si="85"/>
        <v>884</v>
      </c>
      <c r="D221" s="76">
        <f t="shared" si="79"/>
        <v>1716</v>
      </c>
      <c r="E221" s="61">
        <f t="shared" si="91"/>
        <v>710</v>
      </c>
      <c r="F221" s="61">
        <f t="shared" si="92"/>
        <v>700</v>
      </c>
      <c r="G221" s="61">
        <f t="shared" si="93"/>
        <v>690</v>
      </c>
      <c r="H221" s="42">
        <f t="shared" si="94"/>
        <v>1890</v>
      </c>
      <c r="I221" s="42">
        <f t="shared" si="95"/>
        <v>1900</v>
      </c>
      <c r="J221" s="42">
        <f t="shared" si="96"/>
        <v>1910</v>
      </c>
      <c r="K221" s="42">
        <f t="shared" ref="K221:M221" si="108">K220</f>
        <v>2000</v>
      </c>
      <c r="L221" s="42">
        <f t="shared" si="108"/>
        <v>2000</v>
      </c>
      <c r="M221" s="42">
        <f t="shared" si="108"/>
        <v>2000</v>
      </c>
      <c r="N221" s="42">
        <f t="shared" si="98"/>
        <v>-110</v>
      </c>
      <c r="O221" s="42">
        <f t="shared" si="99"/>
        <v>-100</v>
      </c>
      <c r="P221" s="42">
        <f t="shared" si="100"/>
        <v>-90</v>
      </c>
      <c r="Q221" s="61">
        <f t="shared" si="101"/>
        <v>0</v>
      </c>
      <c r="R221" s="61">
        <f t="shared" si="101"/>
        <v>0</v>
      </c>
      <c r="S221" s="61">
        <f t="shared" si="101"/>
        <v>0</v>
      </c>
      <c r="T221" s="58">
        <f t="shared" si="102"/>
        <v>1100</v>
      </c>
      <c r="U221" s="83">
        <f t="shared" si="68"/>
        <v>1500</v>
      </c>
      <c r="V221" s="83">
        <f t="shared" si="69"/>
        <v>1500</v>
      </c>
      <c r="W221" s="83">
        <f t="shared" si="70"/>
        <v>1500</v>
      </c>
      <c r="X221" s="85"/>
      <c r="Y221" s="42"/>
      <c r="Z221" s="42"/>
      <c r="AA221" s="42"/>
      <c r="AB221" s="50"/>
    </row>
    <row r="222" spans="1:28" ht="13.15" customHeight="1">
      <c r="A222" s="73">
        <v>208</v>
      </c>
      <c r="B222" s="74">
        <f t="shared" si="84"/>
        <v>45519</v>
      </c>
      <c r="C222" s="75">
        <f t="shared" si="85"/>
        <v>884</v>
      </c>
      <c r="D222" s="76">
        <f t="shared" si="79"/>
        <v>1718</v>
      </c>
      <c r="E222" s="61">
        <f t="shared" si="91"/>
        <v>712</v>
      </c>
      <c r="F222" s="61">
        <f t="shared" si="92"/>
        <v>702</v>
      </c>
      <c r="G222" s="61">
        <f t="shared" si="93"/>
        <v>692</v>
      </c>
      <c r="H222" s="42">
        <f t="shared" si="94"/>
        <v>1890</v>
      </c>
      <c r="I222" s="42">
        <f t="shared" si="95"/>
        <v>1900</v>
      </c>
      <c r="J222" s="42">
        <f t="shared" si="96"/>
        <v>1910</v>
      </c>
      <c r="K222" s="42">
        <f t="shared" ref="K222:M222" si="109">K221</f>
        <v>2000</v>
      </c>
      <c r="L222" s="42">
        <f t="shared" si="109"/>
        <v>2000</v>
      </c>
      <c r="M222" s="42">
        <f t="shared" si="109"/>
        <v>2000</v>
      </c>
      <c r="N222" s="42">
        <f t="shared" si="98"/>
        <v>-110</v>
      </c>
      <c r="O222" s="42">
        <f t="shared" si="99"/>
        <v>-100</v>
      </c>
      <c r="P222" s="42">
        <f t="shared" si="100"/>
        <v>-90</v>
      </c>
      <c r="Q222" s="61">
        <f t="shared" si="101"/>
        <v>0</v>
      </c>
      <c r="R222" s="61">
        <f t="shared" si="101"/>
        <v>0</v>
      </c>
      <c r="S222" s="61">
        <f t="shared" si="101"/>
        <v>0</v>
      </c>
      <c r="T222" s="58">
        <f t="shared" si="102"/>
        <v>1102</v>
      </c>
      <c r="U222" s="83">
        <f t="shared" si="68"/>
        <v>1500</v>
      </c>
      <c r="V222" s="83">
        <f t="shared" si="69"/>
        <v>1500</v>
      </c>
      <c r="W222" s="83">
        <f t="shared" si="70"/>
        <v>1500</v>
      </c>
      <c r="X222" s="85"/>
      <c r="Y222" s="42"/>
      <c r="Z222" s="42"/>
      <c r="AA222" s="42"/>
      <c r="AB222" s="50"/>
    </row>
    <row r="223" spans="1:28" ht="13.15" customHeight="1">
      <c r="A223" s="73">
        <v>209</v>
      </c>
      <c r="B223" s="74">
        <f t="shared" si="84"/>
        <v>45520</v>
      </c>
      <c r="C223" s="75">
        <f t="shared" si="85"/>
        <v>884</v>
      </c>
      <c r="D223" s="76">
        <f t="shared" si="79"/>
        <v>1720</v>
      </c>
      <c r="E223" s="61">
        <f t="shared" si="91"/>
        <v>714</v>
      </c>
      <c r="F223" s="61">
        <f t="shared" si="92"/>
        <v>704</v>
      </c>
      <c r="G223" s="61">
        <f t="shared" si="93"/>
        <v>694</v>
      </c>
      <c r="H223" s="42">
        <f t="shared" si="94"/>
        <v>1890</v>
      </c>
      <c r="I223" s="42">
        <f t="shared" si="95"/>
        <v>1900</v>
      </c>
      <c r="J223" s="42">
        <f t="shared" si="96"/>
        <v>1910</v>
      </c>
      <c r="K223" s="42">
        <f t="shared" ref="K223:M223" si="110">K222</f>
        <v>2000</v>
      </c>
      <c r="L223" s="42">
        <f t="shared" si="110"/>
        <v>2000</v>
      </c>
      <c r="M223" s="42">
        <f t="shared" si="110"/>
        <v>2000</v>
      </c>
      <c r="N223" s="42">
        <f t="shared" si="98"/>
        <v>-110</v>
      </c>
      <c r="O223" s="42">
        <f t="shared" si="99"/>
        <v>-100</v>
      </c>
      <c r="P223" s="42">
        <f t="shared" si="100"/>
        <v>-90</v>
      </c>
      <c r="Q223" s="61">
        <f t="shared" si="101"/>
        <v>0</v>
      </c>
      <c r="R223" s="61">
        <f t="shared" si="101"/>
        <v>0</v>
      </c>
      <c r="S223" s="61">
        <f t="shared" si="101"/>
        <v>0</v>
      </c>
      <c r="T223" s="58">
        <f t="shared" si="102"/>
        <v>1104</v>
      </c>
      <c r="U223" s="83">
        <f t="shared" si="68"/>
        <v>1500</v>
      </c>
      <c r="V223" s="83">
        <f t="shared" si="69"/>
        <v>1500</v>
      </c>
      <c r="W223" s="83">
        <f t="shared" si="70"/>
        <v>1500</v>
      </c>
      <c r="X223" s="85"/>
      <c r="Y223" s="42"/>
      <c r="Z223" s="42"/>
      <c r="AA223" s="42"/>
      <c r="AB223" s="50"/>
    </row>
    <row r="224" spans="1:28" ht="13.15" customHeight="1">
      <c r="A224" s="73">
        <v>210</v>
      </c>
      <c r="B224" s="74">
        <f t="shared" si="84"/>
        <v>45521</v>
      </c>
      <c r="C224" s="75">
        <f t="shared" si="85"/>
        <v>884</v>
      </c>
      <c r="D224" s="76">
        <f t="shared" si="79"/>
        <v>1722</v>
      </c>
      <c r="E224" s="61">
        <f t="shared" si="91"/>
        <v>716</v>
      </c>
      <c r="F224" s="61">
        <f t="shared" si="92"/>
        <v>706</v>
      </c>
      <c r="G224" s="61">
        <f t="shared" si="93"/>
        <v>696</v>
      </c>
      <c r="H224" s="42">
        <f t="shared" si="94"/>
        <v>1890</v>
      </c>
      <c r="I224" s="42">
        <f t="shared" si="95"/>
        <v>1900</v>
      </c>
      <c r="J224" s="42">
        <f t="shared" si="96"/>
        <v>1910</v>
      </c>
      <c r="K224" s="42">
        <f t="shared" ref="K224:M224" si="111">K223</f>
        <v>2000</v>
      </c>
      <c r="L224" s="42">
        <f t="shared" si="111"/>
        <v>2000</v>
      </c>
      <c r="M224" s="42">
        <f t="shared" si="111"/>
        <v>2000</v>
      </c>
      <c r="N224" s="42">
        <f t="shared" si="98"/>
        <v>-110</v>
      </c>
      <c r="O224" s="42">
        <f t="shared" si="99"/>
        <v>-100</v>
      </c>
      <c r="P224" s="42">
        <f t="shared" si="100"/>
        <v>-90</v>
      </c>
      <c r="Q224" s="61">
        <f t="shared" si="101"/>
        <v>0</v>
      </c>
      <c r="R224" s="61">
        <f t="shared" si="101"/>
        <v>0</v>
      </c>
      <c r="S224" s="61">
        <f t="shared" si="101"/>
        <v>0</v>
      </c>
      <c r="T224" s="58">
        <f t="shared" si="102"/>
        <v>1106</v>
      </c>
      <c r="U224" s="83">
        <f t="shared" ref="U224:U287" si="112">U223+$X224*1000-Q224</f>
        <v>1500</v>
      </c>
      <c r="V224" s="83">
        <f t="shared" ref="V224:V287" si="113">V223+$X224*1000-R224</f>
        <v>1500</v>
      </c>
      <c r="W224" s="83">
        <f t="shared" ref="W224:W287" si="114">W223+$X224*1000-S224</f>
        <v>1500</v>
      </c>
      <c r="X224" s="85"/>
      <c r="Y224" s="42"/>
      <c r="Z224" s="42"/>
      <c r="AA224" s="42"/>
      <c r="AB224" s="50"/>
    </row>
    <row r="225" spans="1:28" ht="13.15" customHeight="1">
      <c r="A225" s="73">
        <v>211</v>
      </c>
      <c r="B225" s="74">
        <f t="shared" si="84"/>
        <v>45522</v>
      </c>
      <c r="C225" s="75">
        <f t="shared" si="85"/>
        <v>884</v>
      </c>
      <c r="D225" s="76">
        <f t="shared" si="79"/>
        <v>1724</v>
      </c>
      <c r="E225" s="61">
        <f t="shared" si="91"/>
        <v>718</v>
      </c>
      <c r="F225" s="61">
        <f t="shared" si="92"/>
        <v>708</v>
      </c>
      <c r="G225" s="61">
        <f t="shared" si="93"/>
        <v>698</v>
      </c>
      <c r="H225" s="42">
        <f t="shared" si="94"/>
        <v>1890</v>
      </c>
      <c r="I225" s="42">
        <f t="shared" si="95"/>
        <v>1900</v>
      </c>
      <c r="J225" s="42">
        <f t="shared" si="96"/>
        <v>1910</v>
      </c>
      <c r="K225" s="42">
        <f t="shared" ref="K225:M225" si="115">K224</f>
        <v>2000</v>
      </c>
      <c r="L225" s="42">
        <f t="shared" si="115"/>
        <v>2000</v>
      </c>
      <c r="M225" s="42">
        <f t="shared" si="115"/>
        <v>2000</v>
      </c>
      <c r="N225" s="42">
        <f t="shared" si="98"/>
        <v>-110</v>
      </c>
      <c r="O225" s="42">
        <f t="shared" si="99"/>
        <v>-100</v>
      </c>
      <c r="P225" s="42">
        <f t="shared" si="100"/>
        <v>-90</v>
      </c>
      <c r="Q225" s="61">
        <f t="shared" si="101"/>
        <v>0</v>
      </c>
      <c r="R225" s="61">
        <f t="shared" si="101"/>
        <v>0</v>
      </c>
      <c r="S225" s="61">
        <f t="shared" si="101"/>
        <v>0</v>
      </c>
      <c r="T225" s="58">
        <f t="shared" si="102"/>
        <v>1108</v>
      </c>
      <c r="U225" s="83">
        <f t="shared" si="112"/>
        <v>1500</v>
      </c>
      <c r="V225" s="83">
        <f t="shared" si="113"/>
        <v>1500</v>
      </c>
      <c r="W225" s="83">
        <f t="shared" si="114"/>
        <v>1500</v>
      </c>
      <c r="X225" s="85"/>
      <c r="Y225" s="42"/>
      <c r="Z225" s="42"/>
      <c r="AA225" s="42"/>
      <c r="AB225" s="50"/>
    </row>
    <row r="226" spans="1:28" ht="13.15" customHeight="1">
      <c r="A226" s="73">
        <v>212</v>
      </c>
      <c r="B226" s="74">
        <f t="shared" si="84"/>
        <v>45523</v>
      </c>
      <c r="C226" s="75">
        <f t="shared" si="85"/>
        <v>884</v>
      </c>
      <c r="D226" s="76">
        <f t="shared" si="79"/>
        <v>1726</v>
      </c>
      <c r="E226" s="61">
        <f t="shared" si="91"/>
        <v>720</v>
      </c>
      <c r="F226" s="61">
        <f t="shared" si="92"/>
        <v>710</v>
      </c>
      <c r="G226" s="61">
        <f t="shared" si="93"/>
        <v>700</v>
      </c>
      <c r="H226" s="42">
        <f t="shared" si="94"/>
        <v>1890</v>
      </c>
      <c r="I226" s="42">
        <f t="shared" si="95"/>
        <v>1900</v>
      </c>
      <c r="J226" s="42">
        <f t="shared" si="96"/>
        <v>1910</v>
      </c>
      <c r="K226" s="42">
        <f t="shared" ref="K226:M226" si="116">K225</f>
        <v>2000</v>
      </c>
      <c r="L226" s="42">
        <f t="shared" si="116"/>
        <v>2000</v>
      </c>
      <c r="M226" s="42">
        <f t="shared" si="116"/>
        <v>2000</v>
      </c>
      <c r="N226" s="42">
        <f t="shared" si="98"/>
        <v>-110</v>
      </c>
      <c r="O226" s="42">
        <f t="shared" si="99"/>
        <v>-100</v>
      </c>
      <c r="P226" s="42">
        <f t="shared" si="100"/>
        <v>-90</v>
      </c>
      <c r="Q226" s="61">
        <f t="shared" si="101"/>
        <v>0</v>
      </c>
      <c r="R226" s="61">
        <f t="shared" si="101"/>
        <v>0</v>
      </c>
      <c r="S226" s="61">
        <f t="shared" si="101"/>
        <v>0</v>
      </c>
      <c r="T226" s="58">
        <f t="shared" si="102"/>
        <v>1110</v>
      </c>
      <c r="U226" s="83">
        <f t="shared" si="112"/>
        <v>1500</v>
      </c>
      <c r="V226" s="83">
        <f t="shared" si="113"/>
        <v>1500</v>
      </c>
      <c r="W226" s="83">
        <f t="shared" si="114"/>
        <v>1500</v>
      </c>
      <c r="X226" s="85"/>
      <c r="Y226" s="42"/>
      <c r="Z226" s="42"/>
      <c r="AA226" s="42"/>
      <c r="AB226" s="50"/>
    </row>
    <row r="227" spans="1:28" ht="13.15" customHeight="1">
      <c r="A227" s="73">
        <v>213</v>
      </c>
      <c r="B227" s="74">
        <f t="shared" si="84"/>
        <v>45524</v>
      </c>
      <c r="C227" s="75">
        <f t="shared" si="85"/>
        <v>884</v>
      </c>
      <c r="D227" s="76">
        <f t="shared" si="79"/>
        <v>1728</v>
      </c>
      <c r="E227" s="61">
        <f t="shared" si="91"/>
        <v>722</v>
      </c>
      <c r="F227" s="61">
        <f t="shared" si="92"/>
        <v>712</v>
      </c>
      <c r="G227" s="61">
        <f t="shared" si="93"/>
        <v>702</v>
      </c>
      <c r="H227" s="42">
        <f t="shared" si="94"/>
        <v>1890</v>
      </c>
      <c r="I227" s="42">
        <f t="shared" si="95"/>
        <v>1900</v>
      </c>
      <c r="J227" s="42">
        <f t="shared" si="96"/>
        <v>1910</v>
      </c>
      <c r="K227" s="42">
        <f t="shared" ref="K227:M227" si="117">K226</f>
        <v>2000</v>
      </c>
      <c r="L227" s="42">
        <f t="shared" si="117"/>
        <v>2000</v>
      </c>
      <c r="M227" s="42">
        <f t="shared" si="117"/>
        <v>2000</v>
      </c>
      <c r="N227" s="42">
        <f t="shared" si="98"/>
        <v>-110</v>
      </c>
      <c r="O227" s="42">
        <f t="shared" si="99"/>
        <v>-100</v>
      </c>
      <c r="P227" s="42">
        <f t="shared" si="100"/>
        <v>-90</v>
      </c>
      <c r="Q227" s="61">
        <f t="shared" si="101"/>
        <v>0</v>
      </c>
      <c r="R227" s="61">
        <f t="shared" si="101"/>
        <v>0</v>
      </c>
      <c r="S227" s="61">
        <f t="shared" si="101"/>
        <v>0</v>
      </c>
      <c r="T227" s="58">
        <f t="shared" si="102"/>
        <v>1112</v>
      </c>
      <c r="U227" s="83">
        <f t="shared" si="112"/>
        <v>1500</v>
      </c>
      <c r="V227" s="83">
        <f t="shared" si="113"/>
        <v>1500</v>
      </c>
      <c r="W227" s="83">
        <f t="shared" si="114"/>
        <v>1500</v>
      </c>
      <c r="X227" s="85"/>
      <c r="Y227" s="42"/>
      <c r="Z227" s="42"/>
      <c r="AA227" s="42"/>
      <c r="AB227" s="50"/>
    </row>
    <row r="228" spans="1:28" ht="13.15" customHeight="1">
      <c r="A228" s="73">
        <v>214</v>
      </c>
      <c r="B228" s="74">
        <f t="shared" si="84"/>
        <v>45525</v>
      </c>
      <c r="C228" s="75">
        <f t="shared" si="85"/>
        <v>884</v>
      </c>
      <c r="D228" s="76">
        <f t="shared" si="79"/>
        <v>1730</v>
      </c>
      <c r="E228" s="61">
        <f t="shared" si="91"/>
        <v>724</v>
      </c>
      <c r="F228" s="61">
        <f t="shared" si="92"/>
        <v>714</v>
      </c>
      <c r="G228" s="61">
        <f t="shared" si="93"/>
        <v>704</v>
      </c>
      <c r="H228" s="42">
        <f t="shared" si="94"/>
        <v>1890</v>
      </c>
      <c r="I228" s="42">
        <f t="shared" si="95"/>
        <v>1900</v>
      </c>
      <c r="J228" s="42">
        <f t="shared" si="96"/>
        <v>1910</v>
      </c>
      <c r="K228" s="42">
        <f t="shared" ref="K228:M228" si="118">K227</f>
        <v>2000</v>
      </c>
      <c r="L228" s="42">
        <f t="shared" si="118"/>
        <v>2000</v>
      </c>
      <c r="M228" s="42">
        <f t="shared" si="118"/>
        <v>2000</v>
      </c>
      <c r="N228" s="42">
        <f t="shared" si="98"/>
        <v>-110</v>
      </c>
      <c r="O228" s="42">
        <f t="shared" si="99"/>
        <v>-100</v>
      </c>
      <c r="P228" s="42">
        <f t="shared" si="100"/>
        <v>-90</v>
      </c>
      <c r="Q228" s="61">
        <f t="shared" si="101"/>
        <v>0</v>
      </c>
      <c r="R228" s="61">
        <f t="shared" si="101"/>
        <v>0</v>
      </c>
      <c r="S228" s="61">
        <f t="shared" si="101"/>
        <v>0</v>
      </c>
      <c r="T228" s="58">
        <f t="shared" si="102"/>
        <v>1114</v>
      </c>
      <c r="U228" s="83">
        <f t="shared" si="112"/>
        <v>1500</v>
      </c>
      <c r="V228" s="83">
        <f t="shared" si="113"/>
        <v>1500</v>
      </c>
      <c r="W228" s="83">
        <f t="shared" si="114"/>
        <v>1500</v>
      </c>
      <c r="X228" s="85"/>
      <c r="Y228" s="42"/>
      <c r="Z228" s="42"/>
      <c r="AA228" s="42"/>
      <c r="AB228" s="50"/>
    </row>
    <row r="229" spans="1:28" ht="13.15" customHeight="1">
      <c r="A229" s="73">
        <v>215</v>
      </c>
      <c r="B229" s="74">
        <f t="shared" si="84"/>
        <v>45526</v>
      </c>
      <c r="C229" s="75">
        <f t="shared" si="85"/>
        <v>884</v>
      </c>
      <c r="D229" s="76">
        <f t="shared" si="79"/>
        <v>1732</v>
      </c>
      <c r="E229" s="61">
        <f t="shared" si="91"/>
        <v>726</v>
      </c>
      <c r="F229" s="61">
        <f t="shared" si="92"/>
        <v>716</v>
      </c>
      <c r="G229" s="61">
        <f t="shared" si="93"/>
        <v>706</v>
      </c>
      <c r="H229" s="42">
        <f t="shared" si="94"/>
        <v>1890</v>
      </c>
      <c r="I229" s="42">
        <f t="shared" si="95"/>
        <v>1900</v>
      </c>
      <c r="J229" s="42">
        <f t="shared" si="96"/>
        <v>1910</v>
      </c>
      <c r="K229" s="42">
        <f t="shared" ref="K229:M229" si="119">K228</f>
        <v>2000</v>
      </c>
      <c r="L229" s="42">
        <f t="shared" si="119"/>
        <v>2000</v>
      </c>
      <c r="M229" s="42">
        <f t="shared" si="119"/>
        <v>2000</v>
      </c>
      <c r="N229" s="42">
        <f t="shared" si="98"/>
        <v>-110</v>
      </c>
      <c r="O229" s="42">
        <f t="shared" si="99"/>
        <v>-100</v>
      </c>
      <c r="P229" s="42">
        <f t="shared" si="100"/>
        <v>-90</v>
      </c>
      <c r="Q229" s="61">
        <f t="shared" si="101"/>
        <v>0</v>
      </c>
      <c r="R229" s="61">
        <f t="shared" si="101"/>
        <v>0</v>
      </c>
      <c r="S229" s="61">
        <f t="shared" si="101"/>
        <v>0</v>
      </c>
      <c r="T229" s="58">
        <f t="shared" si="102"/>
        <v>1116</v>
      </c>
      <c r="U229" s="83">
        <f t="shared" si="112"/>
        <v>1500</v>
      </c>
      <c r="V229" s="83">
        <f t="shared" si="113"/>
        <v>1500</v>
      </c>
      <c r="W229" s="83">
        <f t="shared" si="114"/>
        <v>1500</v>
      </c>
      <c r="X229" s="85"/>
      <c r="Y229" s="42"/>
      <c r="Z229" s="42"/>
      <c r="AA229" s="42"/>
      <c r="AB229" s="50"/>
    </row>
    <row r="230" spans="1:28" ht="13.15" customHeight="1">
      <c r="A230" s="73">
        <v>216</v>
      </c>
      <c r="B230" s="74">
        <f t="shared" si="84"/>
        <v>45527</v>
      </c>
      <c r="C230" s="75">
        <f t="shared" si="85"/>
        <v>884</v>
      </c>
      <c r="D230" s="76">
        <f t="shared" si="79"/>
        <v>1734</v>
      </c>
      <c r="E230" s="61">
        <f t="shared" si="91"/>
        <v>728</v>
      </c>
      <c r="F230" s="61">
        <f t="shared" si="92"/>
        <v>718</v>
      </c>
      <c r="G230" s="61">
        <f t="shared" si="93"/>
        <v>708</v>
      </c>
      <c r="H230" s="42">
        <f t="shared" si="94"/>
        <v>1890</v>
      </c>
      <c r="I230" s="42">
        <f t="shared" si="95"/>
        <v>1900</v>
      </c>
      <c r="J230" s="42">
        <f t="shared" si="96"/>
        <v>1910</v>
      </c>
      <c r="K230" s="42">
        <f t="shared" ref="K230:M230" si="120">K229</f>
        <v>2000</v>
      </c>
      <c r="L230" s="42">
        <f t="shared" si="120"/>
        <v>2000</v>
      </c>
      <c r="M230" s="42">
        <f t="shared" si="120"/>
        <v>2000</v>
      </c>
      <c r="N230" s="42">
        <f t="shared" si="98"/>
        <v>-110</v>
      </c>
      <c r="O230" s="42">
        <f t="shared" si="99"/>
        <v>-100</v>
      </c>
      <c r="P230" s="42">
        <f t="shared" si="100"/>
        <v>-90</v>
      </c>
      <c r="Q230" s="61">
        <f t="shared" si="101"/>
        <v>0</v>
      </c>
      <c r="R230" s="61">
        <f t="shared" si="101"/>
        <v>0</v>
      </c>
      <c r="S230" s="61">
        <f t="shared" si="101"/>
        <v>0</v>
      </c>
      <c r="T230" s="58">
        <f t="shared" si="102"/>
        <v>1118</v>
      </c>
      <c r="U230" s="83">
        <f t="shared" si="112"/>
        <v>1500</v>
      </c>
      <c r="V230" s="83">
        <f t="shared" si="113"/>
        <v>1500</v>
      </c>
      <c r="W230" s="83">
        <f t="shared" si="114"/>
        <v>1500</v>
      </c>
      <c r="X230" s="85"/>
      <c r="Y230" s="42"/>
      <c r="Z230" s="42"/>
      <c r="AA230" s="42"/>
      <c r="AB230" s="50"/>
    </row>
    <row r="231" spans="1:28" ht="13.15" customHeight="1">
      <c r="A231" s="73">
        <v>217</v>
      </c>
      <c r="B231" s="74">
        <f t="shared" si="84"/>
        <v>45528</v>
      </c>
      <c r="C231" s="75">
        <f t="shared" si="85"/>
        <v>884</v>
      </c>
      <c r="D231" s="76">
        <f t="shared" si="79"/>
        <v>1736</v>
      </c>
      <c r="E231" s="61">
        <f t="shared" si="91"/>
        <v>730</v>
      </c>
      <c r="F231" s="61">
        <f t="shared" si="92"/>
        <v>720</v>
      </c>
      <c r="G231" s="61">
        <f t="shared" si="93"/>
        <v>710</v>
      </c>
      <c r="H231" s="42">
        <f t="shared" si="94"/>
        <v>1890</v>
      </c>
      <c r="I231" s="42">
        <f t="shared" si="95"/>
        <v>1900</v>
      </c>
      <c r="J231" s="42">
        <f t="shared" si="96"/>
        <v>1910</v>
      </c>
      <c r="K231" s="42">
        <f t="shared" ref="K231:M231" si="121">K230</f>
        <v>2000</v>
      </c>
      <c r="L231" s="42">
        <f t="shared" si="121"/>
        <v>2000</v>
      </c>
      <c r="M231" s="42">
        <f t="shared" si="121"/>
        <v>2000</v>
      </c>
      <c r="N231" s="42">
        <f t="shared" si="98"/>
        <v>-110</v>
      </c>
      <c r="O231" s="42">
        <f t="shared" si="99"/>
        <v>-100</v>
      </c>
      <c r="P231" s="42">
        <f t="shared" si="100"/>
        <v>-90</v>
      </c>
      <c r="Q231" s="61">
        <f t="shared" ref="Q231:S246" si="122">Q230</f>
        <v>0</v>
      </c>
      <c r="R231" s="61">
        <f t="shared" si="122"/>
        <v>0</v>
      </c>
      <c r="S231" s="61">
        <f t="shared" si="122"/>
        <v>0</v>
      </c>
      <c r="T231" s="58">
        <f t="shared" si="102"/>
        <v>1120</v>
      </c>
      <c r="U231" s="83">
        <f t="shared" si="112"/>
        <v>1500</v>
      </c>
      <c r="V231" s="83">
        <f t="shared" si="113"/>
        <v>1500</v>
      </c>
      <c r="W231" s="83">
        <f t="shared" si="114"/>
        <v>1500</v>
      </c>
      <c r="X231" s="85"/>
      <c r="Y231" s="42"/>
      <c r="Z231" s="42"/>
      <c r="AA231" s="42"/>
      <c r="AB231" s="50"/>
    </row>
    <row r="232" spans="1:28" ht="13.15" customHeight="1">
      <c r="A232" s="73">
        <v>218</v>
      </c>
      <c r="B232" s="74">
        <f t="shared" si="84"/>
        <v>45529</v>
      </c>
      <c r="C232" s="75">
        <f t="shared" si="85"/>
        <v>884</v>
      </c>
      <c r="D232" s="76">
        <f t="shared" si="79"/>
        <v>1738</v>
      </c>
      <c r="E232" s="61">
        <f t="shared" si="91"/>
        <v>732</v>
      </c>
      <c r="F232" s="61">
        <f t="shared" si="92"/>
        <v>722</v>
      </c>
      <c r="G232" s="61">
        <f t="shared" si="93"/>
        <v>712</v>
      </c>
      <c r="H232" s="42">
        <f t="shared" si="94"/>
        <v>1890</v>
      </c>
      <c r="I232" s="42">
        <f t="shared" si="95"/>
        <v>1900</v>
      </c>
      <c r="J232" s="42">
        <f t="shared" si="96"/>
        <v>1910</v>
      </c>
      <c r="K232" s="42">
        <f t="shared" ref="K232:M232" si="123">K231</f>
        <v>2000</v>
      </c>
      <c r="L232" s="42">
        <f t="shared" si="123"/>
        <v>2000</v>
      </c>
      <c r="M232" s="42">
        <f t="shared" si="123"/>
        <v>2000</v>
      </c>
      <c r="N232" s="42">
        <f t="shared" si="98"/>
        <v>-110</v>
      </c>
      <c r="O232" s="42">
        <f t="shared" si="99"/>
        <v>-100</v>
      </c>
      <c r="P232" s="42">
        <f t="shared" si="100"/>
        <v>-90</v>
      </c>
      <c r="Q232" s="61">
        <f t="shared" si="122"/>
        <v>0</v>
      </c>
      <c r="R232" s="61">
        <f t="shared" si="122"/>
        <v>0</v>
      </c>
      <c r="S232" s="61">
        <f t="shared" si="122"/>
        <v>0</v>
      </c>
      <c r="T232" s="58">
        <f t="shared" si="102"/>
        <v>1122</v>
      </c>
      <c r="U232" s="83">
        <f t="shared" si="112"/>
        <v>1500</v>
      </c>
      <c r="V232" s="83">
        <f t="shared" si="113"/>
        <v>1500</v>
      </c>
      <c r="W232" s="83">
        <f t="shared" si="114"/>
        <v>1500</v>
      </c>
      <c r="X232" s="85"/>
      <c r="Y232" s="42"/>
      <c r="Z232" s="42"/>
      <c r="AA232" s="42"/>
      <c r="AB232" s="50"/>
    </row>
    <row r="233" spans="1:28" ht="13.15" customHeight="1">
      <c r="A233" s="73">
        <v>219</v>
      </c>
      <c r="B233" s="74">
        <f t="shared" si="84"/>
        <v>45530</v>
      </c>
      <c r="C233" s="75">
        <f t="shared" si="85"/>
        <v>884</v>
      </c>
      <c r="D233" s="76">
        <f t="shared" si="79"/>
        <v>1740</v>
      </c>
      <c r="E233" s="61">
        <f t="shared" si="91"/>
        <v>734</v>
      </c>
      <c r="F233" s="61">
        <f t="shared" si="92"/>
        <v>724</v>
      </c>
      <c r="G233" s="61">
        <f t="shared" si="93"/>
        <v>714</v>
      </c>
      <c r="H233" s="42">
        <f t="shared" si="94"/>
        <v>1890</v>
      </c>
      <c r="I233" s="42">
        <f t="shared" si="95"/>
        <v>1900</v>
      </c>
      <c r="J233" s="42">
        <f t="shared" si="96"/>
        <v>1910</v>
      </c>
      <c r="K233" s="42">
        <f t="shared" ref="K233:M233" si="124">K232</f>
        <v>2000</v>
      </c>
      <c r="L233" s="42">
        <f t="shared" si="124"/>
        <v>2000</v>
      </c>
      <c r="M233" s="42">
        <f t="shared" si="124"/>
        <v>2000</v>
      </c>
      <c r="N233" s="42">
        <f t="shared" si="98"/>
        <v>-110</v>
      </c>
      <c r="O233" s="42">
        <f t="shared" si="99"/>
        <v>-100</v>
      </c>
      <c r="P233" s="42">
        <f t="shared" si="100"/>
        <v>-90</v>
      </c>
      <c r="Q233" s="61">
        <f t="shared" si="122"/>
        <v>0</v>
      </c>
      <c r="R233" s="61">
        <f t="shared" si="122"/>
        <v>0</v>
      </c>
      <c r="S233" s="61">
        <f t="shared" si="122"/>
        <v>0</v>
      </c>
      <c r="T233" s="58">
        <f t="shared" si="102"/>
        <v>1124</v>
      </c>
      <c r="U233" s="83">
        <f t="shared" si="112"/>
        <v>1500</v>
      </c>
      <c r="V233" s="83">
        <f t="shared" si="113"/>
        <v>1500</v>
      </c>
      <c r="W233" s="83">
        <f t="shared" si="114"/>
        <v>1500</v>
      </c>
      <c r="X233" s="85"/>
      <c r="Y233" s="42"/>
      <c r="Z233" s="42"/>
      <c r="AA233" s="42"/>
      <c r="AB233" s="50"/>
    </row>
    <row r="234" spans="1:28" ht="13.15" customHeight="1">
      <c r="A234" s="73">
        <v>220</v>
      </c>
      <c r="B234" s="74">
        <f t="shared" si="84"/>
        <v>45531</v>
      </c>
      <c r="C234" s="75">
        <f t="shared" si="85"/>
        <v>884</v>
      </c>
      <c r="D234" s="76">
        <f t="shared" si="79"/>
        <v>1742</v>
      </c>
      <c r="E234" s="61">
        <f t="shared" si="91"/>
        <v>736</v>
      </c>
      <c r="F234" s="61">
        <f t="shared" si="92"/>
        <v>726</v>
      </c>
      <c r="G234" s="61">
        <f t="shared" si="93"/>
        <v>716</v>
      </c>
      <c r="H234" s="42">
        <f t="shared" si="94"/>
        <v>1890</v>
      </c>
      <c r="I234" s="42">
        <f t="shared" si="95"/>
        <v>1900</v>
      </c>
      <c r="J234" s="42">
        <f t="shared" si="96"/>
        <v>1910</v>
      </c>
      <c r="K234" s="42">
        <f t="shared" ref="K234:M234" si="125">K233</f>
        <v>2000</v>
      </c>
      <c r="L234" s="42">
        <f t="shared" si="125"/>
        <v>2000</v>
      </c>
      <c r="M234" s="42">
        <f t="shared" si="125"/>
        <v>2000</v>
      </c>
      <c r="N234" s="42">
        <f t="shared" si="98"/>
        <v>-110</v>
      </c>
      <c r="O234" s="42">
        <f t="shared" si="99"/>
        <v>-100</v>
      </c>
      <c r="P234" s="42">
        <f t="shared" si="100"/>
        <v>-90</v>
      </c>
      <c r="Q234" s="61">
        <f t="shared" si="122"/>
        <v>0</v>
      </c>
      <c r="R234" s="61">
        <f t="shared" si="122"/>
        <v>0</v>
      </c>
      <c r="S234" s="61">
        <f t="shared" si="122"/>
        <v>0</v>
      </c>
      <c r="T234" s="58">
        <f t="shared" si="102"/>
        <v>1126</v>
      </c>
      <c r="U234" s="83">
        <f t="shared" si="112"/>
        <v>1500</v>
      </c>
      <c r="V234" s="83">
        <f t="shared" si="113"/>
        <v>1500</v>
      </c>
      <c r="W234" s="83">
        <f t="shared" si="114"/>
        <v>1500</v>
      </c>
      <c r="X234" s="85"/>
      <c r="Y234" s="42"/>
      <c r="Z234" s="42"/>
      <c r="AA234" s="42"/>
      <c r="AB234" s="50"/>
    </row>
    <row r="235" spans="1:28" ht="13.15" customHeight="1">
      <c r="A235" s="73">
        <v>221</v>
      </c>
      <c r="B235" s="74">
        <f t="shared" si="84"/>
        <v>45532</v>
      </c>
      <c r="C235" s="75">
        <f t="shared" si="85"/>
        <v>884</v>
      </c>
      <c r="D235" s="76">
        <f t="shared" si="79"/>
        <v>1744</v>
      </c>
      <c r="E235" s="61">
        <f t="shared" si="91"/>
        <v>738</v>
      </c>
      <c r="F235" s="61">
        <f t="shared" si="92"/>
        <v>728</v>
      </c>
      <c r="G235" s="61">
        <f t="shared" si="93"/>
        <v>718</v>
      </c>
      <c r="H235" s="42">
        <f t="shared" si="94"/>
        <v>1890</v>
      </c>
      <c r="I235" s="42">
        <f t="shared" si="95"/>
        <v>1900</v>
      </c>
      <c r="J235" s="42">
        <f t="shared" si="96"/>
        <v>1910</v>
      </c>
      <c r="K235" s="42">
        <f t="shared" ref="K235:M235" si="126">K234</f>
        <v>2000</v>
      </c>
      <c r="L235" s="42">
        <f t="shared" si="126"/>
        <v>2000</v>
      </c>
      <c r="M235" s="42">
        <f t="shared" si="126"/>
        <v>2000</v>
      </c>
      <c r="N235" s="42">
        <f t="shared" si="98"/>
        <v>-110</v>
      </c>
      <c r="O235" s="42">
        <f t="shared" si="99"/>
        <v>-100</v>
      </c>
      <c r="P235" s="42">
        <f t="shared" si="100"/>
        <v>-90</v>
      </c>
      <c r="Q235" s="61">
        <f t="shared" si="122"/>
        <v>0</v>
      </c>
      <c r="R235" s="61">
        <f t="shared" si="122"/>
        <v>0</v>
      </c>
      <c r="S235" s="61">
        <f t="shared" si="122"/>
        <v>0</v>
      </c>
      <c r="T235" s="58">
        <f t="shared" si="102"/>
        <v>1128</v>
      </c>
      <c r="U235" s="83">
        <f t="shared" si="112"/>
        <v>1500</v>
      </c>
      <c r="V235" s="83">
        <f t="shared" si="113"/>
        <v>1500</v>
      </c>
      <c r="W235" s="83">
        <f t="shared" si="114"/>
        <v>1500</v>
      </c>
      <c r="X235" s="85"/>
      <c r="Y235" s="42"/>
      <c r="Z235" s="42"/>
      <c r="AA235" s="42"/>
      <c r="AB235" s="50"/>
    </row>
    <row r="236" spans="1:28" ht="13.15" customHeight="1">
      <c r="A236" s="73">
        <v>222</v>
      </c>
      <c r="B236" s="74">
        <f t="shared" si="84"/>
        <v>45533</v>
      </c>
      <c r="C236" s="75">
        <f t="shared" si="85"/>
        <v>884</v>
      </c>
      <c r="D236" s="76">
        <f t="shared" si="79"/>
        <v>1746</v>
      </c>
      <c r="E236" s="61">
        <f t="shared" si="91"/>
        <v>740</v>
      </c>
      <c r="F236" s="61">
        <f t="shared" si="92"/>
        <v>730</v>
      </c>
      <c r="G236" s="61">
        <f t="shared" si="93"/>
        <v>720</v>
      </c>
      <c r="H236" s="42">
        <f t="shared" si="94"/>
        <v>1890</v>
      </c>
      <c r="I236" s="42">
        <f t="shared" si="95"/>
        <v>1900</v>
      </c>
      <c r="J236" s="42">
        <f t="shared" si="96"/>
        <v>1910</v>
      </c>
      <c r="K236" s="42">
        <f t="shared" ref="K236:M236" si="127">K235</f>
        <v>2000</v>
      </c>
      <c r="L236" s="42">
        <f t="shared" si="127"/>
        <v>2000</v>
      </c>
      <c r="M236" s="42">
        <f t="shared" si="127"/>
        <v>2000</v>
      </c>
      <c r="N236" s="42">
        <f t="shared" si="98"/>
        <v>-110</v>
      </c>
      <c r="O236" s="42">
        <f t="shared" si="99"/>
        <v>-100</v>
      </c>
      <c r="P236" s="42">
        <f t="shared" si="100"/>
        <v>-90</v>
      </c>
      <c r="Q236" s="61">
        <f t="shared" si="122"/>
        <v>0</v>
      </c>
      <c r="R236" s="61">
        <f t="shared" si="122"/>
        <v>0</v>
      </c>
      <c r="S236" s="61">
        <f t="shared" si="122"/>
        <v>0</v>
      </c>
      <c r="T236" s="58">
        <f t="shared" si="102"/>
        <v>1130</v>
      </c>
      <c r="U236" s="83">
        <f t="shared" si="112"/>
        <v>1500</v>
      </c>
      <c r="V236" s="83">
        <f t="shared" si="113"/>
        <v>1500</v>
      </c>
      <c r="W236" s="83">
        <f t="shared" si="114"/>
        <v>1500</v>
      </c>
      <c r="X236" s="85"/>
      <c r="Y236" s="42"/>
      <c r="Z236" s="42"/>
      <c r="AA236" s="42"/>
      <c r="AB236" s="50"/>
    </row>
    <row r="237" spans="1:28" ht="13.15" customHeight="1">
      <c r="A237" s="73">
        <v>223</v>
      </c>
      <c r="B237" s="74">
        <f t="shared" si="84"/>
        <v>45534</v>
      </c>
      <c r="C237" s="75">
        <f t="shared" si="85"/>
        <v>884</v>
      </c>
      <c r="D237" s="76">
        <f t="shared" si="79"/>
        <v>1748</v>
      </c>
      <c r="E237" s="61">
        <f t="shared" si="91"/>
        <v>742</v>
      </c>
      <c r="F237" s="61">
        <f t="shared" si="92"/>
        <v>732</v>
      </c>
      <c r="G237" s="61">
        <f t="shared" si="93"/>
        <v>722</v>
      </c>
      <c r="H237" s="42">
        <f t="shared" si="94"/>
        <v>1890</v>
      </c>
      <c r="I237" s="42">
        <f t="shared" si="95"/>
        <v>1900</v>
      </c>
      <c r="J237" s="42">
        <f t="shared" si="96"/>
        <v>1910</v>
      </c>
      <c r="K237" s="42">
        <f t="shared" ref="K237:M237" si="128">K236</f>
        <v>2000</v>
      </c>
      <c r="L237" s="42">
        <f t="shared" si="128"/>
        <v>2000</v>
      </c>
      <c r="M237" s="42">
        <f t="shared" si="128"/>
        <v>2000</v>
      </c>
      <c r="N237" s="42">
        <f t="shared" si="98"/>
        <v>-110</v>
      </c>
      <c r="O237" s="42">
        <f t="shared" si="99"/>
        <v>-100</v>
      </c>
      <c r="P237" s="42">
        <f t="shared" si="100"/>
        <v>-90</v>
      </c>
      <c r="Q237" s="61">
        <f t="shared" si="122"/>
        <v>0</v>
      </c>
      <c r="R237" s="61">
        <f t="shared" si="122"/>
        <v>0</v>
      </c>
      <c r="S237" s="61">
        <f t="shared" si="122"/>
        <v>0</v>
      </c>
      <c r="T237" s="58">
        <f t="shared" si="102"/>
        <v>1132</v>
      </c>
      <c r="U237" s="83">
        <f t="shared" si="112"/>
        <v>1500</v>
      </c>
      <c r="V237" s="83">
        <f t="shared" si="113"/>
        <v>1500</v>
      </c>
      <c r="W237" s="83">
        <f t="shared" si="114"/>
        <v>1500</v>
      </c>
      <c r="X237" s="85"/>
      <c r="Y237" s="42"/>
      <c r="Z237" s="42"/>
      <c r="AA237" s="42"/>
      <c r="AB237" s="50"/>
    </row>
    <row r="238" spans="1:28" ht="13.15" customHeight="1">
      <c r="A238" s="73">
        <f>+A237+1</f>
        <v>224</v>
      </c>
      <c r="B238" s="74">
        <f t="shared" si="84"/>
        <v>45535</v>
      </c>
      <c r="C238" s="75">
        <f t="shared" si="85"/>
        <v>884</v>
      </c>
      <c r="D238" s="76">
        <f t="shared" si="79"/>
        <v>1750</v>
      </c>
      <c r="E238" s="61">
        <f t="shared" si="91"/>
        <v>744</v>
      </c>
      <c r="F238" s="61">
        <f t="shared" si="92"/>
        <v>734</v>
      </c>
      <c r="G238" s="61">
        <f t="shared" si="93"/>
        <v>724</v>
      </c>
      <c r="H238" s="42">
        <f t="shared" si="94"/>
        <v>1890</v>
      </c>
      <c r="I238" s="42">
        <f t="shared" si="95"/>
        <v>1900</v>
      </c>
      <c r="J238" s="42">
        <f t="shared" si="96"/>
        <v>1910</v>
      </c>
      <c r="K238" s="42">
        <f t="shared" ref="K238:M238" si="129">K237</f>
        <v>2000</v>
      </c>
      <c r="L238" s="42">
        <f t="shared" si="129"/>
        <v>2000</v>
      </c>
      <c r="M238" s="42">
        <f t="shared" si="129"/>
        <v>2000</v>
      </c>
      <c r="N238" s="42">
        <f t="shared" si="98"/>
        <v>-110</v>
      </c>
      <c r="O238" s="42">
        <f t="shared" si="99"/>
        <v>-100</v>
      </c>
      <c r="P238" s="42">
        <f t="shared" si="100"/>
        <v>-90</v>
      </c>
      <c r="Q238" s="61">
        <f t="shared" si="122"/>
        <v>0</v>
      </c>
      <c r="R238" s="61">
        <f t="shared" si="122"/>
        <v>0</v>
      </c>
      <c r="S238" s="61">
        <f t="shared" si="122"/>
        <v>0</v>
      </c>
      <c r="T238" s="58">
        <f t="shared" si="102"/>
        <v>1134</v>
      </c>
      <c r="U238" s="83">
        <f t="shared" si="112"/>
        <v>1500</v>
      </c>
      <c r="V238" s="83">
        <f t="shared" si="113"/>
        <v>1500</v>
      </c>
      <c r="W238" s="83">
        <f t="shared" si="114"/>
        <v>1500</v>
      </c>
      <c r="X238" s="85"/>
      <c r="Y238" s="42"/>
      <c r="Z238" s="42"/>
      <c r="AA238" s="42"/>
      <c r="AB238" s="50"/>
    </row>
    <row r="239" spans="1:28" ht="13.15" customHeight="1">
      <c r="A239" s="73">
        <f t="shared" ref="A239:A302" si="130">+A238+1</f>
        <v>225</v>
      </c>
      <c r="B239" s="74">
        <f t="shared" si="84"/>
        <v>45536</v>
      </c>
      <c r="C239" s="75">
        <f t="shared" si="85"/>
        <v>884</v>
      </c>
      <c r="D239" s="76">
        <f t="shared" si="79"/>
        <v>1752</v>
      </c>
      <c r="E239" s="61">
        <f t="shared" ref="E239:E268" si="131">C239+D239-H239</f>
        <v>746</v>
      </c>
      <c r="F239" s="61">
        <f t="shared" ref="F239:F268" si="132">C239+D239-I239</f>
        <v>736</v>
      </c>
      <c r="G239" s="61">
        <f t="shared" ref="G239:G268" si="133">D239+C239-J239</f>
        <v>726</v>
      </c>
      <c r="H239" s="42">
        <f t="shared" ref="H239:H268" si="134">K239+N239</f>
        <v>1890</v>
      </c>
      <c r="I239" s="42">
        <f t="shared" ref="I239:I268" si="135">L239+O239</f>
        <v>1900</v>
      </c>
      <c r="J239" s="42">
        <f t="shared" ref="J239:J268" si="136">M239+P239</f>
        <v>1910</v>
      </c>
      <c r="K239" s="42">
        <f t="shared" ref="K239:M239" si="137">K238</f>
        <v>2000</v>
      </c>
      <c r="L239" s="42">
        <f t="shared" si="137"/>
        <v>2000</v>
      </c>
      <c r="M239" s="42">
        <f t="shared" si="137"/>
        <v>2000</v>
      </c>
      <c r="N239" s="42">
        <f t="shared" ref="N239:N268" si="138">N238-Q239</f>
        <v>-110</v>
      </c>
      <c r="O239" s="42">
        <f t="shared" ref="O239:O268" si="139">O238-R239</f>
        <v>-100</v>
      </c>
      <c r="P239" s="42">
        <f t="shared" ref="P239:P268" si="140">P238-S239</f>
        <v>-90</v>
      </c>
      <c r="Q239" s="61">
        <f t="shared" si="122"/>
        <v>0</v>
      </c>
      <c r="R239" s="61">
        <f t="shared" si="122"/>
        <v>0</v>
      </c>
      <c r="S239" s="61">
        <f t="shared" si="122"/>
        <v>0</v>
      </c>
      <c r="T239" s="58">
        <f t="shared" ref="T239:T268" si="141">D239+C239-V239</f>
        <v>1136</v>
      </c>
      <c r="U239" s="83">
        <f t="shared" si="112"/>
        <v>1500</v>
      </c>
      <c r="V239" s="83">
        <f t="shared" si="113"/>
        <v>1500</v>
      </c>
      <c r="W239" s="83">
        <f t="shared" si="114"/>
        <v>1500</v>
      </c>
      <c r="X239" s="85"/>
      <c r="Y239" s="42"/>
      <c r="Z239" s="42"/>
      <c r="AA239" s="42"/>
      <c r="AB239" s="50"/>
    </row>
    <row r="240" spans="1:28" ht="13.15" customHeight="1">
      <c r="A240" s="73">
        <f t="shared" si="130"/>
        <v>226</v>
      </c>
      <c r="B240" s="74">
        <f t="shared" si="84"/>
        <v>45537</v>
      </c>
      <c r="C240" s="75">
        <f t="shared" si="85"/>
        <v>884</v>
      </c>
      <c r="D240" s="76">
        <f t="shared" si="79"/>
        <v>1754</v>
      </c>
      <c r="E240" s="61">
        <f t="shared" si="131"/>
        <v>748</v>
      </c>
      <c r="F240" s="61">
        <f t="shared" si="132"/>
        <v>738</v>
      </c>
      <c r="G240" s="61">
        <f t="shared" si="133"/>
        <v>728</v>
      </c>
      <c r="H240" s="42">
        <f t="shared" si="134"/>
        <v>1890</v>
      </c>
      <c r="I240" s="42">
        <f t="shared" si="135"/>
        <v>1900</v>
      </c>
      <c r="J240" s="42">
        <f t="shared" si="136"/>
        <v>1910</v>
      </c>
      <c r="K240" s="42">
        <f t="shared" ref="K240:M240" si="142">K239</f>
        <v>2000</v>
      </c>
      <c r="L240" s="42">
        <f t="shared" si="142"/>
        <v>2000</v>
      </c>
      <c r="M240" s="42">
        <f t="shared" si="142"/>
        <v>2000</v>
      </c>
      <c r="N240" s="42">
        <f t="shared" si="138"/>
        <v>-110</v>
      </c>
      <c r="O240" s="42">
        <f t="shared" si="139"/>
        <v>-100</v>
      </c>
      <c r="P240" s="42">
        <f t="shared" si="140"/>
        <v>-90</v>
      </c>
      <c r="Q240" s="61">
        <f t="shared" si="122"/>
        <v>0</v>
      </c>
      <c r="R240" s="61">
        <f t="shared" si="122"/>
        <v>0</v>
      </c>
      <c r="S240" s="61">
        <f t="shared" si="122"/>
        <v>0</v>
      </c>
      <c r="T240" s="58">
        <f t="shared" si="141"/>
        <v>1138</v>
      </c>
      <c r="U240" s="83">
        <f t="shared" si="112"/>
        <v>1500</v>
      </c>
      <c r="V240" s="83">
        <f t="shared" si="113"/>
        <v>1500</v>
      </c>
      <c r="W240" s="83">
        <f t="shared" si="114"/>
        <v>1500</v>
      </c>
      <c r="X240" s="85"/>
      <c r="Y240" s="42"/>
      <c r="Z240" s="42"/>
      <c r="AA240" s="42"/>
      <c r="AB240" s="50"/>
    </row>
    <row r="241" spans="1:28" ht="13.15" customHeight="1">
      <c r="A241" s="73">
        <f t="shared" si="130"/>
        <v>227</v>
      </c>
      <c r="B241" s="74">
        <f t="shared" si="84"/>
        <v>45538</v>
      </c>
      <c r="C241" s="75">
        <f t="shared" si="85"/>
        <v>884</v>
      </c>
      <c r="D241" s="76">
        <f t="shared" si="79"/>
        <v>1756</v>
      </c>
      <c r="E241" s="61">
        <f t="shared" si="131"/>
        <v>750</v>
      </c>
      <c r="F241" s="61">
        <f t="shared" si="132"/>
        <v>740</v>
      </c>
      <c r="G241" s="61">
        <f t="shared" si="133"/>
        <v>730</v>
      </c>
      <c r="H241" s="42">
        <f t="shared" si="134"/>
        <v>1890</v>
      </c>
      <c r="I241" s="42">
        <f t="shared" si="135"/>
        <v>1900</v>
      </c>
      <c r="J241" s="42">
        <f t="shared" si="136"/>
        <v>1910</v>
      </c>
      <c r="K241" s="42">
        <f t="shared" ref="K241:M241" si="143">K240</f>
        <v>2000</v>
      </c>
      <c r="L241" s="42">
        <f t="shared" si="143"/>
        <v>2000</v>
      </c>
      <c r="M241" s="42">
        <f t="shared" si="143"/>
        <v>2000</v>
      </c>
      <c r="N241" s="42">
        <f t="shared" si="138"/>
        <v>-110</v>
      </c>
      <c r="O241" s="42">
        <f t="shared" si="139"/>
        <v>-100</v>
      </c>
      <c r="P241" s="42">
        <f t="shared" si="140"/>
        <v>-90</v>
      </c>
      <c r="Q241" s="61">
        <f t="shared" si="122"/>
        <v>0</v>
      </c>
      <c r="R241" s="61">
        <f t="shared" si="122"/>
        <v>0</v>
      </c>
      <c r="S241" s="61">
        <f t="shared" si="122"/>
        <v>0</v>
      </c>
      <c r="T241" s="58">
        <f t="shared" si="141"/>
        <v>1140</v>
      </c>
      <c r="U241" s="83">
        <f t="shared" si="112"/>
        <v>1500</v>
      </c>
      <c r="V241" s="83">
        <f t="shared" si="113"/>
        <v>1500</v>
      </c>
      <c r="W241" s="83">
        <f t="shared" si="114"/>
        <v>1500</v>
      </c>
      <c r="X241" s="85"/>
      <c r="Y241" s="42"/>
      <c r="Z241" s="42"/>
      <c r="AA241" s="42"/>
      <c r="AB241" s="50"/>
    </row>
    <row r="242" spans="1:28" ht="13.15" customHeight="1">
      <c r="A242" s="73">
        <f t="shared" si="130"/>
        <v>228</v>
      </c>
      <c r="B242" s="74">
        <f t="shared" si="84"/>
        <v>45539</v>
      </c>
      <c r="C242" s="75">
        <f t="shared" si="85"/>
        <v>884</v>
      </c>
      <c r="D242" s="76">
        <f t="shared" si="79"/>
        <v>1758</v>
      </c>
      <c r="E242" s="61">
        <f t="shared" si="131"/>
        <v>752</v>
      </c>
      <c r="F242" s="61">
        <f t="shared" si="132"/>
        <v>742</v>
      </c>
      <c r="G242" s="61">
        <f t="shared" si="133"/>
        <v>732</v>
      </c>
      <c r="H242" s="42">
        <f t="shared" si="134"/>
        <v>1890</v>
      </c>
      <c r="I242" s="42">
        <f t="shared" si="135"/>
        <v>1900</v>
      </c>
      <c r="J242" s="42">
        <f t="shared" si="136"/>
        <v>1910</v>
      </c>
      <c r="K242" s="42">
        <f t="shared" ref="K242:M242" si="144">K241</f>
        <v>2000</v>
      </c>
      <c r="L242" s="42">
        <f t="shared" si="144"/>
        <v>2000</v>
      </c>
      <c r="M242" s="42">
        <f t="shared" si="144"/>
        <v>2000</v>
      </c>
      <c r="N242" s="42">
        <f t="shared" si="138"/>
        <v>-110</v>
      </c>
      <c r="O242" s="42">
        <f t="shared" si="139"/>
        <v>-100</v>
      </c>
      <c r="P242" s="42">
        <f t="shared" si="140"/>
        <v>-90</v>
      </c>
      <c r="Q242" s="61">
        <f t="shared" si="122"/>
        <v>0</v>
      </c>
      <c r="R242" s="61">
        <f t="shared" si="122"/>
        <v>0</v>
      </c>
      <c r="S242" s="61">
        <f t="shared" si="122"/>
        <v>0</v>
      </c>
      <c r="T242" s="58">
        <f t="shared" si="141"/>
        <v>1142</v>
      </c>
      <c r="U242" s="83">
        <f t="shared" si="112"/>
        <v>1500</v>
      </c>
      <c r="V242" s="83">
        <f t="shared" si="113"/>
        <v>1500</v>
      </c>
      <c r="W242" s="83">
        <f t="shared" si="114"/>
        <v>1500</v>
      </c>
      <c r="X242" s="85"/>
      <c r="Y242" s="42"/>
      <c r="Z242" s="42"/>
      <c r="AA242" s="42"/>
      <c r="AB242" s="50"/>
    </row>
    <row r="243" spans="1:28" ht="13.15" customHeight="1">
      <c r="A243" s="73">
        <f t="shared" si="130"/>
        <v>229</v>
      </c>
      <c r="B243" s="74">
        <f t="shared" si="84"/>
        <v>45540</v>
      </c>
      <c r="C243" s="75">
        <f t="shared" si="85"/>
        <v>884</v>
      </c>
      <c r="D243" s="76">
        <f t="shared" si="79"/>
        <v>1760</v>
      </c>
      <c r="E243" s="61">
        <f t="shared" si="131"/>
        <v>754</v>
      </c>
      <c r="F243" s="61">
        <f t="shared" si="132"/>
        <v>744</v>
      </c>
      <c r="G243" s="61">
        <f t="shared" si="133"/>
        <v>734</v>
      </c>
      <c r="H243" s="42">
        <f t="shared" si="134"/>
        <v>1890</v>
      </c>
      <c r="I243" s="42">
        <f t="shared" si="135"/>
        <v>1900</v>
      </c>
      <c r="J243" s="42">
        <f t="shared" si="136"/>
        <v>1910</v>
      </c>
      <c r="K243" s="42">
        <f t="shared" ref="K243:M243" si="145">K242</f>
        <v>2000</v>
      </c>
      <c r="L243" s="42">
        <f t="shared" si="145"/>
        <v>2000</v>
      </c>
      <c r="M243" s="42">
        <f t="shared" si="145"/>
        <v>2000</v>
      </c>
      <c r="N243" s="42">
        <f t="shared" si="138"/>
        <v>-110</v>
      </c>
      <c r="O243" s="42">
        <f t="shared" si="139"/>
        <v>-100</v>
      </c>
      <c r="P243" s="42">
        <f t="shared" si="140"/>
        <v>-90</v>
      </c>
      <c r="Q243" s="61">
        <f t="shared" si="122"/>
        <v>0</v>
      </c>
      <c r="R243" s="61">
        <f t="shared" si="122"/>
        <v>0</v>
      </c>
      <c r="S243" s="61">
        <f t="shared" si="122"/>
        <v>0</v>
      </c>
      <c r="T243" s="58">
        <f t="shared" si="141"/>
        <v>1144</v>
      </c>
      <c r="U243" s="83">
        <f t="shared" si="112"/>
        <v>1500</v>
      </c>
      <c r="V243" s="83">
        <f t="shared" si="113"/>
        <v>1500</v>
      </c>
      <c r="W243" s="83">
        <f t="shared" si="114"/>
        <v>1500</v>
      </c>
      <c r="X243" s="85"/>
      <c r="Y243" s="42"/>
      <c r="Z243" s="42"/>
      <c r="AA243" s="42"/>
      <c r="AB243" s="50"/>
    </row>
    <row r="244" spans="1:28" ht="13.15" customHeight="1">
      <c r="A244" s="73">
        <f t="shared" si="130"/>
        <v>230</v>
      </c>
      <c r="B244" s="74">
        <f t="shared" si="84"/>
        <v>45541</v>
      </c>
      <c r="C244" s="75">
        <f t="shared" si="85"/>
        <v>884</v>
      </c>
      <c r="D244" s="76">
        <f t="shared" si="79"/>
        <v>1762</v>
      </c>
      <c r="E244" s="61">
        <f t="shared" si="131"/>
        <v>756</v>
      </c>
      <c r="F244" s="61">
        <f t="shared" si="132"/>
        <v>746</v>
      </c>
      <c r="G244" s="61">
        <f t="shared" si="133"/>
        <v>736</v>
      </c>
      <c r="H244" s="42">
        <f t="shared" si="134"/>
        <v>1890</v>
      </c>
      <c r="I244" s="42">
        <f t="shared" si="135"/>
        <v>1900</v>
      </c>
      <c r="J244" s="42">
        <f t="shared" si="136"/>
        <v>1910</v>
      </c>
      <c r="K244" s="42">
        <f t="shared" ref="K244:M244" si="146">K243</f>
        <v>2000</v>
      </c>
      <c r="L244" s="42">
        <f t="shared" si="146"/>
        <v>2000</v>
      </c>
      <c r="M244" s="42">
        <f t="shared" si="146"/>
        <v>2000</v>
      </c>
      <c r="N244" s="42">
        <f t="shared" si="138"/>
        <v>-110</v>
      </c>
      <c r="O244" s="42">
        <f t="shared" si="139"/>
        <v>-100</v>
      </c>
      <c r="P244" s="42">
        <f t="shared" si="140"/>
        <v>-90</v>
      </c>
      <c r="Q244" s="61">
        <f t="shared" si="122"/>
        <v>0</v>
      </c>
      <c r="R244" s="61">
        <f t="shared" si="122"/>
        <v>0</v>
      </c>
      <c r="S244" s="61">
        <f t="shared" si="122"/>
        <v>0</v>
      </c>
      <c r="T244" s="58">
        <f t="shared" si="141"/>
        <v>1146</v>
      </c>
      <c r="U244" s="83">
        <f t="shared" si="112"/>
        <v>1500</v>
      </c>
      <c r="V244" s="83">
        <f t="shared" si="113"/>
        <v>1500</v>
      </c>
      <c r="W244" s="83">
        <f t="shared" si="114"/>
        <v>1500</v>
      </c>
      <c r="X244" s="85"/>
      <c r="Y244" s="42"/>
      <c r="Z244" s="42"/>
      <c r="AA244" s="42"/>
      <c r="AB244" s="50"/>
    </row>
    <row r="245" spans="1:28" ht="13.15" customHeight="1">
      <c r="A245" s="73">
        <f t="shared" si="130"/>
        <v>231</v>
      </c>
      <c r="B245" s="74">
        <f t="shared" si="84"/>
        <v>45542</v>
      </c>
      <c r="C245" s="75">
        <f t="shared" si="85"/>
        <v>884</v>
      </c>
      <c r="D245" s="76">
        <f t="shared" si="79"/>
        <v>1764</v>
      </c>
      <c r="E245" s="61">
        <f t="shared" si="131"/>
        <v>758</v>
      </c>
      <c r="F245" s="61">
        <f t="shared" si="132"/>
        <v>748</v>
      </c>
      <c r="G245" s="61">
        <f t="shared" si="133"/>
        <v>738</v>
      </c>
      <c r="H245" s="42">
        <f t="shared" si="134"/>
        <v>1890</v>
      </c>
      <c r="I245" s="42">
        <f t="shared" si="135"/>
        <v>1900</v>
      </c>
      <c r="J245" s="42">
        <f t="shared" si="136"/>
        <v>1910</v>
      </c>
      <c r="K245" s="42">
        <f t="shared" ref="K245:M245" si="147">K244</f>
        <v>2000</v>
      </c>
      <c r="L245" s="42">
        <f t="shared" si="147"/>
        <v>2000</v>
      </c>
      <c r="M245" s="42">
        <f t="shared" si="147"/>
        <v>2000</v>
      </c>
      <c r="N245" s="42">
        <f t="shared" si="138"/>
        <v>-110</v>
      </c>
      <c r="O245" s="42">
        <f t="shared" si="139"/>
        <v>-100</v>
      </c>
      <c r="P245" s="42">
        <f t="shared" si="140"/>
        <v>-90</v>
      </c>
      <c r="Q245" s="61">
        <f t="shared" si="122"/>
        <v>0</v>
      </c>
      <c r="R245" s="61">
        <f t="shared" si="122"/>
        <v>0</v>
      </c>
      <c r="S245" s="61">
        <f t="shared" si="122"/>
        <v>0</v>
      </c>
      <c r="T245" s="58">
        <f t="shared" si="141"/>
        <v>1148</v>
      </c>
      <c r="U245" s="83">
        <f t="shared" si="112"/>
        <v>1500</v>
      </c>
      <c r="V245" s="83">
        <f t="shared" si="113"/>
        <v>1500</v>
      </c>
      <c r="W245" s="83">
        <f t="shared" si="114"/>
        <v>1500</v>
      </c>
      <c r="X245" s="85"/>
      <c r="Y245" s="42"/>
      <c r="Z245" s="42"/>
      <c r="AA245" s="42"/>
      <c r="AB245" s="50"/>
    </row>
    <row r="246" spans="1:28" ht="13.15" customHeight="1">
      <c r="A246" s="73">
        <f t="shared" si="130"/>
        <v>232</v>
      </c>
      <c r="B246" s="74">
        <f t="shared" si="84"/>
        <v>45543</v>
      </c>
      <c r="C246" s="75">
        <f t="shared" si="85"/>
        <v>884</v>
      </c>
      <c r="D246" s="76">
        <f t="shared" si="79"/>
        <v>1766</v>
      </c>
      <c r="E246" s="61">
        <f t="shared" si="131"/>
        <v>760</v>
      </c>
      <c r="F246" s="61">
        <f t="shared" si="132"/>
        <v>750</v>
      </c>
      <c r="G246" s="61">
        <f t="shared" si="133"/>
        <v>740</v>
      </c>
      <c r="H246" s="42">
        <f t="shared" si="134"/>
        <v>1890</v>
      </c>
      <c r="I246" s="42">
        <f t="shared" si="135"/>
        <v>1900</v>
      </c>
      <c r="J246" s="42">
        <f t="shared" si="136"/>
        <v>1910</v>
      </c>
      <c r="K246" s="42">
        <f t="shared" ref="K246:M246" si="148">K245</f>
        <v>2000</v>
      </c>
      <c r="L246" s="42">
        <f t="shared" si="148"/>
        <v>2000</v>
      </c>
      <c r="M246" s="42">
        <f t="shared" si="148"/>
        <v>2000</v>
      </c>
      <c r="N246" s="42">
        <f t="shared" si="138"/>
        <v>-110</v>
      </c>
      <c r="O246" s="42">
        <f t="shared" si="139"/>
        <v>-100</v>
      </c>
      <c r="P246" s="42">
        <f t="shared" si="140"/>
        <v>-90</v>
      </c>
      <c r="Q246" s="61">
        <f t="shared" si="122"/>
        <v>0</v>
      </c>
      <c r="R246" s="61">
        <f t="shared" si="122"/>
        <v>0</v>
      </c>
      <c r="S246" s="61">
        <f t="shared" si="122"/>
        <v>0</v>
      </c>
      <c r="T246" s="58">
        <f t="shared" si="141"/>
        <v>1150</v>
      </c>
      <c r="U246" s="83">
        <f t="shared" si="112"/>
        <v>1500</v>
      </c>
      <c r="V246" s="83">
        <f t="shared" si="113"/>
        <v>1500</v>
      </c>
      <c r="W246" s="83">
        <f t="shared" si="114"/>
        <v>1500</v>
      </c>
      <c r="X246" s="85"/>
      <c r="Y246" s="42"/>
      <c r="Z246" s="42"/>
      <c r="AA246" s="42"/>
      <c r="AB246" s="50"/>
    </row>
    <row r="247" spans="1:28" ht="13.15" customHeight="1">
      <c r="A247" s="73">
        <f t="shared" si="130"/>
        <v>233</v>
      </c>
      <c r="B247" s="74">
        <f t="shared" si="84"/>
        <v>45544</v>
      </c>
      <c r="C247" s="75">
        <f t="shared" si="85"/>
        <v>884</v>
      </c>
      <c r="D247" s="76">
        <f t="shared" si="79"/>
        <v>1768</v>
      </c>
      <c r="E247" s="61">
        <f t="shared" si="131"/>
        <v>762</v>
      </c>
      <c r="F247" s="61">
        <f t="shared" si="132"/>
        <v>752</v>
      </c>
      <c r="G247" s="61">
        <f t="shared" si="133"/>
        <v>742</v>
      </c>
      <c r="H247" s="42">
        <f t="shared" si="134"/>
        <v>1890</v>
      </c>
      <c r="I247" s="42">
        <f t="shared" si="135"/>
        <v>1900</v>
      </c>
      <c r="J247" s="42">
        <f t="shared" si="136"/>
        <v>1910</v>
      </c>
      <c r="K247" s="42">
        <f t="shared" ref="K247:M247" si="149">K246</f>
        <v>2000</v>
      </c>
      <c r="L247" s="42">
        <f t="shared" si="149"/>
        <v>2000</v>
      </c>
      <c r="M247" s="42">
        <f t="shared" si="149"/>
        <v>2000</v>
      </c>
      <c r="N247" s="42">
        <f t="shared" si="138"/>
        <v>-110</v>
      </c>
      <c r="O247" s="42">
        <f t="shared" si="139"/>
        <v>-100</v>
      </c>
      <c r="P247" s="42">
        <f t="shared" si="140"/>
        <v>-90</v>
      </c>
      <c r="Q247" s="61">
        <f t="shared" ref="Q247:S262" si="150">Q246</f>
        <v>0</v>
      </c>
      <c r="R247" s="61">
        <f t="shared" si="150"/>
        <v>0</v>
      </c>
      <c r="S247" s="61">
        <f t="shared" si="150"/>
        <v>0</v>
      </c>
      <c r="T247" s="58">
        <f t="shared" si="141"/>
        <v>1152</v>
      </c>
      <c r="U247" s="83">
        <f t="shared" si="112"/>
        <v>1500</v>
      </c>
      <c r="V247" s="83">
        <f t="shared" si="113"/>
        <v>1500</v>
      </c>
      <c r="W247" s="83">
        <f t="shared" si="114"/>
        <v>1500</v>
      </c>
      <c r="X247" s="85"/>
      <c r="Y247" s="42"/>
      <c r="Z247" s="42"/>
      <c r="AA247" s="42"/>
      <c r="AB247" s="50"/>
    </row>
    <row r="248" spans="1:28" ht="13.15" customHeight="1">
      <c r="A248" s="73">
        <f t="shared" si="130"/>
        <v>234</v>
      </c>
      <c r="B248" s="74">
        <f t="shared" si="84"/>
        <v>45545</v>
      </c>
      <c r="C248" s="75">
        <f t="shared" si="85"/>
        <v>884</v>
      </c>
      <c r="D248" s="76">
        <f t="shared" si="79"/>
        <v>1770</v>
      </c>
      <c r="E248" s="61">
        <f t="shared" si="131"/>
        <v>764</v>
      </c>
      <c r="F248" s="61">
        <f t="shared" si="132"/>
        <v>754</v>
      </c>
      <c r="G248" s="61">
        <f t="shared" si="133"/>
        <v>744</v>
      </c>
      <c r="H248" s="42">
        <f t="shared" si="134"/>
        <v>1890</v>
      </c>
      <c r="I248" s="42">
        <f t="shared" si="135"/>
        <v>1900</v>
      </c>
      <c r="J248" s="42">
        <f t="shared" si="136"/>
        <v>1910</v>
      </c>
      <c r="K248" s="42">
        <f t="shared" ref="K248:M248" si="151">K247</f>
        <v>2000</v>
      </c>
      <c r="L248" s="42">
        <f t="shared" si="151"/>
        <v>2000</v>
      </c>
      <c r="M248" s="42">
        <f t="shared" si="151"/>
        <v>2000</v>
      </c>
      <c r="N248" s="42">
        <f t="shared" si="138"/>
        <v>-110</v>
      </c>
      <c r="O248" s="42">
        <f t="shared" si="139"/>
        <v>-100</v>
      </c>
      <c r="P248" s="42">
        <f t="shared" si="140"/>
        <v>-90</v>
      </c>
      <c r="Q248" s="61">
        <f t="shared" si="150"/>
        <v>0</v>
      </c>
      <c r="R248" s="61">
        <f t="shared" si="150"/>
        <v>0</v>
      </c>
      <c r="S248" s="61">
        <f t="shared" si="150"/>
        <v>0</v>
      </c>
      <c r="T248" s="58">
        <f t="shared" si="141"/>
        <v>1154</v>
      </c>
      <c r="U248" s="83">
        <f t="shared" si="112"/>
        <v>1500</v>
      </c>
      <c r="V248" s="83">
        <f t="shared" si="113"/>
        <v>1500</v>
      </c>
      <c r="W248" s="83">
        <f t="shared" si="114"/>
        <v>1500</v>
      </c>
      <c r="X248" s="85"/>
      <c r="Y248" s="42"/>
      <c r="Z248" s="42"/>
      <c r="AA248" s="42"/>
      <c r="AB248" s="50"/>
    </row>
    <row r="249" spans="1:28" ht="13.15" customHeight="1">
      <c r="A249" s="73">
        <f t="shared" si="130"/>
        <v>235</v>
      </c>
      <c r="B249" s="74">
        <f t="shared" si="84"/>
        <v>45546</v>
      </c>
      <c r="C249" s="75">
        <f t="shared" si="85"/>
        <v>884</v>
      </c>
      <c r="D249" s="76">
        <f t="shared" si="79"/>
        <v>1772</v>
      </c>
      <c r="E249" s="61">
        <f t="shared" si="131"/>
        <v>766</v>
      </c>
      <c r="F249" s="61">
        <f t="shared" si="132"/>
        <v>756</v>
      </c>
      <c r="G249" s="61">
        <f t="shared" si="133"/>
        <v>746</v>
      </c>
      <c r="H249" s="42">
        <f t="shared" si="134"/>
        <v>1890</v>
      </c>
      <c r="I249" s="42">
        <f t="shared" si="135"/>
        <v>1900</v>
      </c>
      <c r="J249" s="42">
        <f t="shared" si="136"/>
        <v>1910</v>
      </c>
      <c r="K249" s="42">
        <f t="shared" ref="K249:M249" si="152">K248</f>
        <v>2000</v>
      </c>
      <c r="L249" s="42">
        <f t="shared" si="152"/>
        <v>2000</v>
      </c>
      <c r="M249" s="42">
        <f t="shared" si="152"/>
        <v>2000</v>
      </c>
      <c r="N249" s="42">
        <f t="shared" si="138"/>
        <v>-110</v>
      </c>
      <c r="O249" s="42">
        <f t="shared" si="139"/>
        <v>-100</v>
      </c>
      <c r="P249" s="42">
        <f t="shared" si="140"/>
        <v>-90</v>
      </c>
      <c r="Q249" s="61">
        <f t="shared" si="150"/>
        <v>0</v>
      </c>
      <c r="R249" s="61">
        <f t="shared" si="150"/>
        <v>0</v>
      </c>
      <c r="S249" s="61">
        <f t="shared" si="150"/>
        <v>0</v>
      </c>
      <c r="T249" s="58">
        <f t="shared" si="141"/>
        <v>1156</v>
      </c>
      <c r="U249" s="83">
        <f t="shared" si="112"/>
        <v>1500</v>
      </c>
      <c r="V249" s="83">
        <f t="shared" si="113"/>
        <v>1500</v>
      </c>
      <c r="W249" s="83">
        <f t="shared" si="114"/>
        <v>1500</v>
      </c>
      <c r="X249" s="85"/>
      <c r="Y249" s="42"/>
      <c r="Z249" s="42"/>
      <c r="AA249" s="42"/>
      <c r="AB249" s="50"/>
    </row>
    <row r="250" spans="1:28" ht="13.15" customHeight="1">
      <c r="A250" s="73">
        <f t="shared" si="130"/>
        <v>236</v>
      </c>
      <c r="B250" s="74">
        <f t="shared" si="84"/>
        <v>45547</v>
      </c>
      <c r="C250" s="75">
        <f t="shared" si="85"/>
        <v>884</v>
      </c>
      <c r="D250" s="76">
        <f t="shared" si="79"/>
        <v>1774</v>
      </c>
      <c r="E250" s="61">
        <f t="shared" si="131"/>
        <v>768</v>
      </c>
      <c r="F250" s="61">
        <f t="shared" si="132"/>
        <v>758</v>
      </c>
      <c r="G250" s="61">
        <f t="shared" si="133"/>
        <v>748</v>
      </c>
      <c r="H250" s="42">
        <f t="shared" si="134"/>
        <v>1890</v>
      </c>
      <c r="I250" s="42">
        <f t="shared" si="135"/>
        <v>1900</v>
      </c>
      <c r="J250" s="42">
        <f t="shared" si="136"/>
        <v>1910</v>
      </c>
      <c r="K250" s="42">
        <f t="shared" ref="K250:M250" si="153">K249</f>
        <v>2000</v>
      </c>
      <c r="L250" s="42">
        <f t="shared" si="153"/>
        <v>2000</v>
      </c>
      <c r="M250" s="42">
        <f t="shared" si="153"/>
        <v>2000</v>
      </c>
      <c r="N250" s="42">
        <f t="shared" si="138"/>
        <v>-110</v>
      </c>
      <c r="O250" s="42">
        <f t="shared" si="139"/>
        <v>-100</v>
      </c>
      <c r="P250" s="42">
        <f t="shared" si="140"/>
        <v>-90</v>
      </c>
      <c r="Q250" s="61">
        <f t="shared" si="150"/>
        <v>0</v>
      </c>
      <c r="R250" s="61">
        <f t="shared" si="150"/>
        <v>0</v>
      </c>
      <c r="S250" s="61">
        <f t="shared" si="150"/>
        <v>0</v>
      </c>
      <c r="T250" s="58">
        <f t="shared" si="141"/>
        <v>1158</v>
      </c>
      <c r="U250" s="83">
        <f t="shared" si="112"/>
        <v>1500</v>
      </c>
      <c r="V250" s="83">
        <f t="shared" si="113"/>
        <v>1500</v>
      </c>
      <c r="W250" s="83">
        <f t="shared" si="114"/>
        <v>1500</v>
      </c>
      <c r="X250" s="85"/>
      <c r="Y250" s="42"/>
      <c r="Z250" s="42"/>
      <c r="AA250" s="42"/>
      <c r="AB250" s="50"/>
    </row>
    <row r="251" spans="1:28" ht="13.15" customHeight="1">
      <c r="A251" s="73">
        <f t="shared" si="130"/>
        <v>237</v>
      </c>
      <c r="B251" s="74">
        <f t="shared" si="84"/>
        <v>45548</v>
      </c>
      <c r="C251" s="75">
        <f t="shared" si="85"/>
        <v>884</v>
      </c>
      <c r="D251" s="76">
        <f t="shared" si="79"/>
        <v>1776</v>
      </c>
      <c r="E251" s="61">
        <f t="shared" si="131"/>
        <v>770</v>
      </c>
      <c r="F251" s="61">
        <f t="shared" si="132"/>
        <v>760</v>
      </c>
      <c r="G251" s="61">
        <f t="shared" si="133"/>
        <v>750</v>
      </c>
      <c r="H251" s="42">
        <f t="shared" si="134"/>
        <v>1890</v>
      </c>
      <c r="I251" s="42">
        <f t="shared" si="135"/>
        <v>1900</v>
      </c>
      <c r="J251" s="42">
        <f t="shared" si="136"/>
        <v>1910</v>
      </c>
      <c r="K251" s="42">
        <f t="shared" ref="K251:M251" si="154">K250</f>
        <v>2000</v>
      </c>
      <c r="L251" s="42">
        <f t="shared" si="154"/>
        <v>2000</v>
      </c>
      <c r="M251" s="42">
        <f t="shared" si="154"/>
        <v>2000</v>
      </c>
      <c r="N251" s="42">
        <f t="shared" si="138"/>
        <v>-110</v>
      </c>
      <c r="O251" s="42">
        <f t="shared" si="139"/>
        <v>-100</v>
      </c>
      <c r="P251" s="42">
        <f t="shared" si="140"/>
        <v>-90</v>
      </c>
      <c r="Q251" s="61">
        <f t="shared" si="150"/>
        <v>0</v>
      </c>
      <c r="R251" s="61">
        <f t="shared" si="150"/>
        <v>0</v>
      </c>
      <c r="S251" s="61">
        <f t="shared" si="150"/>
        <v>0</v>
      </c>
      <c r="T251" s="58">
        <f t="shared" si="141"/>
        <v>1160</v>
      </c>
      <c r="U251" s="83">
        <f t="shared" si="112"/>
        <v>1500</v>
      </c>
      <c r="V251" s="83">
        <f t="shared" si="113"/>
        <v>1500</v>
      </c>
      <c r="W251" s="83">
        <f t="shared" si="114"/>
        <v>1500</v>
      </c>
      <c r="X251" s="85"/>
      <c r="Y251" s="42"/>
      <c r="Z251" s="42"/>
      <c r="AA251" s="42"/>
      <c r="AB251" s="50"/>
    </row>
    <row r="252" spans="1:28" ht="13.15" customHeight="1">
      <c r="A252" s="73">
        <f t="shared" si="130"/>
        <v>238</v>
      </c>
      <c r="B252" s="74">
        <f t="shared" si="84"/>
        <v>45549</v>
      </c>
      <c r="C252" s="75">
        <f t="shared" si="85"/>
        <v>884</v>
      </c>
      <c r="D252" s="76">
        <f t="shared" si="79"/>
        <v>1778</v>
      </c>
      <c r="E252" s="61">
        <f t="shared" si="131"/>
        <v>772</v>
      </c>
      <c r="F252" s="61">
        <f t="shared" si="132"/>
        <v>762</v>
      </c>
      <c r="G252" s="61">
        <f t="shared" si="133"/>
        <v>752</v>
      </c>
      <c r="H252" s="42">
        <f t="shared" si="134"/>
        <v>1890</v>
      </c>
      <c r="I252" s="42">
        <f t="shared" si="135"/>
        <v>1900</v>
      </c>
      <c r="J252" s="42">
        <f t="shared" si="136"/>
        <v>1910</v>
      </c>
      <c r="K252" s="42">
        <f t="shared" ref="K252:M252" si="155">K251</f>
        <v>2000</v>
      </c>
      <c r="L252" s="42">
        <f t="shared" si="155"/>
        <v>2000</v>
      </c>
      <c r="M252" s="42">
        <f t="shared" si="155"/>
        <v>2000</v>
      </c>
      <c r="N252" s="42">
        <f t="shared" si="138"/>
        <v>-110</v>
      </c>
      <c r="O252" s="42">
        <f t="shared" si="139"/>
        <v>-100</v>
      </c>
      <c r="P252" s="42">
        <f t="shared" si="140"/>
        <v>-90</v>
      </c>
      <c r="Q252" s="61">
        <f t="shared" si="150"/>
        <v>0</v>
      </c>
      <c r="R252" s="61">
        <f t="shared" si="150"/>
        <v>0</v>
      </c>
      <c r="S252" s="61">
        <f t="shared" si="150"/>
        <v>0</v>
      </c>
      <c r="T252" s="58">
        <f t="shared" si="141"/>
        <v>1162</v>
      </c>
      <c r="U252" s="83">
        <f t="shared" si="112"/>
        <v>1500</v>
      </c>
      <c r="V252" s="83">
        <f t="shared" si="113"/>
        <v>1500</v>
      </c>
      <c r="W252" s="83">
        <f t="shared" si="114"/>
        <v>1500</v>
      </c>
      <c r="X252" s="85"/>
      <c r="Y252" s="42"/>
      <c r="Z252" s="42"/>
      <c r="AA252" s="42"/>
      <c r="AB252" s="50"/>
    </row>
    <row r="253" spans="1:28" ht="13.15" customHeight="1">
      <c r="A253" s="73">
        <f t="shared" si="130"/>
        <v>239</v>
      </c>
      <c r="B253" s="74">
        <f t="shared" si="84"/>
        <v>45550</v>
      </c>
      <c r="C253" s="75">
        <f t="shared" si="85"/>
        <v>884</v>
      </c>
      <c r="D253" s="76">
        <f t="shared" si="79"/>
        <v>1780</v>
      </c>
      <c r="E253" s="61">
        <f t="shared" si="131"/>
        <v>774</v>
      </c>
      <c r="F253" s="61">
        <f t="shared" si="132"/>
        <v>764</v>
      </c>
      <c r="G253" s="61">
        <f t="shared" si="133"/>
        <v>754</v>
      </c>
      <c r="H253" s="42">
        <f t="shared" si="134"/>
        <v>1890</v>
      </c>
      <c r="I253" s="42">
        <f t="shared" si="135"/>
        <v>1900</v>
      </c>
      <c r="J253" s="42">
        <f t="shared" si="136"/>
        <v>1910</v>
      </c>
      <c r="K253" s="42">
        <f t="shared" ref="K253:M253" si="156">K252</f>
        <v>2000</v>
      </c>
      <c r="L253" s="42">
        <f t="shared" si="156"/>
        <v>2000</v>
      </c>
      <c r="M253" s="42">
        <f t="shared" si="156"/>
        <v>2000</v>
      </c>
      <c r="N253" s="42">
        <f t="shared" si="138"/>
        <v>-110</v>
      </c>
      <c r="O253" s="42">
        <f t="shared" si="139"/>
        <v>-100</v>
      </c>
      <c r="P253" s="42">
        <f t="shared" si="140"/>
        <v>-90</v>
      </c>
      <c r="Q253" s="61">
        <f t="shared" si="150"/>
        <v>0</v>
      </c>
      <c r="R253" s="61">
        <f t="shared" si="150"/>
        <v>0</v>
      </c>
      <c r="S253" s="61">
        <f t="shared" si="150"/>
        <v>0</v>
      </c>
      <c r="T253" s="58">
        <f t="shared" si="141"/>
        <v>1164</v>
      </c>
      <c r="U253" s="83">
        <f t="shared" si="112"/>
        <v>1500</v>
      </c>
      <c r="V253" s="83">
        <f t="shared" si="113"/>
        <v>1500</v>
      </c>
      <c r="W253" s="83">
        <f t="shared" si="114"/>
        <v>1500</v>
      </c>
      <c r="X253" s="85"/>
      <c r="Y253" s="42"/>
      <c r="Z253" s="42"/>
      <c r="AA253" s="42"/>
      <c r="AB253" s="50"/>
    </row>
    <row r="254" spans="1:28" ht="13.15" customHeight="1">
      <c r="A254" s="73">
        <f t="shared" si="130"/>
        <v>240</v>
      </c>
      <c r="B254" s="74">
        <f t="shared" si="84"/>
        <v>45551</v>
      </c>
      <c r="C254" s="75">
        <f t="shared" si="85"/>
        <v>884</v>
      </c>
      <c r="D254" s="76">
        <f t="shared" si="79"/>
        <v>1782</v>
      </c>
      <c r="E254" s="61">
        <f t="shared" si="131"/>
        <v>776</v>
      </c>
      <c r="F254" s="61">
        <f t="shared" si="132"/>
        <v>766</v>
      </c>
      <c r="G254" s="61">
        <f t="shared" si="133"/>
        <v>756</v>
      </c>
      <c r="H254" s="42">
        <f t="shared" si="134"/>
        <v>1890</v>
      </c>
      <c r="I254" s="42">
        <f t="shared" si="135"/>
        <v>1900</v>
      </c>
      <c r="J254" s="42">
        <f t="shared" si="136"/>
        <v>1910</v>
      </c>
      <c r="K254" s="42">
        <f t="shared" ref="K254:M254" si="157">K253</f>
        <v>2000</v>
      </c>
      <c r="L254" s="42">
        <f t="shared" si="157"/>
        <v>2000</v>
      </c>
      <c r="M254" s="42">
        <f t="shared" si="157"/>
        <v>2000</v>
      </c>
      <c r="N254" s="42">
        <f t="shared" si="138"/>
        <v>-110</v>
      </c>
      <c r="O254" s="42">
        <f t="shared" si="139"/>
        <v>-100</v>
      </c>
      <c r="P254" s="42">
        <f t="shared" si="140"/>
        <v>-90</v>
      </c>
      <c r="Q254" s="61">
        <f t="shared" si="150"/>
        <v>0</v>
      </c>
      <c r="R254" s="61">
        <f t="shared" si="150"/>
        <v>0</v>
      </c>
      <c r="S254" s="61">
        <f t="shared" si="150"/>
        <v>0</v>
      </c>
      <c r="T254" s="58">
        <f t="shared" si="141"/>
        <v>1166</v>
      </c>
      <c r="U254" s="83">
        <f t="shared" si="112"/>
        <v>1500</v>
      </c>
      <c r="V254" s="83">
        <f t="shared" si="113"/>
        <v>1500</v>
      </c>
      <c r="W254" s="83">
        <f t="shared" si="114"/>
        <v>1500</v>
      </c>
      <c r="X254" s="85"/>
      <c r="Y254" s="42"/>
      <c r="Z254" s="42"/>
      <c r="AA254" s="42"/>
      <c r="AB254" s="50"/>
    </row>
    <row r="255" spans="1:28" ht="13.15" customHeight="1">
      <c r="A255" s="73">
        <f t="shared" si="130"/>
        <v>241</v>
      </c>
      <c r="B255" s="74">
        <f t="shared" si="84"/>
        <v>45552</v>
      </c>
      <c r="C255" s="75">
        <f t="shared" si="85"/>
        <v>884</v>
      </c>
      <c r="D255" s="76">
        <f t="shared" si="79"/>
        <v>1784</v>
      </c>
      <c r="E255" s="61">
        <f t="shared" si="131"/>
        <v>778</v>
      </c>
      <c r="F255" s="61">
        <f t="shared" si="132"/>
        <v>768</v>
      </c>
      <c r="G255" s="61">
        <f t="shared" si="133"/>
        <v>758</v>
      </c>
      <c r="H255" s="42">
        <f t="shared" si="134"/>
        <v>1890</v>
      </c>
      <c r="I255" s="42">
        <f t="shared" si="135"/>
        <v>1900</v>
      </c>
      <c r="J255" s="42">
        <f t="shared" si="136"/>
        <v>1910</v>
      </c>
      <c r="K255" s="42">
        <f t="shared" ref="K255:M255" si="158">K254</f>
        <v>2000</v>
      </c>
      <c r="L255" s="42">
        <f t="shared" si="158"/>
        <v>2000</v>
      </c>
      <c r="M255" s="42">
        <f t="shared" si="158"/>
        <v>2000</v>
      </c>
      <c r="N255" s="42">
        <f t="shared" si="138"/>
        <v>-110</v>
      </c>
      <c r="O255" s="42">
        <f t="shared" si="139"/>
        <v>-100</v>
      </c>
      <c r="P255" s="42">
        <f t="shared" si="140"/>
        <v>-90</v>
      </c>
      <c r="Q255" s="61">
        <f t="shared" si="150"/>
        <v>0</v>
      </c>
      <c r="R255" s="61">
        <f t="shared" si="150"/>
        <v>0</v>
      </c>
      <c r="S255" s="61">
        <f t="shared" si="150"/>
        <v>0</v>
      </c>
      <c r="T255" s="58">
        <f t="shared" si="141"/>
        <v>1168</v>
      </c>
      <c r="U255" s="83">
        <f t="shared" si="112"/>
        <v>1500</v>
      </c>
      <c r="V255" s="83">
        <f t="shared" si="113"/>
        <v>1500</v>
      </c>
      <c r="W255" s="83">
        <f t="shared" si="114"/>
        <v>1500</v>
      </c>
      <c r="X255" s="85"/>
      <c r="Y255" s="42"/>
      <c r="Z255" s="42"/>
      <c r="AA255" s="42"/>
      <c r="AB255" s="50"/>
    </row>
    <row r="256" spans="1:28" ht="13.15" customHeight="1">
      <c r="A256" s="73">
        <f t="shared" si="130"/>
        <v>242</v>
      </c>
      <c r="B256" s="74">
        <f t="shared" si="84"/>
        <v>45553</v>
      </c>
      <c r="C256" s="75">
        <f t="shared" si="85"/>
        <v>884</v>
      </c>
      <c r="D256" s="76">
        <f t="shared" ref="D256:D319" si="159">D255+2</f>
        <v>1786</v>
      </c>
      <c r="E256" s="61">
        <f t="shared" si="131"/>
        <v>780</v>
      </c>
      <c r="F256" s="61">
        <f t="shared" si="132"/>
        <v>770</v>
      </c>
      <c r="G256" s="61">
        <f t="shared" si="133"/>
        <v>760</v>
      </c>
      <c r="H256" s="42">
        <f t="shared" si="134"/>
        <v>1890</v>
      </c>
      <c r="I256" s="42">
        <f t="shared" si="135"/>
        <v>1900</v>
      </c>
      <c r="J256" s="42">
        <f t="shared" si="136"/>
        <v>1910</v>
      </c>
      <c r="K256" s="42">
        <f t="shared" ref="K256:M256" si="160">K255</f>
        <v>2000</v>
      </c>
      <c r="L256" s="42">
        <f t="shared" si="160"/>
        <v>2000</v>
      </c>
      <c r="M256" s="42">
        <f t="shared" si="160"/>
        <v>2000</v>
      </c>
      <c r="N256" s="42">
        <f t="shared" si="138"/>
        <v>-110</v>
      </c>
      <c r="O256" s="42">
        <f t="shared" si="139"/>
        <v>-100</v>
      </c>
      <c r="P256" s="42">
        <f t="shared" si="140"/>
        <v>-90</v>
      </c>
      <c r="Q256" s="61">
        <f t="shared" si="150"/>
        <v>0</v>
      </c>
      <c r="R256" s="61">
        <f t="shared" si="150"/>
        <v>0</v>
      </c>
      <c r="S256" s="61">
        <f t="shared" si="150"/>
        <v>0</v>
      </c>
      <c r="T256" s="58">
        <f t="shared" si="141"/>
        <v>1170</v>
      </c>
      <c r="U256" s="83">
        <f t="shared" si="112"/>
        <v>1500</v>
      </c>
      <c r="V256" s="83">
        <f t="shared" si="113"/>
        <v>1500</v>
      </c>
      <c r="W256" s="83">
        <f t="shared" si="114"/>
        <v>1500</v>
      </c>
      <c r="X256" s="85"/>
      <c r="Y256" s="42"/>
      <c r="Z256" s="42"/>
      <c r="AA256" s="42"/>
      <c r="AB256" s="50"/>
    </row>
    <row r="257" spans="1:28" ht="13.15" customHeight="1">
      <c r="A257" s="73">
        <f t="shared" si="130"/>
        <v>243</v>
      </c>
      <c r="B257" s="74">
        <f t="shared" si="84"/>
        <v>45554</v>
      </c>
      <c r="C257" s="75">
        <f t="shared" si="85"/>
        <v>884</v>
      </c>
      <c r="D257" s="76">
        <f t="shared" si="159"/>
        <v>1788</v>
      </c>
      <c r="E257" s="61">
        <f t="shared" si="131"/>
        <v>782</v>
      </c>
      <c r="F257" s="61">
        <f t="shared" si="132"/>
        <v>772</v>
      </c>
      <c r="G257" s="61">
        <f t="shared" si="133"/>
        <v>762</v>
      </c>
      <c r="H257" s="42">
        <f t="shared" si="134"/>
        <v>1890</v>
      </c>
      <c r="I257" s="42">
        <f t="shared" si="135"/>
        <v>1900</v>
      </c>
      <c r="J257" s="42">
        <f t="shared" si="136"/>
        <v>1910</v>
      </c>
      <c r="K257" s="42">
        <f t="shared" ref="K257:M257" si="161">K256</f>
        <v>2000</v>
      </c>
      <c r="L257" s="42">
        <f t="shared" si="161"/>
        <v>2000</v>
      </c>
      <c r="M257" s="42">
        <f t="shared" si="161"/>
        <v>2000</v>
      </c>
      <c r="N257" s="42">
        <f t="shared" si="138"/>
        <v>-110</v>
      </c>
      <c r="O257" s="42">
        <f t="shared" si="139"/>
        <v>-100</v>
      </c>
      <c r="P257" s="42">
        <f t="shared" si="140"/>
        <v>-90</v>
      </c>
      <c r="Q257" s="61">
        <f t="shared" si="150"/>
        <v>0</v>
      </c>
      <c r="R257" s="61">
        <f t="shared" si="150"/>
        <v>0</v>
      </c>
      <c r="S257" s="61">
        <f t="shared" si="150"/>
        <v>0</v>
      </c>
      <c r="T257" s="58">
        <f t="shared" si="141"/>
        <v>1172</v>
      </c>
      <c r="U257" s="83">
        <f t="shared" si="112"/>
        <v>1500</v>
      </c>
      <c r="V257" s="83">
        <f t="shared" si="113"/>
        <v>1500</v>
      </c>
      <c r="W257" s="83">
        <f t="shared" si="114"/>
        <v>1500</v>
      </c>
      <c r="X257" s="85"/>
      <c r="Y257" s="42"/>
      <c r="Z257" s="42"/>
      <c r="AA257" s="42"/>
      <c r="AB257" s="50"/>
    </row>
    <row r="258" spans="1:28" ht="13.15" customHeight="1">
      <c r="A258" s="73">
        <f t="shared" si="130"/>
        <v>244</v>
      </c>
      <c r="B258" s="74">
        <f t="shared" si="84"/>
        <v>45555</v>
      </c>
      <c r="C258" s="75">
        <f t="shared" si="85"/>
        <v>884</v>
      </c>
      <c r="D258" s="76">
        <f t="shared" si="159"/>
        <v>1790</v>
      </c>
      <c r="E258" s="61">
        <f t="shared" si="131"/>
        <v>784</v>
      </c>
      <c r="F258" s="61">
        <f t="shared" si="132"/>
        <v>774</v>
      </c>
      <c r="G258" s="61">
        <f t="shared" si="133"/>
        <v>764</v>
      </c>
      <c r="H258" s="42">
        <f t="shared" si="134"/>
        <v>1890</v>
      </c>
      <c r="I258" s="42">
        <f t="shared" si="135"/>
        <v>1900</v>
      </c>
      <c r="J258" s="42">
        <f t="shared" si="136"/>
        <v>1910</v>
      </c>
      <c r="K258" s="42">
        <f t="shared" ref="K258:M258" si="162">K257</f>
        <v>2000</v>
      </c>
      <c r="L258" s="42">
        <f t="shared" si="162"/>
        <v>2000</v>
      </c>
      <c r="M258" s="42">
        <f t="shared" si="162"/>
        <v>2000</v>
      </c>
      <c r="N258" s="42">
        <f t="shared" si="138"/>
        <v>-110</v>
      </c>
      <c r="O258" s="42">
        <f t="shared" si="139"/>
        <v>-100</v>
      </c>
      <c r="P258" s="42">
        <f t="shared" si="140"/>
        <v>-90</v>
      </c>
      <c r="Q258" s="61">
        <f t="shared" si="150"/>
        <v>0</v>
      </c>
      <c r="R258" s="61">
        <f t="shared" si="150"/>
        <v>0</v>
      </c>
      <c r="S258" s="61">
        <f t="shared" si="150"/>
        <v>0</v>
      </c>
      <c r="T258" s="58">
        <f t="shared" si="141"/>
        <v>1174</v>
      </c>
      <c r="U258" s="83">
        <f t="shared" si="112"/>
        <v>1500</v>
      </c>
      <c r="V258" s="83">
        <f t="shared" si="113"/>
        <v>1500</v>
      </c>
      <c r="W258" s="83">
        <f t="shared" si="114"/>
        <v>1500</v>
      </c>
      <c r="X258" s="85"/>
      <c r="Y258" s="42"/>
      <c r="Z258" s="42"/>
      <c r="AA258" s="42"/>
      <c r="AB258" s="50"/>
    </row>
    <row r="259" spans="1:28" ht="13.15" customHeight="1">
      <c r="A259" s="73">
        <f t="shared" si="130"/>
        <v>245</v>
      </c>
      <c r="B259" s="74">
        <f t="shared" si="84"/>
        <v>45556</v>
      </c>
      <c r="C259" s="75">
        <f t="shared" si="85"/>
        <v>884</v>
      </c>
      <c r="D259" s="76">
        <f t="shared" si="159"/>
        <v>1792</v>
      </c>
      <c r="E259" s="61">
        <f t="shared" si="131"/>
        <v>786</v>
      </c>
      <c r="F259" s="61">
        <f t="shared" si="132"/>
        <v>776</v>
      </c>
      <c r="G259" s="61">
        <f t="shared" si="133"/>
        <v>766</v>
      </c>
      <c r="H259" s="42">
        <f t="shared" si="134"/>
        <v>1890</v>
      </c>
      <c r="I259" s="42">
        <f t="shared" si="135"/>
        <v>1900</v>
      </c>
      <c r="J259" s="42">
        <f t="shared" si="136"/>
        <v>1910</v>
      </c>
      <c r="K259" s="42">
        <f t="shared" ref="K259:M259" si="163">K258</f>
        <v>2000</v>
      </c>
      <c r="L259" s="42">
        <f t="shared" si="163"/>
        <v>2000</v>
      </c>
      <c r="M259" s="42">
        <f t="shared" si="163"/>
        <v>2000</v>
      </c>
      <c r="N259" s="42">
        <f t="shared" si="138"/>
        <v>-110</v>
      </c>
      <c r="O259" s="42">
        <f t="shared" si="139"/>
        <v>-100</v>
      </c>
      <c r="P259" s="42">
        <f t="shared" si="140"/>
        <v>-90</v>
      </c>
      <c r="Q259" s="61">
        <f t="shared" si="150"/>
        <v>0</v>
      </c>
      <c r="R259" s="61">
        <f t="shared" si="150"/>
        <v>0</v>
      </c>
      <c r="S259" s="61">
        <f t="shared" si="150"/>
        <v>0</v>
      </c>
      <c r="T259" s="58">
        <f t="shared" si="141"/>
        <v>1176</v>
      </c>
      <c r="U259" s="83">
        <f t="shared" si="112"/>
        <v>1500</v>
      </c>
      <c r="V259" s="83">
        <f t="shared" si="113"/>
        <v>1500</v>
      </c>
      <c r="W259" s="83">
        <f t="shared" si="114"/>
        <v>1500</v>
      </c>
      <c r="X259" s="85"/>
      <c r="Y259" s="42"/>
      <c r="Z259" s="42"/>
      <c r="AA259" s="42"/>
      <c r="AB259" s="50"/>
    </row>
    <row r="260" spans="1:28" ht="13.15" customHeight="1">
      <c r="A260" s="73">
        <f t="shared" si="130"/>
        <v>246</v>
      </c>
      <c r="B260" s="74">
        <f t="shared" si="84"/>
        <v>45557</v>
      </c>
      <c r="C260" s="75">
        <f t="shared" si="85"/>
        <v>884</v>
      </c>
      <c r="D260" s="76">
        <f t="shared" si="159"/>
        <v>1794</v>
      </c>
      <c r="E260" s="61">
        <f t="shared" si="131"/>
        <v>788</v>
      </c>
      <c r="F260" s="61">
        <f t="shared" si="132"/>
        <v>778</v>
      </c>
      <c r="G260" s="61">
        <f t="shared" si="133"/>
        <v>768</v>
      </c>
      <c r="H260" s="42">
        <f t="shared" si="134"/>
        <v>1890</v>
      </c>
      <c r="I260" s="42">
        <f t="shared" si="135"/>
        <v>1900</v>
      </c>
      <c r="J260" s="42">
        <f t="shared" si="136"/>
        <v>1910</v>
      </c>
      <c r="K260" s="42">
        <f t="shared" ref="K260:M260" si="164">K259</f>
        <v>2000</v>
      </c>
      <c r="L260" s="42">
        <f t="shared" si="164"/>
        <v>2000</v>
      </c>
      <c r="M260" s="42">
        <f t="shared" si="164"/>
        <v>2000</v>
      </c>
      <c r="N260" s="42">
        <f t="shared" si="138"/>
        <v>-110</v>
      </c>
      <c r="O260" s="42">
        <f t="shared" si="139"/>
        <v>-100</v>
      </c>
      <c r="P260" s="42">
        <f t="shared" si="140"/>
        <v>-90</v>
      </c>
      <c r="Q260" s="61">
        <f t="shared" si="150"/>
        <v>0</v>
      </c>
      <c r="R260" s="61">
        <f t="shared" si="150"/>
        <v>0</v>
      </c>
      <c r="S260" s="61">
        <f t="shared" si="150"/>
        <v>0</v>
      </c>
      <c r="T260" s="58">
        <f t="shared" si="141"/>
        <v>1178</v>
      </c>
      <c r="U260" s="83">
        <f t="shared" si="112"/>
        <v>1500</v>
      </c>
      <c r="V260" s="83">
        <f t="shared" si="113"/>
        <v>1500</v>
      </c>
      <c r="W260" s="83">
        <f t="shared" si="114"/>
        <v>1500</v>
      </c>
      <c r="X260" s="85"/>
      <c r="Y260" s="42"/>
      <c r="Z260" s="42"/>
      <c r="AA260" s="42"/>
      <c r="AB260" s="50"/>
    </row>
    <row r="261" spans="1:28" ht="13.15" customHeight="1">
      <c r="A261" s="73">
        <f t="shared" si="130"/>
        <v>247</v>
      </c>
      <c r="B261" s="74">
        <f t="shared" si="84"/>
        <v>45558</v>
      </c>
      <c r="C261" s="75">
        <f t="shared" si="85"/>
        <v>884</v>
      </c>
      <c r="D261" s="76">
        <f t="shared" si="159"/>
        <v>1796</v>
      </c>
      <c r="E261" s="61">
        <f t="shared" si="131"/>
        <v>790</v>
      </c>
      <c r="F261" s="61">
        <f t="shared" si="132"/>
        <v>780</v>
      </c>
      <c r="G261" s="61">
        <f t="shared" si="133"/>
        <v>770</v>
      </c>
      <c r="H261" s="42">
        <f t="shared" si="134"/>
        <v>1890</v>
      </c>
      <c r="I261" s="42">
        <f t="shared" si="135"/>
        <v>1900</v>
      </c>
      <c r="J261" s="42">
        <f t="shared" si="136"/>
        <v>1910</v>
      </c>
      <c r="K261" s="42">
        <f t="shared" ref="K261:M261" si="165">K260</f>
        <v>2000</v>
      </c>
      <c r="L261" s="42">
        <f t="shared" si="165"/>
        <v>2000</v>
      </c>
      <c r="M261" s="42">
        <f t="shared" si="165"/>
        <v>2000</v>
      </c>
      <c r="N261" s="42">
        <f t="shared" si="138"/>
        <v>-110</v>
      </c>
      <c r="O261" s="42">
        <f t="shared" si="139"/>
        <v>-100</v>
      </c>
      <c r="P261" s="42">
        <f t="shared" si="140"/>
        <v>-90</v>
      </c>
      <c r="Q261" s="61">
        <f t="shared" si="150"/>
        <v>0</v>
      </c>
      <c r="R261" s="61">
        <f t="shared" si="150"/>
        <v>0</v>
      </c>
      <c r="S261" s="61">
        <f t="shared" si="150"/>
        <v>0</v>
      </c>
      <c r="T261" s="58">
        <f t="shared" si="141"/>
        <v>1180</v>
      </c>
      <c r="U261" s="83">
        <f t="shared" si="112"/>
        <v>1500</v>
      </c>
      <c r="V261" s="83">
        <f t="shared" si="113"/>
        <v>1500</v>
      </c>
      <c r="W261" s="83">
        <f t="shared" si="114"/>
        <v>1500</v>
      </c>
      <c r="X261" s="85"/>
      <c r="Y261" s="42"/>
      <c r="Z261" s="42"/>
      <c r="AA261" s="42"/>
      <c r="AB261" s="50"/>
    </row>
    <row r="262" spans="1:28" ht="13.15" customHeight="1">
      <c r="A262" s="73">
        <f t="shared" si="130"/>
        <v>248</v>
      </c>
      <c r="B262" s="74">
        <f t="shared" si="84"/>
        <v>45559</v>
      </c>
      <c r="C262" s="75">
        <f t="shared" si="85"/>
        <v>884</v>
      </c>
      <c r="D262" s="76">
        <f t="shared" si="159"/>
        <v>1798</v>
      </c>
      <c r="E262" s="61">
        <f t="shared" si="131"/>
        <v>792</v>
      </c>
      <c r="F262" s="61">
        <f t="shared" si="132"/>
        <v>782</v>
      </c>
      <c r="G262" s="61">
        <f t="shared" si="133"/>
        <v>772</v>
      </c>
      <c r="H262" s="42">
        <f t="shared" si="134"/>
        <v>1890</v>
      </c>
      <c r="I262" s="42">
        <f t="shared" si="135"/>
        <v>1900</v>
      </c>
      <c r="J262" s="42">
        <f t="shared" si="136"/>
        <v>1910</v>
      </c>
      <c r="K262" s="42">
        <f t="shared" ref="K262:M262" si="166">K261</f>
        <v>2000</v>
      </c>
      <c r="L262" s="42">
        <f t="shared" si="166"/>
        <v>2000</v>
      </c>
      <c r="M262" s="42">
        <f t="shared" si="166"/>
        <v>2000</v>
      </c>
      <c r="N262" s="42">
        <f t="shared" si="138"/>
        <v>-110</v>
      </c>
      <c r="O262" s="42">
        <f t="shared" si="139"/>
        <v>-100</v>
      </c>
      <c r="P262" s="42">
        <f t="shared" si="140"/>
        <v>-90</v>
      </c>
      <c r="Q262" s="61">
        <f t="shared" si="150"/>
        <v>0</v>
      </c>
      <c r="R262" s="61">
        <f t="shared" si="150"/>
        <v>0</v>
      </c>
      <c r="S262" s="61">
        <f t="shared" si="150"/>
        <v>0</v>
      </c>
      <c r="T262" s="58">
        <f t="shared" si="141"/>
        <v>1182</v>
      </c>
      <c r="U262" s="83">
        <f t="shared" si="112"/>
        <v>1500</v>
      </c>
      <c r="V262" s="83">
        <f t="shared" si="113"/>
        <v>1500</v>
      </c>
      <c r="W262" s="83">
        <f t="shared" si="114"/>
        <v>1500</v>
      </c>
      <c r="X262" s="85"/>
      <c r="Y262" s="42"/>
      <c r="Z262" s="42"/>
      <c r="AA262" s="42"/>
      <c r="AB262" s="50"/>
    </row>
    <row r="263" spans="1:28" ht="13.15" customHeight="1">
      <c r="A263" s="73">
        <f t="shared" si="130"/>
        <v>249</v>
      </c>
      <c r="B263" s="74">
        <f t="shared" si="84"/>
        <v>45560</v>
      </c>
      <c r="C263" s="75">
        <f t="shared" si="85"/>
        <v>884</v>
      </c>
      <c r="D263" s="76">
        <f t="shared" si="159"/>
        <v>1800</v>
      </c>
      <c r="E263" s="61">
        <f t="shared" si="131"/>
        <v>794</v>
      </c>
      <c r="F263" s="61">
        <f t="shared" si="132"/>
        <v>784</v>
      </c>
      <c r="G263" s="61">
        <f t="shared" si="133"/>
        <v>774</v>
      </c>
      <c r="H263" s="42">
        <f t="shared" si="134"/>
        <v>1890</v>
      </c>
      <c r="I263" s="42">
        <f t="shared" si="135"/>
        <v>1900</v>
      </c>
      <c r="J263" s="42">
        <f t="shared" si="136"/>
        <v>1910</v>
      </c>
      <c r="K263" s="42">
        <f t="shared" ref="K263:M263" si="167">K262</f>
        <v>2000</v>
      </c>
      <c r="L263" s="42">
        <f t="shared" si="167"/>
        <v>2000</v>
      </c>
      <c r="M263" s="42">
        <f t="shared" si="167"/>
        <v>2000</v>
      </c>
      <c r="N263" s="42">
        <f t="shared" si="138"/>
        <v>-110</v>
      </c>
      <c r="O263" s="42">
        <f t="shared" si="139"/>
        <v>-100</v>
      </c>
      <c r="P263" s="42">
        <f t="shared" si="140"/>
        <v>-90</v>
      </c>
      <c r="Q263" s="61">
        <f t="shared" ref="Q263:S278" si="168">Q262</f>
        <v>0</v>
      </c>
      <c r="R263" s="61">
        <f t="shared" si="168"/>
        <v>0</v>
      </c>
      <c r="S263" s="61">
        <f t="shared" si="168"/>
        <v>0</v>
      </c>
      <c r="T263" s="58">
        <f t="shared" si="141"/>
        <v>1184</v>
      </c>
      <c r="U263" s="83">
        <f t="shared" si="112"/>
        <v>1500</v>
      </c>
      <c r="V263" s="83">
        <f t="shared" si="113"/>
        <v>1500</v>
      </c>
      <c r="W263" s="83">
        <f t="shared" si="114"/>
        <v>1500</v>
      </c>
      <c r="X263" s="85"/>
      <c r="Y263" s="42"/>
      <c r="Z263" s="42"/>
      <c r="AA263" s="42"/>
      <c r="AB263" s="50"/>
    </row>
    <row r="264" spans="1:28" ht="13.15" customHeight="1">
      <c r="A264" s="73">
        <f t="shared" si="130"/>
        <v>250</v>
      </c>
      <c r="B264" s="74">
        <f t="shared" si="84"/>
        <v>45561</v>
      </c>
      <c r="C264" s="75">
        <f t="shared" si="85"/>
        <v>884</v>
      </c>
      <c r="D264" s="76">
        <f t="shared" si="159"/>
        <v>1802</v>
      </c>
      <c r="E264" s="61">
        <f t="shared" si="131"/>
        <v>796</v>
      </c>
      <c r="F264" s="61">
        <f t="shared" si="132"/>
        <v>786</v>
      </c>
      <c r="G264" s="61">
        <f t="shared" si="133"/>
        <v>776</v>
      </c>
      <c r="H264" s="42">
        <f t="shared" si="134"/>
        <v>1890</v>
      </c>
      <c r="I264" s="42">
        <f t="shared" si="135"/>
        <v>1900</v>
      </c>
      <c r="J264" s="42">
        <f t="shared" si="136"/>
        <v>1910</v>
      </c>
      <c r="K264" s="42">
        <f t="shared" ref="K264:M264" si="169">K263</f>
        <v>2000</v>
      </c>
      <c r="L264" s="42">
        <f t="shared" si="169"/>
        <v>2000</v>
      </c>
      <c r="M264" s="42">
        <f t="shared" si="169"/>
        <v>2000</v>
      </c>
      <c r="N264" s="42">
        <f t="shared" si="138"/>
        <v>-110</v>
      </c>
      <c r="O264" s="42">
        <f t="shared" si="139"/>
        <v>-100</v>
      </c>
      <c r="P264" s="42">
        <f t="shared" si="140"/>
        <v>-90</v>
      </c>
      <c r="Q264" s="61">
        <f t="shared" si="168"/>
        <v>0</v>
      </c>
      <c r="R264" s="61">
        <f t="shared" si="168"/>
        <v>0</v>
      </c>
      <c r="S264" s="61">
        <f t="shared" si="168"/>
        <v>0</v>
      </c>
      <c r="T264" s="58">
        <f t="shared" si="141"/>
        <v>1186</v>
      </c>
      <c r="U264" s="83">
        <f t="shared" si="112"/>
        <v>1500</v>
      </c>
      <c r="V264" s="83">
        <f t="shared" si="113"/>
        <v>1500</v>
      </c>
      <c r="W264" s="83">
        <f t="shared" si="114"/>
        <v>1500</v>
      </c>
      <c r="X264" s="85"/>
      <c r="Y264" s="42"/>
      <c r="Z264" s="42"/>
      <c r="AA264" s="42"/>
      <c r="AB264" s="50"/>
    </row>
    <row r="265" spans="1:28" ht="13.15" customHeight="1">
      <c r="A265" s="73">
        <f t="shared" si="130"/>
        <v>251</v>
      </c>
      <c r="B265" s="74">
        <f t="shared" si="84"/>
        <v>45562</v>
      </c>
      <c r="C265" s="75">
        <f t="shared" si="85"/>
        <v>884</v>
      </c>
      <c r="D265" s="76">
        <f t="shared" si="159"/>
        <v>1804</v>
      </c>
      <c r="E265" s="61">
        <f t="shared" si="131"/>
        <v>798</v>
      </c>
      <c r="F265" s="61">
        <f t="shared" si="132"/>
        <v>788</v>
      </c>
      <c r="G265" s="61">
        <f t="shared" si="133"/>
        <v>778</v>
      </c>
      <c r="H265" s="42">
        <f t="shared" si="134"/>
        <v>1890</v>
      </c>
      <c r="I265" s="42">
        <f t="shared" si="135"/>
        <v>1900</v>
      </c>
      <c r="J265" s="42">
        <f t="shared" si="136"/>
        <v>1910</v>
      </c>
      <c r="K265" s="42">
        <f t="shared" ref="K265:M265" si="170">K264</f>
        <v>2000</v>
      </c>
      <c r="L265" s="42">
        <f t="shared" si="170"/>
        <v>2000</v>
      </c>
      <c r="M265" s="42">
        <f t="shared" si="170"/>
        <v>2000</v>
      </c>
      <c r="N265" s="42">
        <f t="shared" si="138"/>
        <v>-110</v>
      </c>
      <c r="O265" s="42">
        <f t="shared" si="139"/>
        <v>-100</v>
      </c>
      <c r="P265" s="42">
        <f t="shared" si="140"/>
        <v>-90</v>
      </c>
      <c r="Q265" s="61">
        <f t="shared" si="168"/>
        <v>0</v>
      </c>
      <c r="R265" s="61">
        <f t="shared" si="168"/>
        <v>0</v>
      </c>
      <c r="S265" s="61">
        <f t="shared" si="168"/>
        <v>0</v>
      </c>
      <c r="T265" s="58">
        <f t="shared" si="141"/>
        <v>1188</v>
      </c>
      <c r="U265" s="83">
        <f t="shared" si="112"/>
        <v>1500</v>
      </c>
      <c r="V265" s="83">
        <f t="shared" si="113"/>
        <v>1500</v>
      </c>
      <c r="W265" s="83">
        <f t="shared" si="114"/>
        <v>1500</v>
      </c>
      <c r="X265" s="85"/>
      <c r="Y265" s="42"/>
      <c r="Z265" s="42"/>
      <c r="AA265" s="42"/>
      <c r="AB265" s="50"/>
    </row>
    <row r="266" spans="1:28" ht="13.15" customHeight="1">
      <c r="A266" s="73">
        <f t="shared" si="130"/>
        <v>252</v>
      </c>
      <c r="B266" s="74">
        <f t="shared" si="84"/>
        <v>45563</v>
      </c>
      <c r="C266" s="75">
        <f t="shared" si="85"/>
        <v>884</v>
      </c>
      <c r="D266" s="76">
        <f t="shared" si="159"/>
        <v>1806</v>
      </c>
      <c r="E266" s="61">
        <f t="shared" si="131"/>
        <v>800</v>
      </c>
      <c r="F266" s="61">
        <f t="shared" si="132"/>
        <v>790</v>
      </c>
      <c r="G266" s="61">
        <f t="shared" si="133"/>
        <v>780</v>
      </c>
      <c r="H266" s="42">
        <f t="shared" si="134"/>
        <v>1890</v>
      </c>
      <c r="I266" s="42">
        <f t="shared" si="135"/>
        <v>1900</v>
      </c>
      <c r="J266" s="42">
        <f t="shared" si="136"/>
        <v>1910</v>
      </c>
      <c r="K266" s="42">
        <f t="shared" ref="K266:M266" si="171">K265</f>
        <v>2000</v>
      </c>
      <c r="L266" s="42">
        <f t="shared" si="171"/>
        <v>2000</v>
      </c>
      <c r="M266" s="42">
        <f t="shared" si="171"/>
        <v>2000</v>
      </c>
      <c r="N266" s="42">
        <f t="shared" si="138"/>
        <v>-110</v>
      </c>
      <c r="O266" s="42">
        <f t="shared" si="139"/>
        <v>-100</v>
      </c>
      <c r="P266" s="42">
        <f t="shared" si="140"/>
        <v>-90</v>
      </c>
      <c r="Q266" s="61">
        <f t="shared" si="168"/>
        <v>0</v>
      </c>
      <c r="R266" s="61">
        <f t="shared" si="168"/>
        <v>0</v>
      </c>
      <c r="S266" s="61">
        <f t="shared" si="168"/>
        <v>0</v>
      </c>
      <c r="T266" s="58">
        <f t="shared" si="141"/>
        <v>1190</v>
      </c>
      <c r="U266" s="83">
        <f t="shared" si="112"/>
        <v>1500</v>
      </c>
      <c r="V266" s="83">
        <f t="shared" si="113"/>
        <v>1500</v>
      </c>
      <c r="W266" s="83">
        <f t="shared" si="114"/>
        <v>1500</v>
      </c>
      <c r="X266" s="85"/>
      <c r="Y266" s="42"/>
      <c r="Z266" s="42"/>
      <c r="AA266" s="42"/>
      <c r="AB266" s="50"/>
    </row>
    <row r="267" spans="1:28" ht="13.15" customHeight="1">
      <c r="A267" s="73">
        <f t="shared" si="130"/>
        <v>253</v>
      </c>
      <c r="B267" s="74">
        <f t="shared" si="84"/>
        <v>45564</v>
      </c>
      <c r="C267" s="75">
        <f t="shared" si="85"/>
        <v>884</v>
      </c>
      <c r="D267" s="76">
        <f t="shared" si="159"/>
        <v>1808</v>
      </c>
      <c r="E267" s="61">
        <f t="shared" si="131"/>
        <v>802</v>
      </c>
      <c r="F267" s="61">
        <f t="shared" si="132"/>
        <v>792</v>
      </c>
      <c r="G267" s="61">
        <f t="shared" si="133"/>
        <v>782</v>
      </c>
      <c r="H267" s="42">
        <f t="shared" si="134"/>
        <v>1890</v>
      </c>
      <c r="I267" s="42">
        <f t="shared" si="135"/>
        <v>1900</v>
      </c>
      <c r="J267" s="42">
        <f t="shared" si="136"/>
        <v>1910</v>
      </c>
      <c r="K267" s="42">
        <f t="shared" ref="K267:M267" si="172">K266</f>
        <v>2000</v>
      </c>
      <c r="L267" s="42">
        <f t="shared" si="172"/>
        <v>2000</v>
      </c>
      <c r="M267" s="42">
        <f t="shared" si="172"/>
        <v>2000</v>
      </c>
      <c r="N267" s="42">
        <f t="shared" si="138"/>
        <v>-110</v>
      </c>
      <c r="O267" s="42">
        <f t="shared" si="139"/>
        <v>-100</v>
      </c>
      <c r="P267" s="42">
        <f t="shared" si="140"/>
        <v>-90</v>
      </c>
      <c r="Q267" s="61">
        <f t="shared" si="168"/>
        <v>0</v>
      </c>
      <c r="R267" s="61">
        <f t="shared" si="168"/>
        <v>0</v>
      </c>
      <c r="S267" s="61">
        <f t="shared" si="168"/>
        <v>0</v>
      </c>
      <c r="T267" s="58">
        <f t="shared" si="141"/>
        <v>1192</v>
      </c>
      <c r="U267" s="83">
        <f t="shared" si="112"/>
        <v>1500</v>
      </c>
      <c r="V267" s="83">
        <f t="shared" si="113"/>
        <v>1500</v>
      </c>
      <c r="W267" s="83">
        <f t="shared" si="114"/>
        <v>1500</v>
      </c>
      <c r="X267" s="85"/>
      <c r="Y267" s="42"/>
      <c r="Z267" s="42"/>
      <c r="AA267" s="42"/>
      <c r="AB267" s="50"/>
    </row>
    <row r="268" spans="1:28" ht="13.15" customHeight="1">
      <c r="A268" s="75">
        <f t="shared" si="130"/>
        <v>254</v>
      </c>
      <c r="B268" s="86">
        <f t="shared" si="84"/>
        <v>45565</v>
      </c>
      <c r="C268" s="75">
        <f t="shared" si="85"/>
        <v>884</v>
      </c>
      <c r="D268" s="76">
        <f t="shared" si="159"/>
        <v>1810</v>
      </c>
      <c r="E268" s="61">
        <f t="shared" si="131"/>
        <v>804</v>
      </c>
      <c r="F268" s="61">
        <f t="shared" si="132"/>
        <v>794</v>
      </c>
      <c r="G268" s="61">
        <f t="shared" si="133"/>
        <v>784</v>
      </c>
      <c r="H268" s="42">
        <f t="shared" si="134"/>
        <v>1890</v>
      </c>
      <c r="I268" s="42">
        <f t="shared" si="135"/>
        <v>1900</v>
      </c>
      <c r="J268" s="42">
        <f t="shared" si="136"/>
        <v>1910</v>
      </c>
      <c r="K268" s="42">
        <f t="shared" ref="K268:M268" si="173">K267</f>
        <v>2000</v>
      </c>
      <c r="L268" s="42">
        <f t="shared" si="173"/>
        <v>2000</v>
      </c>
      <c r="M268" s="42">
        <f t="shared" si="173"/>
        <v>2000</v>
      </c>
      <c r="N268" s="42">
        <f t="shared" si="138"/>
        <v>-110</v>
      </c>
      <c r="O268" s="42">
        <f t="shared" si="139"/>
        <v>-100</v>
      </c>
      <c r="P268" s="42">
        <f t="shared" si="140"/>
        <v>-90</v>
      </c>
      <c r="Q268" s="61">
        <f t="shared" si="168"/>
        <v>0</v>
      </c>
      <c r="R268" s="61">
        <f t="shared" si="168"/>
        <v>0</v>
      </c>
      <c r="S268" s="61">
        <f t="shared" si="168"/>
        <v>0</v>
      </c>
      <c r="T268" s="58">
        <f t="shared" si="141"/>
        <v>1194</v>
      </c>
      <c r="U268" s="83">
        <f t="shared" si="112"/>
        <v>1500</v>
      </c>
      <c r="V268" s="83">
        <f t="shared" si="113"/>
        <v>1500</v>
      </c>
      <c r="W268" s="83">
        <f t="shared" si="114"/>
        <v>1500</v>
      </c>
      <c r="X268" s="85"/>
      <c r="Y268" s="42"/>
      <c r="Z268" s="42"/>
      <c r="AA268" s="42"/>
      <c r="AB268" s="50"/>
    </row>
    <row r="269" spans="1:28" ht="13.15" customHeight="1">
      <c r="A269" s="75">
        <f t="shared" si="130"/>
        <v>255</v>
      </c>
      <c r="B269" s="86">
        <f t="shared" si="84"/>
        <v>45566</v>
      </c>
      <c r="C269" s="75">
        <f t="shared" si="85"/>
        <v>884</v>
      </c>
      <c r="D269" s="76">
        <f t="shared" si="159"/>
        <v>1812</v>
      </c>
      <c r="E269" s="61">
        <f t="shared" ref="E269:E299" si="174">C269+D269-H269</f>
        <v>806</v>
      </c>
      <c r="F269" s="61">
        <f t="shared" ref="F269:F299" si="175">C269+D269-I269</f>
        <v>796</v>
      </c>
      <c r="G269" s="61">
        <f t="shared" ref="G269:G299" si="176">D269+C269-J269</f>
        <v>786</v>
      </c>
      <c r="H269" s="42">
        <f t="shared" ref="H269:H299" si="177">K269+N269</f>
        <v>1890</v>
      </c>
      <c r="I269" s="42">
        <f t="shared" ref="I269:I299" si="178">L269+O269</f>
        <v>1900</v>
      </c>
      <c r="J269" s="42">
        <f t="shared" ref="J269:J299" si="179">M269+P269</f>
        <v>1910</v>
      </c>
      <c r="K269" s="42">
        <f t="shared" ref="K269:M269" si="180">K268</f>
        <v>2000</v>
      </c>
      <c r="L269" s="42">
        <f t="shared" si="180"/>
        <v>2000</v>
      </c>
      <c r="M269" s="42">
        <f t="shared" si="180"/>
        <v>2000</v>
      </c>
      <c r="N269" s="42">
        <f t="shared" ref="N269:N299" si="181">N268-Q269</f>
        <v>-110</v>
      </c>
      <c r="O269" s="42">
        <f t="shared" ref="O269:O299" si="182">O268-R269</f>
        <v>-100</v>
      </c>
      <c r="P269" s="42">
        <f t="shared" ref="P269:P299" si="183">P268-S269</f>
        <v>-90</v>
      </c>
      <c r="Q269" s="61">
        <f t="shared" si="168"/>
        <v>0</v>
      </c>
      <c r="R269" s="61">
        <f t="shared" si="168"/>
        <v>0</v>
      </c>
      <c r="S269" s="61">
        <f t="shared" si="168"/>
        <v>0</v>
      </c>
      <c r="T269" s="58">
        <f t="shared" ref="T269:T299" si="184">D269+C269-V269</f>
        <v>1196</v>
      </c>
      <c r="U269" s="83">
        <f t="shared" si="112"/>
        <v>1500</v>
      </c>
      <c r="V269" s="83">
        <f t="shared" si="113"/>
        <v>1500</v>
      </c>
      <c r="W269" s="83">
        <f t="shared" si="114"/>
        <v>1500</v>
      </c>
      <c r="X269" s="85"/>
      <c r="Y269" s="42"/>
      <c r="Z269" s="42"/>
      <c r="AA269" s="42"/>
      <c r="AB269" s="50"/>
    </row>
    <row r="270" spans="1:28" ht="13.15" customHeight="1">
      <c r="A270" s="75">
        <f t="shared" si="130"/>
        <v>256</v>
      </c>
      <c r="B270" s="86">
        <f t="shared" si="84"/>
        <v>45567</v>
      </c>
      <c r="C270" s="75">
        <f t="shared" si="85"/>
        <v>884</v>
      </c>
      <c r="D270" s="76">
        <f t="shared" si="159"/>
        <v>1814</v>
      </c>
      <c r="E270" s="61">
        <f t="shared" si="174"/>
        <v>808</v>
      </c>
      <c r="F270" s="61">
        <f t="shared" si="175"/>
        <v>798</v>
      </c>
      <c r="G270" s="61">
        <f t="shared" si="176"/>
        <v>788</v>
      </c>
      <c r="H270" s="42">
        <f t="shared" si="177"/>
        <v>1890</v>
      </c>
      <c r="I270" s="42">
        <f t="shared" si="178"/>
        <v>1900</v>
      </c>
      <c r="J270" s="42">
        <f t="shared" si="179"/>
        <v>1910</v>
      </c>
      <c r="K270" s="42">
        <f t="shared" ref="K270:M270" si="185">K269</f>
        <v>2000</v>
      </c>
      <c r="L270" s="42">
        <f t="shared" si="185"/>
        <v>2000</v>
      </c>
      <c r="M270" s="42">
        <f t="shared" si="185"/>
        <v>2000</v>
      </c>
      <c r="N270" s="42">
        <f t="shared" si="181"/>
        <v>-110</v>
      </c>
      <c r="O270" s="42">
        <f t="shared" si="182"/>
        <v>-100</v>
      </c>
      <c r="P270" s="42">
        <f t="shared" si="183"/>
        <v>-90</v>
      </c>
      <c r="Q270" s="61">
        <f t="shared" si="168"/>
        <v>0</v>
      </c>
      <c r="R270" s="61">
        <f t="shared" si="168"/>
        <v>0</v>
      </c>
      <c r="S270" s="61">
        <f t="shared" si="168"/>
        <v>0</v>
      </c>
      <c r="T270" s="58">
        <f t="shared" si="184"/>
        <v>1198</v>
      </c>
      <c r="U270" s="83">
        <f t="shared" si="112"/>
        <v>1500</v>
      </c>
      <c r="V270" s="83">
        <f t="shared" si="113"/>
        <v>1500</v>
      </c>
      <c r="W270" s="83">
        <f t="shared" si="114"/>
        <v>1500</v>
      </c>
      <c r="X270" s="85"/>
      <c r="Y270" s="42"/>
      <c r="Z270" s="42"/>
      <c r="AA270" s="42"/>
      <c r="AB270" s="50"/>
    </row>
    <row r="271" spans="1:28" ht="13.15" customHeight="1">
      <c r="A271" s="75">
        <f t="shared" si="130"/>
        <v>257</v>
      </c>
      <c r="B271" s="86">
        <f t="shared" si="84"/>
        <v>45568</v>
      </c>
      <c r="C271" s="75">
        <f t="shared" si="85"/>
        <v>884</v>
      </c>
      <c r="D271" s="76">
        <f t="shared" si="159"/>
        <v>1816</v>
      </c>
      <c r="E271" s="61">
        <f t="shared" si="174"/>
        <v>810</v>
      </c>
      <c r="F271" s="61">
        <f t="shared" si="175"/>
        <v>800</v>
      </c>
      <c r="G271" s="61">
        <f t="shared" si="176"/>
        <v>790</v>
      </c>
      <c r="H271" s="42">
        <f t="shared" si="177"/>
        <v>1890</v>
      </c>
      <c r="I271" s="42">
        <f t="shared" si="178"/>
        <v>1900</v>
      </c>
      <c r="J271" s="42">
        <f t="shared" si="179"/>
        <v>1910</v>
      </c>
      <c r="K271" s="42">
        <f t="shared" ref="K271:M271" si="186">K270</f>
        <v>2000</v>
      </c>
      <c r="L271" s="42">
        <f t="shared" si="186"/>
        <v>2000</v>
      </c>
      <c r="M271" s="42">
        <f t="shared" si="186"/>
        <v>2000</v>
      </c>
      <c r="N271" s="42">
        <f t="shared" si="181"/>
        <v>-110</v>
      </c>
      <c r="O271" s="42">
        <f t="shared" si="182"/>
        <v>-100</v>
      </c>
      <c r="P271" s="42">
        <f t="shared" si="183"/>
        <v>-90</v>
      </c>
      <c r="Q271" s="61">
        <f t="shared" si="168"/>
        <v>0</v>
      </c>
      <c r="R271" s="61">
        <f t="shared" si="168"/>
        <v>0</v>
      </c>
      <c r="S271" s="61">
        <f t="shared" si="168"/>
        <v>0</v>
      </c>
      <c r="T271" s="58">
        <f t="shared" si="184"/>
        <v>1200</v>
      </c>
      <c r="U271" s="83">
        <f t="shared" si="112"/>
        <v>1500</v>
      </c>
      <c r="V271" s="83">
        <f t="shared" si="113"/>
        <v>1500</v>
      </c>
      <c r="W271" s="83">
        <f t="shared" si="114"/>
        <v>1500</v>
      </c>
      <c r="X271" s="85"/>
      <c r="Y271" s="42"/>
      <c r="Z271" s="42"/>
      <c r="AA271" s="42"/>
      <c r="AB271" s="50"/>
    </row>
    <row r="272" spans="1:28" ht="13.15" customHeight="1">
      <c r="A272" s="75">
        <f t="shared" si="130"/>
        <v>258</v>
      </c>
      <c r="B272" s="86">
        <f t="shared" ref="B272:B335" si="187">B271+1</f>
        <v>45569</v>
      </c>
      <c r="C272" s="75">
        <f t="shared" ref="C272:C335" si="188">C271</f>
        <v>884</v>
      </c>
      <c r="D272" s="76">
        <f t="shared" si="159"/>
        <v>1818</v>
      </c>
      <c r="E272" s="61">
        <f t="shared" si="174"/>
        <v>812</v>
      </c>
      <c r="F272" s="61">
        <f t="shared" si="175"/>
        <v>802</v>
      </c>
      <c r="G272" s="61">
        <f t="shared" si="176"/>
        <v>792</v>
      </c>
      <c r="H272" s="42">
        <f t="shared" si="177"/>
        <v>1890</v>
      </c>
      <c r="I272" s="42">
        <f t="shared" si="178"/>
        <v>1900</v>
      </c>
      <c r="J272" s="42">
        <f t="shared" si="179"/>
        <v>1910</v>
      </c>
      <c r="K272" s="42">
        <f t="shared" ref="K272:M272" si="189">K271</f>
        <v>2000</v>
      </c>
      <c r="L272" s="42">
        <f t="shared" si="189"/>
        <v>2000</v>
      </c>
      <c r="M272" s="42">
        <f t="shared" si="189"/>
        <v>2000</v>
      </c>
      <c r="N272" s="42">
        <f t="shared" si="181"/>
        <v>-110</v>
      </c>
      <c r="O272" s="42">
        <f t="shared" si="182"/>
        <v>-100</v>
      </c>
      <c r="P272" s="42">
        <f t="shared" si="183"/>
        <v>-90</v>
      </c>
      <c r="Q272" s="61">
        <f t="shared" si="168"/>
        <v>0</v>
      </c>
      <c r="R272" s="61">
        <f t="shared" si="168"/>
        <v>0</v>
      </c>
      <c r="S272" s="61">
        <f t="shared" si="168"/>
        <v>0</v>
      </c>
      <c r="T272" s="58">
        <f t="shared" si="184"/>
        <v>1202</v>
      </c>
      <c r="U272" s="83">
        <f t="shared" si="112"/>
        <v>1500</v>
      </c>
      <c r="V272" s="83">
        <f t="shared" si="113"/>
        <v>1500</v>
      </c>
      <c r="W272" s="83">
        <f t="shared" si="114"/>
        <v>1500</v>
      </c>
      <c r="X272" s="85"/>
      <c r="Y272" s="42"/>
      <c r="Z272" s="42"/>
      <c r="AA272" s="42"/>
      <c r="AB272" s="50"/>
    </row>
    <row r="273" spans="1:28" ht="13.15" customHeight="1">
      <c r="A273" s="75">
        <f t="shared" si="130"/>
        <v>259</v>
      </c>
      <c r="B273" s="86">
        <f t="shared" si="187"/>
        <v>45570</v>
      </c>
      <c r="C273" s="75">
        <f t="shared" si="188"/>
        <v>884</v>
      </c>
      <c r="D273" s="76">
        <f t="shared" si="159"/>
        <v>1820</v>
      </c>
      <c r="E273" s="61">
        <f t="shared" si="174"/>
        <v>814</v>
      </c>
      <c r="F273" s="61">
        <f t="shared" si="175"/>
        <v>804</v>
      </c>
      <c r="G273" s="61">
        <f t="shared" si="176"/>
        <v>794</v>
      </c>
      <c r="H273" s="42">
        <f t="shared" si="177"/>
        <v>1890</v>
      </c>
      <c r="I273" s="42">
        <f t="shared" si="178"/>
        <v>1900</v>
      </c>
      <c r="J273" s="42">
        <f t="shared" si="179"/>
        <v>1910</v>
      </c>
      <c r="K273" s="42">
        <f t="shared" ref="K273:M273" si="190">K272</f>
        <v>2000</v>
      </c>
      <c r="L273" s="42">
        <f t="shared" si="190"/>
        <v>2000</v>
      </c>
      <c r="M273" s="42">
        <f t="shared" si="190"/>
        <v>2000</v>
      </c>
      <c r="N273" s="42">
        <f t="shared" si="181"/>
        <v>-110</v>
      </c>
      <c r="O273" s="42">
        <f t="shared" si="182"/>
        <v>-100</v>
      </c>
      <c r="P273" s="42">
        <f t="shared" si="183"/>
        <v>-90</v>
      </c>
      <c r="Q273" s="61">
        <f t="shared" si="168"/>
        <v>0</v>
      </c>
      <c r="R273" s="61">
        <f t="shared" si="168"/>
        <v>0</v>
      </c>
      <c r="S273" s="61">
        <f t="shared" si="168"/>
        <v>0</v>
      </c>
      <c r="T273" s="58">
        <f t="shared" si="184"/>
        <v>1204</v>
      </c>
      <c r="U273" s="83">
        <f t="shared" si="112"/>
        <v>1500</v>
      </c>
      <c r="V273" s="83">
        <f t="shared" si="113"/>
        <v>1500</v>
      </c>
      <c r="W273" s="83">
        <f t="shared" si="114"/>
        <v>1500</v>
      </c>
      <c r="X273" s="85"/>
      <c r="Y273" s="42"/>
      <c r="Z273" s="42"/>
      <c r="AA273" s="42"/>
      <c r="AB273" s="50"/>
    </row>
    <row r="274" spans="1:28" ht="13.15" customHeight="1">
      <c r="A274" s="75">
        <f t="shared" si="130"/>
        <v>260</v>
      </c>
      <c r="B274" s="86">
        <f t="shared" si="187"/>
        <v>45571</v>
      </c>
      <c r="C274" s="75">
        <f t="shared" si="188"/>
        <v>884</v>
      </c>
      <c r="D274" s="76">
        <f t="shared" si="159"/>
        <v>1822</v>
      </c>
      <c r="E274" s="61">
        <f t="shared" si="174"/>
        <v>816</v>
      </c>
      <c r="F274" s="61">
        <f t="shared" si="175"/>
        <v>806</v>
      </c>
      <c r="G274" s="61">
        <f t="shared" si="176"/>
        <v>796</v>
      </c>
      <c r="H274" s="42">
        <f t="shared" si="177"/>
        <v>1890</v>
      </c>
      <c r="I274" s="42">
        <f t="shared" si="178"/>
        <v>1900</v>
      </c>
      <c r="J274" s="42">
        <f t="shared" si="179"/>
        <v>1910</v>
      </c>
      <c r="K274" s="42">
        <f t="shared" ref="K274:M274" si="191">K273</f>
        <v>2000</v>
      </c>
      <c r="L274" s="42">
        <f t="shared" si="191"/>
        <v>2000</v>
      </c>
      <c r="M274" s="42">
        <f t="shared" si="191"/>
        <v>2000</v>
      </c>
      <c r="N274" s="42">
        <f t="shared" si="181"/>
        <v>-110</v>
      </c>
      <c r="O274" s="42">
        <f t="shared" si="182"/>
        <v>-100</v>
      </c>
      <c r="P274" s="42">
        <f t="shared" si="183"/>
        <v>-90</v>
      </c>
      <c r="Q274" s="61">
        <f t="shared" si="168"/>
        <v>0</v>
      </c>
      <c r="R274" s="61">
        <f t="shared" si="168"/>
        <v>0</v>
      </c>
      <c r="S274" s="61">
        <f t="shared" si="168"/>
        <v>0</v>
      </c>
      <c r="T274" s="58">
        <f t="shared" si="184"/>
        <v>1206</v>
      </c>
      <c r="U274" s="83">
        <f t="shared" si="112"/>
        <v>1500</v>
      </c>
      <c r="V274" s="83">
        <f t="shared" si="113"/>
        <v>1500</v>
      </c>
      <c r="W274" s="83">
        <f t="shared" si="114"/>
        <v>1500</v>
      </c>
      <c r="X274" s="85"/>
      <c r="Y274" s="42"/>
      <c r="Z274" s="42"/>
      <c r="AA274" s="42"/>
      <c r="AB274" s="50"/>
    </row>
    <row r="275" spans="1:28" ht="13.15" customHeight="1">
      <c r="A275" s="75">
        <f t="shared" si="130"/>
        <v>261</v>
      </c>
      <c r="B275" s="86">
        <f t="shared" si="187"/>
        <v>45572</v>
      </c>
      <c r="C275" s="75">
        <f t="shared" si="188"/>
        <v>884</v>
      </c>
      <c r="D275" s="76">
        <f t="shared" si="159"/>
        <v>1824</v>
      </c>
      <c r="E275" s="61">
        <f t="shared" si="174"/>
        <v>818</v>
      </c>
      <c r="F275" s="61">
        <f t="shared" si="175"/>
        <v>808</v>
      </c>
      <c r="G275" s="61">
        <f t="shared" si="176"/>
        <v>798</v>
      </c>
      <c r="H275" s="42">
        <f t="shared" si="177"/>
        <v>1890</v>
      </c>
      <c r="I275" s="42">
        <f t="shared" si="178"/>
        <v>1900</v>
      </c>
      <c r="J275" s="42">
        <f t="shared" si="179"/>
        <v>1910</v>
      </c>
      <c r="K275" s="42">
        <f t="shared" ref="K275:M275" si="192">K274</f>
        <v>2000</v>
      </c>
      <c r="L275" s="42">
        <f t="shared" si="192"/>
        <v>2000</v>
      </c>
      <c r="M275" s="42">
        <f t="shared" si="192"/>
        <v>2000</v>
      </c>
      <c r="N275" s="42">
        <f t="shared" si="181"/>
        <v>-110</v>
      </c>
      <c r="O275" s="42">
        <f t="shared" si="182"/>
        <v>-100</v>
      </c>
      <c r="P275" s="42">
        <f t="shared" si="183"/>
        <v>-90</v>
      </c>
      <c r="Q275" s="61">
        <f t="shared" si="168"/>
        <v>0</v>
      </c>
      <c r="R275" s="61">
        <f t="shared" si="168"/>
        <v>0</v>
      </c>
      <c r="S275" s="61">
        <f t="shared" si="168"/>
        <v>0</v>
      </c>
      <c r="T275" s="58">
        <f t="shared" si="184"/>
        <v>1208</v>
      </c>
      <c r="U275" s="83">
        <f t="shared" si="112"/>
        <v>1500</v>
      </c>
      <c r="V275" s="83">
        <f t="shared" si="113"/>
        <v>1500</v>
      </c>
      <c r="W275" s="83">
        <f t="shared" si="114"/>
        <v>1500</v>
      </c>
      <c r="X275" s="85"/>
      <c r="Y275" s="42"/>
      <c r="Z275" s="42"/>
      <c r="AA275" s="42"/>
      <c r="AB275" s="50"/>
    </row>
    <row r="276" spans="1:28" ht="13.15" customHeight="1">
      <c r="A276" s="75">
        <f t="shared" si="130"/>
        <v>262</v>
      </c>
      <c r="B276" s="86">
        <f t="shared" si="187"/>
        <v>45573</v>
      </c>
      <c r="C276" s="75">
        <f t="shared" si="188"/>
        <v>884</v>
      </c>
      <c r="D276" s="76">
        <f t="shared" si="159"/>
        <v>1826</v>
      </c>
      <c r="E276" s="61">
        <f t="shared" si="174"/>
        <v>820</v>
      </c>
      <c r="F276" s="61">
        <f t="shared" si="175"/>
        <v>810</v>
      </c>
      <c r="G276" s="61">
        <f t="shared" si="176"/>
        <v>800</v>
      </c>
      <c r="H276" s="42">
        <f t="shared" si="177"/>
        <v>1890</v>
      </c>
      <c r="I276" s="42">
        <f t="shared" si="178"/>
        <v>1900</v>
      </c>
      <c r="J276" s="42">
        <f t="shared" si="179"/>
        <v>1910</v>
      </c>
      <c r="K276" s="42">
        <f t="shared" ref="K276:M276" si="193">K275</f>
        <v>2000</v>
      </c>
      <c r="L276" s="42">
        <f t="shared" si="193"/>
        <v>2000</v>
      </c>
      <c r="M276" s="42">
        <f t="shared" si="193"/>
        <v>2000</v>
      </c>
      <c r="N276" s="42">
        <f t="shared" si="181"/>
        <v>-110</v>
      </c>
      <c r="O276" s="42">
        <f t="shared" si="182"/>
        <v>-100</v>
      </c>
      <c r="P276" s="42">
        <f t="shared" si="183"/>
        <v>-90</v>
      </c>
      <c r="Q276" s="61">
        <f t="shared" si="168"/>
        <v>0</v>
      </c>
      <c r="R276" s="61">
        <f t="shared" si="168"/>
        <v>0</v>
      </c>
      <c r="S276" s="61">
        <f t="shared" si="168"/>
        <v>0</v>
      </c>
      <c r="T276" s="58">
        <f t="shared" si="184"/>
        <v>1210</v>
      </c>
      <c r="U276" s="83">
        <f t="shared" si="112"/>
        <v>1500</v>
      </c>
      <c r="V276" s="83">
        <f t="shared" si="113"/>
        <v>1500</v>
      </c>
      <c r="W276" s="83">
        <f t="shared" si="114"/>
        <v>1500</v>
      </c>
      <c r="X276" s="85"/>
      <c r="Y276" s="42"/>
      <c r="Z276" s="42"/>
      <c r="AA276" s="42"/>
      <c r="AB276" s="50"/>
    </row>
    <row r="277" spans="1:28" ht="13.15" customHeight="1">
      <c r="A277" s="75">
        <f t="shared" si="130"/>
        <v>263</v>
      </c>
      <c r="B277" s="86">
        <f t="shared" si="187"/>
        <v>45574</v>
      </c>
      <c r="C277" s="75">
        <f t="shared" si="188"/>
        <v>884</v>
      </c>
      <c r="D277" s="76">
        <f t="shared" si="159"/>
        <v>1828</v>
      </c>
      <c r="E277" s="61">
        <f t="shared" si="174"/>
        <v>822</v>
      </c>
      <c r="F277" s="61">
        <f t="shared" si="175"/>
        <v>812</v>
      </c>
      <c r="G277" s="61">
        <f t="shared" si="176"/>
        <v>802</v>
      </c>
      <c r="H277" s="42">
        <f t="shared" si="177"/>
        <v>1890</v>
      </c>
      <c r="I277" s="42">
        <f t="shared" si="178"/>
        <v>1900</v>
      </c>
      <c r="J277" s="42">
        <f t="shared" si="179"/>
        <v>1910</v>
      </c>
      <c r="K277" s="42">
        <f t="shared" ref="K277:M277" si="194">K276</f>
        <v>2000</v>
      </c>
      <c r="L277" s="42">
        <f t="shared" si="194"/>
        <v>2000</v>
      </c>
      <c r="M277" s="42">
        <f t="shared" si="194"/>
        <v>2000</v>
      </c>
      <c r="N277" s="42">
        <f t="shared" si="181"/>
        <v>-110</v>
      </c>
      <c r="O277" s="42">
        <f t="shared" si="182"/>
        <v>-100</v>
      </c>
      <c r="P277" s="42">
        <f t="shared" si="183"/>
        <v>-90</v>
      </c>
      <c r="Q277" s="61">
        <f t="shared" si="168"/>
        <v>0</v>
      </c>
      <c r="R277" s="61">
        <f t="shared" si="168"/>
        <v>0</v>
      </c>
      <c r="S277" s="61">
        <f t="shared" si="168"/>
        <v>0</v>
      </c>
      <c r="T277" s="58">
        <f t="shared" si="184"/>
        <v>1212</v>
      </c>
      <c r="U277" s="83">
        <f t="shared" si="112"/>
        <v>1500</v>
      </c>
      <c r="V277" s="83">
        <f t="shared" si="113"/>
        <v>1500</v>
      </c>
      <c r="W277" s="83">
        <f t="shared" si="114"/>
        <v>1500</v>
      </c>
      <c r="X277" s="85"/>
      <c r="Y277" s="42"/>
      <c r="Z277" s="42"/>
      <c r="AA277" s="42"/>
      <c r="AB277" s="50"/>
    </row>
    <row r="278" spans="1:28" ht="13.15" customHeight="1">
      <c r="A278" s="75">
        <f t="shared" si="130"/>
        <v>264</v>
      </c>
      <c r="B278" s="86">
        <f t="shared" si="187"/>
        <v>45575</v>
      </c>
      <c r="C278" s="75">
        <f t="shared" si="188"/>
        <v>884</v>
      </c>
      <c r="D278" s="76">
        <f t="shared" si="159"/>
        <v>1830</v>
      </c>
      <c r="E278" s="61">
        <f t="shared" si="174"/>
        <v>824</v>
      </c>
      <c r="F278" s="61">
        <f t="shared" si="175"/>
        <v>814</v>
      </c>
      <c r="G278" s="61">
        <f t="shared" si="176"/>
        <v>804</v>
      </c>
      <c r="H278" s="42">
        <f t="shared" si="177"/>
        <v>1890</v>
      </c>
      <c r="I278" s="42">
        <f t="shared" si="178"/>
        <v>1900</v>
      </c>
      <c r="J278" s="42">
        <f t="shared" si="179"/>
        <v>1910</v>
      </c>
      <c r="K278" s="42">
        <f t="shared" ref="K278:M278" si="195">K277</f>
        <v>2000</v>
      </c>
      <c r="L278" s="42">
        <f t="shared" si="195"/>
        <v>2000</v>
      </c>
      <c r="M278" s="42">
        <f t="shared" si="195"/>
        <v>2000</v>
      </c>
      <c r="N278" s="42">
        <f t="shared" si="181"/>
        <v>-110</v>
      </c>
      <c r="O278" s="42">
        <f t="shared" si="182"/>
        <v>-100</v>
      </c>
      <c r="P278" s="42">
        <f t="shared" si="183"/>
        <v>-90</v>
      </c>
      <c r="Q278" s="61">
        <f t="shared" si="168"/>
        <v>0</v>
      </c>
      <c r="R278" s="61">
        <f t="shared" si="168"/>
        <v>0</v>
      </c>
      <c r="S278" s="61">
        <f t="shared" si="168"/>
        <v>0</v>
      </c>
      <c r="T278" s="58">
        <f t="shared" si="184"/>
        <v>1214</v>
      </c>
      <c r="U278" s="83">
        <f t="shared" si="112"/>
        <v>1500</v>
      </c>
      <c r="V278" s="83">
        <f t="shared" si="113"/>
        <v>1500</v>
      </c>
      <c r="W278" s="83">
        <f t="shared" si="114"/>
        <v>1500</v>
      </c>
      <c r="X278" s="85"/>
      <c r="Y278" s="42"/>
      <c r="Z278" s="42"/>
      <c r="AA278" s="42"/>
      <c r="AB278" s="50"/>
    </row>
    <row r="279" spans="1:28" ht="13.15" customHeight="1">
      <c r="A279" s="75">
        <f t="shared" si="130"/>
        <v>265</v>
      </c>
      <c r="B279" s="86">
        <f t="shared" si="187"/>
        <v>45576</v>
      </c>
      <c r="C279" s="75">
        <f t="shared" si="188"/>
        <v>884</v>
      </c>
      <c r="D279" s="76">
        <f t="shared" si="159"/>
        <v>1832</v>
      </c>
      <c r="E279" s="61">
        <f t="shared" si="174"/>
        <v>826</v>
      </c>
      <c r="F279" s="61">
        <f t="shared" si="175"/>
        <v>816</v>
      </c>
      <c r="G279" s="61">
        <f t="shared" si="176"/>
        <v>806</v>
      </c>
      <c r="H279" s="42">
        <f t="shared" si="177"/>
        <v>1890</v>
      </c>
      <c r="I279" s="42">
        <f t="shared" si="178"/>
        <v>1900</v>
      </c>
      <c r="J279" s="42">
        <f t="shared" si="179"/>
        <v>1910</v>
      </c>
      <c r="K279" s="42">
        <f t="shared" ref="K279:M279" si="196">K278</f>
        <v>2000</v>
      </c>
      <c r="L279" s="42">
        <f t="shared" si="196"/>
        <v>2000</v>
      </c>
      <c r="M279" s="42">
        <f t="shared" si="196"/>
        <v>2000</v>
      </c>
      <c r="N279" s="42">
        <f t="shared" si="181"/>
        <v>-110</v>
      </c>
      <c r="O279" s="42">
        <f t="shared" si="182"/>
        <v>-100</v>
      </c>
      <c r="P279" s="42">
        <f t="shared" si="183"/>
        <v>-90</v>
      </c>
      <c r="Q279" s="61">
        <f t="shared" ref="Q279:S294" si="197">Q278</f>
        <v>0</v>
      </c>
      <c r="R279" s="61">
        <f t="shared" si="197"/>
        <v>0</v>
      </c>
      <c r="S279" s="61">
        <f t="shared" si="197"/>
        <v>0</v>
      </c>
      <c r="T279" s="58">
        <f t="shared" si="184"/>
        <v>1216</v>
      </c>
      <c r="U279" s="83">
        <f t="shared" si="112"/>
        <v>1500</v>
      </c>
      <c r="V279" s="83">
        <f t="shared" si="113"/>
        <v>1500</v>
      </c>
      <c r="W279" s="83">
        <f t="shared" si="114"/>
        <v>1500</v>
      </c>
      <c r="X279" s="85"/>
      <c r="Y279" s="42"/>
      <c r="Z279" s="42"/>
      <c r="AA279" s="42"/>
      <c r="AB279" s="50"/>
    </row>
    <row r="280" spans="1:28" ht="13.15" customHeight="1">
      <c r="A280" s="75">
        <f t="shared" si="130"/>
        <v>266</v>
      </c>
      <c r="B280" s="86">
        <f t="shared" si="187"/>
        <v>45577</v>
      </c>
      <c r="C280" s="75">
        <f t="shared" si="188"/>
        <v>884</v>
      </c>
      <c r="D280" s="76">
        <f t="shared" si="159"/>
        <v>1834</v>
      </c>
      <c r="E280" s="61">
        <f t="shared" si="174"/>
        <v>828</v>
      </c>
      <c r="F280" s="61">
        <f t="shared" si="175"/>
        <v>818</v>
      </c>
      <c r="G280" s="61">
        <f t="shared" si="176"/>
        <v>808</v>
      </c>
      <c r="H280" s="42">
        <f t="shared" si="177"/>
        <v>1890</v>
      </c>
      <c r="I280" s="42">
        <f t="shared" si="178"/>
        <v>1900</v>
      </c>
      <c r="J280" s="42">
        <f t="shared" si="179"/>
        <v>1910</v>
      </c>
      <c r="K280" s="42">
        <f t="shared" ref="K280:M280" si="198">K279</f>
        <v>2000</v>
      </c>
      <c r="L280" s="42">
        <f t="shared" si="198"/>
        <v>2000</v>
      </c>
      <c r="M280" s="42">
        <f t="shared" si="198"/>
        <v>2000</v>
      </c>
      <c r="N280" s="42">
        <f t="shared" si="181"/>
        <v>-110</v>
      </c>
      <c r="O280" s="42">
        <f t="shared" si="182"/>
        <v>-100</v>
      </c>
      <c r="P280" s="42">
        <f t="shared" si="183"/>
        <v>-90</v>
      </c>
      <c r="Q280" s="61">
        <f t="shared" si="197"/>
        <v>0</v>
      </c>
      <c r="R280" s="61">
        <f t="shared" si="197"/>
        <v>0</v>
      </c>
      <c r="S280" s="61">
        <f t="shared" si="197"/>
        <v>0</v>
      </c>
      <c r="T280" s="58">
        <f t="shared" si="184"/>
        <v>1218</v>
      </c>
      <c r="U280" s="83">
        <f t="shared" si="112"/>
        <v>1500</v>
      </c>
      <c r="V280" s="83">
        <f t="shared" si="113"/>
        <v>1500</v>
      </c>
      <c r="W280" s="83">
        <f t="shared" si="114"/>
        <v>1500</v>
      </c>
      <c r="X280" s="85"/>
      <c r="Y280" s="42"/>
      <c r="Z280" s="42"/>
      <c r="AA280" s="42"/>
      <c r="AB280" s="50"/>
    </row>
    <row r="281" spans="1:28" ht="13.15" customHeight="1">
      <c r="A281" s="75">
        <f t="shared" si="130"/>
        <v>267</v>
      </c>
      <c r="B281" s="86">
        <f t="shared" si="187"/>
        <v>45578</v>
      </c>
      <c r="C281" s="75">
        <f t="shared" si="188"/>
        <v>884</v>
      </c>
      <c r="D281" s="76">
        <f t="shared" si="159"/>
        <v>1836</v>
      </c>
      <c r="E281" s="61">
        <f t="shared" si="174"/>
        <v>830</v>
      </c>
      <c r="F281" s="61">
        <f t="shared" si="175"/>
        <v>820</v>
      </c>
      <c r="G281" s="61">
        <f t="shared" si="176"/>
        <v>810</v>
      </c>
      <c r="H281" s="42">
        <f t="shared" si="177"/>
        <v>1890</v>
      </c>
      <c r="I281" s="42">
        <f t="shared" si="178"/>
        <v>1900</v>
      </c>
      <c r="J281" s="42">
        <f t="shared" si="179"/>
        <v>1910</v>
      </c>
      <c r="K281" s="42">
        <f t="shared" ref="K281:M281" si="199">K280</f>
        <v>2000</v>
      </c>
      <c r="L281" s="42">
        <f t="shared" si="199"/>
        <v>2000</v>
      </c>
      <c r="M281" s="42">
        <f t="shared" si="199"/>
        <v>2000</v>
      </c>
      <c r="N281" s="42">
        <f t="shared" si="181"/>
        <v>-110</v>
      </c>
      <c r="O281" s="42">
        <f t="shared" si="182"/>
        <v>-100</v>
      </c>
      <c r="P281" s="42">
        <f t="shared" si="183"/>
        <v>-90</v>
      </c>
      <c r="Q281" s="61">
        <f t="shared" si="197"/>
        <v>0</v>
      </c>
      <c r="R281" s="61">
        <f t="shared" si="197"/>
        <v>0</v>
      </c>
      <c r="S281" s="61">
        <f t="shared" si="197"/>
        <v>0</v>
      </c>
      <c r="T281" s="58">
        <f t="shared" si="184"/>
        <v>1220</v>
      </c>
      <c r="U281" s="83">
        <f t="shared" si="112"/>
        <v>1500</v>
      </c>
      <c r="V281" s="83">
        <f t="shared" si="113"/>
        <v>1500</v>
      </c>
      <c r="W281" s="83">
        <f t="shared" si="114"/>
        <v>1500</v>
      </c>
      <c r="X281" s="85"/>
      <c r="Y281" s="42"/>
      <c r="Z281" s="42"/>
      <c r="AA281" s="42"/>
      <c r="AB281" s="50"/>
    </row>
    <row r="282" spans="1:28" ht="13.15" customHeight="1">
      <c r="A282" s="75">
        <f t="shared" si="130"/>
        <v>268</v>
      </c>
      <c r="B282" s="86">
        <f t="shared" si="187"/>
        <v>45579</v>
      </c>
      <c r="C282" s="75">
        <f t="shared" si="188"/>
        <v>884</v>
      </c>
      <c r="D282" s="76">
        <f t="shared" si="159"/>
        <v>1838</v>
      </c>
      <c r="E282" s="61">
        <f t="shared" si="174"/>
        <v>832</v>
      </c>
      <c r="F282" s="61">
        <f t="shared" si="175"/>
        <v>822</v>
      </c>
      <c r="G282" s="61">
        <f t="shared" si="176"/>
        <v>812</v>
      </c>
      <c r="H282" s="42">
        <f t="shared" si="177"/>
        <v>1890</v>
      </c>
      <c r="I282" s="42">
        <f t="shared" si="178"/>
        <v>1900</v>
      </c>
      <c r="J282" s="42">
        <f t="shared" si="179"/>
        <v>1910</v>
      </c>
      <c r="K282" s="42">
        <f t="shared" ref="K282:M282" si="200">K281</f>
        <v>2000</v>
      </c>
      <c r="L282" s="42">
        <f t="shared" si="200"/>
        <v>2000</v>
      </c>
      <c r="M282" s="42">
        <f t="shared" si="200"/>
        <v>2000</v>
      </c>
      <c r="N282" s="42">
        <f t="shared" si="181"/>
        <v>-110</v>
      </c>
      <c r="O282" s="42">
        <f t="shared" si="182"/>
        <v>-100</v>
      </c>
      <c r="P282" s="42">
        <f t="shared" si="183"/>
        <v>-90</v>
      </c>
      <c r="Q282" s="61">
        <f t="shared" si="197"/>
        <v>0</v>
      </c>
      <c r="R282" s="61">
        <f t="shared" si="197"/>
        <v>0</v>
      </c>
      <c r="S282" s="61">
        <f t="shared" si="197"/>
        <v>0</v>
      </c>
      <c r="T282" s="58">
        <f t="shared" si="184"/>
        <v>1222</v>
      </c>
      <c r="U282" s="83">
        <f t="shared" si="112"/>
        <v>1500</v>
      </c>
      <c r="V282" s="83">
        <f t="shared" si="113"/>
        <v>1500</v>
      </c>
      <c r="W282" s="83">
        <f t="shared" si="114"/>
        <v>1500</v>
      </c>
      <c r="X282" s="85"/>
      <c r="Y282" s="42"/>
      <c r="Z282" s="42"/>
      <c r="AA282" s="42"/>
      <c r="AB282" s="50"/>
    </row>
    <row r="283" spans="1:28" ht="13.15" customHeight="1">
      <c r="A283" s="75">
        <f t="shared" si="130"/>
        <v>269</v>
      </c>
      <c r="B283" s="86">
        <f t="shared" si="187"/>
        <v>45580</v>
      </c>
      <c r="C283" s="75">
        <f t="shared" si="188"/>
        <v>884</v>
      </c>
      <c r="D283" s="76">
        <f t="shared" si="159"/>
        <v>1840</v>
      </c>
      <c r="E283" s="61">
        <f t="shared" si="174"/>
        <v>834</v>
      </c>
      <c r="F283" s="61">
        <f t="shared" si="175"/>
        <v>824</v>
      </c>
      <c r="G283" s="61">
        <f t="shared" si="176"/>
        <v>814</v>
      </c>
      <c r="H283" s="42">
        <f t="shared" si="177"/>
        <v>1890</v>
      </c>
      <c r="I283" s="42">
        <f t="shared" si="178"/>
        <v>1900</v>
      </c>
      <c r="J283" s="42">
        <f t="shared" si="179"/>
        <v>1910</v>
      </c>
      <c r="K283" s="42">
        <f t="shared" ref="K283:M283" si="201">K282</f>
        <v>2000</v>
      </c>
      <c r="L283" s="42">
        <f t="shared" si="201"/>
        <v>2000</v>
      </c>
      <c r="M283" s="42">
        <f t="shared" si="201"/>
        <v>2000</v>
      </c>
      <c r="N283" s="42">
        <f t="shared" si="181"/>
        <v>-110</v>
      </c>
      <c r="O283" s="42">
        <f t="shared" si="182"/>
        <v>-100</v>
      </c>
      <c r="P283" s="42">
        <f t="shared" si="183"/>
        <v>-90</v>
      </c>
      <c r="Q283" s="61">
        <f t="shared" si="197"/>
        <v>0</v>
      </c>
      <c r="R283" s="61">
        <f t="shared" si="197"/>
        <v>0</v>
      </c>
      <c r="S283" s="61">
        <f t="shared" si="197"/>
        <v>0</v>
      </c>
      <c r="T283" s="58">
        <f t="shared" si="184"/>
        <v>1224</v>
      </c>
      <c r="U283" s="83">
        <f t="shared" si="112"/>
        <v>1500</v>
      </c>
      <c r="V283" s="83">
        <f t="shared" si="113"/>
        <v>1500</v>
      </c>
      <c r="W283" s="83">
        <f t="shared" si="114"/>
        <v>1500</v>
      </c>
      <c r="X283" s="85"/>
      <c r="Y283" s="42"/>
      <c r="Z283" s="42"/>
      <c r="AA283" s="42"/>
      <c r="AB283" s="50"/>
    </row>
    <row r="284" spans="1:28" ht="13.15" customHeight="1">
      <c r="A284" s="75">
        <f t="shared" si="130"/>
        <v>270</v>
      </c>
      <c r="B284" s="86">
        <f t="shared" si="187"/>
        <v>45581</v>
      </c>
      <c r="C284" s="75">
        <f t="shared" si="188"/>
        <v>884</v>
      </c>
      <c r="D284" s="76">
        <f t="shared" si="159"/>
        <v>1842</v>
      </c>
      <c r="E284" s="61">
        <f t="shared" si="174"/>
        <v>836</v>
      </c>
      <c r="F284" s="61">
        <f t="shared" si="175"/>
        <v>826</v>
      </c>
      <c r="G284" s="61">
        <f t="shared" si="176"/>
        <v>816</v>
      </c>
      <c r="H284" s="42">
        <f t="shared" si="177"/>
        <v>1890</v>
      </c>
      <c r="I284" s="42">
        <f t="shared" si="178"/>
        <v>1900</v>
      </c>
      <c r="J284" s="42">
        <f t="shared" si="179"/>
        <v>1910</v>
      </c>
      <c r="K284" s="42">
        <f t="shared" ref="K284:M284" si="202">K283</f>
        <v>2000</v>
      </c>
      <c r="L284" s="42">
        <f t="shared" si="202"/>
        <v>2000</v>
      </c>
      <c r="M284" s="42">
        <f t="shared" si="202"/>
        <v>2000</v>
      </c>
      <c r="N284" s="42">
        <f t="shared" si="181"/>
        <v>-110</v>
      </c>
      <c r="O284" s="42">
        <f t="shared" si="182"/>
        <v>-100</v>
      </c>
      <c r="P284" s="42">
        <f t="shared" si="183"/>
        <v>-90</v>
      </c>
      <c r="Q284" s="61">
        <f t="shared" si="197"/>
        <v>0</v>
      </c>
      <c r="R284" s="61">
        <f t="shared" si="197"/>
        <v>0</v>
      </c>
      <c r="S284" s="61">
        <f t="shared" si="197"/>
        <v>0</v>
      </c>
      <c r="T284" s="58">
        <f t="shared" si="184"/>
        <v>1226</v>
      </c>
      <c r="U284" s="83">
        <f t="shared" si="112"/>
        <v>1500</v>
      </c>
      <c r="V284" s="83">
        <f t="shared" si="113"/>
        <v>1500</v>
      </c>
      <c r="W284" s="83">
        <f t="shared" si="114"/>
        <v>1500</v>
      </c>
      <c r="X284" s="85"/>
      <c r="Y284" s="42"/>
      <c r="Z284" s="42"/>
      <c r="AA284" s="42"/>
      <c r="AB284" s="50"/>
    </row>
    <row r="285" spans="1:28" ht="13.15" customHeight="1">
      <c r="A285" s="75">
        <f t="shared" si="130"/>
        <v>271</v>
      </c>
      <c r="B285" s="86">
        <f t="shared" si="187"/>
        <v>45582</v>
      </c>
      <c r="C285" s="75">
        <f t="shared" si="188"/>
        <v>884</v>
      </c>
      <c r="D285" s="76">
        <f t="shared" si="159"/>
        <v>1844</v>
      </c>
      <c r="E285" s="61">
        <f t="shared" si="174"/>
        <v>838</v>
      </c>
      <c r="F285" s="61">
        <f t="shared" si="175"/>
        <v>828</v>
      </c>
      <c r="G285" s="61">
        <f t="shared" si="176"/>
        <v>818</v>
      </c>
      <c r="H285" s="42">
        <f t="shared" si="177"/>
        <v>1890</v>
      </c>
      <c r="I285" s="42">
        <f t="shared" si="178"/>
        <v>1900</v>
      </c>
      <c r="J285" s="42">
        <f t="shared" si="179"/>
        <v>1910</v>
      </c>
      <c r="K285" s="42">
        <f t="shared" ref="K285:M285" si="203">K284</f>
        <v>2000</v>
      </c>
      <c r="L285" s="42">
        <f t="shared" si="203"/>
        <v>2000</v>
      </c>
      <c r="M285" s="42">
        <f t="shared" si="203"/>
        <v>2000</v>
      </c>
      <c r="N285" s="42">
        <f t="shared" si="181"/>
        <v>-110</v>
      </c>
      <c r="O285" s="42">
        <f t="shared" si="182"/>
        <v>-100</v>
      </c>
      <c r="P285" s="42">
        <f t="shared" si="183"/>
        <v>-90</v>
      </c>
      <c r="Q285" s="61">
        <f t="shared" si="197"/>
        <v>0</v>
      </c>
      <c r="R285" s="61">
        <f t="shared" si="197"/>
        <v>0</v>
      </c>
      <c r="S285" s="61">
        <f t="shared" si="197"/>
        <v>0</v>
      </c>
      <c r="T285" s="58">
        <f t="shared" si="184"/>
        <v>1228</v>
      </c>
      <c r="U285" s="83">
        <f t="shared" si="112"/>
        <v>1500</v>
      </c>
      <c r="V285" s="83">
        <f t="shared" si="113"/>
        <v>1500</v>
      </c>
      <c r="W285" s="83">
        <f t="shared" si="114"/>
        <v>1500</v>
      </c>
      <c r="X285" s="85"/>
      <c r="Y285" s="42"/>
      <c r="Z285" s="42"/>
      <c r="AA285" s="42"/>
      <c r="AB285" s="50"/>
    </row>
    <row r="286" spans="1:28" ht="13.15" customHeight="1">
      <c r="A286" s="75">
        <f t="shared" si="130"/>
        <v>272</v>
      </c>
      <c r="B286" s="86">
        <f t="shared" si="187"/>
        <v>45583</v>
      </c>
      <c r="C286" s="75">
        <f t="shared" si="188"/>
        <v>884</v>
      </c>
      <c r="D286" s="76">
        <f t="shared" si="159"/>
        <v>1846</v>
      </c>
      <c r="E286" s="61">
        <f t="shared" si="174"/>
        <v>840</v>
      </c>
      <c r="F286" s="61">
        <f t="shared" si="175"/>
        <v>830</v>
      </c>
      <c r="G286" s="61">
        <f t="shared" si="176"/>
        <v>820</v>
      </c>
      <c r="H286" s="42">
        <f t="shared" si="177"/>
        <v>1890</v>
      </c>
      <c r="I286" s="42">
        <f t="shared" si="178"/>
        <v>1900</v>
      </c>
      <c r="J286" s="42">
        <f t="shared" si="179"/>
        <v>1910</v>
      </c>
      <c r="K286" s="42">
        <f t="shared" ref="K286:M286" si="204">K285</f>
        <v>2000</v>
      </c>
      <c r="L286" s="42">
        <f t="shared" si="204"/>
        <v>2000</v>
      </c>
      <c r="M286" s="42">
        <f t="shared" si="204"/>
        <v>2000</v>
      </c>
      <c r="N286" s="42">
        <f t="shared" si="181"/>
        <v>-110</v>
      </c>
      <c r="O286" s="42">
        <f t="shared" si="182"/>
        <v>-100</v>
      </c>
      <c r="P286" s="42">
        <f t="shared" si="183"/>
        <v>-90</v>
      </c>
      <c r="Q286" s="61">
        <f t="shared" si="197"/>
        <v>0</v>
      </c>
      <c r="R286" s="61">
        <f t="shared" si="197"/>
        <v>0</v>
      </c>
      <c r="S286" s="61">
        <f t="shared" si="197"/>
        <v>0</v>
      </c>
      <c r="T286" s="58">
        <f t="shared" si="184"/>
        <v>1230</v>
      </c>
      <c r="U286" s="83">
        <f t="shared" si="112"/>
        <v>1500</v>
      </c>
      <c r="V286" s="83">
        <f t="shared" si="113"/>
        <v>1500</v>
      </c>
      <c r="W286" s="83">
        <f t="shared" si="114"/>
        <v>1500</v>
      </c>
      <c r="X286" s="85"/>
      <c r="Y286" s="42"/>
      <c r="Z286" s="42"/>
      <c r="AA286" s="42"/>
      <c r="AB286" s="50"/>
    </row>
    <row r="287" spans="1:28" ht="13.15" customHeight="1">
      <c r="A287" s="75">
        <f t="shared" si="130"/>
        <v>273</v>
      </c>
      <c r="B287" s="86">
        <f t="shared" si="187"/>
        <v>45584</v>
      </c>
      <c r="C287" s="75">
        <f t="shared" si="188"/>
        <v>884</v>
      </c>
      <c r="D287" s="76">
        <f t="shared" si="159"/>
        <v>1848</v>
      </c>
      <c r="E287" s="61">
        <f t="shared" si="174"/>
        <v>842</v>
      </c>
      <c r="F287" s="61">
        <f t="shared" si="175"/>
        <v>832</v>
      </c>
      <c r="G287" s="61">
        <f t="shared" si="176"/>
        <v>822</v>
      </c>
      <c r="H287" s="42">
        <f t="shared" si="177"/>
        <v>1890</v>
      </c>
      <c r="I287" s="42">
        <f t="shared" si="178"/>
        <v>1900</v>
      </c>
      <c r="J287" s="42">
        <f t="shared" si="179"/>
        <v>1910</v>
      </c>
      <c r="K287" s="42">
        <f t="shared" ref="K287:M287" si="205">K286</f>
        <v>2000</v>
      </c>
      <c r="L287" s="42">
        <f t="shared" si="205"/>
        <v>2000</v>
      </c>
      <c r="M287" s="42">
        <f t="shared" si="205"/>
        <v>2000</v>
      </c>
      <c r="N287" s="42">
        <f t="shared" si="181"/>
        <v>-110</v>
      </c>
      <c r="O287" s="42">
        <f t="shared" si="182"/>
        <v>-100</v>
      </c>
      <c r="P287" s="42">
        <f t="shared" si="183"/>
        <v>-90</v>
      </c>
      <c r="Q287" s="61">
        <f t="shared" si="197"/>
        <v>0</v>
      </c>
      <c r="R287" s="61">
        <f t="shared" si="197"/>
        <v>0</v>
      </c>
      <c r="S287" s="61">
        <f t="shared" si="197"/>
        <v>0</v>
      </c>
      <c r="T287" s="58">
        <f t="shared" si="184"/>
        <v>1232</v>
      </c>
      <c r="U287" s="83">
        <f t="shared" si="112"/>
        <v>1500</v>
      </c>
      <c r="V287" s="83">
        <f t="shared" si="113"/>
        <v>1500</v>
      </c>
      <c r="W287" s="83">
        <f t="shared" si="114"/>
        <v>1500</v>
      </c>
      <c r="X287" s="85"/>
      <c r="Y287" s="42"/>
      <c r="Z287" s="42"/>
      <c r="AA287" s="42"/>
      <c r="AB287" s="50"/>
    </row>
    <row r="288" spans="1:28" ht="13.15" customHeight="1">
      <c r="A288" s="75">
        <f t="shared" si="130"/>
        <v>274</v>
      </c>
      <c r="B288" s="86">
        <f t="shared" si="187"/>
        <v>45585</v>
      </c>
      <c r="C288" s="75">
        <f t="shared" si="188"/>
        <v>884</v>
      </c>
      <c r="D288" s="76">
        <f t="shared" si="159"/>
        <v>1850</v>
      </c>
      <c r="E288" s="61">
        <f t="shared" si="174"/>
        <v>844</v>
      </c>
      <c r="F288" s="61">
        <f t="shared" si="175"/>
        <v>834</v>
      </c>
      <c r="G288" s="61">
        <f t="shared" si="176"/>
        <v>824</v>
      </c>
      <c r="H288" s="42">
        <f t="shared" si="177"/>
        <v>1890</v>
      </c>
      <c r="I288" s="42">
        <f t="shared" si="178"/>
        <v>1900</v>
      </c>
      <c r="J288" s="42">
        <f t="shared" si="179"/>
        <v>1910</v>
      </c>
      <c r="K288" s="42">
        <f t="shared" ref="K288:M288" si="206">K287</f>
        <v>2000</v>
      </c>
      <c r="L288" s="42">
        <f t="shared" si="206"/>
        <v>2000</v>
      </c>
      <c r="M288" s="42">
        <f t="shared" si="206"/>
        <v>2000</v>
      </c>
      <c r="N288" s="42">
        <f t="shared" si="181"/>
        <v>-110</v>
      </c>
      <c r="O288" s="42">
        <f t="shared" si="182"/>
        <v>-100</v>
      </c>
      <c r="P288" s="42">
        <f t="shared" si="183"/>
        <v>-90</v>
      </c>
      <c r="Q288" s="61">
        <f t="shared" si="197"/>
        <v>0</v>
      </c>
      <c r="R288" s="61">
        <f t="shared" si="197"/>
        <v>0</v>
      </c>
      <c r="S288" s="61">
        <f t="shared" si="197"/>
        <v>0</v>
      </c>
      <c r="T288" s="58">
        <f t="shared" si="184"/>
        <v>1234</v>
      </c>
      <c r="U288" s="83">
        <f t="shared" ref="U288:U351" si="207">U287+$X288*1000-Q288</f>
        <v>1500</v>
      </c>
      <c r="V288" s="83">
        <f t="shared" ref="V288:V351" si="208">V287+$X288*1000-R288</f>
        <v>1500</v>
      </c>
      <c r="W288" s="83">
        <f t="shared" ref="W288:W351" si="209">W287+$X288*1000-S288</f>
        <v>1500</v>
      </c>
      <c r="X288" s="85"/>
      <c r="Y288" s="42"/>
      <c r="Z288" s="42"/>
      <c r="AA288" s="42"/>
      <c r="AB288" s="50"/>
    </row>
    <row r="289" spans="1:28" ht="13.15" customHeight="1">
      <c r="A289" s="75">
        <f t="shared" si="130"/>
        <v>275</v>
      </c>
      <c r="B289" s="86">
        <f t="shared" si="187"/>
        <v>45586</v>
      </c>
      <c r="C289" s="75">
        <f t="shared" si="188"/>
        <v>884</v>
      </c>
      <c r="D289" s="76">
        <f t="shared" si="159"/>
        <v>1852</v>
      </c>
      <c r="E289" s="61">
        <f t="shared" si="174"/>
        <v>846</v>
      </c>
      <c r="F289" s="61">
        <f t="shared" si="175"/>
        <v>836</v>
      </c>
      <c r="G289" s="61">
        <f t="shared" si="176"/>
        <v>826</v>
      </c>
      <c r="H289" s="42">
        <f t="shared" si="177"/>
        <v>1890</v>
      </c>
      <c r="I289" s="42">
        <f t="shared" si="178"/>
        <v>1900</v>
      </c>
      <c r="J289" s="42">
        <f t="shared" si="179"/>
        <v>1910</v>
      </c>
      <c r="K289" s="42">
        <f t="shared" ref="K289:M289" si="210">K288</f>
        <v>2000</v>
      </c>
      <c r="L289" s="42">
        <f t="shared" si="210"/>
        <v>2000</v>
      </c>
      <c r="M289" s="42">
        <f t="shared" si="210"/>
        <v>2000</v>
      </c>
      <c r="N289" s="42">
        <f t="shared" si="181"/>
        <v>-110</v>
      </c>
      <c r="O289" s="42">
        <f t="shared" si="182"/>
        <v>-100</v>
      </c>
      <c r="P289" s="42">
        <f t="shared" si="183"/>
        <v>-90</v>
      </c>
      <c r="Q289" s="61">
        <f t="shared" si="197"/>
        <v>0</v>
      </c>
      <c r="R289" s="61">
        <f t="shared" si="197"/>
        <v>0</v>
      </c>
      <c r="S289" s="61">
        <f t="shared" si="197"/>
        <v>0</v>
      </c>
      <c r="T289" s="58">
        <f t="shared" si="184"/>
        <v>1236</v>
      </c>
      <c r="U289" s="83">
        <f t="shared" si="207"/>
        <v>1500</v>
      </c>
      <c r="V289" s="83">
        <f t="shared" si="208"/>
        <v>1500</v>
      </c>
      <c r="W289" s="83">
        <f t="shared" si="209"/>
        <v>1500</v>
      </c>
      <c r="X289" s="85"/>
      <c r="Y289" s="42"/>
      <c r="Z289" s="42"/>
      <c r="AA289" s="42"/>
      <c r="AB289" s="50"/>
    </row>
    <row r="290" spans="1:28" ht="13.15" customHeight="1">
      <c r="A290" s="75">
        <f t="shared" si="130"/>
        <v>276</v>
      </c>
      <c r="B290" s="86">
        <f t="shared" si="187"/>
        <v>45587</v>
      </c>
      <c r="C290" s="75">
        <f t="shared" si="188"/>
        <v>884</v>
      </c>
      <c r="D290" s="76">
        <f t="shared" si="159"/>
        <v>1854</v>
      </c>
      <c r="E290" s="61">
        <f t="shared" si="174"/>
        <v>848</v>
      </c>
      <c r="F290" s="61">
        <f t="shared" si="175"/>
        <v>838</v>
      </c>
      <c r="G290" s="61">
        <f t="shared" si="176"/>
        <v>828</v>
      </c>
      <c r="H290" s="42">
        <f t="shared" si="177"/>
        <v>1890</v>
      </c>
      <c r="I290" s="42">
        <f t="shared" si="178"/>
        <v>1900</v>
      </c>
      <c r="J290" s="42">
        <f t="shared" si="179"/>
        <v>1910</v>
      </c>
      <c r="K290" s="42">
        <f t="shared" ref="K290:M290" si="211">K289</f>
        <v>2000</v>
      </c>
      <c r="L290" s="42">
        <f t="shared" si="211"/>
        <v>2000</v>
      </c>
      <c r="M290" s="42">
        <f t="shared" si="211"/>
        <v>2000</v>
      </c>
      <c r="N290" s="42">
        <f t="shared" si="181"/>
        <v>-110</v>
      </c>
      <c r="O290" s="42">
        <f t="shared" si="182"/>
        <v>-100</v>
      </c>
      <c r="P290" s="42">
        <f t="shared" si="183"/>
        <v>-90</v>
      </c>
      <c r="Q290" s="61">
        <f t="shared" si="197"/>
        <v>0</v>
      </c>
      <c r="R290" s="61">
        <f t="shared" si="197"/>
        <v>0</v>
      </c>
      <c r="S290" s="61">
        <f t="shared" si="197"/>
        <v>0</v>
      </c>
      <c r="T290" s="58">
        <f t="shared" si="184"/>
        <v>1238</v>
      </c>
      <c r="U290" s="83">
        <f t="shared" si="207"/>
        <v>1500</v>
      </c>
      <c r="V290" s="83">
        <f t="shared" si="208"/>
        <v>1500</v>
      </c>
      <c r="W290" s="83">
        <f t="shared" si="209"/>
        <v>1500</v>
      </c>
      <c r="X290" s="85"/>
      <c r="Y290" s="42"/>
      <c r="Z290" s="42"/>
      <c r="AA290" s="42"/>
      <c r="AB290" s="50"/>
    </row>
    <row r="291" spans="1:28" ht="13.15" customHeight="1">
      <c r="A291" s="75">
        <f t="shared" si="130"/>
        <v>277</v>
      </c>
      <c r="B291" s="86">
        <f t="shared" si="187"/>
        <v>45588</v>
      </c>
      <c r="C291" s="75">
        <f t="shared" si="188"/>
        <v>884</v>
      </c>
      <c r="D291" s="76">
        <f t="shared" si="159"/>
        <v>1856</v>
      </c>
      <c r="E291" s="61">
        <f t="shared" si="174"/>
        <v>850</v>
      </c>
      <c r="F291" s="61">
        <f t="shared" si="175"/>
        <v>840</v>
      </c>
      <c r="G291" s="61">
        <f t="shared" si="176"/>
        <v>830</v>
      </c>
      <c r="H291" s="42">
        <f t="shared" si="177"/>
        <v>1890</v>
      </c>
      <c r="I291" s="42">
        <f t="shared" si="178"/>
        <v>1900</v>
      </c>
      <c r="J291" s="42">
        <f t="shared" si="179"/>
        <v>1910</v>
      </c>
      <c r="K291" s="42">
        <f t="shared" ref="K291:M291" si="212">K290</f>
        <v>2000</v>
      </c>
      <c r="L291" s="42">
        <f t="shared" si="212"/>
        <v>2000</v>
      </c>
      <c r="M291" s="42">
        <f t="shared" si="212"/>
        <v>2000</v>
      </c>
      <c r="N291" s="42">
        <f t="shared" si="181"/>
        <v>-110</v>
      </c>
      <c r="O291" s="42">
        <f t="shared" si="182"/>
        <v>-100</v>
      </c>
      <c r="P291" s="42">
        <f t="shared" si="183"/>
        <v>-90</v>
      </c>
      <c r="Q291" s="61">
        <f t="shared" si="197"/>
        <v>0</v>
      </c>
      <c r="R291" s="61">
        <f t="shared" si="197"/>
        <v>0</v>
      </c>
      <c r="S291" s="61">
        <f t="shared" si="197"/>
        <v>0</v>
      </c>
      <c r="T291" s="58">
        <f t="shared" si="184"/>
        <v>1240</v>
      </c>
      <c r="U291" s="83">
        <f t="shared" si="207"/>
        <v>1500</v>
      </c>
      <c r="V291" s="83">
        <f t="shared" si="208"/>
        <v>1500</v>
      </c>
      <c r="W291" s="83">
        <f t="shared" si="209"/>
        <v>1500</v>
      </c>
      <c r="X291" s="85"/>
      <c r="Y291" s="42"/>
      <c r="Z291" s="42"/>
      <c r="AA291" s="42"/>
      <c r="AB291" s="50"/>
    </row>
    <row r="292" spans="1:28" ht="13.15" customHeight="1">
      <c r="A292" s="75">
        <f t="shared" si="130"/>
        <v>278</v>
      </c>
      <c r="B292" s="86">
        <f t="shared" si="187"/>
        <v>45589</v>
      </c>
      <c r="C292" s="75">
        <f t="shared" si="188"/>
        <v>884</v>
      </c>
      <c r="D292" s="76">
        <f t="shared" si="159"/>
        <v>1858</v>
      </c>
      <c r="E292" s="61">
        <f t="shared" si="174"/>
        <v>852</v>
      </c>
      <c r="F292" s="61">
        <f t="shared" si="175"/>
        <v>842</v>
      </c>
      <c r="G292" s="61">
        <f t="shared" si="176"/>
        <v>832</v>
      </c>
      <c r="H292" s="42">
        <f t="shared" si="177"/>
        <v>1890</v>
      </c>
      <c r="I292" s="42">
        <f t="shared" si="178"/>
        <v>1900</v>
      </c>
      <c r="J292" s="42">
        <f t="shared" si="179"/>
        <v>1910</v>
      </c>
      <c r="K292" s="42">
        <f t="shared" ref="K292:M292" si="213">K291</f>
        <v>2000</v>
      </c>
      <c r="L292" s="42">
        <f t="shared" si="213"/>
        <v>2000</v>
      </c>
      <c r="M292" s="42">
        <f t="shared" si="213"/>
        <v>2000</v>
      </c>
      <c r="N292" s="42">
        <f t="shared" si="181"/>
        <v>-110</v>
      </c>
      <c r="O292" s="42">
        <f t="shared" si="182"/>
        <v>-100</v>
      </c>
      <c r="P292" s="42">
        <f t="shared" si="183"/>
        <v>-90</v>
      </c>
      <c r="Q292" s="61">
        <f t="shared" si="197"/>
        <v>0</v>
      </c>
      <c r="R292" s="61">
        <f t="shared" si="197"/>
        <v>0</v>
      </c>
      <c r="S292" s="61">
        <f t="shared" si="197"/>
        <v>0</v>
      </c>
      <c r="T292" s="58">
        <f t="shared" si="184"/>
        <v>1242</v>
      </c>
      <c r="U292" s="83">
        <f t="shared" si="207"/>
        <v>1500</v>
      </c>
      <c r="V292" s="83">
        <f t="shared" si="208"/>
        <v>1500</v>
      </c>
      <c r="W292" s="83">
        <f t="shared" si="209"/>
        <v>1500</v>
      </c>
      <c r="X292" s="85"/>
      <c r="Y292" s="42"/>
      <c r="Z292" s="42"/>
      <c r="AA292" s="42"/>
      <c r="AB292" s="50"/>
    </row>
    <row r="293" spans="1:28" ht="13.15" customHeight="1">
      <c r="A293" s="75">
        <f t="shared" si="130"/>
        <v>279</v>
      </c>
      <c r="B293" s="86">
        <f t="shared" si="187"/>
        <v>45590</v>
      </c>
      <c r="C293" s="75">
        <f t="shared" si="188"/>
        <v>884</v>
      </c>
      <c r="D293" s="76">
        <f t="shared" si="159"/>
        <v>1860</v>
      </c>
      <c r="E293" s="61">
        <f t="shared" si="174"/>
        <v>854</v>
      </c>
      <c r="F293" s="61">
        <f t="shared" si="175"/>
        <v>844</v>
      </c>
      <c r="G293" s="61">
        <f t="shared" si="176"/>
        <v>834</v>
      </c>
      <c r="H293" s="42">
        <f t="shared" si="177"/>
        <v>1890</v>
      </c>
      <c r="I293" s="42">
        <f t="shared" si="178"/>
        <v>1900</v>
      </c>
      <c r="J293" s="42">
        <f t="shared" si="179"/>
        <v>1910</v>
      </c>
      <c r="K293" s="42">
        <f t="shared" ref="K293:M293" si="214">K292</f>
        <v>2000</v>
      </c>
      <c r="L293" s="42">
        <f t="shared" si="214"/>
        <v>2000</v>
      </c>
      <c r="M293" s="42">
        <f t="shared" si="214"/>
        <v>2000</v>
      </c>
      <c r="N293" s="42">
        <f t="shared" si="181"/>
        <v>-110</v>
      </c>
      <c r="O293" s="42">
        <f t="shared" si="182"/>
        <v>-100</v>
      </c>
      <c r="P293" s="42">
        <f t="shared" si="183"/>
        <v>-90</v>
      </c>
      <c r="Q293" s="61">
        <f t="shared" si="197"/>
        <v>0</v>
      </c>
      <c r="R293" s="61">
        <f t="shared" si="197"/>
        <v>0</v>
      </c>
      <c r="S293" s="61">
        <f t="shared" si="197"/>
        <v>0</v>
      </c>
      <c r="T293" s="58">
        <f t="shared" si="184"/>
        <v>1244</v>
      </c>
      <c r="U293" s="83">
        <f t="shared" si="207"/>
        <v>1500</v>
      </c>
      <c r="V293" s="83">
        <f t="shared" si="208"/>
        <v>1500</v>
      </c>
      <c r="W293" s="83">
        <f t="shared" si="209"/>
        <v>1500</v>
      </c>
      <c r="X293" s="85"/>
      <c r="Y293" s="42"/>
      <c r="Z293" s="42"/>
      <c r="AA293" s="42"/>
      <c r="AB293" s="50"/>
    </row>
    <row r="294" spans="1:28" ht="13.15" customHeight="1">
      <c r="A294" s="75">
        <f t="shared" si="130"/>
        <v>280</v>
      </c>
      <c r="B294" s="86">
        <f t="shared" si="187"/>
        <v>45591</v>
      </c>
      <c r="C294" s="75">
        <f t="shared" si="188"/>
        <v>884</v>
      </c>
      <c r="D294" s="76">
        <f t="shared" si="159"/>
        <v>1862</v>
      </c>
      <c r="E294" s="61">
        <f t="shared" si="174"/>
        <v>856</v>
      </c>
      <c r="F294" s="61">
        <f t="shared" si="175"/>
        <v>846</v>
      </c>
      <c r="G294" s="61">
        <f t="shared" si="176"/>
        <v>836</v>
      </c>
      <c r="H294" s="42">
        <f t="shared" si="177"/>
        <v>1890</v>
      </c>
      <c r="I294" s="42">
        <f t="shared" si="178"/>
        <v>1900</v>
      </c>
      <c r="J294" s="42">
        <f t="shared" si="179"/>
        <v>1910</v>
      </c>
      <c r="K294" s="42">
        <f t="shared" ref="K294:M294" si="215">K293</f>
        <v>2000</v>
      </c>
      <c r="L294" s="42">
        <f t="shared" si="215"/>
        <v>2000</v>
      </c>
      <c r="M294" s="42">
        <f t="shared" si="215"/>
        <v>2000</v>
      </c>
      <c r="N294" s="42">
        <f t="shared" si="181"/>
        <v>-110</v>
      </c>
      <c r="O294" s="42">
        <f t="shared" si="182"/>
        <v>-100</v>
      </c>
      <c r="P294" s="42">
        <f t="shared" si="183"/>
        <v>-90</v>
      </c>
      <c r="Q294" s="61">
        <f t="shared" si="197"/>
        <v>0</v>
      </c>
      <c r="R294" s="61">
        <f t="shared" si="197"/>
        <v>0</v>
      </c>
      <c r="S294" s="61">
        <f t="shared" si="197"/>
        <v>0</v>
      </c>
      <c r="T294" s="58">
        <f t="shared" si="184"/>
        <v>1246</v>
      </c>
      <c r="U294" s="83">
        <f t="shared" si="207"/>
        <v>1500</v>
      </c>
      <c r="V294" s="83">
        <f t="shared" si="208"/>
        <v>1500</v>
      </c>
      <c r="W294" s="83">
        <f t="shared" si="209"/>
        <v>1500</v>
      </c>
      <c r="X294" s="85"/>
      <c r="Y294" s="42"/>
      <c r="Z294" s="42"/>
      <c r="AA294" s="42"/>
      <c r="AB294" s="50"/>
    </row>
    <row r="295" spans="1:28" ht="13.15" customHeight="1">
      <c r="A295" s="75">
        <f t="shared" si="130"/>
        <v>281</v>
      </c>
      <c r="B295" s="86">
        <f t="shared" si="187"/>
        <v>45592</v>
      </c>
      <c r="C295" s="75">
        <f t="shared" si="188"/>
        <v>884</v>
      </c>
      <c r="D295" s="76">
        <f t="shared" si="159"/>
        <v>1864</v>
      </c>
      <c r="E295" s="61">
        <f t="shared" si="174"/>
        <v>858</v>
      </c>
      <c r="F295" s="61">
        <f t="shared" si="175"/>
        <v>848</v>
      </c>
      <c r="G295" s="61">
        <f t="shared" si="176"/>
        <v>838</v>
      </c>
      <c r="H295" s="42">
        <f t="shared" si="177"/>
        <v>1890</v>
      </c>
      <c r="I295" s="42">
        <f t="shared" si="178"/>
        <v>1900</v>
      </c>
      <c r="J295" s="42">
        <f t="shared" si="179"/>
        <v>1910</v>
      </c>
      <c r="K295" s="42">
        <f t="shared" ref="K295:M295" si="216">K294</f>
        <v>2000</v>
      </c>
      <c r="L295" s="42">
        <f t="shared" si="216"/>
        <v>2000</v>
      </c>
      <c r="M295" s="42">
        <f t="shared" si="216"/>
        <v>2000</v>
      </c>
      <c r="N295" s="42">
        <f t="shared" si="181"/>
        <v>-110</v>
      </c>
      <c r="O295" s="42">
        <f t="shared" si="182"/>
        <v>-100</v>
      </c>
      <c r="P295" s="42">
        <f t="shared" si="183"/>
        <v>-90</v>
      </c>
      <c r="Q295" s="61">
        <f t="shared" ref="Q295:S310" si="217">Q294</f>
        <v>0</v>
      </c>
      <c r="R295" s="61">
        <f t="shared" si="217"/>
        <v>0</v>
      </c>
      <c r="S295" s="61">
        <f t="shared" si="217"/>
        <v>0</v>
      </c>
      <c r="T295" s="58">
        <f t="shared" si="184"/>
        <v>1248</v>
      </c>
      <c r="U295" s="83">
        <f t="shared" si="207"/>
        <v>1500</v>
      </c>
      <c r="V295" s="83">
        <f t="shared" si="208"/>
        <v>1500</v>
      </c>
      <c r="W295" s="83">
        <f t="shared" si="209"/>
        <v>1500</v>
      </c>
      <c r="X295" s="85"/>
      <c r="Y295" s="42"/>
      <c r="Z295" s="42"/>
      <c r="AA295" s="42"/>
      <c r="AB295" s="50"/>
    </row>
    <row r="296" spans="1:28" ht="13.15" customHeight="1">
      <c r="A296" s="75">
        <f t="shared" si="130"/>
        <v>282</v>
      </c>
      <c r="B296" s="86">
        <f t="shared" si="187"/>
        <v>45593</v>
      </c>
      <c r="C296" s="75">
        <f t="shared" si="188"/>
        <v>884</v>
      </c>
      <c r="D296" s="76">
        <f t="shared" si="159"/>
        <v>1866</v>
      </c>
      <c r="E296" s="61">
        <f t="shared" si="174"/>
        <v>860</v>
      </c>
      <c r="F296" s="61">
        <f t="shared" si="175"/>
        <v>850</v>
      </c>
      <c r="G296" s="61">
        <f t="shared" si="176"/>
        <v>840</v>
      </c>
      <c r="H296" s="42">
        <f t="shared" si="177"/>
        <v>1890</v>
      </c>
      <c r="I296" s="42">
        <f t="shared" si="178"/>
        <v>1900</v>
      </c>
      <c r="J296" s="42">
        <f t="shared" si="179"/>
        <v>1910</v>
      </c>
      <c r="K296" s="42">
        <f t="shared" ref="K296:M296" si="218">K295</f>
        <v>2000</v>
      </c>
      <c r="L296" s="42">
        <f t="shared" si="218"/>
        <v>2000</v>
      </c>
      <c r="M296" s="42">
        <f t="shared" si="218"/>
        <v>2000</v>
      </c>
      <c r="N296" s="42">
        <f t="shared" si="181"/>
        <v>-110</v>
      </c>
      <c r="O296" s="42">
        <f t="shared" si="182"/>
        <v>-100</v>
      </c>
      <c r="P296" s="42">
        <f t="shared" si="183"/>
        <v>-90</v>
      </c>
      <c r="Q296" s="61">
        <f t="shared" si="217"/>
        <v>0</v>
      </c>
      <c r="R296" s="61">
        <f t="shared" si="217"/>
        <v>0</v>
      </c>
      <c r="S296" s="61">
        <f t="shared" si="217"/>
        <v>0</v>
      </c>
      <c r="T296" s="58">
        <f t="shared" si="184"/>
        <v>1250</v>
      </c>
      <c r="U296" s="83">
        <f t="shared" si="207"/>
        <v>1500</v>
      </c>
      <c r="V296" s="83">
        <f t="shared" si="208"/>
        <v>1500</v>
      </c>
      <c r="W296" s="83">
        <f t="shared" si="209"/>
        <v>1500</v>
      </c>
      <c r="X296" s="85"/>
      <c r="Y296" s="42"/>
      <c r="Z296" s="42"/>
      <c r="AA296" s="42"/>
      <c r="AB296" s="50"/>
    </row>
    <row r="297" spans="1:28" ht="13.15" customHeight="1">
      <c r="A297" s="75">
        <f t="shared" si="130"/>
        <v>283</v>
      </c>
      <c r="B297" s="86">
        <f t="shared" si="187"/>
        <v>45594</v>
      </c>
      <c r="C297" s="75">
        <f t="shared" si="188"/>
        <v>884</v>
      </c>
      <c r="D297" s="76">
        <f t="shared" si="159"/>
        <v>1868</v>
      </c>
      <c r="E297" s="61">
        <f t="shared" si="174"/>
        <v>862</v>
      </c>
      <c r="F297" s="61">
        <f t="shared" si="175"/>
        <v>852</v>
      </c>
      <c r="G297" s="61">
        <f t="shared" si="176"/>
        <v>842</v>
      </c>
      <c r="H297" s="42">
        <f t="shared" si="177"/>
        <v>1890</v>
      </c>
      <c r="I297" s="42">
        <f t="shared" si="178"/>
        <v>1900</v>
      </c>
      <c r="J297" s="42">
        <f t="shared" si="179"/>
        <v>1910</v>
      </c>
      <c r="K297" s="42">
        <f t="shared" ref="K297:M297" si="219">K296</f>
        <v>2000</v>
      </c>
      <c r="L297" s="42">
        <f t="shared" si="219"/>
        <v>2000</v>
      </c>
      <c r="M297" s="42">
        <f t="shared" si="219"/>
        <v>2000</v>
      </c>
      <c r="N297" s="42">
        <f t="shared" si="181"/>
        <v>-110</v>
      </c>
      <c r="O297" s="42">
        <f t="shared" si="182"/>
        <v>-100</v>
      </c>
      <c r="P297" s="42">
        <f t="shared" si="183"/>
        <v>-90</v>
      </c>
      <c r="Q297" s="61">
        <f t="shared" si="217"/>
        <v>0</v>
      </c>
      <c r="R297" s="61">
        <f t="shared" si="217"/>
        <v>0</v>
      </c>
      <c r="S297" s="61">
        <f t="shared" si="217"/>
        <v>0</v>
      </c>
      <c r="T297" s="58">
        <f t="shared" si="184"/>
        <v>1252</v>
      </c>
      <c r="U297" s="83">
        <f t="shared" si="207"/>
        <v>1500</v>
      </c>
      <c r="V297" s="83">
        <f t="shared" si="208"/>
        <v>1500</v>
      </c>
      <c r="W297" s="83">
        <f t="shared" si="209"/>
        <v>1500</v>
      </c>
      <c r="X297" s="85"/>
      <c r="Y297" s="42"/>
      <c r="Z297" s="42"/>
      <c r="AA297" s="42"/>
      <c r="AB297" s="50"/>
    </row>
    <row r="298" spans="1:28" ht="13.15" customHeight="1">
      <c r="A298" s="75">
        <f t="shared" si="130"/>
        <v>284</v>
      </c>
      <c r="B298" s="86">
        <f t="shared" si="187"/>
        <v>45595</v>
      </c>
      <c r="C298" s="75">
        <f t="shared" si="188"/>
        <v>884</v>
      </c>
      <c r="D298" s="76">
        <f t="shared" si="159"/>
        <v>1870</v>
      </c>
      <c r="E298" s="61">
        <f t="shared" si="174"/>
        <v>864</v>
      </c>
      <c r="F298" s="61">
        <f t="shared" si="175"/>
        <v>854</v>
      </c>
      <c r="G298" s="61">
        <f t="shared" si="176"/>
        <v>844</v>
      </c>
      <c r="H298" s="42">
        <f t="shared" si="177"/>
        <v>1890</v>
      </c>
      <c r="I298" s="42">
        <f t="shared" si="178"/>
        <v>1900</v>
      </c>
      <c r="J298" s="42">
        <f t="shared" si="179"/>
        <v>1910</v>
      </c>
      <c r="K298" s="42">
        <f t="shared" ref="K298:M298" si="220">K297</f>
        <v>2000</v>
      </c>
      <c r="L298" s="42">
        <f t="shared" si="220"/>
        <v>2000</v>
      </c>
      <c r="M298" s="42">
        <f t="shared" si="220"/>
        <v>2000</v>
      </c>
      <c r="N298" s="42">
        <f t="shared" si="181"/>
        <v>-110</v>
      </c>
      <c r="O298" s="42">
        <f t="shared" si="182"/>
        <v>-100</v>
      </c>
      <c r="P298" s="42">
        <f t="shared" si="183"/>
        <v>-90</v>
      </c>
      <c r="Q298" s="61">
        <f t="shared" si="217"/>
        <v>0</v>
      </c>
      <c r="R298" s="61">
        <f t="shared" si="217"/>
        <v>0</v>
      </c>
      <c r="S298" s="61">
        <f t="shared" si="217"/>
        <v>0</v>
      </c>
      <c r="T298" s="58">
        <f t="shared" si="184"/>
        <v>1254</v>
      </c>
      <c r="U298" s="83">
        <f t="shared" si="207"/>
        <v>1500</v>
      </c>
      <c r="V298" s="83">
        <f t="shared" si="208"/>
        <v>1500</v>
      </c>
      <c r="W298" s="83">
        <f t="shared" si="209"/>
        <v>1500</v>
      </c>
      <c r="X298" s="85"/>
      <c r="Y298" s="42"/>
      <c r="Z298" s="42"/>
      <c r="AA298" s="42"/>
      <c r="AB298" s="50"/>
    </row>
    <row r="299" spans="1:28" ht="13.15" customHeight="1">
      <c r="A299" s="75">
        <f t="shared" si="130"/>
        <v>285</v>
      </c>
      <c r="B299" s="86">
        <f t="shared" si="187"/>
        <v>45596</v>
      </c>
      <c r="C299" s="75">
        <f t="shared" si="188"/>
        <v>884</v>
      </c>
      <c r="D299" s="76">
        <f t="shared" si="159"/>
        <v>1872</v>
      </c>
      <c r="E299" s="61">
        <f t="shared" si="174"/>
        <v>866</v>
      </c>
      <c r="F299" s="61">
        <f t="shared" si="175"/>
        <v>856</v>
      </c>
      <c r="G299" s="61">
        <f t="shared" si="176"/>
        <v>846</v>
      </c>
      <c r="H299" s="42">
        <f t="shared" si="177"/>
        <v>1890</v>
      </c>
      <c r="I299" s="42">
        <f t="shared" si="178"/>
        <v>1900</v>
      </c>
      <c r="J299" s="42">
        <f t="shared" si="179"/>
        <v>1910</v>
      </c>
      <c r="K299" s="42">
        <f t="shared" ref="K299:M299" si="221">K298</f>
        <v>2000</v>
      </c>
      <c r="L299" s="42">
        <f t="shared" si="221"/>
        <v>2000</v>
      </c>
      <c r="M299" s="42">
        <f t="shared" si="221"/>
        <v>2000</v>
      </c>
      <c r="N299" s="42">
        <f t="shared" si="181"/>
        <v>-110</v>
      </c>
      <c r="O299" s="42">
        <f t="shared" si="182"/>
        <v>-100</v>
      </c>
      <c r="P299" s="42">
        <f t="shared" si="183"/>
        <v>-90</v>
      </c>
      <c r="Q299" s="61">
        <f t="shared" si="217"/>
        <v>0</v>
      </c>
      <c r="R299" s="61">
        <f t="shared" si="217"/>
        <v>0</v>
      </c>
      <c r="S299" s="61">
        <f t="shared" si="217"/>
        <v>0</v>
      </c>
      <c r="T299" s="58">
        <f t="shared" si="184"/>
        <v>1256</v>
      </c>
      <c r="U299" s="83">
        <f t="shared" si="207"/>
        <v>1500</v>
      </c>
      <c r="V299" s="83">
        <f t="shared" si="208"/>
        <v>1500</v>
      </c>
      <c r="W299" s="83">
        <f t="shared" si="209"/>
        <v>1500</v>
      </c>
      <c r="X299" s="85"/>
      <c r="Y299" s="42"/>
      <c r="Z299" s="42"/>
      <c r="AA299" s="42"/>
      <c r="AB299" s="50"/>
    </row>
    <row r="300" spans="1:28" ht="13.15" customHeight="1">
      <c r="A300" s="75">
        <f t="shared" si="130"/>
        <v>286</v>
      </c>
      <c r="B300" s="86">
        <f t="shared" si="187"/>
        <v>45597</v>
      </c>
      <c r="C300" s="75">
        <f t="shared" si="188"/>
        <v>884</v>
      </c>
      <c r="D300" s="76">
        <f t="shared" si="159"/>
        <v>1874</v>
      </c>
      <c r="E300" s="61">
        <f t="shared" ref="E300:E359" si="222">C300+D300-H300</f>
        <v>868</v>
      </c>
      <c r="F300" s="61">
        <f t="shared" ref="F300:F359" si="223">C300+D300-I300</f>
        <v>858</v>
      </c>
      <c r="G300" s="61">
        <f t="shared" ref="G300:G359" si="224">D300+C300-J300</f>
        <v>848</v>
      </c>
      <c r="H300" s="42">
        <f t="shared" ref="H300:H359" si="225">K300+N300</f>
        <v>1890</v>
      </c>
      <c r="I300" s="42">
        <f t="shared" ref="I300:I359" si="226">L300+O300</f>
        <v>1900</v>
      </c>
      <c r="J300" s="42">
        <f t="shared" ref="J300:J359" si="227">M300+P300</f>
        <v>1910</v>
      </c>
      <c r="K300" s="42">
        <f t="shared" ref="K300:M300" si="228">K299</f>
        <v>2000</v>
      </c>
      <c r="L300" s="42">
        <f t="shared" si="228"/>
        <v>2000</v>
      </c>
      <c r="M300" s="42">
        <f t="shared" si="228"/>
        <v>2000</v>
      </c>
      <c r="N300" s="42">
        <f t="shared" ref="N300:N359" si="229">N299-Q300</f>
        <v>-110</v>
      </c>
      <c r="O300" s="42">
        <f t="shared" ref="O300:O359" si="230">O299-R300</f>
        <v>-100</v>
      </c>
      <c r="P300" s="42">
        <f t="shared" ref="P300:P359" si="231">P299-S300</f>
        <v>-90</v>
      </c>
      <c r="Q300" s="61">
        <f t="shared" si="217"/>
        <v>0</v>
      </c>
      <c r="R300" s="61">
        <f t="shared" si="217"/>
        <v>0</v>
      </c>
      <c r="S300" s="61">
        <f t="shared" si="217"/>
        <v>0</v>
      </c>
      <c r="T300" s="58">
        <f t="shared" ref="T300:T359" si="232">D300+C300-V300</f>
        <v>1258</v>
      </c>
      <c r="U300" s="83">
        <f t="shared" si="207"/>
        <v>1500</v>
      </c>
      <c r="V300" s="83">
        <f t="shared" si="208"/>
        <v>1500</v>
      </c>
      <c r="W300" s="83">
        <f t="shared" si="209"/>
        <v>1500</v>
      </c>
      <c r="X300" s="85"/>
      <c r="Y300" s="42"/>
      <c r="Z300" s="42"/>
      <c r="AA300" s="42"/>
      <c r="AB300" s="50"/>
    </row>
    <row r="301" spans="1:28" ht="13.15" customHeight="1">
      <c r="A301" s="75">
        <f t="shared" si="130"/>
        <v>287</v>
      </c>
      <c r="B301" s="86">
        <f t="shared" si="187"/>
        <v>45598</v>
      </c>
      <c r="C301" s="75">
        <f t="shared" si="188"/>
        <v>884</v>
      </c>
      <c r="D301" s="76">
        <f t="shared" si="159"/>
        <v>1876</v>
      </c>
      <c r="E301" s="61">
        <f t="shared" si="222"/>
        <v>870</v>
      </c>
      <c r="F301" s="61">
        <f t="shared" si="223"/>
        <v>860</v>
      </c>
      <c r="G301" s="61">
        <f t="shared" si="224"/>
        <v>850</v>
      </c>
      <c r="H301" s="42">
        <f t="shared" si="225"/>
        <v>1890</v>
      </c>
      <c r="I301" s="42">
        <f t="shared" si="226"/>
        <v>1900</v>
      </c>
      <c r="J301" s="42">
        <f t="shared" si="227"/>
        <v>1910</v>
      </c>
      <c r="K301" s="42">
        <f t="shared" ref="K301:M301" si="233">K300</f>
        <v>2000</v>
      </c>
      <c r="L301" s="42">
        <f t="shared" si="233"/>
        <v>2000</v>
      </c>
      <c r="M301" s="42">
        <f t="shared" si="233"/>
        <v>2000</v>
      </c>
      <c r="N301" s="42">
        <f t="shared" si="229"/>
        <v>-110</v>
      </c>
      <c r="O301" s="42">
        <f t="shared" si="230"/>
        <v>-100</v>
      </c>
      <c r="P301" s="42">
        <f t="shared" si="231"/>
        <v>-90</v>
      </c>
      <c r="Q301" s="61">
        <f t="shared" si="217"/>
        <v>0</v>
      </c>
      <c r="R301" s="61">
        <f t="shared" si="217"/>
        <v>0</v>
      </c>
      <c r="S301" s="61">
        <f t="shared" si="217"/>
        <v>0</v>
      </c>
      <c r="T301" s="58">
        <f t="shared" si="232"/>
        <v>1260</v>
      </c>
      <c r="U301" s="83">
        <f t="shared" si="207"/>
        <v>1500</v>
      </c>
      <c r="V301" s="83">
        <f t="shared" si="208"/>
        <v>1500</v>
      </c>
      <c r="W301" s="83">
        <f t="shared" si="209"/>
        <v>1500</v>
      </c>
      <c r="X301" s="85"/>
      <c r="Y301" s="42"/>
      <c r="Z301" s="42"/>
      <c r="AA301" s="42"/>
      <c r="AB301" s="50"/>
    </row>
    <row r="302" spans="1:28" ht="13.15" customHeight="1">
      <c r="A302" s="75">
        <f t="shared" si="130"/>
        <v>288</v>
      </c>
      <c r="B302" s="86">
        <f t="shared" si="187"/>
        <v>45599</v>
      </c>
      <c r="C302" s="75">
        <f t="shared" si="188"/>
        <v>884</v>
      </c>
      <c r="D302" s="76">
        <f t="shared" si="159"/>
        <v>1878</v>
      </c>
      <c r="E302" s="61">
        <f t="shared" si="222"/>
        <v>872</v>
      </c>
      <c r="F302" s="61">
        <f t="shared" si="223"/>
        <v>862</v>
      </c>
      <c r="G302" s="61">
        <f t="shared" si="224"/>
        <v>852</v>
      </c>
      <c r="H302" s="42">
        <f t="shared" si="225"/>
        <v>1890</v>
      </c>
      <c r="I302" s="42">
        <f t="shared" si="226"/>
        <v>1900</v>
      </c>
      <c r="J302" s="42">
        <f t="shared" si="227"/>
        <v>1910</v>
      </c>
      <c r="K302" s="42">
        <f t="shared" ref="K302:M302" si="234">K301</f>
        <v>2000</v>
      </c>
      <c r="L302" s="42">
        <f t="shared" si="234"/>
        <v>2000</v>
      </c>
      <c r="M302" s="42">
        <f t="shared" si="234"/>
        <v>2000</v>
      </c>
      <c r="N302" s="42">
        <f t="shared" si="229"/>
        <v>-110</v>
      </c>
      <c r="O302" s="42">
        <f t="shared" si="230"/>
        <v>-100</v>
      </c>
      <c r="P302" s="42">
        <f t="shared" si="231"/>
        <v>-90</v>
      </c>
      <c r="Q302" s="61">
        <f t="shared" si="217"/>
        <v>0</v>
      </c>
      <c r="R302" s="61">
        <f t="shared" si="217"/>
        <v>0</v>
      </c>
      <c r="S302" s="61">
        <f t="shared" si="217"/>
        <v>0</v>
      </c>
      <c r="T302" s="58">
        <f t="shared" si="232"/>
        <v>1262</v>
      </c>
      <c r="U302" s="83">
        <f t="shared" si="207"/>
        <v>1500</v>
      </c>
      <c r="V302" s="83">
        <f t="shared" si="208"/>
        <v>1500</v>
      </c>
      <c r="W302" s="83">
        <f t="shared" si="209"/>
        <v>1500</v>
      </c>
      <c r="X302" s="85"/>
      <c r="Y302" s="42"/>
      <c r="Z302" s="42"/>
      <c r="AA302" s="42"/>
      <c r="AB302" s="50"/>
    </row>
    <row r="303" spans="1:28" ht="13.15" customHeight="1">
      <c r="A303" s="75">
        <f t="shared" ref="A303:A360" si="235">+A302+1</f>
        <v>289</v>
      </c>
      <c r="B303" s="86">
        <f t="shared" si="187"/>
        <v>45600</v>
      </c>
      <c r="C303" s="75">
        <f t="shared" si="188"/>
        <v>884</v>
      </c>
      <c r="D303" s="76">
        <f t="shared" si="159"/>
        <v>1880</v>
      </c>
      <c r="E303" s="61">
        <f t="shared" si="222"/>
        <v>874</v>
      </c>
      <c r="F303" s="61">
        <f t="shared" si="223"/>
        <v>864</v>
      </c>
      <c r="G303" s="61">
        <f t="shared" si="224"/>
        <v>854</v>
      </c>
      <c r="H303" s="42">
        <f t="shared" si="225"/>
        <v>1890</v>
      </c>
      <c r="I303" s="42">
        <f t="shared" si="226"/>
        <v>1900</v>
      </c>
      <c r="J303" s="42">
        <f t="shared" si="227"/>
        <v>1910</v>
      </c>
      <c r="K303" s="42">
        <f t="shared" ref="K303:M303" si="236">K302</f>
        <v>2000</v>
      </c>
      <c r="L303" s="42">
        <f t="shared" si="236"/>
        <v>2000</v>
      </c>
      <c r="M303" s="42">
        <f t="shared" si="236"/>
        <v>2000</v>
      </c>
      <c r="N303" s="42">
        <f t="shared" si="229"/>
        <v>-110</v>
      </c>
      <c r="O303" s="42">
        <f t="shared" si="230"/>
        <v>-100</v>
      </c>
      <c r="P303" s="42">
        <f t="shared" si="231"/>
        <v>-90</v>
      </c>
      <c r="Q303" s="61">
        <f t="shared" si="217"/>
        <v>0</v>
      </c>
      <c r="R303" s="61">
        <f t="shared" si="217"/>
        <v>0</v>
      </c>
      <c r="S303" s="61">
        <f t="shared" si="217"/>
        <v>0</v>
      </c>
      <c r="T303" s="58">
        <f t="shared" si="232"/>
        <v>1264</v>
      </c>
      <c r="U303" s="83">
        <f t="shared" si="207"/>
        <v>1500</v>
      </c>
      <c r="V303" s="83">
        <f t="shared" si="208"/>
        <v>1500</v>
      </c>
      <c r="W303" s="83">
        <f t="shared" si="209"/>
        <v>1500</v>
      </c>
      <c r="X303" s="85"/>
      <c r="Y303" s="42"/>
      <c r="Z303" s="42"/>
      <c r="AA303" s="42"/>
      <c r="AB303" s="50"/>
    </row>
    <row r="304" spans="1:28" ht="13.15" customHeight="1">
      <c r="A304" s="75">
        <f t="shared" si="235"/>
        <v>290</v>
      </c>
      <c r="B304" s="86">
        <f t="shared" si="187"/>
        <v>45601</v>
      </c>
      <c r="C304" s="75">
        <f t="shared" si="188"/>
        <v>884</v>
      </c>
      <c r="D304" s="76">
        <f t="shared" si="159"/>
        <v>1882</v>
      </c>
      <c r="E304" s="61">
        <f t="shared" si="222"/>
        <v>876</v>
      </c>
      <c r="F304" s="61">
        <f t="shared" si="223"/>
        <v>866</v>
      </c>
      <c r="G304" s="61">
        <f t="shared" si="224"/>
        <v>856</v>
      </c>
      <c r="H304" s="42">
        <f t="shared" si="225"/>
        <v>1890</v>
      </c>
      <c r="I304" s="42">
        <f t="shared" si="226"/>
        <v>1900</v>
      </c>
      <c r="J304" s="42">
        <f t="shared" si="227"/>
        <v>1910</v>
      </c>
      <c r="K304" s="42">
        <f t="shared" ref="K304:M304" si="237">K303</f>
        <v>2000</v>
      </c>
      <c r="L304" s="42">
        <f t="shared" si="237"/>
        <v>2000</v>
      </c>
      <c r="M304" s="42">
        <f t="shared" si="237"/>
        <v>2000</v>
      </c>
      <c r="N304" s="42">
        <f t="shared" si="229"/>
        <v>-110</v>
      </c>
      <c r="O304" s="42">
        <f t="shared" si="230"/>
        <v>-100</v>
      </c>
      <c r="P304" s="42">
        <f t="shared" si="231"/>
        <v>-90</v>
      </c>
      <c r="Q304" s="61">
        <f t="shared" si="217"/>
        <v>0</v>
      </c>
      <c r="R304" s="61">
        <f t="shared" si="217"/>
        <v>0</v>
      </c>
      <c r="S304" s="61">
        <f t="shared" si="217"/>
        <v>0</v>
      </c>
      <c r="T304" s="58">
        <f t="shared" si="232"/>
        <v>1266</v>
      </c>
      <c r="U304" s="83">
        <f t="shared" si="207"/>
        <v>1500</v>
      </c>
      <c r="V304" s="83">
        <f t="shared" si="208"/>
        <v>1500</v>
      </c>
      <c r="W304" s="83">
        <f t="shared" si="209"/>
        <v>1500</v>
      </c>
      <c r="X304" s="85"/>
      <c r="Y304" s="42"/>
      <c r="Z304" s="42"/>
      <c r="AA304" s="42"/>
      <c r="AB304" s="50"/>
    </row>
    <row r="305" spans="1:28" ht="13.15" customHeight="1">
      <c r="A305" s="75">
        <f t="shared" si="235"/>
        <v>291</v>
      </c>
      <c r="B305" s="86">
        <f t="shared" si="187"/>
        <v>45602</v>
      </c>
      <c r="C305" s="75">
        <f t="shared" si="188"/>
        <v>884</v>
      </c>
      <c r="D305" s="76">
        <f t="shared" si="159"/>
        <v>1884</v>
      </c>
      <c r="E305" s="61">
        <f t="shared" si="222"/>
        <v>878</v>
      </c>
      <c r="F305" s="61">
        <f t="shared" si="223"/>
        <v>868</v>
      </c>
      <c r="G305" s="61">
        <f t="shared" si="224"/>
        <v>858</v>
      </c>
      <c r="H305" s="42">
        <f t="shared" si="225"/>
        <v>1890</v>
      </c>
      <c r="I305" s="42">
        <f t="shared" si="226"/>
        <v>1900</v>
      </c>
      <c r="J305" s="42">
        <f t="shared" si="227"/>
        <v>1910</v>
      </c>
      <c r="K305" s="42">
        <f t="shared" ref="K305:M305" si="238">K304</f>
        <v>2000</v>
      </c>
      <c r="L305" s="42">
        <f t="shared" si="238"/>
        <v>2000</v>
      </c>
      <c r="M305" s="42">
        <f t="shared" si="238"/>
        <v>2000</v>
      </c>
      <c r="N305" s="42">
        <f t="shared" si="229"/>
        <v>-110</v>
      </c>
      <c r="O305" s="42">
        <f t="shared" si="230"/>
        <v>-100</v>
      </c>
      <c r="P305" s="42">
        <f t="shared" si="231"/>
        <v>-90</v>
      </c>
      <c r="Q305" s="61">
        <f t="shared" si="217"/>
        <v>0</v>
      </c>
      <c r="R305" s="61">
        <f t="shared" si="217"/>
        <v>0</v>
      </c>
      <c r="S305" s="61">
        <f t="shared" si="217"/>
        <v>0</v>
      </c>
      <c r="T305" s="58">
        <f t="shared" si="232"/>
        <v>1268</v>
      </c>
      <c r="U305" s="83">
        <f t="shared" si="207"/>
        <v>1500</v>
      </c>
      <c r="V305" s="83">
        <f t="shared" si="208"/>
        <v>1500</v>
      </c>
      <c r="W305" s="83">
        <f t="shared" si="209"/>
        <v>1500</v>
      </c>
      <c r="X305" s="85"/>
      <c r="Y305" s="42"/>
      <c r="Z305" s="42"/>
      <c r="AA305" s="42"/>
      <c r="AB305" s="50"/>
    </row>
    <row r="306" spans="1:28" ht="13.15" customHeight="1">
      <c r="A306" s="75">
        <f t="shared" si="235"/>
        <v>292</v>
      </c>
      <c r="B306" s="86">
        <f t="shared" si="187"/>
        <v>45603</v>
      </c>
      <c r="C306" s="75">
        <f t="shared" si="188"/>
        <v>884</v>
      </c>
      <c r="D306" s="76">
        <f t="shared" si="159"/>
        <v>1886</v>
      </c>
      <c r="E306" s="61">
        <f t="shared" si="222"/>
        <v>880</v>
      </c>
      <c r="F306" s="61">
        <f t="shared" si="223"/>
        <v>870</v>
      </c>
      <c r="G306" s="61">
        <f t="shared" si="224"/>
        <v>860</v>
      </c>
      <c r="H306" s="42">
        <f t="shared" si="225"/>
        <v>1890</v>
      </c>
      <c r="I306" s="42">
        <f t="shared" si="226"/>
        <v>1900</v>
      </c>
      <c r="J306" s="42">
        <f t="shared" si="227"/>
        <v>1910</v>
      </c>
      <c r="K306" s="42">
        <f t="shared" ref="K306:M306" si="239">K305</f>
        <v>2000</v>
      </c>
      <c r="L306" s="42">
        <f t="shared" si="239"/>
        <v>2000</v>
      </c>
      <c r="M306" s="42">
        <f t="shared" si="239"/>
        <v>2000</v>
      </c>
      <c r="N306" s="42">
        <f t="shared" si="229"/>
        <v>-110</v>
      </c>
      <c r="O306" s="42">
        <f t="shared" si="230"/>
        <v>-100</v>
      </c>
      <c r="P306" s="42">
        <f t="shared" si="231"/>
        <v>-90</v>
      </c>
      <c r="Q306" s="61">
        <f t="shared" si="217"/>
        <v>0</v>
      </c>
      <c r="R306" s="61">
        <f t="shared" si="217"/>
        <v>0</v>
      </c>
      <c r="S306" s="61">
        <f t="shared" si="217"/>
        <v>0</v>
      </c>
      <c r="T306" s="58">
        <f t="shared" si="232"/>
        <v>1270</v>
      </c>
      <c r="U306" s="83">
        <f t="shared" si="207"/>
        <v>1500</v>
      </c>
      <c r="V306" s="83">
        <f t="shared" si="208"/>
        <v>1500</v>
      </c>
      <c r="W306" s="83">
        <f t="shared" si="209"/>
        <v>1500</v>
      </c>
      <c r="X306" s="85"/>
      <c r="Y306" s="42"/>
      <c r="Z306" s="42"/>
      <c r="AA306" s="42"/>
      <c r="AB306" s="50"/>
    </row>
    <row r="307" spans="1:28" ht="13.15" customHeight="1">
      <c r="A307" s="75">
        <f t="shared" si="235"/>
        <v>293</v>
      </c>
      <c r="B307" s="86">
        <f t="shared" si="187"/>
        <v>45604</v>
      </c>
      <c r="C307" s="75">
        <f t="shared" si="188"/>
        <v>884</v>
      </c>
      <c r="D307" s="76">
        <f t="shared" si="159"/>
        <v>1888</v>
      </c>
      <c r="E307" s="61">
        <f t="shared" si="222"/>
        <v>882</v>
      </c>
      <c r="F307" s="61">
        <f t="shared" si="223"/>
        <v>872</v>
      </c>
      <c r="G307" s="61">
        <f t="shared" si="224"/>
        <v>862</v>
      </c>
      <c r="H307" s="42">
        <f t="shared" si="225"/>
        <v>1890</v>
      </c>
      <c r="I307" s="42">
        <f t="shared" si="226"/>
        <v>1900</v>
      </c>
      <c r="J307" s="42">
        <f t="shared" si="227"/>
        <v>1910</v>
      </c>
      <c r="K307" s="42">
        <f t="shared" ref="K307:M307" si="240">K306</f>
        <v>2000</v>
      </c>
      <c r="L307" s="42">
        <f t="shared" si="240"/>
        <v>2000</v>
      </c>
      <c r="M307" s="42">
        <f t="shared" si="240"/>
        <v>2000</v>
      </c>
      <c r="N307" s="42">
        <f t="shared" si="229"/>
        <v>-110</v>
      </c>
      <c r="O307" s="42">
        <f t="shared" si="230"/>
        <v>-100</v>
      </c>
      <c r="P307" s="42">
        <f t="shared" si="231"/>
        <v>-90</v>
      </c>
      <c r="Q307" s="61">
        <f t="shared" si="217"/>
        <v>0</v>
      </c>
      <c r="R307" s="61">
        <f t="shared" si="217"/>
        <v>0</v>
      </c>
      <c r="S307" s="61">
        <f t="shared" si="217"/>
        <v>0</v>
      </c>
      <c r="T307" s="58">
        <f t="shared" si="232"/>
        <v>1272</v>
      </c>
      <c r="U307" s="83">
        <f t="shared" si="207"/>
        <v>1500</v>
      </c>
      <c r="V307" s="83">
        <f t="shared" si="208"/>
        <v>1500</v>
      </c>
      <c r="W307" s="83">
        <f t="shared" si="209"/>
        <v>1500</v>
      </c>
      <c r="X307" s="85"/>
      <c r="Y307" s="42"/>
      <c r="Z307" s="42"/>
      <c r="AA307" s="42"/>
      <c r="AB307" s="50"/>
    </row>
    <row r="308" spans="1:28" ht="13.15" customHeight="1">
      <c r="A308" s="75">
        <f t="shared" si="235"/>
        <v>294</v>
      </c>
      <c r="B308" s="86">
        <f t="shared" si="187"/>
        <v>45605</v>
      </c>
      <c r="C308" s="75">
        <f t="shared" si="188"/>
        <v>884</v>
      </c>
      <c r="D308" s="76">
        <f t="shared" si="159"/>
        <v>1890</v>
      </c>
      <c r="E308" s="61">
        <f t="shared" si="222"/>
        <v>884</v>
      </c>
      <c r="F308" s="61">
        <f t="shared" si="223"/>
        <v>874</v>
      </c>
      <c r="G308" s="61">
        <f t="shared" si="224"/>
        <v>864</v>
      </c>
      <c r="H308" s="42">
        <f t="shared" si="225"/>
        <v>1890</v>
      </c>
      <c r="I308" s="42">
        <f t="shared" si="226"/>
        <v>1900</v>
      </c>
      <c r="J308" s="42">
        <f t="shared" si="227"/>
        <v>1910</v>
      </c>
      <c r="K308" s="42">
        <f t="shared" ref="K308:M308" si="241">K307</f>
        <v>2000</v>
      </c>
      <c r="L308" s="42">
        <f t="shared" si="241"/>
        <v>2000</v>
      </c>
      <c r="M308" s="42">
        <f t="shared" si="241"/>
        <v>2000</v>
      </c>
      <c r="N308" s="42">
        <f t="shared" si="229"/>
        <v>-110</v>
      </c>
      <c r="O308" s="42">
        <f t="shared" si="230"/>
        <v>-100</v>
      </c>
      <c r="P308" s="42">
        <f t="shared" si="231"/>
        <v>-90</v>
      </c>
      <c r="Q308" s="61">
        <f t="shared" si="217"/>
        <v>0</v>
      </c>
      <c r="R308" s="61">
        <f t="shared" si="217"/>
        <v>0</v>
      </c>
      <c r="S308" s="61">
        <f t="shared" si="217"/>
        <v>0</v>
      </c>
      <c r="T308" s="58">
        <f t="shared" si="232"/>
        <v>1274</v>
      </c>
      <c r="U308" s="83">
        <f t="shared" si="207"/>
        <v>1500</v>
      </c>
      <c r="V308" s="83">
        <f t="shared" si="208"/>
        <v>1500</v>
      </c>
      <c r="W308" s="83">
        <f t="shared" si="209"/>
        <v>1500</v>
      </c>
      <c r="X308" s="85"/>
      <c r="Y308" s="42"/>
      <c r="Z308" s="42"/>
      <c r="AA308" s="42"/>
      <c r="AB308" s="50"/>
    </row>
    <row r="309" spans="1:28" ht="13.15" customHeight="1">
      <c r="A309" s="75">
        <f t="shared" si="235"/>
        <v>295</v>
      </c>
      <c r="B309" s="86">
        <f t="shared" si="187"/>
        <v>45606</v>
      </c>
      <c r="C309" s="75">
        <f t="shared" si="188"/>
        <v>884</v>
      </c>
      <c r="D309" s="76">
        <f t="shared" si="159"/>
        <v>1892</v>
      </c>
      <c r="E309" s="61">
        <f t="shared" si="222"/>
        <v>886</v>
      </c>
      <c r="F309" s="61">
        <f t="shared" si="223"/>
        <v>876</v>
      </c>
      <c r="G309" s="61">
        <f t="shared" si="224"/>
        <v>866</v>
      </c>
      <c r="H309" s="42">
        <f t="shared" si="225"/>
        <v>1890</v>
      </c>
      <c r="I309" s="42">
        <f t="shared" si="226"/>
        <v>1900</v>
      </c>
      <c r="J309" s="42">
        <f t="shared" si="227"/>
        <v>1910</v>
      </c>
      <c r="K309" s="42">
        <f t="shared" ref="K309:M309" si="242">K308</f>
        <v>2000</v>
      </c>
      <c r="L309" s="42">
        <f t="shared" si="242"/>
        <v>2000</v>
      </c>
      <c r="M309" s="42">
        <f t="shared" si="242"/>
        <v>2000</v>
      </c>
      <c r="N309" s="42">
        <f t="shared" si="229"/>
        <v>-110</v>
      </c>
      <c r="O309" s="42">
        <f t="shared" si="230"/>
        <v>-100</v>
      </c>
      <c r="P309" s="42">
        <f t="shared" si="231"/>
        <v>-90</v>
      </c>
      <c r="Q309" s="61">
        <f t="shared" si="217"/>
        <v>0</v>
      </c>
      <c r="R309" s="61">
        <f t="shared" si="217"/>
        <v>0</v>
      </c>
      <c r="S309" s="61">
        <f t="shared" si="217"/>
        <v>0</v>
      </c>
      <c r="T309" s="58">
        <f t="shared" si="232"/>
        <v>1276</v>
      </c>
      <c r="U309" s="83">
        <f t="shared" si="207"/>
        <v>1500</v>
      </c>
      <c r="V309" s="83">
        <f t="shared" si="208"/>
        <v>1500</v>
      </c>
      <c r="W309" s="83">
        <f t="shared" si="209"/>
        <v>1500</v>
      </c>
      <c r="X309" s="85"/>
      <c r="Y309" s="42"/>
      <c r="Z309" s="42"/>
      <c r="AA309" s="42"/>
      <c r="AB309" s="50"/>
    </row>
    <row r="310" spans="1:28" ht="13.15" customHeight="1">
      <c r="A310" s="75">
        <f t="shared" si="235"/>
        <v>296</v>
      </c>
      <c r="B310" s="86">
        <f t="shared" si="187"/>
        <v>45607</v>
      </c>
      <c r="C310" s="75">
        <f t="shared" si="188"/>
        <v>884</v>
      </c>
      <c r="D310" s="76">
        <f t="shared" si="159"/>
        <v>1894</v>
      </c>
      <c r="E310" s="61">
        <f t="shared" si="222"/>
        <v>888</v>
      </c>
      <c r="F310" s="61">
        <f t="shared" si="223"/>
        <v>878</v>
      </c>
      <c r="G310" s="61">
        <f t="shared" si="224"/>
        <v>868</v>
      </c>
      <c r="H310" s="42">
        <f t="shared" si="225"/>
        <v>1890</v>
      </c>
      <c r="I310" s="42">
        <f t="shared" si="226"/>
        <v>1900</v>
      </c>
      <c r="J310" s="42">
        <f t="shared" si="227"/>
        <v>1910</v>
      </c>
      <c r="K310" s="42">
        <f t="shared" ref="K310:M310" si="243">K309</f>
        <v>2000</v>
      </c>
      <c r="L310" s="42">
        <f t="shared" si="243"/>
        <v>2000</v>
      </c>
      <c r="M310" s="42">
        <f t="shared" si="243"/>
        <v>2000</v>
      </c>
      <c r="N310" s="42">
        <f t="shared" si="229"/>
        <v>-110</v>
      </c>
      <c r="O310" s="42">
        <f t="shared" si="230"/>
        <v>-100</v>
      </c>
      <c r="P310" s="42">
        <f t="shared" si="231"/>
        <v>-90</v>
      </c>
      <c r="Q310" s="61">
        <f t="shared" si="217"/>
        <v>0</v>
      </c>
      <c r="R310" s="61">
        <f t="shared" si="217"/>
        <v>0</v>
      </c>
      <c r="S310" s="61">
        <f t="shared" si="217"/>
        <v>0</v>
      </c>
      <c r="T310" s="58">
        <f t="shared" si="232"/>
        <v>1278</v>
      </c>
      <c r="U310" s="83">
        <f t="shared" si="207"/>
        <v>1500</v>
      </c>
      <c r="V310" s="83">
        <f t="shared" si="208"/>
        <v>1500</v>
      </c>
      <c r="W310" s="83">
        <f t="shared" si="209"/>
        <v>1500</v>
      </c>
      <c r="X310" s="85"/>
      <c r="Y310" s="42"/>
      <c r="Z310" s="42"/>
      <c r="AA310" s="42"/>
      <c r="AB310" s="50"/>
    </row>
    <row r="311" spans="1:28" ht="13.15" customHeight="1">
      <c r="A311" s="75">
        <f t="shared" si="235"/>
        <v>297</v>
      </c>
      <c r="B311" s="86">
        <f t="shared" si="187"/>
        <v>45608</v>
      </c>
      <c r="C311" s="75">
        <f t="shared" si="188"/>
        <v>884</v>
      </c>
      <c r="D311" s="76">
        <f t="shared" si="159"/>
        <v>1896</v>
      </c>
      <c r="E311" s="61">
        <f t="shared" si="222"/>
        <v>890</v>
      </c>
      <c r="F311" s="61">
        <f t="shared" si="223"/>
        <v>880</v>
      </c>
      <c r="G311" s="61">
        <f t="shared" si="224"/>
        <v>870</v>
      </c>
      <c r="H311" s="42">
        <f t="shared" si="225"/>
        <v>1890</v>
      </c>
      <c r="I311" s="42">
        <f t="shared" si="226"/>
        <v>1900</v>
      </c>
      <c r="J311" s="42">
        <f t="shared" si="227"/>
        <v>1910</v>
      </c>
      <c r="K311" s="42">
        <f t="shared" ref="K311:M311" si="244">K310</f>
        <v>2000</v>
      </c>
      <c r="L311" s="42">
        <f t="shared" si="244"/>
        <v>2000</v>
      </c>
      <c r="M311" s="42">
        <f t="shared" si="244"/>
        <v>2000</v>
      </c>
      <c r="N311" s="42">
        <f t="shared" si="229"/>
        <v>-110</v>
      </c>
      <c r="O311" s="42">
        <f t="shared" si="230"/>
        <v>-100</v>
      </c>
      <c r="P311" s="42">
        <f t="shared" si="231"/>
        <v>-90</v>
      </c>
      <c r="Q311" s="61">
        <f t="shared" ref="Q311:S326" si="245">Q310</f>
        <v>0</v>
      </c>
      <c r="R311" s="61">
        <f t="shared" si="245"/>
        <v>0</v>
      </c>
      <c r="S311" s="61">
        <f t="shared" si="245"/>
        <v>0</v>
      </c>
      <c r="T311" s="58">
        <f t="shared" si="232"/>
        <v>1280</v>
      </c>
      <c r="U311" s="83">
        <f t="shared" si="207"/>
        <v>1500</v>
      </c>
      <c r="V311" s="83">
        <f t="shared" si="208"/>
        <v>1500</v>
      </c>
      <c r="W311" s="83">
        <f t="shared" si="209"/>
        <v>1500</v>
      </c>
      <c r="X311" s="85"/>
      <c r="Y311" s="42"/>
      <c r="Z311" s="42"/>
      <c r="AA311" s="42"/>
      <c r="AB311" s="50"/>
    </row>
    <row r="312" spans="1:28" ht="13.15" customHeight="1">
      <c r="A312" s="75">
        <f t="shared" si="235"/>
        <v>298</v>
      </c>
      <c r="B312" s="86">
        <f t="shared" si="187"/>
        <v>45609</v>
      </c>
      <c r="C312" s="75">
        <f t="shared" si="188"/>
        <v>884</v>
      </c>
      <c r="D312" s="76">
        <f t="shared" si="159"/>
        <v>1898</v>
      </c>
      <c r="E312" s="61">
        <f t="shared" si="222"/>
        <v>892</v>
      </c>
      <c r="F312" s="61">
        <f t="shared" si="223"/>
        <v>882</v>
      </c>
      <c r="G312" s="61">
        <f t="shared" si="224"/>
        <v>872</v>
      </c>
      <c r="H312" s="42">
        <f t="shared" si="225"/>
        <v>1890</v>
      </c>
      <c r="I312" s="42">
        <f t="shared" si="226"/>
        <v>1900</v>
      </c>
      <c r="J312" s="42">
        <f t="shared" si="227"/>
        <v>1910</v>
      </c>
      <c r="K312" s="42">
        <f t="shared" ref="K312:M312" si="246">K311</f>
        <v>2000</v>
      </c>
      <c r="L312" s="42">
        <f t="shared" si="246"/>
        <v>2000</v>
      </c>
      <c r="M312" s="42">
        <f t="shared" si="246"/>
        <v>2000</v>
      </c>
      <c r="N312" s="42">
        <f t="shared" si="229"/>
        <v>-110</v>
      </c>
      <c r="O312" s="42">
        <f t="shared" si="230"/>
        <v>-100</v>
      </c>
      <c r="P312" s="42">
        <f t="shared" si="231"/>
        <v>-90</v>
      </c>
      <c r="Q312" s="61">
        <f t="shared" si="245"/>
        <v>0</v>
      </c>
      <c r="R312" s="61">
        <f t="shared" si="245"/>
        <v>0</v>
      </c>
      <c r="S312" s="61">
        <f t="shared" si="245"/>
        <v>0</v>
      </c>
      <c r="T312" s="58">
        <f t="shared" si="232"/>
        <v>1282</v>
      </c>
      <c r="U312" s="83">
        <f t="shared" si="207"/>
        <v>1500</v>
      </c>
      <c r="V312" s="83">
        <f t="shared" si="208"/>
        <v>1500</v>
      </c>
      <c r="W312" s="83">
        <f t="shared" si="209"/>
        <v>1500</v>
      </c>
      <c r="X312" s="85"/>
      <c r="Y312" s="42"/>
      <c r="Z312" s="42"/>
      <c r="AA312" s="42"/>
      <c r="AB312" s="50"/>
    </row>
    <row r="313" spans="1:28" ht="13.15" customHeight="1">
      <c r="A313" s="75">
        <f t="shared" si="235"/>
        <v>299</v>
      </c>
      <c r="B313" s="86">
        <f t="shared" si="187"/>
        <v>45610</v>
      </c>
      <c r="C313" s="75">
        <f t="shared" si="188"/>
        <v>884</v>
      </c>
      <c r="D313" s="76">
        <f t="shared" si="159"/>
        <v>1900</v>
      </c>
      <c r="E313" s="61">
        <f t="shared" si="222"/>
        <v>894</v>
      </c>
      <c r="F313" s="61">
        <f t="shared" si="223"/>
        <v>884</v>
      </c>
      <c r="G313" s="61">
        <f t="shared" si="224"/>
        <v>874</v>
      </c>
      <c r="H313" s="42">
        <f t="shared" si="225"/>
        <v>1890</v>
      </c>
      <c r="I313" s="42">
        <f t="shared" si="226"/>
        <v>1900</v>
      </c>
      <c r="J313" s="42">
        <f t="shared" si="227"/>
        <v>1910</v>
      </c>
      <c r="K313" s="42">
        <f t="shared" ref="K313:M313" si="247">K312</f>
        <v>2000</v>
      </c>
      <c r="L313" s="42">
        <f t="shared" si="247"/>
        <v>2000</v>
      </c>
      <c r="M313" s="42">
        <f t="shared" si="247"/>
        <v>2000</v>
      </c>
      <c r="N313" s="42">
        <f t="shared" si="229"/>
        <v>-110</v>
      </c>
      <c r="O313" s="42">
        <f t="shared" si="230"/>
        <v>-100</v>
      </c>
      <c r="P313" s="42">
        <f t="shared" si="231"/>
        <v>-90</v>
      </c>
      <c r="Q313" s="61">
        <f t="shared" si="245"/>
        <v>0</v>
      </c>
      <c r="R313" s="61">
        <f t="shared" si="245"/>
        <v>0</v>
      </c>
      <c r="S313" s="61">
        <f t="shared" si="245"/>
        <v>0</v>
      </c>
      <c r="T313" s="58">
        <f t="shared" si="232"/>
        <v>1284</v>
      </c>
      <c r="U313" s="83">
        <f t="shared" si="207"/>
        <v>1500</v>
      </c>
      <c r="V313" s="83">
        <f t="shared" si="208"/>
        <v>1500</v>
      </c>
      <c r="W313" s="83">
        <f t="shared" si="209"/>
        <v>1500</v>
      </c>
      <c r="X313" s="85"/>
      <c r="Y313" s="42"/>
      <c r="Z313" s="42"/>
      <c r="AA313" s="42"/>
      <c r="AB313" s="50"/>
    </row>
    <row r="314" spans="1:28" ht="13.15" customHeight="1">
      <c r="A314" s="75">
        <f t="shared" si="235"/>
        <v>300</v>
      </c>
      <c r="B314" s="86">
        <f t="shared" si="187"/>
        <v>45611</v>
      </c>
      <c r="C314" s="75">
        <f t="shared" si="188"/>
        <v>884</v>
      </c>
      <c r="D314" s="76">
        <f t="shared" si="159"/>
        <v>1902</v>
      </c>
      <c r="E314" s="61">
        <f t="shared" si="222"/>
        <v>896</v>
      </c>
      <c r="F314" s="61">
        <f t="shared" si="223"/>
        <v>886</v>
      </c>
      <c r="G314" s="61">
        <f t="shared" si="224"/>
        <v>876</v>
      </c>
      <c r="H314" s="42">
        <f t="shared" si="225"/>
        <v>1890</v>
      </c>
      <c r="I314" s="42">
        <f t="shared" si="226"/>
        <v>1900</v>
      </c>
      <c r="J314" s="42">
        <f t="shared" si="227"/>
        <v>1910</v>
      </c>
      <c r="K314" s="42">
        <f t="shared" ref="K314:M314" si="248">K313</f>
        <v>2000</v>
      </c>
      <c r="L314" s="42">
        <f t="shared" si="248"/>
        <v>2000</v>
      </c>
      <c r="M314" s="42">
        <f t="shared" si="248"/>
        <v>2000</v>
      </c>
      <c r="N314" s="42">
        <f t="shared" si="229"/>
        <v>-110</v>
      </c>
      <c r="O314" s="42">
        <f t="shared" si="230"/>
        <v>-100</v>
      </c>
      <c r="P314" s="42">
        <f t="shared" si="231"/>
        <v>-90</v>
      </c>
      <c r="Q314" s="61">
        <f t="shared" si="245"/>
        <v>0</v>
      </c>
      <c r="R314" s="61">
        <f t="shared" si="245"/>
        <v>0</v>
      </c>
      <c r="S314" s="61">
        <f t="shared" si="245"/>
        <v>0</v>
      </c>
      <c r="T314" s="58">
        <f t="shared" si="232"/>
        <v>1286</v>
      </c>
      <c r="U314" s="83">
        <f t="shared" si="207"/>
        <v>1500</v>
      </c>
      <c r="V314" s="83">
        <f t="shared" si="208"/>
        <v>1500</v>
      </c>
      <c r="W314" s="83">
        <f t="shared" si="209"/>
        <v>1500</v>
      </c>
      <c r="X314" s="85"/>
      <c r="Y314" s="42"/>
      <c r="Z314" s="42"/>
      <c r="AA314" s="42"/>
      <c r="AB314" s="50"/>
    </row>
    <row r="315" spans="1:28" ht="13.15" customHeight="1">
      <c r="A315" s="75">
        <f t="shared" si="235"/>
        <v>301</v>
      </c>
      <c r="B315" s="86">
        <f t="shared" si="187"/>
        <v>45612</v>
      </c>
      <c r="C315" s="75">
        <f t="shared" si="188"/>
        <v>884</v>
      </c>
      <c r="D315" s="76">
        <f t="shared" si="159"/>
        <v>1904</v>
      </c>
      <c r="E315" s="61">
        <f t="shared" si="222"/>
        <v>898</v>
      </c>
      <c r="F315" s="61">
        <f t="shared" si="223"/>
        <v>888</v>
      </c>
      <c r="G315" s="61">
        <f t="shared" si="224"/>
        <v>878</v>
      </c>
      <c r="H315" s="42">
        <f t="shared" si="225"/>
        <v>1890</v>
      </c>
      <c r="I315" s="42">
        <f t="shared" si="226"/>
        <v>1900</v>
      </c>
      <c r="J315" s="42">
        <f t="shared" si="227"/>
        <v>1910</v>
      </c>
      <c r="K315" s="42">
        <f t="shared" ref="K315:M315" si="249">K314</f>
        <v>2000</v>
      </c>
      <c r="L315" s="42">
        <f t="shared" si="249"/>
        <v>2000</v>
      </c>
      <c r="M315" s="42">
        <f t="shared" si="249"/>
        <v>2000</v>
      </c>
      <c r="N315" s="42">
        <f t="shared" si="229"/>
        <v>-110</v>
      </c>
      <c r="O315" s="42">
        <f t="shared" si="230"/>
        <v>-100</v>
      </c>
      <c r="P315" s="42">
        <f t="shared" si="231"/>
        <v>-90</v>
      </c>
      <c r="Q315" s="61">
        <f t="shared" si="245"/>
        <v>0</v>
      </c>
      <c r="R315" s="61">
        <f t="shared" si="245"/>
        <v>0</v>
      </c>
      <c r="S315" s="61">
        <f t="shared" si="245"/>
        <v>0</v>
      </c>
      <c r="T315" s="58">
        <f t="shared" si="232"/>
        <v>1288</v>
      </c>
      <c r="U315" s="83">
        <f t="shared" si="207"/>
        <v>1500</v>
      </c>
      <c r="V315" s="83">
        <f t="shared" si="208"/>
        <v>1500</v>
      </c>
      <c r="W315" s="83">
        <f t="shared" si="209"/>
        <v>1500</v>
      </c>
      <c r="X315" s="85"/>
      <c r="Y315" s="42"/>
      <c r="Z315" s="42"/>
      <c r="AA315" s="42"/>
      <c r="AB315" s="50"/>
    </row>
    <row r="316" spans="1:28" ht="13.15" customHeight="1">
      <c r="A316" s="75">
        <f t="shared" si="235"/>
        <v>302</v>
      </c>
      <c r="B316" s="86">
        <f t="shared" si="187"/>
        <v>45613</v>
      </c>
      <c r="C316" s="75">
        <f t="shared" si="188"/>
        <v>884</v>
      </c>
      <c r="D316" s="76">
        <f t="shared" si="159"/>
        <v>1906</v>
      </c>
      <c r="E316" s="61">
        <f t="shared" si="222"/>
        <v>900</v>
      </c>
      <c r="F316" s="61">
        <f t="shared" si="223"/>
        <v>890</v>
      </c>
      <c r="G316" s="61">
        <f t="shared" si="224"/>
        <v>880</v>
      </c>
      <c r="H316" s="42">
        <f t="shared" si="225"/>
        <v>1890</v>
      </c>
      <c r="I316" s="42">
        <f t="shared" si="226"/>
        <v>1900</v>
      </c>
      <c r="J316" s="42">
        <f t="shared" si="227"/>
        <v>1910</v>
      </c>
      <c r="K316" s="42">
        <f t="shared" ref="K316:M316" si="250">K315</f>
        <v>2000</v>
      </c>
      <c r="L316" s="42">
        <f t="shared" si="250"/>
        <v>2000</v>
      </c>
      <c r="M316" s="42">
        <f t="shared" si="250"/>
        <v>2000</v>
      </c>
      <c r="N316" s="42">
        <f t="shared" si="229"/>
        <v>-110</v>
      </c>
      <c r="O316" s="42">
        <f t="shared" si="230"/>
        <v>-100</v>
      </c>
      <c r="P316" s="42">
        <f t="shared" si="231"/>
        <v>-90</v>
      </c>
      <c r="Q316" s="61">
        <f t="shared" si="245"/>
        <v>0</v>
      </c>
      <c r="R316" s="61">
        <f t="shared" si="245"/>
        <v>0</v>
      </c>
      <c r="S316" s="61">
        <f t="shared" si="245"/>
        <v>0</v>
      </c>
      <c r="T316" s="58">
        <f t="shared" si="232"/>
        <v>1290</v>
      </c>
      <c r="U316" s="83">
        <f t="shared" si="207"/>
        <v>1500</v>
      </c>
      <c r="V316" s="83">
        <f t="shared" si="208"/>
        <v>1500</v>
      </c>
      <c r="W316" s="83">
        <f t="shared" si="209"/>
        <v>1500</v>
      </c>
      <c r="X316" s="85"/>
      <c r="Y316" s="42"/>
      <c r="Z316" s="42"/>
      <c r="AA316" s="42"/>
      <c r="AB316" s="50"/>
    </row>
    <row r="317" spans="1:28" ht="13.15" customHeight="1">
      <c r="A317" s="75">
        <f t="shared" si="235"/>
        <v>303</v>
      </c>
      <c r="B317" s="86">
        <f t="shared" si="187"/>
        <v>45614</v>
      </c>
      <c r="C317" s="75">
        <f t="shared" si="188"/>
        <v>884</v>
      </c>
      <c r="D317" s="76">
        <f t="shared" si="159"/>
        <v>1908</v>
      </c>
      <c r="E317" s="61">
        <f t="shared" si="222"/>
        <v>902</v>
      </c>
      <c r="F317" s="61">
        <f t="shared" si="223"/>
        <v>892</v>
      </c>
      <c r="G317" s="61">
        <f t="shared" si="224"/>
        <v>882</v>
      </c>
      <c r="H317" s="42">
        <f t="shared" si="225"/>
        <v>1890</v>
      </c>
      <c r="I317" s="42">
        <f t="shared" si="226"/>
        <v>1900</v>
      </c>
      <c r="J317" s="42">
        <f t="shared" si="227"/>
        <v>1910</v>
      </c>
      <c r="K317" s="42">
        <f t="shared" ref="K317:M317" si="251">K316</f>
        <v>2000</v>
      </c>
      <c r="L317" s="42">
        <f t="shared" si="251"/>
        <v>2000</v>
      </c>
      <c r="M317" s="42">
        <f t="shared" si="251"/>
        <v>2000</v>
      </c>
      <c r="N317" s="42">
        <f t="shared" si="229"/>
        <v>-110</v>
      </c>
      <c r="O317" s="42">
        <f t="shared" si="230"/>
        <v>-100</v>
      </c>
      <c r="P317" s="42">
        <f t="shared" si="231"/>
        <v>-90</v>
      </c>
      <c r="Q317" s="61">
        <f t="shared" si="245"/>
        <v>0</v>
      </c>
      <c r="R317" s="61">
        <f t="shared" si="245"/>
        <v>0</v>
      </c>
      <c r="S317" s="61">
        <f t="shared" si="245"/>
        <v>0</v>
      </c>
      <c r="T317" s="58">
        <f t="shared" si="232"/>
        <v>1292</v>
      </c>
      <c r="U317" s="83">
        <f t="shared" si="207"/>
        <v>1500</v>
      </c>
      <c r="V317" s="83">
        <f t="shared" si="208"/>
        <v>1500</v>
      </c>
      <c r="W317" s="83">
        <f t="shared" si="209"/>
        <v>1500</v>
      </c>
      <c r="X317" s="85"/>
      <c r="Y317" s="42"/>
      <c r="Z317" s="42"/>
      <c r="AA317" s="42"/>
      <c r="AB317" s="50"/>
    </row>
    <row r="318" spans="1:28" ht="13.15" customHeight="1">
      <c r="A318" s="75">
        <f t="shared" si="235"/>
        <v>304</v>
      </c>
      <c r="B318" s="86">
        <f t="shared" si="187"/>
        <v>45615</v>
      </c>
      <c r="C318" s="75">
        <f t="shared" si="188"/>
        <v>884</v>
      </c>
      <c r="D318" s="76">
        <f t="shared" si="159"/>
        <v>1910</v>
      </c>
      <c r="E318" s="61">
        <f t="shared" si="222"/>
        <v>904</v>
      </c>
      <c r="F318" s="61">
        <f t="shared" si="223"/>
        <v>894</v>
      </c>
      <c r="G318" s="61">
        <f t="shared" si="224"/>
        <v>884</v>
      </c>
      <c r="H318" s="42">
        <f t="shared" si="225"/>
        <v>1890</v>
      </c>
      <c r="I318" s="42">
        <f t="shared" si="226"/>
        <v>1900</v>
      </c>
      <c r="J318" s="42">
        <f t="shared" si="227"/>
        <v>1910</v>
      </c>
      <c r="K318" s="42">
        <f t="shared" ref="K318:M318" si="252">K317</f>
        <v>2000</v>
      </c>
      <c r="L318" s="42">
        <f t="shared" si="252"/>
        <v>2000</v>
      </c>
      <c r="M318" s="42">
        <f t="shared" si="252"/>
        <v>2000</v>
      </c>
      <c r="N318" s="42">
        <f t="shared" si="229"/>
        <v>-110</v>
      </c>
      <c r="O318" s="42">
        <f t="shared" si="230"/>
        <v>-100</v>
      </c>
      <c r="P318" s="42">
        <f t="shared" si="231"/>
        <v>-90</v>
      </c>
      <c r="Q318" s="61">
        <f t="shared" si="245"/>
        <v>0</v>
      </c>
      <c r="R318" s="61">
        <f t="shared" si="245"/>
        <v>0</v>
      </c>
      <c r="S318" s="61">
        <f t="shared" si="245"/>
        <v>0</v>
      </c>
      <c r="T318" s="58">
        <f t="shared" si="232"/>
        <v>1294</v>
      </c>
      <c r="U318" s="83">
        <f t="shared" si="207"/>
        <v>1500</v>
      </c>
      <c r="V318" s="83">
        <f t="shared" si="208"/>
        <v>1500</v>
      </c>
      <c r="W318" s="83">
        <f t="shared" si="209"/>
        <v>1500</v>
      </c>
      <c r="X318" s="85"/>
      <c r="Y318" s="42"/>
      <c r="Z318" s="42"/>
      <c r="AA318" s="42"/>
      <c r="AB318" s="50"/>
    </row>
    <row r="319" spans="1:28" ht="13.15" customHeight="1">
      <c r="A319" s="75">
        <f t="shared" si="235"/>
        <v>305</v>
      </c>
      <c r="B319" s="86">
        <f t="shared" si="187"/>
        <v>45616</v>
      </c>
      <c r="C319" s="75">
        <f t="shared" si="188"/>
        <v>884</v>
      </c>
      <c r="D319" s="76">
        <f t="shared" si="159"/>
        <v>1912</v>
      </c>
      <c r="E319" s="61">
        <f t="shared" si="222"/>
        <v>906</v>
      </c>
      <c r="F319" s="61">
        <f t="shared" si="223"/>
        <v>896</v>
      </c>
      <c r="G319" s="61">
        <f t="shared" si="224"/>
        <v>886</v>
      </c>
      <c r="H319" s="42">
        <f t="shared" si="225"/>
        <v>1890</v>
      </c>
      <c r="I319" s="42">
        <f t="shared" si="226"/>
        <v>1900</v>
      </c>
      <c r="J319" s="42">
        <f t="shared" si="227"/>
        <v>1910</v>
      </c>
      <c r="K319" s="42">
        <f t="shared" ref="K319:M319" si="253">K318</f>
        <v>2000</v>
      </c>
      <c r="L319" s="42">
        <f t="shared" si="253"/>
        <v>2000</v>
      </c>
      <c r="M319" s="42">
        <f t="shared" si="253"/>
        <v>2000</v>
      </c>
      <c r="N319" s="42">
        <f t="shared" si="229"/>
        <v>-110</v>
      </c>
      <c r="O319" s="42">
        <f t="shared" si="230"/>
        <v>-100</v>
      </c>
      <c r="P319" s="42">
        <f t="shared" si="231"/>
        <v>-90</v>
      </c>
      <c r="Q319" s="61">
        <f t="shared" si="245"/>
        <v>0</v>
      </c>
      <c r="R319" s="61">
        <f t="shared" si="245"/>
        <v>0</v>
      </c>
      <c r="S319" s="61">
        <f t="shared" si="245"/>
        <v>0</v>
      </c>
      <c r="T319" s="58">
        <f t="shared" si="232"/>
        <v>1296</v>
      </c>
      <c r="U319" s="83">
        <f t="shared" si="207"/>
        <v>1500</v>
      </c>
      <c r="V319" s="83">
        <f t="shared" si="208"/>
        <v>1500</v>
      </c>
      <c r="W319" s="83">
        <f t="shared" si="209"/>
        <v>1500</v>
      </c>
      <c r="X319" s="85"/>
      <c r="Y319" s="42"/>
      <c r="Z319" s="42"/>
      <c r="AA319" s="42"/>
      <c r="AB319" s="50"/>
    </row>
    <row r="320" spans="1:28" ht="13.15" customHeight="1">
      <c r="A320" s="75">
        <f t="shared" si="235"/>
        <v>306</v>
      </c>
      <c r="B320" s="86">
        <f t="shared" si="187"/>
        <v>45617</v>
      </c>
      <c r="C320" s="75">
        <f t="shared" si="188"/>
        <v>884</v>
      </c>
      <c r="D320" s="76">
        <f t="shared" ref="D320:D360" si="254">D319+2</f>
        <v>1914</v>
      </c>
      <c r="E320" s="61">
        <f t="shared" si="222"/>
        <v>908</v>
      </c>
      <c r="F320" s="61">
        <f t="shared" si="223"/>
        <v>898</v>
      </c>
      <c r="G320" s="61">
        <f t="shared" si="224"/>
        <v>888</v>
      </c>
      <c r="H320" s="42">
        <f t="shared" si="225"/>
        <v>1890</v>
      </c>
      <c r="I320" s="42">
        <f t="shared" si="226"/>
        <v>1900</v>
      </c>
      <c r="J320" s="42">
        <f t="shared" si="227"/>
        <v>1910</v>
      </c>
      <c r="K320" s="42">
        <f t="shared" ref="K320:M320" si="255">K319</f>
        <v>2000</v>
      </c>
      <c r="L320" s="42">
        <f t="shared" si="255"/>
        <v>2000</v>
      </c>
      <c r="M320" s="42">
        <f t="shared" si="255"/>
        <v>2000</v>
      </c>
      <c r="N320" s="42">
        <f t="shared" si="229"/>
        <v>-110</v>
      </c>
      <c r="O320" s="42">
        <f t="shared" si="230"/>
        <v>-100</v>
      </c>
      <c r="P320" s="42">
        <f t="shared" si="231"/>
        <v>-90</v>
      </c>
      <c r="Q320" s="61">
        <f t="shared" si="245"/>
        <v>0</v>
      </c>
      <c r="R320" s="61">
        <f t="shared" si="245"/>
        <v>0</v>
      </c>
      <c r="S320" s="61">
        <f t="shared" si="245"/>
        <v>0</v>
      </c>
      <c r="T320" s="58">
        <f t="shared" si="232"/>
        <v>1298</v>
      </c>
      <c r="U320" s="83">
        <f t="shared" si="207"/>
        <v>1500</v>
      </c>
      <c r="V320" s="83">
        <f t="shared" si="208"/>
        <v>1500</v>
      </c>
      <c r="W320" s="83">
        <f t="shared" si="209"/>
        <v>1500</v>
      </c>
      <c r="X320" s="85"/>
      <c r="Y320" s="42"/>
      <c r="Z320" s="42"/>
      <c r="AA320" s="42"/>
      <c r="AB320" s="50"/>
    </row>
    <row r="321" spans="1:28" ht="13.15" customHeight="1">
      <c r="A321" s="75">
        <f t="shared" si="235"/>
        <v>307</v>
      </c>
      <c r="B321" s="86">
        <f t="shared" si="187"/>
        <v>45618</v>
      </c>
      <c r="C321" s="75">
        <f t="shared" si="188"/>
        <v>884</v>
      </c>
      <c r="D321" s="76">
        <f t="shared" si="254"/>
        <v>1916</v>
      </c>
      <c r="E321" s="61">
        <f t="shared" si="222"/>
        <v>910</v>
      </c>
      <c r="F321" s="61">
        <f t="shared" si="223"/>
        <v>900</v>
      </c>
      <c r="G321" s="61">
        <f t="shared" si="224"/>
        <v>890</v>
      </c>
      <c r="H321" s="42">
        <f t="shared" si="225"/>
        <v>1890</v>
      </c>
      <c r="I321" s="42">
        <f t="shared" si="226"/>
        <v>1900</v>
      </c>
      <c r="J321" s="42">
        <f t="shared" si="227"/>
        <v>1910</v>
      </c>
      <c r="K321" s="42">
        <f t="shared" ref="K321:M321" si="256">K320</f>
        <v>2000</v>
      </c>
      <c r="L321" s="42">
        <f t="shared" si="256"/>
        <v>2000</v>
      </c>
      <c r="M321" s="42">
        <f t="shared" si="256"/>
        <v>2000</v>
      </c>
      <c r="N321" s="42">
        <f t="shared" si="229"/>
        <v>-110</v>
      </c>
      <c r="O321" s="42">
        <f t="shared" si="230"/>
        <v>-100</v>
      </c>
      <c r="P321" s="42">
        <f t="shared" si="231"/>
        <v>-90</v>
      </c>
      <c r="Q321" s="61">
        <f t="shared" si="245"/>
        <v>0</v>
      </c>
      <c r="R321" s="61">
        <f t="shared" si="245"/>
        <v>0</v>
      </c>
      <c r="S321" s="61">
        <f t="shared" si="245"/>
        <v>0</v>
      </c>
      <c r="T321" s="58">
        <f t="shared" si="232"/>
        <v>1300</v>
      </c>
      <c r="U321" s="83">
        <f t="shared" si="207"/>
        <v>1500</v>
      </c>
      <c r="V321" s="83">
        <f t="shared" si="208"/>
        <v>1500</v>
      </c>
      <c r="W321" s="83">
        <f t="shared" si="209"/>
        <v>1500</v>
      </c>
      <c r="X321" s="85"/>
      <c r="Y321" s="42"/>
      <c r="Z321" s="42"/>
      <c r="AA321" s="42"/>
      <c r="AB321" s="50"/>
    </row>
    <row r="322" spans="1:28" ht="13.15" customHeight="1">
      <c r="A322" s="75">
        <f t="shared" si="235"/>
        <v>308</v>
      </c>
      <c r="B322" s="86">
        <f t="shared" si="187"/>
        <v>45619</v>
      </c>
      <c r="C322" s="75">
        <f t="shared" si="188"/>
        <v>884</v>
      </c>
      <c r="D322" s="76">
        <f t="shared" si="254"/>
        <v>1918</v>
      </c>
      <c r="E322" s="61">
        <f t="shared" si="222"/>
        <v>912</v>
      </c>
      <c r="F322" s="61">
        <f t="shared" si="223"/>
        <v>902</v>
      </c>
      <c r="G322" s="61">
        <f t="shared" si="224"/>
        <v>892</v>
      </c>
      <c r="H322" s="42">
        <f t="shared" si="225"/>
        <v>1890</v>
      </c>
      <c r="I322" s="42">
        <f t="shared" si="226"/>
        <v>1900</v>
      </c>
      <c r="J322" s="42">
        <f t="shared" si="227"/>
        <v>1910</v>
      </c>
      <c r="K322" s="42">
        <f t="shared" ref="K322:M322" si="257">K321</f>
        <v>2000</v>
      </c>
      <c r="L322" s="42">
        <f t="shared" si="257"/>
        <v>2000</v>
      </c>
      <c r="M322" s="42">
        <f t="shared" si="257"/>
        <v>2000</v>
      </c>
      <c r="N322" s="42">
        <f t="shared" si="229"/>
        <v>-110</v>
      </c>
      <c r="O322" s="42">
        <f t="shared" si="230"/>
        <v>-100</v>
      </c>
      <c r="P322" s="42">
        <f t="shared" si="231"/>
        <v>-90</v>
      </c>
      <c r="Q322" s="61">
        <f t="shared" si="245"/>
        <v>0</v>
      </c>
      <c r="R322" s="61">
        <f t="shared" si="245"/>
        <v>0</v>
      </c>
      <c r="S322" s="61">
        <f t="shared" si="245"/>
        <v>0</v>
      </c>
      <c r="T322" s="58">
        <f t="shared" si="232"/>
        <v>1302</v>
      </c>
      <c r="U322" s="83">
        <f t="shared" si="207"/>
        <v>1500</v>
      </c>
      <c r="V322" s="83">
        <f t="shared" si="208"/>
        <v>1500</v>
      </c>
      <c r="W322" s="83">
        <f t="shared" si="209"/>
        <v>1500</v>
      </c>
      <c r="X322" s="85"/>
      <c r="Y322" s="42"/>
      <c r="Z322" s="42"/>
      <c r="AA322" s="42"/>
      <c r="AB322" s="50"/>
    </row>
    <row r="323" spans="1:28" ht="13.15" customHeight="1">
      <c r="A323" s="75">
        <f t="shared" si="235"/>
        <v>309</v>
      </c>
      <c r="B323" s="86">
        <f t="shared" si="187"/>
        <v>45620</v>
      </c>
      <c r="C323" s="75">
        <f t="shared" si="188"/>
        <v>884</v>
      </c>
      <c r="D323" s="76">
        <f t="shared" si="254"/>
        <v>1920</v>
      </c>
      <c r="E323" s="61">
        <f t="shared" si="222"/>
        <v>914</v>
      </c>
      <c r="F323" s="61">
        <f t="shared" si="223"/>
        <v>904</v>
      </c>
      <c r="G323" s="61">
        <f t="shared" si="224"/>
        <v>894</v>
      </c>
      <c r="H323" s="42">
        <f t="shared" si="225"/>
        <v>1890</v>
      </c>
      <c r="I323" s="42">
        <f t="shared" si="226"/>
        <v>1900</v>
      </c>
      <c r="J323" s="42">
        <f t="shared" si="227"/>
        <v>1910</v>
      </c>
      <c r="K323" s="42">
        <f t="shared" ref="K323:M323" si="258">K322</f>
        <v>2000</v>
      </c>
      <c r="L323" s="42">
        <f t="shared" si="258"/>
        <v>2000</v>
      </c>
      <c r="M323" s="42">
        <f t="shared" si="258"/>
        <v>2000</v>
      </c>
      <c r="N323" s="42">
        <f t="shared" si="229"/>
        <v>-110</v>
      </c>
      <c r="O323" s="42">
        <f t="shared" si="230"/>
        <v>-100</v>
      </c>
      <c r="P323" s="42">
        <f t="shared" si="231"/>
        <v>-90</v>
      </c>
      <c r="Q323" s="61">
        <f t="shared" si="245"/>
        <v>0</v>
      </c>
      <c r="R323" s="61">
        <f t="shared" si="245"/>
        <v>0</v>
      </c>
      <c r="S323" s="61">
        <f t="shared" si="245"/>
        <v>0</v>
      </c>
      <c r="T323" s="58">
        <f t="shared" si="232"/>
        <v>1304</v>
      </c>
      <c r="U323" s="83">
        <f t="shared" si="207"/>
        <v>1500</v>
      </c>
      <c r="V323" s="83">
        <f t="shared" si="208"/>
        <v>1500</v>
      </c>
      <c r="W323" s="83">
        <f t="shared" si="209"/>
        <v>1500</v>
      </c>
      <c r="X323" s="85"/>
      <c r="Y323" s="42"/>
      <c r="Z323" s="42"/>
      <c r="AA323" s="42"/>
      <c r="AB323" s="50"/>
    </row>
    <row r="324" spans="1:28" ht="13.15" customHeight="1">
      <c r="A324" s="75">
        <f t="shared" si="235"/>
        <v>310</v>
      </c>
      <c r="B324" s="86">
        <f t="shared" si="187"/>
        <v>45621</v>
      </c>
      <c r="C324" s="75">
        <f t="shared" si="188"/>
        <v>884</v>
      </c>
      <c r="D324" s="76">
        <f t="shared" si="254"/>
        <v>1922</v>
      </c>
      <c r="E324" s="61">
        <f t="shared" si="222"/>
        <v>916</v>
      </c>
      <c r="F324" s="61">
        <f t="shared" si="223"/>
        <v>906</v>
      </c>
      <c r="G324" s="61">
        <f t="shared" si="224"/>
        <v>896</v>
      </c>
      <c r="H324" s="42">
        <f t="shared" si="225"/>
        <v>1890</v>
      </c>
      <c r="I324" s="42">
        <f t="shared" si="226"/>
        <v>1900</v>
      </c>
      <c r="J324" s="42">
        <f t="shared" si="227"/>
        <v>1910</v>
      </c>
      <c r="K324" s="42">
        <f t="shared" ref="K324:M324" si="259">K323</f>
        <v>2000</v>
      </c>
      <c r="L324" s="42">
        <f t="shared" si="259"/>
        <v>2000</v>
      </c>
      <c r="M324" s="42">
        <f t="shared" si="259"/>
        <v>2000</v>
      </c>
      <c r="N324" s="42">
        <f t="shared" si="229"/>
        <v>-110</v>
      </c>
      <c r="O324" s="42">
        <f t="shared" si="230"/>
        <v>-100</v>
      </c>
      <c r="P324" s="42">
        <f t="shared" si="231"/>
        <v>-90</v>
      </c>
      <c r="Q324" s="61">
        <f t="shared" si="245"/>
        <v>0</v>
      </c>
      <c r="R324" s="61">
        <f t="shared" si="245"/>
        <v>0</v>
      </c>
      <c r="S324" s="61">
        <f t="shared" si="245"/>
        <v>0</v>
      </c>
      <c r="T324" s="58">
        <f t="shared" si="232"/>
        <v>1306</v>
      </c>
      <c r="U324" s="83">
        <f t="shared" si="207"/>
        <v>1500</v>
      </c>
      <c r="V324" s="83">
        <f t="shared" si="208"/>
        <v>1500</v>
      </c>
      <c r="W324" s="83">
        <f t="shared" si="209"/>
        <v>1500</v>
      </c>
      <c r="X324" s="85"/>
      <c r="Y324" s="42"/>
      <c r="Z324" s="42"/>
      <c r="AA324" s="42"/>
      <c r="AB324" s="50"/>
    </row>
    <row r="325" spans="1:28" ht="13.15" customHeight="1">
      <c r="A325" s="75">
        <f t="shared" si="235"/>
        <v>311</v>
      </c>
      <c r="B325" s="86">
        <f t="shared" si="187"/>
        <v>45622</v>
      </c>
      <c r="C325" s="75">
        <f t="shared" si="188"/>
        <v>884</v>
      </c>
      <c r="D325" s="76">
        <f t="shared" si="254"/>
        <v>1924</v>
      </c>
      <c r="E325" s="61">
        <f t="shared" si="222"/>
        <v>918</v>
      </c>
      <c r="F325" s="61">
        <f t="shared" si="223"/>
        <v>908</v>
      </c>
      <c r="G325" s="61">
        <f t="shared" si="224"/>
        <v>898</v>
      </c>
      <c r="H325" s="42">
        <f t="shared" si="225"/>
        <v>1890</v>
      </c>
      <c r="I325" s="42">
        <f t="shared" si="226"/>
        <v>1900</v>
      </c>
      <c r="J325" s="42">
        <f t="shared" si="227"/>
        <v>1910</v>
      </c>
      <c r="K325" s="42">
        <f t="shared" ref="K325:M325" si="260">K324</f>
        <v>2000</v>
      </c>
      <c r="L325" s="42">
        <f t="shared" si="260"/>
        <v>2000</v>
      </c>
      <c r="M325" s="42">
        <f t="shared" si="260"/>
        <v>2000</v>
      </c>
      <c r="N325" s="42">
        <f t="shared" si="229"/>
        <v>-110</v>
      </c>
      <c r="O325" s="42">
        <f t="shared" si="230"/>
        <v>-100</v>
      </c>
      <c r="P325" s="42">
        <f t="shared" si="231"/>
        <v>-90</v>
      </c>
      <c r="Q325" s="61">
        <f t="shared" si="245"/>
        <v>0</v>
      </c>
      <c r="R325" s="61">
        <f t="shared" si="245"/>
        <v>0</v>
      </c>
      <c r="S325" s="61">
        <f t="shared" si="245"/>
        <v>0</v>
      </c>
      <c r="T325" s="58">
        <f t="shared" si="232"/>
        <v>1308</v>
      </c>
      <c r="U325" s="83">
        <f t="shared" si="207"/>
        <v>1500</v>
      </c>
      <c r="V325" s="83">
        <f t="shared" si="208"/>
        <v>1500</v>
      </c>
      <c r="W325" s="83">
        <f t="shared" si="209"/>
        <v>1500</v>
      </c>
      <c r="X325" s="85"/>
      <c r="Y325" s="42"/>
      <c r="Z325" s="42"/>
      <c r="AA325" s="42"/>
      <c r="AB325" s="50"/>
    </row>
    <row r="326" spans="1:28" ht="13.15" customHeight="1">
      <c r="A326" s="75">
        <f t="shared" si="235"/>
        <v>312</v>
      </c>
      <c r="B326" s="86">
        <f t="shared" si="187"/>
        <v>45623</v>
      </c>
      <c r="C326" s="75">
        <f t="shared" si="188"/>
        <v>884</v>
      </c>
      <c r="D326" s="76">
        <f t="shared" si="254"/>
        <v>1926</v>
      </c>
      <c r="E326" s="61">
        <f t="shared" si="222"/>
        <v>920</v>
      </c>
      <c r="F326" s="61">
        <f t="shared" si="223"/>
        <v>910</v>
      </c>
      <c r="G326" s="61">
        <f t="shared" si="224"/>
        <v>900</v>
      </c>
      <c r="H326" s="42">
        <f t="shared" si="225"/>
        <v>1890</v>
      </c>
      <c r="I326" s="42">
        <f t="shared" si="226"/>
        <v>1900</v>
      </c>
      <c r="J326" s="42">
        <f t="shared" si="227"/>
        <v>1910</v>
      </c>
      <c r="K326" s="42">
        <f t="shared" ref="K326:M326" si="261">K325</f>
        <v>2000</v>
      </c>
      <c r="L326" s="42">
        <f t="shared" si="261"/>
        <v>2000</v>
      </c>
      <c r="M326" s="42">
        <f t="shared" si="261"/>
        <v>2000</v>
      </c>
      <c r="N326" s="42">
        <f t="shared" si="229"/>
        <v>-110</v>
      </c>
      <c r="O326" s="42">
        <f t="shared" si="230"/>
        <v>-100</v>
      </c>
      <c r="P326" s="42">
        <f t="shared" si="231"/>
        <v>-90</v>
      </c>
      <c r="Q326" s="61">
        <f t="shared" si="245"/>
        <v>0</v>
      </c>
      <c r="R326" s="61">
        <f t="shared" si="245"/>
        <v>0</v>
      </c>
      <c r="S326" s="61">
        <f t="shared" si="245"/>
        <v>0</v>
      </c>
      <c r="T326" s="58">
        <f t="shared" si="232"/>
        <v>1310</v>
      </c>
      <c r="U326" s="83">
        <f t="shared" si="207"/>
        <v>1500</v>
      </c>
      <c r="V326" s="83">
        <f t="shared" si="208"/>
        <v>1500</v>
      </c>
      <c r="W326" s="83">
        <f t="shared" si="209"/>
        <v>1500</v>
      </c>
      <c r="X326" s="85"/>
      <c r="Y326" s="42"/>
      <c r="Z326" s="42"/>
      <c r="AA326" s="42"/>
      <c r="AB326" s="50"/>
    </row>
    <row r="327" spans="1:28" ht="13.15" customHeight="1">
      <c r="A327" s="75">
        <f t="shared" si="235"/>
        <v>313</v>
      </c>
      <c r="B327" s="86">
        <f t="shared" si="187"/>
        <v>45624</v>
      </c>
      <c r="C327" s="75">
        <f t="shared" si="188"/>
        <v>884</v>
      </c>
      <c r="D327" s="76">
        <f t="shared" si="254"/>
        <v>1928</v>
      </c>
      <c r="E327" s="61">
        <f t="shared" si="222"/>
        <v>922</v>
      </c>
      <c r="F327" s="61">
        <f t="shared" si="223"/>
        <v>912</v>
      </c>
      <c r="G327" s="61">
        <f t="shared" si="224"/>
        <v>902</v>
      </c>
      <c r="H327" s="42">
        <f t="shared" si="225"/>
        <v>1890</v>
      </c>
      <c r="I327" s="42">
        <f t="shared" si="226"/>
        <v>1900</v>
      </c>
      <c r="J327" s="42">
        <f t="shared" si="227"/>
        <v>1910</v>
      </c>
      <c r="K327" s="42">
        <f t="shared" ref="K327:M327" si="262">K326</f>
        <v>2000</v>
      </c>
      <c r="L327" s="42">
        <f t="shared" si="262"/>
        <v>2000</v>
      </c>
      <c r="M327" s="42">
        <f t="shared" si="262"/>
        <v>2000</v>
      </c>
      <c r="N327" s="42">
        <f t="shared" si="229"/>
        <v>-110</v>
      </c>
      <c r="O327" s="42">
        <f t="shared" si="230"/>
        <v>-100</v>
      </c>
      <c r="P327" s="42">
        <f t="shared" si="231"/>
        <v>-90</v>
      </c>
      <c r="Q327" s="61">
        <f t="shared" ref="Q327:S342" si="263">Q326</f>
        <v>0</v>
      </c>
      <c r="R327" s="61">
        <f t="shared" si="263"/>
        <v>0</v>
      </c>
      <c r="S327" s="61">
        <f t="shared" si="263"/>
        <v>0</v>
      </c>
      <c r="T327" s="58">
        <f t="shared" si="232"/>
        <v>1312</v>
      </c>
      <c r="U327" s="83">
        <f t="shared" si="207"/>
        <v>1500</v>
      </c>
      <c r="V327" s="83">
        <f t="shared" si="208"/>
        <v>1500</v>
      </c>
      <c r="W327" s="83">
        <f t="shared" si="209"/>
        <v>1500</v>
      </c>
      <c r="X327" s="85"/>
      <c r="Y327" s="42"/>
      <c r="Z327" s="42"/>
      <c r="AA327" s="42"/>
      <c r="AB327" s="50"/>
    </row>
    <row r="328" spans="1:28" ht="13.15" customHeight="1">
      <c r="A328" s="75">
        <f t="shared" si="235"/>
        <v>314</v>
      </c>
      <c r="B328" s="86">
        <f t="shared" si="187"/>
        <v>45625</v>
      </c>
      <c r="C328" s="75">
        <f t="shared" si="188"/>
        <v>884</v>
      </c>
      <c r="D328" s="76">
        <f t="shared" si="254"/>
        <v>1930</v>
      </c>
      <c r="E328" s="61">
        <f t="shared" si="222"/>
        <v>924</v>
      </c>
      <c r="F328" s="61">
        <f t="shared" si="223"/>
        <v>914</v>
      </c>
      <c r="G328" s="61">
        <f t="shared" si="224"/>
        <v>904</v>
      </c>
      <c r="H328" s="42">
        <f t="shared" si="225"/>
        <v>1890</v>
      </c>
      <c r="I328" s="42">
        <f t="shared" si="226"/>
        <v>1900</v>
      </c>
      <c r="J328" s="42">
        <f t="shared" si="227"/>
        <v>1910</v>
      </c>
      <c r="K328" s="42">
        <f t="shared" ref="K328:M328" si="264">K327</f>
        <v>2000</v>
      </c>
      <c r="L328" s="42">
        <f t="shared" si="264"/>
        <v>2000</v>
      </c>
      <c r="M328" s="42">
        <f t="shared" si="264"/>
        <v>2000</v>
      </c>
      <c r="N328" s="42">
        <f t="shared" si="229"/>
        <v>-110</v>
      </c>
      <c r="O328" s="42">
        <f t="shared" si="230"/>
        <v>-100</v>
      </c>
      <c r="P328" s="42">
        <f t="shared" si="231"/>
        <v>-90</v>
      </c>
      <c r="Q328" s="61">
        <f t="shared" si="263"/>
        <v>0</v>
      </c>
      <c r="R328" s="61">
        <f t="shared" si="263"/>
        <v>0</v>
      </c>
      <c r="S328" s="61">
        <f t="shared" si="263"/>
        <v>0</v>
      </c>
      <c r="T328" s="58">
        <f t="shared" si="232"/>
        <v>1314</v>
      </c>
      <c r="U328" s="83">
        <f t="shared" si="207"/>
        <v>1500</v>
      </c>
      <c r="V328" s="83">
        <f t="shared" si="208"/>
        <v>1500</v>
      </c>
      <c r="W328" s="83">
        <f t="shared" si="209"/>
        <v>1500</v>
      </c>
      <c r="X328" s="85"/>
      <c r="Y328" s="42"/>
      <c r="Z328" s="42"/>
      <c r="AA328" s="42"/>
      <c r="AB328" s="50"/>
    </row>
    <row r="329" spans="1:28" ht="13.15" customHeight="1">
      <c r="A329" s="75">
        <f t="shared" si="235"/>
        <v>315</v>
      </c>
      <c r="B329" s="86">
        <f t="shared" si="187"/>
        <v>45626</v>
      </c>
      <c r="C329" s="75">
        <f t="shared" si="188"/>
        <v>884</v>
      </c>
      <c r="D329" s="76">
        <f t="shared" si="254"/>
        <v>1932</v>
      </c>
      <c r="E329" s="61">
        <f t="shared" si="222"/>
        <v>926</v>
      </c>
      <c r="F329" s="61">
        <f t="shared" si="223"/>
        <v>916</v>
      </c>
      <c r="G329" s="61">
        <f t="shared" si="224"/>
        <v>906</v>
      </c>
      <c r="H329" s="42">
        <f t="shared" si="225"/>
        <v>1890</v>
      </c>
      <c r="I329" s="42">
        <f t="shared" si="226"/>
        <v>1900</v>
      </c>
      <c r="J329" s="42">
        <f t="shared" si="227"/>
        <v>1910</v>
      </c>
      <c r="K329" s="42">
        <f t="shared" ref="K329:M329" si="265">K328</f>
        <v>2000</v>
      </c>
      <c r="L329" s="42">
        <f t="shared" si="265"/>
        <v>2000</v>
      </c>
      <c r="M329" s="42">
        <f t="shared" si="265"/>
        <v>2000</v>
      </c>
      <c r="N329" s="42">
        <f t="shared" si="229"/>
        <v>-110</v>
      </c>
      <c r="O329" s="42">
        <f t="shared" si="230"/>
        <v>-100</v>
      </c>
      <c r="P329" s="42">
        <f t="shared" si="231"/>
        <v>-90</v>
      </c>
      <c r="Q329" s="61">
        <f t="shared" si="263"/>
        <v>0</v>
      </c>
      <c r="R329" s="61">
        <f t="shared" si="263"/>
        <v>0</v>
      </c>
      <c r="S329" s="61">
        <f t="shared" si="263"/>
        <v>0</v>
      </c>
      <c r="T329" s="58">
        <f t="shared" si="232"/>
        <v>1316</v>
      </c>
      <c r="U329" s="83">
        <f t="shared" si="207"/>
        <v>1500</v>
      </c>
      <c r="V329" s="83">
        <f t="shared" si="208"/>
        <v>1500</v>
      </c>
      <c r="W329" s="83">
        <f t="shared" si="209"/>
        <v>1500</v>
      </c>
      <c r="X329" s="85"/>
      <c r="Y329" s="42"/>
      <c r="Z329" s="42"/>
      <c r="AA329" s="42"/>
      <c r="AB329" s="50"/>
    </row>
    <row r="330" spans="1:28" ht="13.15" customHeight="1">
      <c r="A330" s="75">
        <f t="shared" si="235"/>
        <v>316</v>
      </c>
      <c r="B330" s="86">
        <f t="shared" si="187"/>
        <v>45627</v>
      </c>
      <c r="C330" s="75">
        <f t="shared" si="188"/>
        <v>884</v>
      </c>
      <c r="D330" s="76">
        <f t="shared" si="254"/>
        <v>1934</v>
      </c>
      <c r="E330" s="61">
        <f t="shared" si="222"/>
        <v>928</v>
      </c>
      <c r="F330" s="61">
        <f t="shared" si="223"/>
        <v>918</v>
      </c>
      <c r="G330" s="61">
        <f t="shared" si="224"/>
        <v>908</v>
      </c>
      <c r="H330" s="42">
        <f t="shared" si="225"/>
        <v>1890</v>
      </c>
      <c r="I330" s="42">
        <f t="shared" si="226"/>
        <v>1900</v>
      </c>
      <c r="J330" s="42">
        <f t="shared" si="227"/>
        <v>1910</v>
      </c>
      <c r="K330" s="42">
        <f t="shared" ref="K330:M330" si="266">K329</f>
        <v>2000</v>
      </c>
      <c r="L330" s="42">
        <f t="shared" si="266"/>
        <v>2000</v>
      </c>
      <c r="M330" s="42">
        <f t="shared" si="266"/>
        <v>2000</v>
      </c>
      <c r="N330" s="42">
        <f t="shared" si="229"/>
        <v>-110</v>
      </c>
      <c r="O330" s="42">
        <f t="shared" si="230"/>
        <v>-100</v>
      </c>
      <c r="P330" s="42">
        <f t="shared" si="231"/>
        <v>-90</v>
      </c>
      <c r="Q330" s="61">
        <f t="shared" si="263"/>
        <v>0</v>
      </c>
      <c r="R330" s="61">
        <f t="shared" si="263"/>
        <v>0</v>
      </c>
      <c r="S330" s="61">
        <f t="shared" si="263"/>
        <v>0</v>
      </c>
      <c r="T330" s="58">
        <f t="shared" si="232"/>
        <v>1318</v>
      </c>
      <c r="U330" s="83">
        <f t="shared" si="207"/>
        <v>1500</v>
      </c>
      <c r="V330" s="83">
        <f t="shared" si="208"/>
        <v>1500</v>
      </c>
      <c r="W330" s="83">
        <f t="shared" si="209"/>
        <v>1500</v>
      </c>
      <c r="X330" s="85"/>
      <c r="Y330" s="42"/>
      <c r="Z330" s="42"/>
      <c r="AA330" s="42"/>
      <c r="AB330" s="50"/>
    </row>
    <row r="331" spans="1:28" ht="13.15" customHeight="1">
      <c r="A331" s="75">
        <f t="shared" si="235"/>
        <v>317</v>
      </c>
      <c r="B331" s="86">
        <f t="shared" si="187"/>
        <v>45628</v>
      </c>
      <c r="C331" s="75">
        <f t="shared" si="188"/>
        <v>884</v>
      </c>
      <c r="D331" s="76">
        <f t="shared" si="254"/>
        <v>1936</v>
      </c>
      <c r="E331" s="61">
        <f t="shared" si="222"/>
        <v>930</v>
      </c>
      <c r="F331" s="61">
        <f t="shared" si="223"/>
        <v>920</v>
      </c>
      <c r="G331" s="61">
        <f t="shared" si="224"/>
        <v>910</v>
      </c>
      <c r="H331" s="42">
        <f t="shared" si="225"/>
        <v>1890</v>
      </c>
      <c r="I331" s="42">
        <f t="shared" si="226"/>
        <v>1900</v>
      </c>
      <c r="J331" s="42">
        <f t="shared" si="227"/>
        <v>1910</v>
      </c>
      <c r="K331" s="42">
        <f t="shared" ref="K331:M331" si="267">K330</f>
        <v>2000</v>
      </c>
      <c r="L331" s="42">
        <f t="shared" si="267"/>
        <v>2000</v>
      </c>
      <c r="M331" s="42">
        <f t="shared" si="267"/>
        <v>2000</v>
      </c>
      <c r="N331" s="42">
        <f t="shared" si="229"/>
        <v>-110</v>
      </c>
      <c r="O331" s="42">
        <f t="shared" si="230"/>
        <v>-100</v>
      </c>
      <c r="P331" s="42">
        <f t="shared" si="231"/>
        <v>-90</v>
      </c>
      <c r="Q331" s="61">
        <f t="shared" si="263"/>
        <v>0</v>
      </c>
      <c r="R331" s="61">
        <f t="shared" si="263"/>
        <v>0</v>
      </c>
      <c r="S331" s="61">
        <f t="shared" si="263"/>
        <v>0</v>
      </c>
      <c r="T331" s="58">
        <f t="shared" si="232"/>
        <v>1320</v>
      </c>
      <c r="U331" s="83">
        <f t="shared" si="207"/>
        <v>1500</v>
      </c>
      <c r="V331" s="83">
        <f t="shared" si="208"/>
        <v>1500</v>
      </c>
      <c r="W331" s="83">
        <f t="shared" si="209"/>
        <v>1500</v>
      </c>
      <c r="X331" s="85"/>
      <c r="Y331" s="42"/>
      <c r="Z331" s="42"/>
      <c r="AA331" s="42"/>
      <c r="AB331" s="50"/>
    </row>
    <row r="332" spans="1:28" ht="13.15" customHeight="1">
      <c r="A332" s="75">
        <f t="shared" si="235"/>
        <v>318</v>
      </c>
      <c r="B332" s="86">
        <f t="shared" si="187"/>
        <v>45629</v>
      </c>
      <c r="C332" s="75">
        <f t="shared" si="188"/>
        <v>884</v>
      </c>
      <c r="D332" s="76">
        <f t="shared" si="254"/>
        <v>1938</v>
      </c>
      <c r="E332" s="61">
        <f t="shared" si="222"/>
        <v>932</v>
      </c>
      <c r="F332" s="61">
        <f t="shared" si="223"/>
        <v>922</v>
      </c>
      <c r="G332" s="61">
        <f t="shared" si="224"/>
        <v>912</v>
      </c>
      <c r="H332" s="42">
        <f t="shared" si="225"/>
        <v>1890</v>
      </c>
      <c r="I332" s="42">
        <f t="shared" si="226"/>
        <v>1900</v>
      </c>
      <c r="J332" s="42">
        <f t="shared" si="227"/>
        <v>1910</v>
      </c>
      <c r="K332" s="42">
        <f t="shared" ref="K332:M332" si="268">K331</f>
        <v>2000</v>
      </c>
      <c r="L332" s="42">
        <f t="shared" si="268"/>
        <v>2000</v>
      </c>
      <c r="M332" s="42">
        <f t="shared" si="268"/>
        <v>2000</v>
      </c>
      <c r="N332" s="42">
        <f t="shared" si="229"/>
        <v>-110</v>
      </c>
      <c r="O332" s="42">
        <f t="shared" si="230"/>
        <v>-100</v>
      </c>
      <c r="P332" s="42">
        <f t="shared" si="231"/>
        <v>-90</v>
      </c>
      <c r="Q332" s="61">
        <f t="shared" si="263"/>
        <v>0</v>
      </c>
      <c r="R332" s="61">
        <f t="shared" si="263"/>
        <v>0</v>
      </c>
      <c r="S332" s="61">
        <f t="shared" si="263"/>
        <v>0</v>
      </c>
      <c r="T332" s="58">
        <f t="shared" si="232"/>
        <v>1322</v>
      </c>
      <c r="U332" s="83">
        <f t="shared" si="207"/>
        <v>1500</v>
      </c>
      <c r="V332" s="83">
        <f t="shared" si="208"/>
        <v>1500</v>
      </c>
      <c r="W332" s="83">
        <f t="shared" si="209"/>
        <v>1500</v>
      </c>
      <c r="X332" s="85"/>
      <c r="Y332" s="42"/>
      <c r="Z332" s="42"/>
      <c r="AA332" s="42"/>
      <c r="AB332" s="50"/>
    </row>
    <row r="333" spans="1:28" ht="13.15" customHeight="1">
      <c r="A333" s="75">
        <f t="shared" si="235"/>
        <v>319</v>
      </c>
      <c r="B333" s="86">
        <f t="shared" si="187"/>
        <v>45630</v>
      </c>
      <c r="C333" s="75">
        <f t="shared" si="188"/>
        <v>884</v>
      </c>
      <c r="D333" s="76">
        <f t="shared" si="254"/>
        <v>1940</v>
      </c>
      <c r="E333" s="61">
        <f t="shared" si="222"/>
        <v>934</v>
      </c>
      <c r="F333" s="61">
        <f t="shared" si="223"/>
        <v>924</v>
      </c>
      <c r="G333" s="61">
        <f t="shared" si="224"/>
        <v>914</v>
      </c>
      <c r="H333" s="42">
        <f t="shared" si="225"/>
        <v>1890</v>
      </c>
      <c r="I333" s="42">
        <f t="shared" si="226"/>
        <v>1900</v>
      </c>
      <c r="J333" s="42">
        <f t="shared" si="227"/>
        <v>1910</v>
      </c>
      <c r="K333" s="42">
        <f t="shared" ref="K333:M333" si="269">K332</f>
        <v>2000</v>
      </c>
      <c r="L333" s="42">
        <f t="shared" si="269"/>
        <v>2000</v>
      </c>
      <c r="M333" s="42">
        <f t="shared" si="269"/>
        <v>2000</v>
      </c>
      <c r="N333" s="42">
        <f t="shared" si="229"/>
        <v>-110</v>
      </c>
      <c r="O333" s="42">
        <f t="shared" si="230"/>
        <v>-100</v>
      </c>
      <c r="P333" s="42">
        <f t="shared" si="231"/>
        <v>-90</v>
      </c>
      <c r="Q333" s="61">
        <f t="shared" si="263"/>
        <v>0</v>
      </c>
      <c r="R333" s="61">
        <f t="shared" si="263"/>
        <v>0</v>
      </c>
      <c r="S333" s="61">
        <f t="shared" si="263"/>
        <v>0</v>
      </c>
      <c r="T333" s="58">
        <f t="shared" si="232"/>
        <v>1324</v>
      </c>
      <c r="U333" s="83">
        <f t="shared" si="207"/>
        <v>1500</v>
      </c>
      <c r="V333" s="83">
        <f t="shared" si="208"/>
        <v>1500</v>
      </c>
      <c r="W333" s="83">
        <f t="shared" si="209"/>
        <v>1500</v>
      </c>
      <c r="X333" s="85"/>
      <c r="Y333" s="42"/>
      <c r="Z333" s="42"/>
      <c r="AA333" s="42"/>
      <c r="AB333" s="50"/>
    </row>
    <row r="334" spans="1:28" ht="13.15" customHeight="1">
      <c r="A334" s="75">
        <f t="shared" si="235"/>
        <v>320</v>
      </c>
      <c r="B334" s="86">
        <f t="shared" si="187"/>
        <v>45631</v>
      </c>
      <c r="C334" s="75">
        <f t="shared" si="188"/>
        <v>884</v>
      </c>
      <c r="D334" s="76">
        <f t="shared" si="254"/>
        <v>1942</v>
      </c>
      <c r="E334" s="61">
        <f t="shared" si="222"/>
        <v>936</v>
      </c>
      <c r="F334" s="61">
        <f t="shared" si="223"/>
        <v>926</v>
      </c>
      <c r="G334" s="61">
        <f t="shared" si="224"/>
        <v>916</v>
      </c>
      <c r="H334" s="42">
        <f t="shared" si="225"/>
        <v>1890</v>
      </c>
      <c r="I334" s="42">
        <f t="shared" si="226"/>
        <v>1900</v>
      </c>
      <c r="J334" s="42">
        <f t="shared" si="227"/>
        <v>1910</v>
      </c>
      <c r="K334" s="42">
        <f t="shared" ref="K334:M334" si="270">K333</f>
        <v>2000</v>
      </c>
      <c r="L334" s="42">
        <f t="shared" si="270"/>
        <v>2000</v>
      </c>
      <c r="M334" s="42">
        <f t="shared" si="270"/>
        <v>2000</v>
      </c>
      <c r="N334" s="42">
        <f t="shared" si="229"/>
        <v>-110</v>
      </c>
      <c r="O334" s="42">
        <f t="shared" si="230"/>
        <v>-100</v>
      </c>
      <c r="P334" s="42">
        <f t="shared" si="231"/>
        <v>-90</v>
      </c>
      <c r="Q334" s="61">
        <f t="shared" si="263"/>
        <v>0</v>
      </c>
      <c r="R334" s="61">
        <f t="shared" si="263"/>
        <v>0</v>
      </c>
      <c r="S334" s="61">
        <f t="shared" si="263"/>
        <v>0</v>
      </c>
      <c r="T334" s="58">
        <f t="shared" si="232"/>
        <v>1326</v>
      </c>
      <c r="U334" s="83">
        <f t="shared" si="207"/>
        <v>1500</v>
      </c>
      <c r="V334" s="83">
        <f t="shared" si="208"/>
        <v>1500</v>
      </c>
      <c r="W334" s="83">
        <f t="shared" si="209"/>
        <v>1500</v>
      </c>
      <c r="X334" s="85"/>
      <c r="Y334" s="42"/>
      <c r="Z334" s="42"/>
      <c r="AA334" s="42"/>
      <c r="AB334" s="50"/>
    </row>
    <row r="335" spans="1:28" ht="13.15" customHeight="1">
      <c r="A335" s="75">
        <f t="shared" si="235"/>
        <v>321</v>
      </c>
      <c r="B335" s="86">
        <f t="shared" si="187"/>
        <v>45632</v>
      </c>
      <c r="C335" s="75">
        <f t="shared" si="188"/>
        <v>884</v>
      </c>
      <c r="D335" s="76">
        <f t="shared" si="254"/>
        <v>1944</v>
      </c>
      <c r="E335" s="61">
        <f t="shared" si="222"/>
        <v>938</v>
      </c>
      <c r="F335" s="61">
        <f t="shared" si="223"/>
        <v>928</v>
      </c>
      <c r="G335" s="61">
        <f t="shared" si="224"/>
        <v>918</v>
      </c>
      <c r="H335" s="42">
        <f t="shared" si="225"/>
        <v>1890</v>
      </c>
      <c r="I335" s="42">
        <f t="shared" si="226"/>
        <v>1900</v>
      </c>
      <c r="J335" s="42">
        <f t="shared" si="227"/>
        <v>1910</v>
      </c>
      <c r="K335" s="42">
        <f t="shared" ref="K335:M335" si="271">K334</f>
        <v>2000</v>
      </c>
      <c r="L335" s="42">
        <f t="shared" si="271"/>
        <v>2000</v>
      </c>
      <c r="M335" s="42">
        <f t="shared" si="271"/>
        <v>2000</v>
      </c>
      <c r="N335" s="42">
        <f t="shared" si="229"/>
        <v>-110</v>
      </c>
      <c r="O335" s="42">
        <f t="shared" si="230"/>
        <v>-100</v>
      </c>
      <c r="P335" s="42">
        <f t="shared" si="231"/>
        <v>-90</v>
      </c>
      <c r="Q335" s="61">
        <f t="shared" si="263"/>
        <v>0</v>
      </c>
      <c r="R335" s="61">
        <f t="shared" si="263"/>
        <v>0</v>
      </c>
      <c r="S335" s="61">
        <f t="shared" si="263"/>
        <v>0</v>
      </c>
      <c r="T335" s="58">
        <f t="shared" si="232"/>
        <v>1328</v>
      </c>
      <c r="U335" s="83">
        <f t="shared" si="207"/>
        <v>1500</v>
      </c>
      <c r="V335" s="83">
        <f t="shared" si="208"/>
        <v>1500</v>
      </c>
      <c r="W335" s="83">
        <f t="shared" si="209"/>
        <v>1500</v>
      </c>
      <c r="X335" s="85"/>
      <c r="Y335" s="42"/>
      <c r="Z335" s="42"/>
      <c r="AA335" s="42"/>
      <c r="AB335" s="50"/>
    </row>
    <row r="336" spans="1:28" ht="13.15" customHeight="1">
      <c r="A336" s="75">
        <f t="shared" si="235"/>
        <v>322</v>
      </c>
      <c r="B336" s="86">
        <f t="shared" ref="B336:B360" si="272">B335+1</f>
        <v>45633</v>
      </c>
      <c r="C336" s="75">
        <f t="shared" ref="C336:C360" si="273">C335</f>
        <v>884</v>
      </c>
      <c r="D336" s="76">
        <f t="shared" si="254"/>
        <v>1946</v>
      </c>
      <c r="E336" s="61">
        <f t="shared" si="222"/>
        <v>940</v>
      </c>
      <c r="F336" s="61">
        <f t="shared" si="223"/>
        <v>930</v>
      </c>
      <c r="G336" s="61">
        <f t="shared" si="224"/>
        <v>920</v>
      </c>
      <c r="H336" s="42">
        <f t="shared" si="225"/>
        <v>1890</v>
      </c>
      <c r="I336" s="42">
        <f t="shared" si="226"/>
        <v>1900</v>
      </c>
      <c r="J336" s="42">
        <f t="shared" si="227"/>
        <v>1910</v>
      </c>
      <c r="K336" s="42">
        <f t="shared" ref="K336:M336" si="274">K335</f>
        <v>2000</v>
      </c>
      <c r="L336" s="42">
        <f t="shared" si="274"/>
        <v>2000</v>
      </c>
      <c r="M336" s="42">
        <f t="shared" si="274"/>
        <v>2000</v>
      </c>
      <c r="N336" s="42">
        <f t="shared" si="229"/>
        <v>-110</v>
      </c>
      <c r="O336" s="42">
        <f t="shared" si="230"/>
        <v>-100</v>
      </c>
      <c r="P336" s="42">
        <f t="shared" si="231"/>
        <v>-90</v>
      </c>
      <c r="Q336" s="61">
        <f t="shared" si="263"/>
        <v>0</v>
      </c>
      <c r="R336" s="61">
        <f t="shared" si="263"/>
        <v>0</v>
      </c>
      <c r="S336" s="61">
        <f t="shared" si="263"/>
        <v>0</v>
      </c>
      <c r="T336" s="58">
        <f t="shared" si="232"/>
        <v>1330</v>
      </c>
      <c r="U336" s="83">
        <f t="shared" si="207"/>
        <v>1500</v>
      </c>
      <c r="V336" s="83">
        <f t="shared" si="208"/>
        <v>1500</v>
      </c>
      <c r="W336" s="83">
        <f t="shared" si="209"/>
        <v>1500</v>
      </c>
      <c r="X336" s="85"/>
      <c r="Y336" s="42"/>
      <c r="Z336" s="42"/>
      <c r="AA336" s="42"/>
      <c r="AB336" s="50"/>
    </row>
    <row r="337" spans="1:28" ht="13.15" customHeight="1">
      <c r="A337" s="75">
        <f t="shared" si="235"/>
        <v>323</v>
      </c>
      <c r="B337" s="86">
        <f t="shared" si="272"/>
        <v>45634</v>
      </c>
      <c r="C337" s="75">
        <f t="shared" si="273"/>
        <v>884</v>
      </c>
      <c r="D337" s="76">
        <f t="shared" si="254"/>
        <v>1948</v>
      </c>
      <c r="E337" s="61">
        <f t="shared" si="222"/>
        <v>942</v>
      </c>
      <c r="F337" s="61">
        <f t="shared" si="223"/>
        <v>932</v>
      </c>
      <c r="G337" s="61">
        <f t="shared" si="224"/>
        <v>922</v>
      </c>
      <c r="H337" s="42">
        <f t="shared" si="225"/>
        <v>1890</v>
      </c>
      <c r="I337" s="42">
        <f t="shared" si="226"/>
        <v>1900</v>
      </c>
      <c r="J337" s="42">
        <f t="shared" si="227"/>
        <v>1910</v>
      </c>
      <c r="K337" s="42">
        <f t="shared" ref="K337:M337" si="275">K336</f>
        <v>2000</v>
      </c>
      <c r="L337" s="42">
        <f t="shared" si="275"/>
        <v>2000</v>
      </c>
      <c r="M337" s="42">
        <f t="shared" si="275"/>
        <v>2000</v>
      </c>
      <c r="N337" s="42">
        <f t="shared" si="229"/>
        <v>-110</v>
      </c>
      <c r="O337" s="42">
        <f t="shared" si="230"/>
        <v>-100</v>
      </c>
      <c r="P337" s="42">
        <f t="shared" si="231"/>
        <v>-90</v>
      </c>
      <c r="Q337" s="61">
        <f t="shared" si="263"/>
        <v>0</v>
      </c>
      <c r="R337" s="61">
        <f t="shared" si="263"/>
        <v>0</v>
      </c>
      <c r="S337" s="61">
        <f t="shared" si="263"/>
        <v>0</v>
      </c>
      <c r="T337" s="58">
        <f t="shared" si="232"/>
        <v>1332</v>
      </c>
      <c r="U337" s="83">
        <f t="shared" si="207"/>
        <v>1500</v>
      </c>
      <c r="V337" s="83">
        <f t="shared" si="208"/>
        <v>1500</v>
      </c>
      <c r="W337" s="83">
        <f t="shared" si="209"/>
        <v>1500</v>
      </c>
      <c r="X337" s="85"/>
      <c r="Y337" s="42"/>
      <c r="Z337" s="42"/>
      <c r="AA337" s="42"/>
      <c r="AB337" s="50"/>
    </row>
    <row r="338" spans="1:28" ht="13.15" customHeight="1">
      <c r="A338" s="75">
        <f t="shared" si="235"/>
        <v>324</v>
      </c>
      <c r="B338" s="86">
        <f t="shared" si="272"/>
        <v>45635</v>
      </c>
      <c r="C338" s="75">
        <f t="shared" si="273"/>
        <v>884</v>
      </c>
      <c r="D338" s="76">
        <f t="shared" si="254"/>
        <v>1950</v>
      </c>
      <c r="E338" s="61">
        <f t="shared" si="222"/>
        <v>944</v>
      </c>
      <c r="F338" s="61">
        <f t="shared" si="223"/>
        <v>934</v>
      </c>
      <c r="G338" s="61">
        <f t="shared" si="224"/>
        <v>924</v>
      </c>
      <c r="H338" s="42">
        <f t="shared" si="225"/>
        <v>1890</v>
      </c>
      <c r="I338" s="42">
        <f t="shared" si="226"/>
        <v>1900</v>
      </c>
      <c r="J338" s="42">
        <f t="shared" si="227"/>
        <v>1910</v>
      </c>
      <c r="K338" s="42">
        <f t="shared" ref="K338:M338" si="276">K337</f>
        <v>2000</v>
      </c>
      <c r="L338" s="42">
        <f t="shared" si="276"/>
        <v>2000</v>
      </c>
      <c r="M338" s="42">
        <f t="shared" si="276"/>
        <v>2000</v>
      </c>
      <c r="N338" s="42">
        <f t="shared" si="229"/>
        <v>-110</v>
      </c>
      <c r="O338" s="42">
        <f t="shared" si="230"/>
        <v>-100</v>
      </c>
      <c r="P338" s="42">
        <f t="shared" si="231"/>
        <v>-90</v>
      </c>
      <c r="Q338" s="61">
        <f t="shared" si="263"/>
        <v>0</v>
      </c>
      <c r="R338" s="61">
        <f t="shared" si="263"/>
        <v>0</v>
      </c>
      <c r="S338" s="61">
        <f t="shared" si="263"/>
        <v>0</v>
      </c>
      <c r="T338" s="58">
        <f t="shared" si="232"/>
        <v>1334</v>
      </c>
      <c r="U338" s="83">
        <f t="shared" si="207"/>
        <v>1500</v>
      </c>
      <c r="V338" s="83">
        <f t="shared" si="208"/>
        <v>1500</v>
      </c>
      <c r="W338" s="83">
        <f t="shared" si="209"/>
        <v>1500</v>
      </c>
      <c r="X338" s="85"/>
      <c r="Y338" s="42"/>
      <c r="Z338" s="42"/>
      <c r="AA338" s="42"/>
      <c r="AB338" s="50"/>
    </row>
    <row r="339" spans="1:28" ht="13.15" customHeight="1">
      <c r="A339" s="75">
        <f t="shared" si="235"/>
        <v>325</v>
      </c>
      <c r="B339" s="86">
        <f t="shared" si="272"/>
        <v>45636</v>
      </c>
      <c r="C339" s="75">
        <f t="shared" si="273"/>
        <v>884</v>
      </c>
      <c r="D339" s="76">
        <f t="shared" si="254"/>
        <v>1952</v>
      </c>
      <c r="E339" s="61">
        <f t="shared" si="222"/>
        <v>946</v>
      </c>
      <c r="F339" s="61">
        <f t="shared" si="223"/>
        <v>936</v>
      </c>
      <c r="G339" s="61">
        <f t="shared" si="224"/>
        <v>926</v>
      </c>
      <c r="H339" s="42">
        <f t="shared" si="225"/>
        <v>1890</v>
      </c>
      <c r="I339" s="42">
        <f t="shared" si="226"/>
        <v>1900</v>
      </c>
      <c r="J339" s="42">
        <f t="shared" si="227"/>
        <v>1910</v>
      </c>
      <c r="K339" s="42">
        <f t="shared" ref="K339:M339" si="277">K338</f>
        <v>2000</v>
      </c>
      <c r="L339" s="42">
        <f t="shared" si="277"/>
        <v>2000</v>
      </c>
      <c r="M339" s="42">
        <f t="shared" si="277"/>
        <v>2000</v>
      </c>
      <c r="N339" s="42">
        <f t="shared" si="229"/>
        <v>-110</v>
      </c>
      <c r="O339" s="42">
        <f t="shared" si="230"/>
        <v>-100</v>
      </c>
      <c r="P339" s="42">
        <f t="shared" si="231"/>
        <v>-90</v>
      </c>
      <c r="Q339" s="61">
        <f t="shared" si="263"/>
        <v>0</v>
      </c>
      <c r="R339" s="61">
        <f t="shared" si="263"/>
        <v>0</v>
      </c>
      <c r="S339" s="61">
        <f t="shared" si="263"/>
        <v>0</v>
      </c>
      <c r="T339" s="58">
        <f t="shared" si="232"/>
        <v>1336</v>
      </c>
      <c r="U339" s="83">
        <f t="shared" si="207"/>
        <v>1500</v>
      </c>
      <c r="V339" s="83">
        <f t="shared" si="208"/>
        <v>1500</v>
      </c>
      <c r="W339" s="83">
        <f t="shared" si="209"/>
        <v>1500</v>
      </c>
      <c r="X339" s="85"/>
      <c r="Y339" s="42"/>
      <c r="Z339" s="42"/>
      <c r="AA339" s="42"/>
      <c r="AB339" s="50"/>
    </row>
    <row r="340" spans="1:28" ht="13.15" customHeight="1">
      <c r="A340" s="75">
        <f t="shared" si="235"/>
        <v>326</v>
      </c>
      <c r="B340" s="86">
        <f t="shared" si="272"/>
        <v>45637</v>
      </c>
      <c r="C340" s="75">
        <f t="shared" si="273"/>
        <v>884</v>
      </c>
      <c r="D340" s="76">
        <f t="shared" si="254"/>
        <v>1954</v>
      </c>
      <c r="E340" s="61">
        <f t="shared" si="222"/>
        <v>948</v>
      </c>
      <c r="F340" s="61">
        <f t="shared" si="223"/>
        <v>938</v>
      </c>
      <c r="G340" s="61">
        <f t="shared" si="224"/>
        <v>928</v>
      </c>
      <c r="H340" s="42">
        <f t="shared" si="225"/>
        <v>1890</v>
      </c>
      <c r="I340" s="42">
        <f t="shared" si="226"/>
        <v>1900</v>
      </c>
      <c r="J340" s="42">
        <f t="shared" si="227"/>
        <v>1910</v>
      </c>
      <c r="K340" s="42">
        <f t="shared" ref="K340:M340" si="278">K339</f>
        <v>2000</v>
      </c>
      <c r="L340" s="42">
        <f t="shared" si="278"/>
        <v>2000</v>
      </c>
      <c r="M340" s="42">
        <f t="shared" si="278"/>
        <v>2000</v>
      </c>
      <c r="N340" s="42">
        <f t="shared" si="229"/>
        <v>-110</v>
      </c>
      <c r="O340" s="42">
        <f t="shared" si="230"/>
        <v>-100</v>
      </c>
      <c r="P340" s="42">
        <f t="shared" si="231"/>
        <v>-90</v>
      </c>
      <c r="Q340" s="61">
        <f t="shared" si="263"/>
        <v>0</v>
      </c>
      <c r="R340" s="61">
        <f t="shared" si="263"/>
        <v>0</v>
      </c>
      <c r="S340" s="61">
        <f t="shared" si="263"/>
        <v>0</v>
      </c>
      <c r="T340" s="58">
        <f t="shared" si="232"/>
        <v>1338</v>
      </c>
      <c r="U340" s="83">
        <f t="shared" si="207"/>
        <v>1500</v>
      </c>
      <c r="V340" s="83">
        <f t="shared" si="208"/>
        <v>1500</v>
      </c>
      <c r="W340" s="83">
        <f t="shared" si="209"/>
        <v>1500</v>
      </c>
      <c r="X340" s="85"/>
      <c r="Y340" s="42"/>
      <c r="Z340" s="42"/>
      <c r="AA340" s="42"/>
      <c r="AB340" s="50"/>
    </row>
    <row r="341" spans="1:28" ht="13.15" customHeight="1">
      <c r="A341" s="75">
        <f t="shared" si="235"/>
        <v>327</v>
      </c>
      <c r="B341" s="86">
        <f t="shared" si="272"/>
        <v>45638</v>
      </c>
      <c r="C341" s="75">
        <f t="shared" si="273"/>
        <v>884</v>
      </c>
      <c r="D341" s="76">
        <f t="shared" si="254"/>
        <v>1956</v>
      </c>
      <c r="E341" s="61">
        <f t="shared" si="222"/>
        <v>950</v>
      </c>
      <c r="F341" s="61">
        <f t="shared" si="223"/>
        <v>940</v>
      </c>
      <c r="G341" s="61">
        <f t="shared" si="224"/>
        <v>930</v>
      </c>
      <c r="H341" s="42">
        <f t="shared" si="225"/>
        <v>1890</v>
      </c>
      <c r="I341" s="42">
        <f t="shared" si="226"/>
        <v>1900</v>
      </c>
      <c r="J341" s="42">
        <f t="shared" si="227"/>
        <v>1910</v>
      </c>
      <c r="K341" s="42">
        <f t="shared" ref="K341:M341" si="279">K340</f>
        <v>2000</v>
      </c>
      <c r="L341" s="42">
        <f t="shared" si="279"/>
        <v>2000</v>
      </c>
      <c r="M341" s="42">
        <f t="shared" si="279"/>
        <v>2000</v>
      </c>
      <c r="N341" s="42">
        <f t="shared" si="229"/>
        <v>-110</v>
      </c>
      <c r="O341" s="42">
        <f t="shared" si="230"/>
        <v>-100</v>
      </c>
      <c r="P341" s="42">
        <f t="shared" si="231"/>
        <v>-90</v>
      </c>
      <c r="Q341" s="61">
        <f t="shared" si="263"/>
        <v>0</v>
      </c>
      <c r="R341" s="61">
        <f t="shared" si="263"/>
        <v>0</v>
      </c>
      <c r="S341" s="61">
        <f t="shared" si="263"/>
        <v>0</v>
      </c>
      <c r="T341" s="58">
        <f t="shared" si="232"/>
        <v>1340</v>
      </c>
      <c r="U341" s="83">
        <f t="shared" si="207"/>
        <v>1500</v>
      </c>
      <c r="V341" s="83">
        <f t="shared" si="208"/>
        <v>1500</v>
      </c>
      <c r="W341" s="83">
        <f t="shared" si="209"/>
        <v>1500</v>
      </c>
      <c r="X341" s="85"/>
      <c r="Y341" s="42"/>
      <c r="Z341" s="42"/>
      <c r="AA341" s="42"/>
      <c r="AB341" s="50"/>
    </row>
    <row r="342" spans="1:28" ht="13.15" customHeight="1">
      <c r="A342" s="75">
        <f t="shared" si="235"/>
        <v>328</v>
      </c>
      <c r="B342" s="86">
        <f t="shared" si="272"/>
        <v>45639</v>
      </c>
      <c r="C342" s="75">
        <f t="shared" si="273"/>
        <v>884</v>
      </c>
      <c r="D342" s="76">
        <f t="shared" si="254"/>
        <v>1958</v>
      </c>
      <c r="E342" s="61">
        <f t="shared" si="222"/>
        <v>952</v>
      </c>
      <c r="F342" s="61">
        <f t="shared" si="223"/>
        <v>942</v>
      </c>
      <c r="G342" s="61">
        <f t="shared" si="224"/>
        <v>932</v>
      </c>
      <c r="H342" s="42">
        <f t="shared" si="225"/>
        <v>1890</v>
      </c>
      <c r="I342" s="42">
        <f t="shared" si="226"/>
        <v>1900</v>
      </c>
      <c r="J342" s="42">
        <f t="shared" si="227"/>
        <v>1910</v>
      </c>
      <c r="K342" s="42">
        <f t="shared" ref="K342:M342" si="280">K341</f>
        <v>2000</v>
      </c>
      <c r="L342" s="42">
        <f t="shared" si="280"/>
        <v>2000</v>
      </c>
      <c r="M342" s="42">
        <f t="shared" si="280"/>
        <v>2000</v>
      </c>
      <c r="N342" s="42">
        <f t="shared" si="229"/>
        <v>-110</v>
      </c>
      <c r="O342" s="42">
        <f t="shared" si="230"/>
        <v>-100</v>
      </c>
      <c r="P342" s="42">
        <f t="shared" si="231"/>
        <v>-90</v>
      </c>
      <c r="Q342" s="61">
        <f t="shared" si="263"/>
        <v>0</v>
      </c>
      <c r="R342" s="61">
        <f t="shared" si="263"/>
        <v>0</v>
      </c>
      <c r="S342" s="61">
        <f t="shared" si="263"/>
        <v>0</v>
      </c>
      <c r="T342" s="58">
        <f t="shared" si="232"/>
        <v>1342</v>
      </c>
      <c r="U342" s="83">
        <f t="shared" si="207"/>
        <v>1500</v>
      </c>
      <c r="V342" s="83">
        <f t="shared" si="208"/>
        <v>1500</v>
      </c>
      <c r="W342" s="83">
        <f t="shared" si="209"/>
        <v>1500</v>
      </c>
      <c r="X342" s="85"/>
      <c r="Y342" s="42"/>
      <c r="Z342" s="42"/>
      <c r="AA342" s="42"/>
      <c r="AB342" s="50"/>
    </row>
    <row r="343" spans="1:28" ht="13.15" customHeight="1">
      <c r="A343" s="75">
        <f t="shared" si="235"/>
        <v>329</v>
      </c>
      <c r="B343" s="86">
        <f t="shared" si="272"/>
        <v>45640</v>
      </c>
      <c r="C343" s="75">
        <f t="shared" si="273"/>
        <v>884</v>
      </c>
      <c r="D343" s="76">
        <f t="shared" si="254"/>
        <v>1960</v>
      </c>
      <c r="E343" s="61">
        <f t="shared" si="222"/>
        <v>954</v>
      </c>
      <c r="F343" s="61">
        <f t="shared" si="223"/>
        <v>944</v>
      </c>
      <c r="G343" s="61">
        <f t="shared" si="224"/>
        <v>934</v>
      </c>
      <c r="H343" s="42">
        <f t="shared" si="225"/>
        <v>1890</v>
      </c>
      <c r="I343" s="42">
        <f t="shared" si="226"/>
        <v>1900</v>
      </c>
      <c r="J343" s="42">
        <f t="shared" si="227"/>
        <v>1910</v>
      </c>
      <c r="K343" s="42">
        <f t="shared" ref="K343:M343" si="281">K342</f>
        <v>2000</v>
      </c>
      <c r="L343" s="42">
        <f t="shared" si="281"/>
        <v>2000</v>
      </c>
      <c r="M343" s="42">
        <f t="shared" si="281"/>
        <v>2000</v>
      </c>
      <c r="N343" s="42">
        <f t="shared" si="229"/>
        <v>-110</v>
      </c>
      <c r="O343" s="42">
        <f t="shared" si="230"/>
        <v>-100</v>
      </c>
      <c r="P343" s="42">
        <f t="shared" si="231"/>
        <v>-90</v>
      </c>
      <c r="Q343" s="61">
        <f t="shared" ref="Q343:S358" si="282">Q342</f>
        <v>0</v>
      </c>
      <c r="R343" s="61">
        <f t="shared" si="282"/>
        <v>0</v>
      </c>
      <c r="S343" s="61">
        <f t="shared" si="282"/>
        <v>0</v>
      </c>
      <c r="T343" s="58">
        <f t="shared" si="232"/>
        <v>1344</v>
      </c>
      <c r="U343" s="83">
        <f t="shared" si="207"/>
        <v>1500</v>
      </c>
      <c r="V343" s="83">
        <f t="shared" si="208"/>
        <v>1500</v>
      </c>
      <c r="W343" s="83">
        <f t="shared" si="209"/>
        <v>1500</v>
      </c>
      <c r="X343" s="85"/>
      <c r="Y343" s="42"/>
      <c r="Z343" s="42"/>
      <c r="AA343" s="42"/>
      <c r="AB343" s="50"/>
    </row>
    <row r="344" spans="1:28" ht="13.15" customHeight="1">
      <c r="A344" s="75">
        <f t="shared" si="235"/>
        <v>330</v>
      </c>
      <c r="B344" s="86">
        <f t="shared" si="272"/>
        <v>45641</v>
      </c>
      <c r="C344" s="75">
        <f t="shared" si="273"/>
        <v>884</v>
      </c>
      <c r="D344" s="76">
        <f t="shared" si="254"/>
        <v>1962</v>
      </c>
      <c r="E344" s="61">
        <f t="shared" si="222"/>
        <v>956</v>
      </c>
      <c r="F344" s="61">
        <f t="shared" si="223"/>
        <v>946</v>
      </c>
      <c r="G344" s="61">
        <f t="shared" si="224"/>
        <v>936</v>
      </c>
      <c r="H344" s="42">
        <f t="shared" si="225"/>
        <v>1890</v>
      </c>
      <c r="I344" s="42">
        <f t="shared" si="226"/>
        <v>1900</v>
      </c>
      <c r="J344" s="42">
        <f t="shared" si="227"/>
        <v>1910</v>
      </c>
      <c r="K344" s="42">
        <f t="shared" ref="K344:M344" si="283">K343</f>
        <v>2000</v>
      </c>
      <c r="L344" s="42">
        <f t="shared" si="283"/>
        <v>2000</v>
      </c>
      <c r="M344" s="42">
        <f t="shared" si="283"/>
        <v>2000</v>
      </c>
      <c r="N344" s="42">
        <f t="shared" si="229"/>
        <v>-110</v>
      </c>
      <c r="O344" s="42">
        <f t="shared" si="230"/>
        <v>-100</v>
      </c>
      <c r="P344" s="42">
        <f t="shared" si="231"/>
        <v>-90</v>
      </c>
      <c r="Q344" s="61">
        <f t="shared" si="282"/>
        <v>0</v>
      </c>
      <c r="R344" s="61">
        <f t="shared" si="282"/>
        <v>0</v>
      </c>
      <c r="S344" s="61">
        <f t="shared" si="282"/>
        <v>0</v>
      </c>
      <c r="T344" s="58">
        <f t="shared" si="232"/>
        <v>1346</v>
      </c>
      <c r="U344" s="83">
        <f t="shared" si="207"/>
        <v>1500</v>
      </c>
      <c r="V344" s="83">
        <f t="shared" si="208"/>
        <v>1500</v>
      </c>
      <c r="W344" s="83">
        <f t="shared" si="209"/>
        <v>1500</v>
      </c>
      <c r="X344" s="85"/>
      <c r="Y344" s="42"/>
      <c r="Z344" s="42"/>
      <c r="AA344" s="42"/>
      <c r="AB344" s="50"/>
    </row>
    <row r="345" spans="1:28" ht="13.15" customHeight="1">
      <c r="A345" s="75">
        <f t="shared" si="235"/>
        <v>331</v>
      </c>
      <c r="B345" s="86">
        <f t="shared" si="272"/>
        <v>45642</v>
      </c>
      <c r="C345" s="75">
        <f t="shared" si="273"/>
        <v>884</v>
      </c>
      <c r="D345" s="76">
        <f t="shared" si="254"/>
        <v>1964</v>
      </c>
      <c r="E345" s="61">
        <f t="shared" si="222"/>
        <v>958</v>
      </c>
      <c r="F345" s="61">
        <f t="shared" si="223"/>
        <v>948</v>
      </c>
      <c r="G345" s="61">
        <f t="shared" si="224"/>
        <v>938</v>
      </c>
      <c r="H345" s="42">
        <f t="shared" si="225"/>
        <v>1890</v>
      </c>
      <c r="I345" s="42">
        <f t="shared" si="226"/>
        <v>1900</v>
      </c>
      <c r="J345" s="42">
        <f t="shared" si="227"/>
        <v>1910</v>
      </c>
      <c r="K345" s="42">
        <f t="shared" ref="K345:M345" si="284">K344</f>
        <v>2000</v>
      </c>
      <c r="L345" s="42">
        <f t="shared" si="284"/>
        <v>2000</v>
      </c>
      <c r="M345" s="42">
        <f t="shared" si="284"/>
        <v>2000</v>
      </c>
      <c r="N345" s="42">
        <f t="shared" si="229"/>
        <v>-110</v>
      </c>
      <c r="O345" s="42">
        <f t="shared" si="230"/>
        <v>-100</v>
      </c>
      <c r="P345" s="42">
        <f t="shared" si="231"/>
        <v>-90</v>
      </c>
      <c r="Q345" s="61">
        <f t="shared" si="282"/>
        <v>0</v>
      </c>
      <c r="R345" s="61">
        <f t="shared" si="282"/>
        <v>0</v>
      </c>
      <c r="S345" s="61">
        <f t="shared" si="282"/>
        <v>0</v>
      </c>
      <c r="T345" s="58">
        <f t="shared" si="232"/>
        <v>1348</v>
      </c>
      <c r="U345" s="83">
        <f t="shared" si="207"/>
        <v>1500</v>
      </c>
      <c r="V345" s="83">
        <f t="shared" si="208"/>
        <v>1500</v>
      </c>
      <c r="W345" s="83">
        <f t="shared" si="209"/>
        <v>1500</v>
      </c>
      <c r="X345" s="85"/>
      <c r="Y345" s="42"/>
      <c r="Z345" s="42"/>
      <c r="AA345" s="42"/>
      <c r="AB345" s="50"/>
    </row>
    <row r="346" spans="1:28" ht="13.15" customHeight="1">
      <c r="A346" s="75">
        <f t="shared" si="235"/>
        <v>332</v>
      </c>
      <c r="B346" s="86">
        <f t="shared" si="272"/>
        <v>45643</v>
      </c>
      <c r="C346" s="75">
        <f t="shared" si="273"/>
        <v>884</v>
      </c>
      <c r="D346" s="76">
        <f t="shared" si="254"/>
        <v>1966</v>
      </c>
      <c r="E346" s="61">
        <f t="shared" si="222"/>
        <v>960</v>
      </c>
      <c r="F346" s="61">
        <f t="shared" si="223"/>
        <v>950</v>
      </c>
      <c r="G346" s="61">
        <f t="shared" si="224"/>
        <v>940</v>
      </c>
      <c r="H346" s="42">
        <f t="shared" si="225"/>
        <v>1890</v>
      </c>
      <c r="I346" s="42">
        <f t="shared" si="226"/>
        <v>1900</v>
      </c>
      <c r="J346" s="42">
        <f t="shared" si="227"/>
        <v>1910</v>
      </c>
      <c r="K346" s="42">
        <f t="shared" ref="K346:M346" si="285">K345</f>
        <v>2000</v>
      </c>
      <c r="L346" s="42">
        <f t="shared" si="285"/>
        <v>2000</v>
      </c>
      <c r="M346" s="42">
        <f t="shared" si="285"/>
        <v>2000</v>
      </c>
      <c r="N346" s="42">
        <f t="shared" si="229"/>
        <v>-110</v>
      </c>
      <c r="O346" s="42">
        <f t="shared" si="230"/>
        <v>-100</v>
      </c>
      <c r="P346" s="42">
        <f t="shared" si="231"/>
        <v>-90</v>
      </c>
      <c r="Q346" s="61">
        <f t="shared" si="282"/>
        <v>0</v>
      </c>
      <c r="R346" s="61">
        <f t="shared" si="282"/>
        <v>0</v>
      </c>
      <c r="S346" s="61">
        <f t="shared" si="282"/>
        <v>0</v>
      </c>
      <c r="T346" s="58">
        <f t="shared" si="232"/>
        <v>1350</v>
      </c>
      <c r="U346" s="83">
        <f t="shared" si="207"/>
        <v>1500</v>
      </c>
      <c r="V346" s="83">
        <f t="shared" si="208"/>
        <v>1500</v>
      </c>
      <c r="W346" s="83">
        <f t="shared" si="209"/>
        <v>1500</v>
      </c>
      <c r="X346" s="85"/>
      <c r="Y346" s="42"/>
      <c r="Z346" s="42"/>
      <c r="AA346" s="42"/>
      <c r="AB346" s="50"/>
    </row>
    <row r="347" spans="1:28" ht="13.15" customHeight="1">
      <c r="A347" s="75">
        <f t="shared" si="235"/>
        <v>333</v>
      </c>
      <c r="B347" s="86">
        <f t="shared" si="272"/>
        <v>45644</v>
      </c>
      <c r="C347" s="75">
        <f t="shared" si="273"/>
        <v>884</v>
      </c>
      <c r="D347" s="76">
        <f t="shared" si="254"/>
        <v>1968</v>
      </c>
      <c r="E347" s="61">
        <f t="shared" si="222"/>
        <v>962</v>
      </c>
      <c r="F347" s="61">
        <f t="shared" si="223"/>
        <v>952</v>
      </c>
      <c r="G347" s="61">
        <f t="shared" si="224"/>
        <v>942</v>
      </c>
      <c r="H347" s="42">
        <f t="shared" si="225"/>
        <v>1890</v>
      </c>
      <c r="I347" s="42">
        <f t="shared" si="226"/>
        <v>1900</v>
      </c>
      <c r="J347" s="42">
        <f t="shared" si="227"/>
        <v>1910</v>
      </c>
      <c r="K347" s="42">
        <f t="shared" ref="K347:M347" si="286">K346</f>
        <v>2000</v>
      </c>
      <c r="L347" s="42">
        <f t="shared" si="286"/>
        <v>2000</v>
      </c>
      <c r="M347" s="42">
        <f t="shared" si="286"/>
        <v>2000</v>
      </c>
      <c r="N347" s="42">
        <f t="shared" si="229"/>
        <v>-110</v>
      </c>
      <c r="O347" s="42">
        <f t="shared" si="230"/>
        <v>-100</v>
      </c>
      <c r="P347" s="42">
        <f t="shared" si="231"/>
        <v>-90</v>
      </c>
      <c r="Q347" s="61">
        <f t="shared" si="282"/>
        <v>0</v>
      </c>
      <c r="R347" s="61">
        <f t="shared" si="282"/>
        <v>0</v>
      </c>
      <c r="S347" s="61">
        <f t="shared" si="282"/>
        <v>0</v>
      </c>
      <c r="T347" s="58">
        <f t="shared" si="232"/>
        <v>1352</v>
      </c>
      <c r="U347" s="83">
        <f t="shared" si="207"/>
        <v>1500</v>
      </c>
      <c r="V347" s="83">
        <f t="shared" si="208"/>
        <v>1500</v>
      </c>
      <c r="W347" s="83">
        <f t="shared" si="209"/>
        <v>1500</v>
      </c>
      <c r="X347" s="85"/>
      <c r="Y347" s="42"/>
      <c r="Z347" s="42"/>
      <c r="AA347" s="42"/>
      <c r="AB347" s="50"/>
    </row>
    <row r="348" spans="1:28" ht="13.15" customHeight="1">
      <c r="A348" s="75">
        <f t="shared" si="235"/>
        <v>334</v>
      </c>
      <c r="B348" s="86">
        <f t="shared" si="272"/>
        <v>45645</v>
      </c>
      <c r="C348" s="75">
        <f t="shared" si="273"/>
        <v>884</v>
      </c>
      <c r="D348" s="76">
        <f t="shared" si="254"/>
        <v>1970</v>
      </c>
      <c r="E348" s="61">
        <f t="shared" si="222"/>
        <v>964</v>
      </c>
      <c r="F348" s="61">
        <f t="shared" si="223"/>
        <v>954</v>
      </c>
      <c r="G348" s="61">
        <f t="shared" si="224"/>
        <v>944</v>
      </c>
      <c r="H348" s="42">
        <f t="shared" si="225"/>
        <v>1890</v>
      </c>
      <c r="I348" s="42">
        <f t="shared" si="226"/>
        <v>1900</v>
      </c>
      <c r="J348" s="42">
        <f t="shared" si="227"/>
        <v>1910</v>
      </c>
      <c r="K348" s="42">
        <f t="shared" ref="K348:M348" si="287">K347</f>
        <v>2000</v>
      </c>
      <c r="L348" s="42">
        <f t="shared" si="287"/>
        <v>2000</v>
      </c>
      <c r="M348" s="42">
        <f t="shared" si="287"/>
        <v>2000</v>
      </c>
      <c r="N348" s="42">
        <f t="shared" si="229"/>
        <v>-110</v>
      </c>
      <c r="O348" s="42">
        <f t="shared" si="230"/>
        <v>-100</v>
      </c>
      <c r="P348" s="42">
        <f t="shared" si="231"/>
        <v>-90</v>
      </c>
      <c r="Q348" s="61">
        <f t="shared" si="282"/>
        <v>0</v>
      </c>
      <c r="R348" s="61">
        <f t="shared" si="282"/>
        <v>0</v>
      </c>
      <c r="S348" s="61">
        <f t="shared" si="282"/>
        <v>0</v>
      </c>
      <c r="T348" s="58">
        <f t="shared" si="232"/>
        <v>1354</v>
      </c>
      <c r="U348" s="83">
        <f t="shared" si="207"/>
        <v>1500</v>
      </c>
      <c r="V348" s="83">
        <f t="shared" si="208"/>
        <v>1500</v>
      </c>
      <c r="W348" s="83">
        <f t="shared" si="209"/>
        <v>1500</v>
      </c>
      <c r="X348" s="85"/>
      <c r="Y348" s="42"/>
      <c r="Z348" s="42"/>
      <c r="AA348" s="42"/>
      <c r="AB348" s="50"/>
    </row>
    <row r="349" spans="1:28" ht="13.15" customHeight="1">
      <c r="A349" s="75">
        <f t="shared" si="235"/>
        <v>335</v>
      </c>
      <c r="B349" s="86">
        <f t="shared" si="272"/>
        <v>45646</v>
      </c>
      <c r="C349" s="75">
        <f t="shared" si="273"/>
        <v>884</v>
      </c>
      <c r="D349" s="76">
        <f t="shared" si="254"/>
        <v>1972</v>
      </c>
      <c r="E349" s="61">
        <f t="shared" si="222"/>
        <v>966</v>
      </c>
      <c r="F349" s="61">
        <f t="shared" si="223"/>
        <v>956</v>
      </c>
      <c r="G349" s="61">
        <f t="shared" si="224"/>
        <v>946</v>
      </c>
      <c r="H349" s="42">
        <f t="shared" si="225"/>
        <v>1890</v>
      </c>
      <c r="I349" s="42">
        <f t="shared" si="226"/>
        <v>1900</v>
      </c>
      <c r="J349" s="42">
        <f t="shared" si="227"/>
        <v>1910</v>
      </c>
      <c r="K349" s="42">
        <f t="shared" ref="K349:M349" si="288">K348</f>
        <v>2000</v>
      </c>
      <c r="L349" s="42">
        <f t="shared" si="288"/>
        <v>2000</v>
      </c>
      <c r="M349" s="42">
        <f t="shared" si="288"/>
        <v>2000</v>
      </c>
      <c r="N349" s="42">
        <f t="shared" si="229"/>
        <v>-110</v>
      </c>
      <c r="O349" s="42">
        <f t="shared" si="230"/>
        <v>-100</v>
      </c>
      <c r="P349" s="42">
        <f t="shared" si="231"/>
        <v>-90</v>
      </c>
      <c r="Q349" s="61">
        <f t="shared" si="282"/>
        <v>0</v>
      </c>
      <c r="R349" s="61">
        <f t="shared" si="282"/>
        <v>0</v>
      </c>
      <c r="S349" s="61">
        <f t="shared" si="282"/>
        <v>0</v>
      </c>
      <c r="T349" s="58">
        <f t="shared" si="232"/>
        <v>1356</v>
      </c>
      <c r="U349" s="83">
        <f t="shared" si="207"/>
        <v>1500</v>
      </c>
      <c r="V349" s="83">
        <f t="shared" si="208"/>
        <v>1500</v>
      </c>
      <c r="W349" s="83">
        <f t="shared" si="209"/>
        <v>1500</v>
      </c>
      <c r="X349" s="85"/>
      <c r="Y349" s="42"/>
      <c r="Z349" s="42"/>
      <c r="AA349" s="42"/>
      <c r="AB349" s="50"/>
    </row>
    <row r="350" spans="1:28" ht="13.15" customHeight="1">
      <c r="A350" s="75">
        <f t="shared" si="235"/>
        <v>336</v>
      </c>
      <c r="B350" s="86">
        <f t="shared" si="272"/>
        <v>45647</v>
      </c>
      <c r="C350" s="75">
        <f t="shared" si="273"/>
        <v>884</v>
      </c>
      <c r="D350" s="76">
        <f t="shared" si="254"/>
        <v>1974</v>
      </c>
      <c r="E350" s="61">
        <f t="shared" si="222"/>
        <v>968</v>
      </c>
      <c r="F350" s="61">
        <f t="shared" si="223"/>
        <v>958</v>
      </c>
      <c r="G350" s="61">
        <f t="shared" si="224"/>
        <v>948</v>
      </c>
      <c r="H350" s="42">
        <f t="shared" si="225"/>
        <v>1890</v>
      </c>
      <c r="I350" s="42">
        <f t="shared" si="226"/>
        <v>1900</v>
      </c>
      <c r="J350" s="42">
        <f t="shared" si="227"/>
        <v>1910</v>
      </c>
      <c r="K350" s="42">
        <f t="shared" ref="K350:M350" si="289">K349</f>
        <v>2000</v>
      </c>
      <c r="L350" s="42">
        <f t="shared" si="289"/>
        <v>2000</v>
      </c>
      <c r="M350" s="42">
        <f t="shared" si="289"/>
        <v>2000</v>
      </c>
      <c r="N350" s="42">
        <f t="shared" si="229"/>
        <v>-110</v>
      </c>
      <c r="O350" s="42">
        <f t="shared" si="230"/>
        <v>-100</v>
      </c>
      <c r="P350" s="42">
        <f t="shared" si="231"/>
        <v>-90</v>
      </c>
      <c r="Q350" s="61">
        <f t="shared" si="282"/>
        <v>0</v>
      </c>
      <c r="R350" s="61">
        <f t="shared" si="282"/>
        <v>0</v>
      </c>
      <c r="S350" s="61">
        <f t="shared" si="282"/>
        <v>0</v>
      </c>
      <c r="T350" s="58">
        <f t="shared" si="232"/>
        <v>1358</v>
      </c>
      <c r="U350" s="83">
        <f t="shared" si="207"/>
        <v>1500</v>
      </c>
      <c r="V350" s="83">
        <f t="shared" si="208"/>
        <v>1500</v>
      </c>
      <c r="W350" s="83">
        <f t="shared" si="209"/>
        <v>1500</v>
      </c>
      <c r="X350" s="85"/>
      <c r="Y350" s="42"/>
      <c r="Z350" s="42"/>
      <c r="AA350" s="42"/>
      <c r="AB350" s="50"/>
    </row>
    <row r="351" spans="1:28" ht="13.15" customHeight="1">
      <c r="A351" s="75">
        <f t="shared" si="235"/>
        <v>337</v>
      </c>
      <c r="B351" s="86">
        <f t="shared" si="272"/>
        <v>45648</v>
      </c>
      <c r="C351" s="75">
        <f t="shared" si="273"/>
        <v>884</v>
      </c>
      <c r="D351" s="76">
        <f t="shared" si="254"/>
        <v>1976</v>
      </c>
      <c r="E351" s="61">
        <f t="shared" si="222"/>
        <v>970</v>
      </c>
      <c r="F351" s="61">
        <f t="shared" si="223"/>
        <v>960</v>
      </c>
      <c r="G351" s="61">
        <f t="shared" si="224"/>
        <v>950</v>
      </c>
      <c r="H351" s="42">
        <f t="shared" si="225"/>
        <v>1890</v>
      </c>
      <c r="I351" s="42">
        <f t="shared" si="226"/>
        <v>1900</v>
      </c>
      <c r="J351" s="42">
        <f t="shared" si="227"/>
        <v>1910</v>
      </c>
      <c r="K351" s="42">
        <f t="shared" ref="K351:M351" si="290">K350</f>
        <v>2000</v>
      </c>
      <c r="L351" s="42">
        <f t="shared" si="290"/>
        <v>2000</v>
      </c>
      <c r="M351" s="42">
        <f t="shared" si="290"/>
        <v>2000</v>
      </c>
      <c r="N351" s="42">
        <f t="shared" si="229"/>
        <v>-110</v>
      </c>
      <c r="O351" s="42">
        <f t="shared" si="230"/>
        <v>-100</v>
      </c>
      <c r="P351" s="42">
        <f t="shared" si="231"/>
        <v>-90</v>
      </c>
      <c r="Q351" s="61">
        <f t="shared" si="282"/>
        <v>0</v>
      </c>
      <c r="R351" s="61">
        <f t="shared" si="282"/>
        <v>0</v>
      </c>
      <c r="S351" s="61">
        <f t="shared" si="282"/>
        <v>0</v>
      </c>
      <c r="T351" s="58">
        <f t="shared" si="232"/>
        <v>1360</v>
      </c>
      <c r="U351" s="83">
        <f t="shared" si="207"/>
        <v>1500</v>
      </c>
      <c r="V351" s="83">
        <f t="shared" si="208"/>
        <v>1500</v>
      </c>
      <c r="W351" s="83">
        <f t="shared" si="209"/>
        <v>1500</v>
      </c>
      <c r="X351" s="85"/>
      <c r="Y351" s="42"/>
      <c r="Z351" s="42"/>
      <c r="AA351" s="42"/>
      <c r="AB351" s="50"/>
    </row>
    <row r="352" spans="1:28" ht="13.15" customHeight="1">
      <c r="A352" s="75">
        <f t="shared" si="235"/>
        <v>338</v>
      </c>
      <c r="B352" s="86">
        <f t="shared" si="272"/>
        <v>45649</v>
      </c>
      <c r="C352" s="75">
        <f t="shared" si="273"/>
        <v>884</v>
      </c>
      <c r="D352" s="76">
        <f t="shared" si="254"/>
        <v>1978</v>
      </c>
      <c r="E352" s="61">
        <f t="shared" si="222"/>
        <v>972</v>
      </c>
      <c r="F352" s="61">
        <f t="shared" si="223"/>
        <v>962</v>
      </c>
      <c r="G352" s="61">
        <f t="shared" si="224"/>
        <v>952</v>
      </c>
      <c r="H352" s="42">
        <f t="shared" si="225"/>
        <v>1890</v>
      </c>
      <c r="I352" s="42">
        <f t="shared" si="226"/>
        <v>1900</v>
      </c>
      <c r="J352" s="42">
        <f t="shared" si="227"/>
        <v>1910</v>
      </c>
      <c r="K352" s="42">
        <f t="shared" ref="K352:M352" si="291">K351</f>
        <v>2000</v>
      </c>
      <c r="L352" s="42">
        <f t="shared" si="291"/>
        <v>2000</v>
      </c>
      <c r="M352" s="42">
        <f t="shared" si="291"/>
        <v>2000</v>
      </c>
      <c r="N352" s="42">
        <f t="shared" si="229"/>
        <v>-110</v>
      </c>
      <c r="O352" s="42">
        <f t="shared" si="230"/>
        <v>-100</v>
      </c>
      <c r="P352" s="42">
        <f t="shared" si="231"/>
        <v>-90</v>
      </c>
      <c r="Q352" s="61">
        <f t="shared" si="282"/>
        <v>0</v>
      </c>
      <c r="R352" s="61">
        <f t="shared" si="282"/>
        <v>0</v>
      </c>
      <c r="S352" s="61">
        <f t="shared" si="282"/>
        <v>0</v>
      </c>
      <c r="T352" s="58">
        <f t="shared" si="232"/>
        <v>1362</v>
      </c>
      <c r="U352" s="83">
        <f t="shared" ref="U352:U360" si="292">U351+$X352*1000-Q352</f>
        <v>1500</v>
      </c>
      <c r="V352" s="83">
        <f t="shared" ref="V352:V360" si="293">V351+$X352*1000-R352</f>
        <v>1500</v>
      </c>
      <c r="W352" s="83">
        <f t="shared" ref="W352:W360" si="294">W351+$X352*1000-S352</f>
        <v>1500</v>
      </c>
      <c r="X352" s="85"/>
      <c r="Y352" s="42"/>
      <c r="Z352" s="42"/>
      <c r="AA352" s="42"/>
      <c r="AB352" s="50"/>
    </row>
    <row r="353" spans="1:28" ht="13.15" customHeight="1">
      <c r="A353" s="75">
        <f t="shared" si="235"/>
        <v>339</v>
      </c>
      <c r="B353" s="86">
        <f t="shared" si="272"/>
        <v>45650</v>
      </c>
      <c r="C353" s="75">
        <f t="shared" si="273"/>
        <v>884</v>
      </c>
      <c r="D353" s="76">
        <f t="shared" si="254"/>
        <v>1980</v>
      </c>
      <c r="E353" s="61">
        <f t="shared" si="222"/>
        <v>974</v>
      </c>
      <c r="F353" s="61">
        <f t="shared" si="223"/>
        <v>964</v>
      </c>
      <c r="G353" s="61">
        <f t="shared" si="224"/>
        <v>954</v>
      </c>
      <c r="H353" s="42">
        <f t="shared" si="225"/>
        <v>1890</v>
      </c>
      <c r="I353" s="42">
        <f t="shared" si="226"/>
        <v>1900</v>
      </c>
      <c r="J353" s="42">
        <f t="shared" si="227"/>
        <v>1910</v>
      </c>
      <c r="K353" s="42">
        <f t="shared" ref="K353:M353" si="295">K352</f>
        <v>2000</v>
      </c>
      <c r="L353" s="42">
        <f t="shared" si="295"/>
        <v>2000</v>
      </c>
      <c r="M353" s="42">
        <f t="shared" si="295"/>
        <v>2000</v>
      </c>
      <c r="N353" s="42">
        <f t="shared" si="229"/>
        <v>-110</v>
      </c>
      <c r="O353" s="42">
        <f t="shared" si="230"/>
        <v>-100</v>
      </c>
      <c r="P353" s="42">
        <f t="shared" si="231"/>
        <v>-90</v>
      </c>
      <c r="Q353" s="61">
        <f t="shared" si="282"/>
        <v>0</v>
      </c>
      <c r="R353" s="61">
        <f t="shared" si="282"/>
        <v>0</v>
      </c>
      <c r="S353" s="61">
        <f t="shared" si="282"/>
        <v>0</v>
      </c>
      <c r="T353" s="58">
        <f t="shared" si="232"/>
        <v>1364</v>
      </c>
      <c r="U353" s="83">
        <f t="shared" si="292"/>
        <v>1500</v>
      </c>
      <c r="V353" s="83">
        <f t="shared" si="293"/>
        <v>1500</v>
      </c>
      <c r="W353" s="83">
        <f t="shared" si="294"/>
        <v>1500</v>
      </c>
      <c r="X353" s="85"/>
      <c r="Y353" s="42"/>
      <c r="Z353" s="42"/>
      <c r="AA353" s="42"/>
      <c r="AB353" s="50"/>
    </row>
    <row r="354" spans="1:28" ht="13.15" customHeight="1">
      <c r="A354" s="75">
        <f t="shared" si="235"/>
        <v>340</v>
      </c>
      <c r="B354" s="86">
        <f t="shared" si="272"/>
        <v>45651</v>
      </c>
      <c r="C354" s="75">
        <f t="shared" si="273"/>
        <v>884</v>
      </c>
      <c r="D354" s="76">
        <f t="shared" si="254"/>
        <v>1982</v>
      </c>
      <c r="E354" s="61">
        <f t="shared" si="222"/>
        <v>976</v>
      </c>
      <c r="F354" s="61">
        <f t="shared" si="223"/>
        <v>966</v>
      </c>
      <c r="G354" s="61">
        <f t="shared" si="224"/>
        <v>956</v>
      </c>
      <c r="H354" s="42">
        <f t="shared" si="225"/>
        <v>1890</v>
      </c>
      <c r="I354" s="42">
        <f t="shared" si="226"/>
        <v>1900</v>
      </c>
      <c r="J354" s="42">
        <f t="shared" si="227"/>
        <v>1910</v>
      </c>
      <c r="K354" s="42">
        <f t="shared" ref="K354:M354" si="296">K353</f>
        <v>2000</v>
      </c>
      <c r="L354" s="42">
        <f t="shared" si="296"/>
        <v>2000</v>
      </c>
      <c r="M354" s="42">
        <f t="shared" si="296"/>
        <v>2000</v>
      </c>
      <c r="N354" s="42">
        <f t="shared" si="229"/>
        <v>-110</v>
      </c>
      <c r="O354" s="42">
        <f t="shared" si="230"/>
        <v>-100</v>
      </c>
      <c r="P354" s="42">
        <f t="shared" si="231"/>
        <v>-90</v>
      </c>
      <c r="Q354" s="61">
        <f t="shared" si="282"/>
        <v>0</v>
      </c>
      <c r="R354" s="61">
        <f t="shared" si="282"/>
        <v>0</v>
      </c>
      <c r="S354" s="61">
        <f t="shared" si="282"/>
        <v>0</v>
      </c>
      <c r="T354" s="58">
        <f t="shared" si="232"/>
        <v>1366</v>
      </c>
      <c r="U354" s="83">
        <f t="shared" si="292"/>
        <v>1500</v>
      </c>
      <c r="V354" s="83">
        <f t="shared" si="293"/>
        <v>1500</v>
      </c>
      <c r="W354" s="83">
        <f t="shared" si="294"/>
        <v>1500</v>
      </c>
      <c r="X354" s="85"/>
      <c r="Y354" s="42"/>
      <c r="Z354" s="42"/>
      <c r="AA354" s="42"/>
      <c r="AB354" s="50"/>
    </row>
    <row r="355" spans="1:28" ht="13.15" customHeight="1">
      <c r="A355" s="75">
        <f t="shared" si="235"/>
        <v>341</v>
      </c>
      <c r="B355" s="86">
        <f t="shared" si="272"/>
        <v>45652</v>
      </c>
      <c r="C355" s="75">
        <f t="shared" si="273"/>
        <v>884</v>
      </c>
      <c r="D355" s="76">
        <f t="shared" si="254"/>
        <v>1984</v>
      </c>
      <c r="E355" s="61">
        <f t="shared" si="222"/>
        <v>978</v>
      </c>
      <c r="F355" s="61">
        <f t="shared" si="223"/>
        <v>968</v>
      </c>
      <c r="G355" s="61">
        <f t="shared" si="224"/>
        <v>958</v>
      </c>
      <c r="H355" s="42">
        <f t="shared" si="225"/>
        <v>1890</v>
      </c>
      <c r="I355" s="42">
        <f t="shared" si="226"/>
        <v>1900</v>
      </c>
      <c r="J355" s="42">
        <f t="shared" si="227"/>
        <v>1910</v>
      </c>
      <c r="K355" s="42">
        <f t="shared" ref="K355:M355" si="297">K354</f>
        <v>2000</v>
      </c>
      <c r="L355" s="42">
        <f t="shared" si="297"/>
        <v>2000</v>
      </c>
      <c r="M355" s="42">
        <f t="shared" si="297"/>
        <v>2000</v>
      </c>
      <c r="N355" s="42">
        <f t="shared" si="229"/>
        <v>-110</v>
      </c>
      <c r="O355" s="42">
        <f t="shared" si="230"/>
        <v>-100</v>
      </c>
      <c r="P355" s="42">
        <f t="shared" si="231"/>
        <v>-90</v>
      </c>
      <c r="Q355" s="61">
        <f t="shared" si="282"/>
        <v>0</v>
      </c>
      <c r="R355" s="61">
        <f t="shared" si="282"/>
        <v>0</v>
      </c>
      <c r="S355" s="61">
        <f t="shared" si="282"/>
        <v>0</v>
      </c>
      <c r="T355" s="58">
        <f t="shared" si="232"/>
        <v>1368</v>
      </c>
      <c r="U355" s="83">
        <f t="shared" si="292"/>
        <v>1500</v>
      </c>
      <c r="V355" s="83">
        <f t="shared" si="293"/>
        <v>1500</v>
      </c>
      <c r="W355" s="83">
        <f t="shared" si="294"/>
        <v>1500</v>
      </c>
      <c r="X355" s="85"/>
      <c r="Y355" s="42"/>
      <c r="Z355" s="42"/>
      <c r="AA355" s="42"/>
      <c r="AB355" s="50"/>
    </row>
    <row r="356" spans="1:28" ht="13.15" customHeight="1">
      <c r="A356" s="75">
        <f t="shared" si="235"/>
        <v>342</v>
      </c>
      <c r="B356" s="86">
        <f t="shared" si="272"/>
        <v>45653</v>
      </c>
      <c r="C356" s="75">
        <f t="shared" si="273"/>
        <v>884</v>
      </c>
      <c r="D356" s="76">
        <f t="shared" si="254"/>
        <v>1986</v>
      </c>
      <c r="E356" s="61">
        <f t="shared" si="222"/>
        <v>980</v>
      </c>
      <c r="F356" s="61">
        <f t="shared" si="223"/>
        <v>970</v>
      </c>
      <c r="G356" s="61">
        <f t="shared" si="224"/>
        <v>960</v>
      </c>
      <c r="H356" s="42">
        <f t="shared" si="225"/>
        <v>1890</v>
      </c>
      <c r="I356" s="42">
        <f t="shared" si="226"/>
        <v>1900</v>
      </c>
      <c r="J356" s="42">
        <f t="shared" si="227"/>
        <v>1910</v>
      </c>
      <c r="K356" s="42">
        <f t="shared" ref="K356:M356" si="298">K355</f>
        <v>2000</v>
      </c>
      <c r="L356" s="42">
        <f t="shared" si="298"/>
        <v>2000</v>
      </c>
      <c r="M356" s="42">
        <f t="shared" si="298"/>
        <v>2000</v>
      </c>
      <c r="N356" s="42">
        <f t="shared" si="229"/>
        <v>-110</v>
      </c>
      <c r="O356" s="42">
        <f t="shared" si="230"/>
        <v>-100</v>
      </c>
      <c r="P356" s="42">
        <f t="shared" si="231"/>
        <v>-90</v>
      </c>
      <c r="Q356" s="61">
        <f t="shared" si="282"/>
        <v>0</v>
      </c>
      <c r="R356" s="61">
        <f t="shared" si="282"/>
        <v>0</v>
      </c>
      <c r="S356" s="61">
        <f t="shared" si="282"/>
        <v>0</v>
      </c>
      <c r="T356" s="58">
        <f t="shared" si="232"/>
        <v>1370</v>
      </c>
      <c r="U356" s="83">
        <f t="shared" si="292"/>
        <v>1500</v>
      </c>
      <c r="V356" s="83">
        <f t="shared" si="293"/>
        <v>1500</v>
      </c>
      <c r="W356" s="83">
        <f t="shared" si="294"/>
        <v>1500</v>
      </c>
      <c r="X356" s="85"/>
      <c r="Y356" s="42"/>
      <c r="Z356" s="42"/>
      <c r="AA356" s="42"/>
      <c r="AB356" s="50"/>
    </row>
    <row r="357" spans="1:28" ht="13.15" customHeight="1">
      <c r="A357" s="75">
        <f t="shared" si="235"/>
        <v>343</v>
      </c>
      <c r="B357" s="86">
        <f t="shared" si="272"/>
        <v>45654</v>
      </c>
      <c r="C357" s="75">
        <f t="shared" si="273"/>
        <v>884</v>
      </c>
      <c r="D357" s="76">
        <f t="shared" si="254"/>
        <v>1988</v>
      </c>
      <c r="E357" s="61">
        <f t="shared" si="222"/>
        <v>982</v>
      </c>
      <c r="F357" s="61">
        <f t="shared" si="223"/>
        <v>972</v>
      </c>
      <c r="G357" s="61">
        <f t="shared" si="224"/>
        <v>962</v>
      </c>
      <c r="H357" s="42">
        <f t="shared" si="225"/>
        <v>1890</v>
      </c>
      <c r="I357" s="42">
        <f t="shared" si="226"/>
        <v>1900</v>
      </c>
      <c r="J357" s="42">
        <f t="shared" si="227"/>
        <v>1910</v>
      </c>
      <c r="K357" s="42">
        <f t="shared" ref="K357:M357" si="299">K356</f>
        <v>2000</v>
      </c>
      <c r="L357" s="42">
        <f t="shared" si="299"/>
        <v>2000</v>
      </c>
      <c r="M357" s="42">
        <f t="shared" si="299"/>
        <v>2000</v>
      </c>
      <c r="N357" s="42">
        <f t="shared" si="229"/>
        <v>-110</v>
      </c>
      <c r="O357" s="42">
        <f t="shared" si="230"/>
        <v>-100</v>
      </c>
      <c r="P357" s="42">
        <f t="shared" si="231"/>
        <v>-90</v>
      </c>
      <c r="Q357" s="61">
        <f t="shared" si="282"/>
        <v>0</v>
      </c>
      <c r="R357" s="61">
        <f t="shared" si="282"/>
        <v>0</v>
      </c>
      <c r="S357" s="61">
        <f t="shared" si="282"/>
        <v>0</v>
      </c>
      <c r="T357" s="58">
        <f t="shared" si="232"/>
        <v>1372</v>
      </c>
      <c r="U357" s="83">
        <f t="shared" si="292"/>
        <v>1500</v>
      </c>
      <c r="V357" s="83">
        <f t="shared" si="293"/>
        <v>1500</v>
      </c>
      <c r="W357" s="83">
        <f t="shared" si="294"/>
        <v>1500</v>
      </c>
      <c r="X357" s="85"/>
      <c r="Y357" s="42"/>
      <c r="Z357" s="42"/>
      <c r="AA357" s="42"/>
      <c r="AB357" s="50"/>
    </row>
    <row r="358" spans="1:28" ht="13.15" customHeight="1">
      <c r="A358" s="75">
        <f t="shared" si="235"/>
        <v>344</v>
      </c>
      <c r="B358" s="86">
        <f t="shared" si="272"/>
        <v>45655</v>
      </c>
      <c r="C358" s="75">
        <f t="shared" si="273"/>
        <v>884</v>
      </c>
      <c r="D358" s="76">
        <f t="shared" si="254"/>
        <v>1990</v>
      </c>
      <c r="E358" s="61">
        <f t="shared" si="222"/>
        <v>984</v>
      </c>
      <c r="F358" s="61">
        <f t="shared" si="223"/>
        <v>974</v>
      </c>
      <c r="G358" s="61">
        <f t="shared" si="224"/>
        <v>964</v>
      </c>
      <c r="H358" s="42">
        <f t="shared" si="225"/>
        <v>1890</v>
      </c>
      <c r="I358" s="42">
        <f t="shared" si="226"/>
        <v>1900</v>
      </c>
      <c r="J358" s="42">
        <f t="shared" si="227"/>
        <v>1910</v>
      </c>
      <c r="K358" s="42">
        <f t="shared" ref="K358:M358" si="300">K357</f>
        <v>2000</v>
      </c>
      <c r="L358" s="42">
        <f t="shared" si="300"/>
        <v>2000</v>
      </c>
      <c r="M358" s="42">
        <f t="shared" si="300"/>
        <v>2000</v>
      </c>
      <c r="N358" s="42">
        <f t="shared" si="229"/>
        <v>-110</v>
      </c>
      <c r="O358" s="42">
        <f t="shared" si="230"/>
        <v>-100</v>
      </c>
      <c r="P358" s="42">
        <f t="shared" si="231"/>
        <v>-90</v>
      </c>
      <c r="Q358" s="61">
        <f t="shared" si="282"/>
        <v>0</v>
      </c>
      <c r="R358" s="61">
        <f t="shared" si="282"/>
        <v>0</v>
      </c>
      <c r="S358" s="61">
        <f t="shared" si="282"/>
        <v>0</v>
      </c>
      <c r="T358" s="58">
        <f t="shared" si="232"/>
        <v>1374</v>
      </c>
      <c r="U358" s="83">
        <f t="shared" si="292"/>
        <v>1500</v>
      </c>
      <c r="V358" s="83">
        <f t="shared" si="293"/>
        <v>1500</v>
      </c>
      <c r="W358" s="83">
        <f t="shared" si="294"/>
        <v>1500</v>
      </c>
      <c r="X358" s="85"/>
      <c r="Y358" s="42"/>
      <c r="Z358" s="42"/>
      <c r="AA358" s="42"/>
      <c r="AB358" s="50"/>
    </row>
    <row r="359" spans="1:28" ht="13.15" customHeight="1">
      <c r="A359" s="75">
        <f t="shared" si="235"/>
        <v>345</v>
      </c>
      <c r="B359" s="86">
        <f t="shared" si="272"/>
        <v>45656</v>
      </c>
      <c r="C359" s="75">
        <f t="shared" si="273"/>
        <v>884</v>
      </c>
      <c r="D359" s="76">
        <f t="shared" si="254"/>
        <v>1992</v>
      </c>
      <c r="E359" s="61">
        <f t="shared" si="222"/>
        <v>986</v>
      </c>
      <c r="F359" s="61">
        <f t="shared" si="223"/>
        <v>976</v>
      </c>
      <c r="G359" s="61">
        <f t="shared" si="224"/>
        <v>966</v>
      </c>
      <c r="H359" s="42">
        <f t="shared" si="225"/>
        <v>1890</v>
      </c>
      <c r="I359" s="42">
        <f t="shared" si="226"/>
        <v>1900</v>
      </c>
      <c r="J359" s="42">
        <f t="shared" si="227"/>
        <v>1910</v>
      </c>
      <c r="K359" s="42">
        <f t="shared" ref="K359:M360" si="301">K358</f>
        <v>2000</v>
      </c>
      <c r="L359" s="42">
        <f t="shared" si="301"/>
        <v>2000</v>
      </c>
      <c r="M359" s="42">
        <f t="shared" si="301"/>
        <v>2000</v>
      </c>
      <c r="N359" s="42">
        <f t="shared" si="229"/>
        <v>-110</v>
      </c>
      <c r="O359" s="42">
        <f t="shared" si="230"/>
        <v>-100</v>
      </c>
      <c r="P359" s="42">
        <f t="shared" si="231"/>
        <v>-90</v>
      </c>
      <c r="Q359" s="61">
        <f t="shared" ref="Q359:S362" si="302">Q358</f>
        <v>0</v>
      </c>
      <c r="R359" s="61">
        <f t="shared" si="302"/>
        <v>0</v>
      </c>
      <c r="S359" s="61">
        <f t="shared" si="302"/>
        <v>0</v>
      </c>
      <c r="T359" s="58">
        <f t="shared" si="232"/>
        <v>1376</v>
      </c>
      <c r="U359" s="83">
        <f t="shared" si="292"/>
        <v>1500</v>
      </c>
      <c r="V359" s="83">
        <f t="shared" si="293"/>
        <v>1500</v>
      </c>
      <c r="W359" s="83">
        <f t="shared" si="294"/>
        <v>1500</v>
      </c>
      <c r="X359" s="85"/>
      <c r="Y359" s="42"/>
      <c r="Z359" s="42"/>
      <c r="AA359" s="42"/>
      <c r="AB359" s="50"/>
    </row>
    <row r="360" spans="1:28" ht="13.15" customHeight="1">
      <c r="A360" s="75">
        <f t="shared" si="235"/>
        <v>346</v>
      </c>
      <c r="B360" s="86">
        <f t="shared" si="272"/>
        <v>45657</v>
      </c>
      <c r="C360" s="75">
        <f t="shared" si="273"/>
        <v>884</v>
      </c>
      <c r="D360" s="76">
        <f t="shared" si="254"/>
        <v>1994</v>
      </c>
      <c r="E360" s="61">
        <f t="shared" ref="E360" si="303">C360+D360-H360</f>
        <v>988</v>
      </c>
      <c r="F360" s="61">
        <f t="shared" ref="F360" si="304">C360+D360-I360</f>
        <v>978</v>
      </c>
      <c r="G360" s="61">
        <f t="shared" ref="G360" si="305">D360+C360-J360</f>
        <v>968</v>
      </c>
      <c r="H360" s="42">
        <f t="shared" ref="H360" si="306">K360+N360</f>
        <v>1890</v>
      </c>
      <c r="I360" s="42">
        <f t="shared" ref="I360" si="307">L360+O360</f>
        <v>1900</v>
      </c>
      <c r="J360" s="42">
        <f t="shared" ref="J360" si="308">M360+P360</f>
        <v>1910</v>
      </c>
      <c r="K360" s="42">
        <f t="shared" si="301"/>
        <v>2000</v>
      </c>
      <c r="L360" s="42">
        <f t="shared" si="301"/>
        <v>2000</v>
      </c>
      <c r="M360" s="42">
        <f t="shared" si="301"/>
        <v>2000</v>
      </c>
      <c r="N360" s="42">
        <f t="shared" ref="N360" si="309">N359-Q360</f>
        <v>-110</v>
      </c>
      <c r="O360" s="42">
        <f t="shared" ref="O360" si="310">O359-R360</f>
        <v>-100</v>
      </c>
      <c r="P360" s="42">
        <f t="shared" ref="P360" si="311">P359-S360</f>
        <v>-90</v>
      </c>
      <c r="Q360" s="61">
        <f t="shared" si="302"/>
        <v>0</v>
      </c>
      <c r="R360" s="61">
        <f t="shared" si="302"/>
        <v>0</v>
      </c>
      <c r="S360" s="61">
        <f t="shared" si="302"/>
        <v>0</v>
      </c>
      <c r="T360" s="58">
        <f t="shared" ref="T360" si="312">D360+C360-V360</f>
        <v>1378</v>
      </c>
      <c r="U360" s="83">
        <f t="shared" si="292"/>
        <v>1500</v>
      </c>
      <c r="V360" s="83">
        <f t="shared" si="293"/>
        <v>1500</v>
      </c>
      <c r="W360" s="83">
        <f t="shared" si="294"/>
        <v>1500</v>
      </c>
      <c r="X360" s="85"/>
      <c r="Y360" s="42"/>
      <c r="Z360" s="42"/>
      <c r="AA360" s="42"/>
      <c r="AB360" s="50"/>
    </row>
    <row r="361" spans="1:28" ht="12.75" customHeight="1">
      <c r="Q361" s="61">
        <f t="shared" si="302"/>
        <v>0</v>
      </c>
      <c r="R361" s="61">
        <f t="shared" si="302"/>
        <v>0</v>
      </c>
      <c r="S361" s="61">
        <f t="shared" si="302"/>
        <v>0</v>
      </c>
    </row>
    <row r="362" spans="1:28" ht="13.15" customHeight="1">
      <c r="Q362" s="61">
        <f t="shared" si="302"/>
        <v>0</v>
      </c>
      <c r="R362" s="61">
        <f t="shared" si="302"/>
        <v>0</v>
      </c>
      <c r="S362" s="61">
        <f t="shared" si="302"/>
        <v>0</v>
      </c>
    </row>
  </sheetData>
  <mergeCells count="27">
    <mergeCell ref="Y12:Y13"/>
    <mergeCell ref="Z12:Z13"/>
    <mergeCell ref="AA12:AA13"/>
    <mergeCell ref="AB12:AB13"/>
    <mergeCell ref="H12:J12"/>
    <mergeCell ref="K12:M12"/>
    <mergeCell ref="N12:P12"/>
    <mergeCell ref="Q12:S12"/>
    <mergeCell ref="T12:T13"/>
    <mergeCell ref="U12:W12"/>
    <mergeCell ref="X12:X13"/>
    <mergeCell ref="A6:H6"/>
    <mergeCell ref="I6:R6"/>
    <mergeCell ref="S6:AB6"/>
    <mergeCell ref="A7:AB7"/>
    <mergeCell ref="M10:N10"/>
    <mergeCell ref="A12:A13"/>
    <mergeCell ref="B12:B13"/>
    <mergeCell ref="C12:C13"/>
    <mergeCell ref="D12:D13"/>
    <mergeCell ref="E12:G12"/>
    <mergeCell ref="A2:AB2"/>
    <mergeCell ref="A3:AB3"/>
    <mergeCell ref="A4:AB4"/>
    <mergeCell ref="A5:H5"/>
    <mergeCell ref="I5:R5"/>
    <mergeCell ref="S5:AB5"/>
  </mergeCells>
  <printOptions horizontalCentered="1"/>
  <pageMargins left="0.39370078740157483" right="0.39370078740157483" top="0.78740157480314965" bottom="0.39370078740157483" header="0.31496062992125984" footer="0.31496062992125984"/>
  <pageSetup paperSize="9" scale="54" fitToHeight="0" orientation="landscape" blackAndWhite="1" r:id="rId1"/>
  <colBreaks count="1" manualBreakCount="1">
    <brk id="28" max="1048575" man="1"/>
  </colBreaks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54AA96-EFAE-4C65-823A-4541627A49E1}">
  <sheetPr codeName="Sheet13">
    <tabColor rgb="FF00B0F0"/>
    <pageSetUpPr fitToPage="1"/>
  </sheetPr>
  <dimension ref="A1:AF362"/>
  <sheetViews>
    <sheetView view="pageBreakPreview" zoomScale="80" zoomScaleNormal="83" zoomScaleSheetLayoutView="80" workbookViewId="0">
      <pane ySplit="13" topLeftCell="A14" activePane="bottomLeft" state="frozen"/>
      <selection activeCell="Q391" sqref="Q391:S391"/>
      <selection pane="bottomLeft" activeCell="X164" sqref="X164"/>
    </sheetView>
  </sheetViews>
  <sheetFormatPr defaultColWidth="9.28515625" defaultRowHeight="13.15" customHeight="1"/>
  <cols>
    <col min="1" max="1" width="4.28515625" style="8" customWidth="1"/>
    <col min="2" max="2" width="11" style="8" customWidth="1"/>
    <col min="3" max="3" width="8.85546875" style="37" customWidth="1"/>
    <col min="4" max="4" width="11.28515625" style="8" bestFit="1" customWidth="1"/>
    <col min="5" max="16" width="8.42578125" style="8" customWidth="1"/>
    <col min="17" max="19" width="7.42578125" style="38" customWidth="1"/>
    <col min="20" max="20" width="10.28515625" style="8" customWidth="1"/>
    <col min="21" max="24" width="9.28515625" style="8" customWidth="1"/>
    <col min="25" max="27" width="10.7109375" style="8" customWidth="1"/>
    <col min="28" max="28" width="16" style="8" customWidth="1"/>
    <col min="29" max="29" width="8.28515625" style="8" customWidth="1"/>
    <col min="30" max="30" width="12.85546875" style="8" customWidth="1"/>
    <col min="31" max="31" width="8.7109375" style="8" customWidth="1"/>
    <col min="32" max="32" width="11.7109375" style="8" customWidth="1"/>
    <col min="33" max="33" width="8.28515625" style="8" bestFit="1" customWidth="1"/>
    <col min="34" max="34" width="9.28515625" style="8" customWidth="1"/>
    <col min="35" max="16384" width="9.28515625" style="8"/>
  </cols>
  <sheetData>
    <row r="1" spans="1:32" ht="19.5" customHeight="1">
      <c r="B1" s="8">
        <v>1</v>
      </c>
      <c r="C1" s="37">
        <f>+B1+1</f>
        <v>2</v>
      </c>
      <c r="D1" s="37">
        <f t="shared" ref="D1:W1" si="0">+C1+1</f>
        <v>3</v>
      </c>
      <c r="E1" s="37">
        <f t="shared" si="0"/>
        <v>4</v>
      </c>
      <c r="F1" s="37">
        <f t="shared" si="0"/>
        <v>5</v>
      </c>
      <c r="G1" s="37">
        <f t="shared" si="0"/>
        <v>6</v>
      </c>
      <c r="H1" s="37">
        <f t="shared" si="0"/>
        <v>7</v>
      </c>
      <c r="I1" s="37">
        <f t="shared" si="0"/>
        <v>8</v>
      </c>
      <c r="J1" s="37">
        <f t="shared" si="0"/>
        <v>9</v>
      </c>
      <c r="K1" s="37">
        <f t="shared" si="0"/>
        <v>10</v>
      </c>
      <c r="L1" s="37">
        <f t="shared" si="0"/>
        <v>11</v>
      </c>
      <c r="M1" s="37">
        <f t="shared" si="0"/>
        <v>12</v>
      </c>
      <c r="N1" s="37">
        <f t="shared" si="0"/>
        <v>13</v>
      </c>
      <c r="O1" s="37">
        <f t="shared" si="0"/>
        <v>14</v>
      </c>
      <c r="P1" s="37">
        <f t="shared" si="0"/>
        <v>15</v>
      </c>
      <c r="Q1" s="37">
        <f t="shared" si="0"/>
        <v>16</v>
      </c>
      <c r="R1" s="37">
        <f t="shared" si="0"/>
        <v>17</v>
      </c>
      <c r="S1" s="37">
        <f t="shared" si="0"/>
        <v>18</v>
      </c>
      <c r="T1" s="37">
        <f t="shared" si="0"/>
        <v>19</v>
      </c>
      <c r="U1" s="37">
        <f t="shared" si="0"/>
        <v>20</v>
      </c>
      <c r="V1" s="37">
        <f t="shared" si="0"/>
        <v>21</v>
      </c>
      <c r="W1" s="37">
        <f t="shared" si="0"/>
        <v>22</v>
      </c>
      <c r="X1" s="37">
        <f t="shared" ref="X1" si="1">+W1+1</f>
        <v>23</v>
      </c>
      <c r="Y1" s="37">
        <f t="shared" ref="Y1" si="2">+X1+1</f>
        <v>24</v>
      </c>
      <c r="Z1" s="37">
        <f t="shared" ref="Z1" si="3">+Y1+1</f>
        <v>25</v>
      </c>
      <c r="AA1" s="37">
        <f t="shared" ref="AA1" si="4">+Z1+1</f>
        <v>26</v>
      </c>
      <c r="AB1" s="37">
        <f t="shared" ref="AB1" si="5">+AA1+1</f>
        <v>27</v>
      </c>
    </row>
    <row r="2" spans="1:32" ht="19.5" customHeight="1">
      <c r="A2" s="123" t="s">
        <v>13</v>
      </c>
      <c r="B2" s="123"/>
      <c r="C2" s="123"/>
      <c r="D2" s="123"/>
      <c r="E2" s="123"/>
      <c r="F2" s="123"/>
      <c r="G2" s="123"/>
      <c r="H2" s="123"/>
      <c r="I2" s="123"/>
      <c r="J2" s="123"/>
      <c r="K2" s="123"/>
      <c r="L2" s="123"/>
      <c r="M2" s="123"/>
      <c r="N2" s="123"/>
      <c r="O2" s="123"/>
      <c r="P2" s="123"/>
      <c r="Q2" s="123"/>
      <c r="R2" s="123"/>
      <c r="S2" s="123"/>
      <c r="T2" s="123"/>
      <c r="U2" s="123"/>
      <c r="V2" s="123"/>
      <c r="W2" s="123"/>
      <c r="X2" s="123"/>
      <c r="Y2" s="123"/>
      <c r="Z2" s="123"/>
      <c r="AA2" s="123"/>
      <c r="AB2" s="123"/>
    </row>
    <row r="3" spans="1:32" ht="19.5" customHeight="1">
      <c r="A3" s="123" t="s">
        <v>14</v>
      </c>
      <c r="B3" s="123"/>
      <c r="C3" s="123"/>
      <c r="D3" s="123"/>
      <c r="E3" s="123"/>
      <c r="F3" s="123"/>
      <c r="G3" s="123"/>
      <c r="H3" s="123"/>
      <c r="I3" s="123"/>
      <c r="J3" s="123"/>
      <c r="K3" s="123"/>
      <c r="L3" s="123"/>
      <c r="M3" s="123"/>
      <c r="N3" s="123"/>
      <c r="O3" s="123"/>
      <c r="P3" s="123"/>
      <c r="Q3" s="123"/>
      <c r="R3" s="123"/>
      <c r="S3" s="123"/>
      <c r="T3" s="123"/>
      <c r="U3" s="123"/>
      <c r="V3" s="123"/>
      <c r="W3" s="123"/>
      <c r="X3" s="123"/>
      <c r="Y3" s="123"/>
      <c r="Z3" s="123"/>
      <c r="AA3" s="123"/>
      <c r="AB3" s="123"/>
    </row>
    <row r="4" spans="1:32" ht="19.5" customHeight="1">
      <c r="A4" s="123" t="str">
        <f>UPPER("GÓI THẦU XL03 :Thi Công Xây Dựng Đoạn Tuyến Km114+200 - Km126+223 Bao Gồm Tuyến Nối Nút Giao IC12  Với QL1 (bao gồm khảo sát, thiết kế BVTC)")</f>
        <v>GÓI THẦU XL03 :THI CÔNG XÂY DỰNG ĐOẠN TUYẾN KM114+200 - KM126+223 BAO GỒM TUYẾN NỐI NÚT GIAO IC12  VỚI QL1 (BAO GỒM KHẢO SÁT, THIẾT KẾ BVTC)</v>
      </c>
      <c r="B4" s="123"/>
      <c r="C4" s="123"/>
      <c r="D4" s="123"/>
      <c r="E4" s="123"/>
      <c r="F4" s="123"/>
      <c r="G4" s="123"/>
      <c r="H4" s="123"/>
      <c r="I4" s="123"/>
      <c r="J4" s="123"/>
      <c r="K4" s="123"/>
      <c r="L4" s="123"/>
      <c r="M4" s="123"/>
      <c r="N4" s="123"/>
      <c r="O4" s="123"/>
      <c r="P4" s="123"/>
      <c r="Q4" s="123"/>
      <c r="R4" s="123"/>
      <c r="S4" s="123"/>
      <c r="T4" s="123"/>
      <c r="U4" s="123"/>
      <c r="V4" s="123"/>
      <c r="W4" s="123"/>
      <c r="X4" s="123"/>
      <c r="Y4" s="123"/>
      <c r="Z4" s="123"/>
      <c r="AA4" s="123"/>
      <c r="AB4" s="123"/>
    </row>
    <row r="5" spans="1:32" ht="18.75" customHeight="1">
      <c r="A5" s="124" t="s">
        <v>22</v>
      </c>
      <c r="B5" s="125"/>
      <c r="C5" s="125"/>
      <c r="D5" s="125"/>
      <c r="E5" s="125"/>
      <c r="F5" s="125"/>
      <c r="G5" s="125"/>
      <c r="H5" s="126"/>
      <c r="I5" s="127" t="s">
        <v>24</v>
      </c>
      <c r="J5" s="128"/>
      <c r="K5" s="128"/>
      <c r="L5" s="128"/>
      <c r="M5" s="128"/>
      <c r="N5" s="128"/>
      <c r="O5" s="128"/>
      <c r="P5" s="128"/>
      <c r="Q5" s="128"/>
      <c r="R5" s="129"/>
      <c r="S5" s="127" t="s">
        <v>25</v>
      </c>
      <c r="T5" s="128"/>
      <c r="U5" s="128"/>
      <c r="V5" s="128"/>
      <c r="W5" s="128"/>
      <c r="X5" s="128"/>
      <c r="Y5" s="128"/>
      <c r="Z5" s="128"/>
      <c r="AA5" s="128"/>
      <c r="AB5" s="129"/>
    </row>
    <row r="6" spans="1:32" ht="17.25" customHeight="1">
      <c r="A6" s="130" t="s">
        <v>23</v>
      </c>
      <c r="B6" s="131"/>
      <c r="C6" s="131"/>
      <c r="D6" s="131"/>
      <c r="E6" s="131"/>
      <c r="F6" s="131"/>
      <c r="G6" s="131"/>
      <c r="H6" s="132"/>
      <c r="I6" s="133" t="str">
        <f>UPPER("Liên danh Phân viện KHCN GTVT phía Nam - Công ty Cổ phần Tư vấn kỹ thuật và xây dựng Hồng Hà")</f>
        <v>LIÊN DANH PHÂN VIỆN KHCN GTVT PHÍA NAM - CÔNG TY CỔ PHẦN TƯ VẤN KỸ THUẬT VÀ XÂY DỰNG HỒNG HÀ</v>
      </c>
      <c r="J6" s="134"/>
      <c r="K6" s="134"/>
      <c r="L6" s="134"/>
      <c r="M6" s="134"/>
      <c r="N6" s="134"/>
      <c r="O6" s="134"/>
      <c r="P6" s="134"/>
      <c r="Q6" s="134"/>
      <c r="R6" s="135"/>
      <c r="S6" s="136" t="s">
        <v>34</v>
      </c>
      <c r="T6" s="137"/>
      <c r="U6" s="137"/>
      <c r="V6" s="137"/>
      <c r="W6" s="137"/>
      <c r="X6" s="137"/>
      <c r="Y6" s="137"/>
      <c r="Z6" s="137"/>
      <c r="AA6" s="137"/>
      <c r="AB6" s="138"/>
    </row>
    <row r="7" spans="1:32" ht="21" customHeight="1">
      <c r="A7" s="139" t="s">
        <v>15</v>
      </c>
      <c r="B7" s="140"/>
      <c r="C7" s="140"/>
      <c r="D7" s="140"/>
      <c r="E7" s="140"/>
      <c r="F7" s="140"/>
      <c r="G7" s="140"/>
      <c r="H7" s="140"/>
      <c r="I7" s="140"/>
      <c r="J7" s="140"/>
      <c r="K7" s="140"/>
      <c r="L7" s="140"/>
      <c r="M7" s="140"/>
      <c r="N7" s="140"/>
      <c r="O7" s="140"/>
      <c r="P7" s="140"/>
      <c r="Q7" s="140"/>
      <c r="R7" s="140"/>
      <c r="S7" s="140"/>
      <c r="T7" s="140"/>
      <c r="U7" s="140"/>
      <c r="V7" s="140"/>
      <c r="W7" s="140"/>
      <c r="X7" s="140"/>
      <c r="Y7" s="140"/>
      <c r="Z7" s="140"/>
      <c r="AA7" s="140"/>
      <c r="AB7" s="141"/>
    </row>
    <row r="8" spans="1:32" ht="15">
      <c r="A8" s="19" t="s">
        <v>16</v>
      </c>
      <c r="B8" s="20"/>
      <c r="C8" s="20"/>
      <c r="D8" s="20"/>
      <c r="E8" s="20"/>
      <c r="F8" s="20"/>
      <c r="G8" s="20"/>
      <c r="H8" s="20"/>
      <c r="I8" s="20"/>
      <c r="J8" s="21"/>
      <c r="K8" s="21" t="s">
        <v>17</v>
      </c>
      <c r="L8" s="21"/>
      <c r="M8" s="21"/>
      <c r="N8" s="21"/>
      <c r="O8" s="20"/>
      <c r="P8" s="20"/>
      <c r="Q8" s="20"/>
      <c r="R8" s="20"/>
      <c r="S8" s="20"/>
      <c r="T8" s="20"/>
      <c r="U8" s="20"/>
      <c r="V8" s="20"/>
      <c r="W8" s="22"/>
      <c r="X8" s="22"/>
      <c r="Y8" s="22"/>
      <c r="Z8" s="22"/>
      <c r="AA8" s="22"/>
      <c r="AB8" s="23"/>
    </row>
    <row r="9" spans="1:32" ht="15">
      <c r="A9" s="24" t="s">
        <v>18</v>
      </c>
      <c r="B9" s="25"/>
      <c r="C9" s="25" t="s">
        <v>35</v>
      </c>
      <c r="D9" s="25"/>
      <c r="E9" s="25"/>
      <c r="F9" s="25"/>
      <c r="G9" s="25"/>
      <c r="H9" s="25"/>
      <c r="I9" s="25"/>
      <c r="J9" s="26"/>
      <c r="K9" s="26" t="s">
        <v>19</v>
      </c>
      <c r="L9" s="26"/>
      <c r="M9" s="41">
        <f>C14</f>
        <v>884</v>
      </c>
      <c r="N9" s="26"/>
      <c r="O9" s="25"/>
      <c r="P9" s="25"/>
      <c r="Q9" s="25"/>
      <c r="R9" s="25"/>
      <c r="S9" s="25"/>
      <c r="T9" s="25"/>
      <c r="U9" s="25"/>
      <c r="V9" s="25"/>
      <c r="W9" s="27"/>
      <c r="X9" s="27"/>
      <c r="Y9" s="27"/>
      <c r="Z9" s="27"/>
      <c r="AA9" s="27"/>
      <c r="AB9" s="28"/>
    </row>
    <row r="10" spans="1:32" ht="15">
      <c r="A10" s="24" t="s">
        <v>20</v>
      </c>
      <c r="B10" s="25"/>
      <c r="C10" s="25" t="s">
        <v>41</v>
      </c>
      <c r="D10" s="25"/>
      <c r="E10" s="25"/>
      <c r="F10" s="25"/>
      <c r="G10" s="25"/>
      <c r="H10" s="25"/>
      <c r="I10" s="25"/>
      <c r="J10" s="26"/>
      <c r="K10" s="26" t="s">
        <v>21</v>
      </c>
      <c r="L10" s="26"/>
      <c r="M10" s="142">
        <f>B14</f>
        <v>45311</v>
      </c>
      <c r="N10" s="142"/>
      <c r="O10" s="25"/>
      <c r="P10" s="25"/>
      <c r="Q10" s="25"/>
      <c r="R10" s="25"/>
      <c r="S10" s="25"/>
      <c r="T10" s="25"/>
      <c r="U10" s="25"/>
      <c r="V10" s="25"/>
      <c r="W10" s="27"/>
      <c r="X10" s="27"/>
      <c r="Y10" s="27"/>
      <c r="Z10" s="27"/>
      <c r="AA10" s="27"/>
      <c r="AB10" s="28"/>
    </row>
    <row r="11" spans="1:32" ht="11.25" customHeight="1">
      <c r="A11" s="29"/>
      <c r="B11" s="30"/>
      <c r="C11" s="31"/>
      <c r="D11" s="30"/>
      <c r="E11" s="30"/>
      <c r="F11" s="30"/>
      <c r="G11" s="30"/>
      <c r="H11" s="30"/>
      <c r="I11" s="30"/>
      <c r="J11" s="30"/>
      <c r="K11" s="30"/>
      <c r="L11" s="30"/>
      <c r="M11" s="30"/>
      <c r="N11" s="30"/>
      <c r="O11" s="30"/>
      <c r="P11" s="30"/>
      <c r="Q11" s="32"/>
      <c r="R11" s="32"/>
      <c r="S11" s="32"/>
      <c r="T11" s="30"/>
      <c r="U11" s="30"/>
      <c r="V11" s="30"/>
      <c r="W11" s="30"/>
      <c r="X11" s="30"/>
      <c r="Y11" s="30"/>
      <c r="Z11" s="30"/>
      <c r="AA11" s="30"/>
      <c r="AB11" s="33"/>
    </row>
    <row r="12" spans="1:32" ht="47.25" customHeight="1">
      <c r="A12" s="99" t="s">
        <v>10</v>
      </c>
      <c r="B12" s="99" t="s">
        <v>9</v>
      </c>
      <c r="C12" s="99" t="s">
        <v>8</v>
      </c>
      <c r="D12" s="99" t="s">
        <v>31</v>
      </c>
      <c r="E12" s="101" t="s">
        <v>30</v>
      </c>
      <c r="F12" s="102"/>
      <c r="G12" s="103"/>
      <c r="H12" s="101" t="s">
        <v>29</v>
      </c>
      <c r="I12" s="102"/>
      <c r="J12" s="103"/>
      <c r="K12" s="101" t="s">
        <v>28</v>
      </c>
      <c r="L12" s="102"/>
      <c r="M12" s="103"/>
      <c r="N12" s="101" t="s">
        <v>27</v>
      </c>
      <c r="O12" s="102"/>
      <c r="P12" s="103"/>
      <c r="Q12" s="117" t="s">
        <v>32</v>
      </c>
      <c r="R12" s="118"/>
      <c r="S12" s="119"/>
      <c r="T12" s="99" t="s">
        <v>7</v>
      </c>
      <c r="U12" s="120" t="s">
        <v>26</v>
      </c>
      <c r="V12" s="121"/>
      <c r="W12" s="122"/>
      <c r="X12" s="99" t="s">
        <v>12</v>
      </c>
      <c r="Y12" s="99" t="s">
        <v>6</v>
      </c>
      <c r="Z12" s="99" t="s">
        <v>5</v>
      </c>
      <c r="AA12" s="99" t="s">
        <v>4</v>
      </c>
      <c r="AB12" s="99" t="s">
        <v>3</v>
      </c>
    </row>
    <row r="13" spans="1:32" ht="33" customHeight="1">
      <c r="A13" s="100"/>
      <c r="B13" s="100"/>
      <c r="C13" s="100"/>
      <c r="D13" s="100"/>
      <c r="E13" s="43" t="s">
        <v>2</v>
      </c>
      <c r="F13" s="43" t="s">
        <v>1</v>
      </c>
      <c r="G13" s="43" t="s">
        <v>0</v>
      </c>
      <c r="H13" s="43" t="s">
        <v>2</v>
      </c>
      <c r="I13" s="43" t="s">
        <v>1</v>
      </c>
      <c r="J13" s="43" t="s">
        <v>0</v>
      </c>
      <c r="K13" s="43" t="s">
        <v>2</v>
      </c>
      <c r="L13" s="43" t="s">
        <v>1</v>
      </c>
      <c r="M13" s="43" t="s">
        <v>0</v>
      </c>
      <c r="N13" s="43" t="s">
        <v>2</v>
      </c>
      <c r="O13" s="43" t="s">
        <v>1</v>
      </c>
      <c r="P13" s="43" t="s">
        <v>0</v>
      </c>
      <c r="Q13" s="43" t="s">
        <v>2</v>
      </c>
      <c r="R13" s="43" t="s">
        <v>1</v>
      </c>
      <c r="S13" s="43" t="s">
        <v>0</v>
      </c>
      <c r="T13" s="100"/>
      <c r="U13" s="43" t="s">
        <v>2</v>
      </c>
      <c r="V13" s="43" t="s">
        <v>1</v>
      </c>
      <c r="W13" s="43" t="s">
        <v>0</v>
      </c>
      <c r="X13" s="100"/>
      <c r="Y13" s="100"/>
      <c r="Z13" s="100"/>
      <c r="AA13" s="100"/>
      <c r="AB13" s="100"/>
    </row>
    <row r="14" spans="1:32" s="54" customFormat="1" ht="15">
      <c r="A14" s="39">
        <v>0</v>
      </c>
      <c r="B14" s="51">
        <v>45311</v>
      </c>
      <c r="C14" s="44">
        <v>884</v>
      </c>
      <c r="D14" s="45">
        <v>1750</v>
      </c>
      <c r="E14" s="40">
        <f>C14+D14-H14</f>
        <v>914</v>
      </c>
      <c r="F14" s="40">
        <f>C14+D14-I14</f>
        <v>1364</v>
      </c>
      <c r="G14" s="40">
        <f>D14+C14-J14</f>
        <v>1234</v>
      </c>
      <c r="H14" s="6">
        <f t="shared" ref="H14:J29" si="6">K14+N14</f>
        <v>1720</v>
      </c>
      <c r="I14" s="6">
        <f t="shared" si="6"/>
        <v>1270</v>
      </c>
      <c r="J14" s="6">
        <f t="shared" si="6"/>
        <v>1400</v>
      </c>
      <c r="K14" s="1">
        <v>2000</v>
      </c>
      <c r="L14" s="1">
        <v>2000</v>
      </c>
      <c r="M14" s="1">
        <v>2000</v>
      </c>
      <c r="N14" s="1">
        <v>-280</v>
      </c>
      <c r="O14" s="1">
        <v>-730</v>
      </c>
      <c r="P14" s="1">
        <v>-600</v>
      </c>
      <c r="Q14" s="40">
        <v>0</v>
      </c>
      <c r="R14" s="40">
        <v>0</v>
      </c>
      <c r="S14" s="40">
        <v>0</v>
      </c>
      <c r="T14" s="7">
        <f>D14+C14-V14</f>
        <v>3364</v>
      </c>
      <c r="U14" s="7">
        <f>N14</f>
        <v>-280</v>
      </c>
      <c r="V14" s="7">
        <f t="shared" ref="V14:W14" si="7">O14</f>
        <v>-730</v>
      </c>
      <c r="W14" s="7">
        <f t="shared" si="7"/>
        <v>-600</v>
      </c>
      <c r="X14" s="7"/>
      <c r="Y14" s="52"/>
      <c r="Z14" s="6"/>
      <c r="AA14" s="6"/>
      <c r="AB14" s="53" t="s">
        <v>11</v>
      </c>
      <c r="AF14" s="55"/>
    </row>
    <row r="15" spans="1:32" ht="15">
      <c r="A15" s="3">
        <v>1</v>
      </c>
      <c r="B15" s="34">
        <f>B14+1</f>
        <v>45312</v>
      </c>
      <c r="C15" s="2">
        <f>C14</f>
        <v>884</v>
      </c>
      <c r="D15" s="5">
        <f>D14-2</f>
        <v>1748</v>
      </c>
      <c r="E15" s="35">
        <f>C15+D15-H15</f>
        <v>912</v>
      </c>
      <c r="F15" s="35">
        <f>C15+D15-I15</f>
        <v>1362</v>
      </c>
      <c r="G15" s="35">
        <f>D15+C15-J15</f>
        <v>1232</v>
      </c>
      <c r="H15" s="18">
        <f t="shared" si="6"/>
        <v>1720</v>
      </c>
      <c r="I15" s="18">
        <f t="shared" si="6"/>
        <v>1270</v>
      </c>
      <c r="J15" s="18">
        <f t="shared" si="6"/>
        <v>1400</v>
      </c>
      <c r="K15" s="18">
        <f>K14</f>
        <v>2000</v>
      </c>
      <c r="L15" s="18">
        <f>L14</f>
        <v>2000</v>
      </c>
      <c r="M15" s="18">
        <f>M14</f>
        <v>2000</v>
      </c>
      <c r="N15" s="18">
        <f>N14-Q15</f>
        <v>-280</v>
      </c>
      <c r="O15" s="18">
        <f t="shared" ref="O15:P30" si="8">O14-R15</f>
        <v>-730</v>
      </c>
      <c r="P15" s="18">
        <f t="shared" si="8"/>
        <v>-600</v>
      </c>
      <c r="Q15" s="35">
        <f>Q14</f>
        <v>0</v>
      </c>
      <c r="R15" s="35">
        <f t="shared" ref="R15:S15" si="9">R14</f>
        <v>0</v>
      </c>
      <c r="S15" s="35">
        <f t="shared" si="9"/>
        <v>0</v>
      </c>
      <c r="T15" s="4">
        <f t="shared" ref="T15:T78" si="10">D15+C15-V15</f>
        <v>3362</v>
      </c>
      <c r="U15" s="4">
        <f t="shared" ref="U15:W26" si="11">U14-Q15</f>
        <v>-280</v>
      </c>
      <c r="V15" s="4">
        <f t="shared" si="11"/>
        <v>-730</v>
      </c>
      <c r="W15" s="4">
        <f t="shared" si="11"/>
        <v>-600</v>
      </c>
      <c r="X15" s="4"/>
      <c r="Y15" s="36"/>
      <c r="Z15" s="18"/>
      <c r="AA15" s="18"/>
      <c r="AB15" s="49"/>
    </row>
    <row r="16" spans="1:32" ht="15">
      <c r="A16" s="3">
        <v>2</v>
      </c>
      <c r="B16" s="34">
        <f t="shared" ref="B16:B79" si="12">B15+1</f>
        <v>45313</v>
      </c>
      <c r="C16" s="2">
        <f t="shared" ref="C16:C79" si="13">C15</f>
        <v>884</v>
      </c>
      <c r="D16" s="5">
        <f t="shared" ref="D16:D79" si="14">D15-2</f>
        <v>1746</v>
      </c>
      <c r="E16" s="35">
        <f>C16+D16-H16</f>
        <v>910</v>
      </c>
      <c r="F16" s="35">
        <f>C16+D16-I16</f>
        <v>1360</v>
      </c>
      <c r="G16" s="35">
        <f>D16+C16-J16</f>
        <v>1230</v>
      </c>
      <c r="H16" s="18">
        <f t="shared" si="6"/>
        <v>1720</v>
      </c>
      <c r="I16" s="18">
        <f t="shared" si="6"/>
        <v>1270</v>
      </c>
      <c r="J16" s="18">
        <f t="shared" si="6"/>
        <v>1400</v>
      </c>
      <c r="K16" s="18">
        <f t="shared" ref="K16:M31" si="15">K15</f>
        <v>2000</v>
      </c>
      <c r="L16" s="18">
        <f t="shared" si="15"/>
        <v>2000</v>
      </c>
      <c r="M16" s="18">
        <f t="shared" si="15"/>
        <v>2000</v>
      </c>
      <c r="N16" s="18">
        <f>N15-Q16</f>
        <v>-280</v>
      </c>
      <c r="O16" s="18">
        <f t="shared" si="8"/>
        <v>-730</v>
      </c>
      <c r="P16" s="18">
        <f t="shared" si="8"/>
        <v>-600</v>
      </c>
      <c r="Q16" s="35">
        <f t="shared" ref="Q16:S16" si="16">Q15</f>
        <v>0</v>
      </c>
      <c r="R16" s="35">
        <f t="shared" si="16"/>
        <v>0</v>
      </c>
      <c r="S16" s="35">
        <f t="shared" si="16"/>
        <v>0</v>
      </c>
      <c r="T16" s="4">
        <f t="shared" si="10"/>
        <v>3360</v>
      </c>
      <c r="U16" s="4">
        <f t="shared" si="11"/>
        <v>-280</v>
      </c>
      <c r="V16" s="4">
        <f t="shared" si="11"/>
        <v>-730</v>
      </c>
      <c r="W16" s="4">
        <f t="shared" si="11"/>
        <v>-600</v>
      </c>
      <c r="X16" s="4"/>
      <c r="Y16" s="36"/>
      <c r="Z16" s="18"/>
      <c r="AA16" s="18"/>
      <c r="AB16" s="50"/>
      <c r="AD16" s="47"/>
    </row>
    <row r="17" spans="1:30" ht="15.75">
      <c r="A17" s="3">
        <v>3</v>
      </c>
      <c r="B17" s="34">
        <f t="shared" si="12"/>
        <v>45314</v>
      </c>
      <c r="C17" s="2">
        <f t="shared" si="13"/>
        <v>884</v>
      </c>
      <c r="D17" s="5">
        <f t="shared" si="14"/>
        <v>1744</v>
      </c>
      <c r="E17" s="35">
        <f t="shared" ref="E17:E80" si="17">C17+D17-H17</f>
        <v>908</v>
      </c>
      <c r="F17" s="35">
        <f t="shared" ref="F17:F80" si="18">C17+D17-I17</f>
        <v>1358</v>
      </c>
      <c r="G17" s="35">
        <f t="shared" ref="G17:G80" si="19">D17+C17-J17</f>
        <v>1228</v>
      </c>
      <c r="H17" s="18">
        <f t="shared" si="6"/>
        <v>1720</v>
      </c>
      <c r="I17" s="18">
        <f t="shared" si="6"/>
        <v>1270</v>
      </c>
      <c r="J17" s="18">
        <f t="shared" si="6"/>
        <v>1400</v>
      </c>
      <c r="K17" s="18">
        <f t="shared" si="15"/>
        <v>2000</v>
      </c>
      <c r="L17" s="18">
        <f t="shared" si="15"/>
        <v>2000</v>
      </c>
      <c r="M17" s="18">
        <f t="shared" si="15"/>
        <v>2000</v>
      </c>
      <c r="N17" s="18">
        <f t="shared" ref="N17:P32" si="20">N16-Q17</f>
        <v>-280</v>
      </c>
      <c r="O17" s="18">
        <f t="shared" si="8"/>
        <v>-730</v>
      </c>
      <c r="P17" s="18">
        <f t="shared" si="8"/>
        <v>-600</v>
      </c>
      <c r="Q17" s="35">
        <f t="shared" ref="Q17:S17" si="21">Q16</f>
        <v>0</v>
      </c>
      <c r="R17" s="35">
        <f t="shared" si="21"/>
        <v>0</v>
      </c>
      <c r="S17" s="35">
        <f t="shared" si="21"/>
        <v>0</v>
      </c>
      <c r="T17" s="4">
        <f t="shared" si="10"/>
        <v>3358</v>
      </c>
      <c r="U17" s="4">
        <f t="shared" si="11"/>
        <v>-280</v>
      </c>
      <c r="V17" s="4">
        <f t="shared" si="11"/>
        <v>-730</v>
      </c>
      <c r="W17" s="4">
        <f t="shared" si="11"/>
        <v>-600</v>
      </c>
      <c r="X17" s="4"/>
      <c r="Y17" s="18"/>
      <c r="Z17" s="18"/>
      <c r="AA17" s="18"/>
      <c r="AB17" s="50"/>
      <c r="AD17" s="57">
        <v>45313</v>
      </c>
    </row>
    <row r="18" spans="1:30" ht="16.5" customHeight="1">
      <c r="A18" s="3">
        <v>4</v>
      </c>
      <c r="B18" s="34">
        <f t="shared" si="12"/>
        <v>45315</v>
      </c>
      <c r="C18" s="2">
        <f t="shared" si="13"/>
        <v>884</v>
      </c>
      <c r="D18" s="5">
        <f t="shared" si="14"/>
        <v>1742</v>
      </c>
      <c r="E18" s="35">
        <f t="shared" si="17"/>
        <v>906</v>
      </c>
      <c r="F18" s="35">
        <f t="shared" si="18"/>
        <v>1356</v>
      </c>
      <c r="G18" s="35">
        <f t="shared" si="19"/>
        <v>1226</v>
      </c>
      <c r="H18" s="18">
        <f t="shared" si="6"/>
        <v>1720</v>
      </c>
      <c r="I18" s="18">
        <f t="shared" si="6"/>
        <v>1270</v>
      </c>
      <c r="J18" s="18">
        <f t="shared" si="6"/>
        <v>1400</v>
      </c>
      <c r="K18" s="18">
        <f t="shared" si="15"/>
        <v>2000</v>
      </c>
      <c r="L18" s="18">
        <f t="shared" si="15"/>
        <v>2000</v>
      </c>
      <c r="M18" s="18">
        <f t="shared" si="15"/>
        <v>2000</v>
      </c>
      <c r="N18" s="18">
        <f t="shared" si="20"/>
        <v>-280</v>
      </c>
      <c r="O18" s="18">
        <f t="shared" si="8"/>
        <v>-730</v>
      </c>
      <c r="P18" s="18">
        <f t="shared" si="8"/>
        <v>-600</v>
      </c>
      <c r="Q18" s="35">
        <f t="shared" ref="Q18:S18" si="22">Q17</f>
        <v>0</v>
      </c>
      <c r="R18" s="35">
        <f t="shared" si="22"/>
        <v>0</v>
      </c>
      <c r="S18" s="35">
        <f t="shared" si="22"/>
        <v>0</v>
      </c>
      <c r="T18" s="4">
        <f t="shared" si="10"/>
        <v>3356</v>
      </c>
      <c r="U18" s="4">
        <f t="shared" si="11"/>
        <v>-280</v>
      </c>
      <c r="V18" s="4">
        <f t="shared" si="11"/>
        <v>-730</v>
      </c>
      <c r="W18" s="4">
        <f t="shared" si="11"/>
        <v>-600</v>
      </c>
      <c r="X18" s="4"/>
      <c r="Y18" s="18"/>
      <c r="Z18" s="18"/>
      <c r="AA18" s="18"/>
      <c r="AB18" s="50"/>
      <c r="AD18" s="57">
        <v>45316</v>
      </c>
    </row>
    <row r="19" spans="1:30" ht="16.5" customHeight="1">
      <c r="A19" s="3">
        <v>5</v>
      </c>
      <c r="B19" s="34">
        <f t="shared" si="12"/>
        <v>45316</v>
      </c>
      <c r="C19" s="2">
        <f t="shared" si="13"/>
        <v>884</v>
      </c>
      <c r="D19" s="5">
        <f t="shared" si="14"/>
        <v>1740</v>
      </c>
      <c r="E19" s="35">
        <f t="shared" si="17"/>
        <v>904</v>
      </c>
      <c r="F19" s="35">
        <f t="shared" si="18"/>
        <v>1354</v>
      </c>
      <c r="G19" s="35">
        <f t="shared" si="19"/>
        <v>1224</v>
      </c>
      <c r="H19" s="18">
        <f t="shared" si="6"/>
        <v>1720</v>
      </c>
      <c r="I19" s="18">
        <f t="shared" si="6"/>
        <v>1270</v>
      </c>
      <c r="J19" s="18">
        <f t="shared" si="6"/>
        <v>1400</v>
      </c>
      <c r="K19" s="18">
        <f t="shared" si="15"/>
        <v>2000</v>
      </c>
      <c r="L19" s="18">
        <f t="shared" si="15"/>
        <v>2000</v>
      </c>
      <c r="M19" s="18">
        <f t="shared" si="15"/>
        <v>2000</v>
      </c>
      <c r="N19" s="18">
        <f t="shared" si="20"/>
        <v>-280</v>
      </c>
      <c r="O19" s="18">
        <f t="shared" si="8"/>
        <v>-730</v>
      </c>
      <c r="P19" s="18">
        <f t="shared" si="8"/>
        <v>-600</v>
      </c>
      <c r="Q19" s="35">
        <f t="shared" ref="Q19:S19" si="23">Q18</f>
        <v>0</v>
      </c>
      <c r="R19" s="35">
        <f t="shared" si="23"/>
        <v>0</v>
      </c>
      <c r="S19" s="35">
        <f t="shared" si="23"/>
        <v>0</v>
      </c>
      <c r="T19" s="4">
        <f t="shared" si="10"/>
        <v>3354</v>
      </c>
      <c r="U19" s="4">
        <f t="shared" si="11"/>
        <v>-280</v>
      </c>
      <c r="V19" s="4">
        <f t="shared" si="11"/>
        <v>-730</v>
      </c>
      <c r="W19" s="4">
        <f t="shared" si="11"/>
        <v>-600</v>
      </c>
      <c r="X19" s="4"/>
      <c r="Y19" s="18"/>
      <c r="Z19" s="18"/>
      <c r="AA19" s="18"/>
      <c r="AB19" s="50"/>
      <c r="AD19" s="57">
        <v>45320</v>
      </c>
    </row>
    <row r="20" spans="1:30" ht="16.5" customHeight="1">
      <c r="A20" s="3">
        <v>6</v>
      </c>
      <c r="B20" s="34">
        <f t="shared" si="12"/>
        <v>45317</v>
      </c>
      <c r="C20" s="2">
        <f t="shared" si="13"/>
        <v>884</v>
      </c>
      <c r="D20" s="5">
        <f t="shared" si="14"/>
        <v>1738</v>
      </c>
      <c r="E20" s="35">
        <f t="shared" si="17"/>
        <v>902</v>
      </c>
      <c r="F20" s="35">
        <f t="shared" si="18"/>
        <v>1352</v>
      </c>
      <c r="G20" s="35">
        <f t="shared" si="19"/>
        <v>1222</v>
      </c>
      <c r="H20" s="18">
        <f t="shared" si="6"/>
        <v>1720</v>
      </c>
      <c r="I20" s="18">
        <f t="shared" si="6"/>
        <v>1270</v>
      </c>
      <c r="J20" s="18">
        <f t="shared" si="6"/>
        <v>1400</v>
      </c>
      <c r="K20" s="18">
        <f t="shared" si="15"/>
        <v>2000</v>
      </c>
      <c r="L20" s="18">
        <f t="shared" si="15"/>
        <v>2000</v>
      </c>
      <c r="M20" s="18">
        <f t="shared" si="15"/>
        <v>2000</v>
      </c>
      <c r="N20" s="18">
        <f t="shared" si="20"/>
        <v>-280</v>
      </c>
      <c r="O20" s="18">
        <f t="shared" si="8"/>
        <v>-730</v>
      </c>
      <c r="P20" s="18">
        <f t="shared" si="8"/>
        <v>-600</v>
      </c>
      <c r="Q20" s="35">
        <f t="shared" ref="Q20:S20" si="24">Q19</f>
        <v>0</v>
      </c>
      <c r="R20" s="35">
        <f t="shared" si="24"/>
        <v>0</v>
      </c>
      <c r="S20" s="35">
        <f t="shared" si="24"/>
        <v>0</v>
      </c>
      <c r="T20" s="4">
        <f t="shared" si="10"/>
        <v>3352</v>
      </c>
      <c r="U20" s="4">
        <f t="shared" si="11"/>
        <v>-280</v>
      </c>
      <c r="V20" s="4">
        <f t="shared" si="11"/>
        <v>-730</v>
      </c>
      <c r="W20" s="4">
        <f t="shared" si="11"/>
        <v>-600</v>
      </c>
      <c r="X20" s="4"/>
      <c r="Y20" s="18"/>
      <c r="Z20" s="18"/>
      <c r="AA20" s="18"/>
      <c r="AB20" s="50"/>
      <c r="AD20" s="57">
        <v>45325</v>
      </c>
    </row>
    <row r="21" spans="1:30" ht="16.5" customHeight="1">
      <c r="A21" s="3">
        <v>7</v>
      </c>
      <c r="B21" s="34">
        <f t="shared" si="12"/>
        <v>45318</v>
      </c>
      <c r="C21" s="2">
        <f t="shared" si="13"/>
        <v>884</v>
      </c>
      <c r="D21" s="5">
        <f t="shared" si="14"/>
        <v>1736</v>
      </c>
      <c r="E21" s="35">
        <f t="shared" si="17"/>
        <v>900</v>
      </c>
      <c r="F21" s="35">
        <f t="shared" si="18"/>
        <v>1350</v>
      </c>
      <c r="G21" s="35">
        <f t="shared" si="19"/>
        <v>1220</v>
      </c>
      <c r="H21" s="18">
        <f t="shared" si="6"/>
        <v>1720</v>
      </c>
      <c r="I21" s="18">
        <f t="shared" si="6"/>
        <v>1270</v>
      </c>
      <c r="J21" s="18">
        <f t="shared" si="6"/>
        <v>1400</v>
      </c>
      <c r="K21" s="18">
        <f t="shared" si="15"/>
        <v>2000</v>
      </c>
      <c r="L21" s="18">
        <f t="shared" si="15"/>
        <v>2000</v>
      </c>
      <c r="M21" s="18">
        <f t="shared" si="15"/>
        <v>2000</v>
      </c>
      <c r="N21" s="18">
        <f t="shared" si="20"/>
        <v>-280</v>
      </c>
      <c r="O21" s="18">
        <f t="shared" si="8"/>
        <v>-730</v>
      </c>
      <c r="P21" s="18">
        <f t="shared" si="8"/>
        <v>-600</v>
      </c>
      <c r="Q21" s="35">
        <f t="shared" ref="Q21:S21" si="25">Q20</f>
        <v>0</v>
      </c>
      <c r="R21" s="35">
        <f t="shared" si="25"/>
        <v>0</v>
      </c>
      <c r="S21" s="35">
        <f t="shared" si="25"/>
        <v>0</v>
      </c>
      <c r="T21" s="4">
        <f t="shared" si="10"/>
        <v>3350</v>
      </c>
      <c r="U21" s="4">
        <f t="shared" si="11"/>
        <v>-280</v>
      </c>
      <c r="V21" s="4">
        <f t="shared" si="11"/>
        <v>-730</v>
      </c>
      <c r="W21" s="4">
        <f t="shared" si="11"/>
        <v>-600</v>
      </c>
      <c r="X21" s="4"/>
      <c r="Y21" s="18"/>
      <c r="Z21" s="18"/>
      <c r="AA21" s="18"/>
      <c r="AB21" s="50"/>
      <c r="AD21" s="57">
        <v>45329</v>
      </c>
    </row>
    <row r="22" spans="1:30" ht="16.5" customHeight="1">
      <c r="A22" s="3">
        <v>8</v>
      </c>
      <c r="B22" s="34">
        <f t="shared" si="12"/>
        <v>45319</v>
      </c>
      <c r="C22" s="2">
        <f t="shared" si="13"/>
        <v>884</v>
      </c>
      <c r="D22" s="5">
        <f t="shared" si="14"/>
        <v>1734</v>
      </c>
      <c r="E22" s="35">
        <f t="shared" si="17"/>
        <v>898</v>
      </c>
      <c r="F22" s="35">
        <f t="shared" si="18"/>
        <v>1348</v>
      </c>
      <c r="G22" s="35">
        <f t="shared" si="19"/>
        <v>1218</v>
      </c>
      <c r="H22" s="18">
        <f t="shared" si="6"/>
        <v>1720</v>
      </c>
      <c r="I22" s="18">
        <f t="shared" si="6"/>
        <v>1270</v>
      </c>
      <c r="J22" s="18">
        <f t="shared" si="6"/>
        <v>1400</v>
      </c>
      <c r="K22" s="18">
        <f t="shared" si="15"/>
        <v>2000</v>
      </c>
      <c r="L22" s="18">
        <f t="shared" si="15"/>
        <v>2000</v>
      </c>
      <c r="M22" s="18">
        <f t="shared" si="15"/>
        <v>2000</v>
      </c>
      <c r="N22" s="18">
        <f t="shared" si="20"/>
        <v>-280</v>
      </c>
      <c r="O22" s="18">
        <f t="shared" si="8"/>
        <v>-730</v>
      </c>
      <c r="P22" s="18">
        <f t="shared" si="8"/>
        <v>-600</v>
      </c>
      <c r="Q22" s="35">
        <f t="shared" ref="Q22:S22" si="26">Q21</f>
        <v>0</v>
      </c>
      <c r="R22" s="35">
        <f t="shared" si="26"/>
        <v>0</v>
      </c>
      <c r="S22" s="35">
        <f t="shared" si="26"/>
        <v>0</v>
      </c>
      <c r="T22" s="4">
        <f t="shared" si="10"/>
        <v>3348</v>
      </c>
      <c r="U22" s="4">
        <f t="shared" si="11"/>
        <v>-280</v>
      </c>
      <c r="V22" s="4">
        <f t="shared" si="11"/>
        <v>-730</v>
      </c>
      <c r="W22" s="4">
        <f t="shared" si="11"/>
        <v>-600</v>
      </c>
      <c r="X22" s="4"/>
      <c r="Y22" s="18"/>
      <c r="Z22" s="18"/>
      <c r="AA22" s="18"/>
      <c r="AB22" s="50"/>
      <c r="AD22" s="57">
        <v>45333</v>
      </c>
    </row>
    <row r="23" spans="1:30" ht="16.5" customHeight="1">
      <c r="A23" s="3">
        <v>9</v>
      </c>
      <c r="B23" s="34">
        <f t="shared" si="12"/>
        <v>45320</v>
      </c>
      <c r="C23" s="2">
        <f t="shared" si="13"/>
        <v>884</v>
      </c>
      <c r="D23" s="5">
        <f t="shared" si="14"/>
        <v>1732</v>
      </c>
      <c r="E23" s="35">
        <f t="shared" si="17"/>
        <v>896</v>
      </c>
      <c r="F23" s="35">
        <f t="shared" si="18"/>
        <v>1346</v>
      </c>
      <c r="G23" s="35">
        <f t="shared" si="19"/>
        <v>1216</v>
      </c>
      <c r="H23" s="18">
        <f t="shared" si="6"/>
        <v>1720</v>
      </c>
      <c r="I23" s="18">
        <f t="shared" si="6"/>
        <v>1270</v>
      </c>
      <c r="J23" s="18">
        <f t="shared" si="6"/>
        <v>1400</v>
      </c>
      <c r="K23" s="18">
        <f t="shared" si="15"/>
        <v>2000</v>
      </c>
      <c r="L23" s="18">
        <f t="shared" si="15"/>
        <v>2000</v>
      </c>
      <c r="M23" s="18">
        <f t="shared" si="15"/>
        <v>2000</v>
      </c>
      <c r="N23" s="18">
        <f t="shared" si="20"/>
        <v>-280</v>
      </c>
      <c r="O23" s="18">
        <f t="shared" si="8"/>
        <v>-730</v>
      </c>
      <c r="P23" s="18">
        <f t="shared" si="8"/>
        <v>-600</v>
      </c>
      <c r="Q23" s="35">
        <f t="shared" ref="Q23:S23" si="27">Q22</f>
        <v>0</v>
      </c>
      <c r="R23" s="35">
        <f t="shared" si="27"/>
        <v>0</v>
      </c>
      <c r="S23" s="35">
        <f t="shared" si="27"/>
        <v>0</v>
      </c>
      <c r="T23" s="4">
        <f t="shared" si="10"/>
        <v>3216</v>
      </c>
      <c r="U23" s="4">
        <v>-600</v>
      </c>
      <c r="V23" s="4">
        <v>-600</v>
      </c>
      <c r="W23" s="4">
        <v>-600</v>
      </c>
      <c r="X23" s="4"/>
      <c r="Y23" s="18"/>
      <c r="Z23" s="18"/>
      <c r="AA23" s="18"/>
      <c r="AB23" s="56">
        <v>8</v>
      </c>
      <c r="AD23" s="57">
        <v>45337</v>
      </c>
    </row>
    <row r="24" spans="1:30" ht="16.5" customHeight="1">
      <c r="A24" s="3">
        <v>10</v>
      </c>
      <c r="B24" s="34">
        <f t="shared" si="12"/>
        <v>45321</v>
      </c>
      <c r="C24" s="2">
        <f t="shared" si="13"/>
        <v>884</v>
      </c>
      <c r="D24" s="5">
        <f t="shared" si="14"/>
        <v>1730</v>
      </c>
      <c r="E24" s="35">
        <f t="shared" si="17"/>
        <v>894</v>
      </c>
      <c r="F24" s="35">
        <f t="shared" si="18"/>
        <v>1344</v>
      </c>
      <c r="G24" s="35">
        <f t="shared" si="19"/>
        <v>1214</v>
      </c>
      <c r="H24" s="18">
        <f t="shared" si="6"/>
        <v>1720</v>
      </c>
      <c r="I24" s="18">
        <f t="shared" si="6"/>
        <v>1270</v>
      </c>
      <c r="J24" s="18">
        <f t="shared" si="6"/>
        <v>1400</v>
      </c>
      <c r="K24" s="18">
        <f t="shared" si="15"/>
        <v>2000</v>
      </c>
      <c r="L24" s="18">
        <f t="shared" si="15"/>
        <v>2000</v>
      </c>
      <c r="M24" s="18">
        <f t="shared" si="15"/>
        <v>2000</v>
      </c>
      <c r="N24" s="18">
        <f t="shared" si="20"/>
        <v>-280</v>
      </c>
      <c r="O24" s="18">
        <f t="shared" si="8"/>
        <v>-730</v>
      </c>
      <c r="P24" s="18">
        <f t="shared" si="8"/>
        <v>-600</v>
      </c>
      <c r="Q24" s="35">
        <f t="shared" ref="Q24:S24" si="28">Q23</f>
        <v>0</v>
      </c>
      <c r="R24" s="35">
        <f t="shared" si="28"/>
        <v>0</v>
      </c>
      <c r="S24" s="35">
        <f t="shared" si="28"/>
        <v>0</v>
      </c>
      <c r="T24" s="4">
        <f t="shared" si="10"/>
        <v>3214</v>
      </c>
      <c r="U24" s="4">
        <f t="shared" si="11"/>
        <v>-600</v>
      </c>
      <c r="V24" s="4">
        <f t="shared" si="11"/>
        <v>-600</v>
      </c>
      <c r="W24" s="4">
        <f t="shared" si="11"/>
        <v>-600</v>
      </c>
      <c r="X24" s="4"/>
      <c r="Y24" s="18"/>
      <c r="Z24" s="18"/>
      <c r="AA24" s="18"/>
      <c r="AB24" s="50"/>
      <c r="AD24" s="57">
        <v>45341</v>
      </c>
    </row>
    <row r="25" spans="1:30" ht="16.5" customHeight="1">
      <c r="A25" s="3">
        <v>11</v>
      </c>
      <c r="B25" s="34">
        <f t="shared" si="12"/>
        <v>45322</v>
      </c>
      <c r="C25" s="2">
        <f t="shared" si="13"/>
        <v>884</v>
      </c>
      <c r="D25" s="5">
        <f t="shared" si="14"/>
        <v>1728</v>
      </c>
      <c r="E25" s="35">
        <f t="shared" si="17"/>
        <v>892</v>
      </c>
      <c r="F25" s="35">
        <f t="shared" si="18"/>
        <v>1342</v>
      </c>
      <c r="G25" s="35">
        <f t="shared" si="19"/>
        <v>1212</v>
      </c>
      <c r="H25" s="18">
        <f t="shared" si="6"/>
        <v>1720</v>
      </c>
      <c r="I25" s="18">
        <f t="shared" si="6"/>
        <v>1270</v>
      </c>
      <c r="J25" s="18">
        <f t="shared" si="6"/>
        <v>1400</v>
      </c>
      <c r="K25" s="18">
        <f t="shared" si="15"/>
        <v>2000</v>
      </c>
      <c r="L25" s="18">
        <f t="shared" si="15"/>
        <v>2000</v>
      </c>
      <c r="M25" s="18">
        <f t="shared" si="15"/>
        <v>2000</v>
      </c>
      <c r="N25" s="18">
        <f t="shared" si="20"/>
        <v>-280</v>
      </c>
      <c r="O25" s="18">
        <f t="shared" si="8"/>
        <v>-730</v>
      </c>
      <c r="P25" s="18">
        <f t="shared" si="8"/>
        <v>-600</v>
      </c>
      <c r="Q25" s="35">
        <f t="shared" ref="Q25:S25" si="29">Q24</f>
        <v>0</v>
      </c>
      <c r="R25" s="35">
        <f t="shared" si="29"/>
        <v>0</v>
      </c>
      <c r="S25" s="35">
        <f t="shared" si="29"/>
        <v>0</v>
      </c>
      <c r="T25" s="4">
        <f t="shared" si="10"/>
        <v>3212</v>
      </c>
      <c r="U25" s="4">
        <f t="shared" si="11"/>
        <v>-600</v>
      </c>
      <c r="V25" s="4">
        <f t="shared" si="11"/>
        <v>-600</v>
      </c>
      <c r="W25" s="4">
        <f t="shared" si="11"/>
        <v>-600</v>
      </c>
      <c r="X25" s="4"/>
      <c r="Y25" s="18"/>
      <c r="Z25" s="18"/>
      <c r="AA25" s="18"/>
      <c r="AB25" s="50"/>
      <c r="AD25" s="57">
        <v>45461</v>
      </c>
    </row>
    <row r="26" spans="1:30" ht="16.5" customHeight="1">
      <c r="A26" s="3">
        <v>12</v>
      </c>
      <c r="B26" s="34">
        <f t="shared" si="12"/>
        <v>45323</v>
      </c>
      <c r="C26" s="2">
        <f t="shared" si="13"/>
        <v>884</v>
      </c>
      <c r="D26" s="5">
        <f t="shared" si="14"/>
        <v>1726</v>
      </c>
      <c r="E26" s="35">
        <f t="shared" si="17"/>
        <v>890</v>
      </c>
      <c r="F26" s="35">
        <f t="shared" si="18"/>
        <v>1340</v>
      </c>
      <c r="G26" s="35">
        <f t="shared" si="19"/>
        <v>1210</v>
      </c>
      <c r="H26" s="18">
        <f t="shared" si="6"/>
        <v>1720</v>
      </c>
      <c r="I26" s="18">
        <f t="shared" si="6"/>
        <v>1270</v>
      </c>
      <c r="J26" s="18">
        <f t="shared" si="6"/>
        <v>1400</v>
      </c>
      <c r="K26" s="18">
        <f t="shared" si="15"/>
        <v>2000</v>
      </c>
      <c r="L26" s="18">
        <f t="shared" si="15"/>
        <v>2000</v>
      </c>
      <c r="M26" s="18">
        <f t="shared" si="15"/>
        <v>2000</v>
      </c>
      <c r="N26" s="18">
        <f t="shared" si="20"/>
        <v>-280</v>
      </c>
      <c r="O26" s="18">
        <f t="shared" si="8"/>
        <v>-730</v>
      </c>
      <c r="P26" s="18">
        <f t="shared" si="8"/>
        <v>-600</v>
      </c>
      <c r="Q26" s="35">
        <f t="shared" ref="Q26:S26" si="30">Q25</f>
        <v>0</v>
      </c>
      <c r="R26" s="35">
        <f t="shared" si="30"/>
        <v>0</v>
      </c>
      <c r="S26" s="35">
        <f t="shared" si="30"/>
        <v>0</v>
      </c>
      <c r="T26" s="4">
        <f t="shared" si="10"/>
        <v>3210</v>
      </c>
      <c r="U26" s="4">
        <f t="shared" si="11"/>
        <v>-600</v>
      </c>
      <c r="V26" s="4">
        <f t="shared" si="11"/>
        <v>-600</v>
      </c>
      <c r="W26" s="4">
        <f t="shared" si="11"/>
        <v>-600</v>
      </c>
      <c r="X26" s="4"/>
      <c r="Y26" s="18"/>
      <c r="Z26" s="18"/>
      <c r="AA26" s="18"/>
      <c r="AB26" s="50"/>
      <c r="AD26" s="57">
        <v>45465</v>
      </c>
    </row>
    <row r="27" spans="1:30" ht="16.5" customHeight="1">
      <c r="A27" s="3">
        <v>13</v>
      </c>
      <c r="B27" s="34">
        <f t="shared" si="12"/>
        <v>45324</v>
      </c>
      <c r="C27" s="2">
        <f t="shared" si="13"/>
        <v>884</v>
      </c>
      <c r="D27" s="5">
        <f t="shared" si="14"/>
        <v>1724</v>
      </c>
      <c r="E27" s="35">
        <f t="shared" si="17"/>
        <v>888</v>
      </c>
      <c r="F27" s="35">
        <f t="shared" si="18"/>
        <v>1338</v>
      </c>
      <c r="G27" s="35">
        <f t="shared" si="19"/>
        <v>1208</v>
      </c>
      <c r="H27" s="18">
        <f t="shared" si="6"/>
        <v>1720</v>
      </c>
      <c r="I27" s="18">
        <f t="shared" si="6"/>
        <v>1270</v>
      </c>
      <c r="J27" s="18">
        <f t="shared" si="6"/>
        <v>1400</v>
      </c>
      <c r="K27" s="18">
        <f t="shared" si="15"/>
        <v>2000</v>
      </c>
      <c r="L27" s="18">
        <f t="shared" si="15"/>
        <v>2000</v>
      </c>
      <c r="M27" s="18">
        <f t="shared" si="15"/>
        <v>2000</v>
      </c>
      <c r="N27" s="18">
        <f t="shared" si="20"/>
        <v>-280</v>
      </c>
      <c r="O27" s="18">
        <f t="shared" si="8"/>
        <v>-730</v>
      </c>
      <c r="P27" s="18">
        <f t="shared" si="8"/>
        <v>-600</v>
      </c>
      <c r="Q27" s="35">
        <f t="shared" ref="Q27:S27" si="31">Q26</f>
        <v>0</v>
      </c>
      <c r="R27" s="35">
        <f t="shared" si="31"/>
        <v>0</v>
      </c>
      <c r="S27" s="35">
        <f t="shared" si="31"/>
        <v>0</v>
      </c>
      <c r="T27" s="4">
        <f t="shared" si="10"/>
        <v>3208</v>
      </c>
      <c r="U27" s="83">
        <f t="shared" ref="U27:W27" si="32">U26+$X27*1000-Q27</f>
        <v>-600</v>
      </c>
      <c r="V27" s="83">
        <f t="shared" si="32"/>
        <v>-600</v>
      </c>
      <c r="W27" s="83">
        <f t="shared" si="32"/>
        <v>-600</v>
      </c>
      <c r="X27" s="4"/>
      <c r="Y27" s="18"/>
      <c r="Z27" s="18"/>
      <c r="AA27" s="18"/>
      <c r="AB27" s="50"/>
      <c r="AD27" s="57"/>
    </row>
    <row r="28" spans="1:30" ht="16.5" customHeight="1">
      <c r="A28" s="3">
        <v>14</v>
      </c>
      <c r="B28" s="34">
        <f t="shared" si="12"/>
        <v>45325</v>
      </c>
      <c r="C28" s="2">
        <f t="shared" si="13"/>
        <v>884</v>
      </c>
      <c r="D28" s="5">
        <f t="shared" si="14"/>
        <v>1722</v>
      </c>
      <c r="E28" s="35">
        <f t="shared" si="17"/>
        <v>886</v>
      </c>
      <c r="F28" s="35">
        <f t="shared" si="18"/>
        <v>1336</v>
      </c>
      <c r="G28" s="35">
        <f t="shared" si="19"/>
        <v>1206</v>
      </c>
      <c r="H28" s="18">
        <f t="shared" si="6"/>
        <v>1720</v>
      </c>
      <c r="I28" s="18">
        <f t="shared" si="6"/>
        <v>1270</v>
      </c>
      <c r="J28" s="18">
        <f t="shared" si="6"/>
        <v>1400</v>
      </c>
      <c r="K28" s="18">
        <f t="shared" si="15"/>
        <v>2000</v>
      </c>
      <c r="L28" s="18">
        <f t="shared" si="15"/>
        <v>2000</v>
      </c>
      <c r="M28" s="18">
        <f t="shared" si="15"/>
        <v>2000</v>
      </c>
      <c r="N28" s="18">
        <f t="shared" si="20"/>
        <v>-280</v>
      </c>
      <c r="O28" s="18">
        <f t="shared" si="8"/>
        <v>-730</v>
      </c>
      <c r="P28" s="18">
        <f t="shared" si="8"/>
        <v>-600</v>
      </c>
      <c r="Q28" s="35">
        <f t="shared" ref="Q28:S28" si="33">Q27</f>
        <v>0</v>
      </c>
      <c r="R28" s="35">
        <f t="shared" si="33"/>
        <v>0</v>
      </c>
      <c r="S28" s="35">
        <f t="shared" si="33"/>
        <v>0</v>
      </c>
      <c r="T28" s="4">
        <f t="shared" si="10"/>
        <v>2906</v>
      </c>
      <c r="U28" s="83">
        <f t="shared" ref="U28:U91" si="34">U27+$X28*1000-Q28</f>
        <v>-300</v>
      </c>
      <c r="V28" s="83">
        <f t="shared" ref="V28:V91" si="35">V27+$X28*1000-R28</f>
        <v>-300</v>
      </c>
      <c r="W28" s="83">
        <f t="shared" ref="W28:W91" si="36">W27+$X28*1000-S28</f>
        <v>-300</v>
      </c>
      <c r="X28" s="89">
        <v>0.3</v>
      </c>
      <c r="Y28" s="18">
        <v>-300</v>
      </c>
      <c r="Z28" s="18">
        <v>-300</v>
      </c>
      <c r="AA28" s="18">
        <v>-300</v>
      </c>
      <c r="AB28" s="50">
        <v>7</v>
      </c>
      <c r="AD28" s="47"/>
    </row>
    <row r="29" spans="1:30" ht="16.5" customHeight="1">
      <c r="A29" s="3">
        <v>15</v>
      </c>
      <c r="B29" s="34">
        <f t="shared" si="12"/>
        <v>45326</v>
      </c>
      <c r="C29" s="2">
        <f t="shared" si="13"/>
        <v>884</v>
      </c>
      <c r="D29" s="5">
        <f t="shared" si="14"/>
        <v>1720</v>
      </c>
      <c r="E29" s="35">
        <f t="shared" si="17"/>
        <v>884</v>
      </c>
      <c r="F29" s="35">
        <f t="shared" si="18"/>
        <v>1334</v>
      </c>
      <c r="G29" s="35">
        <f t="shared" si="19"/>
        <v>1204</v>
      </c>
      <c r="H29" s="18">
        <f t="shared" si="6"/>
        <v>1720</v>
      </c>
      <c r="I29" s="18">
        <f t="shared" si="6"/>
        <v>1270</v>
      </c>
      <c r="J29" s="18">
        <f t="shared" si="6"/>
        <v>1400</v>
      </c>
      <c r="K29" s="18">
        <f t="shared" si="15"/>
        <v>2000</v>
      </c>
      <c r="L29" s="18">
        <f t="shared" si="15"/>
        <v>2000</v>
      </c>
      <c r="M29" s="18">
        <f t="shared" si="15"/>
        <v>2000</v>
      </c>
      <c r="N29" s="18">
        <f t="shared" si="20"/>
        <v>-280</v>
      </c>
      <c r="O29" s="18">
        <f t="shared" si="8"/>
        <v>-730</v>
      </c>
      <c r="P29" s="18">
        <f t="shared" si="8"/>
        <v>-600</v>
      </c>
      <c r="Q29" s="35">
        <f t="shared" ref="Q29:S29" si="37">Q28</f>
        <v>0</v>
      </c>
      <c r="R29" s="35">
        <f t="shared" si="37"/>
        <v>0</v>
      </c>
      <c r="S29" s="35">
        <f t="shared" si="37"/>
        <v>0</v>
      </c>
      <c r="T29" s="4">
        <f t="shared" si="10"/>
        <v>2904</v>
      </c>
      <c r="U29" s="83">
        <f t="shared" si="34"/>
        <v>-300</v>
      </c>
      <c r="V29" s="83">
        <f t="shared" si="35"/>
        <v>-300</v>
      </c>
      <c r="W29" s="83">
        <f t="shared" si="36"/>
        <v>-300</v>
      </c>
      <c r="X29" s="4"/>
      <c r="Y29" s="18"/>
      <c r="Z29" s="18"/>
      <c r="AA29" s="18"/>
      <c r="AB29" s="50"/>
    </row>
    <row r="30" spans="1:30" ht="16.5" customHeight="1">
      <c r="A30" s="3">
        <v>16</v>
      </c>
      <c r="B30" s="34">
        <f t="shared" si="12"/>
        <v>45327</v>
      </c>
      <c r="C30" s="2">
        <f t="shared" si="13"/>
        <v>884</v>
      </c>
      <c r="D30" s="5">
        <f t="shared" si="14"/>
        <v>1718</v>
      </c>
      <c r="E30" s="35">
        <f t="shared" si="17"/>
        <v>882</v>
      </c>
      <c r="F30" s="35">
        <f t="shared" si="18"/>
        <v>1332</v>
      </c>
      <c r="G30" s="35">
        <f t="shared" si="19"/>
        <v>1202</v>
      </c>
      <c r="H30" s="18">
        <f t="shared" ref="H30:J93" si="38">K30+N30</f>
        <v>1720</v>
      </c>
      <c r="I30" s="18">
        <f t="shared" si="38"/>
        <v>1270</v>
      </c>
      <c r="J30" s="18">
        <f t="shared" si="38"/>
        <v>1400</v>
      </c>
      <c r="K30" s="18">
        <f t="shared" si="15"/>
        <v>2000</v>
      </c>
      <c r="L30" s="18">
        <f t="shared" si="15"/>
        <v>2000</v>
      </c>
      <c r="M30" s="18">
        <f t="shared" si="15"/>
        <v>2000</v>
      </c>
      <c r="N30" s="18">
        <f t="shared" si="20"/>
        <v>-280</v>
      </c>
      <c r="O30" s="18">
        <f t="shared" si="8"/>
        <v>-730</v>
      </c>
      <c r="P30" s="18">
        <f t="shared" si="8"/>
        <v>-600</v>
      </c>
      <c r="Q30" s="35">
        <f t="shared" ref="Q30:S30" si="39">Q29</f>
        <v>0</v>
      </c>
      <c r="R30" s="35">
        <f t="shared" si="39"/>
        <v>0</v>
      </c>
      <c r="S30" s="35">
        <f t="shared" si="39"/>
        <v>0</v>
      </c>
      <c r="T30" s="4">
        <f t="shared" si="10"/>
        <v>2902</v>
      </c>
      <c r="U30" s="83">
        <f t="shared" si="34"/>
        <v>-300</v>
      </c>
      <c r="V30" s="83">
        <f t="shared" si="35"/>
        <v>-300</v>
      </c>
      <c r="W30" s="83">
        <f t="shared" si="36"/>
        <v>-300</v>
      </c>
      <c r="X30" s="4"/>
      <c r="Y30" s="18"/>
      <c r="Z30" s="18"/>
      <c r="AA30" s="18"/>
      <c r="AB30" s="50"/>
    </row>
    <row r="31" spans="1:30" ht="16.5" customHeight="1">
      <c r="A31" s="3">
        <v>17</v>
      </c>
      <c r="B31" s="34">
        <f t="shared" si="12"/>
        <v>45328</v>
      </c>
      <c r="C31" s="2">
        <f t="shared" si="13"/>
        <v>884</v>
      </c>
      <c r="D31" s="5">
        <f t="shared" si="14"/>
        <v>1716</v>
      </c>
      <c r="E31" s="35">
        <f t="shared" si="17"/>
        <v>880</v>
      </c>
      <c r="F31" s="35">
        <f t="shared" si="18"/>
        <v>1330</v>
      </c>
      <c r="G31" s="35">
        <f t="shared" si="19"/>
        <v>1200</v>
      </c>
      <c r="H31" s="18">
        <f t="shared" si="38"/>
        <v>1720</v>
      </c>
      <c r="I31" s="18">
        <f t="shared" si="38"/>
        <v>1270</v>
      </c>
      <c r="J31" s="18">
        <f t="shared" si="38"/>
        <v>1400</v>
      </c>
      <c r="K31" s="18">
        <f t="shared" si="15"/>
        <v>2000</v>
      </c>
      <c r="L31" s="18">
        <f t="shared" si="15"/>
        <v>2000</v>
      </c>
      <c r="M31" s="18">
        <f t="shared" si="15"/>
        <v>2000</v>
      </c>
      <c r="N31" s="18">
        <f t="shared" si="20"/>
        <v>-280</v>
      </c>
      <c r="O31" s="18">
        <f t="shared" si="20"/>
        <v>-730</v>
      </c>
      <c r="P31" s="18">
        <f t="shared" si="20"/>
        <v>-600</v>
      </c>
      <c r="Q31" s="35">
        <f t="shared" ref="Q31:S31" si="40">Q30</f>
        <v>0</v>
      </c>
      <c r="R31" s="35">
        <f t="shared" si="40"/>
        <v>0</v>
      </c>
      <c r="S31" s="35">
        <f t="shared" si="40"/>
        <v>0</v>
      </c>
      <c r="T31" s="4">
        <f t="shared" si="10"/>
        <v>2900</v>
      </c>
      <c r="U31" s="83">
        <f t="shared" si="34"/>
        <v>-300</v>
      </c>
      <c r="V31" s="83">
        <f t="shared" si="35"/>
        <v>-300</v>
      </c>
      <c r="W31" s="83">
        <f t="shared" si="36"/>
        <v>-300</v>
      </c>
      <c r="X31" s="4"/>
      <c r="Y31" s="18"/>
      <c r="Z31" s="18"/>
      <c r="AA31" s="18"/>
      <c r="AB31" s="50"/>
    </row>
    <row r="32" spans="1:30" ht="16.5" customHeight="1">
      <c r="A32" s="3">
        <v>18</v>
      </c>
      <c r="B32" s="34">
        <f t="shared" si="12"/>
        <v>45329</v>
      </c>
      <c r="C32" s="2">
        <f t="shared" si="13"/>
        <v>884</v>
      </c>
      <c r="D32" s="5">
        <f t="shared" si="14"/>
        <v>1714</v>
      </c>
      <c r="E32" s="35">
        <f t="shared" si="17"/>
        <v>878</v>
      </c>
      <c r="F32" s="35">
        <f t="shared" si="18"/>
        <v>1328</v>
      </c>
      <c r="G32" s="35">
        <f t="shared" si="19"/>
        <v>1198</v>
      </c>
      <c r="H32" s="18">
        <f t="shared" si="38"/>
        <v>1720</v>
      </c>
      <c r="I32" s="18">
        <f t="shared" si="38"/>
        <v>1270</v>
      </c>
      <c r="J32" s="18">
        <f t="shared" si="38"/>
        <v>1400</v>
      </c>
      <c r="K32" s="18">
        <f t="shared" ref="K32:M47" si="41">K31</f>
        <v>2000</v>
      </c>
      <c r="L32" s="18">
        <f t="shared" si="41"/>
        <v>2000</v>
      </c>
      <c r="M32" s="18">
        <f t="shared" si="41"/>
        <v>2000</v>
      </c>
      <c r="N32" s="18">
        <f t="shared" si="20"/>
        <v>-280</v>
      </c>
      <c r="O32" s="18">
        <f t="shared" si="20"/>
        <v>-730</v>
      </c>
      <c r="P32" s="18">
        <f t="shared" si="20"/>
        <v>-600</v>
      </c>
      <c r="Q32" s="35">
        <f t="shared" ref="Q32:S32" si="42">Q31</f>
        <v>0</v>
      </c>
      <c r="R32" s="35">
        <f t="shared" si="42"/>
        <v>0</v>
      </c>
      <c r="S32" s="35">
        <f t="shared" si="42"/>
        <v>0</v>
      </c>
      <c r="T32" s="4">
        <f t="shared" si="10"/>
        <v>2598</v>
      </c>
      <c r="U32" s="83">
        <f t="shared" si="34"/>
        <v>0</v>
      </c>
      <c r="V32" s="83">
        <f t="shared" si="35"/>
        <v>0</v>
      </c>
      <c r="W32" s="83">
        <f t="shared" si="36"/>
        <v>0</v>
      </c>
      <c r="X32" s="89">
        <v>0.3</v>
      </c>
      <c r="Y32" s="18"/>
      <c r="Z32" s="18"/>
      <c r="AA32" s="18"/>
      <c r="AB32" s="50">
        <v>6</v>
      </c>
    </row>
    <row r="33" spans="1:28" ht="16.5" customHeight="1">
      <c r="A33" s="3">
        <v>19</v>
      </c>
      <c r="B33" s="34">
        <f t="shared" si="12"/>
        <v>45330</v>
      </c>
      <c r="C33" s="2">
        <f t="shared" si="13"/>
        <v>884</v>
      </c>
      <c r="D33" s="5">
        <f t="shared" si="14"/>
        <v>1712</v>
      </c>
      <c r="E33" s="35">
        <f t="shared" si="17"/>
        <v>876</v>
      </c>
      <c r="F33" s="35">
        <f t="shared" si="18"/>
        <v>1326</v>
      </c>
      <c r="G33" s="35">
        <f t="shared" si="19"/>
        <v>1196</v>
      </c>
      <c r="H33" s="18">
        <f t="shared" si="38"/>
        <v>1720</v>
      </c>
      <c r="I33" s="18">
        <f t="shared" si="38"/>
        <v>1270</v>
      </c>
      <c r="J33" s="18">
        <f t="shared" si="38"/>
        <v>1400</v>
      </c>
      <c r="K33" s="18">
        <f t="shared" si="41"/>
        <v>2000</v>
      </c>
      <c r="L33" s="18">
        <f t="shared" si="41"/>
        <v>2000</v>
      </c>
      <c r="M33" s="18">
        <f t="shared" si="41"/>
        <v>2000</v>
      </c>
      <c r="N33" s="18">
        <f t="shared" ref="N33:P48" si="43">N32-Q33</f>
        <v>-280</v>
      </c>
      <c r="O33" s="18">
        <f t="shared" si="43"/>
        <v>-730</v>
      </c>
      <c r="P33" s="18">
        <f t="shared" si="43"/>
        <v>-600</v>
      </c>
      <c r="Q33" s="35">
        <f t="shared" ref="Q33:S33" si="44">Q32</f>
        <v>0</v>
      </c>
      <c r="R33" s="35">
        <f t="shared" si="44"/>
        <v>0</v>
      </c>
      <c r="S33" s="35">
        <f t="shared" si="44"/>
        <v>0</v>
      </c>
      <c r="T33" s="4">
        <f t="shared" si="10"/>
        <v>2596</v>
      </c>
      <c r="U33" s="83">
        <f t="shared" si="34"/>
        <v>0</v>
      </c>
      <c r="V33" s="83">
        <f t="shared" si="35"/>
        <v>0</v>
      </c>
      <c r="W33" s="83">
        <f t="shared" si="36"/>
        <v>0</v>
      </c>
      <c r="X33" s="4"/>
      <c r="Y33" s="18"/>
      <c r="Z33" s="18"/>
      <c r="AA33" s="18"/>
      <c r="AB33" s="50"/>
    </row>
    <row r="34" spans="1:28" ht="16.5" customHeight="1">
      <c r="A34" s="3">
        <v>20</v>
      </c>
      <c r="B34" s="34">
        <f t="shared" si="12"/>
        <v>45331</v>
      </c>
      <c r="C34" s="2">
        <f t="shared" si="13"/>
        <v>884</v>
      </c>
      <c r="D34" s="5">
        <f t="shared" si="14"/>
        <v>1710</v>
      </c>
      <c r="E34" s="35">
        <f t="shared" si="17"/>
        <v>874</v>
      </c>
      <c r="F34" s="35">
        <f t="shared" si="18"/>
        <v>1324</v>
      </c>
      <c r="G34" s="35">
        <f t="shared" si="19"/>
        <v>1194</v>
      </c>
      <c r="H34" s="18">
        <f t="shared" si="38"/>
        <v>1720</v>
      </c>
      <c r="I34" s="18">
        <f t="shared" si="38"/>
        <v>1270</v>
      </c>
      <c r="J34" s="18">
        <f t="shared" si="38"/>
        <v>1400</v>
      </c>
      <c r="K34" s="18">
        <f t="shared" si="41"/>
        <v>2000</v>
      </c>
      <c r="L34" s="18">
        <f t="shared" si="41"/>
        <v>2000</v>
      </c>
      <c r="M34" s="18">
        <f t="shared" si="41"/>
        <v>2000</v>
      </c>
      <c r="N34" s="18">
        <f t="shared" si="43"/>
        <v>-280</v>
      </c>
      <c r="O34" s="18">
        <f t="shared" si="43"/>
        <v>-730</v>
      </c>
      <c r="P34" s="18">
        <f t="shared" si="43"/>
        <v>-600</v>
      </c>
      <c r="Q34" s="35">
        <f t="shared" ref="Q34:S34" si="45">Q33</f>
        <v>0</v>
      </c>
      <c r="R34" s="35">
        <f t="shared" si="45"/>
        <v>0</v>
      </c>
      <c r="S34" s="35">
        <f t="shared" si="45"/>
        <v>0</v>
      </c>
      <c r="T34" s="4">
        <f t="shared" si="10"/>
        <v>2594</v>
      </c>
      <c r="U34" s="83">
        <f t="shared" si="34"/>
        <v>0</v>
      </c>
      <c r="V34" s="83">
        <f t="shared" si="35"/>
        <v>0</v>
      </c>
      <c r="W34" s="83">
        <f t="shared" si="36"/>
        <v>0</v>
      </c>
      <c r="X34" s="4"/>
      <c r="Y34" s="18"/>
      <c r="Z34" s="18"/>
      <c r="AA34" s="18"/>
      <c r="AB34" s="50"/>
    </row>
    <row r="35" spans="1:28" ht="16.5" customHeight="1">
      <c r="A35" s="3">
        <v>21</v>
      </c>
      <c r="B35" s="34">
        <f t="shared" si="12"/>
        <v>45332</v>
      </c>
      <c r="C35" s="2">
        <f t="shared" si="13"/>
        <v>884</v>
      </c>
      <c r="D35" s="5">
        <f t="shared" si="14"/>
        <v>1708</v>
      </c>
      <c r="E35" s="35">
        <f t="shared" si="17"/>
        <v>872</v>
      </c>
      <c r="F35" s="35">
        <f t="shared" si="18"/>
        <v>1322</v>
      </c>
      <c r="G35" s="35">
        <f t="shared" si="19"/>
        <v>1192</v>
      </c>
      <c r="H35" s="18">
        <f t="shared" si="38"/>
        <v>1720</v>
      </c>
      <c r="I35" s="18">
        <f t="shared" si="38"/>
        <v>1270</v>
      </c>
      <c r="J35" s="18">
        <f t="shared" si="38"/>
        <v>1400</v>
      </c>
      <c r="K35" s="18">
        <f t="shared" si="41"/>
        <v>2000</v>
      </c>
      <c r="L35" s="18">
        <f t="shared" si="41"/>
        <v>2000</v>
      </c>
      <c r="M35" s="18">
        <f t="shared" si="41"/>
        <v>2000</v>
      </c>
      <c r="N35" s="18">
        <f t="shared" si="43"/>
        <v>-280</v>
      </c>
      <c r="O35" s="18">
        <f t="shared" si="43"/>
        <v>-730</v>
      </c>
      <c r="P35" s="18">
        <f t="shared" si="43"/>
        <v>-600</v>
      </c>
      <c r="Q35" s="35">
        <f t="shared" ref="Q35:S35" si="46">Q34</f>
        <v>0</v>
      </c>
      <c r="R35" s="35">
        <f t="shared" si="46"/>
        <v>0</v>
      </c>
      <c r="S35" s="35">
        <f t="shared" si="46"/>
        <v>0</v>
      </c>
      <c r="T35" s="4">
        <f t="shared" si="10"/>
        <v>2592</v>
      </c>
      <c r="U35" s="83">
        <f t="shared" si="34"/>
        <v>0</v>
      </c>
      <c r="V35" s="83">
        <f t="shared" si="35"/>
        <v>0</v>
      </c>
      <c r="W35" s="83">
        <f t="shared" si="36"/>
        <v>0</v>
      </c>
      <c r="X35" s="4"/>
      <c r="Y35" s="18"/>
      <c r="Z35" s="18"/>
      <c r="AA35" s="18"/>
      <c r="AB35" s="50"/>
    </row>
    <row r="36" spans="1:28" ht="16.5" customHeight="1">
      <c r="A36" s="3">
        <v>22</v>
      </c>
      <c r="B36" s="34">
        <f t="shared" si="12"/>
        <v>45333</v>
      </c>
      <c r="C36" s="2">
        <f t="shared" si="13"/>
        <v>884</v>
      </c>
      <c r="D36" s="5">
        <f t="shared" si="14"/>
        <v>1706</v>
      </c>
      <c r="E36" s="35">
        <f t="shared" si="17"/>
        <v>870</v>
      </c>
      <c r="F36" s="35">
        <f t="shared" si="18"/>
        <v>1320</v>
      </c>
      <c r="G36" s="35">
        <f t="shared" si="19"/>
        <v>1190</v>
      </c>
      <c r="H36" s="18">
        <f t="shared" si="38"/>
        <v>1720</v>
      </c>
      <c r="I36" s="18">
        <f t="shared" si="38"/>
        <v>1270</v>
      </c>
      <c r="J36" s="18">
        <f t="shared" si="38"/>
        <v>1400</v>
      </c>
      <c r="K36" s="18">
        <f t="shared" si="41"/>
        <v>2000</v>
      </c>
      <c r="L36" s="18">
        <f t="shared" si="41"/>
        <v>2000</v>
      </c>
      <c r="M36" s="18">
        <f t="shared" si="41"/>
        <v>2000</v>
      </c>
      <c r="N36" s="18">
        <f t="shared" si="43"/>
        <v>-280</v>
      </c>
      <c r="O36" s="18">
        <f t="shared" si="43"/>
        <v>-730</v>
      </c>
      <c r="P36" s="18">
        <f t="shared" si="43"/>
        <v>-600</v>
      </c>
      <c r="Q36" s="35">
        <f t="shared" ref="Q36:S36" si="47">Q35</f>
        <v>0</v>
      </c>
      <c r="R36" s="35">
        <f t="shared" si="47"/>
        <v>0</v>
      </c>
      <c r="S36" s="35">
        <f t="shared" si="47"/>
        <v>0</v>
      </c>
      <c r="T36" s="4">
        <f t="shared" si="10"/>
        <v>2290</v>
      </c>
      <c r="U36" s="83">
        <f t="shared" si="34"/>
        <v>300</v>
      </c>
      <c r="V36" s="83">
        <f t="shared" si="35"/>
        <v>300</v>
      </c>
      <c r="W36" s="83">
        <f t="shared" si="36"/>
        <v>300</v>
      </c>
      <c r="X36" s="89">
        <v>0.3</v>
      </c>
      <c r="Y36" s="18"/>
      <c r="Z36" s="18"/>
      <c r="AA36" s="18"/>
      <c r="AB36" s="50">
        <v>5</v>
      </c>
    </row>
    <row r="37" spans="1:28" ht="16.5" customHeight="1">
      <c r="A37" s="3">
        <v>23</v>
      </c>
      <c r="B37" s="34">
        <f t="shared" si="12"/>
        <v>45334</v>
      </c>
      <c r="C37" s="2">
        <f t="shared" si="13"/>
        <v>884</v>
      </c>
      <c r="D37" s="5">
        <f t="shared" si="14"/>
        <v>1704</v>
      </c>
      <c r="E37" s="35">
        <f t="shared" si="17"/>
        <v>868</v>
      </c>
      <c r="F37" s="35">
        <f t="shared" si="18"/>
        <v>1318</v>
      </c>
      <c r="G37" s="35">
        <f t="shared" si="19"/>
        <v>1188</v>
      </c>
      <c r="H37" s="18">
        <f t="shared" si="38"/>
        <v>1720</v>
      </c>
      <c r="I37" s="18">
        <f t="shared" si="38"/>
        <v>1270</v>
      </c>
      <c r="J37" s="18">
        <f t="shared" si="38"/>
        <v>1400</v>
      </c>
      <c r="K37" s="18">
        <f t="shared" si="41"/>
        <v>2000</v>
      </c>
      <c r="L37" s="18">
        <f t="shared" si="41"/>
        <v>2000</v>
      </c>
      <c r="M37" s="18">
        <f t="shared" si="41"/>
        <v>2000</v>
      </c>
      <c r="N37" s="18">
        <f t="shared" si="43"/>
        <v>-280</v>
      </c>
      <c r="O37" s="18">
        <f t="shared" si="43"/>
        <v>-730</v>
      </c>
      <c r="P37" s="18">
        <f t="shared" si="43"/>
        <v>-600</v>
      </c>
      <c r="Q37" s="35">
        <f t="shared" ref="Q37:S37" si="48">Q36</f>
        <v>0</v>
      </c>
      <c r="R37" s="35">
        <f t="shared" si="48"/>
        <v>0</v>
      </c>
      <c r="S37" s="35">
        <f t="shared" si="48"/>
        <v>0</v>
      </c>
      <c r="T37" s="4">
        <f t="shared" si="10"/>
        <v>2288</v>
      </c>
      <c r="U37" s="83">
        <f t="shared" si="34"/>
        <v>300</v>
      </c>
      <c r="V37" s="83">
        <f t="shared" si="35"/>
        <v>300</v>
      </c>
      <c r="W37" s="83">
        <f t="shared" si="36"/>
        <v>300</v>
      </c>
      <c r="X37" s="4"/>
      <c r="Y37" s="18"/>
      <c r="Z37" s="18"/>
      <c r="AA37" s="18"/>
      <c r="AB37" s="50"/>
    </row>
    <row r="38" spans="1:28" ht="16.5" customHeight="1">
      <c r="A38" s="3">
        <v>24</v>
      </c>
      <c r="B38" s="34">
        <f t="shared" si="12"/>
        <v>45335</v>
      </c>
      <c r="C38" s="2">
        <f t="shared" si="13"/>
        <v>884</v>
      </c>
      <c r="D38" s="5">
        <f t="shared" si="14"/>
        <v>1702</v>
      </c>
      <c r="E38" s="35">
        <f t="shared" si="17"/>
        <v>866</v>
      </c>
      <c r="F38" s="35">
        <f t="shared" si="18"/>
        <v>1316</v>
      </c>
      <c r="G38" s="35">
        <f t="shared" si="19"/>
        <v>1186</v>
      </c>
      <c r="H38" s="18">
        <f t="shared" si="38"/>
        <v>1720</v>
      </c>
      <c r="I38" s="18">
        <f t="shared" si="38"/>
        <v>1270</v>
      </c>
      <c r="J38" s="18">
        <f t="shared" si="38"/>
        <v>1400</v>
      </c>
      <c r="K38" s="18">
        <f t="shared" si="41"/>
        <v>2000</v>
      </c>
      <c r="L38" s="18">
        <f t="shared" si="41"/>
        <v>2000</v>
      </c>
      <c r="M38" s="18">
        <f t="shared" si="41"/>
        <v>2000</v>
      </c>
      <c r="N38" s="18">
        <f t="shared" si="43"/>
        <v>-280</v>
      </c>
      <c r="O38" s="18">
        <f t="shared" si="43"/>
        <v>-730</v>
      </c>
      <c r="P38" s="18">
        <f t="shared" si="43"/>
        <v>-600</v>
      </c>
      <c r="Q38" s="35">
        <f t="shared" ref="Q38:S38" si="49">Q37</f>
        <v>0</v>
      </c>
      <c r="R38" s="35">
        <f t="shared" si="49"/>
        <v>0</v>
      </c>
      <c r="S38" s="35">
        <f t="shared" si="49"/>
        <v>0</v>
      </c>
      <c r="T38" s="4">
        <f t="shared" si="10"/>
        <v>2286</v>
      </c>
      <c r="U38" s="83">
        <f t="shared" si="34"/>
        <v>300</v>
      </c>
      <c r="V38" s="83">
        <f t="shared" si="35"/>
        <v>300</v>
      </c>
      <c r="W38" s="83">
        <f t="shared" si="36"/>
        <v>300</v>
      </c>
      <c r="X38" s="4"/>
      <c r="Y38" s="18"/>
      <c r="Z38" s="18"/>
      <c r="AA38" s="18"/>
      <c r="AB38" s="50"/>
    </row>
    <row r="39" spans="1:28" ht="16.5" customHeight="1">
      <c r="A39" s="3">
        <v>25</v>
      </c>
      <c r="B39" s="34">
        <f t="shared" si="12"/>
        <v>45336</v>
      </c>
      <c r="C39" s="2">
        <f t="shared" si="13"/>
        <v>884</v>
      </c>
      <c r="D39" s="5">
        <f t="shared" si="14"/>
        <v>1700</v>
      </c>
      <c r="E39" s="35">
        <f t="shared" si="17"/>
        <v>864</v>
      </c>
      <c r="F39" s="35">
        <f t="shared" si="18"/>
        <v>1314</v>
      </c>
      <c r="G39" s="35">
        <f t="shared" si="19"/>
        <v>1184</v>
      </c>
      <c r="H39" s="18">
        <f t="shared" si="38"/>
        <v>1720</v>
      </c>
      <c r="I39" s="18">
        <f t="shared" si="38"/>
        <v>1270</v>
      </c>
      <c r="J39" s="18">
        <f t="shared" si="38"/>
        <v>1400</v>
      </c>
      <c r="K39" s="18">
        <f t="shared" si="41"/>
        <v>2000</v>
      </c>
      <c r="L39" s="18">
        <f t="shared" si="41"/>
        <v>2000</v>
      </c>
      <c r="M39" s="18">
        <f t="shared" si="41"/>
        <v>2000</v>
      </c>
      <c r="N39" s="18">
        <f t="shared" si="43"/>
        <v>-280</v>
      </c>
      <c r="O39" s="18">
        <f t="shared" si="43"/>
        <v>-730</v>
      </c>
      <c r="P39" s="18">
        <f t="shared" si="43"/>
        <v>-600</v>
      </c>
      <c r="Q39" s="35">
        <f t="shared" ref="Q39:S39" si="50">Q38</f>
        <v>0</v>
      </c>
      <c r="R39" s="35">
        <f t="shared" si="50"/>
        <v>0</v>
      </c>
      <c r="S39" s="35">
        <f t="shared" si="50"/>
        <v>0</v>
      </c>
      <c r="T39" s="4">
        <f t="shared" si="10"/>
        <v>2284</v>
      </c>
      <c r="U39" s="83">
        <f t="shared" si="34"/>
        <v>300</v>
      </c>
      <c r="V39" s="83">
        <f t="shared" si="35"/>
        <v>300</v>
      </c>
      <c r="W39" s="83">
        <f t="shared" si="36"/>
        <v>300</v>
      </c>
      <c r="X39" s="4"/>
      <c r="Y39" s="18"/>
      <c r="Z39" s="18"/>
      <c r="AA39" s="18"/>
      <c r="AB39" s="56"/>
    </row>
    <row r="40" spans="1:28" ht="16.5" customHeight="1">
      <c r="A40" s="3">
        <v>26</v>
      </c>
      <c r="B40" s="34">
        <f t="shared" si="12"/>
        <v>45337</v>
      </c>
      <c r="C40" s="2">
        <f t="shared" si="13"/>
        <v>884</v>
      </c>
      <c r="D40" s="5">
        <f t="shared" si="14"/>
        <v>1698</v>
      </c>
      <c r="E40" s="35">
        <f t="shared" si="17"/>
        <v>862</v>
      </c>
      <c r="F40" s="35">
        <f t="shared" si="18"/>
        <v>1312</v>
      </c>
      <c r="G40" s="35">
        <f t="shared" si="19"/>
        <v>1182</v>
      </c>
      <c r="H40" s="18">
        <f t="shared" si="38"/>
        <v>1720</v>
      </c>
      <c r="I40" s="18">
        <f t="shared" si="38"/>
        <v>1270</v>
      </c>
      <c r="J40" s="18">
        <f t="shared" si="38"/>
        <v>1400</v>
      </c>
      <c r="K40" s="18">
        <f t="shared" si="41"/>
        <v>2000</v>
      </c>
      <c r="L40" s="18">
        <f t="shared" si="41"/>
        <v>2000</v>
      </c>
      <c r="M40" s="18">
        <f t="shared" si="41"/>
        <v>2000</v>
      </c>
      <c r="N40" s="18">
        <f t="shared" si="43"/>
        <v>-280</v>
      </c>
      <c r="O40" s="18">
        <f t="shared" si="43"/>
        <v>-730</v>
      </c>
      <c r="P40" s="18">
        <f t="shared" si="43"/>
        <v>-600</v>
      </c>
      <c r="Q40" s="35">
        <f t="shared" ref="Q40:S40" si="51">Q39</f>
        <v>0</v>
      </c>
      <c r="R40" s="35">
        <f t="shared" si="51"/>
        <v>0</v>
      </c>
      <c r="S40" s="35">
        <f t="shared" si="51"/>
        <v>0</v>
      </c>
      <c r="T40" s="4">
        <f t="shared" si="10"/>
        <v>1982</v>
      </c>
      <c r="U40" s="83">
        <f t="shared" si="34"/>
        <v>600</v>
      </c>
      <c r="V40" s="83">
        <f t="shared" si="35"/>
        <v>600</v>
      </c>
      <c r="W40" s="83">
        <f t="shared" si="36"/>
        <v>600</v>
      </c>
      <c r="X40" s="89">
        <v>0.3</v>
      </c>
      <c r="Y40" s="18"/>
      <c r="Z40" s="18"/>
      <c r="AA40" s="18"/>
      <c r="AB40" s="50">
        <v>4</v>
      </c>
    </row>
    <row r="41" spans="1:28" ht="16.5" customHeight="1">
      <c r="A41" s="3">
        <v>27</v>
      </c>
      <c r="B41" s="34">
        <f t="shared" si="12"/>
        <v>45338</v>
      </c>
      <c r="C41" s="2">
        <f t="shared" si="13"/>
        <v>884</v>
      </c>
      <c r="D41" s="5">
        <f t="shared" si="14"/>
        <v>1696</v>
      </c>
      <c r="E41" s="35">
        <f t="shared" si="17"/>
        <v>860</v>
      </c>
      <c r="F41" s="35">
        <f t="shared" si="18"/>
        <v>1310</v>
      </c>
      <c r="G41" s="35">
        <f t="shared" si="19"/>
        <v>1180</v>
      </c>
      <c r="H41" s="18">
        <f t="shared" si="38"/>
        <v>1720</v>
      </c>
      <c r="I41" s="18">
        <f t="shared" si="38"/>
        <v>1270</v>
      </c>
      <c r="J41" s="18">
        <f t="shared" si="38"/>
        <v>1400</v>
      </c>
      <c r="K41" s="18">
        <f t="shared" si="41"/>
        <v>2000</v>
      </c>
      <c r="L41" s="18">
        <f t="shared" si="41"/>
        <v>2000</v>
      </c>
      <c r="M41" s="18">
        <f t="shared" si="41"/>
        <v>2000</v>
      </c>
      <c r="N41" s="18">
        <f t="shared" si="43"/>
        <v>-280</v>
      </c>
      <c r="O41" s="18">
        <f t="shared" si="43"/>
        <v>-730</v>
      </c>
      <c r="P41" s="18">
        <f t="shared" si="43"/>
        <v>-600</v>
      </c>
      <c r="Q41" s="35">
        <f t="shared" ref="Q41:S41" si="52">Q40</f>
        <v>0</v>
      </c>
      <c r="R41" s="35">
        <f t="shared" si="52"/>
        <v>0</v>
      </c>
      <c r="S41" s="35">
        <f t="shared" si="52"/>
        <v>0</v>
      </c>
      <c r="T41" s="4">
        <f t="shared" si="10"/>
        <v>1980</v>
      </c>
      <c r="U41" s="83">
        <f t="shared" si="34"/>
        <v>600</v>
      </c>
      <c r="V41" s="83">
        <f t="shared" si="35"/>
        <v>600</v>
      </c>
      <c r="W41" s="83">
        <f t="shared" si="36"/>
        <v>600</v>
      </c>
      <c r="X41" s="4"/>
      <c r="Y41" s="18"/>
      <c r="Z41" s="18"/>
      <c r="AA41" s="18"/>
      <c r="AB41" s="50"/>
    </row>
    <row r="42" spans="1:28" ht="16.5" customHeight="1">
      <c r="A42" s="3">
        <v>28</v>
      </c>
      <c r="B42" s="34">
        <f t="shared" si="12"/>
        <v>45339</v>
      </c>
      <c r="C42" s="2">
        <f t="shared" si="13"/>
        <v>884</v>
      </c>
      <c r="D42" s="5">
        <f t="shared" si="14"/>
        <v>1694</v>
      </c>
      <c r="E42" s="35">
        <f t="shared" si="17"/>
        <v>858</v>
      </c>
      <c r="F42" s="35">
        <f t="shared" si="18"/>
        <v>1308</v>
      </c>
      <c r="G42" s="35">
        <f t="shared" si="19"/>
        <v>1178</v>
      </c>
      <c r="H42" s="18">
        <f t="shared" si="38"/>
        <v>1720</v>
      </c>
      <c r="I42" s="18">
        <f t="shared" si="38"/>
        <v>1270</v>
      </c>
      <c r="J42" s="18">
        <f t="shared" si="38"/>
        <v>1400</v>
      </c>
      <c r="K42" s="18">
        <f t="shared" si="41"/>
        <v>2000</v>
      </c>
      <c r="L42" s="18">
        <f t="shared" si="41"/>
        <v>2000</v>
      </c>
      <c r="M42" s="18">
        <f t="shared" si="41"/>
        <v>2000</v>
      </c>
      <c r="N42" s="18">
        <f t="shared" si="43"/>
        <v>-280</v>
      </c>
      <c r="O42" s="18">
        <f t="shared" si="43"/>
        <v>-730</v>
      </c>
      <c r="P42" s="18">
        <f t="shared" si="43"/>
        <v>-600</v>
      </c>
      <c r="Q42" s="35">
        <f t="shared" ref="Q42:S42" si="53">Q41</f>
        <v>0</v>
      </c>
      <c r="R42" s="35">
        <f t="shared" si="53"/>
        <v>0</v>
      </c>
      <c r="S42" s="35">
        <f t="shared" si="53"/>
        <v>0</v>
      </c>
      <c r="T42" s="4">
        <f t="shared" si="10"/>
        <v>1978</v>
      </c>
      <c r="U42" s="83">
        <f t="shared" si="34"/>
        <v>600</v>
      </c>
      <c r="V42" s="83">
        <f t="shared" si="35"/>
        <v>600</v>
      </c>
      <c r="W42" s="83">
        <f t="shared" si="36"/>
        <v>600</v>
      </c>
      <c r="X42" s="4"/>
      <c r="Y42" s="18"/>
      <c r="Z42" s="18"/>
      <c r="AA42" s="18"/>
      <c r="AB42" s="50"/>
    </row>
    <row r="43" spans="1:28" ht="16.5" customHeight="1">
      <c r="A43" s="3">
        <v>29</v>
      </c>
      <c r="B43" s="34">
        <f t="shared" si="12"/>
        <v>45340</v>
      </c>
      <c r="C43" s="2">
        <f t="shared" si="13"/>
        <v>884</v>
      </c>
      <c r="D43" s="5">
        <f t="shared" si="14"/>
        <v>1692</v>
      </c>
      <c r="E43" s="35">
        <f t="shared" si="17"/>
        <v>856</v>
      </c>
      <c r="F43" s="35">
        <f t="shared" si="18"/>
        <v>1306</v>
      </c>
      <c r="G43" s="35">
        <f t="shared" si="19"/>
        <v>1176</v>
      </c>
      <c r="H43" s="18">
        <f t="shared" si="38"/>
        <v>1720</v>
      </c>
      <c r="I43" s="18">
        <f t="shared" si="38"/>
        <v>1270</v>
      </c>
      <c r="J43" s="18">
        <f t="shared" si="38"/>
        <v>1400</v>
      </c>
      <c r="K43" s="18">
        <f t="shared" si="41"/>
        <v>2000</v>
      </c>
      <c r="L43" s="18">
        <f t="shared" si="41"/>
        <v>2000</v>
      </c>
      <c r="M43" s="18">
        <f t="shared" si="41"/>
        <v>2000</v>
      </c>
      <c r="N43" s="18">
        <f t="shared" si="43"/>
        <v>-280</v>
      </c>
      <c r="O43" s="18">
        <f t="shared" si="43"/>
        <v>-730</v>
      </c>
      <c r="P43" s="18">
        <f t="shared" si="43"/>
        <v>-600</v>
      </c>
      <c r="Q43" s="35">
        <f t="shared" ref="Q43:S43" si="54">Q42</f>
        <v>0</v>
      </c>
      <c r="R43" s="35">
        <f t="shared" si="54"/>
        <v>0</v>
      </c>
      <c r="S43" s="35">
        <f t="shared" si="54"/>
        <v>0</v>
      </c>
      <c r="T43" s="4">
        <f t="shared" si="10"/>
        <v>1976</v>
      </c>
      <c r="U43" s="83">
        <f t="shared" si="34"/>
        <v>600</v>
      </c>
      <c r="V43" s="83">
        <f t="shared" si="35"/>
        <v>600</v>
      </c>
      <c r="W43" s="83">
        <f t="shared" si="36"/>
        <v>600</v>
      </c>
      <c r="X43" s="4"/>
      <c r="Y43" s="18"/>
      <c r="Z43" s="18"/>
      <c r="AA43" s="18"/>
      <c r="AB43" s="50"/>
    </row>
    <row r="44" spans="1:28" ht="16.5" customHeight="1">
      <c r="A44" s="3">
        <v>30</v>
      </c>
      <c r="B44" s="34">
        <f t="shared" si="12"/>
        <v>45341</v>
      </c>
      <c r="C44" s="2">
        <f t="shared" si="13"/>
        <v>884</v>
      </c>
      <c r="D44" s="5">
        <f t="shared" si="14"/>
        <v>1690</v>
      </c>
      <c r="E44" s="35">
        <f t="shared" si="17"/>
        <v>854</v>
      </c>
      <c r="F44" s="35">
        <f t="shared" si="18"/>
        <v>1304</v>
      </c>
      <c r="G44" s="35">
        <f t="shared" si="19"/>
        <v>1174</v>
      </c>
      <c r="H44" s="18">
        <f t="shared" si="38"/>
        <v>1720</v>
      </c>
      <c r="I44" s="18">
        <f t="shared" si="38"/>
        <v>1270</v>
      </c>
      <c r="J44" s="18">
        <f t="shared" si="38"/>
        <v>1400</v>
      </c>
      <c r="K44" s="18">
        <f t="shared" si="41"/>
        <v>2000</v>
      </c>
      <c r="L44" s="18">
        <f t="shared" si="41"/>
        <v>2000</v>
      </c>
      <c r="M44" s="18">
        <f t="shared" si="41"/>
        <v>2000</v>
      </c>
      <c r="N44" s="18">
        <f t="shared" si="43"/>
        <v>-280</v>
      </c>
      <c r="O44" s="18">
        <f t="shared" si="43"/>
        <v>-730</v>
      </c>
      <c r="P44" s="18">
        <f t="shared" si="43"/>
        <v>-600</v>
      </c>
      <c r="Q44" s="35">
        <f t="shared" ref="Q44:S44" si="55">Q43</f>
        <v>0</v>
      </c>
      <c r="R44" s="35">
        <f t="shared" si="55"/>
        <v>0</v>
      </c>
      <c r="S44" s="35">
        <f t="shared" si="55"/>
        <v>0</v>
      </c>
      <c r="T44" s="4">
        <f t="shared" si="10"/>
        <v>1674</v>
      </c>
      <c r="U44" s="83">
        <f t="shared" si="34"/>
        <v>900</v>
      </c>
      <c r="V44" s="83">
        <f t="shared" si="35"/>
        <v>900</v>
      </c>
      <c r="W44" s="83">
        <f t="shared" si="36"/>
        <v>900</v>
      </c>
      <c r="X44" s="89">
        <v>0.3</v>
      </c>
      <c r="Y44" s="18"/>
      <c r="Z44" s="18"/>
      <c r="AA44" s="18"/>
      <c r="AB44" s="50">
        <v>3</v>
      </c>
    </row>
    <row r="45" spans="1:28" ht="15">
      <c r="A45" s="3">
        <v>31</v>
      </c>
      <c r="B45" s="34">
        <f t="shared" si="12"/>
        <v>45342</v>
      </c>
      <c r="C45" s="2">
        <f t="shared" si="13"/>
        <v>884</v>
      </c>
      <c r="D45" s="5">
        <f t="shared" si="14"/>
        <v>1688</v>
      </c>
      <c r="E45" s="35">
        <f t="shared" si="17"/>
        <v>852</v>
      </c>
      <c r="F45" s="35">
        <f t="shared" si="18"/>
        <v>1302</v>
      </c>
      <c r="G45" s="35">
        <f t="shared" si="19"/>
        <v>1172</v>
      </c>
      <c r="H45" s="18">
        <f t="shared" si="38"/>
        <v>1720</v>
      </c>
      <c r="I45" s="18">
        <f t="shared" si="38"/>
        <v>1270</v>
      </c>
      <c r="J45" s="18">
        <f t="shared" si="38"/>
        <v>1400</v>
      </c>
      <c r="K45" s="18">
        <f t="shared" si="41"/>
        <v>2000</v>
      </c>
      <c r="L45" s="18">
        <f t="shared" si="41"/>
        <v>2000</v>
      </c>
      <c r="M45" s="18">
        <f t="shared" si="41"/>
        <v>2000</v>
      </c>
      <c r="N45" s="18">
        <f t="shared" si="43"/>
        <v>-280</v>
      </c>
      <c r="O45" s="18">
        <f t="shared" si="43"/>
        <v>-730</v>
      </c>
      <c r="P45" s="18">
        <f t="shared" si="43"/>
        <v>-600</v>
      </c>
      <c r="Q45" s="35">
        <f t="shared" ref="Q45:S45" si="56">Q44</f>
        <v>0</v>
      </c>
      <c r="R45" s="35">
        <f t="shared" si="56"/>
        <v>0</v>
      </c>
      <c r="S45" s="35">
        <f t="shared" si="56"/>
        <v>0</v>
      </c>
      <c r="T45" s="4">
        <f t="shared" si="10"/>
        <v>1672</v>
      </c>
      <c r="U45" s="83">
        <f t="shared" si="34"/>
        <v>900</v>
      </c>
      <c r="V45" s="83">
        <f t="shared" si="35"/>
        <v>900</v>
      </c>
      <c r="W45" s="83">
        <f t="shared" si="36"/>
        <v>900</v>
      </c>
      <c r="X45" s="4"/>
      <c r="Y45" s="18"/>
      <c r="Z45" s="18"/>
      <c r="AA45" s="18"/>
      <c r="AB45" s="50"/>
    </row>
    <row r="46" spans="1:28" ht="15" customHeight="1">
      <c r="A46" s="3">
        <v>32</v>
      </c>
      <c r="B46" s="34">
        <f t="shared" si="12"/>
        <v>45343</v>
      </c>
      <c r="C46" s="2">
        <f t="shared" si="13"/>
        <v>884</v>
      </c>
      <c r="D46" s="5">
        <f t="shared" si="14"/>
        <v>1686</v>
      </c>
      <c r="E46" s="35">
        <f t="shared" si="17"/>
        <v>850</v>
      </c>
      <c r="F46" s="35">
        <f t="shared" si="18"/>
        <v>1300</v>
      </c>
      <c r="G46" s="35">
        <f t="shared" si="19"/>
        <v>1170</v>
      </c>
      <c r="H46" s="18">
        <f t="shared" si="38"/>
        <v>1720</v>
      </c>
      <c r="I46" s="18">
        <f t="shared" si="38"/>
        <v>1270</v>
      </c>
      <c r="J46" s="18">
        <f t="shared" si="38"/>
        <v>1400</v>
      </c>
      <c r="K46" s="18">
        <f t="shared" si="41"/>
        <v>2000</v>
      </c>
      <c r="L46" s="18">
        <f t="shared" si="41"/>
        <v>2000</v>
      </c>
      <c r="M46" s="18">
        <f t="shared" si="41"/>
        <v>2000</v>
      </c>
      <c r="N46" s="18">
        <f t="shared" si="43"/>
        <v>-280</v>
      </c>
      <c r="O46" s="18">
        <f t="shared" si="43"/>
        <v>-730</v>
      </c>
      <c r="P46" s="18">
        <f t="shared" si="43"/>
        <v>-600</v>
      </c>
      <c r="Q46" s="35">
        <f t="shared" ref="Q46:S46" si="57">Q45</f>
        <v>0</v>
      </c>
      <c r="R46" s="35">
        <f t="shared" si="57"/>
        <v>0</v>
      </c>
      <c r="S46" s="35">
        <f t="shared" si="57"/>
        <v>0</v>
      </c>
      <c r="T46" s="4">
        <f t="shared" si="10"/>
        <v>1670</v>
      </c>
      <c r="U46" s="83">
        <f t="shared" si="34"/>
        <v>900</v>
      </c>
      <c r="V46" s="83">
        <f t="shared" si="35"/>
        <v>900</v>
      </c>
      <c r="W46" s="83">
        <f t="shared" si="36"/>
        <v>900</v>
      </c>
      <c r="X46" s="4"/>
      <c r="Y46" s="18"/>
      <c r="Z46" s="18"/>
      <c r="AA46" s="18"/>
      <c r="AB46" s="50"/>
    </row>
    <row r="47" spans="1:28" ht="15" customHeight="1">
      <c r="A47" s="3">
        <v>33</v>
      </c>
      <c r="B47" s="34">
        <f t="shared" si="12"/>
        <v>45344</v>
      </c>
      <c r="C47" s="2">
        <f t="shared" si="13"/>
        <v>884</v>
      </c>
      <c r="D47" s="5">
        <f t="shared" si="14"/>
        <v>1684</v>
      </c>
      <c r="E47" s="35">
        <f t="shared" si="17"/>
        <v>848</v>
      </c>
      <c r="F47" s="35">
        <f t="shared" si="18"/>
        <v>1298</v>
      </c>
      <c r="G47" s="35">
        <f t="shared" si="19"/>
        <v>1168</v>
      </c>
      <c r="H47" s="18">
        <f t="shared" si="38"/>
        <v>1720</v>
      </c>
      <c r="I47" s="18">
        <f t="shared" si="38"/>
        <v>1270</v>
      </c>
      <c r="J47" s="18">
        <f t="shared" si="38"/>
        <v>1400</v>
      </c>
      <c r="K47" s="18">
        <f t="shared" si="41"/>
        <v>2000</v>
      </c>
      <c r="L47" s="18">
        <f t="shared" si="41"/>
        <v>2000</v>
      </c>
      <c r="M47" s="18">
        <f t="shared" si="41"/>
        <v>2000</v>
      </c>
      <c r="N47" s="18">
        <f t="shared" si="43"/>
        <v>-280</v>
      </c>
      <c r="O47" s="18">
        <f t="shared" si="43"/>
        <v>-730</v>
      </c>
      <c r="P47" s="18">
        <f t="shared" si="43"/>
        <v>-600</v>
      </c>
      <c r="Q47" s="35">
        <f t="shared" ref="Q47:S47" si="58">Q46</f>
        <v>0</v>
      </c>
      <c r="R47" s="35">
        <f t="shared" si="58"/>
        <v>0</v>
      </c>
      <c r="S47" s="35">
        <f t="shared" si="58"/>
        <v>0</v>
      </c>
      <c r="T47" s="4">
        <f t="shared" si="10"/>
        <v>1668</v>
      </c>
      <c r="U47" s="83">
        <f t="shared" si="34"/>
        <v>900</v>
      </c>
      <c r="V47" s="83">
        <f t="shared" si="35"/>
        <v>900</v>
      </c>
      <c r="W47" s="83">
        <f t="shared" si="36"/>
        <v>900</v>
      </c>
      <c r="X47" s="4"/>
      <c r="Y47" s="18"/>
      <c r="Z47" s="18"/>
      <c r="AA47" s="18"/>
      <c r="AB47" s="50"/>
    </row>
    <row r="48" spans="1:28" ht="15" customHeight="1">
      <c r="A48" s="3">
        <v>34</v>
      </c>
      <c r="B48" s="34">
        <f t="shared" si="12"/>
        <v>45345</v>
      </c>
      <c r="C48" s="2">
        <f t="shared" si="13"/>
        <v>884</v>
      </c>
      <c r="D48" s="5">
        <f t="shared" si="14"/>
        <v>1682</v>
      </c>
      <c r="E48" s="35">
        <f t="shared" si="17"/>
        <v>846</v>
      </c>
      <c r="F48" s="35">
        <f t="shared" si="18"/>
        <v>1296</v>
      </c>
      <c r="G48" s="35">
        <f t="shared" si="19"/>
        <v>1166</v>
      </c>
      <c r="H48" s="18">
        <f t="shared" si="38"/>
        <v>1720</v>
      </c>
      <c r="I48" s="18">
        <f t="shared" si="38"/>
        <v>1270</v>
      </c>
      <c r="J48" s="18">
        <f t="shared" si="38"/>
        <v>1400</v>
      </c>
      <c r="K48" s="18">
        <f t="shared" ref="K48:M63" si="59">K47</f>
        <v>2000</v>
      </c>
      <c r="L48" s="18">
        <f t="shared" si="59"/>
        <v>2000</v>
      </c>
      <c r="M48" s="18">
        <f t="shared" si="59"/>
        <v>2000</v>
      </c>
      <c r="N48" s="18">
        <f t="shared" si="43"/>
        <v>-280</v>
      </c>
      <c r="O48" s="18">
        <f t="shared" si="43"/>
        <v>-730</v>
      </c>
      <c r="P48" s="18">
        <f t="shared" si="43"/>
        <v>-600</v>
      </c>
      <c r="Q48" s="35">
        <f t="shared" ref="Q48:S48" si="60">Q47</f>
        <v>0</v>
      </c>
      <c r="R48" s="35">
        <f t="shared" si="60"/>
        <v>0</v>
      </c>
      <c r="S48" s="35">
        <f t="shared" si="60"/>
        <v>0</v>
      </c>
      <c r="T48" s="4">
        <f t="shared" si="10"/>
        <v>1666</v>
      </c>
      <c r="U48" s="83">
        <f t="shared" si="34"/>
        <v>900</v>
      </c>
      <c r="V48" s="83">
        <f t="shared" si="35"/>
        <v>900</v>
      </c>
      <c r="W48" s="83">
        <f t="shared" si="36"/>
        <v>900</v>
      </c>
      <c r="X48" s="4"/>
      <c r="Y48" s="18"/>
      <c r="Z48" s="18"/>
      <c r="AA48" s="18"/>
      <c r="AB48" s="50"/>
    </row>
    <row r="49" spans="1:28" ht="15" customHeight="1">
      <c r="A49" s="3">
        <v>35</v>
      </c>
      <c r="B49" s="34">
        <f t="shared" si="12"/>
        <v>45346</v>
      </c>
      <c r="C49" s="2">
        <f t="shared" si="13"/>
        <v>884</v>
      </c>
      <c r="D49" s="5">
        <f t="shared" si="14"/>
        <v>1680</v>
      </c>
      <c r="E49" s="35">
        <f t="shared" si="17"/>
        <v>844</v>
      </c>
      <c r="F49" s="35">
        <f t="shared" si="18"/>
        <v>1294</v>
      </c>
      <c r="G49" s="35">
        <f t="shared" si="19"/>
        <v>1164</v>
      </c>
      <c r="H49" s="18">
        <f t="shared" si="38"/>
        <v>1720</v>
      </c>
      <c r="I49" s="18">
        <f t="shared" si="38"/>
        <v>1270</v>
      </c>
      <c r="J49" s="18">
        <f t="shared" si="38"/>
        <v>1400</v>
      </c>
      <c r="K49" s="18">
        <f t="shared" si="59"/>
        <v>2000</v>
      </c>
      <c r="L49" s="18">
        <f t="shared" si="59"/>
        <v>2000</v>
      </c>
      <c r="M49" s="18">
        <f t="shared" si="59"/>
        <v>2000</v>
      </c>
      <c r="N49" s="18">
        <f t="shared" ref="N49:P64" si="61">N48-Q49</f>
        <v>-280</v>
      </c>
      <c r="O49" s="18">
        <f t="shared" si="61"/>
        <v>-730</v>
      </c>
      <c r="P49" s="18">
        <f t="shared" si="61"/>
        <v>-600</v>
      </c>
      <c r="Q49" s="35">
        <f t="shared" ref="Q49:S49" si="62">Q48</f>
        <v>0</v>
      </c>
      <c r="R49" s="35">
        <f t="shared" si="62"/>
        <v>0</v>
      </c>
      <c r="S49" s="35">
        <f t="shared" si="62"/>
        <v>0</v>
      </c>
      <c r="T49" s="4">
        <f t="shared" si="10"/>
        <v>1664</v>
      </c>
      <c r="U49" s="83">
        <f t="shared" si="34"/>
        <v>900</v>
      </c>
      <c r="V49" s="83">
        <f t="shared" si="35"/>
        <v>900</v>
      </c>
      <c r="W49" s="83">
        <f t="shared" si="36"/>
        <v>900</v>
      </c>
      <c r="X49" s="4"/>
      <c r="Y49" s="18"/>
      <c r="Z49" s="18"/>
      <c r="AA49" s="18"/>
      <c r="AB49" s="50"/>
    </row>
    <row r="50" spans="1:28" ht="15" customHeight="1">
      <c r="A50" s="3">
        <v>36</v>
      </c>
      <c r="B50" s="34">
        <f t="shared" si="12"/>
        <v>45347</v>
      </c>
      <c r="C50" s="2">
        <f t="shared" si="13"/>
        <v>884</v>
      </c>
      <c r="D50" s="5">
        <f t="shared" si="14"/>
        <v>1678</v>
      </c>
      <c r="E50" s="35">
        <f t="shared" si="17"/>
        <v>842</v>
      </c>
      <c r="F50" s="35">
        <f t="shared" si="18"/>
        <v>1292</v>
      </c>
      <c r="G50" s="35">
        <f t="shared" si="19"/>
        <v>1162</v>
      </c>
      <c r="H50" s="18">
        <f t="shared" si="38"/>
        <v>1720</v>
      </c>
      <c r="I50" s="18">
        <f t="shared" si="38"/>
        <v>1270</v>
      </c>
      <c r="J50" s="18">
        <f t="shared" si="38"/>
        <v>1400</v>
      </c>
      <c r="K50" s="18">
        <f t="shared" si="59"/>
        <v>2000</v>
      </c>
      <c r="L50" s="18">
        <f t="shared" si="59"/>
        <v>2000</v>
      </c>
      <c r="M50" s="18">
        <f t="shared" si="59"/>
        <v>2000</v>
      </c>
      <c r="N50" s="18">
        <f t="shared" si="61"/>
        <v>-280</v>
      </c>
      <c r="O50" s="18">
        <f t="shared" si="61"/>
        <v>-730</v>
      </c>
      <c r="P50" s="18">
        <f t="shared" si="61"/>
        <v>-600</v>
      </c>
      <c r="Q50" s="35">
        <f t="shared" ref="Q50:S50" si="63">Q49</f>
        <v>0</v>
      </c>
      <c r="R50" s="35">
        <f t="shared" si="63"/>
        <v>0</v>
      </c>
      <c r="S50" s="35">
        <f t="shared" si="63"/>
        <v>0</v>
      </c>
      <c r="T50" s="4">
        <f t="shared" si="10"/>
        <v>1662</v>
      </c>
      <c r="U50" s="83">
        <f t="shared" si="34"/>
        <v>900</v>
      </c>
      <c r="V50" s="83">
        <f t="shared" si="35"/>
        <v>900</v>
      </c>
      <c r="W50" s="83">
        <f t="shared" si="36"/>
        <v>900</v>
      </c>
      <c r="X50" s="4"/>
      <c r="Y50" s="18"/>
      <c r="Z50" s="18"/>
      <c r="AA50" s="18"/>
      <c r="AB50" s="50"/>
    </row>
    <row r="51" spans="1:28" ht="15" customHeight="1">
      <c r="A51" s="3">
        <v>37</v>
      </c>
      <c r="B51" s="34">
        <f t="shared" si="12"/>
        <v>45348</v>
      </c>
      <c r="C51" s="2">
        <f t="shared" si="13"/>
        <v>884</v>
      </c>
      <c r="D51" s="5">
        <f t="shared" si="14"/>
        <v>1676</v>
      </c>
      <c r="E51" s="35">
        <f t="shared" si="17"/>
        <v>840</v>
      </c>
      <c r="F51" s="35">
        <f t="shared" si="18"/>
        <v>1290</v>
      </c>
      <c r="G51" s="35">
        <f t="shared" si="19"/>
        <v>1160</v>
      </c>
      <c r="H51" s="18">
        <f t="shared" si="38"/>
        <v>1720</v>
      </c>
      <c r="I51" s="18">
        <f t="shared" si="38"/>
        <v>1270</v>
      </c>
      <c r="J51" s="18">
        <f t="shared" si="38"/>
        <v>1400</v>
      </c>
      <c r="K51" s="18">
        <f t="shared" si="59"/>
        <v>2000</v>
      </c>
      <c r="L51" s="18">
        <f t="shared" si="59"/>
        <v>2000</v>
      </c>
      <c r="M51" s="18">
        <f t="shared" si="59"/>
        <v>2000</v>
      </c>
      <c r="N51" s="18">
        <f t="shared" si="61"/>
        <v>-280</v>
      </c>
      <c r="O51" s="18">
        <f t="shared" si="61"/>
        <v>-730</v>
      </c>
      <c r="P51" s="18">
        <f t="shared" si="61"/>
        <v>-600</v>
      </c>
      <c r="Q51" s="35">
        <f t="shared" ref="Q51:S51" si="64">Q50</f>
        <v>0</v>
      </c>
      <c r="R51" s="35">
        <f t="shared" si="64"/>
        <v>0</v>
      </c>
      <c r="S51" s="35">
        <f t="shared" si="64"/>
        <v>0</v>
      </c>
      <c r="T51" s="4">
        <f t="shared" si="10"/>
        <v>1660</v>
      </c>
      <c r="U51" s="83">
        <f t="shared" si="34"/>
        <v>900</v>
      </c>
      <c r="V51" s="83">
        <f t="shared" si="35"/>
        <v>900</v>
      </c>
      <c r="W51" s="83">
        <f t="shared" si="36"/>
        <v>900</v>
      </c>
      <c r="X51" s="4"/>
      <c r="Y51" s="18"/>
      <c r="Z51" s="18"/>
      <c r="AA51" s="18"/>
      <c r="AB51" s="50"/>
    </row>
    <row r="52" spans="1:28" ht="15" customHeight="1">
      <c r="A52" s="3">
        <v>38</v>
      </c>
      <c r="B52" s="34">
        <f t="shared" si="12"/>
        <v>45349</v>
      </c>
      <c r="C52" s="2">
        <f t="shared" si="13"/>
        <v>884</v>
      </c>
      <c r="D52" s="5">
        <f t="shared" si="14"/>
        <v>1674</v>
      </c>
      <c r="E52" s="35">
        <f t="shared" si="17"/>
        <v>838</v>
      </c>
      <c r="F52" s="35">
        <f t="shared" si="18"/>
        <v>1288</v>
      </c>
      <c r="G52" s="35">
        <f t="shared" si="19"/>
        <v>1158</v>
      </c>
      <c r="H52" s="18">
        <f t="shared" si="38"/>
        <v>1720</v>
      </c>
      <c r="I52" s="18">
        <f t="shared" si="38"/>
        <v>1270</v>
      </c>
      <c r="J52" s="18">
        <f t="shared" si="38"/>
        <v>1400</v>
      </c>
      <c r="K52" s="18">
        <f t="shared" si="59"/>
        <v>2000</v>
      </c>
      <c r="L52" s="18">
        <f t="shared" si="59"/>
        <v>2000</v>
      </c>
      <c r="M52" s="18">
        <f t="shared" si="59"/>
        <v>2000</v>
      </c>
      <c r="N52" s="18">
        <f t="shared" si="61"/>
        <v>-280</v>
      </c>
      <c r="O52" s="18">
        <f t="shared" si="61"/>
        <v>-730</v>
      </c>
      <c r="P52" s="18">
        <f t="shared" si="61"/>
        <v>-600</v>
      </c>
      <c r="Q52" s="35">
        <f t="shared" ref="Q52:S52" si="65">Q51</f>
        <v>0</v>
      </c>
      <c r="R52" s="35">
        <f t="shared" si="65"/>
        <v>0</v>
      </c>
      <c r="S52" s="35">
        <f t="shared" si="65"/>
        <v>0</v>
      </c>
      <c r="T52" s="4">
        <f t="shared" si="10"/>
        <v>1658</v>
      </c>
      <c r="U52" s="83">
        <f t="shared" si="34"/>
        <v>900</v>
      </c>
      <c r="V52" s="83">
        <f t="shared" si="35"/>
        <v>900</v>
      </c>
      <c r="W52" s="83">
        <f t="shared" si="36"/>
        <v>900</v>
      </c>
      <c r="X52" s="4"/>
      <c r="Y52" s="18"/>
      <c r="Z52" s="18"/>
      <c r="AA52" s="18"/>
      <c r="AB52" s="50"/>
    </row>
    <row r="53" spans="1:28" ht="15" customHeight="1">
      <c r="A53" s="3">
        <v>39</v>
      </c>
      <c r="B53" s="34">
        <f t="shared" si="12"/>
        <v>45350</v>
      </c>
      <c r="C53" s="2">
        <f t="shared" si="13"/>
        <v>884</v>
      </c>
      <c r="D53" s="5">
        <f t="shared" si="14"/>
        <v>1672</v>
      </c>
      <c r="E53" s="35">
        <f t="shared" si="17"/>
        <v>836</v>
      </c>
      <c r="F53" s="35">
        <f t="shared" si="18"/>
        <v>1286</v>
      </c>
      <c r="G53" s="35">
        <f t="shared" si="19"/>
        <v>1156</v>
      </c>
      <c r="H53" s="18">
        <f t="shared" si="38"/>
        <v>1720</v>
      </c>
      <c r="I53" s="18">
        <f t="shared" si="38"/>
        <v>1270</v>
      </c>
      <c r="J53" s="18">
        <f t="shared" si="38"/>
        <v>1400</v>
      </c>
      <c r="K53" s="18">
        <f t="shared" si="59"/>
        <v>2000</v>
      </c>
      <c r="L53" s="18">
        <f t="shared" si="59"/>
        <v>2000</v>
      </c>
      <c r="M53" s="18">
        <f t="shared" si="59"/>
        <v>2000</v>
      </c>
      <c r="N53" s="18">
        <f t="shared" si="61"/>
        <v>-280</v>
      </c>
      <c r="O53" s="18">
        <f t="shared" si="61"/>
        <v>-730</v>
      </c>
      <c r="P53" s="18">
        <f t="shared" si="61"/>
        <v>-600</v>
      </c>
      <c r="Q53" s="35">
        <f t="shared" ref="Q53:S53" si="66">Q52</f>
        <v>0</v>
      </c>
      <c r="R53" s="35">
        <f t="shared" si="66"/>
        <v>0</v>
      </c>
      <c r="S53" s="35">
        <f t="shared" si="66"/>
        <v>0</v>
      </c>
      <c r="T53" s="4">
        <f t="shared" si="10"/>
        <v>1656</v>
      </c>
      <c r="U53" s="83">
        <f t="shared" si="34"/>
        <v>900</v>
      </c>
      <c r="V53" s="83">
        <f t="shared" si="35"/>
        <v>900</v>
      </c>
      <c r="W53" s="83">
        <f t="shared" si="36"/>
        <v>900</v>
      </c>
      <c r="X53" s="4"/>
      <c r="Y53" s="18"/>
      <c r="Z53" s="18"/>
      <c r="AA53" s="18"/>
      <c r="AB53" s="50"/>
    </row>
    <row r="54" spans="1:28" ht="15" customHeight="1">
      <c r="A54" s="3">
        <v>40</v>
      </c>
      <c r="B54" s="34">
        <f t="shared" si="12"/>
        <v>45351</v>
      </c>
      <c r="C54" s="2">
        <f t="shared" si="13"/>
        <v>884</v>
      </c>
      <c r="D54" s="5">
        <f t="shared" si="14"/>
        <v>1670</v>
      </c>
      <c r="E54" s="35">
        <f t="shared" si="17"/>
        <v>834</v>
      </c>
      <c r="F54" s="35">
        <f t="shared" si="18"/>
        <v>1284</v>
      </c>
      <c r="G54" s="35">
        <f t="shared" si="19"/>
        <v>1154</v>
      </c>
      <c r="H54" s="18">
        <f t="shared" si="38"/>
        <v>1720</v>
      </c>
      <c r="I54" s="18">
        <f t="shared" si="38"/>
        <v>1270</v>
      </c>
      <c r="J54" s="18">
        <f t="shared" si="38"/>
        <v>1400</v>
      </c>
      <c r="K54" s="18">
        <f t="shared" si="59"/>
        <v>2000</v>
      </c>
      <c r="L54" s="18">
        <f t="shared" si="59"/>
        <v>2000</v>
      </c>
      <c r="M54" s="18">
        <f t="shared" si="59"/>
        <v>2000</v>
      </c>
      <c r="N54" s="18">
        <f t="shared" si="61"/>
        <v>-280</v>
      </c>
      <c r="O54" s="18">
        <f t="shared" si="61"/>
        <v>-730</v>
      </c>
      <c r="P54" s="18">
        <f t="shared" si="61"/>
        <v>-600</v>
      </c>
      <c r="Q54" s="35">
        <f t="shared" ref="Q54:S54" si="67">Q53</f>
        <v>0</v>
      </c>
      <c r="R54" s="35">
        <f t="shared" si="67"/>
        <v>0</v>
      </c>
      <c r="S54" s="35">
        <f t="shared" si="67"/>
        <v>0</v>
      </c>
      <c r="T54" s="4">
        <f t="shared" si="10"/>
        <v>1654</v>
      </c>
      <c r="U54" s="83">
        <f t="shared" si="34"/>
        <v>900</v>
      </c>
      <c r="V54" s="83">
        <f t="shared" si="35"/>
        <v>900</v>
      </c>
      <c r="W54" s="83">
        <f t="shared" si="36"/>
        <v>900</v>
      </c>
      <c r="X54" s="4"/>
      <c r="Y54" s="18"/>
      <c r="Z54" s="18"/>
      <c r="AA54" s="18"/>
      <c r="AB54" s="50"/>
    </row>
    <row r="55" spans="1:28" ht="15" customHeight="1">
      <c r="A55" s="3">
        <v>41</v>
      </c>
      <c r="B55" s="34">
        <f t="shared" si="12"/>
        <v>45352</v>
      </c>
      <c r="C55" s="2">
        <f t="shared" si="13"/>
        <v>884</v>
      </c>
      <c r="D55" s="5">
        <f t="shared" si="14"/>
        <v>1668</v>
      </c>
      <c r="E55" s="35">
        <f t="shared" si="17"/>
        <v>832</v>
      </c>
      <c r="F55" s="35">
        <f t="shared" si="18"/>
        <v>1282</v>
      </c>
      <c r="G55" s="35">
        <f t="shared" si="19"/>
        <v>1152</v>
      </c>
      <c r="H55" s="18">
        <f t="shared" si="38"/>
        <v>1720</v>
      </c>
      <c r="I55" s="18">
        <f t="shared" si="38"/>
        <v>1270</v>
      </c>
      <c r="J55" s="18">
        <f t="shared" si="38"/>
        <v>1400</v>
      </c>
      <c r="K55" s="18">
        <f t="shared" si="59"/>
        <v>2000</v>
      </c>
      <c r="L55" s="18">
        <f t="shared" si="59"/>
        <v>2000</v>
      </c>
      <c r="M55" s="18">
        <f t="shared" si="59"/>
        <v>2000</v>
      </c>
      <c r="N55" s="18">
        <f t="shared" si="61"/>
        <v>-280</v>
      </c>
      <c r="O55" s="18">
        <f t="shared" si="61"/>
        <v>-730</v>
      </c>
      <c r="P55" s="18">
        <f t="shared" si="61"/>
        <v>-600</v>
      </c>
      <c r="Q55" s="35">
        <f t="shared" ref="Q55:S55" si="68">Q54</f>
        <v>0</v>
      </c>
      <c r="R55" s="35">
        <f t="shared" si="68"/>
        <v>0</v>
      </c>
      <c r="S55" s="35">
        <f t="shared" si="68"/>
        <v>0</v>
      </c>
      <c r="T55" s="4">
        <f t="shared" si="10"/>
        <v>1652</v>
      </c>
      <c r="U55" s="83">
        <f t="shared" si="34"/>
        <v>900</v>
      </c>
      <c r="V55" s="83">
        <f t="shared" si="35"/>
        <v>900</v>
      </c>
      <c r="W55" s="83">
        <f t="shared" si="36"/>
        <v>900</v>
      </c>
      <c r="X55" s="4"/>
      <c r="Y55" s="18"/>
      <c r="Z55" s="18"/>
      <c r="AA55" s="18"/>
      <c r="AB55" s="50"/>
    </row>
    <row r="56" spans="1:28" ht="15" customHeight="1">
      <c r="A56" s="3">
        <v>42</v>
      </c>
      <c r="B56" s="34">
        <f t="shared" si="12"/>
        <v>45353</v>
      </c>
      <c r="C56" s="2">
        <f t="shared" si="13"/>
        <v>884</v>
      </c>
      <c r="D56" s="5">
        <f t="shared" si="14"/>
        <v>1666</v>
      </c>
      <c r="E56" s="35">
        <f t="shared" si="17"/>
        <v>830</v>
      </c>
      <c r="F56" s="35">
        <f t="shared" si="18"/>
        <v>1280</v>
      </c>
      <c r="G56" s="35">
        <f t="shared" si="19"/>
        <v>1150</v>
      </c>
      <c r="H56" s="18">
        <f t="shared" si="38"/>
        <v>1720</v>
      </c>
      <c r="I56" s="18">
        <f t="shared" si="38"/>
        <v>1270</v>
      </c>
      <c r="J56" s="18">
        <f t="shared" si="38"/>
        <v>1400</v>
      </c>
      <c r="K56" s="18">
        <f t="shared" si="59"/>
        <v>2000</v>
      </c>
      <c r="L56" s="18">
        <f t="shared" si="59"/>
        <v>2000</v>
      </c>
      <c r="M56" s="18">
        <f t="shared" si="59"/>
        <v>2000</v>
      </c>
      <c r="N56" s="18">
        <f t="shared" si="61"/>
        <v>-280</v>
      </c>
      <c r="O56" s="18">
        <f t="shared" si="61"/>
        <v>-730</v>
      </c>
      <c r="P56" s="18">
        <f t="shared" si="61"/>
        <v>-600</v>
      </c>
      <c r="Q56" s="35">
        <f t="shared" ref="Q56:S56" si="69">Q55</f>
        <v>0</v>
      </c>
      <c r="R56" s="35">
        <f t="shared" si="69"/>
        <v>0</v>
      </c>
      <c r="S56" s="35">
        <f t="shared" si="69"/>
        <v>0</v>
      </c>
      <c r="T56" s="4">
        <f t="shared" si="10"/>
        <v>1650</v>
      </c>
      <c r="U56" s="83">
        <f t="shared" si="34"/>
        <v>900</v>
      </c>
      <c r="V56" s="83">
        <f t="shared" si="35"/>
        <v>900</v>
      </c>
      <c r="W56" s="83">
        <f t="shared" si="36"/>
        <v>900</v>
      </c>
      <c r="X56" s="4"/>
      <c r="Y56" s="18"/>
      <c r="Z56" s="18"/>
      <c r="AA56" s="18"/>
      <c r="AB56" s="50"/>
    </row>
    <row r="57" spans="1:28" ht="15" customHeight="1">
      <c r="A57" s="3">
        <v>43</v>
      </c>
      <c r="B57" s="34">
        <f t="shared" si="12"/>
        <v>45354</v>
      </c>
      <c r="C57" s="2">
        <f t="shared" si="13"/>
        <v>884</v>
      </c>
      <c r="D57" s="5">
        <f t="shared" si="14"/>
        <v>1664</v>
      </c>
      <c r="E57" s="35">
        <f t="shared" si="17"/>
        <v>828</v>
      </c>
      <c r="F57" s="35">
        <f t="shared" si="18"/>
        <v>1278</v>
      </c>
      <c r="G57" s="35">
        <f t="shared" si="19"/>
        <v>1148</v>
      </c>
      <c r="H57" s="18">
        <f t="shared" si="38"/>
        <v>1720</v>
      </c>
      <c r="I57" s="18">
        <f t="shared" si="38"/>
        <v>1270</v>
      </c>
      <c r="J57" s="18">
        <f t="shared" si="38"/>
        <v>1400</v>
      </c>
      <c r="K57" s="18">
        <f t="shared" si="59"/>
        <v>2000</v>
      </c>
      <c r="L57" s="18">
        <f t="shared" si="59"/>
        <v>2000</v>
      </c>
      <c r="M57" s="18">
        <f t="shared" si="59"/>
        <v>2000</v>
      </c>
      <c r="N57" s="18">
        <f t="shared" si="61"/>
        <v>-280</v>
      </c>
      <c r="O57" s="18">
        <f t="shared" si="61"/>
        <v>-730</v>
      </c>
      <c r="P57" s="18">
        <f t="shared" si="61"/>
        <v>-600</v>
      </c>
      <c r="Q57" s="35">
        <f t="shared" ref="Q57:S57" si="70">Q56</f>
        <v>0</v>
      </c>
      <c r="R57" s="35">
        <f t="shared" si="70"/>
        <v>0</v>
      </c>
      <c r="S57" s="35">
        <f t="shared" si="70"/>
        <v>0</v>
      </c>
      <c r="T57" s="4">
        <f t="shared" si="10"/>
        <v>1648</v>
      </c>
      <c r="U57" s="83">
        <f t="shared" si="34"/>
        <v>900</v>
      </c>
      <c r="V57" s="83">
        <f t="shared" si="35"/>
        <v>900</v>
      </c>
      <c r="W57" s="83">
        <f t="shared" si="36"/>
        <v>900</v>
      </c>
      <c r="X57" s="4"/>
      <c r="Y57" s="18"/>
      <c r="Z57" s="18"/>
      <c r="AA57" s="18"/>
      <c r="AB57" s="50"/>
    </row>
    <row r="58" spans="1:28" ht="15" customHeight="1">
      <c r="A58" s="3">
        <v>44</v>
      </c>
      <c r="B58" s="34">
        <f t="shared" si="12"/>
        <v>45355</v>
      </c>
      <c r="C58" s="2">
        <f t="shared" si="13"/>
        <v>884</v>
      </c>
      <c r="D58" s="5">
        <f t="shared" si="14"/>
        <v>1662</v>
      </c>
      <c r="E58" s="35">
        <f t="shared" si="17"/>
        <v>826</v>
      </c>
      <c r="F58" s="35">
        <f t="shared" si="18"/>
        <v>1276</v>
      </c>
      <c r="G58" s="35">
        <f t="shared" si="19"/>
        <v>1146</v>
      </c>
      <c r="H58" s="18">
        <f t="shared" si="38"/>
        <v>1720</v>
      </c>
      <c r="I58" s="18">
        <f t="shared" si="38"/>
        <v>1270</v>
      </c>
      <c r="J58" s="18">
        <f t="shared" si="38"/>
        <v>1400</v>
      </c>
      <c r="K58" s="18">
        <f t="shared" si="59"/>
        <v>2000</v>
      </c>
      <c r="L58" s="18">
        <f t="shared" si="59"/>
        <v>2000</v>
      </c>
      <c r="M58" s="18">
        <f t="shared" si="59"/>
        <v>2000</v>
      </c>
      <c r="N58" s="18">
        <f t="shared" si="61"/>
        <v>-280</v>
      </c>
      <c r="O58" s="18">
        <f t="shared" si="61"/>
        <v>-730</v>
      </c>
      <c r="P58" s="18">
        <f t="shared" si="61"/>
        <v>-600</v>
      </c>
      <c r="Q58" s="35">
        <f t="shared" ref="Q58:S58" si="71">Q57</f>
        <v>0</v>
      </c>
      <c r="R58" s="35">
        <f t="shared" si="71"/>
        <v>0</v>
      </c>
      <c r="S58" s="35">
        <f t="shared" si="71"/>
        <v>0</v>
      </c>
      <c r="T58" s="4">
        <f t="shared" si="10"/>
        <v>1646</v>
      </c>
      <c r="U58" s="83">
        <f t="shared" si="34"/>
        <v>900</v>
      </c>
      <c r="V58" s="83">
        <f t="shared" si="35"/>
        <v>900</v>
      </c>
      <c r="W58" s="83">
        <f t="shared" si="36"/>
        <v>900</v>
      </c>
      <c r="X58" s="4"/>
      <c r="Y58" s="18"/>
      <c r="Z58" s="18"/>
      <c r="AA58" s="18"/>
      <c r="AB58" s="50"/>
    </row>
    <row r="59" spans="1:28" ht="15" customHeight="1">
      <c r="A59" s="3">
        <v>45</v>
      </c>
      <c r="B59" s="34">
        <f t="shared" si="12"/>
        <v>45356</v>
      </c>
      <c r="C59" s="2">
        <f t="shared" si="13"/>
        <v>884</v>
      </c>
      <c r="D59" s="5">
        <f t="shared" si="14"/>
        <v>1660</v>
      </c>
      <c r="E59" s="35">
        <f t="shared" si="17"/>
        <v>824</v>
      </c>
      <c r="F59" s="35">
        <f t="shared" si="18"/>
        <v>1274</v>
      </c>
      <c r="G59" s="35">
        <f t="shared" si="19"/>
        <v>1144</v>
      </c>
      <c r="H59" s="18">
        <f t="shared" si="38"/>
        <v>1720</v>
      </c>
      <c r="I59" s="18">
        <f t="shared" si="38"/>
        <v>1270</v>
      </c>
      <c r="J59" s="18">
        <f t="shared" si="38"/>
        <v>1400</v>
      </c>
      <c r="K59" s="18">
        <f t="shared" si="59"/>
        <v>2000</v>
      </c>
      <c r="L59" s="18">
        <f t="shared" si="59"/>
        <v>2000</v>
      </c>
      <c r="M59" s="18">
        <f t="shared" si="59"/>
        <v>2000</v>
      </c>
      <c r="N59" s="18">
        <f t="shared" si="61"/>
        <v>-280</v>
      </c>
      <c r="O59" s="18">
        <f t="shared" si="61"/>
        <v>-730</v>
      </c>
      <c r="P59" s="18">
        <f t="shared" si="61"/>
        <v>-600</v>
      </c>
      <c r="Q59" s="35">
        <f t="shared" ref="Q59:S59" si="72">Q58</f>
        <v>0</v>
      </c>
      <c r="R59" s="35">
        <f t="shared" si="72"/>
        <v>0</v>
      </c>
      <c r="S59" s="35">
        <f t="shared" si="72"/>
        <v>0</v>
      </c>
      <c r="T59" s="4">
        <f t="shared" si="10"/>
        <v>1644</v>
      </c>
      <c r="U59" s="83">
        <f t="shared" si="34"/>
        <v>900</v>
      </c>
      <c r="V59" s="83">
        <f t="shared" si="35"/>
        <v>900</v>
      </c>
      <c r="W59" s="83">
        <f t="shared" si="36"/>
        <v>900</v>
      </c>
      <c r="X59" s="4"/>
      <c r="Y59" s="18"/>
      <c r="Z59" s="18"/>
      <c r="AA59" s="18"/>
      <c r="AB59" s="50"/>
    </row>
    <row r="60" spans="1:28" ht="15" customHeight="1">
      <c r="A60" s="3">
        <v>46</v>
      </c>
      <c r="B60" s="34">
        <f t="shared" si="12"/>
        <v>45357</v>
      </c>
      <c r="C60" s="2">
        <f t="shared" si="13"/>
        <v>884</v>
      </c>
      <c r="D60" s="5">
        <f t="shared" si="14"/>
        <v>1658</v>
      </c>
      <c r="E60" s="35">
        <f t="shared" si="17"/>
        <v>822</v>
      </c>
      <c r="F60" s="35">
        <f t="shared" si="18"/>
        <v>1272</v>
      </c>
      <c r="G60" s="35">
        <f t="shared" si="19"/>
        <v>1142</v>
      </c>
      <c r="H60" s="18">
        <f t="shared" si="38"/>
        <v>1720</v>
      </c>
      <c r="I60" s="18">
        <f t="shared" si="38"/>
        <v>1270</v>
      </c>
      <c r="J60" s="18">
        <f t="shared" si="38"/>
        <v>1400</v>
      </c>
      <c r="K60" s="18">
        <f t="shared" si="59"/>
        <v>2000</v>
      </c>
      <c r="L60" s="18">
        <f t="shared" si="59"/>
        <v>2000</v>
      </c>
      <c r="M60" s="18">
        <f t="shared" si="59"/>
        <v>2000</v>
      </c>
      <c r="N60" s="18">
        <f t="shared" si="61"/>
        <v>-280</v>
      </c>
      <c r="O60" s="18">
        <f t="shared" si="61"/>
        <v>-730</v>
      </c>
      <c r="P60" s="18">
        <f t="shared" si="61"/>
        <v>-600</v>
      </c>
      <c r="Q60" s="35">
        <f t="shared" ref="Q60:S60" si="73">Q59</f>
        <v>0</v>
      </c>
      <c r="R60" s="35">
        <f t="shared" si="73"/>
        <v>0</v>
      </c>
      <c r="S60" s="35">
        <f t="shared" si="73"/>
        <v>0</v>
      </c>
      <c r="T60" s="4">
        <f t="shared" si="10"/>
        <v>1642</v>
      </c>
      <c r="U60" s="83">
        <f t="shared" si="34"/>
        <v>900</v>
      </c>
      <c r="V60" s="83">
        <f t="shared" si="35"/>
        <v>900</v>
      </c>
      <c r="W60" s="83">
        <f t="shared" si="36"/>
        <v>900</v>
      </c>
      <c r="X60" s="4"/>
      <c r="Y60" s="18"/>
      <c r="Z60" s="18"/>
      <c r="AA60" s="18"/>
      <c r="AB60" s="50"/>
    </row>
    <row r="61" spans="1:28" ht="15" customHeight="1">
      <c r="A61" s="3">
        <v>47</v>
      </c>
      <c r="B61" s="34">
        <f t="shared" si="12"/>
        <v>45358</v>
      </c>
      <c r="C61" s="2">
        <f t="shared" si="13"/>
        <v>884</v>
      </c>
      <c r="D61" s="5">
        <f t="shared" si="14"/>
        <v>1656</v>
      </c>
      <c r="E61" s="35">
        <f t="shared" si="17"/>
        <v>820</v>
      </c>
      <c r="F61" s="35">
        <f t="shared" si="18"/>
        <v>1270</v>
      </c>
      <c r="G61" s="35">
        <f t="shared" si="19"/>
        <v>1140</v>
      </c>
      <c r="H61" s="18">
        <f t="shared" si="38"/>
        <v>1720</v>
      </c>
      <c r="I61" s="18">
        <f t="shared" si="38"/>
        <v>1270</v>
      </c>
      <c r="J61" s="18">
        <f t="shared" si="38"/>
        <v>1400</v>
      </c>
      <c r="K61" s="18">
        <f t="shared" si="59"/>
        <v>2000</v>
      </c>
      <c r="L61" s="18">
        <f t="shared" si="59"/>
        <v>2000</v>
      </c>
      <c r="M61" s="18">
        <f t="shared" si="59"/>
        <v>2000</v>
      </c>
      <c r="N61" s="18">
        <f t="shared" si="61"/>
        <v>-280</v>
      </c>
      <c r="O61" s="18">
        <f t="shared" si="61"/>
        <v>-730</v>
      </c>
      <c r="P61" s="18">
        <f t="shared" si="61"/>
        <v>-600</v>
      </c>
      <c r="Q61" s="35">
        <f t="shared" ref="Q61:S61" si="74">Q60</f>
        <v>0</v>
      </c>
      <c r="R61" s="35">
        <f t="shared" si="74"/>
        <v>0</v>
      </c>
      <c r="S61" s="35">
        <f t="shared" si="74"/>
        <v>0</v>
      </c>
      <c r="T61" s="4">
        <f t="shared" si="10"/>
        <v>1640</v>
      </c>
      <c r="U61" s="83">
        <f t="shared" si="34"/>
        <v>900</v>
      </c>
      <c r="V61" s="83">
        <f t="shared" si="35"/>
        <v>900</v>
      </c>
      <c r="W61" s="83">
        <f t="shared" si="36"/>
        <v>900</v>
      </c>
      <c r="X61" s="4"/>
      <c r="Y61" s="18"/>
      <c r="Z61" s="18"/>
      <c r="AA61" s="18"/>
      <c r="AB61" s="50"/>
    </row>
    <row r="62" spans="1:28" ht="15" customHeight="1">
      <c r="A62" s="3">
        <v>48</v>
      </c>
      <c r="B62" s="34">
        <f t="shared" si="12"/>
        <v>45359</v>
      </c>
      <c r="C62" s="2">
        <f t="shared" si="13"/>
        <v>884</v>
      </c>
      <c r="D62" s="5">
        <f t="shared" si="14"/>
        <v>1654</v>
      </c>
      <c r="E62" s="35">
        <f t="shared" si="17"/>
        <v>818</v>
      </c>
      <c r="F62" s="35">
        <f t="shared" si="18"/>
        <v>1268</v>
      </c>
      <c r="G62" s="35">
        <f t="shared" si="19"/>
        <v>1138</v>
      </c>
      <c r="H62" s="18">
        <f t="shared" si="38"/>
        <v>1720</v>
      </c>
      <c r="I62" s="18">
        <f t="shared" si="38"/>
        <v>1270</v>
      </c>
      <c r="J62" s="18">
        <f t="shared" si="38"/>
        <v>1400</v>
      </c>
      <c r="K62" s="18">
        <f t="shared" si="59"/>
        <v>2000</v>
      </c>
      <c r="L62" s="18">
        <f t="shared" si="59"/>
        <v>2000</v>
      </c>
      <c r="M62" s="18">
        <f t="shared" si="59"/>
        <v>2000</v>
      </c>
      <c r="N62" s="18">
        <f t="shared" si="61"/>
        <v>-280</v>
      </c>
      <c r="O62" s="18">
        <f t="shared" si="61"/>
        <v>-730</v>
      </c>
      <c r="P62" s="18">
        <f t="shared" si="61"/>
        <v>-600</v>
      </c>
      <c r="Q62" s="35">
        <f t="shared" ref="Q62:S62" si="75">Q61</f>
        <v>0</v>
      </c>
      <c r="R62" s="35">
        <f t="shared" si="75"/>
        <v>0</v>
      </c>
      <c r="S62" s="35">
        <f t="shared" si="75"/>
        <v>0</v>
      </c>
      <c r="T62" s="4">
        <f t="shared" si="10"/>
        <v>1638</v>
      </c>
      <c r="U62" s="83">
        <f t="shared" si="34"/>
        <v>900</v>
      </c>
      <c r="V62" s="83">
        <f t="shared" si="35"/>
        <v>900</v>
      </c>
      <c r="W62" s="83">
        <f t="shared" si="36"/>
        <v>900</v>
      </c>
      <c r="X62" s="4"/>
      <c r="Y62" s="18"/>
      <c r="Z62" s="18"/>
      <c r="AA62" s="18"/>
      <c r="AB62" s="50"/>
    </row>
    <row r="63" spans="1:28" ht="15" customHeight="1">
      <c r="A63" s="3">
        <v>49</v>
      </c>
      <c r="B63" s="34">
        <f t="shared" si="12"/>
        <v>45360</v>
      </c>
      <c r="C63" s="2">
        <f t="shared" si="13"/>
        <v>884</v>
      </c>
      <c r="D63" s="5">
        <f t="shared" si="14"/>
        <v>1652</v>
      </c>
      <c r="E63" s="35">
        <f t="shared" si="17"/>
        <v>816</v>
      </c>
      <c r="F63" s="35">
        <f t="shared" si="18"/>
        <v>1266</v>
      </c>
      <c r="G63" s="35">
        <f t="shared" si="19"/>
        <v>1136</v>
      </c>
      <c r="H63" s="18">
        <f t="shared" si="38"/>
        <v>1720</v>
      </c>
      <c r="I63" s="18">
        <f t="shared" si="38"/>
        <v>1270</v>
      </c>
      <c r="J63" s="18">
        <f t="shared" si="38"/>
        <v>1400</v>
      </c>
      <c r="K63" s="18">
        <f t="shared" si="59"/>
        <v>2000</v>
      </c>
      <c r="L63" s="18">
        <f t="shared" si="59"/>
        <v>2000</v>
      </c>
      <c r="M63" s="18">
        <f t="shared" si="59"/>
        <v>2000</v>
      </c>
      <c r="N63" s="18">
        <f t="shared" si="61"/>
        <v>-280</v>
      </c>
      <c r="O63" s="18">
        <f t="shared" si="61"/>
        <v>-730</v>
      </c>
      <c r="P63" s="18">
        <f t="shared" si="61"/>
        <v>-600</v>
      </c>
      <c r="Q63" s="35">
        <f t="shared" ref="Q63:S63" si="76">Q62</f>
        <v>0</v>
      </c>
      <c r="R63" s="35">
        <f t="shared" si="76"/>
        <v>0</v>
      </c>
      <c r="S63" s="35">
        <f t="shared" si="76"/>
        <v>0</v>
      </c>
      <c r="T63" s="4">
        <f t="shared" si="10"/>
        <v>1636</v>
      </c>
      <c r="U63" s="83">
        <f t="shared" si="34"/>
        <v>900</v>
      </c>
      <c r="V63" s="83">
        <f t="shared" si="35"/>
        <v>900</v>
      </c>
      <c r="W63" s="83">
        <f t="shared" si="36"/>
        <v>900</v>
      </c>
      <c r="X63" s="4"/>
      <c r="Y63" s="18"/>
      <c r="Z63" s="18"/>
      <c r="AA63" s="18"/>
      <c r="AB63" s="50"/>
    </row>
    <row r="64" spans="1:28" ht="15" customHeight="1">
      <c r="A64" s="3">
        <v>50</v>
      </c>
      <c r="B64" s="34">
        <f t="shared" si="12"/>
        <v>45361</v>
      </c>
      <c r="C64" s="2">
        <f t="shared" si="13"/>
        <v>884</v>
      </c>
      <c r="D64" s="5">
        <f t="shared" si="14"/>
        <v>1650</v>
      </c>
      <c r="E64" s="35">
        <f t="shared" si="17"/>
        <v>814</v>
      </c>
      <c r="F64" s="35">
        <f t="shared" si="18"/>
        <v>1264</v>
      </c>
      <c r="G64" s="35">
        <f t="shared" si="19"/>
        <v>1134</v>
      </c>
      <c r="H64" s="18">
        <f t="shared" si="38"/>
        <v>1720</v>
      </c>
      <c r="I64" s="18">
        <f t="shared" si="38"/>
        <v>1270</v>
      </c>
      <c r="J64" s="18">
        <f t="shared" si="38"/>
        <v>1400</v>
      </c>
      <c r="K64" s="18">
        <f t="shared" ref="K64:M79" si="77">K63</f>
        <v>2000</v>
      </c>
      <c r="L64" s="18">
        <f t="shared" si="77"/>
        <v>2000</v>
      </c>
      <c r="M64" s="18">
        <f t="shared" si="77"/>
        <v>2000</v>
      </c>
      <c r="N64" s="18">
        <f t="shared" si="61"/>
        <v>-280</v>
      </c>
      <c r="O64" s="18">
        <f t="shared" si="61"/>
        <v>-730</v>
      </c>
      <c r="P64" s="18">
        <f t="shared" si="61"/>
        <v>-600</v>
      </c>
      <c r="Q64" s="35">
        <f t="shared" ref="Q64:S64" si="78">Q63</f>
        <v>0</v>
      </c>
      <c r="R64" s="35">
        <f t="shared" si="78"/>
        <v>0</v>
      </c>
      <c r="S64" s="35">
        <f t="shared" si="78"/>
        <v>0</v>
      </c>
      <c r="T64" s="4">
        <f t="shared" si="10"/>
        <v>1634</v>
      </c>
      <c r="U64" s="83">
        <f t="shared" si="34"/>
        <v>900</v>
      </c>
      <c r="V64" s="83">
        <f t="shared" si="35"/>
        <v>900</v>
      </c>
      <c r="W64" s="83">
        <f t="shared" si="36"/>
        <v>900</v>
      </c>
      <c r="X64" s="4"/>
      <c r="Y64" s="18"/>
      <c r="Z64" s="18"/>
      <c r="AA64" s="18"/>
      <c r="AB64" s="50"/>
    </row>
    <row r="65" spans="1:28" ht="15" customHeight="1">
      <c r="A65" s="3">
        <v>51</v>
      </c>
      <c r="B65" s="34">
        <f t="shared" si="12"/>
        <v>45362</v>
      </c>
      <c r="C65" s="2">
        <f t="shared" si="13"/>
        <v>884</v>
      </c>
      <c r="D65" s="5">
        <f t="shared" si="14"/>
        <v>1648</v>
      </c>
      <c r="E65" s="35">
        <f t="shared" si="17"/>
        <v>812</v>
      </c>
      <c r="F65" s="35">
        <f t="shared" si="18"/>
        <v>1262</v>
      </c>
      <c r="G65" s="35">
        <f t="shared" si="19"/>
        <v>1132</v>
      </c>
      <c r="H65" s="18">
        <f t="shared" si="38"/>
        <v>1720</v>
      </c>
      <c r="I65" s="18">
        <f t="shared" si="38"/>
        <v>1270</v>
      </c>
      <c r="J65" s="18">
        <f t="shared" si="38"/>
        <v>1400</v>
      </c>
      <c r="K65" s="18">
        <f t="shared" si="77"/>
        <v>2000</v>
      </c>
      <c r="L65" s="18">
        <f t="shared" si="77"/>
        <v>2000</v>
      </c>
      <c r="M65" s="18">
        <f t="shared" si="77"/>
        <v>2000</v>
      </c>
      <c r="N65" s="18">
        <f t="shared" ref="N65:P80" si="79">N64-Q65</f>
        <v>-280</v>
      </c>
      <c r="O65" s="18">
        <f t="shared" si="79"/>
        <v>-730</v>
      </c>
      <c r="P65" s="18">
        <f t="shared" si="79"/>
        <v>-600</v>
      </c>
      <c r="Q65" s="35">
        <f t="shared" ref="Q65:S65" si="80">Q64</f>
        <v>0</v>
      </c>
      <c r="R65" s="35">
        <f t="shared" si="80"/>
        <v>0</v>
      </c>
      <c r="S65" s="35">
        <f t="shared" si="80"/>
        <v>0</v>
      </c>
      <c r="T65" s="4">
        <f t="shared" si="10"/>
        <v>1632</v>
      </c>
      <c r="U65" s="83">
        <f t="shared" si="34"/>
        <v>900</v>
      </c>
      <c r="V65" s="83">
        <f t="shared" si="35"/>
        <v>900</v>
      </c>
      <c r="W65" s="83">
        <f t="shared" si="36"/>
        <v>900</v>
      </c>
      <c r="X65" s="4"/>
      <c r="Y65" s="18"/>
      <c r="Z65" s="18"/>
      <c r="AA65" s="18"/>
      <c r="AB65" s="50"/>
    </row>
    <row r="66" spans="1:28" ht="15" customHeight="1">
      <c r="A66" s="3">
        <v>52</v>
      </c>
      <c r="B66" s="34">
        <f t="shared" si="12"/>
        <v>45363</v>
      </c>
      <c r="C66" s="2">
        <f t="shared" si="13"/>
        <v>884</v>
      </c>
      <c r="D66" s="5">
        <f t="shared" si="14"/>
        <v>1646</v>
      </c>
      <c r="E66" s="35">
        <f t="shared" si="17"/>
        <v>810</v>
      </c>
      <c r="F66" s="35">
        <f t="shared" si="18"/>
        <v>1260</v>
      </c>
      <c r="G66" s="35">
        <f t="shared" si="19"/>
        <v>1130</v>
      </c>
      <c r="H66" s="18">
        <f t="shared" si="38"/>
        <v>1720</v>
      </c>
      <c r="I66" s="18">
        <f t="shared" si="38"/>
        <v>1270</v>
      </c>
      <c r="J66" s="18">
        <f t="shared" si="38"/>
        <v>1400</v>
      </c>
      <c r="K66" s="18">
        <f t="shared" si="77"/>
        <v>2000</v>
      </c>
      <c r="L66" s="18">
        <f t="shared" si="77"/>
        <v>2000</v>
      </c>
      <c r="M66" s="18">
        <f t="shared" si="77"/>
        <v>2000</v>
      </c>
      <c r="N66" s="18">
        <f t="shared" si="79"/>
        <v>-280</v>
      </c>
      <c r="O66" s="18">
        <f t="shared" si="79"/>
        <v>-730</v>
      </c>
      <c r="P66" s="18">
        <f t="shared" si="79"/>
        <v>-600</v>
      </c>
      <c r="Q66" s="35">
        <f t="shared" ref="Q66:S66" si="81">Q65</f>
        <v>0</v>
      </c>
      <c r="R66" s="35">
        <f t="shared" si="81"/>
        <v>0</v>
      </c>
      <c r="S66" s="35">
        <f t="shared" si="81"/>
        <v>0</v>
      </c>
      <c r="T66" s="4">
        <f t="shared" si="10"/>
        <v>1630</v>
      </c>
      <c r="U66" s="83">
        <f t="shared" si="34"/>
        <v>900</v>
      </c>
      <c r="V66" s="83">
        <f t="shared" si="35"/>
        <v>900</v>
      </c>
      <c r="W66" s="83">
        <f t="shared" si="36"/>
        <v>900</v>
      </c>
      <c r="X66" s="4"/>
      <c r="Y66" s="18"/>
      <c r="Z66" s="18"/>
      <c r="AA66" s="18"/>
      <c r="AB66" s="50"/>
    </row>
    <row r="67" spans="1:28" ht="15" customHeight="1">
      <c r="A67" s="3">
        <v>53</v>
      </c>
      <c r="B67" s="34">
        <f t="shared" si="12"/>
        <v>45364</v>
      </c>
      <c r="C67" s="2">
        <f t="shared" si="13"/>
        <v>884</v>
      </c>
      <c r="D67" s="5">
        <f t="shared" si="14"/>
        <v>1644</v>
      </c>
      <c r="E67" s="35">
        <f t="shared" si="17"/>
        <v>808</v>
      </c>
      <c r="F67" s="35">
        <f t="shared" si="18"/>
        <v>1258</v>
      </c>
      <c r="G67" s="35">
        <f t="shared" si="19"/>
        <v>1128</v>
      </c>
      <c r="H67" s="18">
        <f t="shared" si="38"/>
        <v>1720</v>
      </c>
      <c r="I67" s="18">
        <f t="shared" si="38"/>
        <v>1270</v>
      </c>
      <c r="J67" s="18">
        <f t="shared" si="38"/>
        <v>1400</v>
      </c>
      <c r="K67" s="18">
        <f t="shared" si="77"/>
        <v>2000</v>
      </c>
      <c r="L67" s="18">
        <f t="shared" si="77"/>
        <v>2000</v>
      </c>
      <c r="M67" s="18">
        <f t="shared" si="77"/>
        <v>2000</v>
      </c>
      <c r="N67" s="18">
        <f t="shared" si="79"/>
        <v>-280</v>
      </c>
      <c r="O67" s="18">
        <f t="shared" si="79"/>
        <v>-730</v>
      </c>
      <c r="P67" s="18">
        <f t="shared" si="79"/>
        <v>-600</v>
      </c>
      <c r="Q67" s="35">
        <f t="shared" ref="Q67:S67" si="82">Q66</f>
        <v>0</v>
      </c>
      <c r="R67" s="35">
        <f t="shared" si="82"/>
        <v>0</v>
      </c>
      <c r="S67" s="35">
        <f t="shared" si="82"/>
        <v>0</v>
      </c>
      <c r="T67" s="4">
        <f t="shared" si="10"/>
        <v>1628</v>
      </c>
      <c r="U67" s="83">
        <f t="shared" si="34"/>
        <v>900</v>
      </c>
      <c r="V67" s="83">
        <f t="shared" si="35"/>
        <v>900</v>
      </c>
      <c r="W67" s="83">
        <f t="shared" si="36"/>
        <v>900</v>
      </c>
      <c r="X67" s="4"/>
      <c r="Y67" s="18"/>
      <c r="Z67" s="18"/>
      <c r="AA67" s="18"/>
      <c r="AB67" s="50"/>
    </row>
    <row r="68" spans="1:28" ht="15" customHeight="1">
      <c r="A68" s="3">
        <v>54</v>
      </c>
      <c r="B68" s="34">
        <f t="shared" si="12"/>
        <v>45365</v>
      </c>
      <c r="C68" s="2">
        <f t="shared" si="13"/>
        <v>884</v>
      </c>
      <c r="D68" s="5">
        <f t="shared" si="14"/>
        <v>1642</v>
      </c>
      <c r="E68" s="35">
        <f t="shared" si="17"/>
        <v>806</v>
      </c>
      <c r="F68" s="35">
        <f t="shared" si="18"/>
        <v>1256</v>
      </c>
      <c r="G68" s="35">
        <f t="shared" si="19"/>
        <v>1126</v>
      </c>
      <c r="H68" s="18">
        <f t="shared" si="38"/>
        <v>1720</v>
      </c>
      <c r="I68" s="18">
        <f t="shared" si="38"/>
        <v>1270</v>
      </c>
      <c r="J68" s="18">
        <f t="shared" si="38"/>
        <v>1400</v>
      </c>
      <c r="K68" s="18">
        <f t="shared" si="77"/>
        <v>2000</v>
      </c>
      <c r="L68" s="18">
        <f t="shared" si="77"/>
        <v>2000</v>
      </c>
      <c r="M68" s="18">
        <f t="shared" si="77"/>
        <v>2000</v>
      </c>
      <c r="N68" s="18">
        <f t="shared" si="79"/>
        <v>-280</v>
      </c>
      <c r="O68" s="18">
        <f t="shared" si="79"/>
        <v>-730</v>
      </c>
      <c r="P68" s="18">
        <f t="shared" si="79"/>
        <v>-600</v>
      </c>
      <c r="Q68" s="35">
        <f t="shared" ref="Q68:S68" si="83">Q67</f>
        <v>0</v>
      </c>
      <c r="R68" s="35">
        <f t="shared" si="83"/>
        <v>0</v>
      </c>
      <c r="S68" s="35">
        <f t="shared" si="83"/>
        <v>0</v>
      </c>
      <c r="T68" s="4">
        <f t="shared" si="10"/>
        <v>1626</v>
      </c>
      <c r="U68" s="83">
        <f t="shared" si="34"/>
        <v>900</v>
      </c>
      <c r="V68" s="83">
        <f t="shared" si="35"/>
        <v>900</v>
      </c>
      <c r="W68" s="83">
        <f t="shared" si="36"/>
        <v>900</v>
      </c>
      <c r="X68" s="4"/>
      <c r="Y68" s="18"/>
      <c r="Z68" s="18"/>
      <c r="AA68" s="18"/>
      <c r="AB68" s="50"/>
    </row>
    <row r="69" spans="1:28" ht="15" customHeight="1">
      <c r="A69" s="3">
        <v>55</v>
      </c>
      <c r="B69" s="34">
        <f t="shared" si="12"/>
        <v>45366</v>
      </c>
      <c r="C69" s="2">
        <f t="shared" si="13"/>
        <v>884</v>
      </c>
      <c r="D69" s="5">
        <f t="shared" si="14"/>
        <v>1640</v>
      </c>
      <c r="E69" s="35">
        <f t="shared" si="17"/>
        <v>804</v>
      </c>
      <c r="F69" s="35">
        <f t="shared" si="18"/>
        <v>1254</v>
      </c>
      <c r="G69" s="35">
        <f t="shared" si="19"/>
        <v>1124</v>
      </c>
      <c r="H69" s="18">
        <f t="shared" si="38"/>
        <v>1720</v>
      </c>
      <c r="I69" s="18">
        <f t="shared" si="38"/>
        <v>1270</v>
      </c>
      <c r="J69" s="18">
        <f t="shared" si="38"/>
        <v>1400</v>
      </c>
      <c r="K69" s="18">
        <f t="shared" si="77"/>
        <v>2000</v>
      </c>
      <c r="L69" s="18">
        <f t="shared" si="77"/>
        <v>2000</v>
      </c>
      <c r="M69" s="18">
        <f t="shared" si="77"/>
        <v>2000</v>
      </c>
      <c r="N69" s="18">
        <f t="shared" si="79"/>
        <v>-280</v>
      </c>
      <c r="O69" s="18">
        <f t="shared" si="79"/>
        <v>-730</v>
      </c>
      <c r="P69" s="18">
        <f t="shared" si="79"/>
        <v>-600</v>
      </c>
      <c r="Q69" s="35">
        <f t="shared" ref="Q69:S69" si="84">Q68</f>
        <v>0</v>
      </c>
      <c r="R69" s="35">
        <f t="shared" si="84"/>
        <v>0</v>
      </c>
      <c r="S69" s="35">
        <f t="shared" si="84"/>
        <v>0</v>
      </c>
      <c r="T69" s="4">
        <f t="shared" si="10"/>
        <v>1624</v>
      </c>
      <c r="U69" s="83">
        <f t="shared" si="34"/>
        <v>900</v>
      </c>
      <c r="V69" s="83">
        <f t="shared" si="35"/>
        <v>900</v>
      </c>
      <c r="W69" s="83">
        <f t="shared" si="36"/>
        <v>900</v>
      </c>
      <c r="X69" s="4"/>
      <c r="Y69" s="18"/>
      <c r="Z69" s="18"/>
      <c r="AA69" s="18"/>
      <c r="AB69" s="50"/>
    </row>
    <row r="70" spans="1:28" ht="15" customHeight="1">
      <c r="A70" s="3">
        <v>56</v>
      </c>
      <c r="B70" s="34">
        <f t="shared" si="12"/>
        <v>45367</v>
      </c>
      <c r="C70" s="2">
        <f t="shared" si="13"/>
        <v>884</v>
      </c>
      <c r="D70" s="5">
        <f t="shared" si="14"/>
        <v>1638</v>
      </c>
      <c r="E70" s="35">
        <f t="shared" si="17"/>
        <v>802</v>
      </c>
      <c r="F70" s="35">
        <f t="shared" si="18"/>
        <v>1252</v>
      </c>
      <c r="G70" s="35">
        <f t="shared" si="19"/>
        <v>1122</v>
      </c>
      <c r="H70" s="18">
        <f t="shared" si="38"/>
        <v>1720</v>
      </c>
      <c r="I70" s="18">
        <f t="shared" si="38"/>
        <v>1270</v>
      </c>
      <c r="J70" s="18">
        <f t="shared" si="38"/>
        <v>1400</v>
      </c>
      <c r="K70" s="18">
        <f t="shared" si="77"/>
        <v>2000</v>
      </c>
      <c r="L70" s="18">
        <f t="shared" si="77"/>
        <v>2000</v>
      </c>
      <c r="M70" s="18">
        <f t="shared" si="77"/>
        <v>2000</v>
      </c>
      <c r="N70" s="18">
        <f t="shared" si="79"/>
        <v>-280</v>
      </c>
      <c r="O70" s="18">
        <f t="shared" si="79"/>
        <v>-730</v>
      </c>
      <c r="P70" s="18">
        <f t="shared" si="79"/>
        <v>-600</v>
      </c>
      <c r="Q70" s="35">
        <f t="shared" ref="Q70:S70" si="85">Q69</f>
        <v>0</v>
      </c>
      <c r="R70" s="35">
        <f t="shared" si="85"/>
        <v>0</v>
      </c>
      <c r="S70" s="35">
        <f t="shared" si="85"/>
        <v>0</v>
      </c>
      <c r="T70" s="4">
        <f t="shared" si="10"/>
        <v>1622</v>
      </c>
      <c r="U70" s="83">
        <f t="shared" si="34"/>
        <v>900</v>
      </c>
      <c r="V70" s="83">
        <f t="shared" si="35"/>
        <v>900</v>
      </c>
      <c r="W70" s="83">
        <f t="shared" si="36"/>
        <v>900</v>
      </c>
      <c r="X70" s="4"/>
      <c r="Y70" s="18"/>
      <c r="Z70" s="18"/>
      <c r="AA70" s="18"/>
      <c r="AB70" s="50"/>
    </row>
    <row r="71" spans="1:28" ht="15" customHeight="1">
      <c r="A71" s="3">
        <v>57</v>
      </c>
      <c r="B71" s="34">
        <f t="shared" si="12"/>
        <v>45368</v>
      </c>
      <c r="C71" s="2">
        <f t="shared" si="13"/>
        <v>884</v>
      </c>
      <c r="D71" s="5">
        <f t="shared" si="14"/>
        <v>1636</v>
      </c>
      <c r="E71" s="35">
        <f t="shared" si="17"/>
        <v>800</v>
      </c>
      <c r="F71" s="35">
        <f t="shared" si="18"/>
        <v>1250</v>
      </c>
      <c r="G71" s="35">
        <f t="shared" si="19"/>
        <v>1120</v>
      </c>
      <c r="H71" s="18">
        <f t="shared" si="38"/>
        <v>1720</v>
      </c>
      <c r="I71" s="18">
        <f t="shared" si="38"/>
        <v>1270</v>
      </c>
      <c r="J71" s="18">
        <f t="shared" si="38"/>
        <v>1400</v>
      </c>
      <c r="K71" s="18">
        <f t="shared" si="77"/>
        <v>2000</v>
      </c>
      <c r="L71" s="18">
        <f t="shared" si="77"/>
        <v>2000</v>
      </c>
      <c r="M71" s="18">
        <f t="shared" si="77"/>
        <v>2000</v>
      </c>
      <c r="N71" s="18">
        <f t="shared" si="79"/>
        <v>-280</v>
      </c>
      <c r="O71" s="18">
        <f t="shared" si="79"/>
        <v>-730</v>
      </c>
      <c r="P71" s="18">
        <f t="shared" si="79"/>
        <v>-600</v>
      </c>
      <c r="Q71" s="35">
        <f t="shared" ref="Q71:S71" si="86">Q70</f>
        <v>0</v>
      </c>
      <c r="R71" s="35">
        <f t="shared" si="86"/>
        <v>0</v>
      </c>
      <c r="S71" s="35">
        <f t="shared" si="86"/>
        <v>0</v>
      </c>
      <c r="T71" s="4">
        <f t="shared" si="10"/>
        <v>1620</v>
      </c>
      <c r="U71" s="83">
        <f t="shared" si="34"/>
        <v>900</v>
      </c>
      <c r="V71" s="83">
        <f t="shared" si="35"/>
        <v>900</v>
      </c>
      <c r="W71" s="83">
        <f t="shared" si="36"/>
        <v>900</v>
      </c>
      <c r="X71" s="4"/>
      <c r="Y71" s="18"/>
      <c r="Z71" s="18"/>
      <c r="AA71" s="18"/>
      <c r="AB71" s="50"/>
    </row>
    <row r="72" spans="1:28" ht="15" customHeight="1">
      <c r="A72" s="3">
        <v>58</v>
      </c>
      <c r="B72" s="34">
        <f t="shared" si="12"/>
        <v>45369</v>
      </c>
      <c r="C72" s="2">
        <f t="shared" si="13"/>
        <v>884</v>
      </c>
      <c r="D72" s="5">
        <f t="shared" si="14"/>
        <v>1634</v>
      </c>
      <c r="E72" s="35">
        <f t="shared" si="17"/>
        <v>798</v>
      </c>
      <c r="F72" s="35">
        <f t="shared" si="18"/>
        <v>1248</v>
      </c>
      <c r="G72" s="35">
        <f t="shared" si="19"/>
        <v>1118</v>
      </c>
      <c r="H72" s="18">
        <f t="shared" si="38"/>
        <v>1720</v>
      </c>
      <c r="I72" s="18">
        <f t="shared" si="38"/>
        <v>1270</v>
      </c>
      <c r="J72" s="18">
        <f t="shared" si="38"/>
        <v>1400</v>
      </c>
      <c r="K72" s="18">
        <f t="shared" si="77"/>
        <v>2000</v>
      </c>
      <c r="L72" s="18">
        <f t="shared" si="77"/>
        <v>2000</v>
      </c>
      <c r="M72" s="18">
        <f t="shared" si="77"/>
        <v>2000</v>
      </c>
      <c r="N72" s="18">
        <f t="shared" si="79"/>
        <v>-280</v>
      </c>
      <c r="O72" s="18">
        <f t="shared" si="79"/>
        <v>-730</v>
      </c>
      <c r="P72" s="18">
        <f t="shared" si="79"/>
        <v>-600</v>
      </c>
      <c r="Q72" s="35">
        <f t="shared" ref="Q72:S72" si="87">Q71</f>
        <v>0</v>
      </c>
      <c r="R72" s="35">
        <f t="shared" si="87"/>
        <v>0</v>
      </c>
      <c r="S72" s="35">
        <f t="shared" si="87"/>
        <v>0</v>
      </c>
      <c r="T72" s="4">
        <f t="shared" si="10"/>
        <v>1618</v>
      </c>
      <c r="U72" s="83">
        <f t="shared" si="34"/>
        <v>900</v>
      </c>
      <c r="V72" s="83">
        <f t="shared" si="35"/>
        <v>900</v>
      </c>
      <c r="W72" s="83">
        <f t="shared" si="36"/>
        <v>900</v>
      </c>
      <c r="X72" s="4"/>
      <c r="Y72" s="18"/>
      <c r="Z72" s="18"/>
      <c r="AA72" s="18"/>
      <c r="AB72" s="50"/>
    </row>
    <row r="73" spans="1:28" ht="15" customHeight="1">
      <c r="A73" s="3">
        <v>59</v>
      </c>
      <c r="B73" s="34">
        <f t="shared" si="12"/>
        <v>45370</v>
      </c>
      <c r="C73" s="2">
        <f t="shared" si="13"/>
        <v>884</v>
      </c>
      <c r="D73" s="5">
        <f t="shared" si="14"/>
        <v>1632</v>
      </c>
      <c r="E73" s="35">
        <f t="shared" si="17"/>
        <v>796</v>
      </c>
      <c r="F73" s="35">
        <f t="shared" si="18"/>
        <v>1246</v>
      </c>
      <c r="G73" s="35">
        <f t="shared" si="19"/>
        <v>1116</v>
      </c>
      <c r="H73" s="18">
        <f t="shared" si="38"/>
        <v>1720</v>
      </c>
      <c r="I73" s="18">
        <f t="shared" si="38"/>
        <v>1270</v>
      </c>
      <c r="J73" s="18">
        <f t="shared" si="38"/>
        <v>1400</v>
      </c>
      <c r="K73" s="18">
        <f t="shared" si="77"/>
        <v>2000</v>
      </c>
      <c r="L73" s="18">
        <f t="shared" si="77"/>
        <v>2000</v>
      </c>
      <c r="M73" s="18">
        <f t="shared" si="77"/>
        <v>2000</v>
      </c>
      <c r="N73" s="18">
        <f t="shared" si="79"/>
        <v>-280</v>
      </c>
      <c r="O73" s="18">
        <f t="shared" si="79"/>
        <v>-730</v>
      </c>
      <c r="P73" s="18">
        <f t="shared" si="79"/>
        <v>-600</v>
      </c>
      <c r="Q73" s="35">
        <f t="shared" ref="Q73:S73" si="88">Q72</f>
        <v>0</v>
      </c>
      <c r="R73" s="35">
        <f t="shared" si="88"/>
        <v>0</v>
      </c>
      <c r="S73" s="35">
        <f t="shared" si="88"/>
        <v>0</v>
      </c>
      <c r="T73" s="4">
        <f t="shared" si="10"/>
        <v>1616</v>
      </c>
      <c r="U73" s="83">
        <f t="shared" si="34"/>
        <v>900</v>
      </c>
      <c r="V73" s="83">
        <f t="shared" si="35"/>
        <v>900</v>
      </c>
      <c r="W73" s="83">
        <f t="shared" si="36"/>
        <v>900</v>
      </c>
      <c r="X73" s="4"/>
      <c r="Y73" s="18"/>
      <c r="Z73" s="18"/>
      <c r="AA73" s="18"/>
      <c r="AB73" s="50"/>
    </row>
    <row r="74" spans="1:28" ht="15" customHeight="1">
      <c r="A74" s="3">
        <v>60</v>
      </c>
      <c r="B74" s="34">
        <f t="shared" si="12"/>
        <v>45371</v>
      </c>
      <c r="C74" s="2">
        <f t="shared" si="13"/>
        <v>884</v>
      </c>
      <c r="D74" s="5">
        <f t="shared" si="14"/>
        <v>1630</v>
      </c>
      <c r="E74" s="35">
        <f t="shared" si="17"/>
        <v>794</v>
      </c>
      <c r="F74" s="35">
        <f t="shared" si="18"/>
        <v>1244</v>
      </c>
      <c r="G74" s="35">
        <f t="shared" si="19"/>
        <v>1114</v>
      </c>
      <c r="H74" s="18">
        <f t="shared" si="38"/>
        <v>1720</v>
      </c>
      <c r="I74" s="18">
        <f t="shared" si="38"/>
        <v>1270</v>
      </c>
      <c r="J74" s="18">
        <f t="shared" si="38"/>
        <v>1400</v>
      </c>
      <c r="K74" s="18">
        <f t="shared" si="77"/>
        <v>2000</v>
      </c>
      <c r="L74" s="18">
        <f t="shared" si="77"/>
        <v>2000</v>
      </c>
      <c r="M74" s="18">
        <f t="shared" si="77"/>
        <v>2000</v>
      </c>
      <c r="N74" s="18">
        <f t="shared" si="79"/>
        <v>-280</v>
      </c>
      <c r="O74" s="18">
        <f t="shared" si="79"/>
        <v>-730</v>
      </c>
      <c r="P74" s="18">
        <f t="shared" si="79"/>
        <v>-600</v>
      </c>
      <c r="Q74" s="35">
        <f t="shared" ref="Q74:S74" si="89">Q73</f>
        <v>0</v>
      </c>
      <c r="R74" s="35">
        <f t="shared" si="89"/>
        <v>0</v>
      </c>
      <c r="S74" s="35">
        <f t="shared" si="89"/>
        <v>0</v>
      </c>
      <c r="T74" s="4">
        <f t="shared" si="10"/>
        <v>1614</v>
      </c>
      <c r="U74" s="83">
        <f t="shared" si="34"/>
        <v>900</v>
      </c>
      <c r="V74" s="83">
        <f t="shared" si="35"/>
        <v>900</v>
      </c>
      <c r="W74" s="83">
        <f t="shared" si="36"/>
        <v>900</v>
      </c>
      <c r="X74" s="4"/>
      <c r="Y74" s="18"/>
      <c r="Z74" s="18"/>
      <c r="AA74" s="18"/>
      <c r="AB74" s="50"/>
    </row>
    <row r="75" spans="1:28" ht="15" customHeight="1">
      <c r="A75" s="3">
        <v>61</v>
      </c>
      <c r="B75" s="34">
        <f t="shared" si="12"/>
        <v>45372</v>
      </c>
      <c r="C75" s="2">
        <f t="shared" si="13"/>
        <v>884</v>
      </c>
      <c r="D75" s="5">
        <f t="shared" si="14"/>
        <v>1628</v>
      </c>
      <c r="E75" s="35">
        <f t="shared" si="17"/>
        <v>792</v>
      </c>
      <c r="F75" s="35">
        <f t="shared" si="18"/>
        <v>1242</v>
      </c>
      <c r="G75" s="35">
        <f t="shared" si="19"/>
        <v>1112</v>
      </c>
      <c r="H75" s="18">
        <f t="shared" si="38"/>
        <v>1720</v>
      </c>
      <c r="I75" s="18">
        <f t="shared" si="38"/>
        <v>1270</v>
      </c>
      <c r="J75" s="18">
        <f t="shared" si="38"/>
        <v>1400</v>
      </c>
      <c r="K75" s="18">
        <f t="shared" si="77"/>
        <v>2000</v>
      </c>
      <c r="L75" s="18">
        <f t="shared" si="77"/>
        <v>2000</v>
      </c>
      <c r="M75" s="18">
        <f t="shared" si="77"/>
        <v>2000</v>
      </c>
      <c r="N75" s="18">
        <f t="shared" si="79"/>
        <v>-280</v>
      </c>
      <c r="O75" s="18">
        <f t="shared" si="79"/>
        <v>-730</v>
      </c>
      <c r="P75" s="18">
        <f t="shared" si="79"/>
        <v>-600</v>
      </c>
      <c r="Q75" s="35">
        <f t="shared" ref="Q75:S75" si="90">Q74</f>
        <v>0</v>
      </c>
      <c r="R75" s="35">
        <f t="shared" si="90"/>
        <v>0</v>
      </c>
      <c r="S75" s="35">
        <f t="shared" si="90"/>
        <v>0</v>
      </c>
      <c r="T75" s="4">
        <f t="shared" si="10"/>
        <v>1612</v>
      </c>
      <c r="U75" s="83">
        <f t="shared" si="34"/>
        <v>900</v>
      </c>
      <c r="V75" s="83">
        <f t="shared" si="35"/>
        <v>900</v>
      </c>
      <c r="W75" s="83">
        <f t="shared" si="36"/>
        <v>900</v>
      </c>
      <c r="X75" s="4"/>
      <c r="Y75" s="18"/>
      <c r="Z75" s="18"/>
      <c r="AA75" s="18"/>
      <c r="AB75" s="50"/>
    </row>
    <row r="76" spans="1:28" ht="15">
      <c r="A76" s="3">
        <v>62</v>
      </c>
      <c r="B76" s="34">
        <f t="shared" si="12"/>
        <v>45373</v>
      </c>
      <c r="C76" s="2">
        <f t="shared" si="13"/>
        <v>884</v>
      </c>
      <c r="D76" s="5">
        <f t="shared" si="14"/>
        <v>1626</v>
      </c>
      <c r="E76" s="35">
        <f t="shared" si="17"/>
        <v>790</v>
      </c>
      <c r="F76" s="35">
        <f t="shared" si="18"/>
        <v>1240</v>
      </c>
      <c r="G76" s="35">
        <f t="shared" si="19"/>
        <v>1110</v>
      </c>
      <c r="H76" s="18">
        <f t="shared" si="38"/>
        <v>1720</v>
      </c>
      <c r="I76" s="18">
        <f t="shared" si="38"/>
        <v>1270</v>
      </c>
      <c r="J76" s="18">
        <f t="shared" si="38"/>
        <v>1400</v>
      </c>
      <c r="K76" s="18">
        <f t="shared" si="77"/>
        <v>2000</v>
      </c>
      <c r="L76" s="18">
        <f t="shared" si="77"/>
        <v>2000</v>
      </c>
      <c r="M76" s="18">
        <f t="shared" si="77"/>
        <v>2000</v>
      </c>
      <c r="N76" s="18">
        <f t="shared" si="79"/>
        <v>-280</v>
      </c>
      <c r="O76" s="18">
        <f t="shared" si="79"/>
        <v>-730</v>
      </c>
      <c r="P76" s="18">
        <f t="shared" si="79"/>
        <v>-600</v>
      </c>
      <c r="Q76" s="35">
        <f t="shared" ref="Q76:S76" si="91">Q75</f>
        <v>0</v>
      </c>
      <c r="R76" s="35">
        <f t="shared" si="91"/>
        <v>0</v>
      </c>
      <c r="S76" s="35">
        <f t="shared" si="91"/>
        <v>0</v>
      </c>
      <c r="T76" s="4">
        <f t="shared" si="10"/>
        <v>1610</v>
      </c>
      <c r="U76" s="83">
        <f t="shared" si="34"/>
        <v>900</v>
      </c>
      <c r="V76" s="83">
        <f t="shared" si="35"/>
        <v>900</v>
      </c>
      <c r="W76" s="83">
        <f t="shared" si="36"/>
        <v>900</v>
      </c>
      <c r="X76" s="4"/>
      <c r="Y76" s="18"/>
      <c r="Z76" s="18"/>
      <c r="AA76" s="18"/>
      <c r="AB76" s="50"/>
    </row>
    <row r="77" spans="1:28" ht="15" customHeight="1">
      <c r="A77" s="3">
        <v>63</v>
      </c>
      <c r="B77" s="34">
        <f t="shared" si="12"/>
        <v>45374</v>
      </c>
      <c r="C77" s="2">
        <f t="shared" si="13"/>
        <v>884</v>
      </c>
      <c r="D77" s="5">
        <f t="shared" si="14"/>
        <v>1624</v>
      </c>
      <c r="E77" s="35">
        <f t="shared" si="17"/>
        <v>788</v>
      </c>
      <c r="F77" s="35">
        <f t="shared" si="18"/>
        <v>1238</v>
      </c>
      <c r="G77" s="35">
        <f t="shared" si="19"/>
        <v>1108</v>
      </c>
      <c r="H77" s="18">
        <f t="shared" si="38"/>
        <v>1720</v>
      </c>
      <c r="I77" s="18">
        <f t="shared" si="38"/>
        <v>1270</v>
      </c>
      <c r="J77" s="18">
        <f t="shared" si="38"/>
        <v>1400</v>
      </c>
      <c r="K77" s="18">
        <f t="shared" si="77"/>
        <v>2000</v>
      </c>
      <c r="L77" s="18">
        <f t="shared" si="77"/>
        <v>2000</v>
      </c>
      <c r="M77" s="18">
        <f t="shared" si="77"/>
        <v>2000</v>
      </c>
      <c r="N77" s="18">
        <f t="shared" si="79"/>
        <v>-280</v>
      </c>
      <c r="O77" s="18">
        <f t="shared" si="79"/>
        <v>-730</v>
      </c>
      <c r="P77" s="18">
        <f t="shared" si="79"/>
        <v>-600</v>
      </c>
      <c r="Q77" s="35">
        <f t="shared" ref="Q77:S77" si="92">Q76</f>
        <v>0</v>
      </c>
      <c r="R77" s="35">
        <f t="shared" si="92"/>
        <v>0</v>
      </c>
      <c r="S77" s="35">
        <f t="shared" si="92"/>
        <v>0</v>
      </c>
      <c r="T77" s="4">
        <f t="shared" si="10"/>
        <v>1608</v>
      </c>
      <c r="U77" s="83">
        <f t="shared" si="34"/>
        <v>900</v>
      </c>
      <c r="V77" s="83">
        <f t="shared" si="35"/>
        <v>900</v>
      </c>
      <c r="W77" s="83">
        <f t="shared" si="36"/>
        <v>900</v>
      </c>
      <c r="X77" s="4"/>
      <c r="Y77" s="18"/>
      <c r="Z77" s="18"/>
      <c r="AA77" s="18"/>
      <c r="AB77" s="50"/>
    </row>
    <row r="78" spans="1:28" ht="15" customHeight="1">
      <c r="A78" s="3">
        <v>64</v>
      </c>
      <c r="B78" s="34">
        <f t="shared" si="12"/>
        <v>45375</v>
      </c>
      <c r="C78" s="2">
        <f t="shared" si="13"/>
        <v>884</v>
      </c>
      <c r="D78" s="5">
        <f t="shared" si="14"/>
        <v>1622</v>
      </c>
      <c r="E78" s="35">
        <f t="shared" si="17"/>
        <v>786</v>
      </c>
      <c r="F78" s="35">
        <f t="shared" si="18"/>
        <v>1236</v>
      </c>
      <c r="G78" s="35">
        <f t="shared" si="19"/>
        <v>1106</v>
      </c>
      <c r="H78" s="18">
        <f t="shared" si="38"/>
        <v>1720</v>
      </c>
      <c r="I78" s="18">
        <f t="shared" si="38"/>
        <v>1270</v>
      </c>
      <c r="J78" s="18">
        <f t="shared" si="38"/>
        <v>1400</v>
      </c>
      <c r="K78" s="18">
        <f t="shared" si="77"/>
        <v>2000</v>
      </c>
      <c r="L78" s="18">
        <f t="shared" si="77"/>
        <v>2000</v>
      </c>
      <c r="M78" s="18">
        <f t="shared" si="77"/>
        <v>2000</v>
      </c>
      <c r="N78" s="18">
        <f t="shared" si="79"/>
        <v>-280</v>
      </c>
      <c r="O78" s="18">
        <f t="shared" si="79"/>
        <v>-730</v>
      </c>
      <c r="P78" s="18">
        <f t="shared" si="79"/>
        <v>-600</v>
      </c>
      <c r="Q78" s="35">
        <f t="shared" ref="Q78:S78" si="93">Q77</f>
        <v>0</v>
      </c>
      <c r="R78" s="35">
        <f t="shared" si="93"/>
        <v>0</v>
      </c>
      <c r="S78" s="35">
        <f t="shared" si="93"/>
        <v>0</v>
      </c>
      <c r="T78" s="4">
        <f t="shared" si="10"/>
        <v>1606</v>
      </c>
      <c r="U78" s="83">
        <f t="shared" si="34"/>
        <v>900</v>
      </c>
      <c r="V78" s="83">
        <f t="shared" si="35"/>
        <v>900</v>
      </c>
      <c r="W78" s="83">
        <f t="shared" si="36"/>
        <v>900</v>
      </c>
      <c r="X78" s="4"/>
      <c r="Y78" s="18"/>
      <c r="Z78" s="18"/>
      <c r="AA78" s="18"/>
      <c r="AB78" s="50"/>
    </row>
    <row r="79" spans="1:28" ht="15" customHeight="1">
      <c r="A79" s="3">
        <v>65</v>
      </c>
      <c r="B79" s="34">
        <f t="shared" si="12"/>
        <v>45376</v>
      </c>
      <c r="C79" s="2">
        <f t="shared" si="13"/>
        <v>884</v>
      </c>
      <c r="D79" s="5">
        <f t="shared" si="14"/>
        <v>1620</v>
      </c>
      <c r="E79" s="35">
        <f t="shared" si="17"/>
        <v>784</v>
      </c>
      <c r="F79" s="35">
        <f t="shared" si="18"/>
        <v>1234</v>
      </c>
      <c r="G79" s="35">
        <f t="shared" si="19"/>
        <v>1104</v>
      </c>
      <c r="H79" s="18">
        <f t="shared" si="38"/>
        <v>1720</v>
      </c>
      <c r="I79" s="18">
        <f t="shared" si="38"/>
        <v>1270</v>
      </c>
      <c r="J79" s="18">
        <f t="shared" si="38"/>
        <v>1400</v>
      </c>
      <c r="K79" s="18">
        <f t="shared" si="77"/>
        <v>2000</v>
      </c>
      <c r="L79" s="18">
        <f t="shared" si="77"/>
        <v>2000</v>
      </c>
      <c r="M79" s="18">
        <f t="shared" si="77"/>
        <v>2000</v>
      </c>
      <c r="N79" s="18">
        <f t="shared" si="79"/>
        <v>-280</v>
      </c>
      <c r="O79" s="18">
        <f t="shared" si="79"/>
        <v>-730</v>
      </c>
      <c r="P79" s="18">
        <f t="shared" si="79"/>
        <v>-600</v>
      </c>
      <c r="Q79" s="35">
        <f t="shared" ref="Q79:S79" si="94">Q78</f>
        <v>0</v>
      </c>
      <c r="R79" s="35">
        <f t="shared" si="94"/>
        <v>0</v>
      </c>
      <c r="S79" s="35">
        <f t="shared" si="94"/>
        <v>0</v>
      </c>
      <c r="T79" s="4">
        <f t="shared" ref="T79:T142" si="95">D79+C79-V79</f>
        <v>1604</v>
      </c>
      <c r="U79" s="83">
        <f t="shared" si="34"/>
        <v>900</v>
      </c>
      <c r="V79" s="83">
        <f t="shared" si="35"/>
        <v>900</v>
      </c>
      <c r="W79" s="83">
        <f t="shared" si="36"/>
        <v>900</v>
      </c>
      <c r="X79" s="4"/>
      <c r="Y79" s="18"/>
      <c r="Z79" s="18"/>
      <c r="AA79" s="18"/>
      <c r="AB79" s="50"/>
    </row>
    <row r="80" spans="1:28" ht="15" customHeight="1">
      <c r="A80" s="3">
        <v>66</v>
      </c>
      <c r="B80" s="34">
        <f t="shared" ref="B80:B143" si="96">B79+1</f>
        <v>45377</v>
      </c>
      <c r="C80" s="2">
        <f t="shared" ref="C80:C143" si="97">C79</f>
        <v>884</v>
      </c>
      <c r="D80" s="5">
        <f t="shared" ref="D80:D126" si="98">D79-2</f>
        <v>1618</v>
      </c>
      <c r="E80" s="35">
        <f t="shared" si="17"/>
        <v>782</v>
      </c>
      <c r="F80" s="35">
        <f t="shared" si="18"/>
        <v>1232</v>
      </c>
      <c r="G80" s="35">
        <f t="shared" si="19"/>
        <v>1102</v>
      </c>
      <c r="H80" s="18">
        <f t="shared" si="38"/>
        <v>1720</v>
      </c>
      <c r="I80" s="18">
        <f t="shared" si="38"/>
        <v>1270</v>
      </c>
      <c r="J80" s="18">
        <f t="shared" si="38"/>
        <v>1400</v>
      </c>
      <c r="K80" s="18">
        <f t="shared" ref="K80:M95" si="99">K79</f>
        <v>2000</v>
      </c>
      <c r="L80" s="18">
        <f t="shared" si="99"/>
        <v>2000</v>
      </c>
      <c r="M80" s="18">
        <f t="shared" si="99"/>
        <v>2000</v>
      </c>
      <c r="N80" s="18">
        <f t="shared" si="79"/>
        <v>-280</v>
      </c>
      <c r="O80" s="18">
        <f t="shared" si="79"/>
        <v>-730</v>
      </c>
      <c r="P80" s="18">
        <f t="shared" si="79"/>
        <v>-600</v>
      </c>
      <c r="Q80" s="35">
        <f t="shared" ref="Q80:S80" si="100">Q79</f>
        <v>0</v>
      </c>
      <c r="R80" s="35">
        <f t="shared" si="100"/>
        <v>0</v>
      </c>
      <c r="S80" s="35">
        <f t="shared" si="100"/>
        <v>0</v>
      </c>
      <c r="T80" s="4">
        <f t="shared" si="95"/>
        <v>1602</v>
      </c>
      <c r="U80" s="83">
        <f t="shared" si="34"/>
        <v>900</v>
      </c>
      <c r="V80" s="83">
        <f t="shared" si="35"/>
        <v>900</v>
      </c>
      <c r="W80" s="83">
        <f t="shared" si="36"/>
        <v>900</v>
      </c>
      <c r="X80" s="4"/>
      <c r="Y80" s="18"/>
      <c r="Z80" s="18"/>
      <c r="AA80" s="18"/>
      <c r="AB80" s="50"/>
    </row>
    <row r="81" spans="1:30" ht="15" customHeight="1">
      <c r="A81" s="3">
        <v>67</v>
      </c>
      <c r="B81" s="34">
        <f t="shared" si="96"/>
        <v>45378</v>
      </c>
      <c r="C81" s="2">
        <f t="shared" si="97"/>
        <v>884</v>
      </c>
      <c r="D81" s="5">
        <f t="shared" si="98"/>
        <v>1616</v>
      </c>
      <c r="E81" s="35">
        <f t="shared" ref="E81:E144" si="101">C81+D81-H81</f>
        <v>780</v>
      </c>
      <c r="F81" s="35">
        <f t="shared" ref="F81:F144" si="102">C81+D81-I81</f>
        <v>1230</v>
      </c>
      <c r="G81" s="35">
        <f t="shared" ref="G81:G144" si="103">D81+C81-J81</f>
        <v>1100</v>
      </c>
      <c r="H81" s="18">
        <f t="shared" si="38"/>
        <v>1720</v>
      </c>
      <c r="I81" s="18">
        <f t="shared" si="38"/>
        <v>1270</v>
      </c>
      <c r="J81" s="18">
        <f t="shared" si="38"/>
        <v>1400</v>
      </c>
      <c r="K81" s="18">
        <f t="shared" si="99"/>
        <v>2000</v>
      </c>
      <c r="L81" s="18">
        <f t="shared" si="99"/>
        <v>2000</v>
      </c>
      <c r="M81" s="18">
        <f t="shared" si="99"/>
        <v>2000</v>
      </c>
      <c r="N81" s="18">
        <f t="shared" ref="N81:P96" si="104">N80-Q81</f>
        <v>-280</v>
      </c>
      <c r="O81" s="18">
        <f t="shared" si="104"/>
        <v>-730</v>
      </c>
      <c r="P81" s="18">
        <f t="shared" si="104"/>
        <v>-600</v>
      </c>
      <c r="Q81" s="35">
        <f t="shared" ref="Q81:S81" si="105">Q80</f>
        <v>0</v>
      </c>
      <c r="R81" s="35">
        <f t="shared" si="105"/>
        <v>0</v>
      </c>
      <c r="S81" s="35">
        <f t="shared" si="105"/>
        <v>0</v>
      </c>
      <c r="T81" s="4">
        <f t="shared" si="95"/>
        <v>1600</v>
      </c>
      <c r="U81" s="83">
        <f t="shared" si="34"/>
        <v>900</v>
      </c>
      <c r="V81" s="83">
        <f t="shared" si="35"/>
        <v>900</v>
      </c>
      <c r="W81" s="83">
        <f t="shared" si="36"/>
        <v>900</v>
      </c>
      <c r="X81" s="4"/>
      <c r="Y81" s="18"/>
      <c r="Z81" s="18"/>
      <c r="AA81" s="18"/>
      <c r="AB81" s="50"/>
    </row>
    <row r="82" spans="1:30" ht="15" customHeight="1">
      <c r="A82" s="3">
        <v>68</v>
      </c>
      <c r="B82" s="34">
        <f t="shared" si="96"/>
        <v>45379</v>
      </c>
      <c r="C82" s="2">
        <f t="shared" si="97"/>
        <v>884</v>
      </c>
      <c r="D82" s="5">
        <f t="shared" si="98"/>
        <v>1614</v>
      </c>
      <c r="E82" s="35">
        <f t="shared" si="101"/>
        <v>778</v>
      </c>
      <c r="F82" s="35">
        <f t="shared" si="102"/>
        <v>1228</v>
      </c>
      <c r="G82" s="35">
        <f t="shared" si="103"/>
        <v>1098</v>
      </c>
      <c r="H82" s="18">
        <f t="shared" si="38"/>
        <v>1720</v>
      </c>
      <c r="I82" s="18">
        <f t="shared" si="38"/>
        <v>1270</v>
      </c>
      <c r="J82" s="18">
        <f t="shared" si="38"/>
        <v>1400</v>
      </c>
      <c r="K82" s="18">
        <f t="shared" si="99"/>
        <v>2000</v>
      </c>
      <c r="L82" s="18">
        <f t="shared" si="99"/>
        <v>2000</v>
      </c>
      <c r="M82" s="18">
        <f t="shared" si="99"/>
        <v>2000</v>
      </c>
      <c r="N82" s="18">
        <f t="shared" si="104"/>
        <v>-280</v>
      </c>
      <c r="O82" s="18">
        <f t="shared" si="104"/>
        <v>-730</v>
      </c>
      <c r="P82" s="18">
        <f t="shared" si="104"/>
        <v>-600</v>
      </c>
      <c r="Q82" s="35">
        <f t="shared" ref="Q82:S82" si="106">Q81</f>
        <v>0</v>
      </c>
      <c r="R82" s="35">
        <f t="shared" si="106"/>
        <v>0</v>
      </c>
      <c r="S82" s="35">
        <f t="shared" si="106"/>
        <v>0</v>
      </c>
      <c r="T82" s="4">
        <f t="shared" si="95"/>
        <v>1598</v>
      </c>
      <c r="U82" s="83">
        <f t="shared" si="34"/>
        <v>900</v>
      </c>
      <c r="V82" s="83">
        <f t="shared" si="35"/>
        <v>900</v>
      </c>
      <c r="W82" s="83">
        <f t="shared" si="36"/>
        <v>900</v>
      </c>
      <c r="X82" s="4"/>
      <c r="Y82" s="18"/>
      <c r="Z82" s="18"/>
      <c r="AA82" s="18"/>
      <c r="AB82" s="50"/>
    </row>
    <row r="83" spans="1:30" ht="15" customHeight="1">
      <c r="A83" s="3">
        <v>69</v>
      </c>
      <c r="B83" s="34">
        <f t="shared" si="96"/>
        <v>45380</v>
      </c>
      <c r="C83" s="2">
        <f t="shared" si="97"/>
        <v>884</v>
      </c>
      <c r="D83" s="5">
        <f t="shared" si="98"/>
        <v>1612</v>
      </c>
      <c r="E83" s="35">
        <f t="shared" si="101"/>
        <v>776</v>
      </c>
      <c r="F83" s="35">
        <f t="shared" si="102"/>
        <v>1226</v>
      </c>
      <c r="G83" s="35">
        <f t="shared" si="103"/>
        <v>1096</v>
      </c>
      <c r="H83" s="18">
        <f t="shared" si="38"/>
        <v>1720</v>
      </c>
      <c r="I83" s="18">
        <f t="shared" si="38"/>
        <v>1270</v>
      </c>
      <c r="J83" s="18">
        <f t="shared" si="38"/>
        <v>1400</v>
      </c>
      <c r="K83" s="18">
        <f t="shared" si="99"/>
        <v>2000</v>
      </c>
      <c r="L83" s="18">
        <f t="shared" si="99"/>
        <v>2000</v>
      </c>
      <c r="M83" s="18">
        <f t="shared" si="99"/>
        <v>2000</v>
      </c>
      <c r="N83" s="18">
        <f t="shared" si="104"/>
        <v>-280</v>
      </c>
      <c r="O83" s="18">
        <f t="shared" si="104"/>
        <v>-730</v>
      </c>
      <c r="P83" s="18">
        <f t="shared" si="104"/>
        <v>-600</v>
      </c>
      <c r="Q83" s="35">
        <f t="shared" ref="Q83:S83" si="107">Q82</f>
        <v>0</v>
      </c>
      <c r="R83" s="35">
        <f t="shared" si="107"/>
        <v>0</v>
      </c>
      <c r="S83" s="35">
        <f t="shared" si="107"/>
        <v>0</v>
      </c>
      <c r="T83" s="4">
        <f t="shared" si="95"/>
        <v>1596</v>
      </c>
      <c r="U83" s="83">
        <f t="shared" si="34"/>
        <v>900</v>
      </c>
      <c r="V83" s="83">
        <f t="shared" si="35"/>
        <v>900</v>
      </c>
      <c r="W83" s="83">
        <f t="shared" si="36"/>
        <v>900</v>
      </c>
      <c r="X83" s="4"/>
      <c r="Y83" s="18"/>
      <c r="Z83" s="18"/>
      <c r="AA83" s="18"/>
      <c r="AB83" s="50"/>
    </row>
    <row r="84" spans="1:30" ht="15" customHeight="1">
      <c r="A84" s="3">
        <v>70</v>
      </c>
      <c r="B84" s="34">
        <f t="shared" si="96"/>
        <v>45381</v>
      </c>
      <c r="C84" s="2">
        <f t="shared" si="97"/>
        <v>884</v>
      </c>
      <c r="D84" s="5">
        <f t="shared" si="98"/>
        <v>1610</v>
      </c>
      <c r="E84" s="35">
        <f t="shared" si="101"/>
        <v>774</v>
      </c>
      <c r="F84" s="35">
        <f t="shared" si="102"/>
        <v>1224</v>
      </c>
      <c r="G84" s="35">
        <f t="shared" si="103"/>
        <v>1094</v>
      </c>
      <c r="H84" s="18">
        <f t="shared" si="38"/>
        <v>1720</v>
      </c>
      <c r="I84" s="18">
        <f t="shared" si="38"/>
        <v>1270</v>
      </c>
      <c r="J84" s="18">
        <f t="shared" si="38"/>
        <v>1400</v>
      </c>
      <c r="K84" s="18">
        <f t="shared" si="99"/>
        <v>2000</v>
      </c>
      <c r="L84" s="18">
        <f t="shared" si="99"/>
        <v>2000</v>
      </c>
      <c r="M84" s="18">
        <f t="shared" si="99"/>
        <v>2000</v>
      </c>
      <c r="N84" s="18">
        <f t="shared" si="104"/>
        <v>-280</v>
      </c>
      <c r="O84" s="18">
        <f t="shared" si="104"/>
        <v>-730</v>
      </c>
      <c r="P84" s="18">
        <f t="shared" si="104"/>
        <v>-600</v>
      </c>
      <c r="Q84" s="35">
        <f t="shared" ref="Q84:S84" si="108">Q83</f>
        <v>0</v>
      </c>
      <c r="R84" s="35">
        <f t="shared" si="108"/>
        <v>0</v>
      </c>
      <c r="S84" s="35">
        <f t="shared" si="108"/>
        <v>0</v>
      </c>
      <c r="T84" s="4">
        <f t="shared" si="95"/>
        <v>1594</v>
      </c>
      <c r="U84" s="83">
        <f t="shared" si="34"/>
        <v>900</v>
      </c>
      <c r="V84" s="83">
        <f t="shared" si="35"/>
        <v>900</v>
      </c>
      <c r="W84" s="83">
        <f t="shared" si="36"/>
        <v>900</v>
      </c>
      <c r="X84" s="4"/>
      <c r="Y84" s="18"/>
      <c r="Z84" s="18"/>
      <c r="AA84" s="18"/>
      <c r="AB84" s="50"/>
    </row>
    <row r="85" spans="1:30" ht="15" customHeight="1">
      <c r="A85" s="3">
        <v>71</v>
      </c>
      <c r="B85" s="34">
        <f t="shared" si="96"/>
        <v>45382</v>
      </c>
      <c r="C85" s="2">
        <f t="shared" si="97"/>
        <v>884</v>
      </c>
      <c r="D85" s="5">
        <f t="shared" si="98"/>
        <v>1608</v>
      </c>
      <c r="E85" s="35">
        <f t="shared" si="101"/>
        <v>772</v>
      </c>
      <c r="F85" s="35">
        <f t="shared" si="102"/>
        <v>1222</v>
      </c>
      <c r="G85" s="35">
        <f t="shared" si="103"/>
        <v>1092</v>
      </c>
      <c r="H85" s="18">
        <f t="shared" si="38"/>
        <v>1720</v>
      </c>
      <c r="I85" s="18">
        <f t="shared" si="38"/>
        <v>1270</v>
      </c>
      <c r="J85" s="18">
        <f t="shared" si="38"/>
        <v>1400</v>
      </c>
      <c r="K85" s="18">
        <f t="shared" si="99"/>
        <v>2000</v>
      </c>
      <c r="L85" s="18">
        <f t="shared" si="99"/>
        <v>2000</v>
      </c>
      <c r="M85" s="18">
        <f t="shared" si="99"/>
        <v>2000</v>
      </c>
      <c r="N85" s="18">
        <f t="shared" si="104"/>
        <v>-280</v>
      </c>
      <c r="O85" s="18">
        <f t="shared" si="104"/>
        <v>-730</v>
      </c>
      <c r="P85" s="18">
        <f t="shared" si="104"/>
        <v>-600</v>
      </c>
      <c r="Q85" s="35">
        <f t="shared" ref="Q85:S85" si="109">Q84</f>
        <v>0</v>
      </c>
      <c r="R85" s="35">
        <f t="shared" si="109"/>
        <v>0</v>
      </c>
      <c r="S85" s="35">
        <f t="shared" si="109"/>
        <v>0</v>
      </c>
      <c r="T85" s="4">
        <f t="shared" si="95"/>
        <v>1592</v>
      </c>
      <c r="U85" s="83">
        <f t="shared" si="34"/>
        <v>900</v>
      </c>
      <c r="V85" s="83">
        <f t="shared" si="35"/>
        <v>900</v>
      </c>
      <c r="W85" s="83">
        <f t="shared" si="36"/>
        <v>900</v>
      </c>
      <c r="X85" s="4"/>
      <c r="Y85" s="18"/>
      <c r="Z85" s="18"/>
      <c r="AA85" s="18"/>
      <c r="AB85" s="50"/>
    </row>
    <row r="86" spans="1:30" ht="15" customHeight="1">
      <c r="A86" s="3">
        <v>72</v>
      </c>
      <c r="B86" s="34">
        <f t="shared" si="96"/>
        <v>45383</v>
      </c>
      <c r="C86" s="2">
        <f t="shared" si="97"/>
        <v>884</v>
      </c>
      <c r="D86" s="5">
        <f t="shared" si="98"/>
        <v>1606</v>
      </c>
      <c r="E86" s="35">
        <f t="shared" si="101"/>
        <v>770</v>
      </c>
      <c r="F86" s="35">
        <f t="shared" si="102"/>
        <v>1220</v>
      </c>
      <c r="G86" s="35">
        <f t="shared" si="103"/>
        <v>1090</v>
      </c>
      <c r="H86" s="18">
        <f t="shared" si="38"/>
        <v>1720</v>
      </c>
      <c r="I86" s="18">
        <f t="shared" si="38"/>
        <v>1270</v>
      </c>
      <c r="J86" s="18">
        <f t="shared" si="38"/>
        <v>1400</v>
      </c>
      <c r="K86" s="18">
        <f t="shared" si="99"/>
        <v>2000</v>
      </c>
      <c r="L86" s="18">
        <f t="shared" si="99"/>
        <v>2000</v>
      </c>
      <c r="M86" s="18">
        <f t="shared" si="99"/>
        <v>2000</v>
      </c>
      <c r="N86" s="18">
        <f t="shared" si="104"/>
        <v>-280</v>
      </c>
      <c r="O86" s="18">
        <f t="shared" si="104"/>
        <v>-730</v>
      </c>
      <c r="P86" s="18">
        <f t="shared" si="104"/>
        <v>-600</v>
      </c>
      <c r="Q86" s="35">
        <f t="shared" ref="Q86:S86" si="110">Q85</f>
        <v>0</v>
      </c>
      <c r="R86" s="35">
        <f t="shared" si="110"/>
        <v>0</v>
      </c>
      <c r="S86" s="35">
        <f t="shared" si="110"/>
        <v>0</v>
      </c>
      <c r="T86" s="4">
        <f t="shared" si="95"/>
        <v>1590</v>
      </c>
      <c r="U86" s="83">
        <f t="shared" si="34"/>
        <v>900</v>
      </c>
      <c r="V86" s="83">
        <f t="shared" si="35"/>
        <v>900</v>
      </c>
      <c r="W86" s="83">
        <f t="shared" si="36"/>
        <v>900</v>
      </c>
      <c r="X86" s="4"/>
      <c r="Y86" s="18"/>
      <c r="Z86" s="18"/>
      <c r="AA86" s="18"/>
      <c r="AB86" s="50"/>
    </row>
    <row r="87" spans="1:30" ht="15" customHeight="1">
      <c r="A87" s="3">
        <v>73</v>
      </c>
      <c r="B87" s="34">
        <f t="shared" si="96"/>
        <v>45384</v>
      </c>
      <c r="C87" s="2">
        <f t="shared" si="97"/>
        <v>884</v>
      </c>
      <c r="D87" s="5">
        <f t="shared" si="98"/>
        <v>1604</v>
      </c>
      <c r="E87" s="35">
        <f t="shared" si="101"/>
        <v>768</v>
      </c>
      <c r="F87" s="35">
        <f t="shared" si="102"/>
        <v>1218</v>
      </c>
      <c r="G87" s="35">
        <f t="shared" si="103"/>
        <v>1088</v>
      </c>
      <c r="H87" s="18">
        <f t="shared" si="38"/>
        <v>1720</v>
      </c>
      <c r="I87" s="18">
        <f t="shared" si="38"/>
        <v>1270</v>
      </c>
      <c r="J87" s="18">
        <f t="shared" si="38"/>
        <v>1400</v>
      </c>
      <c r="K87" s="18">
        <f t="shared" si="99"/>
        <v>2000</v>
      </c>
      <c r="L87" s="18">
        <f t="shared" si="99"/>
        <v>2000</v>
      </c>
      <c r="M87" s="18">
        <f t="shared" si="99"/>
        <v>2000</v>
      </c>
      <c r="N87" s="18">
        <f t="shared" si="104"/>
        <v>-280</v>
      </c>
      <c r="O87" s="18">
        <f t="shared" si="104"/>
        <v>-730</v>
      </c>
      <c r="P87" s="18">
        <f t="shared" si="104"/>
        <v>-600</v>
      </c>
      <c r="Q87" s="35">
        <f t="shared" ref="Q87:S87" si="111">Q86</f>
        <v>0</v>
      </c>
      <c r="R87" s="35">
        <f t="shared" si="111"/>
        <v>0</v>
      </c>
      <c r="S87" s="35">
        <f t="shared" si="111"/>
        <v>0</v>
      </c>
      <c r="T87" s="4">
        <f t="shared" si="95"/>
        <v>1588</v>
      </c>
      <c r="U87" s="83">
        <f t="shared" si="34"/>
        <v>900</v>
      </c>
      <c r="V87" s="83">
        <f t="shared" si="35"/>
        <v>900</v>
      </c>
      <c r="W87" s="83">
        <f t="shared" si="36"/>
        <v>900</v>
      </c>
      <c r="X87" s="4"/>
      <c r="Y87" s="18"/>
      <c r="Z87" s="18"/>
      <c r="AA87" s="18"/>
      <c r="AB87" s="50"/>
      <c r="AD87" s="57">
        <v>45355</v>
      </c>
    </row>
    <row r="88" spans="1:30" ht="15" customHeight="1">
      <c r="A88" s="3">
        <v>74</v>
      </c>
      <c r="B88" s="34">
        <f t="shared" si="96"/>
        <v>45385</v>
      </c>
      <c r="C88" s="2">
        <f t="shared" si="97"/>
        <v>884</v>
      </c>
      <c r="D88" s="5">
        <f t="shared" si="98"/>
        <v>1602</v>
      </c>
      <c r="E88" s="35">
        <f t="shared" si="101"/>
        <v>766</v>
      </c>
      <c r="F88" s="35">
        <f t="shared" si="102"/>
        <v>1216</v>
      </c>
      <c r="G88" s="35">
        <f t="shared" si="103"/>
        <v>1086</v>
      </c>
      <c r="H88" s="18">
        <f t="shared" si="38"/>
        <v>1720</v>
      </c>
      <c r="I88" s="18">
        <f t="shared" si="38"/>
        <v>1270</v>
      </c>
      <c r="J88" s="18">
        <f t="shared" si="38"/>
        <v>1400</v>
      </c>
      <c r="K88" s="18">
        <f t="shared" si="99"/>
        <v>2000</v>
      </c>
      <c r="L88" s="18">
        <f t="shared" si="99"/>
        <v>2000</v>
      </c>
      <c r="M88" s="18">
        <f t="shared" si="99"/>
        <v>2000</v>
      </c>
      <c r="N88" s="18">
        <f t="shared" si="104"/>
        <v>-280</v>
      </c>
      <c r="O88" s="18">
        <f t="shared" si="104"/>
        <v>-730</v>
      </c>
      <c r="P88" s="18">
        <f t="shared" si="104"/>
        <v>-600</v>
      </c>
      <c r="Q88" s="35">
        <f t="shared" ref="Q88:S88" si="112">Q87</f>
        <v>0</v>
      </c>
      <c r="R88" s="35">
        <f t="shared" si="112"/>
        <v>0</v>
      </c>
      <c r="S88" s="35">
        <f t="shared" si="112"/>
        <v>0</v>
      </c>
      <c r="T88" s="4">
        <f t="shared" si="95"/>
        <v>1586</v>
      </c>
      <c r="U88" s="83">
        <f t="shared" si="34"/>
        <v>900</v>
      </c>
      <c r="V88" s="83">
        <f t="shared" si="35"/>
        <v>900</v>
      </c>
      <c r="W88" s="83">
        <f t="shared" si="36"/>
        <v>900</v>
      </c>
      <c r="X88" s="4"/>
      <c r="Y88" s="18"/>
      <c r="Z88" s="18"/>
      <c r="AA88" s="18"/>
      <c r="AB88" s="50"/>
      <c r="AD88" s="57">
        <v>45359</v>
      </c>
    </row>
    <row r="89" spans="1:30" ht="15" customHeight="1">
      <c r="A89" s="3">
        <v>75</v>
      </c>
      <c r="B89" s="34">
        <f t="shared" si="96"/>
        <v>45386</v>
      </c>
      <c r="C89" s="2">
        <f t="shared" si="97"/>
        <v>884</v>
      </c>
      <c r="D89" s="5">
        <f t="shared" si="98"/>
        <v>1600</v>
      </c>
      <c r="E89" s="35">
        <f t="shared" si="101"/>
        <v>764</v>
      </c>
      <c r="F89" s="35">
        <f t="shared" si="102"/>
        <v>1214</v>
      </c>
      <c r="G89" s="35">
        <f t="shared" si="103"/>
        <v>1084</v>
      </c>
      <c r="H89" s="18">
        <f t="shared" si="38"/>
        <v>1720</v>
      </c>
      <c r="I89" s="18">
        <f t="shared" si="38"/>
        <v>1270</v>
      </c>
      <c r="J89" s="18">
        <f t="shared" si="38"/>
        <v>1400</v>
      </c>
      <c r="K89" s="18">
        <f t="shared" si="99"/>
        <v>2000</v>
      </c>
      <c r="L89" s="18">
        <f t="shared" si="99"/>
        <v>2000</v>
      </c>
      <c r="M89" s="18">
        <f t="shared" si="99"/>
        <v>2000</v>
      </c>
      <c r="N89" s="18">
        <f t="shared" si="104"/>
        <v>-280</v>
      </c>
      <c r="O89" s="18">
        <f t="shared" si="104"/>
        <v>-730</v>
      </c>
      <c r="P89" s="18">
        <f t="shared" si="104"/>
        <v>-600</v>
      </c>
      <c r="Q89" s="35">
        <f t="shared" ref="Q89:S89" si="113">Q88</f>
        <v>0</v>
      </c>
      <c r="R89" s="35">
        <f t="shared" si="113"/>
        <v>0</v>
      </c>
      <c r="S89" s="35">
        <f t="shared" si="113"/>
        <v>0</v>
      </c>
      <c r="T89" s="4">
        <f t="shared" si="95"/>
        <v>1584</v>
      </c>
      <c r="U89" s="83">
        <f t="shared" si="34"/>
        <v>900</v>
      </c>
      <c r="V89" s="83">
        <f t="shared" si="35"/>
        <v>900</v>
      </c>
      <c r="W89" s="83">
        <f t="shared" si="36"/>
        <v>900</v>
      </c>
      <c r="X89" s="4"/>
      <c r="Y89" s="18"/>
      <c r="Z89" s="18"/>
      <c r="AA89" s="18"/>
      <c r="AB89" s="50"/>
      <c r="AD89" s="57">
        <v>45364</v>
      </c>
    </row>
    <row r="90" spans="1:30" ht="15" customHeight="1">
      <c r="A90" s="3">
        <v>76</v>
      </c>
      <c r="B90" s="34">
        <f t="shared" si="96"/>
        <v>45387</v>
      </c>
      <c r="C90" s="2">
        <f t="shared" si="97"/>
        <v>884</v>
      </c>
      <c r="D90" s="5">
        <f t="shared" si="98"/>
        <v>1598</v>
      </c>
      <c r="E90" s="35">
        <f t="shared" si="101"/>
        <v>762</v>
      </c>
      <c r="F90" s="35">
        <f t="shared" si="102"/>
        <v>1212</v>
      </c>
      <c r="G90" s="35">
        <f t="shared" si="103"/>
        <v>1082</v>
      </c>
      <c r="H90" s="18">
        <f t="shared" si="38"/>
        <v>1720</v>
      </c>
      <c r="I90" s="18">
        <f t="shared" si="38"/>
        <v>1270</v>
      </c>
      <c r="J90" s="18">
        <f t="shared" si="38"/>
        <v>1400</v>
      </c>
      <c r="K90" s="18">
        <f t="shared" si="99"/>
        <v>2000</v>
      </c>
      <c r="L90" s="18">
        <f t="shared" si="99"/>
        <v>2000</v>
      </c>
      <c r="M90" s="18">
        <f t="shared" si="99"/>
        <v>2000</v>
      </c>
      <c r="N90" s="18">
        <f t="shared" si="104"/>
        <v>-280</v>
      </c>
      <c r="O90" s="18">
        <f t="shared" si="104"/>
        <v>-730</v>
      </c>
      <c r="P90" s="18">
        <f t="shared" si="104"/>
        <v>-600</v>
      </c>
      <c r="Q90" s="35">
        <f t="shared" ref="Q90:S90" si="114">Q89</f>
        <v>0</v>
      </c>
      <c r="R90" s="35">
        <f t="shared" si="114"/>
        <v>0</v>
      </c>
      <c r="S90" s="35">
        <f t="shared" si="114"/>
        <v>0</v>
      </c>
      <c r="T90" s="4">
        <f t="shared" si="95"/>
        <v>1582</v>
      </c>
      <c r="U90" s="83">
        <f t="shared" si="34"/>
        <v>900</v>
      </c>
      <c r="V90" s="83">
        <f t="shared" si="35"/>
        <v>900</v>
      </c>
      <c r="W90" s="83">
        <f t="shared" si="36"/>
        <v>900</v>
      </c>
      <c r="X90" s="4"/>
      <c r="Y90" s="18"/>
      <c r="Z90" s="18"/>
      <c r="AA90" s="18"/>
      <c r="AB90" s="50"/>
    </row>
    <row r="91" spans="1:30" ht="15" customHeight="1">
      <c r="A91" s="3">
        <v>77</v>
      </c>
      <c r="B91" s="34">
        <f t="shared" si="96"/>
        <v>45388</v>
      </c>
      <c r="C91" s="2">
        <f t="shared" si="97"/>
        <v>884</v>
      </c>
      <c r="D91" s="5">
        <f t="shared" si="98"/>
        <v>1596</v>
      </c>
      <c r="E91" s="35">
        <f t="shared" si="101"/>
        <v>760</v>
      </c>
      <c r="F91" s="35">
        <f t="shared" si="102"/>
        <v>1210</v>
      </c>
      <c r="G91" s="35">
        <f t="shared" si="103"/>
        <v>1080</v>
      </c>
      <c r="H91" s="18">
        <f t="shared" si="38"/>
        <v>1720</v>
      </c>
      <c r="I91" s="18">
        <f t="shared" si="38"/>
        <v>1270</v>
      </c>
      <c r="J91" s="18">
        <f t="shared" si="38"/>
        <v>1400</v>
      </c>
      <c r="K91" s="18">
        <f t="shared" si="99"/>
        <v>2000</v>
      </c>
      <c r="L91" s="18">
        <f t="shared" si="99"/>
        <v>2000</v>
      </c>
      <c r="M91" s="18">
        <f t="shared" si="99"/>
        <v>2000</v>
      </c>
      <c r="N91" s="18">
        <f t="shared" si="104"/>
        <v>-280</v>
      </c>
      <c r="O91" s="18">
        <f t="shared" si="104"/>
        <v>-730</v>
      </c>
      <c r="P91" s="18">
        <f t="shared" si="104"/>
        <v>-600</v>
      </c>
      <c r="Q91" s="35">
        <f t="shared" ref="Q91:S91" si="115">Q90</f>
        <v>0</v>
      </c>
      <c r="R91" s="35">
        <f t="shared" si="115"/>
        <v>0</v>
      </c>
      <c r="S91" s="35">
        <f t="shared" si="115"/>
        <v>0</v>
      </c>
      <c r="T91" s="4">
        <f t="shared" si="95"/>
        <v>1580</v>
      </c>
      <c r="U91" s="83">
        <f t="shared" si="34"/>
        <v>900</v>
      </c>
      <c r="V91" s="83">
        <f t="shared" si="35"/>
        <v>900</v>
      </c>
      <c r="W91" s="83">
        <f t="shared" si="36"/>
        <v>900</v>
      </c>
      <c r="X91" s="4"/>
      <c r="Y91" s="18"/>
      <c r="Z91" s="18"/>
      <c r="AA91" s="18"/>
      <c r="AB91" s="50"/>
    </row>
    <row r="92" spans="1:30" ht="15" customHeight="1">
      <c r="A92" s="3">
        <v>78</v>
      </c>
      <c r="B92" s="34">
        <f t="shared" si="96"/>
        <v>45389</v>
      </c>
      <c r="C92" s="2">
        <f t="shared" si="97"/>
        <v>884</v>
      </c>
      <c r="D92" s="5">
        <f t="shared" si="98"/>
        <v>1594</v>
      </c>
      <c r="E92" s="35">
        <f t="shared" si="101"/>
        <v>758</v>
      </c>
      <c r="F92" s="35">
        <f t="shared" si="102"/>
        <v>1208</v>
      </c>
      <c r="G92" s="35">
        <f t="shared" si="103"/>
        <v>1078</v>
      </c>
      <c r="H92" s="18">
        <f t="shared" si="38"/>
        <v>1720</v>
      </c>
      <c r="I92" s="18">
        <f t="shared" si="38"/>
        <v>1270</v>
      </c>
      <c r="J92" s="18">
        <f t="shared" si="38"/>
        <v>1400</v>
      </c>
      <c r="K92" s="18">
        <f t="shared" si="99"/>
        <v>2000</v>
      </c>
      <c r="L92" s="18">
        <f t="shared" si="99"/>
        <v>2000</v>
      </c>
      <c r="M92" s="18">
        <f t="shared" si="99"/>
        <v>2000</v>
      </c>
      <c r="N92" s="18">
        <f t="shared" si="104"/>
        <v>-280</v>
      </c>
      <c r="O92" s="18">
        <f t="shared" si="104"/>
        <v>-730</v>
      </c>
      <c r="P92" s="18">
        <f t="shared" si="104"/>
        <v>-600</v>
      </c>
      <c r="Q92" s="35">
        <f t="shared" ref="Q92:S92" si="116">Q91</f>
        <v>0</v>
      </c>
      <c r="R92" s="35">
        <f t="shared" si="116"/>
        <v>0</v>
      </c>
      <c r="S92" s="35">
        <f t="shared" si="116"/>
        <v>0</v>
      </c>
      <c r="T92" s="4">
        <f t="shared" si="95"/>
        <v>1578</v>
      </c>
      <c r="U92" s="83">
        <f t="shared" ref="U92:U155" si="117">U91+$X92*1000-Q92</f>
        <v>900</v>
      </c>
      <c r="V92" s="83">
        <f t="shared" ref="V92:V155" si="118">V91+$X92*1000-R92</f>
        <v>900</v>
      </c>
      <c r="W92" s="83">
        <f t="shared" ref="W92:W155" si="119">W91+$X92*1000-S92</f>
        <v>900</v>
      </c>
      <c r="X92" s="4"/>
      <c r="Y92" s="18"/>
      <c r="Z92" s="18"/>
      <c r="AA92" s="18"/>
      <c r="AB92" s="50"/>
    </row>
    <row r="93" spans="1:30" ht="15" customHeight="1">
      <c r="A93" s="3">
        <v>79</v>
      </c>
      <c r="B93" s="34">
        <f t="shared" si="96"/>
        <v>45390</v>
      </c>
      <c r="C93" s="2">
        <f t="shared" si="97"/>
        <v>884</v>
      </c>
      <c r="D93" s="5">
        <f t="shared" si="98"/>
        <v>1592</v>
      </c>
      <c r="E93" s="35">
        <f t="shared" si="101"/>
        <v>756</v>
      </c>
      <c r="F93" s="35">
        <f t="shared" si="102"/>
        <v>1206</v>
      </c>
      <c r="G93" s="35">
        <f t="shared" si="103"/>
        <v>1076</v>
      </c>
      <c r="H93" s="18">
        <f t="shared" si="38"/>
        <v>1720</v>
      </c>
      <c r="I93" s="18">
        <f t="shared" si="38"/>
        <v>1270</v>
      </c>
      <c r="J93" s="18">
        <f t="shared" si="38"/>
        <v>1400</v>
      </c>
      <c r="K93" s="18">
        <f t="shared" si="99"/>
        <v>2000</v>
      </c>
      <c r="L93" s="18">
        <f t="shared" si="99"/>
        <v>2000</v>
      </c>
      <c r="M93" s="18">
        <f t="shared" si="99"/>
        <v>2000</v>
      </c>
      <c r="N93" s="18">
        <f t="shared" si="104"/>
        <v>-280</v>
      </c>
      <c r="O93" s="18">
        <f t="shared" si="104"/>
        <v>-730</v>
      </c>
      <c r="P93" s="18">
        <f t="shared" si="104"/>
        <v>-600</v>
      </c>
      <c r="Q93" s="35">
        <f t="shared" ref="Q93:S93" si="120">Q92</f>
        <v>0</v>
      </c>
      <c r="R93" s="35">
        <f t="shared" si="120"/>
        <v>0</v>
      </c>
      <c r="S93" s="35">
        <f t="shared" si="120"/>
        <v>0</v>
      </c>
      <c r="T93" s="4">
        <f t="shared" si="95"/>
        <v>1576</v>
      </c>
      <c r="U93" s="83">
        <f t="shared" si="117"/>
        <v>900</v>
      </c>
      <c r="V93" s="83">
        <f t="shared" si="118"/>
        <v>900</v>
      </c>
      <c r="W93" s="83">
        <f t="shared" si="119"/>
        <v>900</v>
      </c>
      <c r="X93" s="4"/>
      <c r="Y93" s="18"/>
      <c r="Z93" s="18"/>
      <c r="AA93" s="18"/>
      <c r="AB93" s="50"/>
    </row>
    <row r="94" spans="1:30" ht="15" customHeight="1">
      <c r="A94" s="3">
        <v>80</v>
      </c>
      <c r="B94" s="34">
        <f t="shared" si="96"/>
        <v>45391</v>
      </c>
      <c r="C94" s="2">
        <f t="shared" si="97"/>
        <v>884</v>
      </c>
      <c r="D94" s="5">
        <f t="shared" si="98"/>
        <v>1590</v>
      </c>
      <c r="E94" s="35">
        <f t="shared" si="101"/>
        <v>754</v>
      </c>
      <c r="F94" s="35">
        <f t="shared" si="102"/>
        <v>1204</v>
      </c>
      <c r="G94" s="35">
        <f t="shared" si="103"/>
        <v>1074</v>
      </c>
      <c r="H94" s="18">
        <f t="shared" ref="H94:J157" si="121">K94+N94</f>
        <v>1720</v>
      </c>
      <c r="I94" s="18">
        <f t="shared" si="121"/>
        <v>1270</v>
      </c>
      <c r="J94" s="18">
        <f t="shared" si="121"/>
        <v>1400</v>
      </c>
      <c r="K94" s="18">
        <f t="shared" si="99"/>
        <v>2000</v>
      </c>
      <c r="L94" s="18">
        <f t="shared" si="99"/>
        <v>2000</v>
      </c>
      <c r="M94" s="18">
        <f t="shared" si="99"/>
        <v>2000</v>
      </c>
      <c r="N94" s="18">
        <f t="shared" si="104"/>
        <v>-280</v>
      </c>
      <c r="O94" s="18">
        <f t="shared" si="104"/>
        <v>-730</v>
      </c>
      <c r="P94" s="18">
        <f t="shared" si="104"/>
        <v>-600</v>
      </c>
      <c r="Q94" s="35">
        <f t="shared" ref="Q94:S94" si="122">Q93</f>
        <v>0</v>
      </c>
      <c r="R94" s="35">
        <f t="shared" si="122"/>
        <v>0</v>
      </c>
      <c r="S94" s="35">
        <f t="shared" si="122"/>
        <v>0</v>
      </c>
      <c r="T94" s="4">
        <f t="shared" si="95"/>
        <v>1574</v>
      </c>
      <c r="U94" s="83">
        <f t="shared" si="117"/>
        <v>900</v>
      </c>
      <c r="V94" s="83">
        <f t="shared" si="118"/>
        <v>900</v>
      </c>
      <c r="W94" s="83">
        <f t="shared" si="119"/>
        <v>900</v>
      </c>
      <c r="X94" s="4"/>
      <c r="Y94" s="18"/>
      <c r="Z94" s="18"/>
      <c r="AA94" s="18"/>
      <c r="AB94" s="50"/>
    </row>
    <row r="95" spans="1:30" ht="15" customHeight="1">
      <c r="A95" s="3">
        <v>81</v>
      </c>
      <c r="B95" s="34">
        <f t="shared" si="96"/>
        <v>45392</v>
      </c>
      <c r="C95" s="2">
        <f t="shared" si="97"/>
        <v>884</v>
      </c>
      <c r="D95" s="5">
        <f t="shared" si="98"/>
        <v>1588</v>
      </c>
      <c r="E95" s="35">
        <f t="shared" si="101"/>
        <v>752</v>
      </c>
      <c r="F95" s="35">
        <f t="shared" si="102"/>
        <v>1202</v>
      </c>
      <c r="G95" s="35">
        <f t="shared" si="103"/>
        <v>1072</v>
      </c>
      <c r="H95" s="18">
        <f t="shared" si="121"/>
        <v>1720</v>
      </c>
      <c r="I95" s="18">
        <f t="shared" si="121"/>
        <v>1270</v>
      </c>
      <c r="J95" s="18">
        <f t="shared" si="121"/>
        <v>1400</v>
      </c>
      <c r="K95" s="18">
        <f t="shared" si="99"/>
        <v>2000</v>
      </c>
      <c r="L95" s="18">
        <f t="shared" si="99"/>
        <v>2000</v>
      </c>
      <c r="M95" s="18">
        <f t="shared" si="99"/>
        <v>2000</v>
      </c>
      <c r="N95" s="18">
        <f t="shared" si="104"/>
        <v>-280</v>
      </c>
      <c r="O95" s="18">
        <f t="shared" si="104"/>
        <v>-730</v>
      </c>
      <c r="P95" s="18">
        <f t="shared" si="104"/>
        <v>-600</v>
      </c>
      <c r="Q95" s="35">
        <f t="shared" ref="Q95:S95" si="123">Q94</f>
        <v>0</v>
      </c>
      <c r="R95" s="35">
        <f t="shared" si="123"/>
        <v>0</v>
      </c>
      <c r="S95" s="35">
        <f t="shared" si="123"/>
        <v>0</v>
      </c>
      <c r="T95" s="4">
        <f t="shared" si="95"/>
        <v>1572</v>
      </c>
      <c r="U95" s="83">
        <f t="shared" si="117"/>
        <v>900</v>
      </c>
      <c r="V95" s="83">
        <f t="shared" si="118"/>
        <v>900</v>
      </c>
      <c r="W95" s="83">
        <f t="shared" si="119"/>
        <v>900</v>
      </c>
      <c r="X95" s="4"/>
      <c r="Y95" s="18"/>
      <c r="Z95" s="18"/>
      <c r="AA95" s="18"/>
      <c r="AB95" s="50"/>
    </row>
    <row r="96" spans="1:30" ht="15" customHeight="1">
      <c r="A96" s="3">
        <v>82</v>
      </c>
      <c r="B96" s="34">
        <f t="shared" si="96"/>
        <v>45393</v>
      </c>
      <c r="C96" s="2">
        <f t="shared" si="97"/>
        <v>884</v>
      </c>
      <c r="D96" s="5">
        <f t="shared" si="98"/>
        <v>1586</v>
      </c>
      <c r="E96" s="35">
        <f t="shared" si="101"/>
        <v>750</v>
      </c>
      <c r="F96" s="35">
        <f t="shared" si="102"/>
        <v>1200</v>
      </c>
      <c r="G96" s="35">
        <f t="shared" si="103"/>
        <v>1070</v>
      </c>
      <c r="H96" s="18">
        <f t="shared" si="121"/>
        <v>1720</v>
      </c>
      <c r="I96" s="18">
        <f t="shared" si="121"/>
        <v>1270</v>
      </c>
      <c r="J96" s="18">
        <f t="shared" si="121"/>
        <v>1400</v>
      </c>
      <c r="K96" s="18">
        <f t="shared" ref="K96:M111" si="124">K95</f>
        <v>2000</v>
      </c>
      <c r="L96" s="18">
        <f t="shared" si="124"/>
        <v>2000</v>
      </c>
      <c r="M96" s="18">
        <f t="shared" si="124"/>
        <v>2000</v>
      </c>
      <c r="N96" s="18">
        <f t="shared" si="104"/>
        <v>-280</v>
      </c>
      <c r="O96" s="18">
        <f t="shared" si="104"/>
        <v>-730</v>
      </c>
      <c r="P96" s="18">
        <f t="shared" si="104"/>
        <v>-600</v>
      </c>
      <c r="Q96" s="35">
        <f t="shared" ref="Q96:S96" si="125">Q95</f>
        <v>0</v>
      </c>
      <c r="R96" s="35">
        <f t="shared" si="125"/>
        <v>0</v>
      </c>
      <c r="S96" s="35">
        <f t="shared" si="125"/>
        <v>0</v>
      </c>
      <c r="T96" s="4">
        <f t="shared" si="95"/>
        <v>1570</v>
      </c>
      <c r="U96" s="83">
        <f t="shared" si="117"/>
        <v>900</v>
      </c>
      <c r="V96" s="83">
        <f t="shared" si="118"/>
        <v>900</v>
      </c>
      <c r="W96" s="83">
        <f t="shared" si="119"/>
        <v>900</v>
      </c>
      <c r="X96" s="4"/>
      <c r="Y96" s="18"/>
      <c r="Z96" s="18"/>
      <c r="AA96" s="18"/>
      <c r="AB96" s="50"/>
    </row>
    <row r="97" spans="1:28" ht="15" customHeight="1">
      <c r="A97" s="3">
        <v>83</v>
      </c>
      <c r="B97" s="34">
        <f t="shared" si="96"/>
        <v>45394</v>
      </c>
      <c r="C97" s="2">
        <f t="shared" si="97"/>
        <v>884</v>
      </c>
      <c r="D97" s="5">
        <f t="shared" si="98"/>
        <v>1584</v>
      </c>
      <c r="E97" s="35">
        <f t="shared" si="101"/>
        <v>748</v>
      </c>
      <c r="F97" s="35">
        <f t="shared" si="102"/>
        <v>1198</v>
      </c>
      <c r="G97" s="35">
        <f t="shared" si="103"/>
        <v>1068</v>
      </c>
      <c r="H97" s="18">
        <f t="shared" si="121"/>
        <v>1720</v>
      </c>
      <c r="I97" s="18">
        <f t="shared" si="121"/>
        <v>1270</v>
      </c>
      <c r="J97" s="18">
        <f t="shared" si="121"/>
        <v>1400</v>
      </c>
      <c r="K97" s="18">
        <f t="shared" si="124"/>
        <v>2000</v>
      </c>
      <c r="L97" s="18">
        <f t="shared" si="124"/>
        <v>2000</v>
      </c>
      <c r="M97" s="18">
        <f t="shared" si="124"/>
        <v>2000</v>
      </c>
      <c r="N97" s="18">
        <f t="shared" ref="N97:P112" si="126">N96-Q97</f>
        <v>-280</v>
      </c>
      <c r="O97" s="18">
        <f t="shared" si="126"/>
        <v>-730</v>
      </c>
      <c r="P97" s="18">
        <f t="shared" si="126"/>
        <v>-600</v>
      </c>
      <c r="Q97" s="35">
        <f t="shared" ref="Q97:S97" si="127">Q96</f>
        <v>0</v>
      </c>
      <c r="R97" s="35">
        <f t="shared" si="127"/>
        <v>0</v>
      </c>
      <c r="S97" s="35">
        <f t="shared" si="127"/>
        <v>0</v>
      </c>
      <c r="T97" s="4">
        <f t="shared" si="95"/>
        <v>1568</v>
      </c>
      <c r="U97" s="83">
        <f t="shared" si="117"/>
        <v>900</v>
      </c>
      <c r="V97" s="83">
        <f t="shared" si="118"/>
        <v>900</v>
      </c>
      <c r="W97" s="83">
        <f t="shared" si="119"/>
        <v>900</v>
      </c>
      <c r="X97" s="4"/>
      <c r="Y97" s="18"/>
      <c r="Z97" s="18"/>
      <c r="AA97" s="18"/>
      <c r="AB97" s="50"/>
    </row>
    <row r="98" spans="1:28" ht="15" customHeight="1">
      <c r="A98" s="3">
        <v>84</v>
      </c>
      <c r="B98" s="34">
        <f t="shared" si="96"/>
        <v>45395</v>
      </c>
      <c r="C98" s="2">
        <f t="shared" si="97"/>
        <v>884</v>
      </c>
      <c r="D98" s="5">
        <f t="shared" si="98"/>
        <v>1582</v>
      </c>
      <c r="E98" s="35">
        <f t="shared" si="101"/>
        <v>746</v>
      </c>
      <c r="F98" s="35">
        <f t="shared" si="102"/>
        <v>1196</v>
      </c>
      <c r="G98" s="35">
        <f t="shared" si="103"/>
        <v>1066</v>
      </c>
      <c r="H98" s="18">
        <f t="shared" si="121"/>
        <v>1720</v>
      </c>
      <c r="I98" s="18">
        <f t="shared" si="121"/>
        <v>1270</v>
      </c>
      <c r="J98" s="18">
        <f t="shared" si="121"/>
        <v>1400</v>
      </c>
      <c r="K98" s="18">
        <f t="shared" si="124"/>
        <v>2000</v>
      </c>
      <c r="L98" s="18">
        <f t="shared" si="124"/>
        <v>2000</v>
      </c>
      <c r="M98" s="18">
        <f t="shared" si="124"/>
        <v>2000</v>
      </c>
      <c r="N98" s="18">
        <f t="shared" si="126"/>
        <v>-280</v>
      </c>
      <c r="O98" s="18">
        <f t="shared" si="126"/>
        <v>-730</v>
      </c>
      <c r="P98" s="18">
        <f t="shared" si="126"/>
        <v>-600</v>
      </c>
      <c r="Q98" s="35">
        <f t="shared" ref="Q98:S98" si="128">Q97</f>
        <v>0</v>
      </c>
      <c r="R98" s="35">
        <f t="shared" si="128"/>
        <v>0</v>
      </c>
      <c r="S98" s="35">
        <f t="shared" si="128"/>
        <v>0</v>
      </c>
      <c r="T98" s="4">
        <f t="shared" si="95"/>
        <v>1566</v>
      </c>
      <c r="U98" s="83">
        <f t="shared" si="117"/>
        <v>900</v>
      </c>
      <c r="V98" s="83">
        <f t="shared" si="118"/>
        <v>900</v>
      </c>
      <c r="W98" s="83">
        <f t="shared" si="119"/>
        <v>900</v>
      </c>
      <c r="X98" s="4"/>
      <c r="Y98" s="18"/>
      <c r="Z98" s="18"/>
      <c r="AA98" s="18"/>
      <c r="AB98" s="50"/>
    </row>
    <row r="99" spans="1:28" ht="15" customHeight="1">
      <c r="A99" s="3">
        <v>85</v>
      </c>
      <c r="B99" s="34">
        <f t="shared" si="96"/>
        <v>45396</v>
      </c>
      <c r="C99" s="2">
        <f t="shared" si="97"/>
        <v>884</v>
      </c>
      <c r="D99" s="5">
        <f t="shared" si="98"/>
        <v>1580</v>
      </c>
      <c r="E99" s="35">
        <f t="shared" si="101"/>
        <v>744</v>
      </c>
      <c r="F99" s="35">
        <f t="shared" si="102"/>
        <v>1194</v>
      </c>
      <c r="G99" s="35">
        <f t="shared" si="103"/>
        <v>1064</v>
      </c>
      <c r="H99" s="18">
        <f t="shared" si="121"/>
        <v>1720</v>
      </c>
      <c r="I99" s="18">
        <f t="shared" si="121"/>
        <v>1270</v>
      </c>
      <c r="J99" s="18">
        <f t="shared" si="121"/>
        <v>1400</v>
      </c>
      <c r="K99" s="18">
        <f t="shared" si="124"/>
        <v>2000</v>
      </c>
      <c r="L99" s="18">
        <f t="shared" si="124"/>
        <v>2000</v>
      </c>
      <c r="M99" s="18">
        <f t="shared" si="124"/>
        <v>2000</v>
      </c>
      <c r="N99" s="18">
        <f t="shared" si="126"/>
        <v>-280</v>
      </c>
      <c r="O99" s="18">
        <f t="shared" si="126"/>
        <v>-730</v>
      </c>
      <c r="P99" s="18">
        <f t="shared" si="126"/>
        <v>-600</v>
      </c>
      <c r="Q99" s="35">
        <f t="shared" ref="Q99:S99" si="129">Q98</f>
        <v>0</v>
      </c>
      <c r="R99" s="35">
        <f t="shared" si="129"/>
        <v>0</v>
      </c>
      <c r="S99" s="35">
        <f t="shared" si="129"/>
        <v>0</v>
      </c>
      <c r="T99" s="4">
        <f t="shared" si="95"/>
        <v>1564</v>
      </c>
      <c r="U99" s="83">
        <f t="shared" si="117"/>
        <v>900</v>
      </c>
      <c r="V99" s="83">
        <f t="shared" si="118"/>
        <v>900</v>
      </c>
      <c r="W99" s="83">
        <f t="shared" si="119"/>
        <v>900</v>
      </c>
      <c r="X99" s="4"/>
      <c r="Y99" s="18"/>
      <c r="Z99" s="18"/>
      <c r="AA99" s="18"/>
      <c r="AB99" s="50"/>
    </row>
    <row r="100" spans="1:28" ht="15" customHeight="1">
      <c r="A100" s="3">
        <v>86</v>
      </c>
      <c r="B100" s="34">
        <f t="shared" si="96"/>
        <v>45397</v>
      </c>
      <c r="C100" s="2">
        <f t="shared" si="97"/>
        <v>884</v>
      </c>
      <c r="D100" s="5">
        <f t="shared" si="98"/>
        <v>1578</v>
      </c>
      <c r="E100" s="35">
        <f t="shared" si="101"/>
        <v>742</v>
      </c>
      <c r="F100" s="35">
        <f t="shared" si="102"/>
        <v>1192</v>
      </c>
      <c r="G100" s="35">
        <f t="shared" si="103"/>
        <v>1062</v>
      </c>
      <c r="H100" s="18">
        <f t="shared" si="121"/>
        <v>1720</v>
      </c>
      <c r="I100" s="18">
        <f t="shared" si="121"/>
        <v>1270</v>
      </c>
      <c r="J100" s="18">
        <f t="shared" si="121"/>
        <v>1400</v>
      </c>
      <c r="K100" s="18">
        <f t="shared" si="124"/>
        <v>2000</v>
      </c>
      <c r="L100" s="18">
        <f t="shared" si="124"/>
        <v>2000</v>
      </c>
      <c r="M100" s="18">
        <f t="shared" si="124"/>
        <v>2000</v>
      </c>
      <c r="N100" s="18">
        <f t="shared" si="126"/>
        <v>-280</v>
      </c>
      <c r="O100" s="18">
        <f t="shared" si="126"/>
        <v>-730</v>
      </c>
      <c r="P100" s="18">
        <f t="shared" si="126"/>
        <v>-600</v>
      </c>
      <c r="Q100" s="35">
        <f t="shared" ref="Q100:S100" si="130">Q99</f>
        <v>0</v>
      </c>
      <c r="R100" s="35">
        <f t="shared" si="130"/>
        <v>0</v>
      </c>
      <c r="S100" s="35">
        <f t="shared" si="130"/>
        <v>0</v>
      </c>
      <c r="T100" s="4">
        <f t="shared" si="95"/>
        <v>1562</v>
      </c>
      <c r="U100" s="83">
        <f t="shared" si="117"/>
        <v>900</v>
      </c>
      <c r="V100" s="83">
        <f t="shared" si="118"/>
        <v>900</v>
      </c>
      <c r="W100" s="83">
        <f t="shared" si="119"/>
        <v>900</v>
      </c>
      <c r="X100" s="4"/>
      <c r="Y100" s="18"/>
      <c r="Z100" s="18"/>
      <c r="AA100" s="18"/>
      <c r="AB100" s="50"/>
    </row>
    <row r="101" spans="1:28" ht="15" customHeight="1">
      <c r="A101" s="3">
        <v>87</v>
      </c>
      <c r="B101" s="34">
        <f t="shared" si="96"/>
        <v>45398</v>
      </c>
      <c r="C101" s="2">
        <f t="shared" si="97"/>
        <v>884</v>
      </c>
      <c r="D101" s="5">
        <f t="shared" si="98"/>
        <v>1576</v>
      </c>
      <c r="E101" s="35">
        <f t="shared" si="101"/>
        <v>740</v>
      </c>
      <c r="F101" s="35">
        <f t="shared" si="102"/>
        <v>1190</v>
      </c>
      <c r="G101" s="35">
        <f t="shared" si="103"/>
        <v>1060</v>
      </c>
      <c r="H101" s="18">
        <f t="shared" si="121"/>
        <v>1720</v>
      </c>
      <c r="I101" s="18">
        <f t="shared" si="121"/>
        <v>1270</v>
      </c>
      <c r="J101" s="18">
        <f t="shared" si="121"/>
        <v>1400</v>
      </c>
      <c r="K101" s="18">
        <f t="shared" si="124"/>
        <v>2000</v>
      </c>
      <c r="L101" s="18">
        <f t="shared" si="124"/>
        <v>2000</v>
      </c>
      <c r="M101" s="18">
        <f t="shared" si="124"/>
        <v>2000</v>
      </c>
      <c r="N101" s="18">
        <f t="shared" si="126"/>
        <v>-280</v>
      </c>
      <c r="O101" s="18">
        <f t="shared" si="126"/>
        <v>-730</v>
      </c>
      <c r="P101" s="18">
        <f t="shared" si="126"/>
        <v>-600</v>
      </c>
      <c r="Q101" s="35">
        <f t="shared" ref="Q101:S101" si="131">Q100</f>
        <v>0</v>
      </c>
      <c r="R101" s="35">
        <f t="shared" si="131"/>
        <v>0</v>
      </c>
      <c r="S101" s="35">
        <f t="shared" si="131"/>
        <v>0</v>
      </c>
      <c r="T101" s="4">
        <f t="shared" si="95"/>
        <v>1560</v>
      </c>
      <c r="U101" s="83">
        <f t="shared" si="117"/>
        <v>900</v>
      </c>
      <c r="V101" s="83">
        <f t="shared" si="118"/>
        <v>900</v>
      </c>
      <c r="W101" s="83">
        <f t="shared" si="119"/>
        <v>900</v>
      </c>
      <c r="X101" s="4"/>
      <c r="Y101" s="18"/>
      <c r="Z101" s="18"/>
      <c r="AA101" s="18"/>
      <c r="AB101" s="50"/>
    </row>
    <row r="102" spans="1:28" ht="15" customHeight="1">
      <c r="A102" s="3">
        <v>88</v>
      </c>
      <c r="B102" s="34">
        <f t="shared" si="96"/>
        <v>45399</v>
      </c>
      <c r="C102" s="2">
        <f t="shared" si="97"/>
        <v>884</v>
      </c>
      <c r="D102" s="5">
        <f t="shared" si="98"/>
        <v>1574</v>
      </c>
      <c r="E102" s="35">
        <f t="shared" si="101"/>
        <v>738</v>
      </c>
      <c r="F102" s="35">
        <f t="shared" si="102"/>
        <v>1188</v>
      </c>
      <c r="G102" s="35">
        <f t="shared" si="103"/>
        <v>1058</v>
      </c>
      <c r="H102" s="18">
        <f t="shared" si="121"/>
        <v>1720</v>
      </c>
      <c r="I102" s="18">
        <f t="shared" si="121"/>
        <v>1270</v>
      </c>
      <c r="J102" s="18">
        <f t="shared" si="121"/>
        <v>1400</v>
      </c>
      <c r="K102" s="18">
        <f t="shared" si="124"/>
        <v>2000</v>
      </c>
      <c r="L102" s="18">
        <f t="shared" si="124"/>
        <v>2000</v>
      </c>
      <c r="M102" s="18">
        <f t="shared" si="124"/>
        <v>2000</v>
      </c>
      <c r="N102" s="18">
        <f t="shared" si="126"/>
        <v>-280</v>
      </c>
      <c r="O102" s="18">
        <f t="shared" si="126"/>
        <v>-730</v>
      </c>
      <c r="P102" s="18">
        <f t="shared" si="126"/>
        <v>-600</v>
      </c>
      <c r="Q102" s="35">
        <f t="shared" ref="Q102:S102" si="132">Q101</f>
        <v>0</v>
      </c>
      <c r="R102" s="35">
        <f t="shared" si="132"/>
        <v>0</v>
      </c>
      <c r="S102" s="35">
        <f t="shared" si="132"/>
        <v>0</v>
      </c>
      <c r="T102" s="4">
        <f t="shared" si="95"/>
        <v>1558</v>
      </c>
      <c r="U102" s="83">
        <f t="shared" si="117"/>
        <v>900</v>
      </c>
      <c r="V102" s="83">
        <f t="shared" si="118"/>
        <v>900</v>
      </c>
      <c r="W102" s="83">
        <f t="shared" si="119"/>
        <v>900</v>
      </c>
      <c r="X102" s="4"/>
      <c r="Y102" s="18"/>
      <c r="Z102" s="18"/>
      <c r="AA102" s="18"/>
      <c r="AB102" s="50"/>
    </row>
    <row r="103" spans="1:28" ht="15" customHeight="1">
      <c r="A103" s="3">
        <v>89</v>
      </c>
      <c r="B103" s="34">
        <f t="shared" si="96"/>
        <v>45400</v>
      </c>
      <c r="C103" s="2">
        <f t="shared" si="97"/>
        <v>884</v>
      </c>
      <c r="D103" s="5">
        <f t="shared" si="98"/>
        <v>1572</v>
      </c>
      <c r="E103" s="35">
        <f t="shared" si="101"/>
        <v>736</v>
      </c>
      <c r="F103" s="35">
        <f t="shared" si="102"/>
        <v>1186</v>
      </c>
      <c r="G103" s="35">
        <f t="shared" si="103"/>
        <v>1056</v>
      </c>
      <c r="H103" s="18">
        <f t="shared" si="121"/>
        <v>1720</v>
      </c>
      <c r="I103" s="18">
        <f t="shared" si="121"/>
        <v>1270</v>
      </c>
      <c r="J103" s="18">
        <f t="shared" si="121"/>
        <v>1400</v>
      </c>
      <c r="K103" s="18">
        <f t="shared" si="124"/>
        <v>2000</v>
      </c>
      <c r="L103" s="18">
        <f t="shared" si="124"/>
        <v>2000</v>
      </c>
      <c r="M103" s="18">
        <f t="shared" si="124"/>
        <v>2000</v>
      </c>
      <c r="N103" s="18">
        <f t="shared" si="126"/>
        <v>-280</v>
      </c>
      <c r="O103" s="18">
        <f t="shared" si="126"/>
        <v>-730</v>
      </c>
      <c r="P103" s="18">
        <f t="shared" si="126"/>
        <v>-600</v>
      </c>
      <c r="Q103" s="35">
        <f t="shared" ref="Q103:S103" si="133">Q102</f>
        <v>0</v>
      </c>
      <c r="R103" s="35">
        <f t="shared" si="133"/>
        <v>0</v>
      </c>
      <c r="S103" s="35">
        <f t="shared" si="133"/>
        <v>0</v>
      </c>
      <c r="T103" s="4">
        <f t="shared" si="95"/>
        <v>1556</v>
      </c>
      <c r="U103" s="83">
        <f t="shared" si="117"/>
        <v>900</v>
      </c>
      <c r="V103" s="83">
        <f t="shared" si="118"/>
        <v>900</v>
      </c>
      <c r="W103" s="83">
        <f t="shared" si="119"/>
        <v>900</v>
      </c>
      <c r="X103" s="4"/>
      <c r="Y103" s="18"/>
      <c r="Z103" s="18"/>
      <c r="AA103" s="18"/>
      <c r="AB103" s="50"/>
    </row>
    <row r="104" spans="1:28" ht="15" customHeight="1">
      <c r="A104" s="3">
        <v>90</v>
      </c>
      <c r="B104" s="34">
        <f t="shared" si="96"/>
        <v>45401</v>
      </c>
      <c r="C104" s="2">
        <f t="shared" si="97"/>
        <v>884</v>
      </c>
      <c r="D104" s="5">
        <f t="shared" si="98"/>
        <v>1570</v>
      </c>
      <c r="E104" s="35">
        <f t="shared" si="101"/>
        <v>734</v>
      </c>
      <c r="F104" s="35">
        <f t="shared" si="102"/>
        <v>1184</v>
      </c>
      <c r="G104" s="35">
        <f t="shared" si="103"/>
        <v>1054</v>
      </c>
      <c r="H104" s="18">
        <f t="shared" si="121"/>
        <v>1720</v>
      </c>
      <c r="I104" s="18">
        <f t="shared" si="121"/>
        <v>1270</v>
      </c>
      <c r="J104" s="18">
        <f t="shared" si="121"/>
        <v>1400</v>
      </c>
      <c r="K104" s="18">
        <f t="shared" si="124"/>
        <v>2000</v>
      </c>
      <c r="L104" s="18">
        <f t="shared" si="124"/>
        <v>2000</v>
      </c>
      <c r="M104" s="18">
        <f t="shared" si="124"/>
        <v>2000</v>
      </c>
      <c r="N104" s="18">
        <f t="shared" si="126"/>
        <v>-280</v>
      </c>
      <c r="O104" s="18">
        <f t="shared" si="126"/>
        <v>-730</v>
      </c>
      <c r="P104" s="18">
        <f t="shared" si="126"/>
        <v>-600</v>
      </c>
      <c r="Q104" s="35">
        <f t="shared" ref="Q104:S104" si="134">Q103</f>
        <v>0</v>
      </c>
      <c r="R104" s="35">
        <f t="shared" si="134"/>
        <v>0</v>
      </c>
      <c r="S104" s="35">
        <f t="shared" si="134"/>
        <v>0</v>
      </c>
      <c r="T104" s="4">
        <f t="shared" si="95"/>
        <v>1554</v>
      </c>
      <c r="U104" s="83">
        <f t="shared" si="117"/>
        <v>900</v>
      </c>
      <c r="V104" s="83">
        <f t="shared" si="118"/>
        <v>900</v>
      </c>
      <c r="W104" s="83">
        <f t="shared" si="119"/>
        <v>900</v>
      </c>
      <c r="X104" s="4"/>
      <c r="Y104" s="18"/>
      <c r="Z104" s="18"/>
      <c r="AA104" s="18"/>
      <c r="AB104" s="50"/>
    </row>
    <row r="105" spans="1:28" ht="15" customHeight="1">
      <c r="A105" s="3">
        <v>91</v>
      </c>
      <c r="B105" s="34">
        <f t="shared" si="96"/>
        <v>45402</v>
      </c>
      <c r="C105" s="2">
        <f t="shared" si="97"/>
        <v>884</v>
      </c>
      <c r="D105" s="5">
        <f t="shared" si="98"/>
        <v>1568</v>
      </c>
      <c r="E105" s="35">
        <f t="shared" si="101"/>
        <v>732</v>
      </c>
      <c r="F105" s="35">
        <f t="shared" si="102"/>
        <v>1182</v>
      </c>
      <c r="G105" s="35">
        <f t="shared" si="103"/>
        <v>1052</v>
      </c>
      <c r="H105" s="18">
        <f t="shared" si="121"/>
        <v>1720</v>
      </c>
      <c r="I105" s="18">
        <f t="shared" si="121"/>
        <v>1270</v>
      </c>
      <c r="J105" s="18">
        <f t="shared" si="121"/>
        <v>1400</v>
      </c>
      <c r="K105" s="18">
        <f t="shared" si="124"/>
        <v>2000</v>
      </c>
      <c r="L105" s="18">
        <f t="shared" si="124"/>
        <v>2000</v>
      </c>
      <c r="M105" s="18">
        <f t="shared" si="124"/>
        <v>2000</v>
      </c>
      <c r="N105" s="18">
        <f t="shared" si="126"/>
        <v>-280</v>
      </c>
      <c r="O105" s="18">
        <f t="shared" si="126"/>
        <v>-730</v>
      </c>
      <c r="P105" s="18">
        <f t="shared" si="126"/>
        <v>-600</v>
      </c>
      <c r="Q105" s="35">
        <f t="shared" ref="Q105:S105" si="135">Q104</f>
        <v>0</v>
      </c>
      <c r="R105" s="35">
        <f t="shared" si="135"/>
        <v>0</v>
      </c>
      <c r="S105" s="35">
        <f t="shared" si="135"/>
        <v>0</v>
      </c>
      <c r="T105" s="4">
        <f t="shared" si="95"/>
        <v>1552</v>
      </c>
      <c r="U105" s="83">
        <f t="shared" si="117"/>
        <v>900</v>
      </c>
      <c r="V105" s="83">
        <f t="shared" si="118"/>
        <v>900</v>
      </c>
      <c r="W105" s="83">
        <f t="shared" si="119"/>
        <v>900</v>
      </c>
      <c r="X105" s="4"/>
      <c r="Y105" s="18"/>
      <c r="Z105" s="18"/>
      <c r="AA105" s="18"/>
      <c r="AB105" s="50"/>
    </row>
    <row r="106" spans="1:28" ht="15" customHeight="1">
      <c r="A106" s="3">
        <v>92</v>
      </c>
      <c r="B106" s="34">
        <f t="shared" si="96"/>
        <v>45403</v>
      </c>
      <c r="C106" s="2">
        <f t="shared" si="97"/>
        <v>884</v>
      </c>
      <c r="D106" s="5">
        <f t="shared" si="98"/>
        <v>1566</v>
      </c>
      <c r="E106" s="35">
        <f t="shared" si="101"/>
        <v>730</v>
      </c>
      <c r="F106" s="35">
        <f t="shared" si="102"/>
        <v>1180</v>
      </c>
      <c r="G106" s="35">
        <f t="shared" si="103"/>
        <v>1050</v>
      </c>
      <c r="H106" s="18">
        <f t="shared" si="121"/>
        <v>1720</v>
      </c>
      <c r="I106" s="18">
        <f t="shared" si="121"/>
        <v>1270</v>
      </c>
      <c r="J106" s="18">
        <f t="shared" si="121"/>
        <v>1400</v>
      </c>
      <c r="K106" s="18">
        <f t="shared" si="124"/>
        <v>2000</v>
      </c>
      <c r="L106" s="18">
        <f t="shared" si="124"/>
        <v>2000</v>
      </c>
      <c r="M106" s="18">
        <f t="shared" si="124"/>
        <v>2000</v>
      </c>
      <c r="N106" s="18">
        <f t="shared" si="126"/>
        <v>-280</v>
      </c>
      <c r="O106" s="18">
        <f t="shared" si="126"/>
        <v>-730</v>
      </c>
      <c r="P106" s="18">
        <f t="shared" si="126"/>
        <v>-600</v>
      </c>
      <c r="Q106" s="35">
        <f t="shared" ref="Q106:S106" si="136">Q105</f>
        <v>0</v>
      </c>
      <c r="R106" s="35">
        <f t="shared" si="136"/>
        <v>0</v>
      </c>
      <c r="S106" s="35">
        <f t="shared" si="136"/>
        <v>0</v>
      </c>
      <c r="T106" s="4">
        <f t="shared" si="95"/>
        <v>1550</v>
      </c>
      <c r="U106" s="83">
        <f t="shared" si="117"/>
        <v>900</v>
      </c>
      <c r="V106" s="83">
        <f t="shared" si="118"/>
        <v>900</v>
      </c>
      <c r="W106" s="83">
        <f t="shared" si="119"/>
        <v>900</v>
      </c>
      <c r="X106" s="4"/>
      <c r="Y106" s="18"/>
      <c r="Z106" s="18"/>
      <c r="AA106" s="18"/>
      <c r="AB106" s="50"/>
    </row>
    <row r="107" spans="1:28" ht="15" customHeight="1">
      <c r="A107" s="3">
        <v>93</v>
      </c>
      <c r="B107" s="34">
        <f t="shared" si="96"/>
        <v>45404</v>
      </c>
      <c r="C107" s="2">
        <f t="shared" si="97"/>
        <v>884</v>
      </c>
      <c r="D107" s="5">
        <f t="shared" si="98"/>
        <v>1564</v>
      </c>
      <c r="E107" s="35">
        <f t="shared" si="101"/>
        <v>728</v>
      </c>
      <c r="F107" s="35">
        <f t="shared" si="102"/>
        <v>1178</v>
      </c>
      <c r="G107" s="35">
        <f t="shared" si="103"/>
        <v>1048</v>
      </c>
      <c r="H107" s="18">
        <f t="shared" si="121"/>
        <v>1720</v>
      </c>
      <c r="I107" s="18">
        <f t="shared" si="121"/>
        <v>1270</v>
      </c>
      <c r="J107" s="18">
        <f t="shared" si="121"/>
        <v>1400</v>
      </c>
      <c r="K107" s="18">
        <f t="shared" si="124"/>
        <v>2000</v>
      </c>
      <c r="L107" s="18">
        <f t="shared" si="124"/>
        <v>2000</v>
      </c>
      <c r="M107" s="18">
        <f t="shared" si="124"/>
        <v>2000</v>
      </c>
      <c r="N107" s="18">
        <f t="shared" si="126"/>
        <v>-280</v>
      </c>
      <c r="O107" s="18">
        <f t="shared" si="126"/>
        <v>-730</v>
      </c>
      <c r="P107" s="18">
        <f t="shared" si="126"/>
        <v>-600</v>
      </c>
      <c r="Q107" s="35">
        <f t="shared" ref="Q107:S107" si="137">Q106</f>
        <v>0</v>
      </c>
      <c r="R107" s="35">
        <f t="shared" si="137"/>
        <v>0</v>
      </c>
      <c r="S107" s="35">
        <f t="shared" si="137"/>
        <v>0</v>
      </c>
      <c r="T107" s="4">
        <f t="shared" si="95"/>
        <v>1548</v>
      </c>
      <c r="U107" s="83">
        <f t="shared" si="117"/>
        <v>900</v>
      </c>
      <c r="V107" s="83">
        <f t="shared" si="118"/>
        <v>900</v>
      </c>
      <c r="W107" s="83">
        <f t="shared" si="119"/>
        <v>900</v>
      </c>
      <c r="X107" s="4"/>
      <c r="Y107" s="18"/>
      <c r="Z107" s="18"/>
      <c r="AA107" s="18"/>
      <c r="AB107" s="50"/>
    </row>
    <row r="108" spans="1:28" ht="15" customHeight="1">
      <c r="A108" s="3">
        <v>94</v>
      </c>
      <c r="B108" s="34">
        <f t="shared" si="96"/>
        <v>45405</v>
      </c>
      <c r="C108" s="2">
        <f t="shared" si="97"/>
        <v>884</v>
      </c>
      <c r="D108" s="5">
        <f t="shared" si="98"/>
        <v>1562</v>
      </c>
      <c r="E108" s="35">
        <f t="shared" si="101"/>
        <v>726</v>
      </c>
      <c r="F108" s="35">
        <f t="shared" si="102"/>
        <v>1176</v>
      </c>
      <c r="G108" s="35">
        <f t="shared" si="103"/>
        <v>1046</v>
      </c>
      <c r="H108" s="18">
        <f t="shared" si="121"/>
        <v>1720</v>
      </c>
      <c r="I108" s="18">
        <f t="shared" si="121"/>
        <v>1270</v>
      </c>
      <c r="J108" s="18">
        <f t="shared" si="121"/>
        <v>1400</v>
      </c>
      <c r="K108" s="18">
        <f t="shared" si="124"/>
        <v>2000</v>
      </c>
      <c r="L108" s="18">
        <f t="shared" si="124"/>
        <v>2000</v>
      </c>
      <c r="M108" s="18">
        <f t="shared" si="124"/>
        <v>2000</v>
      </c>
      <c r="N108" s="18">
        <f t="shared" si="126"/>
        <v>-280</v>
      </c>
      <c r="O108" s="18">
        <f t="shared" si="126"/>
        <v>-730</v>
      </c>
      <c r="P108" s="18">
        <f t="shared" si="126"/>
        <v>-600</v>
      </c>
      <c r="Q108" s="35">
        <f t="shared" ref="Q108:S108" si="138">Q107</f>
        <v>0</v>
      </c>
      <c r="R108" s="35">
        <f t="shared" si="138"/>
        <v>0</v>
      </c>
      <c r="S108" s="35">
        <f t="shared" si="138"/>
        <v>0</v>
      </c>
      <c r="T108" s="4">
        <f t="shared" si="95"/>
        <v>1546</v>
      </c>
      <c r="U108" s="83">
        <f t="shared" si="117"/>
        <v>900</v>
      </c>
      <c r="V108" s="83">
        <f t="shared" si="118"/>
        <v>900</v>
      </c>
      <c r="W108" s="83">
        <f t="shared" si="119"/>
        <v>900</v>
      </c>
      <c r="X108" s="4"/>
      <c r="Y108" s="18"/>
      <c r="Z108" s="18"/>
      <c r="AA108" s="18"/>
      <c r="AB108" s="50"/>
    </row>
    <row r="109" spans="1:28" ht="15" customHeight="1">
      <c r="A109" s="3">
        <v>95</v>
      </c>
      <c r="B109" s="34">
        <f t="shared" si="96"/>
        <v>45406</v>
      </c>
      <c r="C109" s="2">
        <f t="shared" si="97"/>
        <v>884</v>
      </c>
      <c r="D109" s="5">
        <f t="shared" si="98"/>
        <v>1560</v>
      </c>
      <c r="E109" s="35">
        <f t="shared" si="101"/>
        <v>724</v>
      </c>
      <c r="F109" s="35">
        <f t="shared" si="102"/>
        <v>1174</v>
      </c>
      <c r="G109" s="35">
        <f t="shared" si="103"/>
        <v>1044</v>
      </c>
      <c r="H109" s="18">
        <f t="shared" si="121"/>
        <v>1720</v>
      </c>
      <c r="I109" s="18">
        <f t="shared" si="121"/>
        <v>1270</v>
      </c>
      <c r="J109" s="18">
        <f t="shared" si="121"/>
        <v>1400</v>
      </c>
      <c r="K109" s="18">
        <f t="shared" si="124"/>
        <v>2000</v>
      </c>
      <c r="L109" s="18">
        <f t="shared" si="124"/>
        <v>2000</v>
      </c>
      <c r="M109" s="18">
        <f t="shared" si="124"/>
        <v>2000</v>
      </c>
      <c r="N109" s="18">
        <f t="shared" si="126"/>
        <v>-280</v>
      </c>
      <c r="O109" s="18">
        <f t="shared" si="126"/>
        <v>-730</v>
      </c>
      <c r="P109" s="18">
        <f t="shared" si="126"/>
        <v>-600</v>
      </c>
      <c r="Q109" s="35">
        <f t="shared" ref="Q109:S109" si="139">Q108</f>
        <v>0</v>
      </c>
      <c r="R109" s="35">
        <f t="shared" si="139"/>
        <v>0</v>
      </c>
      <c r="S109" s="35">
        <f t="shared" si="139"/>
        <v>0</v>
      </c>
      <c r="T109" s="4">
        <f t="shared" si="95"/>
        <v>1544</v>
      </c>
      <c r="U109" s="83">
        <f t="shared" si="117"/>
        <v>900</v>
      </c>
      <c r="V109" s="83">
        <f t="shared" si="118"/>
        <v>900</v>
      </c>
      <c r="W109" s="83">
        <f t="shared" si="119"/>
        <v>900</v>
      </c>
      <c r="X109" s="4"/>
      <c r="Y109" s="18"/>
      <c r="Z109" s="18"/>
      <c r="AA109" s="18"/>
      <c r="AB109" s="50"/>
    </row>
    <row r="110" spans="1:28" ht="15" customHeight="1">
      <c r="A110" s="3">
        <v>96</v>
      </c>
      <c r="B110" s="34">
        <f t="shared" si="96"/>
        <v>45407</v>
      </c>
      <c r="C110" s="2">
        <f t="shared" si="97"/>
        <v>884</v>
      </c>
      <c r="D110" s="5">
        <f t="shared" si="98"/>
        <v>1558</v>
      </c>
      <c r="E110" s="35">
        <f t="shared" si="101"/>
        <v>722</v>
      </c>
      <c r="F110" s="35">
        <f t="shared" si="102"/>
        <v>1172</v>
      </c>
      <c r="G110" s="35">
        <f t="shared" si="103"/>
        <v>1042</v>
      </c>
      <c r="H110" s="18">
        <f t="shared" si="121"/>
        <v>1720</v>
      </c>
      <c r="I110" s="18">
        <f t="shared" si="121"/>
        <v>1270</v>
      </c>
      <c r="J110" s="18">
        <f t="shared" si="121"/>
        <v>1400</v>
      </c>
      <c r="K110" s="18">
        <f t="shared" si="124"/>
        <v>2000</v>
      </c>
      <c r="L110" s="18">
        <f t="shared" si="124"/>
        <v>2000</v>
      </c>
      <c r="M110" s="18">
        <f t="shared" si="124"/>
        <v>2000</v>
      </c>
      <c r="N110" s="18">
        <f t="shared" si="126"/>
        <v>-280</v>
      </c>
      <c r="O110" s="18">
        <f t="shared" si="126"/>
        <v>-730</v>
      </c>
      <c r="P110" s="18">
        <f t="shared" si="126"/>
        <v>-600</v>
      </c>
      <c r="Q110" s="35">
        <f t="shared" ref="Q110:S110" si="140">Q109</f>
        <v>0</v>
      </c>
      <c r="R110" s="35">
        <f t="shared" si="140"/>
        <v>0</v>
      </c>
      <c r="S110" s="35">
        <f t="shared" si="140"/>
        <v>0</v>
      </c>
      <c r="T110" s="4">
        <f t="shared" si="95"/>
        <v>1542</v>
      </c>
      <c r="U110" s="83">
        <f t="shared" si="117"/>
        <v>900</v>
      </c>
      <c r="V110" s="83">
        <f t="shared" si="118"/>
        <v>900</v>
      </c>
      <c r="W110" s="83">
        <f t="shared" si="119"/>
        <v>900</v>
      </c>
      <c r="X110" s="4"/>
      <c r="Y110" s="18"/>
      <c r="Z110" s="18"/>
      <c r="AA110" s="18"/>
      <c r="AB110" s="50"/>
    </row>
    <row r="111" spans="1:28" ht="15" customHeight="1">
      <c r="A111" s="3">
        <v>97</v>
      </c>
      <c r="B111" s="34">
        <f t="shared" si="96"/>
        <v>45408</v>
      </c>
      <c r="C111" s="2">
        <f t="shared" si="97"/>
        <v>884</v>
      </c>
      <c r="D111" s="5">
        <f t="shared" si="98"/>
        <v>1556</v>
      </c>
      <c r="E111" s="35">
        <f t="shared" si="101"/>
        <v>720</v>
      </c>
      <c r="F111" s="35">
        <f t="shared" si="102"/>
        <v>1170</v>
      </c>
      <c r="G111" s="35">
        <f t="shared" si="103"/>
        <v>1040</v>
      </c>
      <c r="H111" s="18">
        <f t="shared" si="121"/>
        <v>1720</v>
      </c>
      <c r="I111" s="18">
        <f t="shared" si="121"/>
        <v>1270</v>
      </c>
      <c r="J111" s="18">
        <f t="shared" si="121"/>
        <v>1400</v>
      </c>
      <c r="K111" s="18">
        <f t="shared" si="124"/>
        <v>2000</v>
      </c>
      <c r="L111" s="18">
        <f t="shared" si="124"/>
        <v>2000</v>
      </c>
      <c r="M111" s="18">
        <f t="shared" si="124"/>
        <v>2000</v>
      </c>
      <c r="N111" s="18">
        <f t="shared" si="126"/>
        <v>-280</v>
      </c>
      <c r="O111" s="18">
        <f t="shared" si="126"/>
        <v>-730</v>
      </c>
      <c r="P111" s="18">
        <f t="shared" si="126"/>
        <v>-600</v>
      </c>
      <c r="Q111" s="35">
        <f t="shared" ref="Q111:S111" si="141">Q110</f>
        <v>0</v>
      </c>
      <c r="R111" s="35">
        <f t="shared" si="141"/>
        <v>0</v>
      </c>
      <c r="S111" s="35">
        <f t="shared" si="141"/>
        <v>0</v>
      </c>
      <c r="T111" s="4">
        <f t="shared" si="95"/>
        <v>1540</v>
      </c>
      <c r="U111" s="83">
        <f t="shared" si="117"/>
        <v>900</v>
      </c>
      <c r="V111" s="83">
        <f t="shared" si="118"/>
        <v>900</v>
      </c>
      <c r="W111" s="83">
        <f t="shared" si="119"/>
        <v>900</v>
      </c>
      <c r="X111" s="4"/>
      <c r="Y111" s="18"/>
      <c r="Z111" s="18"/>
      <c r="AA111" s="18"/>
      <c r="AB111" s="50"/>
    </row>
    <row r="112" spans="1:28" ht="15" customHeight="1">
      <c r="A112" s="3">
        <v>98</v>
      </c>
      <c r="B112" s="34">
        <f t="shared" si="96"/>
        <v>45409</v>
      </c>
      <c r="C112" s="2">
        <f t="shared" si="97"/>
        <v>884</v>
      </c>
      <c r="D112" s="5">
        <f t="shared" si="98"/>
        <v>1554</v>
      </c>
      <c r="E112" s="35">
        <f t="shared" si="101"/>
        <v>718</v>
      </c>
      <c r="F112" s="35">
        <f t="shared" si="102"/>
        <v>1168</v>
      </c>
      <c r="G112" s="35">
        <f t="shared" si="103"/>
        <v>1038</v>
      </c>
      <c r="H112" s="18">
        <f t="shared" si="121"/>
        <v>1720</v>
      </c>
      <c r="I112" s="18">
        <f t="shared" si="121"/>
        <v>1270</v>
      </c>
      <c r="J112" s="18">
        <f t="shared" si="121"/>
        <v>1400</v>
      </c>
      <c r="K112" s="18">
        <f t="shared" ref="K112:M127" si="142">K111</f>
        <v>2000</v>
      </c>
      <c r="L112" s="18">
        <f t="shared" si="142"/>
        <v>2000</v>
      </c>
      <c r="M112" s="18">
        <f t="shared" si="142"/>
        <v>2000</v>
      </c>
      <c r="N112" s="18">
        <f t="shared" si="126"/>
        <v>-280</v>
      </c>
      <c r="O112" s="18">
        <f t="shared" si="126"/>
        <v>-730</v>
      </c>
      <c r="P112" s="18">
        <f t="shared" si="126"/>
        <v>-600</v>
      </c>
      <c r="Q112" s="35">
        <f t="shared" ref="Q112:S112" si="143">Q111</f>
        <v>0</v>
      </c>
      <c r="R112" s="35">
        <f t="shared" si="143"/>
        <v>0</v>
      </c>
      <c r="S112" s="35">
        <f t="shared" si="143"/>
        <v>0</v>
      </c>
      <c r="T112" s="4">
        <f t="shared" si="95"/>
        <v>1538</v>
      </c>
      <c r="U112" s="83">
        <f t="shared" si="117"/>
        <v>900</v>
      </c>
      <c r="V112" s="83">
        <f t="shared" si="118"/>
        <v>900</v>
      </c>
      <c r="W112" s="83">
        <f t="shared" si="119"/>
        <v>900</v>
      </c>
      <c r="X112" s="4"/>
      <c r="Y112" s="18"/>
      <c r="Z112" s="18"/>
      <c r="AA112" s="18"/>
      <c r="AB112" s="50"/>
    </row>
    <row r="113" spans="1:28" ht="15" customHeight="1">
      <c r="A113" s="3">
        <v>99</v>
      </c>
      <c r="B113" s="34">
        <f t="shared" si="96"/>
        <v>45410</v>
      </c>
      <c r="C113" s="2">
        <f t="shared" si="97"/>
        <v>884</v>
      </c>
      <c r="D113" s="5">
        <f t="shared" si="98"/>
        <v>1552</v>
      </c>
      <c r="E113" s="35">
        <f t="shared" si="101"/>
        <v>716</v>
      </c>
      <c r="F113" s="35">
        <f t="shared" si="102"/>
        <v>1166</v>
      </c>
      <c r="G113" s="35">
        <f t="shared" si="103"/>
        <v>1036</v>
      </c>
      <c r="H113" s="18">
        <f t="shared" si="121"/>
        <v>1720</v>
      </c>
      <c r="I113" s="18">
        <f t="shared" si="121"/>
        <v>1270</v>
      </c>
      <c r="J113" s="18">
        <f t="shared" si="121"/>
        <v>1400</v>
      </c>
      <c r="K113" s="18">
        <f t="shared" si="142"/>
        <v>2000</v>
      </c>
      <c r="L113" s="18">
        <f t="shared" si="142"/>
        <v>2000</v>
      </c>
      <c r="M113" s="18">
        <f t="shared" si="142"/>
        <v>2000</v>
      </c>
      <c r="N113" s="18">
        <f t="shared" ref="N113:P128" si="144">N112-Q113</f>
        <v>-280</v>
      </c>
      <c r="O113" s="18">
        <f t="shared" si="144"/>
        <v>-730</v>
      </c>
      <c r="P113" s="18">
        <f t="shared" si="144"/>
        <v>-600</v>
      </c>
      <c r="Q113" s="35">
        <f t="shared" ref="Q113:S113" si="145">Q112</f>
        <v>0</v>
      </c>
      <c r="R113" s="35">
        <f t="shared" si="145"/>
        <v>0</v>
      </c>
      <c r="S113" s="35">
        <f t="shared" si="145"/>
        <v>0</v>
      </c>
      <c r="T113" s="4">
        <f t="shared" si="95"/>
        <v>1536</v>
      </c>
      <c r="U113" s="83">
        <f t="shared" si="117"/>
        <v>900</v>
      </c>
      <c r="V113" s="83">
        <f t="shared" si="118"/>
        <v>900</v>
      </c>
      <c r="W113" s="83">
        <f t="shared" si="119"/>
        <v>900</v>
      </c>
      <c r="X113" s="4"/>
      <c r="Y113" s="18"/>
      <c r="Z113" s="18"/>
      <c r="AA113" s="18"/>
      <c r="AB113" s="50"/>
    </row>
    <row r="114" spans="1:28" ht="15" customHeight="1">
      <c r="A114" s="3">
        <v>100</v>
      </c>
      <c r="B114" s="34">
        <f t="shared" si="96"/>
        <v>45411</v>
      </c>
      <c r="C114" s="2">
        <f t="shared" si="97"/>
        <v>884</v>
      </c>
      <c r="D114" s="5">
        <f t="shared" si="98"/>
        <v>1550</v>
      </c>
      <c r="E114" s="35">
        <f t="shared" si="101"/>
        <v>714</v>
      </c>
      <c r="F114" s="35">
        <f t="shared" si="102"/>
        <v>1164</v>
      </c>
      <c r="G114" s="35">
        <f t="shared" si="103"/>
        <v>1034</v>
      </c>
      <c r="H114" s="18">
        <f t="shared" si="121"/>
        <v>1720</v>
      </c>
      <c r="I114" s="18">
        <f t="shared" si="121"/>
        <v>1270</v>
      </c>
      <c r="J114" s="18">
        <f t="shared" si="121"/>
        <v>1400</v>
      </c>
      <c r="K114" s="18">
        <f t="shared" si="142"/>
        <v>2000</v>
      </c>
      <c r="L114" s="18">
        <f t="shared" si="142"/>
        <v>2000</v>
      </c>
      <c r="M114" s="18">
        <f t="shared" si="142"/>
        <v>2000</v>
      </c>
      <c r="N114" s="18">
        <f t="shared" si="144"/>
        <v>-280</v>
      </c>
      <c r="O114" s="18">
        <f t="shared" si="144"/>
        <v>-730</v>
      </c>
      <c r="P114" s="18">
        <f t="shared" si="144"/>
        <v>-600</v>
      </c>
      <c r="Q114" s="35">
        <f t="shared" ref="Q114:S114" si="146">Q113</f>
        <v>0</v>
      </c>
      <c r="R114" s="35">
        <f t="shared" si="146"/>
        <v>0</v>
      </c>
      <c r="S114" s="35">
        <f t="shared" si="146"/>
        <v>0</v>
      </c>
      <c r="T114" s="4">
        <f t="shared" si="95"/>
        <v>1534</v>
      </c>
      <c r="U114" s="83">
        <f t="shared" si="117"/>
        <v>900</v>
      </c>
      <c r="V114" s="83">
        <f t="shared" si="118"/>
        <v>900</v>
      </c>
      <c r="W114" s="83">
        <f t="shared" si="119"/>
        <v>900</v>
      </c>
      <c r="X114" s="4"/>
      <c r="Y114" s="18"/>
      <c r="Z114" s="18"/>
      <c r="AA114" s="18"/>
      <c r="AB114" s="50"/>
    </row>
    <row r="115" spans="1:28" ht="15" customHeight="1">
      <c r="A115" s="3">
        <v>101</v>
      </c>
      <c r="B115" s="34">
        <f t="shared" si="96"/>
        <v>45412</v>
      </c>
      <c r="C115" s="2">
        <f t="shared" si="97"/>
        <v>884</v>
      </c>
      <c r="D115" s="5">
        <f t="shared" si="98"/>
        <v>1548</v>
      </c>
      <c r="E115" s="35">
        <f t="shared" si="101"/>
        <v>712</v>
      </c>
      <c r="F115" s="35">
        <f t="shared" si="102"/>
        <v>1162</v>
      </c>
      <c r="G115" s="35">
        <f t="shared" si="103"/>
        <v>1032</v>
      </c>
      <c r="H115" s="18">
        <f t="shared" si="121"/>
        <v>1720</v>
      </c>
      <c r="I115" s="18">
        <f t="shared" si="121"/>
        <v>1270</v>
      </c>
      <c r="J115" s="18">
        <f t="shared" si="121"/>
        <v>1400</v>
      </c>
      <c r="K115" s="18">
        <f t="shared" si="142"/>
        <v>2000</v>
      </c>
      <c r="L115" s="18">
        <f t="shared" si="142"/>
        <v>2000</v>
      </c>
      <c r="M115" s="18">
        <f t="shared" si="142"/>
        <v>2000</v>
      </c>
      <c r="N115" s="18">
        <f t="shared" si="144"/>
        <v>-280</v>
      </c>
      <c r="O115" s="18">
        <f t="shared" si="144"/>
        <v>-730</v>
      </c>
      <c r="P115" s="18">
        <f t="shared" si="144"/>
        <v>-600</v>
      </c>
      <c r="Q115" s="35">
        <f t="shared" ref="Q115:S115" si="147">Q114</f>
        <v>0</v>
      </c>
      <c r="R115" s="35">
        <f t="shared" si="147"/>
        <v>0</v>
      </c>
      <c r="S115" s="35">
        <f t="shared" si="147"/>
        <v>0</v>
      </c>
      <c r="T115" s="4">
        <f t="shared" si="95"/>
        <v>1532</v>
      </c>
      <c r="U115" s="83">
        <f t="shared" si="117"/>
        <v>900</v>
      </c>
      <c r="V115" s="83">
        <f t="shared" si="118"/>
        <v>900</v>
      </c>
      <c r="W115" s="83">
        <f t="shared" si="119"/>
        <v>900</v>
      </c>
      <c r="X115" s="4"/>
      <c r="Y115" s="18"/>
      <c r="Z115" s="18"/>
      <c r="AA115" s="18"/>
      <c r="AB115" s="50"/>
    </row>
    <row r="116" spans="1:28" ht="13.15" customHeight="1">
      <c r="A116" s="3">
        <v>102</v>
      </c>
      <c r="B116" s="34">
        <f t="shared" si="96"/>
        <v>45413</v>
      </c>
      <c r="C116" s="2">
        <f t="shared" si="97"/>
        <v>884</v>
      </c>
      <c r="D116" s="5">
        <f t="shared" si="98"/>
        <v>1546</v>
      </c>
      <c r="E116" s="35">
        <f t="shared" si="101"/>
        <v>710</v>
      </c>
      <c r="F116" s="35">
        <f t="shared" si="102"/>
        <v>1160</v>
      </c>
      <c r="G116" s="35">
        <f t="shared" si="103"/>
        <v>1030</v>
      </c>
      <c r="H116" s="18">
        <f t="shared" si="121"/>
        <v>1720</v>
      </c>
      <c r="I116" s="18">
        <f t="shared" si="121"/>
        <v>1270</v>
      </c>
      <c r="J116" s="18">
        <f t="shared" si="121"/>
        <v>1400</v>
      </c>
      <c r="K116" s="18">
        <f t="shared" si="142"/>
        <v>2000</v>
      </c>
      <c r="L116" s="18">
        <f t="shared" si="142"/>
        <v>2000</v>
      </c>
      <c r="M116" s="18">
        <f t="shared" si="142"/>
        <v>2000</v>
      </c>
      <c r="N116" s="18">
        <f t="shared" si="144"/>
        <v>-280</v>
      </c>
      <c r="O116" s="18">
        <f t="shared" si="144"/>
        <v>-730</v>
      </c>
      <c r="P116" s="18">
        <f t="shared" si="144"/>
        <v>-600</v>
      </c>
      <c r="Q116" s="35">
        <f t="shared" ref="Q116:S116" si="148">Q115</f>
        <v>0</v>
      </c>
      <c r="R116" s="35">
        <f t="shared" si="148"/>
        <v>0</v>
      </c>
      <c r="S116" s="35">
        <f t="shared" si="148"/>
        <v>0</v>
      </c>
      <c r="T116" s="4">
        <f t="shared" si="95"/>
        <v>1530</v>
      </c>
      <c r="U116" s="83">
        <f t="shared" si="117"/>
        <v>900</v>
      </c>
      <c r="V116" s="83">
        <f t="shared" si="118"/>
        <v>900</v>
      </c>
      <c r="W116" s="83">
        <f t="shared" si="119"/>
        <v>900</v>
      </c>
      <c r="X116" s="4"/>
      <c r="Y116" s="18"/>
      <c r="Z116" s="18"/>
      <c r="AA116" s="18"/>
      <c r="AB116" s="50"/>
    </row>
    <row r="117" spans="1:28" ht="13.15" customHeight="1">
      <c r="A117" s="3">
        <v>103</v>
      </c>
      <c r="B117" s="34">
        <f t="shared" si="96"/>
        <v>45414</v>
      </c>
      <c r="C117" s="2">
        <f t="shared" si="97"/>
        <v>884</v>
      </c>
      <c r="D117" s="5">
        <f t="shared" si="98"/>
        <v>1544</v>
      </c>
      <c r="E117" s="35">
        <f t="shared" si="101"/>
        <v>708</v>
      </c>
      <c r="F117" s="35">
        <f t="shared" si="102"/>
        <v>1158</v>
      </c>
      <c r="G117" s="35">
        <f t="shared" si="103"/>
        <v>1028</v>
      </c>
      <c r="H117" s="18">
        <f t="shared" si="121"/>
        <v>1720</v>
      </c>
      <c r="I117" s="18">
        <f t="shared" si="121"/>
        <v>1270</v>
      </c>
      <c r="J117" s="18">
        <f t="shared" si="121"/>
        <v>1400</v>
      </c>
      <c r="K117" s="18">
        <f t="shared" si="142"/>
        <v>2000</v>
      </c>
      <c r="L117" s="18">
        <f t="shared" si="142"/>
        <v>2000</v>
      </c>
      <c r="M117" s="18">
        <f t="shared" si="142"/>
        <v>2000</v>
      </c>
      <c r="N117" s="18">
        <f t="shared" si="144"/>
        <v>-280</v>
      </c>
      <c r="O117" s="18">
        <f t="shared" si="144"/>
        <v>-730</v>
      </c>
      <c r="P117" s="18">
        <f t="shared" si="144"/>
        <v>-600</v>
      </c>
      <c r="Q117" s="35">
        <f t="shared" ref="Q117:S117" si="149">Q116</f>
        <v>0</v>
      </c>
      <c r="R117" s="35">
        <f t="shared" si="149"/>
        <v>0</v>
      </c>
      <c r="S117" s="35">
        <f t="shared" si="149"/>
        <v>0</v>
      </c>
      <c r="T117" s="4">
        <f t="shared" si="95"/>
        <v>1528</v>
      </c>
      <c r="U117" s="83">
        <f t="shared" si="117"/>
        <v>900</v>
      </c>
      <c r="V117" s="83">
        <f t="shared" si="118"/>
        <v>900</v>
      </c>
      <c r="W117" s="83">
        <f t="shared" si="119"/>
        <v>900</v>
      </c>
      <c r="X117" s="4"/>
      <c r="Y117" s="18"/>
      <c r="Z117" s="18"/>
      <c r="AA117" s="18"/>
      <c r="AB117" s="50"/>
    </row>
    <row r="118" spans="1:28" ht="13.15" customHeight="1">
      <c r="A118" s="3">
        <v>104</v>
      </c>
      <c r="B118" s="34">
        <f t="shared" si="96"/>
        <v>45415</v>
      </c>
      <c r="C118" s="2">
        <f t="shared" si="97"/>
        <v>884</v>
      </c>
      <c r="D118" s="5">
        <f t="shared" si="98"/>
        <v>1542</v>
      </c>
      <c r="E118" s="35">
        <f t="shared" si="101"/>
        <v>706</v>
      </c>
      <c r="F118" s="35">
        <f t="shared" si="102"/>
        <v>1156</v>
      </c>
      <c r="G118" s="35">
        <f t="shared" si="103"/>
        <v>1026</v>
      </c>
      <c r="H118" s="18">
        <f t="shared" si="121"/>
        <v>1720</v>
      </c>
      <c r="I118" s="18">
        <f t="shared" si="121"/>
        <v>1270</v>
      </c>
      <c r="J118" s="18">
        <f t="shared" si="121"/>
        <v>1400</v>
      </c>
      <c r="K118" s="18">
        <f t="shared" si="142"/>
        <v>2000</v>
      </c>
      <c r="L118" s="18">
        <f t="shared" si="142"/>
        <v>2000</v>
      </c>
      <c r="M118" s="18">
        <f t="shared" si="142"/>
        <v>2000</v>
      </c>
      <c r="N118" s="18">
        <f t="shared" si="144"/>
        <v>-280</v>
      </c>
      <c r="O118" s="18">
        <f t="shared" si="144"/>
        <v>-730</v>
      </c>
      <c r="P118" s="18">
        <f t="shared" si="144"/>
        <v>-600</v>
      </c>
      <c r="Q118" s="35">
        <f t="shared" ref="Q118:S118" si="150">Q117</f>
        <v>0</v>
      </c>
      <c r="R118" s="35">
        <f t="shared" si="150"/>
        <v>0</v>
      </c>
      <c r="S118" s="35">
        <f t="shared" si="150"/>
        <v>0</v>
      </c>
      <c r="T118" s="4">
        <f t="shared" si="95"/>
        <v>1526</v>
      </c>
      <c r="U118" s="83">
        <f t="shared" si="117"/>
        <v>900</v>
      </c>
      <c r="V118" s="83">
        <f t="shared" si="118"/>
        <v>900</v>
      </c>
      <c r="W118" s="83">
        <f t="shared" si="119"/>
        <v>900</v>
      </c>
      <c r="X118" s="4"/>
      <c r="Y118" s="18"/>
      <c r="Z118" s="18"/>
      <c r="AA118" s="18"/>
      <c r="AB118" s="50"/>
    </row>
    <row r="119" spans="1:28" ht="13.15" customHeight="1">
      <c r="A119" s="3">
        <v>105</v>
      </c>
      <c r="B119" s="34">
        <f t="shared" si="96"/>
        <v>45416</v>
      </c>
      <c r="C119" s="2">
        <f t="shared" si="97"/>
        <v>884</v>
      </c>
      <c r="D119" s="5">
        <f t="shared" si="98"/>
        <v>1540</v>
      </c>
      <c r="E119" s="35">
        <f t="shared" si="101"/>
        <v>704</v>
      </c>
      <c r="F119" s="35">
        <f t="shared" si="102"/>
        <v>1154</v>
      </c>
      <c r="G119" s="35">
        <f t="shared" si="103"/>
        <v>1024</v>
      </c>
      <c r="H119" s="18">
        <f t="shared" si="121"/>
        <v>1720</v>
      </c>
      <c r="I119" s="18">
        <f t="shared" si="121"/>
        <v>1270</v>
      </c>
      <c r="J119" s="18">
        <f t="shared" si="121"/>
        <v>1400</v>
      </c>
      <c r="K119" s="18">
        <f t="shared" si="142"/>
        <v>2000</v>
      </c>
      <c r="L119" s="18">
        <f t="shared" si="142"/>
        <v>2000</v>
      </c>
      <c r="M119" s="18">
        <f t="shared" si="142"/>
        <v>2000</v>
      </c>
      <c r="N119" s="18">
        <f t="shared" si="144"/>
        <v>-280</v>
      </c>
      <c r="O119" s="18">
        <f t="shared" si="144"/>
        <v>-730</v>
      </c>
      <c r="P119" s="18">
        <f t="shared" si="144"/>
        <v>-600</v>
      </c>
      <c r="Q119" s="35">
        <f t="shared" ref="Q119:S119" si="151">Q118</f>
        <v>0</v>
      </c>
      <c r="R119" s="35">
        <f t="shared" si="151"/>
        <v>0</v>
      </c>
      <c r="S119" s="35">
        <f t="shared" si="151"/>
        <v>0</v>
      </c>
      <c r="T119" s="4">
        <f t="shared" si="95"/>
        <v>1524</v>
      </c>
      <c r="U119" s="83">
        <f t="shared" si="117"/>
        <v>900</v>
      </c>
      <c r="V119" s="83">
        <f t="shared" si="118"/>
        <v>900</v>
      </c>
      <c r="W119" s="83">
        <f t="shared" si="119"/>
        <v>900</v>
      </c>
      <c r="X119" s="4"/>
      <c r="Y119" s="18"/>
      <c r="Z119" s="18"/>
      <c r="AA119" s="18"/>
      <c r="AB119" s="50"/>
    </row>
    <row r="120" spans="1:28" ht="13.15" customHeight="1">
      <c r="A120" s="3">
        <v>106</v>
      </c>
      <c r="B120" s="34">
        <f t="shared" si="96"/>
        <v>45417</v>
      </c>
      <c r="C120" s="2">
        <f t="shared" si="97"/>
        <v>884</v>
      </c>
      <c r="D120" s="5">
        <f t="shared" si="98"/>
        <v>1538</v>
      </c>
      <c r="E120" s="35">
        <f t="shared" si="101"/>
        <v>702</v>
      </c>
      <c r="F120" s="35">
        <f t="shared" si="102"/>
        <v>1152</v>
      </c>
      <c r="G120" s="35">
        <f t="shared" si="103"/>
        <v>1022</v>
      </c>
      <c r="H120" s="18">
        <f t="shared" si="121"/>
        <v>1720</v>
      </c>
      <c r="I120" s="18">
        <f t="shared" si="121"/>
        <v>1270</v>
      </c>
      <c r="J120" s="18">
        <f t="shared" si="121"/>
        <v>1400</v>
      </c>
      <c r="K120" s="18">
        <f t="shared" si="142"/>
        <v>2000</v>
      </c>
      <c r="L120" s="18">
        <f t="shared" si="142"/>
        <v>2000</v>
      </c>
      <c r="M120" s="18">
        <f t="shared" si="142"/>
        <v>2000</v>
      </c>
      <c r="N120" s="18">
        <f t="shared" si="144"/>
        <v>-280</v>
      </c>
      <c r="O120" s="18">
        <f t="shared" si="144"/>
        <v>-730</v>
      </c>
      <c r="P120" s="18">
        <f t="shared" si="144"/>
        <v>-600</v>
      </c>
      <c r="Q120" s="35">
        <f t="shared" ref="Q120:S120" si="152">Q119</f>
        <v>0</v>
      </c>
      <c r="R120" s="35">
        <f t="shared" si="152"/>
        <v>0</v>
      </c>
      <c r="S120" s="35">
        <f t="shared" si="152"/>
        <v>0</v>
      </c>
      <c r="T120" s="4">
        <f t="shared" si="95"/>
        <v>1522</v>
      </c>
      <c r="U120" s="83">
        <f t="shared" si="117"/>
        <v>900</v>
      </c>
      <c r="V120" s="83">
        <f t="shared" si="118"/>
        <v>900</v>
      </c>
      <c r="W120" s="83">
        <f t="shared" si="119"/>
        <v>900</v>
      </c>
      <c r="X120" s="4"/>
      <c r="Y120" s="18"/>
      <c r="Z120" s="18"/>
      <c r="AA120" s="18"/>
      <c r="AB120" s="50"/>
    </row>
    <row r="121" spans="1:28" ht="13.15" customHeight="1">
      <c r="A121" s="3">
        <v>107</v>
      </c>
      <c r="B121" s="34">
        <f t="shared" si="96"/>
        <v>45418</v>
      </c>
      <c r="C121" s="2">
        <f t="shared" si="97"/>
        <v>884</v>
      </c>
      <c r="D121" s="5">
        <f t="shared" si="98"/>
        <v>1536</v>
      </c>
      <c r="E121" s="35">
        <f t="shared" si="101"/>
        <v>700</v>
      </c>
      <c r="F121" s="35">
        <f t="shared" si="102"/>
        <v>1150</v>
      </c>
      <c r="G121" s="35">
        <f t="shared" si="103"/>
        <v>1020</v>
      </c>
      <c r="H121" s="18">
        <f t="shared" si="121"/>
        <v>1720</v>
      </c>
      <c r="I121" s="18">
        <f t="shared" si="121"/>
        <v>1270</v>
      </c>
      <c r="J121" s="18">
        <f t="shared" si="121"/>
        <v>1400</v>
      </c>
      <c r="K121" s="18">
        <f t="shared" si="142"/>
        <v>2000</v>
      </c>
      <c r="L121" s="18">
        <f t="shared" si="142"/>
        <v>2000</v>
      </c>
      <c r="M121" s="18">
        <f t="shared" si="142"/>
        <v>2000</v>
      </c>
      <c r="N121" s="18">
        <f t="shared" si="144"/>
        <v>-280</v>
      </c>
      <c r="O121" s="18">
        <f t="shared" si="144"/>
        <v>-730</v>
      </c>
      <c r="P121" s="18">
        <f t="shared" si="144"/>
        <v>-600</v>
      </c>
      <c r="Q121" s="35">
        <f t="shared" ref="Q121:S121" si="153">Q120</f>
        <v>0</v>
      </c>
      <c r="R121" s="35">
        <f t="shared" si="153"/>
        <v>0</v>
      </c>
      <c r="S121" s="35">
        <f t="shared" si="153"/>
        <v>0</v>
      </c>
      <c r="T121" s="4">
        <f t="shared" si="95"/>
        <v>1520</v>
      </c>
      <c r="U121" s="83">
        <f t="shared" si="117"/>
        <v>900</v>
      </c>
      <c r="V121" s="83">
        <f t="shared" si="118"/>
        <v>900</v>
      </c>
      <c r="W121" s="83">
        <f t="shared" si="119"/>
        <v>900</v>
      </c>
      <c r="X121" s="4"/>
      <c r="Y121" s="18"/>
      <c r="Z121" s="18"/>
      <c r="AA121" s="18"/>
      <c r="AB121" s="50"/>
    </row>
    <row r="122" spans="1:28" ht="13.15" customHeight="1">
      <c r="A122" s="3">
        <v>108</v>
      </c>
      <c r="B122" s="34">
        <f t="shared" si="96"/>
        <v>45419</v>
      </c>
      <c r="C122" s="2">
        <f t="shared" si="97"/>
        <v>884</v>
      </c>
      <c r="D122" s="5">
        <f t="shared" si="98"/>
        <v>1534</v>
      </c>
      <c r="E122" s="35">
        <f t="shared" si="101"/>
        <v>698</v>
      </c>
      <c r="F122" s="35">
        <f t="shared" si="102"/>
        <v>1148</v>
      </c>
      <c r="G122" s="35">
        <f t="shared" si="103"/>
        <v>1018</v>
      </c>
      <c r="H122" s="18">
        <f t="shared" si="121"/>
        <v>1720</v>
      </c>
      <c r="I122" s="18">
        <f t="shared" si="121"/>
        <v>1270</v>
      </c>
      <c r="J122" s="18">
        <f t="shared" si="121"/>
        <v>1400</v>
      </c>
      <c r="K122" s="18">
        <f t="shared" si="142"/>
        <v>2000</v>
      </c>
      <c r="L122" s="18">
        <f t="shared" si="142"/>
        <v>2000</v>
      </c>
      <c r="M122" s="18">
        <f t="shared" si="142"/>
        <v>2000</v>
      </c>
      <c r="N122" s="18">
        <f t="shared" si="144"/>
        <v>-280</v>
      </c>
      <c r="O122" s="18">
        <f t="shared" si="144"/>
        <v>-730</v>
      </c>
      <c r="P122" s="18">
        <f t="shared" si="144"/>
        <v>-600</v>
      </c>
      <c r="Q122" s="35">
        <f t="shared" ref="Q122:S122" si="154">Q121</f>
        <v>0</v>
      </c>
      <c r="R122" s="35">
        <f t="shared" si="154"/>
        <v>0</v>
      </c>
      <c r="S122" s="35">
        <f t="shared" si="154"/>
        <v>0</v>
      </c>
      <c r="T122" s="4">
        <f t="shared" si="95"/>
        <v>1518</v>
      </c>
      <c r="U122" s="83">
        <f t="shared" si="117"/>
        <v>900</v>
      </c>
      <c r="V122" s="83">
        <f t="shared" si="118"/>
        <v>900</v>
      </c>
      <c r="W122" s="83">
        <f t="shared" si="119"/>
        <v>900</v>
      </c>
      <c r="X122" s="4"/>
      <c r="Y122" s="18"/>
      <c r="Z122" s="18"/>
      <c r="AA122" s="18"/>
      <c r="AB122" s="50"/>
    </row>
    <row r="123" spans="1:28" ht="13.15" customHeight="1">
      <c r="A123" s="3">
        <v>109</v>
      </c>
      <c r="B123" s="34">
        <f t="shared" si="96"/>
        <v>45420</v>
      </c>
      <c r="C123" s="2">
        <f t="shared" si="97"/>
        <v>884</v>
      </c>
      <c r="D123" s="5">
        <f t="shared" si="98"/>
        <v>1532</v>
      </c>
      <c r="E123" s="35">
        <f t="shared" si="101"/>
        <v>696</v>
      </c>
      <c r="F123" s="35">
        <f t="shared" si="102"/>
        <v>1146</v>
      </c>
      <c r="G123" s="35">
        <f t="shared" si="103"/>
        <v>1016</v>
      </c>
      <c r="H123" s="18">
        <f t="shared" si="121"/>
        <v>1720</v>
      </c>
      <c r="I123" s="18">
        <f t="shared" si="121"/>
        <v>1270</v>
      </c>
      <c r="J123" s="18">
        <f t="shared" si="121"/>
        <v>1400</v>
      </c>
      <c r="K123" s="18">
        <f t="shared" si="142"/>
        <v>2000</v>
      </c>
      <c r="L123" s="18">
        <f t="shared" si="142"/>
        <v>2000</v>
      </c>
      <c r="M123" s="18">
        <f t="shared" si="142"/>
        <v>2000</v>
      </c>
      <c r="N123" s="18">
        <f t="shared" si="144"/>
        <v>-280</v>
      </c>
      <c r="O123" s="18">
        <f t="shared" si="144"/>
        <v>-730</v>
      </c>
      <c r="P123" s="18">
        <f t="shared" si="144"/>
        <v>-600</v>
      </c>
      <c r="Q123" s="35">
        <f t="shared" ref="Q123:S123" si="155">Q122</f>
        <v>0</v>
      </c>
      <c r="R123" s="35">
        <f t="shared" si="155"/>
        <v>0</v>
      </c>
      <c r="S123" s="35">
        <f t="shared" si="155"/>
        <v>0</v>
      </c>
      <c r="T123" s="4">
        <f t="shared" si="95"/>
        <v>1516</v>
      </c>
      <c r="U123" s="83">
        <f t="shared" si="117"/>
        <v>900</v>
      </c>
      <c r="V123" s="83">
        <f t="shared" si="118"/>
        <v>900</v>
      </c>
      <c r="W123" s="83">
        <f t="shared" si="119"/>
        <v>900</v>
      </c>
      <c r="X123" s="4"/>
      <c r="Y123" s="18"/>
      <c r="Z123" s="18"/>
      <c r="AA123" s="18"/>
      <c r="AB123" s="50"/>
    </row>
    <row r="124" spans="1:28" ht="13.15" customHeight="1">
      <c r="A124" s="3">
        <v>110</v>
      </c>
      <c r="B124" s="34">
        <f t="shared" si="96"/>
        <v>45421</v>
      </c>
      <c r="C124" s="2">
        <f t="shared" si="97"/>
        <v>884</v>
      </c>
      <c r="D124" s="5">
        <f t="shared" si="98"/>
        <v>1530</v>
      </c>
      <c r="E124" s="35">
        <f t="shared" si="101"/>
        <v>694</v>
      </c>
      <c r="F124" s="35">
        <f t="shared" si="102"/>
        <v>1144</v>
      </c>
      <c r="G124" s="35">
        <f t="shared" si="103"/>
        <v>1014</v>
      </c>
      <c r="H124" s="18">
        <f t="shared" si="121"/>
        <v>1720</v>
      </c>
      <c r="I124" s="18">
        <f t="shared" si="121"/>
        <v>1270</v>
      </c>
      <c r="J124" s="18">
        <f t="shared" si="121"/>
        <v>1400</v>
      </c>
      <c r="K124" s="18">
        <f t="shared" si="142"/>
        <v>2000</v>
      </c>
      <c r="L124" s="18">
        <f t="shared" si="142"/>
        <v>2000</v>
      </c>
      <c r="M124" s="18">
        <f t="shared" si="142"/>
        <v>2000</v>
      </c>
      <c r="N124" s="18">
        <f t="shared" si="144"/>
        <v>-280</v>
      </c>
      <c r="O124" s="18">
        <f t="shared" si="144"/>
        <v>-730</v>
      </c>
      <c r="P124" s="18">
        <f t="shared" si="144"/>
        <v>-600</v>
      </c>
      <c r="Q124" s="35">
        <f t="shared" ref="Q124:S124" si="156">Q123</f>
        <v>0</v>
      </c>
      <c r="R124" s="35">
        <f t="shared" si="156"/>
        <v>0</v>
      </c>
      <c r="S124" s="35">
        <f t="shared" si="156"/>
        <v>0</v>
      </c>
      <c r="T124" s="4">
        <f t="shared" si="95"/>
        <v>1514</v>
      </c>
      <c r="U124" s="83">
        <f t="shared" si="117"/>
        <v>900</v>
      </c>
      <c r="V124" s="83">
        <f t="shared" si="118"/>
        <v>900</v>
      </c>
      <c r="W124" s="83">
        <f t="shared" si="119"/>
        <v>900</v>
      </c>
      <c r="X124" s="4"/>
      <c r="Y124" s="18"/>
      <c r="Z124" s="18"/>
      <c r="AA124" s="18"/>
      <c r="AB124" s="50"/>
    </row>
    <row r="125" spans="1:28" ht="13.15" customHeight="1">
      <c r="A125" s="3">
        <v>111</v>
      </c>
      <c r="B125" s="34">
        <f t="shared" si="96"/>
        <v>45422</v>
      </c>
      <c r="C125" s="2">
        <f t="shared" si="97"/>
        <v>884</v>
      </c>
      <c r="D125" s="5">
        <f t="shared" si="98"/>
        <v>1528</v>
      </c>
      <c r="E125" s="35">
        <f t="shared" si="101"/>
        <v>692</v>
      </c>
      <c r="F125" s="35">
        <f t="shared" si="102"/>
        <v>1142</v>
      </c>
      <c r="G125" s="35">
        <f t="shared" si="103"/>
        <v>1012</v>
      </c>
      <c r="H125" s="18">
        <f t="shared" si="121"/>
        <v>1720</v>
      </c>
      <c r="I125" s="18">
        <f t="shared" si="121"/>
        <v>1270</v>
      </c>
      <c r="J125" s="18">
        <f t="shared" si="121"/>
        <v>1400</v>
      </c>
      <c r="K125" s="18">
        <f t="shared" si="142"/>
        <v>2000</v>
      </c>
      <c r="L125" s="18">
        <f t="shared" si="142"/>
        <v>2000</v>
      </c>
      <c r="M125" s="18">
        <f t="shared" si="142"/>
        <v>2000</v>
      </c>
      <c r="N125" s="18">
        <f t="shared" si="144"/>
        <v>-280</v>
      </c>
      <c r="O125" s="18">
        <f t="shared" si="144"/>
        <v>-730</v>
      </c>
      <c r="P125" s="18">
        <f t="shared" si="144"/>
        <v>-600</v>
      </c>
      <c r="Q125" s="35">
        <f t="shared" ref="Q125:S125" si="157">Q124</f>
        <v>0</v>
      </c>
      <c r="R125" s="35">
        <f t="shared" si="157"/>
        <v>0</v>
      </c>
      <c r="S125" s="35">
        <f t="shared" si="157"/>
        <v>0</v>
      </c>
      <c r="T125" s="4">
        <f t="shared" si="95"/>
        <v>1512</v>
      </c>
      <c r="U125" s="83">
        <f t="shared" si="117"/>
        <v>900</v>
      </c>
      <c r="V125" s="83">
        <f t="shared" si="118"/>
        <v>900</v>
      </c>
      <c r="W125" s="83">
        <f t="shared" si="119"/>
        <v>900</v>
      </c>
      <c r="X125" s="4"/>
      <c r="Y125" s="18"/>
      <c r="Z125" s="18"/>
      <c r="AA125" s="18"/>
      <c r="AB125" s="50"/>
    </row>
    <row r="126" spans="1:28" ht="13.15" customHeight="1">
      <c r="A126" s="3">
        <v>112</v>
      </c>
      <c r="B126" s="34">
        <f t="shared" si="96"/>
        <v>45423</v>
      </c>
      <c r="C126" s="2">
        <f t="shared" si="97"/>
        <v>884</v>
      </c>
      <c r="D126" s="5">
        <f t="shared" si="98"/>
        <v>1526</v>
      </c>
      <c r="E126" s="35">
        <f t="shared" si="101"/>
        <v>690</v>
      </c>
      <c r="F126" s="35">
        <f t="shared" si="102"/>
        <v>1140</v>
      </c>
      <c r="G126" s="35">
        <f t="shared" si="103"/>
        <v>1010</v>
      </c>
      <c r="H126" s="18">
        <f t="shared" si="121"/>
        <v>1720</v>
      </c>
      <c r="I126" s="18">
        <f t="shared" si="121"/>
        <v>1270</v>
      </c>
      <c r="J126" s="18">
        <f t="shared" si="121"/>
        <v>1400</v>
      </c>
      <c r="K126" s="18">
        <f t="shared" si="142"/>
        <v>2000</v>
      </c>
      <c r="L126" s="18">
        <f t="shared" si="142"/>
        <v>2000</v>
      </c>
      <c r="M126" s="18">
        <f t="shared" si="142"/>
        <v>2000</v>
      </c>
      <c r="N126" s="18">
        <f t="shared" si="144"/>
        <v>-280</v>
      </c>
      <c r="O126" s="18">
        <f t="shared" si="144"/>
        <v>-730</v>
      </c>
      <c r="P126" s="18">
        <f t="shared" si="144"/>
        <v>-600</v>
      </c>
      <c r="Q126" s="35">
        <f t="shared" ref="Q126:S126" si="158">Q125</f>
        <v>0</v>
      </c>
      <c r="R126" s="35">
        <f t="shared" si="158"/>
        <v>0</v>
      </c>
      <c r="S126" s="35">
        <f t="shared" si="158"/>
        <v>0</v>
      </c>
      <c r="T126" s="4">
        <f t="shared" si="95"/>
        <v>1510</v>
      </c>
      <c r="U126" s="83">
        <f t="shared" si="117"/>
        <v>900</v>
      </c>
      <c r="V126" s="83">
        <f t="shared" si="118"/>
        <v>900</v>
      </c>
      <c r="W126" s="83">
        <f t="shared" si="119"/>
        <v>900</v>
      </c>
      <c r="X126" s="4"/>
      <c r="Y126" s="18"/>
      <c r="Z126" s="18"/>
      <c r="AA126" s="18"/>
      <c r="AB126" s="50"/>
    </row>
    <row r="127" spans="1:28" ht="13.15" customHeight="1">
      <c r="A127" s="3">
        <v>113</v>
      </c>
      <c r="B127" s="34">
        <f t="shared" si="96"/>
        <v>45424</v>
      </c>
      <c r="C127" s="2">
        <f t="shared" si="97"/>
        <v>884</v>
      </c>
      <c r="D127" s="5">
        <f>D126+2</f>
        <v>1528</v>
      </c>
      <c r="E127" s="35">
        <f t="shared" si="101"/>
        <v>692</v>
      </c>
      <c r="F127" s="35">
        <f t="shared" si="102"/>
        <v>1142</v>
      </c>
      <c r="G127" s="35">
        <f t="shared" si="103"/>
        <v>1012</v>
      </c>
      <c r="H127" s="18">
        <f t="shared" si="121"/>
        <v>1720</v>
      </c>
      <c r="I127" s="18">
        <f t="shared" si="121"/>
        <v>1270</v>
      </c>
      <c r="J127" s="18">
        <f t="shared" si="121"/>
        <v>1400</v>
      </c>
      <c r="K127" s="18">
        <f t="shared" si="142"/>
        <v>2000</v>
      </c>
      <c r="L127" s="18">
        <f t="shared" si="142"/>
        <v>2000</v>
      </c>
      <c r="M127" s="18">
        <f t="shared" si="142"/>
        <v>2000</v>
      </c>
      <c r="N127" s="18">
        <f t="shared" si="144"/>
        <v>-280</v>
      </c>
      <c r="O127" s="18">
        <f t="shared" si="144"/>
        <v>-730</v>
      </c>
      <c r="P127" s="18">
        <f t="shared" si="144"/>
        <v>-600</v>
      </c>
      <c r="Q127" s="35">
        <f t="shared" ref="Q127:S127" si="159">Q126</f>
        <v>0</v>
      </c>
      <c r="R127" s="35">
        <f t="shared" si="159"/>
        <v>0</v>
      </c>
      <c r="S127" s="35">
        <f t="shared" si="159"/>
        <v>0</v>
      </c>
      <c r="T127" s="4">
        <f t="shared" si="95"/>
        <v>1512</v>
      </c>
      <c r="U127" s="83">
        <f t="shared" si="117"/>
        <v>900</v>
      </c>
      <c r="V127" s="83">
        <f t="shared" si="118"/>
        <v>900</v>
      </c>
      <c r="W127" s="83">
        <f t="shared" si="119"/>
        <v>900</v>
      </c>
      <c r="X127" s="4"/>
      <c r="Y127" s="18"/>
      <c r="Z127" s="18"/>
      <c r="AA127" s="18"/>
      <c r="AB127" s="50"/>
    </row>
    <row r="128" spans="1:28" ht="13.15" customHeight="1">
      <c r="A128" s="3">
        <v>114</v>
      </c>
      <c r="B128" s="34">
        <f t="shared" si="96"/>
        <v>45425</v>
      </c>
      <c r="C128" s="2">
        <f t="shared" si="97"/>
        <v>884</v>
      </c>
      <c r="D128" s="5">
        <f t="shared" ref="D128:D191" si="160">D127+2</f>
        <v>1530</v>
      </c>
      <c r="E128" s="35">
        <f t="shared" si="101"/>
        <v>694</v>
      </c>
      <c r="F128" s="35">
        <f t="shared" si="102"/>
        <v>1144</v>
      </c>
      <c r="G128" s="35">
        <f t="shared" si="103"/>
        <v>1014</v>
      </c>
      <c r="H128" s="18">
        <f t="shared" si="121"/>
        <v>1720</v>
      </c>
      <c r="I128" s="18">
        <f t="shared" si="121"/>
        <v>1270</v>
      </c>
      <c r="J128" s="18">
        <f t="shared" si="121"/>
        <v>1400</v>
      </c>
      <c r="K128" s="18">
        <f t="shared" ref="K128:M143" si="161">K127</f>
        <v>2000</v>
      </c>
      <c r="L128" s="18">
        <f t="shared" si="161"/>
        <v>2000</v>
      </c>
      <c r="M128" s="18">
        <f t="shared" si="161"/>
        <v>2000</v>
      </c>
      <c r="N128" s="18">
        <f t="shared" si="144"/>
        <v>-280</v>
      </c>
      <c r="O128" s="18">
        <f t="shared" si="144"/>
        <v>-730</v>
      </c>
      <c r="P128" s="18">
        <f t="shared" si="144"/>
        <v>-600</v>
      </c>
      <c r="Q128" s="35">
        <f t="shared" ref="Q128:S128" si="162">Q127</f>
        <v>0</v>
      </c>
      <c r="R128" s="35">
        <f t="shared" si="162"/>
        <v>0</v>
      </c>
      <c r="S128" s="35">
        <f t="shared" si="162"/>
        <v>0</v>
      </c>
      <c r="T128" s="4">
        <f t="shared" si="95"/>
        <v>1514</v>
      </c>
      <c r="U128" s="83">
        <f t="shared" si="117"/>
        <v>900</v>
      </c>
      <c r="V128" s="83">
        <f t="shared" si="118"/>
        <v>900</v>
      </c>
      <c r="W128" s="83">
        <f t="shared" si="119"/>
        <v>900</v>
      </c>
      <c r="X128" s="4"/>
      <c r="Y128" s="18"/>
      <c r="Z128" s="18"/>
      <c r="AA128" s="18"/>
      <c r="AB128" s="50"/>
    </row>
    <row r="129" spans="1:28" ht="13.15" customHeight="1">
      <c r="A129" s="3">
        <v>115</v>
      </c>
      <c r="B129" s="34">
        <f t="shared" si="96"/>
        <v>45426</v>
      </c>
      <c r="C129" s="2">
        <f t="shared" si="97"/>
        <v>884</v>
      </c>
      <c r="D129" s="5">
        <f t="shared" si="160"/>
        <v>1532</v>
      </c>
      <c r="E129" s="35">
        <f t="shared" si="101"/>
        <v>696</v>
      </c>
      <c r="F129" s="35">
        <f t="shared" si="102"/>
        <v>1146</v>
      </c>
      <c r="G129" s="35">
        <f t="shared" si="103"/>
        <v>1016</v>
      </c>
      <c r="H129" s="18">
        <f t="shared" si="121"/>
        <v>1720</v>
      </c>
      <c r="I129" s="18">
        <f t="shared" si="121"/>
        <v>1270</v>
      </c>
      <c r="J129" s="18">
        <f t="shared" si="121"/>
        <v>1400</v>
      </c>
      <c r="K129" s="18">
        <f t="shared" si="161"/>
        <v>2000</v>
      </c>
      <c r="L129" s="18">
        <f t="shared" si="161"/>
        <v>2000</v>
      </c>
      <c r="M129" s="18">
        <f t="shared" si="161"/>
        <v>2000</v>
      </c>
      <c r="N129" s="18">
        <f t="shared" ref="N129:P144" si="163">N128-Q129</f>
        <v>-280</v>
      </c>
      <c r="O129" s="18">
        <f t="shared" si="163"/>
        <v>-730</v>
      </c>
      <c r="P129" s="18">
        <f t="shared" si="163"/>
        <v>-600</v>
      </c>
      <c r="Q129" s="35">
        <f t="shared" ref="Q129:S129" si="164">Q128</f>
        <v>0</v>
      </c>
      <c r="R129" s="35">
        <f t="shared" si="164"/>
        <v>0</v>
      </c>
      <c r="S129" s="35">
        <f t="shared" si="164"/>
        <v>0</v>
      </c>
      <c r="T129" s="4">
        <f t="shared" si="95"/>
        <v>1516</v>
      </c>
      <c r="U129" s="83">
        <f t="shared" si="117"/>
        <v>900</v>
      </c>
      <c r="V129" s="83">
        <f t="shared" si="118"/>
        <v>900</v>
      </c>
      <c r="W129" s="83">
        <f t="shared" si="119"/>
        <v>900</v>
      </c>
      <c r="X129" s="4"/>
      <c r="Y129" s="18"/>
      <c r="Z129" s="18"/>
      <c r="AA129" s="18"/>
      <c r="AB129" s="50"/>
    </row>
    <row r="130" spans="1:28" ht="13.15" customHeight="1">
      <c r="A130" s="3">
        <v>116</v>
      </c>
      <c r="B130" s="34">
        <f t="shared" si="96"/>
        <v>45427</v>
      </c>
      <c r="C130" s="2">
        <f t="shared" si="97"/>
        <v>884</v>
      </c>
      <c r="D130" s="5">
        <f t="shared" si="160"/>
        <v>1534</v>
      </c>
      <c r="E130" s="35">
        <f t="shared" si="101"/>
        <v>698</v>
      </c>
      <c r="F130" s="35">
        <f t="shared" si="102"/>
        <v>1148</v>
      </c>
      <c r="G130" s="35">
        <f t="shared" si="103"/>
        <v>1018</v>
      </c>
      <c r="H130" s="18">
        <f t="shared" si="121"/>
        <v>1720</v>
      </c>
      <c r="I130" s="18">
        <f t="shared" si="121"/>
        <v>1270</v>
      </c>
      <c r="J130" s="18">
        <f t="shared" si="121"/>
        <v>1400</v>
      </c>
      <c r="K130" s="18">
        <f t="shared" si="161"/>
        <v>2000</v>
      </c>
      <c r="L130" s="18">
        <f t="shared" si="161"/>
        <v>2000</v>
      </c>
      <c r="M130" s="18">
        <f t="shared" si="161"/>
        <v>2000</v>
      </c>
      <c r="N130" s="18">
        <f t="shared" si="163"/>
        <v>-280</v>
      </c>
      <c r="O130" s="18">
        <f t="shared" si="163"/>
        <v>-730</v>
      </c>
      <c r="P130" s="18">
        <f t="shared" si="163"/>
        <v>-600</v>
      </c>
      <c r="Q130" s="35">
        <f t="shared" ref="Q130:S130" si="165">Q129</f>
        <v>0</v>
      </c>
      <c r="R130" s="35">
        <f t="shared" si="165"/>
        <v>0</v>
      </c>
      <c r="S130" s="35">
        <f t="shared" si="165"/>
        <v>0</v>
      </c>
      <c r="T130" s="4">
        <f t="shared" si="95"/>
        <v>1518</v>
      </c>
      <c r="U130" s="83">
        <f t="shared" si="117"/>
        <v>900</v>
      </c>
      <c r="V130" s="83">
        <f t="shared" si="118"/>
        <v>900</v>
      </c>
      <c r="W130" s="83">
        <f t="shared" si="119"/>
        <v>900</v>
      </c>
      <c r="X130" s="4"/>
      <c r="Y130" s="18"/>
      <c r="Z130" s="18"/>
      <c r="AA130" s="18"/>
      <c r="AB130" s="50"/>
    </row>
    <row r="131" spans="1:28" ht="13.15" customHeight="1">
      <c r="A131" s="3">
        <v>117</v>
      </c>
      <c r="B131" s="34">
        <f t="shared" si="96"/>
        <v>45428</v>
      </c>
      <c r="C131" s="2">
        <f t="shared" si="97"/>
        <v>884</v>
      </c>
      <c r="D131" s="5">
        <f t="shared" si="160"/>
        <v>1536</v>
      </c>
      <c r="E131" s="35">
        <f t="shared" si="101"/>
        <v>700</v>
      </c>
      <c r="F131" s="35">
        <f t="shared" si="102"/>
        <v>1150</v>
      </c>
      <c r="G131" s="35">
        <f t="shared" si="103"/>
        <v>1020</v>
      </c>
      <c r="H131" s="18">
        <f t="shared" si="121"/>
        <v>1720</v>
      </c>
      <c r="I131" s="18">
        <f t="shared" si="121"/>
        <v>1270</v>
      </c>
      <c r="J131" s="18">
        <f t="shared" si="121"/>
        <v>1400</v>
      </c>
      <c r="K131" s="18">
        <f t="shared" si="161"/>
        <v>2000</v>
      </c>
      <c r="L131" s="18">
        <f t="shared" si="161"/>
        <v>2000</v>
      </c>
      <c r="M131" s="18">
        <f t="shared" si="161"/>
        <v>2000</v>
      </c>
      <c r="N131" s="18">
        <f t="shared" si="163"/>
        <v>-280</v>
      </c>
      <c r="O131" s="18">
        <f t="shared" si="163"/>
        <v>-730</v>
      </c>
      <c r="P131" s="18">
        <f t="shared" si="163"/>
        <v>-600</v>
      </c>
      <c r="Q131" s="35">
        <f t="shared" ref="Q131:S131" si="166">Q130</f>
        <v>0</v>
      </c>
      <c r="R131" s="35">
        <f t="shared" si="166"/>
        <v>0</v>
      </c>
      <c r="S131" s="35">
        <f t="shared" si="166"/>
        <v>0</v>
      </c>
      <c r="T131" s="4">
        <f t="shared" si="95"/>
        <v>1520</v>
      </c>
      <c r="U131" s="83">
        <f t="shared" si="117"/>
        <v>900</v>
      </c>
      <c r="V131" s="83">
        <f t="shared" si="118"/>
        <v>900</v>
      </c>
      <c r="W131" s="83">
        <f t="shared" si="119"/>
        <v>900</v>
      </c>
      <c r="X131" s="4"/>
      <c r="Y131" s="18"/>
      <c r="Z131" s="18"/>
      <c r="AA131" s="18"/>
      <c r="AB131" s="50"/>
    </row>
    <row r="132" spans="1:28" ht="13.15" customHeight="1">
      <c r="A132" s="3">
        <v>118</v>
      </c>
      <c r="B132" s="34">
        <f t="shared" si="96"/>
        <v>45429</v>
      </c>
      <c r="C132" s="2">
        <f t="shared" si="97"/>
        <v>884</v>
      </c>
      <c r="D132" s="5">
        <f t="shared" si="160"/>
        <v>1538</v>
      </c>
      <c r="E132" s="35">
        <f t="shared" si="101"/>
        <v>702</v>
      </c>
      <c r="F132" s="35">
        <f t="shared" si="102"/>
        <v>1152</v>
      </c>
      <c r="G132" s="35">
        <f t="shared" si="103"/>
        <v>1022</v>
      </c>
      <c r="H132" s="18">
        <f t="shared" si="121"/>
        <v>1720</v>
      </c>
      <c r="I132" s="18">
        <f t="shared" si="121"/>
        <v>1270</v>
      </c>
      <c r="J132" s="18">
        <f t="shared" si="121"/>
        <v>1400</v>
      </c>
      <c r="K132" s="18">
        <f t="shared" si="161"/>
        <v>2000</v>
      </c>
      <c r="L132" s="18">
        <f t="shared" si="161"/>
        <v>2000</v>
      </c>
      <c r="M132" s="18">
        <f t="shared" si="161"/>
        <v>2000</v>
      </c>
      <c r="N132" s="18">
        <f t="shared" si="163"/>
        <v>-280</v>
      </c>
      <c r="O132" s="18">
        <f t="shared" si="163"/>
        <v>-730</v>
      </c>
      <c r="P132" s="18">
        <f t="shared" si="163"/>
        <v>-600</v>
      </c>
      <c r="Q132" s="35">
        <f t="shared" ref="Q132:S132" si="167">Q131</f>
        <v>0</v>
      </c>
      <c r="R132" s="35">
        <f t="shared" si="167"/>
        <v>0</v>
      </c>
      <c r="S132" s="35">
        <f t="shared" si="167"/>
        <v>0</v>
      </c>
      <c r="T132" s="4">
        <f t="shared" si="95"/>
        <v>1522</v>
      </c>
      <c r="U132" s="83">
        <f t="shared" si="117"/>
        <v>900</v>
      </c>
      <c r="V132" s="83">
        <f t="shared" si="118"/>
        <v>900</v>
      </c>
      <c r="W132" s="83">
        <f t="shared" si="119"/>
        <v>900</v>
      </c>
      <c r="X132" s="4"/>
      <c r="Y132" s="18"/>
      <c r="Z132" s="18"/>
      <c r="AA132" s="18"/>
      <c r="AB132" s="50"/>
    </row>
    <row r="133" spans="1:28" ht="13.15" customHeight="1">
      <c r="A133" s="3">
        <v>119</v>
      </c>
      <c r="B133" s="34">
        <f t="shared" si="96"/>
        <v>45430</v>
      </c>
      <c r="C133" s="2">
        <f t="shared" si="97"/>
        <v>884</v>
      </c>
      <c r="D133" s="5">
        <f t="shared" si="160"/>
        <v>1540</v>
      </c>
      <c r="E133" s="35">
        <f t="shared" si="101"/>
        <v>704</v>
      </c>
      <c r="F133" s="35">
        <f t="shared" si="102"/>
        <v>1154</v>
      </c>
      <c r="G133" s="35">
        <f t="shared" si="103"/>
        <v>1024</v>
      </c>
      <c r="H133" s="18">
        <f t="shared" si="121"/>
        <v>1720</v>
      </c>
      <c r="I133" s="18">
        <f t="shared" si="121"/>
        <v>1270</v>
      </c>
      <c r="J133" s="18">
        <f t="shared" si="121"/>
        <v>1400</v>
      </c>
      <c r="K133" s="18">
        <f t="shared" si="161"/>
        <v>2000</v>
      </c>
      <c r="L133" s="18">
        <f t="shared" si="161"/>
        <v>2000</v>
      </c>
      <c r="M133" s="18">
        <f t="shared" si="161"/>
        <v>2000</v>
      </c>
      <c r="N133" s="18">
        <f t="shared" si="163"/>
        <v>-280</v>
      </c>
      <c r="O133" s="18">
        <f t="shared" si="163"/>
        <v>-730</v>
      </c>
      <c r="P133" s="18">
        <f t="shared" si="163"/>
        <v>-600</v>
      </c>
      <c r="Q133" s="35">
        <f t="shared" ref="Q133:S133" si="168">Q132</f>
        <v>0</v>
      </c>
      <c r="R133" s="35">
        <f t="shared" si="168"/>
        <v>0</v>
      </c>
      <c r="S133" s="35">
        <f t="shared" si="168"/>
        <v>0</v>
      </c>
      <c r="T133" s="4">
        <f t="shared" si="95"/>
        <v>1524</v>
      </c>
      <c r="U133" s="83">
        <f t="shared" si="117"/>
        <v>900</v>
      </c>
      <c r="V133" s="83">
        <f t="shared" si="118"/>
        <v>900</v>
      </c>
      <c r="W133" s="83">
        <f t="shared" si="119"/>
        <v>900</v>
      </c>
      <c r="X133" s="4"/>
      <c r="Y133" s="18"/>
      <c r="Z133" s="18"/>
      <c r="AA133" s="18"/>
      <c r="AB133" s="50"/>
    </row>
    <row r="134" spans="1:28" ht="13.15" customHeight="1">
      <c r="A134" s="3">
        <v>120</v>
      </c>
      <c r="B134" s="34">
        <f t="shared" si="96"/>
        <v>45431</v>
      </c>
      <c r="C134" s="2">
        <f t="shared" si="97"/>
        <v>884</v>
      </c>
      <c r="D134" s="5">
        <f t="shared" si="160"/>
        <v>1542</v>
      </c>
      <c r="E134" s="35">
        <f t="shared" si="101"/>
        <v>706</v>
      </c>
      <c r="F134" s="35">
        <f t="shared" si="102"/>
        <v>1156</v>
      </c>
      <c r="G134" s="35">
        <f t="shared" si="103"/>
        <v>1026</v>
      </c>
      <c r="H134" s="18">
        <f t="shared" si="121"/>
        <v>1720</v>
      </c>
      <c r="I134" s="18">
        <f t="shared" si="121"/>
        <v>1270</v>
      </c>
      <c r="J134" s="18">
        <f t="shared" si="121"/>
        <v>1400</v>
      </c>
      <c r="K134" s="18">
        <f t="shared" si="161"/>
        <v>2000</v>
      </c>
      <c r="L134" s="18">
        <f t="shared" si="161"/>
        <v>2000</v>
      </c>
      <c r="M134" s="18">
        <f t="shared" si="161"/>
        <v>2000</v>
      </c>
      <c r="N134" s="18">
        <f t="shared" si="163"/>
        <v>-280</v>
      </c>
      <c r="O134" s="18">
        <f t="shared" si="163"/>
        <v>-730</v>
      </c>
      <c r="P134" s="18">
        <f t="shared" si="163"/>
        <v>-600</v>
      </c>
      <c r="Q134" s="35">
        <f t="shared" ref="Q134:S134" si="169">Q133</f>
        <v>0</v>
      </c>
      <c r="R134" s="35">
        <f t="shared" si="169"/>
        <v>0</v>
      </c>
      <c r="S134" s="35">
        <f t="shared" si="169"/>
        <v>0</v>
      </c>
      <c r="T134" s="4">
        <f t="shared" si="95"/>
        <v>1526</v>
      </c>
      <c r="U134" s="83">
        <f t="shared" si="117"/>
        <v>900</v>
      </c>
      <c r="V134" s="83">
        <f t="shared" si="118"/>
        <v>900</v>
      </c>
      <c r="W134" s="83">
        <f t="shared" si="119"/>
        <v>900</v>
      </c>
      <c r="X134" s="4"/>
      <c r="Y134" s="18"/>
      <c r="Z134" s="18"/>
      <c r="AA134" s="18"/>
      <c r="AB134" s="50"/>
    </row>
    <row r="135" spans="1:28" ht="13.15" customHeight="1">
      <c r="A135" s="3">
        <v>121</v>
      </c>
      <c r="B135" s="34">
        <f t="shared" si="96"/>
        <v>45432</v>
      </c>
      <c r="C135" s="2">
        <f t="shared" si="97"/>
        <v>884</v>
      </c>
      <c r="D135" s="5">
        <f t="shared" si="160"/>
        <v>1544</v>
      </c>
      <c r="E135" s="35">
        <f t="shared" si="101"/>
        <v>708</v>
      </c>
      <c r="F135" s="35">
        <f t="shared" si="102"/>
        <v>1158</v>
      </c>
      <c r="G135" s="35">
        <f t="shared" si="103"/>
        <v>1028</v>
      </c>
      <c r="H135" s="18">
        <f t="shared" si="121"/>
        <v>1720</v>
      </c>
      <c r="I135" s="18">
        <f t="shared" si="121"/>
        <v>1270</v>
      </c>
      <c r="J135" s="18">
        <f t="shared" si="121"/>
        <v>1400</v>
      </c>
      <c r="K135" s="18">
        <f t="shared" si="161"/>
        <v>2000</v>
      </c>
      <c r="L135" s="18">
        <f t="shared" si="161"/>
        <v>2000</v>
      </c>
      <c r="M135" s="18">
        <f t="shared" si="161"/>
        <v>2000</v>
      </c>
      <c r="N135" s="18">
        <f t="shared" si="163"/>
        <v>-280</v>
      </c>
      <c r="O135" s="18">
        <f t="shared" si="163"/>
        <v>-730</v>
      </c>
      <c r="P135" s="18">
        <f t="shared" si="163"/>
        <v>-600</v>
      </c>
      <c r="Q135" s="35">
        <f t="shared" ref="Q135:S135" si="170">Q134</f>
        <v>0</v>
      </c>
      <c r="R135" s="35">
        <f t="shared" si="170"/>
        <v>0</v>
      </c>
      <c r="S135" s="35">
        <f t="shared" si="170"/>
        <v>0</v>
      </c>
      <c r="T135" s="4">
        <f t="shared" si="95"/>
        <v>1528</v>
      </c>
      <c r="U135" s="83">
        <f t="shared" si="117"/>
        <v>900</v>
      </c>
      <c r="V135" s="83">
        <f t="shared" si="118"/>
        <v>900</v>
      </c>
      <c r="W135" s="83">
        <f t="shared" si="119"/>
        <v>900</v>
      </c>
      <c r="X135" s="4"/>
      <c r="Y135" s="18"/>
      <c r="Z135" s="18"/>
      <c r="AA135" s="18"/>
      <c r="AB135" s="50"/>
    </row>
    <row r="136" spans="1:28" ht="13.15" customHeight="1">
      <c r="A136" s="3">
        <v>122</v>
      </c>
      <c r="B136" s="34">
        <f t="shared" si="96"/>
        <v>45433</v>
      </c>
      <c r="C136" s="2">
        <f t="shared" si="97"/>
        <v>884</v>
      </c>
      <c r="D136" s="5">
        <f t="shared" si="160"/>
        <v>1546</v>
      </c>
      <c r="E136" s="35">
        <f t="shared" si="101"/>
        <v>710</v>
      </c>
      <c r="F136" s="35">
        <f t="shared" si="102"/>
        <v>1160</v>
      </c>
      <c r="G136" s="35">
        <f t="shared" si="103"/>
        <v>1030</v>
      </c>
      <c r="H136" s="18">
        <f t="shared" si="121"/>
        <v>1720</v>
      </c>
      <c r="I136" s="18">
        <f t="shared" si="121"/>
        <v>1270</v>
      </c>
      <c r="J136" s="18">
        <f t="shared" si="121"/>
        <v>1400</v>
      </c>
      <c r="K136" s="18">
        <f t="shared" si="161"/>
        <v>2000</v>
      </c>
      <c r="L136" s="18">
        <f t="shared" si="161"/>
        <v>2000</v>
      </c>
      <c r="M136" s="18">
        <f t="shared" si="161"/>
        <v>2000</v>
      </c>
      <c r="N136" s="18">
        <f t="shared" si="163"/>
        <v>-280</v>
      </c>
      <c r="O136" s="18">
        <f t="shared" si="163"/>
        <v>-730</v>
      </c>
      <c r="P136" s="18">
        <f t="shared" si="163"/>
        <v>-600</v>
      </c>
      <c r="Q136" s="35">
        <f t="shared" ref="Q136:S136" si="171">Q135</f>
        <v>0</v>
      </c>
      <c r="R136" s="35">
        <f t="shared" si="171"/>
        <v>0</v>
      </c>
      <c r="S136" s="35">
        <f t="shared" si="171"/>
        <v>0</v>
      </c>
      <c r="T136" s="4">
        <f t="shared" si="95"/>
        <v>1530</v>
      </c>
      <c r="U136" s="83">
        <f t="shared" si="117"/>
        <v>900</v>
      </c>
      <c r="V136" s="83">
        <f t="shared" si="118"/>
        <v>900</v>
      </c>
      <c r="W136" s="83">
        <f t="shared" si="119"/>
        <v>900</v>
      </c>
      <c r="X136" s="4"/>
      <c r="Y136" s="18"/>
      <c r="Z136" s="18"/>
      <c r="AA136" s="18"/>
      <c r="AB136" s="50"/>
    </row>
    <row r="137" spans="1:28" ht="13.15" customHeight="1">
      <c r="A137" s="3">
        <v>123</v>
      </c>
      <c r="B137" s="34">
        <f t="shared" si="96"/>
        <v>45434</v>
      </c>
      <c r="C137" s="2">
        <f t="shared" si="97"/>
        <v>884</v>
      </c>
      <c r="D137" s="5">
        <f t="shared" si="160"/>
        <v>1548</v>
      </c>
      <c r="E137" s="35">
        <f t="shared" si="101"/>
        <v>712</v>
      </c>
      <c r="F137" s="35">
        <f t="shared" si="102"/>
        <v>1162</v>
      </c>
      <c r="G137" s="35">
        <f t="shared" si="103"/>
        <v>1032</v>
      </c>
      <c r="H137" s="18">
        <f t="shared" si="121"/>
        <v>1720</v>
      </c>
      <c r="I137" s="18">
        <f t="shared" si="121"/>
        <v>1270</v>
      </c>
      <c r="J137" s="18">
        <f t="shared" si="121"/>
        <v>1400</v>
      </c>
      <c r="K137" s="18">
        <f t="shared" si="161"/>
        <v>2000</v>
      </c>
      <c r="L137" s="18">
        <f t="shared" si="161"/>
        <v>2000</v>
      </c>
      <c r="M137" s="18">
        <f t="shared" si="161"/>
        <v>2000</v>
      </c>
      <c r="N137" s="18">
        <f t="shared" si="163"/>
        <v>-280</v>
      </c>
      <c r="O137" s="18">
        <f t="shared" si="163"/>
        <v>-730</v>
      </c>
      <c r="P137" s="18">
        <f t="shared" si="163"/>
        <v>-600</v>
      </c>
      <c r="Q137" s="35">
        <f t="shared" ref="Q137:S137" si="172">Q136</f>
        <v>0</v>
      </c>
      <c r="R137" s="35">
        <f t="shared" si="172"/>
        <v>0</v>
      </c>
      <c r="S137" s="35">
        <f t="shared" si="172"/>
        <v>0</v>
      </c>
      <c r="T137" s="4">
        <f t="shared" si="95"/>
        <v>1532</v>
      </c>
      <c r="U137" s="83">
        <f t="shared" si="117"/>
        <v>900</v>
      </c>
      <c r="V137" s="83">
        <f t="shared" si="118"/>
        <v>900</v>
      </c>
      <c r="W137" s="83">
        <f t="shared" si="119"/>
        <v>900</v>
      </c>
      <c r="X137" s="4"/>
      <c r="Y137" s="18"/>
      <c r="Z137" s="18"/>
      <c r="AA137" s="18"/>
      <c r="AB137" s="50"/>
    </row>
    <row r="138" spans="1:28" ht="13.15" customHeight="1">
      <c r="A138" s="3">
        <v>124</v>
      </c>
      <c r="B138" s="34">
        <f t="shared" si="96"/>
        <v>45435</v>
      </c>
      <c r="C138" s="2">
        <f t="shared" si="97"/>
        <v>884</v>
      </c>
      <c r="D138" s="5">
        <f t="shared" si="160"/>
        <v>1550</v>
      </c>
      <c r="E138" s="35">
        <f t="shared" si="101"/>
        <v>714</v>
      </c>
      <c r="F138" s="35">
        <f t="shared" si="102"/>
        <v>1164</v>
      </c>
      <c r="G138" s="35">
        <f t="shared" si="103"/>
        <v>1034</v>
      </c>
      <c r="H138" s="18">
        <f t="shared" si="121"/>
        <v>1720</v>
      </c>
      <c r="I138" s="18">
        <f t="shared" si="121"/>
        <v>1270</v>
      </c>
      <c r="J138" s="18">
        <f t="shared" si="121"/>
        <v>1400</v>
      </c>
      <c r="K138" s="18">
        <f t="shared" si="161"/>
        <v>2000</v>
      </c>
      <c r="L138" s="18">
        <f t="shared" si="161"/>
        <v>2000</v>
      </c>
      <c r="M138" s="18">
        <f t="shared" si="161"/>
        <v>2000</v>
      </c>
      <c r="N138" s="18">
        <f t="shared" si="163"/>
        <v>-280</v>
      </c>
      <c r="O138" s="18">
        <f t="shared" si="163"/>
        <v>-730</v>
      </c>
      <c r="P138" s="18">
        <f t="shared" si="163"/>
        <v>-600</v>
      </c>
      <c r="Q138" s="35">
        <f t="shared" ref="Q138:S138" si="173">Q137</f>
        <v>0</v>
      </c>
      <c r="R138" s="35">
        <f t="shared" si="173"/>
        <v>0</v>
      </c>
      <c r="S138" s="35">
        <f t="shared" si="173"/>
        <v>0</v>
      </c>
      <c r="T138" s="4">
        <f t="shared" si="95"/>
        <v>1534</v>
      </c>
      <c r="U138" s="83">
        <f t="shared" si="117"/>
        <v>900</v>
      </c>
      <c r="V138" s="83">
        <f t="shared" si="118"/>
        <v>900</v>
      </c>
      <c r="W138" s="83">
        <f t="shared" si="119"/>
        <v>900</v>
      </c>
      <c r="X138" s="4"/>
      <c r="Y138" s="18"/>
      <c r="Z138" s="18"/>
      <c r="AA138" s="18"/>
      <c r="AB138" s="50"/>
    </row>
    <row r="139" spans="1:28" ht="13.15" customHeight="1">
      <c r="A139" s="3">
        <v>125</v>
      </c>
      <c r="B139" s="34">
        <f t="shared" si="96"/>
        <v>45436</v>
      </c>
      <c r="C139" s="2">
        <f t="shared" si="97"/>
        <v>884</v>
      </c>
      <c r="D139" s="5">
        <f t="shared" si="160"/>
        <v>1552</v>
      </c>
      <c r="E139" s="35">
        <f t="shared" si="101"/>
        <v>716</v>
      </c>
      <c r="F139" s="35">
        <f t="shared" si="102"/>
        <v>1166</v>
      </c>
      <c r="G139" s="35">
        <f t="shared" si="103"/>
        <v>1036</v>
      </c>
      <c r="H139" s="18">
        <f t="shared" si="121"/>
        <v>1720</v>
      </c>
      <c r="I139" s="18">
        <f t="shared" si="121"/>
        <v>1270</v>
      </c>
      <c r="J139" s="18">
        <f t="shared" si="121"/>
        <v>1400</v>
      </c>
      <c r="K139" s="18">
        <f t="shared" si="161"/>
        <v>2000</v>
      </c>
      <c r="L139" s="18">
        <f t="shared" si="161"/>
        <v>2000</v>
      </c>
      <c r="M139" s="18">
        <f t="shared" si="161"/>
        <v>2000</v>
      </c>
      <c r="N139" s="18">
        <f t="shared" si="163"/>
        <v>-280</v>
      </c>
      <c r="O139" s="18">
        <f t="shared" si="163"/>
        <v>-730</v>
      </c>
      <c r="P139" s="18">
        <f t="shared" si="163"/>
        <v>-600</v>
      </c>
      <c r="Q139" s="35">
        <f t="shared" ref="Q139:S139" si="174">Q138</f>
        <v>0</v>
      </c>
      <c r="R139" s="35">
        <f t="shared" si="174"/>
        <v>0</v>
      </c>
      <c r="S139" s="35">
        <f t="shared" si="174"/>
        <v>0</v>
      </c>
      <c r="T139" s="4">
        <f t="shared" si="95"/>
        <v>1536</v>
      </c>
      <c r="U139" s="83">
        <f t="shared" si="117"/>
        <v>900</v>
      </c>
      <c r="V139" s="83">
        <f t="shared" si="118"/>
        <v>900</v>
      </c>
      <c r="W139" s="83">
        <f t="shared" si="119"/>
        <v>900</v>
      </c>
      <c r="X139" s="4"/>
      <c r="Y139" s="18"/>
      <c r="Z139" s="18"/>
      <c r="AA139" s="18"/>
      <c r="AB139" s="50"/>
    </row>
    <row r="140" spans="1:28" ht="13.15" customHeight="1">
      <c r="A140" s="3">
        <v>126</v>
      </c>
      <c r="B140" s="34">
        <f t="shared" si="96"/>
        <v>45437</v>
      </c>
      <c r="C140" s="2">
        <f t="shared" si="97"/>
        <v>884</v>
      </c>
      <c r="D140" s="5">
        <f t="shared" si="160"/>
        <v>1554</v>
      </c>
      <c r="E140" s="35">
        <f t="shared" si="101"/>
        <v>718</v>
      </c>
      <c r="F140" s="35">
        <f t="shared" si="102"/>
        <v>1168</v>
      </c>
      <c r="G140" s="35">
        <f t="shared" si="103"/>
        <v>1038</v>
      </c>
      <c r="H140" s="18">
        <f t="shared" si="121"/>
        <v>1720</v>
      </c>
      <c r="I140" s="18">
        <f t="shared" si="121"/>
        <v>1270</v>
      </c>
      <c r="J140" s="18">
        <f t="shared" si="121"/>
        <v>1400</v>
      </c>
      <c r="K140" s="18">
        <f t="shared" si="161"/>
        <v>2000</v>
      </c>
      <c r="L140" s="18">
        <f t="shared" si="161"/>
        <v>2000</v>
      </c>
      <c r="M140" s="18">
        <f t="shared" si="161"/>
        <v>2000</v>
      </c>
      <c r="N140" s="18">
        <f t="shared" si="163"/>
        <v>-280</v>
      </c>
      <c r="O140" s="18">
        <f t="shared" si="163"/>
        <v>-730</v>
      </c>
      <c r="P140" s="18">
        <f t="shared" si="163"/>
        <v>-600</v>
      </c>
      <c r="Q140" s="35">
        <f t="shared" ref="Q140:S140" si="175">Q139</f>
        <v>0</v>
      </c>
      <c r="R140" s="35">
        <f t="shared" si="175"/>
        <v>0</v>
      </c>
      <c r="S140" s="35">
        <f t="shared" si="175"/>
        <v>0</v>
      </c>
      <c r="T140" s="4">
        <f t="shared" si="95"/>
        <v>1538</v>
      </c>
      <c r="U140" s="83">
        <f t="shared" si="117"/>
        <v>900</v>
      </c>
      <c r="V140" s="83">
        <f t="shared" si="118"/>
        <v>900</v>
      </c>
      <c r="W140" s="83">
        <f t="shared" si="119"/>
        <v>900</v>
      </c>
      <c r="X140" s="4"/>
      <c r="Y140" s="18"/>
      <c r="Z140" s="18"/>
      <c r="AA140" s="18"/>
      <c r="AB140" s="50"/>
    </row>
    <row r="141" spans="1:28" ht="13.15" customHeight="1">
      <c r="A141" s="3">
        <v>127</v>
      </c>
      <c r="B141" s="34">
        <f t="shared" si="96"/>
        <v>45438</v>
      </c>
      <c r="C141" s="2">
        <f t="shared" si="97"/>
        <v>884</v>
      </c>
      <c r="D141" s="5">
        <f t="shared" si="160"/>
        <v>1556</v>
      </c>
      <c r="E141" s="35">
        <f t="shared" si="101"/>
        <v>720</v>
      </c>
      <c r="F141" s="35">
        <f t="shared" si="102"/>
        <v>1170</v>
      </c>
      <c r="G141" s="35">
        <f t="shared" si="103"/>
        <v>1040</v>
      </c>
      <c r="H141" s="18">
        <f t="shared" si="121"/>
        <v>1720</v>
      </c>
      <c r="I141" s="18">
        <f t="shared" si="121"/>
        <v>1270</v>
      </c>
      <c r="J141" s="18">
        <f t="shared" si="121"/>
        <v>1400</v>
      </c>
      <c r="K141" s="18">
        <f t="shared" si="161"/>
        <v>2000</v>
      </c>
      <c r="L141" s="18">
        <f t="shared" si="161"/>
        <v>2000</v>
      </c>
      <c r="M141" s="18">
        <f t="shared" si="161"/>
        <v>2000</v>
      </c>
      <c r="N141" s="18">
        <f t="shared" si="163"/>
        <v>-280</v>
      </c>
      <c r="O141" s="18">
        <f t="shared" si="163"/>
        <v>-730</v>
      </c>
      <c r="P141" s="18">
        <f t="shared" si="163"/>
        <v>-600</v>
      </c>
      <c r="Q141" s="35">
        <f t="shared" ref="Q141:S141" si="176">Q140</f>
        <v>0</v>
      </c>
      <c r="R141" s="35">
        <f t="shared" si="176"/>
        <v>0</v>
      </c>
      <c r="S141" s="35">
        <f t="shared" si="176"/>
        <v>0</v>
      </c>
      <c r="T141" s="4">
        <f t="shared" si="95"/>
        <v>1540</v>
      </c>
      <c r="U141" s="83">
        <f t="shared" si="117"/>
        <v>900</v>
      </c>
      <c r="V141" s="83">
        <f t="shared" si="118"/>
        <v>900</v>
      </c>
      <c r="W141" s="83">
        <f t="shared" si="119"/>
        <v>900</v>
      </c>
      <c r="X141" s="4"/>
      <c r="Y141" s="18"/>
      <c r="Z141" s="18"/>
      <c r="AA141" s="18"/>
      <c r="AB141" s="50"/>
    </row>
    <row r="142" spans="1:28" ht="13.15" customHeight="1">
      <c r="A142" s="3">
        <v>128</v>
      </c>
      <c r="B142" s="34">
        <f t="shared" si="96"/>
        <v>45439</v>
      </c>
      <c r="C142" s="2">
        <f t="shared" si="97"/>
        <v>884</v>
      </c>
      <c r="D142" s="5">
        <f t="shared" si="160"/>
        <v>1558</v>
      </c>
      <c r="E142" s="35">
        <f t="shared" si="101"/>
        <v>722</v>
      </c>
      <c r="F142" s="35">
        <f t="shared" si="102"/>
        <v>1172</v>
      </c>
      <c r="G142" s="35">
        <f t="shared" si="103"/>
        <v>1042</v>
      </c>
      <c r="H142" s="18">
        <f t="shared" si="121"/>
        <v>1720</v>
      </c>
      <c r="I142" s="18">
        <f t="shared" si="121"/>
        <v>1270</v>
      </c>
      <c r="J142" s="18">
        <f t="shared" si="121"/>
        <v>1400</v>
      </c>
      <c r="K142" s="18">
        <f t="shared" si="161"/>
        <v>2000</v>
      </c>
      <c r="L142" s="18">
        <f t="shared" si="161"/>
        <v>2000</v>
      </c>
      <c r="M142" s="18">
        <f t="shared" si="161"/>
        <v>2000</v>
      </c>
      <c r="N142" s="18">
        <f t="shared" si="163"/>
        <v>-280</v>
      </c>
      <c r="O142" s="18">
        <f t="shared" si="163"/>
        <v>-730</v>
      </c>
      <c r="P142" s="18">
        <f t="shared" si="163"/>
        <v>-600</v>
      </c>
      <c r="Q142" s="35">
        <f t="shared" ref="Q142:S142" si="177">Q141</f>
        <v>0</v>
      </c>
      <c r="R142" s="35">
        <f t="shared" si="177"/>
        <v>0</v>
      </c>
      <c r="S142" s="35">
        <f t="shared" si="177"/>
        <v>0</v>
      </c>
      <c r="T142" s="4">
        <f t="shared" si="95"/>
        <v>1542</v>
      </c>
      <c r="U142" s="83">
        <f t="shared" si="117"/>
        <v>900</v>
      </c>
      <c r="V142" s="83">
        <f t="shared" si="118"/>
        <v>900</v>
      </c>
      <c r="W142" s="83">
        <f t="shared" si="119"/>
        <v>900</v>
      </c>
      <c r="X142" s="4"/>
      <c r="Y142" s="18"/>
      <c r="Z142" s="18"/>
      <c r="AA142" s="18"/>
      <c r="AB142" s="50"/>
    </row>
    <row r="143" spans="1:28" ht="13.15" customHeight="1">
      <c r="A143" s="3">
        <v>129</v>
      </c>
      <c r="B143" s="34">
        <f t="shared" si="96"/>
        <v>45440</v>
      </c>
      <c r="C143" s="2">
        <f t="shared" si="97"/>
        <v>884</v>
      </c>
      <c r="D143" s="5">
        <f t="shared" si="160"/>
        <v>1560</v>
      </c>
      <c r="E143" s="35">
        <f t="shared" si="101"/>
        <v>724</v>
      </c>
      <c r="F143" s="35">
        <f t="shared" si="102"/>
        <v>1174</v>
      </c>
      <c r="G143" s="35">
        <f t="shared" si="103"/>
        <v>1044</v>
      </c>
      <c r="H143" s="18">
        <f t="shared" si="121"/>
        <v>1720</v>
      </c>
      <c r="I143" s="18">
        <f t="shared" si="121"/>
        <v>1270</v>
      </c>
      <c r="J143" s="18">
        <f t="shared" si="121"/>
        <v>1400</v>
      </c>
      <c r="K143" s="18">
        <f t="shared" si="161"/>
        <v>2000</v>
      </c>
      <c r="L143" s="18">
        <f t="shared" si="161"/>
        <v>2000</v>
      </c>
      <c r="M143" s="18">
        <f t="shared" si="161"/>
        <v>2000</v>
      </c>
      <c r="N143" s="18">
        <f t="shared" si="163"/>
        <v>-280</v>
      </c>
      <c r="O143" s="18">
        <f t="shared" si="163"/>
        <v>-730</v>
      </c>
      <c r="P143" s="18">
        <f t="shared" si="163"/>
        <v>-600</v>
      </c>
      <c r="Q143" s="35">
        <f t="shared" ref="Q143:S143" si="178">Q142</f>
        <v>0</v>
      </c>
      <c r="R143" s="35">
        <f t="shared" si="178"/>
        <v>0</v>
      </c>
      <c r="S143" s="35">
        <f t="shared" si="178"/>
        <v>0</v>
      </c>
      <c r="T143" s="4">
        <f t="shared" ref="T143:T206" si="179">D143+C143-V143</f>
        <v>1544</v>
      </c>
      <c r="U143" s="83">
        <f t="shared" si="117"/>
        <v>900</v>
      </c>
      <c r="V143" s="83">
        <f t="shared" si="118"/>
        <v>900</v>
      </c>
      <c r="W143" s="83">
        <f t="shared" si="119"/>
        <v>900</v>
      </c>
      <c r="X143" s="4"/>
      <c r="Y143" s="18"/>
      <c r="Z143" s="18"/>
      <c r="AA143" s="18"/>
      <c r="AB143" s="50"/>
    </row>
    <row r="144" spans="1:28" ht="13.15" customHeight="1">
      <c r="A144" s="3">
        <v>130</v>
      </c>
      <c r="B144" s="34">
        <f t="shared" ref="B144:B207" si="180">B143+1</f>
        <v>45441</v>
      </c>
      <c r="C144" s="2">
        <f t="shared" ref="C144:C207" si="181">C143</f>
        <v>884</v>
      </c>
      <c r="D144" s="5">
        <f t="shared" si="160"/>
        <v>1562</v>
      </c>
      <c r="E144" s="35">
        <f t="shared" si="101"/>
        <v>726</v>
      </c>
      <c r="F144" s="35">
        <f t="shared" si="102"/>
        <v>1176</v>
      </c>
      <c r="G144" s="35">
        <f t="shared" si="103"/>
        <v>1046</v>
      </c>
      <c r="H144" s="18">
        <f t="shared" si="121"/>
        <v>1720</v>
      </c>
      <c r="I144" s="18">
        <f t="shared" si="121"/>
        <v>1270</v>
      </c>
      <c r="J144" s="18">
        <f t="shared" si="121"/>
        <v>1400</v>
      </c>
      <c r="K144" s="18">
        <f t="shared" ref="K144:M159" si="182">K143</f>
        <v>2000</v>
      </c>
      <c r="L144" s="18">
        <f t="shared" si="182"/>
        <v>2000</v>
      </c>
      <c r="M144" s="18">
        <f t="shared" si="182"/>
        <v>2000</v>
      </c>
      <c r="N144" s="18">
        <f t="shared" si="163"/>
        <v>-280</v>
      </c>
      <c r="O144" s="18">
        <f t="shared" si="163"/>
        <v>-730</v>
      </c>
      <c r="P144" s="18">
        <f t="shared" si="163"/>
        <v>-600</v>
      </c>
      <c r="Q144" s="35">
        <f t="shared" ref="Q144:S144" si="183">Q143</f>
        <v>0</v>
      </c>
      <c r="R144" s="35">
        <f t="shared" si="183"/>
        <v>0</v>
      </c>
      <c r="S144" s="35">
        <f t="shared" si="183"/>
        <v>0</v>
      </c>
      <c r="T144" s="4">
        <f t="shared" si="179"/>
        <v>1546</v>
      </c>
      <c r="U144" s="83">
        <f t="shared" si="117"/>
        <v>900</v>
      </c>
      <c r="V144" s="83">
        <f t="shared" si="118"/>
        <v>900</v>
      </c>
      <c r="W144" s="83">
        <f t="shared" si="119"/>
        <v>900</v>
      </c>
      <c r="X144" s="4"/>
      <c r="Y144" s="18"/>
      <c r="Z144" s="18"/>
      <c r="AA144" s="18"/>
      <c r="AB144" s="50"/>
    </row>
    <row r="145" spans="1:28" ht="13.15" customHeight="1">
      <c r="A145" s="3">
        <v>131</v>
      </c>
      <c r="B145" s="34">
        <f t="shared" si="180"/>
        <v>45442</v>
      </c>
      <c r="C145" s="2">
        <f t="shared" si="181"/>
        <v>884</v>
      </c>
      <c r="D145" s="5">
        <f t="shared" si="160"/>
        <v>1564</v>
      </c>
      <c r="E145" s="35">
        <f t="shared" ref="E145:E208" si="184">C145+D145-H145</f>
        <v>728</v>
      </c>
      <c r="F145" s="35">
        <f t="shared" ref="F145:F208" si="185">C145+D145-I145</f>
        <v>1178</v>
      </c>
      <c r="G145" s="35">
        <f t="shared" ref="G145:G208" si="186">D145+C145-J145</f>
        <v>1048</v>
      </c>
      <c r="H145" s="18">
        <f t="shared" si="121"/>
        <v>1720</v>
      </c>
      <c r="I145" s="18">
        <f t="shared" si="121"/>
        <v>1270</v>
      </c>
      <c r="J145" s="18">
        <f t="shared" si="121"/>
        <v>1400</v>
      </c>
      <c r="K145" s="18">
        <f t="shared" si="182"/>
        <v>2000</v>
      </c>
      <c r="L145" s="18">
        <f t="shared" si="182"/>
        <v>2000</v>
      </c>
      <c r="M145" s="18">
        <f t="shared" si="182"/>
        <v>2000</v>
      </c>
      <c r="N145" s="18">
        <f t="shared" ref="N145:P160" si="187">N144-Q145</f>
        <v>-280</v>
      </c>
      <c r="O145" s="18">
        <f t="shared" si="187"/>
        <v>-730</v>
      </c>
      <c r="P145" s="18">
        <f t="shared" si="187"/>
        <v>-600</v>
      </c>
      <c r="Q145" s="35">
        <f t="shared" ref="Q145:S145" si="188">Q144</f>
        <v>0</v>
      </c>
      <c r="R145" s="35">
        <f t="shared" si="188"/>
        <v>0</v>
      </c>
      <c r="S145" s="35">
        <f t="shared" si="188"/>
        <v>0</v>
      </c>
      <c r="T145" s="4">
        <f t="shared" si="179"/>
        <v>1548</v>
      </c>
      <c r="U145" s="83">
        <f t="shared" si="117"/>
        <v>900</v>
      </c>
      <c r="V145" s="83">
        <f t="shared" si="118"/>
        <v>900</v>
      </c>
      <c r="W145" s="83">
        <f t="shared" si="119"/>
        <v>900</v>
      </c>
      <c r="X145" s="4"/>
      <c r="Y145" s="18"/>
      <c r="Z145" s="18"/>
      <c r="AA145" s="18"/>
      <c r="AB145" s="50"/>
    </row>
    <row r="146" spans="1:28" ht="13.15" customHeight="1">
      <c r="A146" s="3">
        <v>132</v>
      </c>
      <c r="B146" s="34">
        <f t="shared" si="180"/>
        <v>45443</v>
      </c>
      <c r="C146" s="2">
        <f t="shared" si="181"/>
        <v>884</v>
      </c>
      <c r="D146" s="5">
        <f t="shared" si="160"/>
        <v>1566</v>
      </c>
      <c r="E146" s="35">
        <f t="shared" si="184"/>
        <v>730</v>
      </c>
      <c r="F146" s="35">
        <f t="shared" si="185"/>
        <v>1180</v>
      </c>
      <c r="G146" s="35">
        <f t="shared" si="186"/>
        <v>1050</v>
      </c>
      <c r="H146" s="18">
        <f t="shared" si="121"/>
        <v>1720</v>
      </c>
      <c r="I146" s="18">
        <f t="shared" si="121"/>
        <v>1270</v>
      </c>
      <c r="J146" s="18">
        <f t="shared" si="121"/>
        <v>1400</v>
      </c>
      <c r="K146" s="18">
        <f t="shared" si="182"/>
        <v>2000</v>
      </c>
      <c r="L146" s="18">
        <f t="shared" si="182"/>
        <v>2000</v>
      </c>
      <c r="M146" s="18">
        <f t="shared" si="182"/>
        <v>2000</v>
      </c>
      <c r="N146" s="18">
        <f t="shared" si="187"/>
        <v>-280</v>
      </c>
      <c r="O146" s="18">
        <f t="shared" si="187"/>
        <v>-730</v>
      </c>
      <c r="P146" s="18">
        <f t="shared" si="187"/>
        <v>-600</v>
      </c>
      <c r="Q146" s="35">
        <f t="shared" ref="Q146:S146" si="189">Q145</f>
        <v>0</v>
      </c>
      <c r="R146" s="35">
        <f t="shared" si="189"/>
        <v>0</v>
      </c>
      <c r="S146" s="35">
        <f t="shared" si="189"/>
        <v>0</v>
      </c>
      <c r="T146" s="4">
        <f t="shared" si="179"/>
        <v>1550</v>
      </c>
      <c r="U146" s="83">
        <f t="shared" si="117"/>
        <v>900</v>
      </c>
      <c r="V146" s="83">
        <f t="shared" si="118"/>
        <v>900</v>
      </c>
      <c r="W146" s="83">
        <f t="shared" si="119"/>
        <v>900</v>
      </c>
      <c r="X146" s="4"/>
      <c r="Y146" s="18"/>
      <c r="Z146" s="18"/>
      <c r="AA146" s="18"/>
      <c r="AB146" s="50"/>
    </row>
    <row r="147" spans="1:28" ht="13.15" customHeight="1">
      <c r="A147" s="3">
        <v>133</v>
      </c>
      <c r="B147" s="34">
        <f t="shared" si="180"/>
        <v>45444</v>
      </c>
      <c r="C147" s="2">
        <f t="shared" si="181"/>
        <v>884</v>
      </c>
      <c r="D147" s="5">
        <f t="shared" si="160"/>
        <v>1568</v>
      </c>
      <c r="E147" s="35">
        <f t="shared" si="184"/>
        <v>732</v>
      </c>
      <c r="F147" s="35">
        <f t="shared" si="185"/>
        <v>1182</v>
      </c>
      <c r="G147" s="35">
        <f t="shared" si="186"/>
        <v>1052</v>
      </c>
      <c r="H147" s="18">
        <f t="shared" si="121"/>
        <v>1720</v>
      </c>
      <c r="I147" s="18">
        <f t="shared" si="121"/>
        <v>1270</v>
      </c>
      <c r="J147" s="18">
        <f t="shared" si="121"/>
        <v>1400</v>
      </c>
      <c r="K147" s="18">
        <f t="shared" si="182"/>
        <v>2000</v>
      </c>
      <c r="L147" s="18">
        <f t="shared" si="182"/>
        <v>2000</v>
      </c>
      <c r="M147" s="18">
        <f t="shared" si="182"/>
        <v>2000</v>
      </c>
      <c r="N147" s="18">
        <f t="shared" si="187"/>
        <v>-280</v>
      </c>
      <c r="O147" s="18">
        <f t="shared" si="187"/>
        <v>-730</v>
      </c>
      <c r="P147" s="18">
        <f t="shared" si="187"/>
        <v>-600</v>
      </c>
      <c r="Q147" s="35">
        <f t="shared" ref="Q147:S147" si="190">Q146</f>
        <v>0</v>
      </c>
      <c r="R147" s="35">
        <f t="shared" si="190"/>
        <v>0</v>
      </c>
      <c r="S147" s="35">
        <f t="shared" si="190"/>
        <v>0</v>
      </c>
      <c r="T147" s="4">
        <f t="shared" si="179"/>
        <v>1552</v>
      </c>
      <c r="U147" s="83">
        <f t="shared" si="117"/>
        <v>900</v>
      </c>
      <c r="V147" s="83">
        <f t="shared" si="118"/>
        <v>900</v>
      </c>
      <c r="W147" s="83">
        <f t="shared" si="119"/>
        <v>900</v>
      </c>
      <c r="X147" s="4"/>
      <c r="Y147" s="18"/>
      <c r="Z147" s="18"/>
      <c r="AA147" s="18"/>
      <c r="AB147" s="50"/>
    </row>
    <row r="148" spans="1:28" ht="13.15" customHeight="1">
      <c r="A148" s="3">
        <v>134</v>
      </c>
      <c r="B148" s="34">
        <f t="shared" si="180"/>
        <v>45445</v>
      </c>
      <c r="C148" s="2">
        <f t="shared" si="181"/>
        <v>884</v>
      </c>
      <c r="D148" s="5">
        <f t="shared" si="160"/>
        <v>1570</v>
      </c>
      <c r="E148" s="35">
        <f t="shared" si="184"/>
        <v>734</v>
      </c>
      <c r="F148" s="35">
        <f t="shared" si="185"/>
        <v>1184</v>
      </c>
      <c r="G148" s="35">
        <f t="shared" si="186"/>
        <v>1054</v>
      </c>
      <c r="H148" s="18">
        <f t="shared" si="121"/>
        <v>1720</v>
      </c>
      <c r="I148" s="18">
        <f t="shared" si="121"/>
        <v>1270</v>
      </c>
      <c r="J148" s="18">
        <f t="shared" si="121"/>
        <v>1400</v>
      </c>
      <c r="K148" s="18">
        <f t="shared" si="182"/>
        <v>2000</v>
      </c>
      <c r="L148" s="18">
        <f t="shared" si="182"/>
        <v>2000</v>
      </c>
      <c r="M148" s="18">
        <f t="shared" si="182"/>
        <v>2000</v>
      </c>
      <c r="N148" s="18">
        <f t="shared" si="187"/>
        <v>-280</v>
      </c>
      <c r="O148" s="18">
        <f t="shared" si="187"/>
        <v>-730</v>
      </c>
      <c r="P148" s="18">
        <f t="shared" si="187"/>
        <v>-600</v>
      </c>
      <c r="Q148" s="35">
        <f t="shared" ref="Q148:S148" si="191">Q147</f>
        <v>0</v>
      </c>
      <c r="R148" s="35">
        <f t="shared" si="191"/>
        <v>0</v>
      </c>
      <c r="S148" s="35">
        <f t="shared" si="191"/>
        <v>0</v>
      </c>
      <c r="T148" s="4">
        <f t="shared" si="179"/>
        <v>1554</v>
      </c>
      <c r="U148" s="83">
        <f t="shared" si="117"/>
        <v>900</v>
      </c>
      <c r="V148" s="83">
        <f t="shared" si="118"/>
        <v>900</v>
      </c>
      <c r="W148" s="83">
        <f t="shared" si="119"/>
        <v>900</v>
      </c>
      <c r="X148" s="4"/>
      <c r="Y148" s="18"/>
      <c r="Z148" s="18"/>
      <c r="AA148" s="18"/>
      <c r="AB148" s="50"/>
    </row>
    <row r="149" spans="1:28" ht="13.15" customHeight="1">
      <c r="A149" s="3">
        <v>135</v>
      </c>
      <c r="B149" s="34">
        <f t="shared" si="180"/>
        <v>45446</v>
      </c>
      <c r="C149" s="2">
        <f t="shared" si="181"/>
        <v>884</v>
      </c>
      <c r="D149" s="5">
        <f t="shared" si="160"/>
        <v>1572</v>
      </c>
      <c r="E149" s="35">
        <f t="shared" si="184"/>
        <v>736</v>
      </c>
      <c r="F149" s="35">
        <f t="shared" si="185"/>
        <v>1186</v>
      </c>
      <c r="G149" s="35">
        <f t="shared" si="186"/>
        <v>1056</v>
      </c>
      <c r="H149" s="18">
        <f t="shared" si="121"/>
        <v>1720</v>
      </c>
      <c r="I149" s="18">
        <f t="shared" si="121"/>
        <v>1270</v>
      </c>
      <c r="J149" s="18">
        <f t="shared" si="121"/>
        <v>1400</v>
      </c>
      <c r="K149" s="18">
        <f t="shared" si="182"/>
        <v>2000</v>
      </c>
      <c r="L149" s="18">
        <f t="shared" si="182"/>
        <v>2000</v>
      </c>
      <c r="M149" s="18">
        <f t="shared" si="182"/>
        <v>2000</v>
      </c>
      <c r="N149" s="18">
        <f t="shared" si="187"/>
        <v>-280</v>
      </c>
      <c r="O149" s="18">
        <f t="shared" si="187"/>
        <v>-730</v>
      </c>
      <c r="P149" s="18">
        <f t="shared" si="187"/>
        <v>-600</v>
      </c>
      <c r="Q149" s="35">
        <f t="shared" ref="Q149:S149" si="192">Q148</f>
        <v>0</v>
      </c>
      <c r="R149" s="35">
        <f t="shared" si="192"/>
        <v>0</v>
      </c>
      <c r="S149" s="35">
        <f t="shared" si="192"/>
        <v>0</v>
      </c>
      <c r="T149" s="4">
        <f t="shared" si="179"/>
        <v>1556</v>
      </c>
      <c r="U149" s="83">
        <f t="shared" si="117"/>
        <v>900</v>
      </c>
      <c r="V149" s="83">
        <f t="shared" si="118"/>
        <v>900</v>
      </c>
      <c r="W149" s="83">
        <f t="shared" si="119"/>
        <v>900</v>
      </c>
      <c r="X149" s="4"/>
      <c r="Y149" s="18"/>
      <c r="Z149" s="18"/>
      <c r="AA149" s="18"/>
      <c r="AB149" s="50"/>
    </row>
    <row r="150" spans="1:28" ht="13.15" customHeight="1">
      <c r="A150" s="3">
        <v>136</v>
      </c>
      <c r="B150" s="34">
        <f t="shared" si="180"/>
        <v>45447</v>
      </c>
      <c r="C150" s="2">
        <f t="shared" si="181"/>
        <v>884</v>
      </c>
      <c r="D150" s="5">
        <f t="shared" si="160"/>
        <v>1574</v>
      </c>
      <c r="E150" s="35">
        <f t="shared" si="184"/>
        <v>738</v>
      </c>
      <c r="F150" s="35">
        <f t="shared" si="185"/>
        <v>1188</v>
      </c>
      <c r="G150" s="35">
        <f t="shared" si="186"/>
        <v>1058</v>
      </c>
      <c r="H150" s="18">
        <f t="shared" si="121"/>
        <v>1720</v>
      </c>
      <c r="I150" s="18">
        <f t="shared" si="121"/>
        <v>1270</v>
      </c>
      <c r="J150" s="18">
        <f t="shared" si="121"/>
        <v>1400</v>
      </c>
      <c r="K150" s="18">
        <f t="shared" si="182"/>
        <v>2000</v>
      </c>
      <c r="L150" s="18">
        <f t="shared" si="182"/>
        <v>2000</v>
      </c>
      <c r="M150" s="18">
        <f t="shared" si="182"/>
        <v>2000</v>
      </c>
      <c r="N150" s="18">
        <f t="shared" si="187"/>
        <v>-280</v>
      </c>
      <c r="O150" s="18">
        <f t="shared" si="187"/>
        <v>-730</v>
      </c>
      <c r="P150" s="18">
        <f t="shared" si="187"/>
        <v>-600</v>
      </c>
      <c r="Q150" s="35">
        <f t="shared" ref="Q150:S150" si="193">Q149</f>
        <v>0</v>
      </c>
      <c r="R150" s="35">
        <f t="shared" si="193"/>
        <v>0</v>
      </c>
      <c r="S150" s="35">
        <f t="shared" si="193"/>
        <v>0</v>
      </c>
      <c r="T150" s="4">
        <f t="shared" si="179"/>
        <v>1558</v>
      </c>
      <c r="U150" s="83">
        <f t="shared" si="117"/>
        <v>900</v>
      </c>
      <c r="V150" s="83">
        <f t="shared" si="118"/>
        <v>900</v>
      </c>
      <c r="W150" s="83">
        <f t="shared" si="119"/>
        <v>900</v>
      </c>
      <c r="X150" s="4"/>
      <c r="Y150" s="18"/>
      <c r="Z150" s="18"/>
      <c r="AA150" s="18"/>
      <c r="AB150" s="50"/>
    </row>
    <row r="151" spans="1:28" ht="13.15" customHeight="1">
      <c r="A151" s="3">
        <v>137</v>
      </c>
      <c r="B151" s="34">
        <f t="shared" si="180"/>
        <v>45448</v>
      </c>
      <c r="C151" s="2">
        <f t="shared" si="181"/>
        <v>884</v>
      </c>
      <c r="D151" s="5">
        <f t="shared" si="160"/>
        <v>1576</v>
      </c>
      <c r="E151" s="35">
        <f t="shared" si="184"/>
        <v>740</v>
      </c>
      <c r="F151" s="35">
        <f t="shared" si="185"/>
        <v>1190</v>
      </c>
      <c r="G151" s="35">
        <f t="shared" si="186"/>
        <v>1060</v>
      </c>
      <c r="H151" s="18">
        <f t="shared" si="121"/>
        <v>1720</v>
      </c>
      <c r="I151" s="18">
        <f t="shared" si="121"/>
        <v>1270</v>
      </c>
      <c r="J151" s="18">
        <f t="shared" si="121"/>
        <v>1400</v>
      </c>
      <c r="K151" s="18">
        <f t="shared" si="182"/>
        <v>2000</v>
      </c>
      <c r="L151" s="18">
        <f t="shared" si="182"/>
        <v>2000</v>
      </c>
      <c r="M151" s="18">
        <f t="shared" si="182"/>
        <v>2000</v>
      </c>
      <c r="N151" s="18">
        <f t="shared" si="187"/>
        <v>-280</v>
      </c>
      <c r="O151" s="18">
        <f t="shared" si="187"/>
        <v>-730</v>
      </c>
      <c r="P151" s="18">
        <f t="shared" si="187"/>
        <v>-600</v>
      </c>
      <c r="Q151" s="35">
        <f t="shared" ref="Q151:S151" si="194">Q150</f>
        <v>0</v>
      </c>
      <c r="R151" s="35">
        <f t="shared" si="194"/>
        <v>0</v>
      </c>
      <c r="S151" s="35">
        <f t="shared" si="194"/>
        <v>0</v>
      </c>
      <c r="T151" s="4">
        <f t="shared" si="179"/>
        <v>1560</v>
      </c>
      <c r="U151" s="83">
        <f t="shared" si="117"/>
        <v>900</v>
      </c>
      <c r="V151" s="83">
        <f t="shared" si="118"/>
        <v>900</v>
      </c>
      <c r="W151" s="83">
        <f t="shared" si="119"/>
        <v>900</v>
      </c>
      <c r="X151" s="4"/>
      <c r="Y151" s="18"/>
      <c r="Z151" s="18"/>
      <c r="AA151" s="18"/>
      <c r="AB151" s="50"/>
    </row>
    <row r="152" spans="1:28" ht="13.15" customHeight="1">
      <c r="A152" s="3">
        <v>138</v>
      </c>
      <c r="B152" s="34">
        <f t="shared" si="180"/>
        <v>45449</v>
      </c>
      <c r="C152" s="2">
        <f t="shared" si="181"/>
        <v>884</v>
      </c>
      <c r="D152" s="5">
        <f t="shared" si="160"/>
        <v>1578</v>
      </c>
      <c r="E152" s="35">
        <f t="shared" si="184"/>
        <v>742</v>
      </c>
      <c r="F152" s="35">
        <f t="shared" si="185"/>
        <v>1192</v>
      </c>
      <c r="G152" s="35">
        <f t="shared" si="186"/>
        <v>1062</v>
      </c>
      <c r="H152" s="18">
        <f t="shared" si="121"/>
        <v>1720</v>
      </c>
      <c r="I152" s="18">
        <f t="shared" si="121"/>
        <v>1270</v>
      </c>
      <c r="J152" s="18">
        <f t="shared" si="121"/>
        <v>1400</v>
      </c>
      <c r="K152" s="18">
        <f t="shared" si="182"/>
        <v>2000</v>
      </c>
      <c r="L152" s="18">
        <f t="shared" si="182"/>
        <v>2000</v>
      </c>
      <c r="M152" s="18">
        <f t="shared" si="182"/>
        <v>2000</v>
      </c>
      <c r="N152" s="18">
        <f t="shared" si="187"/>
        <v>-280</v>
      </c>
      <c r="O152" s="18">
        <f t="shared" si="187"/>
        <v>-730</v>
      </c>
      <c r="P152" s="18">
        <f t="shared" si="187"/>
        <v>-600</v>
      </c>
      <c r="Q152" s="35">
        <f t="shared" ref="Q152:S152" si="195">Q151</f>
        <v>0</v>
      </c>
      <c r="R152" s="35">
        <f t="shared" si="195"/>
        <v>0</v>
      </c>
      <c r="S152" s="35">
        <f t="shared" si="195"/>
        <v>0</v>
      </c>
      <c r="T152" s="4">
        <f t="shared" si="179"/>
        <v>1562</v>
      </c>
      <c r="U152" s="83">
        <f t="shared" si="117"/>
        <v>900</v>
      </c>
      <c r="V152" s="83">
        <f t="shared" si="118"/>
        <v>900</v>
      </c>
      <c r="W152" s="83">
        <f t="shared" si="119"/>
        <v>900</v>
      </c>
      <c r="X152" s="4"/>
      <c r="Y152" s="18"/>
      <c r="Z152" s="18"/>
      <c r="AA152" s="18"/>
      <c r="AB152" s="50"/>
    </row>
    <row r="153" spans="1:28" ht="13.15" customHeight="1">
      <c r="A153" s="3">
        <v>139</v>
      </c>
      <c r="B153" s="34">
        <f t="shared" si="180"/>
        <v>45450</v>
      </c>
      <c r="C153" s="2">
        <f t="shared" si="181"/>
        <v>884</v>
      </c>
      <c r="D153" s="5">
        <f t="shared" si="160"/>
        <v>1580</v>
      </c>
      <c r="E153" s="35">
        <f t="shared" si="184"/>
        <v>744</v>
      </c>
      <c r="F153" s="35">
        <f t="shared" si="185"/>
        <v>1194</v>
      </c>
      <c r="G153" s="35">
        <f t="shared" si="186"/>
        <v>1064</v>
      </c>
      <c r="H153" s="18">
        <f t="shared" si="121"/>
        <v>1720</v>
      </c>
      <c r="I153" s="18">
        <f t="shared" si="121"/>
        <v>1270</v>
      </c>
      <c r="J153" s="18">
        <f t="shared" si="121"/>
        <v>1400</v>
      </c>
      <c r="K153" s="18">
        <f t="shared" si="182"/>
        <v>2000</v>
      </c>
      <c r="L153" s="18">
        <f t="shared" si="182"/>
        <v>2000</v>
      </c>
      <c r="M153" s="18">
        <f t="shared" si="182"/>
        <v>2000</v>
      </c>
      <c r="N153" s="18">
        <f t="shared" si="187"/>
        <v>-280</v>
      </c>
      <c r="O153" s="18">
        <f t="shared" si="187"/>
        <v>-730</v>
      </c>
      <c r="P153" s="18">
        <f t="shared" si="187"/>
        <v>-600</v>
      </c>
      <c r="Q153" s="35">
        <f t="shared" ref="Q153:S153" si="196">Q152</f>
        <v>0</v>
      </c>
      <c r="R153" s="35">
        <f t="shared" si="196"/>
        <v>0</v>
      </c>
      <c r="S153" s="35">
        <f t="shared" si="196"/>
        <v>0</v>
      </c>
      <c r="T153" s="4">
        <f t="shared" si="179"/>
        <v>1564</v>
      </c>
      <c r="U153" s="83">
        <f t="shared" si="117"/>
        <v>900</v>
      </c>
      <c r="V153" s="83">
        <f t="shared" si="118"/>
        <v>900</v>
      </c>
      <c r="W153" s="83">
        <f t="shared" si="119"/>
        <v>900</v>
      </c>
      <c r="X153" s="4"/>
      <c r="Y153" s="18"/>
      <c r="Z153" s="18"/>
      <c r="AA153" s="18"/>
      <c r="AB153" s="50"/>
    </row>
    <row r="154" spans="1:28" ht="13.15" customHeight="1">
      <c r="A154" s="3">
        <v>140</v>
      </c>
      <c r="B154" s="34">
        <f t="shared" si="180"/>
        <v>45451</v>
      </c>
      <c r="C154" s="2">
        <f t="shared" si="181"/>
        <v>884</v>
      </c>
      <c r="D154" s="5">
        <f t="shared" si="160"/>
        <v>1582</v>
      </c>
      <c r="E154" s="35">
        <f t="shared" si="184"/>
        <v>746</v>
      </c>
      <c r="F154" s="35">
        <f t="shared" si="185"/>
        <v>1196</v>
      </c>
      <c r="G154" s="35">
        <f t="shared" si="186"/>
        <v>1066</v>
      </c>
      <c r="H154" s="18">
        <f t="shared" si="121"/>
        <v>1720</v>
      </c>
      <c r="I154" s="18">
        <f t="shared" si="121"/>
        <v>1270</v>
      </c>
      <c r="J154" s="18">
        <f t="shared" si="121"/>
        <v>1400</v>
      </c>
      <c r="K154" s="18">
        <f t="shared" si="182"/>
        <v>2000</v>
      </c>
      <c r="L154" s="18">
        <f t="shared" si="182"/>
        <v>2000</v>
      </c>
      <c r="M154" s="18">
        <f t="shared" si="182"/>
        <v>2000</v>
      </c>
      <c r="N154" s="18">
        <f t="shared" si="187"/>
        <v>-280</v>
      </c>
      <c r="O154" s="18">
        <f t="shared" si="187"/>
        <v>-730</v>
      </c>
      <c r="P154" s="18">
        <f t="shared" si="187"/>
        <v>-600</v>
      </c>
      <c r="Q154" s="35">
        <f t="shared" ref="Q154:S154" si="197">Q153</f>
        <v>0</v>
      </c>
      <c r="R154" s="35">
        <f t="shared" si="197"/>
        <v>0</v>
      </c>
      <c r="S154" s="35">
        <f t="shared" si="197"/>
        <v>0</v>
      </c>
      <c r="T154" s="4">
        <f t="shared" si="179"/>
        <v>1566</v>
      </c>
      <c r="U154" s="83">
        <f t="shared" si="117"/>
        <v>900</v>
      </c>
      <c r="V154" s="83">
        <f t="shared" si="118"/>
        <v>900</v>
      </c>
      <c r="W154" s="83">
        <f t="shared" si="119"/>
        <v>900</v>
      </c>
      <c r="X154" s="4"/>
      <c r="Y154" s="18"/>
      <c r="Z154" s="18"/>
      <c r="AA154" s="18"/>
      <c r="AB154" s="50"/>
    </row>
    <row r="155" spans="1:28" ht="13.15" customHeight="1">
      <c r="A155" s="3">
        <v>141</v>
      </c>
      <c r="B155" s="34">
        <f t="shared" si="180"/>
        <v>45452</v>
      </c>
      <c r="C155" s="2">
        <f t="shared" si="181"/>
        <v>884</v>
      </c>
      <c r="D155" s="5">
        <f t="shared" si="160"/>
        <v>1584</v>
      </c>
      <c r="E155" s="35">
        <f t="shared" si="184"/>
        <v>748</v>
      </c>
      <c r="F155" s="35">
        <f t="shared" si="185"/>
        <v>1198</v>
      </c>
      <c r="G155" s="35">
        <f t="shared" si="186"/>
        <v>1068</v>
      </c>
      <c r="H155" s="18">
        <f t="shared" si="121"/>
        <v>1720</v>
      </c>
      <c r="I155" s="18">
        <f t="shared" si="121"/>
        <v>1270</v>
      </c>
      <c r="J155" s="18">
        <f t="shared" si="121"/>
        <v>1400</v>
      </c>
      <c r="K155" s="18">
        <f t="shared" si="182"/>
        <v>2000</v>
      </c>
      <c r="L155" s="18">
        <f t="shared" si="182"/>
        <v>2000</v>
      </c>
      <c r="M155" s="18">
        <f t="shared" si="182"/>
        <v>2000</v>
      </c>
      <c r="N155" s="18">
        <f t="shared" si="187"/>
        <v>-280</v>
      </c>
      <c r="O155" s="18">
        <f t="shared" si="187"/>
        <v>-730</v>
      </c>
      <c r="P155" s="18">
        <f t="shared" si="187"/>
        <v>-600</v>
      </c>
      <c r="Q155" s="35">
        <f t="shared" ref="Q155:S155" si="198">Q154</f>
        <v>0</v>
      </c>
      <c r="R155" s="35">
        <f t="shared" si="198"/>
        <v>0</v>
      </c>
      <c r="S155" s="35">
        <f t="shared" si="198"/>
        <v>0</v>
      </c>
      <c r="T155" s="4">
        <f t="shared" si="179"/>
        <v>1568</v>
      </c>
      <c r="U155" s="83">
        <f t="shared" si="117"/>
        <v>900</v>
      </c>
      <c r="V155" s="83">
        <f t="shared" si="118"/>
        <v>900</v>
      </c>
      <c r="W155" s="83">
        <f t="shared" si="119"/>
        <v>900</v>
      </c>
      <c r="X155" s="4"/>
      <c r="Y155" s="18"/>
      <c r="Z155" s="18"/>
      <c r="AA155" s="18"/>
      <c r="AB155" s="50"/>
    </row>
    <row r="156" spans="1:28" ht="13.15" customHeight="1">
      <c r="A156" s="3">
        <v>142</v>
      </c>
      <c r="B156" s="34">
        <f t="shared" si="180"/>
        <v>45453</v>
      </c>
      <c r="C156" s="2">
        <f t="shared" si="181"/>
        <v>884</v>
      </c>
      <c r="D156" s="5">
        <f t="shared" si="160"/>
        <v>1586</v>
      </c>
      <c r="E156" s="35">
        <f t="shared" si="184"/>
        <v>750</v>
      </c>
      <c r="F156" s="35">
        <f t="shared" si="185"/>
        <v>1200</v>
      </c>
      <c r="G156" s="35">
        <f t="shared" si="186"/>
        <v>1070</v>
      </c>
      <c r="H156" s="18">
        <f t="shared" si="121"/>
        <v>1720</v>
      </c>
      <c r="I156" s="18">
        <f t="shared" si="121"/>
        <v>1270</v>
      </c>
      <c r="J156" s="18">
        <f t="shared" si="121"/>
        <v>1400</v>
      </c>
      <c r="K156" s="18">
        <f t="shared" si="182"/>
        <v>2000</v>
      </c>
      <c r="L156" s="18">
        <f t="shared" si="182"/>
        <v>2000</v>
      </c>
      <c r="M156" s="18">
        <f t="shared" si="182"/>
        <v>2000</v>
      </c>
      <c r="N156" s="18">
        <f t="shared" si="187"/>
        <v>-280</v>
      </c>
      <c r="O156" s="18">
        <f t="shared" si="187"/>
        <v>-730</v>
      </c>
      <c r="P156" s="18">
        <f t="shared" si="187"/>
        <v>-600</v>
      </c>
      <c r="Q156" s="35">
        <f t="shared" ref="Q156:S156" si="199">Q155</f>
        <v>0</v>
      </c>
      <c r="R156" s="35">
        <f t="shared" si="199"/>
        <v>0</v>
      </c>
      <c r="S156" s="35">
        <f t="shared" si="199"/>
        <v>0</v>
      </c>
      <c r="T156" s="4">
        <f t="shared" si="179"/>
        <v>1570</v>
      </c>
      <c r="U156" s="83">
        <f t="shared" ref="U156:U219" si="200">U155+$X156*1000-Q156</f>
        <v>900</v>
      </c>
      <c r="V156" s="83">
        <f t="shared" ref="V156:V219" si="201">V155+$X156*1000-R156</f>
        <v>900</v>
      </c>
      <c r="W156" s="83">
        <f t="shared" ref="W156:W219" si="202">W155+$X156*1000-S156</f>
        <v>900</v>
      </c>
      <c r="X156" s="4"/>
      <c r="Y156" s="18"/>
      <c r="Z156" s="18"/>
      <c r="AA156" s="18"/>
      <c r="AB156" s="50"/>
    </row>
    <row r="157" spans="1:28" ht="13.15" customHeight="1">
      <c r="A157" s="3">
        <v>143</v>
      </c>
      <c r="B157" s="34">
        <f t="shared" si="180"/>
        <v>45454</v>
      </c>
      <c r="C157" s="2">
        <f t="shared" si="181"/>
        <v>884</v>
      </c>
      <c r="D157" s="5">
        <f t="shared" si="160"/>
        <v>1588</v>
      </c>
      <c r="E157" s="35">
        <f t="shared" si="184"/>
        <v>752</v>
      </c>
      <c r="F157" s="35">
        <f t="shared" si="185"/>
        <v>1202</v>
      </c>
      <c r="G157" s="35">
        <f t="shared" si="186"/>
        <v>1072</v>
      </c>
      <c r="H157" s="18">
        <f t="shared" si="121"/>
        <v>1720</v>
      </c>
      <c r="I157" s="18">
        <f t="shared" si="121"/>
        <v>1270</v>
      </c>
      <c r="J157" s="18">
        <f t="shared" si="121"/>
        <v>1400</v>
      </c>
      <c r="K157" s="18">
        <f t="shared" si="182"/>
        <v>2000</v>
      </c>
      <c r="L157" s="18">
        <f t="shared" si="182"/>
        <v>2000</v>
      </c>
      <c r="M157" s="18">
        <f t="shared" si="182"/>
        <v>2000</v>
      </c>
      <c r="N157" s="18">
        <f t="shared" si="187"/>
        <v>-280</v>
      </c>
      <c r="O157" s="18">
        <f t="shared" si="187"/>
        <v>-730</v>
      </c>
      <c r="P157" s="18">
        <f t="shared" si="187"/>
        <v>-600</v>
      </c>
      <c r="Q157" s="35">
        <f t="shared" ref="Q157:S157" si="203">Q156</f>
        <v>0</v>
      </c>
      <c r="R157" s="35">
        <f t="shared" si="203"/>
        <v>0</v>
      </c>
      <c r="S157" s="35">
        <f t="shared" si="203"/>
        <v>0</v>
      </c>
      <c r="T157" s="4">
        <f t="shared" si="179"/>
        <v>1572</v>
      </c>
      <c r="U157" s="83">
        <f t="shared" si="200"/>
        <v>900</v>
      </c>
      <c r="V157" s="83">
        <f t="shared" si="201"/>
        <v>900</v>
      </c>
      <c r="W157" s="83">
        <f t="shared" si="202"/>
        <v>900</v>
      </c>
      <c r="X157" s="4"/>
      <c r="Y157" s="18"/>
      <c r="Z157" s="18"/>
      <c r="AA157" s="18"/>
      <c r="AB157" s="50"/>
    </row>
    <row r="158" spans="1:28" ht="13.15" customHeight="1">
      <c r="A158" s="3">
        <v>144</v>
      </c>
      <c r="B158" s="34">
        <f t="shared" si="180"/>
        <v>45455</v>
      </c>
      <c r="C158" s="2">
        <f t="shared" si="181"/>
        <v>884</v>
      </c>
      <c r="D158" s="5">
        <f t="shared" si="160"/>
        <v>1590</v>
      </c>
      <c r="E158" s="35">
        <f t="shared" si="184"/>
        <v>754</v>
      </c>
      <c r="F158" s="35">
        <f t="shared" si="185"/>
        <v>1204</v>
      </c>
      <c r="G158" s="35">
        <f t="shared" si="186"/>
        <v>1074</v>
      </c>
      <c r="H158" s="18">
        <f t="shared" ref="H158:J214" si="204">K158+N158</f>
        <v>1720</v>
      </c>
      <c r="I158" s="18">
        <f t="shared" si="204"/>
        <v>1270</v>
      </c>
      <c r="J158" s="18">
        <f t="shared" si="204"/>
        <v>1400</v>
      </c>
      <c r="K158" s="18">
        <f t="shared" si="182"/>
        <v>2000</v>
      </c>
      <c r="L158" s="18">
        <f t="shared" si="182"/>
        <v>2000</v>
      </c>
      <c r="M158" s="18">
        <f t="shared" si="182"/>
        <v>2000</v>
      </c>
      <c r="N158" s="18">
        <f t="shared" si="187"/>
        <v>-280</v>
      </c>
      <c r="O158" s="18">
        <f t="shared" si="187"/>
        <v>-730</v>
      </c>
      <c r="P158" s="18">
        <f t="shared" si="187"/>
        <v>-600</v>
      </c>
      <c r="Q158" s="35">
        <f t="shared" ref="Q158:S158" si="205">Q157</f>
        <v>0</v>
      </c>
      <c r="R158" s="35">
        <f t="shared" si="205"/>
        <v>0</v>
      </c>
      <c r="S158" s="35">
        <f t="shared" si="205"/>
        <v>0</v>
      </c>
      <c r="T158" s="4">
        <f t="shared" si="179"/>
        <v>1574</v>
      </c>
      <c r="U158" s="83">
        <f t="shared" si="200"/>
        <v>900</v>
      </c>
      <c r="V158" s="83">
        <f t="shared" si="201"/>
        <v>900</v>
      </c>
      <c r="W158" s="83">
        <f t="shared" si="202"/>
        <v>900</v>
      </c>
      <c r="X158" s="4"/>
      <c r="Y158" s="18"/>
      <c r="Z158" s="18"/>
      <c r="AA158" s="18"/>
      <c r="AB158" s="50"/>
    </row>
    <row r="159" spans="1:28" ht="13.15" customHeight="1">
      <c r="A159" s="3">
        <v>145</v>
      </c>
      <c r="B159" s="34">
        <f t="shared" si="180"/>
        <v>45456</v>
      </c>
      <c r="C159" s="2">
        <f t="shared" si="181"/>
        <v>884</v>
      </c>
      <c r="D159" s="5">
        <f t="shared" si="160"/>
        <v>1592</v>
      </c>
      <c r="E159" s="35">
        <f t="shared" si="184"/>
        <v>756</v>
      </c>
      <c r="F159" s="35">
        <f t="shared" si="185"/>
        <v>1206</v>
      </c>
      <c r="G159" s="35">
        <f t="shared" si="186"/>
        <v>1076</v>
      </c>
      <c r="H159" s="18">
        <f t="shared" si="204"/>
        <v>1720</v>
      </c>
      <c r="I159" s="18">
        <f t="shared" si="204"/>
        <v>1270</v>
      </c>
      <c r="J159" s="18">
        <f t="shared" si="204"/>
        <v>1400</v>
      </c>
      <c r="K159" s="18">
        <f t="shared" si="182"/>
        <v>2000</v>
      </c>
      <c r="L159" s="18">
        <f t="shared" si="182"/>
        <v>2000</v>
      </c>
      <c r="M159" s="18">
        <f t="shared" si="182"/>
        <v>2000</v>
      </c>
      <c r="N159" s="18">
        <f t="shared" si="187"/>
        <v>-280</v>
      </c>
      <c r="O159" s="18">
        <f t="shared" si="187"/>
        <v>-730</v>
      </c>
      <c r="P159" s="18">
        <f t="shared" si="187"/>
        <v>-600</v>
      </c>
      <c r="Q159" s="35">
        <f t="shared" ref="Q159:S159" si="206">Q158</f>
        <v>0</v>
      </c>
      <c r="R159" s="35">
        <f t="shared" si="206"/>
        <v>0</v>
      </c>
      <c r="S159" s="35">
        <f t="shared" si="206"/>
        <v>0</v>
      </c>
      <c r="T159" s="4">
        <f t="shared" si="179"/>
        <v>1576</v>
      </c>
      <c r="U159" s="83">
        <f t="shared" si="200"/>
        <v>900</v>
      </c>
      <c r="V159" s="83">
        <f t="shared" si="201"/>
        <v>900</v>
      </c>
      <c r="W159" s="83">
        <f t="shared" si="202"/>
        <v>900</v>
      </c>
      <c r="X159" s="4"/>
      <c r="Y159" s="18"/>
      <c r="Z159" s="18"/>
      <c r="AA159" s="18"/>
      <c r="AB159" s="50"/>
    </row>
    <row r="160" spans="1:28" ht="13.15" customHeight="1">
      <c r="A160" s="3">
        <v>146</v>
      </c>
      <c r="B160" s="34">
        <f t="shared" si="180"/>
        <v>45457</v>
      </c>
      <c r="C160" s="2">
        <f t="shared" si="181"/>
        <v>884</v>
      </c>
      <c r="D160" s="5">
        <f t="shared" si="160"/>
        <v>1594</v>
      </c>
      <c r="E160" s="35">
        <f t="shared" si="184"/>
        <v>758</v>
      </c>
      <c r="F160" s="35">
        <f t="shared" si="185"/>
        <v>1208</v>
      </c>
      <c r="G160" s="35">
        <f t="shared" si="186"/>
        <v>1078</v>
      </c>
      <c r="H160" s="18">
        <f t="shared" si="204"/>
        <v>1720</v>
      </c>
      <c r="I160" s="18">
        <f t="shared" si="204"/>
        <v>1270</v>
      </c>
      <c r="J160" s="18">
        <f t="shared" si="204"/>
        <v>1400</v>
      </c>
      <c r="K160" s="18">
        <f t="shared" ref="K160:M175" si="207">K159</f>
        <v>2000</v>
      </c>
      <c r="L160" s="18">
        <f t="shared" si="207"/>
        <v>2000</v>
      </c>
      <c r="M160" s="18">
        <f t="shared" si="207"/>
        <v>2000</v>
      </c>
      <c r="N160" s="18">
        <f t="shared" si="187"/>
        <v>-280</v>
      </c>
      <c r="O160" s="18">
        <f t="shared" si="187"/>
        <v>-730</v>
      </c>
      <c r="P160" s="18">
        <f t="shared" si="187"/>
        <v>-600</v>
      </c>
      <c r="Q160" s="35">
        <f t="shared" ref="Q160:S160" si="208">Q159</f>
        <v>0</v>
      </c>
      <c r="R160" s="35">
        <f t="shared" si="208"/>
        <v>0</v>
      </c>
      <c r="S160" s="35">
        <f t="shared" si="208"/>
        <v>0</v>
      </c>
      <c r="T160" s="4">
        <f t="shared" si="179"/>
        <v>1578</v>
      </c>
      <c r="U160" s="83">
        <f t="shared" si="200"/>
        <v>900</v>
      </c>
      <c r="V160" s="83">
        <f t="shared" si="201"/>
        <v>900</v>
      </c>
      <c r="W160" s="83">
        <f t="shared" si="202"/>
        <v>900</v>
      </c>
      <c r="X160" s="4"/>
      <c r="Y160" s="18"/>
      <c r="Z160" s="18"/>
      <c r="AA160" s="18"/>
      <c r="AB160" s="50"/>
    </row>
    <row r="161" spans="1:28" ht="13.15" customHeight="1">
      <c r="A161" s="3">
        <v>147</v>
      </c>
      <c r="B161" s="34">
        <f t="shared" si="180"/>
        <v>45458</v>
      </c>
      <c r="C161" s="2">
        <f t="shared" si="181"/>
        <v>884</v>
      </c>
      <c r="D161" s="5">
        <f t="shared" si="160"/>
        <v>1596</v>
      </c>
      <c r="E161" s="35">
        <f t="shared" si="184"/>
        <v>760</v>
      </c>
      <c r="F161" s="35">
        <f t="shared" si="185"/>
        <v>1210</v>
      </c>
      <c r="G161" s="35">
        <f t="shared" si="186"/>
        <v>1080</v>
      </c>
      <c r="H161" s="18">
        <f t="shared" si="204"/>
        <v>1720</v>
      </c>
      <c r="I161" s="18">
        <f t="shared" si="204"/>
        <v>1270</v>
      </c>
      <c r="J161" s="18">
        <f t="shared" si="204"/>
        <v>1400</v>
      </c>
      <c r="K161" s="18">
        <f t="shared" si="207"/>
        <v>2000</v>
      </c>
      <c r="L161" s="18">
        <f t="shared" si="207"/>
        <v>2000</v>
      </c>
      <c r="M161" s="18">
        <f t="shared" si="207"/>
        <v>2000</v>
      </c>
      <c r="N161" s="18">
        <f t="shared" ref="N161:P176" si="209">N160-Q161</f>
        <v>-280</v>
      </c>
      <c r="O161" s="18">
        <f t="shared" si="209"/>
        <v>-730</v>
      </c>
      <c r="P161" s="18">
        <f t="shared" si="209"/>
        <v>-600</v>
      </c>
      <c r="Q161" s="35">
        <f t="shared" ref="Q161:S161" si="210">Q160</f>
        <v>0</v>
      </c>
      <c r="R161" s="35">
        <f t="shared" si="210"/>
        <v>0</v>
      </c>
      <c r="S161" s="35">
        <f t="shared" si="210"/>
        <v>0</v>
      </c>
      <c r="T161" s="4">
        <f t="shared" si="179"/>
        <v>1580</v>
      </c>
      <c r="U161" s="83">
        <f t="shared" si="200"/>
        <v>900</v>
      </c>
      <c r="V161" s="83">
        <f t="shared" si="201"/>
        <v>900</v>
      </c>
      <c r="W161" s="83">
        <f t="shared" si="202"/>
        <v>900</v>
      </c>
      <c r="X161" s="4"/>
      <c r="Y161" s="18"/>
      <c r="Z161" s="18"/>
      <c r="AA161" s="18"/>
      <c r="AB161" s="50"/>
    </row>
    <row r="162" spans="1:28" ht="13.15" customHeight="1">
      <c r="A162" s="3">
        <v>148</v>
      </c>
      <c r="B162" s="34">
        <f t="shared" si="180"/>
        <v>45459</v>
      </c>
      <c r="C162" s="2">
        <f t="shared" si="181"/>
        <v>884</v>
      </c>
      <c r="D162" s="5">
        <f t="shared" si="160"/>
        <v>1598</v>
      </c>
      <c r="E162" s="35">
        <f t="shared" si="184"/>
        <v>762</v>
      </c>
      <c r="F162" s="35">
        <f t="shared" si="185"/>
        <v>1212</v>
      </c>
      <c r="G162" s="35">
        <f t="shared" si="186"/>
        <v>1082</v>
      </c>
      <c r="H162" s="18">
        <f t="shared" si="204"/>
        <v>1720</v>
      </c>
      <c r="I162" s="18">
        <f t="shared" si="204"/>
        <v>1270</v>
      </c>
      <c r="J162" s="18">
        <f t="shared" si="204"/>
        <v>1400</v>
      </c>
      <c r="K162" s="18">
        <f t="shared" si="207"/>
        <v>2000</v>
      </c>
      <c r="L162" s="18">
        <f t="shared" si="207"/>
        <v>2000</v>
      </c>
      <c r="M162" s="18">
        <f t="shared" si="207"/>
        <v>2000</v>
      </c>
      <c r="N162" s="18">
        <f t="shared" si="209"/>
        <v>-280</v>
      </c>
      <c r="O162" s="18">
        <f t="shared" si="209"/>
        <v>-730</v>
      </c>
      <c r="P162" s="18">
        <f t="shared" si="209"/>
        <v>-600</v>
      </c>
      <c r="Q162" s="35">
        <f t="shared" ref="Q162:S162" si="211">Q161</f>
        <v>0</v>
      </c>
      <c r="R162" s="35">
        <f t="shared" si="211"/>
        <v>0</v>
      </c>
      <c r="S162" s="35">
        <f t="shared" si="211"/>
        <v>0</v>
      </c>
      <c r="T162" s="4">
        <f t="shared" si="179"/>
        <v>1582</v>
      </c>
      <c r="U162" s="83">
        <f t="shared" si="200"/>
        <v>900</v>
      </c>
      <c r="V162" s="83">
        <f t="shared" si="201"/>
        <v>900</v>
      </c>
      <c r="W162" s="83">
        <f t="shared" si="202"/>
        <v>900</v>
      </c>
      <c r="X162" s="4"/>
      <c r="Y162" s="18"/>
      <c r="Z162" s="18"/>
      <c r="AA162" s="18"/>
      <c r="AB162" s="50"/>
    </row>
    <row r="163" spans="1:28" ht="13.15" customHeight="1">
      <c r="A163" s="3">
        <v>149</v>
      </c>
      <c r="B163" s="34">
        <f t="shared" si="180"/>
        <v>45460</v>
      </c>
      <c r="C163" s="2">
        <f t="shared" si="181"/>
        <v>884</v>
      </c>
      <c r="D163" s="5">
        <f t="shared" si="160"/>
        <v>1600</v>
      </c>
      <c r="E163" s="35">
        <f t="shared" si="184"/>
        <v>764</v>
      </c>
      <c r="F163" s="35">
        <f t="shared" si="185"/>
        <v>1214</v>
      </c>
      <c r="G163" s="35">
        <f t="shared" si="186"/>
        <v>1084</v>
      </c>
      <c r="H163" s="18">
        <f t="shared" si="204"/>
        <v>1720</v>
      </c>
      <c r="I163" s="18">
        <f t="shared" si="204"/>
        <v>1270</v>
      </c>
      <c r="J163" s="18">
        <f t="shared" si="204"/>
        <v>1400</v>
      </c>
      <c r="K163" s="18">
        <f t="shared" si="207"/>
        <v>2000</v>
      </c>
      <c r="L163" s="18">
        <f t="shared" si="207"/>
        <v>2000</v>
      </c>
      <c r="M163" s="18">
        <f t="shared" si="207"/>
        <v>2000</v>
      </c>
      <c r="N163" s="18">
        <f t="shared" si="209"/>
        <v>-280</v>
      </c>
      <c r="O163" s="18">
        <f t="shared" si="209"/>
        <v>-730</v>
      </c>
      <c r="P163" s="18">
        <f t="shared" si="209"/>
        <v>-600</v>
      </c>
      <c r="Q163" s="35">
        <f t="shared" ref="Q163:S163" si="212">Q162</f>
        <v>0</v>
      </c>
      <c r="R163" s="35">
        <f t="shared" si="212"/>
        <v>0</v>
      </c>
      <c r="S163" s="35">
        <f t="shared" si="212"/>
        <v>0</v>
      </c>
      <c r="T163" s="4">
        <f t="shared" si="179"/>
        <v>1584</v>
      </c>
      <c r="U163" s="83">
        <f t="shared" si="200"/>
        <v>900</v>
      </c>
      <c r="V163" s="83">
        <f t="shared" si="201"/>
        <v>900</v>
      </c>
      <c r="W163" s="83">
        <f t="shared" si="202"/>
        <v>900</v>
      </c>
      <c r="X163" s="4"/>
      <c r="Y163" s="18"/>
      <c r="Z163" s="18"/>
      <c r="AA163" s="18"/>
      <c r="AB163" s="50"/>
    </row>
    <row r="164" spans="1:28" ht="13.15" customHeight="1">
      <c r="A164" s="3">
        <v>150</v>
      </c>
      <c r="B164" s="34">
        <f t="shared" si="180"/>
        <v>45461</v>
      </c>
      <c r="C164" s="2">
        <f t="shared" si="181"/>
        <v>884</v>
      </c>
      <c r="D164" s="5">
        <f t="shared" si="160"/>
        <v>1602</v>
      </c>
      <c r="E164" s="35">
        <f t="shared" si="184"/>
        <v>766</v>
      </c>
      <c r="F164" s="35">
        <f t="shared" si="185"/>
        <v>1216</v>
      </c>
      <c r="G164" s="35">
        <f t="shared" si="186"/>
        <v>1086</v>
      </c>
      <c r="H164" s="18">
        <f t="shared" si="204"/>
        <v>1720</v>
      </c>
      <c r="I164" s="18">
        <f t="shared" si="204"/>
        <v>1270</v>
      </c>
      <c r="J164" s="18">
        <f t="shared" si="204"/>
        <v>1400</v>
      </c>
      <c r="K164" s="18">
        <f t="shared" si="207"/>
        <v>2000</v>
      </c>
      <c r="L164" s="18">
        <f t="shared" si="207"/>
        <v>2000</v>
      </c>
      <c r="M164" s="18">
        <f t="shared" si="207"/>
        <v>2000</v>
      </c>
      <c r="N164" s="18">
        <f t="shared" si="209"/>
        <v>-280</v>
      </c>
      <c r="O164" s="18">
        <f t="shared" si="209"/>
        <v>-730</v>
      </c>
      <c r="P164" s="18">
        <f t="shared" si="209"/>
        <v>-600</v>
      </c>
      <c r="Q164" s="35">
        <f t="shared" ref="Q164:S164" si="213">Q163</f>
        <v>0</v>
      </c>
      <c r="R164" s="35">
        <f t="shared" si="213"/>
        <v>0</v>
      </c>
      <c r="S164" s="35">
        <f t="shared" si="213"/>
        <v>0</v>
      </c>
      <c r="T164" s="4">
        <f t="shared" si="179"/>
        <v>1286</v>
      </c>
      <c r="U164" s="83">
        <f t="shared" si="200"/>
        <v>1200</v>
      </c>
      <c r="V164" s="83">
        <f t="shared" si="201"/>
        <v>1200</v>
      </c>
      <c r="W164" s="83">
        <f t="shared" si="202"/>
        <v>1200</v>
      </c>
      <c r="X164" s="89">
        <v>0.3</v>
      </c>
      <c r="Y164" s="18"/>
      <c r="Z164" s="18"/>
      <c r="AA164" s="18"/>
      <c r="AB164" s="50">
        <v>2</v>
      </c>
    </row>
    <row r="165" spans="1:28" ht="13.15" customHeight="1">
      <c r="A165" s="3">
        <v>151</v>
      </c>
      <c r="B165" s="34">
        <f t="shared" si="180"/>
        <v>45462</v>
      </c>
      <c r="C165" s="2">
        <f t="shared" si="181"/>
        <v>884</v>
      </c>
      <c r="D165" s="5">
        <f t="shared" si="160"/>
        <v>1604</v>
      </c>
      <c r="E165" s="35">
        <f t="shared" si="184"/>
        <v>768</v>
      </c>
      <c r="F165" s="35">
        <f t="shared" si="185"/>
        <v>1218</v>
      </c>
      <c r="G165" s="35">
        <f t="shared" si="186"/>
        <v>1088</v>
      </c>
      <c r="H165" s="18">
        <f t="shared" si="204"/>
        <v>1720</v>
      </c>
      <c r="I165" s="18">
        <f t="shared" si="204"/>
        <v>1270</v>
      </c>
      <c r="J165" s="18">
        <f t="shared" si="204"/>
        <v>1400</v>
      </c>
      <c r="K165" s="18">
        <f t="shared" si="207"/>
        <v>2000</v>
      </c>
      <c r="L165" s="18">
        <f t="shared" si="207"/>
        <v>2000</v>
      </c>
      <c r="M165" s="18">
        <f t="shared" si="207"/>
        <v>2000</v>
      </c>
      <c r="N165" s="18">
        <f t="shared" si="209"/>
        <v>-280</v>
      </c>
      <c r="O165" s="18">
        <f t="shared" si="209"/>
        <v>-730</v>
      </c>
      <c r="P165" s="18">
        <f t="shared" si="209"/>
        <v>-600</v>
      </c>
      <c r="Q165" s="35">
        <f t="shared" ref="Q165:S165" si="214">Q164</f>
        <v>0</v>
      </c>
      <c r="R165" s="35">
        <f t="shared" si="214"/>
        <v>0</v>
      </c>
      <c r="S165" s="35">
        <f t="shared" si="214"/>
        <v>0</v>
      </c>
      <c r="T165" s="4">
        <f t="shared" si="179"/>
        <v>1288</v>
      </c>
      <c r="U165" s="83">
        <f t="shared" si="200"/>
        <v>1200</v>
      </c>
      <c r="V165" s="83">
        <f t="shared" si="201"/>
        <v>1200</v>
      </c>
      <c r="W165" s="83">
        <f t="shared" si="202"/>
        <v>1200</v>
      </c>
      <c r="X165" s="4"/>
      <c r="Y165" s="18"/>
      <c r="Z165" s="18"/>
      <c r="AA165" s="18"/>
      <c r="AB165" s="50"/>
    </row>
    <row r="166" spans="1:28" ht="13.15" customHeight="1">
      <c r="A166" s="3">
        <v>152</v>
      </c>
      <c r="B166" s="34">
        <f t="shared" si="180"/>
        <v>45463</v>
      </c>
      <c r="C166" s="2">
        <f t="shared" si="181"/>
        <v>884</v>
      </c>
      <c r="D166" s="5">
        <f t="shared" si="160"/>
        <v>1606</v>
      </c>
      <c r="E166" s="35">
        <f t="shared" si="184"/>
        <v>770</v>
      </c>
      <c r="F166" s="35">
        <f t="shared" si="185"/>
        <v>1220</v>
      </c>
      <c r="G166" s="35">
        <f t="shared" si="186"/>
        <v>1090</v>
      </c>
      <c r="H166" s="18">
        <f t="shared" si="204"/>
        <v>1720</v>
      </c>
      <c r="I166" s="18">
        <f t="shared" si="204"/>
        <v>1270</v>
      </c>
      <c r="J166" s="18">
        <f t="shared" si="204"/>
        <v>1400</v>
      </c>
      <c r="K166" s="18">
        <f t="shared" si="207"/>
        <v>2000</v>
      </c>
      <c r="L166" s="18">
        <f t="shared" si="207"/>
        <v>2000</v>
      </c>
      <c r="M166" s="18">
        <f t="shared" si="207"/>
        <v>2000</v>
      </c>
      <c r="N166" s="18">
        <f t="shared" si="209"/>
        <v>-280</v>
      </c>
      <c r="O166" s="18">
        <f t="shared" si="209"/>
        <v>-730</v>
      </c>
      <c r="P166" s="18">
        <f t="shared" si="209"/>
        <v>-600</v>
      </c>
      <c r="Q166" s="35">
        <f t="shared" ref="Q166:S166" si="215">Q165</f>
        <v>0</v>
      </c>
      <c r="R166" s="35">
        <f t="shared" si="215"/>
        <v>0</v>
      </c>
      <c r="S166" s="35">
        <f t="shared" si="215"/>
        <v>0</v>
      </c>
      <c r="T166" s="4">
        <f t="shared" si="179"/>
        <v>1290</v>
      </c>
      <c r="U166" s="83">
        <f t="shared" si="200"/>
        <v>1200</v>
      </c>
      <c r="V166" s="83">
        <f t="shared" si="201"/>
        <v>1200</v>
      </c>
      <c r="W166" s="83">
        <f t="shared" si="202"/>
        <v>1200</v>
      </c>
      <c r="X166" s="4"/>
      <c r="Y166" s="18"/>
      <c r="Z166" s="18"/>
      <c r="AA166" s="18"/>
      <c r="AB166" s="50"/>
    </row>
    <row r="167" spans="1:28" ht="13.15" customHeight="1">
      <c r="A167" s="3">
        <v>153</v>
      </c>
      <c r="B167" s="34">
        <f t="shared" si="180"/>
        <v>45464</v>
      </c>
      <c r="C167" s="2">
        <f t="shared" si="181"/>
        <v>884</v>
      </c>
      <c r="D167" s="5">
        <f t="shared" si="160"/>
        <v>1608</v>
      </c>
      <c r="E167" s="35">
        <f t="shared" si="184"/>
        <v>772</v>
      </c>
      <c r="F167" s="35">
        <f t="shared" si="185"/>
        <v>1222</v>
      </c>
      <c r="G167" s="35">
        <f t="shared" si="186"/>
        <v>1092</v>
      </c>
      <c r="H167" s="18">
        <f t="shared" si="204"/>
        <v>1720</v>
      </c>
      <c r="I167" s="18">
        <f t="shared" si="204"/>
        <v>1270</v>
      </c>
      <c r="J167" s="18">
        <f t="shared" si="204"/>
        <v>1400</v>
      </c>
      <c r="K167" s="18">
        <f t="shared" si="207"/>
        <v>2000</v>
      </c>
      <c r="L167" s="18">
        <f t="shared" si="207"/>
        <v>2000</v>
      </c>
      <c r="M167" s="18">
        <f t="shared" si="207"/>
        <v>2000</v>
      </c>
      <c r="N167" s="18">
        <f t="shared" si="209"/>
        <v>-280</v>
      </c>
      <c r="O167" s="18">
        <f t="shared" si="209"/>
        <v>-730</v>
      </c>
      <c r="P167" s="18">
        <f t="shared" si="209"/>
        <v>-600</v>
      </c>
      <c r="Q167" s="35">
        <f t="shared" ref="Q167:S167" si="216">Q166</f>
        <v>0</v>
      </c>
      <c r="R167" s="35">
        <f t="shared" si="216"/>
        <v>0</v>
      </c>
      <c r="S167" s="35">
        <f t="shared" si="216"/>
        <v>0</v>
      </c>
      <c r="T167" s="4">
        <f t="shared" si="179"/>
        <v>1292</v>
      </c>
      <c r="U167" s="83">
        <f t="shared" si="200"/>
        <v>1200</v>
      </c>
      <c r="V167" s="83">
        <f t="shared" si="201"/>
        <v>1200</v>
      </c>
      <c r="W167" s="83">
        <f t="shared" si="202"/>
        <v>1200</v>
      </c>
      <c r="X167" s="4"/>
      <c r="Y167" s="18"/>
      <c r="Z167" s="18"/>
      <c r="AA167" s="18"/>
      <c r="AB167" s="50"/>
    </row>
    <row r="168" spans="1:28" ht="13.15" customHeight="1">
      <c r="A168" s="3">
        <v>154</v>
      </c>
      <c r="B168" s="34">
        <f t="shared" si="180"/>
        <v>45465</v>
      </c>
      <c r="C168" s="2">
        <f t="shared" si="181"/>
        <v>884</v>
      </c>
      <c r="D168" s="5">
        <f t="shared" si="160"/>
        <v>1610</v>
      </c>
      <c r="E168" s="35">
        <f t="shared" si="184"/>
        <v>774</v>
      </c>
      <c r="F168" s="35">
        <f t="shared" si="185"/>
        <v>1224</v>
      </c>
      <c r="G168" s="35">
        <f t="shared" si="186"/>
        <v>1094</v>
      </c>
      <c r="H168" s="18">
        <f t="shared" si="204"/>
        <v>1720</v>
      </c>
      <c r="I168" s="18">
        <f t="shared" si="204"/>
        <v>1270</v>
      </c>
      <c r="J168" s="18">
        <f t="shared" si="204"/>
        <v>1400</v>
      </c>
      <c r="K168" s="18">
        <f t="shared" si="207"/>
        <v>2000</v>
      </c>
      <c r="L168" s="18">
        <f t="shared" si="207"/>
        <v>2000</v>
      </c>
      <c r="M168" s="18">
        <f t="shared" si="207"/>
        <v>2000</v>
      </c>
      <c r="N168" s="18">
        <f t="shared" si="209"/>
        <v>-280</v>
      </c>
      <c r="O168" s="18">
        <f t="shared" si="209"/>
        <v>-730</v>
      </c>
      <c r="P168" s="18">
        <f t="shared" si="209"/>
        <v>-600</v>
      </c>
      <c r="Q168" s="35">
        <f t="shared" ref="Q168:S168" si="217">Q167</f>
        <v>0</v>
      </c>
      <c r="R168" s="35">
        <f t="shared" si="217"/>
        <v>0</v>
      </c>
      <c r="S168" s="35">
        <f t="shared" si="217"/>
        <v>0</v>
      </c>
      <c r="T168" s="4">
        <f t="shared" si="179"/>
        <v>994</v>
      </c>
      <c r="U168" s="83">
        <f t="shared" si="200"/>
        <v>1500</v>
      </c>
      <c r="V168" s="83">
        <f t="shared" si="201"/>
        <v>1500</v>
      </c>
      <c r="W168" s="83">
        <f t="shared" si="202"/>
        <v>1500</v>
      </c>
      <c r="X168" s="89">
        <v>0.3</v>
      </c>
      <c r="Y168" s="18"/>
      <c r="Z168" s="18"/>
      <c r="AA168" s="18"/>
      <c r="AB168" s="50">
        <v>1</v>
      </c>
    </row>
    <row r="169" spans="1:28" ht="13.15" customHeight="1">
      <c r="A169" s="3">
        <v>155</v>
      </c>
      <c r="B169" s="34">
        <f t="shared" si="180"/>
        <v>45466</v>
      </c>
      <c r="C169" s="2">
        <f t="shared" si="181"/>
        <v>884</v>
      </c>
      <c r="D169" s="5">
        <f t="shared" si="160"/>
        <v>1612</v>
      </c>
      <c r="E169" s="35">
        <f t="shared" si="184"/>
        <v>776</v>
      </c>
      <c r="F169" s="35">
        <f t="shared" si="185"/>
        <v>1226</v>
      </c>
      <c r="G169" s="35">
        <f t="shared" si="186"/>
        <v>1096</v>
      </c>
      <c r="H169" s="18">
        <f t="shared" si="204"/>
        <v>1720</v>
      </c>
      <c r="I169" s="18">
        <f t="shared" si="204"/>
        <v>1270</v>
      </c>
      <c r="J169" s="18">
        <f t="shared" si="204"/>
        <v>1400</v>
      </c>
      <c r="K169" s="18">
        <f t="shared" si="207"/>
        <v>2000</v>
      </c>
      <c r="L169" s="18">
        <f t="shared" si="207"/>
        <v>2000</v>
      </c>
      <c r="M169" s="18">
        <f t="shared" si="207"/>
        <v>2000</v>
      </c>
      <c r="N169" s="18">
        <f t="shared" si="209"/>
        <v>-280</v>
      </c>
      <c r="O169" s="18">
        <f t="shared" si="209"/>
        <v>-730</v>
      </c>
      <c r="P169" s="18">
        <f t="shared" si="209"/>
        <v>-600</v>
      </c>
      <c r="Q169" s="35">
        <f t="shared" ref="Q169:S169" si="218">Q168</f>
        <v>0</v>
      </c>
      <c r="R169" s="35">
        <f t="shared" si="218"/>
        <v>0</v>
      </c>
      <c r="S169" s="35">
        <f t="shared" si="218"/>
        <v>0</v>
      </c>
      <c r="T169" s="4">
        <f t="shared" si="179"/>
        <v>996</v>
      </c>
      <c r="U169" s="83">
        <f t="shared" si="200"/>
        <v>1500</v>
      </c>
      <c r="V169" s="83">
        <f t="shared" si="201"/>
        <v>1500</v>
      </c>
      <c r="W169" s="83">
        <f t="shared" si="202"/>
        <v>1500</v>
      </c>
      <c r="X169" s="4"/>
      <c r="Y169" s="18"/>
      <c r="Z169" s="18"/>
      <c r="AA169" s="18"/>
      <c r="AB169" s="50"/>
    </row>
    <row r="170" spans="1:28" ht="13.15" customHeight="1">
      <c r="A170" s="3">
        <v>156</v>
      </c>
      <c r="B170" s="34">
        <f t="shared" si="180"/>
        <v>45467</v>
      </c>
      <c r="C170" s="2">
        <f t="shared" si="181"/>
        <v>884</v>
      </c>
      <c r="D170" s="5">
        <f t="shared" si="160"/>
        <v>1614</v>
      </c>
      <c r="E170" s="35">
        <f t="shared" si="184"/>
        <v>778</v>
      </c>
      <c r="F170" s="35">
        <f t="shared" si="185"/>
        <v>1228</v>
      </c>
      <c r="G170" s="35">
        <f t="shared" si="186"/>
        <v>1098</v>
      </c>
      <c r="H170" s="18">
        <f t="shared" si="204"/>
        <v>1720</v>
      </c>
      <c r="I170" s="18">
        <f t="shared" si="204"/>
        <v>1270</v>
      </c>
      <c r="J170" s="18">
        <f t="shared" si="204"/>
        <v>1400</v>
      </c>
      <c r="K170" s="18">
        <f t="shared" si="207"/>
        <v>2000</v>
      </c>
      <c r="L170" s="18">
        <f t="shared" si="207"/>
        <v>2000</v>
      </c>
      <c r="M170" s="18">
        <f t="shared" si="207"/>
        <v>2000</v>
      </c>
      <c r="N170" s="18">
        <f t="shared" si="209"/>
        <v>-280</v>
      </c>
      <c r="O170" s="18">
        <f t="shared" si="209"/>
        <v>-730</v>
      </c>
      <c r="P170" s="18">
        <f t="shared" si="209"/>
        <v>-600</v>
      </c>
      <c r="Q170" s="35">
        <f t="shared" ref="Q170:S170" si="219">Q169</f>
        <v>0</v>
      </c>
      <c r="R170" s="35">
        <f t="shared" si="219"/>
        <v>0</v>
      </c>
      <c r="S170" s="35">
        <f t="shared" si="219"/>
        <v>0</v>
      </c>
      <c r="T170" s="4">
        <f t="shared" si="179"/>
        <v>998</v>
      </c>
      <c r="U170" s="83">
        <f t="shared" si="200"/>
        <v>1500</v>
      </c>
      <c r="V170" s="83">
        <f t="shared" si="201"/>
        <v>1500</v>
      </c>
      <c r="W170" s="83">
        <f t="shared" si="202"/>
        <v>1500</v>
      </c>
      <c r="X170" s="4"/>
      <c r="Y170" s="18"/>
      <c r="Z170" s="18"/>
      <c r="AA170" s="18"/>
      <c r="AB170" s="50"/>
    </row>
    <row r="171" spans="1:28" ht="13.15" customHeight="1">
      <c r="A171" s="3">
        <v>157</v>
      </c>
      <c r="B171" s="34">
        <f t="shared" si="180"/>
        <v>45468</v>
      </c>
      <c r="C171" s="2">
        <f t="shared" si="181"/>
        <v>884</v>
      </c>
      <c r="D171" s="5">
        <f t="shared" si="160"/>
        <v>1616</v>
      </c>
      <c r="E171" s="35">
        <f t="shared" si="184"/>
        <v>780</v>
      </c>
      <c r="F171" s="35">
        <f t="shared" si="185"/>
        <v>1230</v>
      </c>
      <c r="G171" s="35">
        <f t="shared" si="186"/>
        <v>1100</v>
      </c>
      <c r="H171" s="18">
        <f t="shared" si="204"/>
        <v>1720</v>
      </c>
      <c r="I171" s="18">
        <f t="shared" si="204"/>
        <v>1270</v>
      </c>
      <c r="J171" s="18">
        <f t="shared" si="204"/>
        <v>1400</v>
      </c>
      <c r="K171" s="18">
        <f t="shared" si="207"/>
        <v>2000</v>
      </c>
      <c r="L171" s="18">
        <f t="shared" si="207"/>
        <v>2000</v>
      </c>
      <c r="M171" s="18">
        <f t="shared" si="207"/>
        <v>2000</v>
      </c>
      <c r="N171" s="18">
        <f t="shared" si="209"/>
        <v>-280</v>
      </c>
      <c r="O171" s="18">
        <f t="shared" si="209"/>
        <v>-730</v>
      </c>
      <c r="P171" s="18">
        <f t="shared" si="209"/>
        <v>-600</v>
      </c>
      <c r="Q171" s="35">
        <f t="shared" ref="Q171:S171" si="220">Q170</f>
        <v>0</v>
      </c>
      <c r="R171" s="35">
        <f t="shared" si="220"/>
        <v>0</v>
      </c>
      <c r="S171" s="35">
        <f t="shared" si="220"/>
        <v>0</v>
      </c>
      <c r="T171" s="4">
        <f t="shared" si="179"/>
        <v>1000</v>
      </c>
      <c r="U171" s="83">
        <f t="shared" si="200"/>
        <v>1500</v>
      </c>
      <c r="V171" s="83">
        <f t="shared" si="201"/>
        <v>1500</v>
      </c>
      <c r="W171" s="83">
        <f t="shared" si="202"/>
        <v>1500</v>
      </c>
      <c r="X171" s="4"/>
      <c r="Y171" s="18"/>
      <c r="Z171" s="18"/>
      <c r="AA171" s="18"/>
      <c r="AB171" s="50"/>
    </row>
    <row r="172" spans="1:28" ht="13.15" customHeight="1">
      <c r="A172" s="3">
        <v>158</v>
      </c>
      <c r="B172" s="34">
        <f t="shared" si="180"/>
        <v>45469</v>
      </c>
      <c r="C172" s="2">
        <f t="shared" si="181"/>
        <v>884</v>
      </c>
      <c r="D172" s="5">
        <f t="shared" si="160"/>
        <v>1618</v>
      </c>
      <c r="E172" s="35">
        <f t="shared" si="184"/>
        <v>782</v>
      </c>
      <c r="F172" s="35">
        <f t="shared" si="185"/>
        <v>1232</v>
      </c>
      <c r="G172" s="35">
        <f t="shared" si="186"/>
        <v>1102</v>
      </c>
      <c r="H172" s="18">
        <f t="shared" si="204"/>
        <v>1720</v>
      </c>
      <c r="I172" s="18">
        <f t="shared" si="204"/>
        <v>1270</v>
      </c>
      <c r="J172" s="18">
        <f t="shared" si="204"/>
        <v>1400</v>
      </c>
      <c r="K172" s="18">
        <f t="shared" si="207"/>
        <v>2000</v>
      </c>
      <c r="L172" s="18">
        <f t="shared" si="207"/>
        <v>2000</v>
      </c>
      <c r="M172" s="18">
        <f t="shared" si="207"/>
        <v>2000</v>
      </c>
      <c r="N172" s="18">
        <f t="shared" si="209"/>
        <v>-280</v>
      </c>
      <c r="O172" s="18">
        <f t="shared" si="209"/>
        <v>-730</v>
      </c>
      <c r="P172" s="18">
        <f t="shared" si="209"/>
        <v>-600</v>
      </c>
      <c r="Q172" s="35">
        <f t="shared" ref="Q172:S172" si="221">Q171</f>
        <v>0</v>
      </c>
      <c r="R172" s="35">
        <f t="shared" si="221"/>
        <v>0</v>
      </c>
      <c r="S172" s="35">
        <f t="shared" si="221"/>
        <v>0</v>
      </c>
      <c r="T172" s="4">
        <f t="shared" si="179"/>
        <v>1002</v>
      </c>
      <c r="U172" s="83">
        <f t="shared" si="200"/>
        <v>1500</v>
      </c>
      <c r="V172" s="83">
        <f t="shared" si="201"/>
        <v>1500</v>
      </c>
      <c r="W172" s="83">
        <f t="shared" si="202"/>
        <v>1500</v>
      </c>
      <c r="X172" s="4"/>
      <c r="Y172" s="18"/>
      <c r="Z172" s="18"/>
      <c r="AA172" s="18"/>
      <c r="AB172" s="50"/>
    </row>
    <row r="173" spans="1:28" ht="13.15" customHeight="1">
      <c r="A173" s="3">
        <v>159</v>
      </c>
      <c r="B173" s="34">
        <f t="shared" si="180"/>
        <v>45470</v>
      </c>
      <c r="C173" s="2">
        <f t="shared" si="181"/>
        <v>884</v>
      </c>
      <c r="D173" s="5">
        <f t="shared" si="160"/>
        <v>1620</v>
      </c>
      <c r="E173" s="35">
        <f t="shared" si="184"/>
        <v>784</v>
      </c>
      <c r="F173" s="35">
        <f t="shared" si="185"/>
        <v>1234</v>
      </c>
      <c r="G173" s="35">
        <f t="shared" si="186"/>
        <v>1104</v>
      </c>
      <c r="H173" s="18">
        <f t="shared" si="204"/>
        <v>1720</v>
      </c>
      <c r="I173" s="18">
        <f t="shared" si="204"/>
        <v>1270</v>
      </c>
      <c r="J173" s="18">
        <f t="shared" si="204"/>
        <v>1400</v>
      </c>
      <c r="K173" s="18">
        <f t="shared" si="207"/>
        <v>2000</v>
      </c>
      <c r="L173" s="18">
        <f t="shared" si="207"/>
        <v>2000</v>
      </c>
      <c r="M173" s="18">
        <f t="shared" si="207"/>
        <v>2000</v>
      </c>
      <c r="N173" s="18">
        <f t="shared" si="209"/>
        <v>-280</v>
      </c>
      <c r="O173" s="18">
        <f t="shared" si="209"/>
        <v>-730</v>
      </c>
      <c r="P173" s="18">
        <f t="shared" si="209"/>
        <v>-600</v>
      </c>
      <c r="Q173" s="35">
        <f t="shared" ref="Q173:S173" si="222">Q172</f>
        <v>0</v>
      </c>
      <c r="R173" s="35">
        <f t="shared" si="222"/>
        <v>0</v>
      </c>
      <c r="S173" s="35">
        <f t="shared" si="222"/>
        <v>0</v>
      </c>
      <c r="T173" s="4">
        <f t="shared" si="179"/>
        <v>1004</v>
      </c>
      <c r="U173" s="83">
        <f t="shared" si="200"/>
        <v>1500</v>
      </c>
      <c r="V173" s="83">
        <f t="shared" si="201"/>
        <v>1500</v>
      </c>
      <c r="W173" s="83">
        <f t="shared" si="202"/>
        <v>1500</v>
      </c>
      <c r="X173" s="4"/>
      <c r="Y173" s="18"/>
      <c r="Z173" s="18"/>
      <c r="AA173" s="18"/>
      <c r="AB173" s="50"/>
    </row>
    <row r="174" spans="1:28" ht="13.15" customHeight="1">
      <c r="A174" s="3">
        <v>160</v>
      </c>
      <c r="B174" s="34">
        <f t="shared" si="180"/>
        <v>45471</v>
      </c>
      <c r="C174" s="2">
        <f t="shared" si="181"/>
        <v>884</v>
      </c>
      <c r="D174" s="5">
        <f t="shared" si="160"/>
        <v>1622</v>
      </c>
      <c r="E174" s="35">
        <f t="shared" si="184"/>
        <v>786</v>
      </c>
      <c r="F174" s="35">
        <f t="shared" si="185"/>
        <v>1236</v>
      </c>
      <c r="G174" s="35">
        <f t="shared" si="186"/>
        <v>1106</v>
      </c>
      <c r="H174" s="18">
        <f t="shared" si="204"/>
        <v>1720</v>
      </c>
      <c r="I174" s="18">
        <f t="shared" si="204"/>
        <v>1270</v>
      </c>
      <c r="J174" s="18">
        <f t="shared" si="204"/>
        <v>1400</v>
      </c>
      <c r="K174" s="18">
        <f t="shared" si="207"/>
        <v>2000</v>
      </c>
      <c r="L174" s="18">
        <f t="shared" si="207"/>
        <v>2000</v>
      </c>
      <c r="M174" s="18">
        <f t="shared" si="207"/>
        <v>2000</v>
      </c>
      <c r="N174" s="18">
        <f t="shared" si="209"/>
        <v>-280</v>
      </c>
      <c r="O174" s="18">
        <f t="shared" si="209"/>
        <v>-730</v>
      </c>
      <c r="P174" s="18">
        <f t="shared" si="209"/>
        <v>-600</v>
      </c>
      <c r="Q174" s="35">
        <f t="shared" ref="Q174:S174" si="223">Q173</f>
        <v>0</v>
      </c>
      <c r="R174" s="35">
        <f t="shared" si="223"/>
        <v>0</v>
      </c>
      <c r="S174" s="35">
        <f t="shared" si="223"/>
        <v>0</v>
      </c>
      <c r="T174" s="4">
        <f t="shared" si="179"/>
        <v>1006</v>
      </c>
      <c r="U174" s="83">
        <f t="shared" si="200"/>
        <v>1500</v>
      </c>
      <c r="V174" s="83">
        <f t="shared" si="201"/>
        <v>1500</v>
      </c>
      <c r="W174" s="83">
        <f t="shared" si="202"/>
        <v>1500</v>
      </c>
      <c r="X174" s="4"/>
      <c r="Y174" s="18"/>
      <c r="Z174" s="18"/>
      <c r="AA174" s="18"/>
      <c r="AB174" s="50"/>
    </row>
    <row r="175" spans="1:28" ht="13.15" customHeight="1">
      <c r="A175" s="3">
        <v>161</v>
      </c>
      <c r="B175" s="34">
        <f t="shared" si="180"/>
        <v>45472</v>
      </c>
      <c r="C175" s="2">
        <f t="shared" si="181"/>
        <v>884</v>
      </c>
      <c r="D175" s="5">
        <f t="shared" si="160"/>
        <v>1624</v>
      </c>
      <c r="E175" s="35">
        <f t="shared" si="184"/>
        <v>788</v>
      </c>
      <c r="F175" s="35">
        <f t="shared" si="185"/>
        <v>1238</v>
      </c>
      <c r="G175" s="35">
        <f t="shared" si="186"/>
        <v>1108</v>
      </c>
      <c r="H175" s="18">
        <f t="shared" si="204"/>
        <v>1720</v>
      </c>
      <c r="I175" s="18">
        <f t="shared" si="204"/>
        <v>1270</v>
      </c>
      <c r="J175" s="18">
        <f t="shared" si="204"/>
        <v>1400</v>
      </c>
      <c r="K175" s="18">
        <f t="shared" si="207"/>
        <v>2000</v>
      </c>
      <c r="L175" s="18">
        <f t="shared" si="207"/>
        <v>2000</v>
      </c>
      <c r="M175" s="18">
        <f t="shared" si="207"/>
        <v>2000</v>
      </c>
      <c r="N175" s="18">
        <f t="shared" si="209"/>
        <v>-280</v>
      </c>
      <c r="O175" s="18">
        <f t="shared" si="209"/>
        <v>-730</v>
      </c>
      <c r="P175" s="18">
        <f t="shared" si="209"/>
        <v>-600</v>
      </c>
      <c r="Q175" s="35">
        <f t="shared" ref="Q175:S175" si="224">Q174</f>
        <v>0</v>
      </c>
      <c r="R175" s="35">
        <f t="shared" si="224"/>
        <v>0</v>
      </c>
      <c r="S175" s="35">
        <f t="shared" si="224"/>
        <v>0</v>
      </c>
      <c r="T175" s="4">
        <f t="shared" si="179"/>
        <v>1008</v>
      </c>
      <c r="U175" s="83">
        <f t="shared" si="200"/>
        <v>1500</v>
      </c>
      <c r="V175" s="83">
        <f t="shared" si="201"/>
        <v>1500</v>
      </c>
      <c r="W175" s="83">
        <f t="shared" si="202"/>
        <v>1500</v>
      </c>
      <c r="X175" s="4"/>
      <c r="Y175" s="18"/>
      <c r="Z175" s="18"/>
      <c r="AA175" s="18"/>
      <c r="AB175" s="50"/>
    </row>
    <row r="176" spans="1:28" ht="13.15" customHeight="1">
      <c r="A176" s="3">
        <v>162</v>
      </c>
      <c r="B176" s="34">
        <f t="shared" si="180"/>
        <v>45473</v>
      </c>
      <c r="C176" s="2">
        <f t="shared" si="181"/>
        <v>884</v>
      </c>
      <c r="D176" s="5">
        <f t="shared" si="160"/>
        <v>1626</v>
      </c>
      <c r="E176" s="35">
        <f t="shared" si="184"/>
        <v>790</v>
      </c>
      <c r="F176" s="35">
        <f t="shared" si="185"/>
        <v>1240</v>
      </c>
      <c r="G176" s="35">
        <f t="shared" si="186"/>
        <v>1110</v>
      </c>
      <c r="H176" s="18">
        <f t="shared" si="204"/>
        <v>1720</v>
      </c>
      <c r="I176" s="18">
        <f t="shared" si="204"/>
        <v>1270</v>
      </c>
      <c r="J176" s="18">
        <f t="shared" si="204"/>
        <v>1400</v>
      </c>
      <c r="K176" s="18">
        <f t="shared" ref="K176:M191" si="225">K175</f>
        <v>2000</v>
      </c>
      <c r="L176" s="18">
        <f t="shared" si="225"/>
        <v>2000</v>
      </c>
      <c r="M176" s="18">
        <f t="shared" si="225"/>
        <v>2000</v>
      </c>
      <c r="N176" s="18">
        <f t="shared" si="209"/>
        <v>-280</v>
      </c>
      <c r="O176" s="18">
        <f t="shared" si="209"/>
        <v>-730</v>
      </c>
      <c r="P176" s="18">
        <f t="shared" si="209"/>
        <v>-600</v>
      </c>
      <c r="Q176" s="35">
        <f t="shared" ref="Q176:S176" si="226">Q175</f>
        <v>0</v>
      </c>
      <c r="R176" s="35">
        <f t="shared" si="226"/>
        <v>0</v>
      </c>
      <c r="S176" s="35">
        <f t="shared" si="226"/>
        <v>0</v>
      </c>
      <c r="T176" s="4">
        <f t="shared" si="179"/>
        <v>1010</v>
      </c>
      <c r="U176" s="83">
        <f t="shared" si="200"/>
        <v>1500</v>
      </c>
      <c r="V176" s="83">
        <f t="shared" si="201"/>
        <v>1500</v>
      </c>
      <c r="W176" s="83">
        <f t="shared" si="202"/>
        <v>1500</v>
      </c>
      <c r="X176" s="4"/>
      <c r="Y176" s="18"/>
      <c r="Z176" s="18"/>
      <c r="AA176" s="18"/>
      <c r="AB176" s="50"/>
    </row>
    <row r="177" spans="1:28" ht="13.15" customHeight="1">
      <c r="A177" s="3">
        <v>163</v>
      </c>
      <c r="B177" s="34">
        <f t="shared" si="180"/>
        <v>45474</v>
      </c>
      <c r="C177" s="2">
        <f t="shared" si="181"/>
        <v>884</v>
      </c>
      <c r="D177" s="5">
        <f t="shared" si="160"/>
        <v>1628</v>
      </c>
      <c r="E177" s="35">
        <f t="shared" si="184"/>
        <v>792</v>
      </c>
      <c r="F177" s="35">
        <f t="shared" si="185"/>
        <v>1242</v>
      </c>
      <c r="G177" s="35">
        <f t="shared" si="186"/>
        <v>1112</v>
      </c>
      <c r="H177" s="18">
        <f t="shared" si="204"/>
        <v>1720</v>
      </c>
      <c r="I177" s="18">
        <f t="shared" si="204"/>
        <v>1270</v>
      </c>
      <c r="J177" s="18">
        <f t="shared" si="204"/>
        <v>1400</v>
      </c>
      <c r="K177" s="18">
        <f t="shared" si="225"/>
        <v>2000</v>
      </c>
      <c r="L177" s="18">
        <f t="shared" si="225"/>
        <v>2000</v>
      </c>
      <c r="M177" s="18">
        <f t="shared" si="225"/>
        <v>2000</v>
      </c>
      <c r="N177" s="18">
        <f t="shared" ref="N177:P192" si="227">N176-Q177</f>
        <v>-280</v>
      </c>
      <c r="O177" s="18">
        <f t="shared" si="227"/>
        <v>-730</v>
      </c>
      <c r="P177" s="18">
        <f t="shared" si="227"/>
        <v>-600</v>
      </c>
      <c r="Q177" s="35">
        <f t="shared" ref="Q177:S177" si="228">Q176</f>
        <v>0</v>
      </c>
      <c r="R177" s="35">
        <f t="shared" si="228"/>
        <v>0</v>
      </c>
      <c r="S177" s="35">
        <f t="shared" si="228"/>
        <v>0</v>
      </c>
      <c r="T177" s="4">
        <f t="shared" si="179"/>
        <v>1012</v>
      </c>
      <c r="U177" s="83">
        <f t="shared" si="200"/>
        <v>1500</v>
      </c>
      <c r="V177" s="83">
        <f t="shared" si="201"/>
        <v>1500</v>
      </c>
      <c r="W177" s="83">
        <f t="shared" si="202"/>
        <v>1500</v>
      </c>
      <c r="X177" s="4"/>
      <c r="Y177" s="18"/>
      <c r="Z177" s="18"/>
      <c r="AA177" s="18"/>
      <c r="AB177" s="50"/>
    </row>
    <row r="178" spans="1:28" ht="13.15" customHeight="1">
      <c r="A178" s="3">
        <v>164</v>
      </c>
      <c r="B178" s="34">
        <f t="shared" si="180"/>
        <v>45475</v>
      </c>
      <c r="C178" s="2">
        <f t="shared" si="181"/>
        <v>884</v>
      </c>
      <c r="D178" s="5">
        <f t="shared" si="160"/>
        <v>1630</v>
      </c>
      <c r="E178" s="35">
        <f t="shared" si="184"/>
        <v>794</v>
      </c>
      <c r="F178" s="35">
        <f t="shared" si="185"/>
        <v>1244</v>
      </c>
      <c r="G178" s="35">
        <f t="shared" si="186"/>
        <v>1114</v>
      </c>
      <c r="H178" s="18">
        <f t="shared" si="204"/>
        <v>1720</v>
      </c>
      <c r="I178" s="18">
        <f t="shared" si="204"/>
        <v>1270</v>
      </c>
      <c r="J178" s="18">
        <f t="shared" si="204"/>
        <v>1400</v>
      </c>
      <c r="K178" s="18">
        <f t="shared" si="225"/>
        <v>2000</v>
      </c>
      <c r="L178" s="18">
        <f t="shared" si="225"/>
        <v>2000</v>
      </c>
      <c r="M178" s="18">
        <f t="shared" si="225"/>
        <v>2000</v>
      </c>
      <c r="N178" s="18">
        <f t="shared" si="227"/>
        <v>-280</v>
      </c>
      <c r="O178" s="18">
        <f t="shared" si="227"/>
        <v>-730</v>
      </c>
      <c r="P178" s="18">
        <f t="shared" si="227"/>
        <v>-600</v>
      </c>
      <c r="Q178" s="35">
        <f t="shared" ref="Q178:S178" si="229">Q177</f>
        <v>0</v>
      </c>
      <c r="R178" s="35">
        <f t="shared" si="229"/>
        <v>0</v>
      </c>
      <c r="S178" s="35">
        <f t="shared" si="229"/>
        <v>0</v>
      </c>
      <c r="T178" s="4">
        <f t="shared" si="179"/>
        <v>1014</v>
      </c>
      <c r="U178" s="83">
        <f t="shared" si="200"/>
        <v>1500</v>
      </c>
      <c r="V178" s="83">
        <f t="shared" si="201"/>
        <v>1500</v>
      </c>
      <c r="W178" s="83">
        <f t="shared" si="202"/>
        <v>1500</v>
      </c>
      <c r="X178" s="4"/>
      <c r="Y178" s="18"/>
      <c r="Z178" s="18"/>
      <c r="AA178" s="18"/>
      <c r="AB178" s="50"/>
    </row>
    <row r="179" spans="1:28" ht="13.15" customHeight="1">
      <c r="A179" s="3">
        <v>165</v>
      </c>
      <c r="B179" s="34">
        <f t="shared" si="180"/>
        <v>45476</v>
      </c>
      <c r="C179" s="2">
        <f t="shared" si="181"/>
        <v>884</v>
      </c>
      <c r="D179" s="5">
        <f t="shared" si="160"/>
        <v>1632</v>
      </c>
      <c r="E179" s="35">
        <f t="shared" si="184"/>
        <v>796</v>
      </c>
      <c r="F179" s="35">
        <f t="shared" si="185"/>
        <v>1246</v>
      </c>
      <c r="G179" s="35">
        <f t="shared" si="186"/>
        <v>1116</v>
      </c>
      <c r="H179" s="18">
        <f t="shared" si="204"/>
        <v>1720</v>
      </c>
      <c r="I179" s="18">
        <f t="shared" si="204"/>
        <v>1270</v>
      </c>
      <c r="J179" s="18">
        <f t="shared" si="204"/>
        <v>1400</v>
      </c>
      <c r="K179" s="18">
        <f t="shared" si="225"/>
        <v>2000</v>
      </c>
      <c r="L179" s="18">
        <f t="shared" si="225"/>
        <v>2000</v>
      </c>
      <c r="M179" s="18">
        <f t="shared" si="225"/>
        <v>2000</v>
      </c>
      <c r="N179" s="18">
        <f t="shared" si="227"/>
        <v>-280</v>
      </c>
      <c r="O179" s="18">
        <f t="shared" si="227"/>
        <v>-730</v>
      </c>
      <c r="P179" s="18">
        <f t="shared" si="227"/>
        <v>-600</v>
      </c>
      <c r="Q179" s="35">
        <f t="shared" ref="Q179:S179" si="230">Q178</f>
        <v>0</v>
      </c>
      <c r="R179" s="35">
        <f t="shared" si="230"/>
        <v>0</v>
      </c>
      <c r="S179" s="35">
        <f t="shared" si="230"/>
        <v>0</v>
      </c>
      <c r="T179" s="4">
        <f t="shared" si="179"/>
        <v>1016</v>
      </c>
      <c r="U179" s="83">
        <f t="shared" si="200"/>
        <v>1500</v>
      </c>
      <c r="V179" s="83">
        <f t="shared" si="201"/>
        <v>1500</v>
      </c>
      <c r="W179" s="83">
        <f t="shared" si="202"/>
        <v>1500</v>
      </c>
      <c r="X179" s="4"/>
      <c r="Y179" s="18"/>
      <c r="Z179" s="18"/>
      <c r="AA179" s="18"/>
      <c r="AB179" s="50"/>
    </row>
    <row r="180" spans="1:28" ht="13.15" customHeight="1">
      <c r="A180" s="3">
        <v>166</v>
      </c>
      <c r="B180" s="34">
        <f t="shared" si="180"/>
        <v>45477</v>
      </c>
      <c r="C180" s="2">
        <f t="shared" si="181"/>
        <v>884</v>
      </c>
      <c r="D180" s="5">
        <f t="shared" si="160"/>
        <v>1634</v>
      </c>
      <c r="E180" s="35">
        <f t="shared" si="184"/>
        <v>798</v>
      </c>
      <c r="F180" s="35">
        <f t="shared" si="185"/>
        <v>1248</v>
      </c>
      <c r="G180" s="35">
        <f t="shared" si="186"/>
        <v>1118</v>
      </c>
      <c r="H180" s="18">
        <f t="shared" si="204"/>
        <v>1720</v>
      </c>
      <c r="I180" s="18">
        <f t="shared" si="204"/>
        <v>1270</v>
      </c>
      <c r="J180" s="18">
        <f t="shared" si="204"/>
        <v>1400</v>
      </c>
      <c r="K180" s="18">
        <f t="shared" si="225"/>
        <v>2000</v>
      </c>
      <c r="L180" s="18">
        <f t="shared" si="225"/>
        <v>2000</v>
      </c>
      <c r="M180" s="18">
        <f t="shared" si="225"/>
        <v>2000</v>
      </c>
      <c r="N180" s="18">
        <f t="shared" si="227"/>
        <v>-280</v>
      </c>
      <c r="O180" s="18">
        <f t="shared" si="227"/>
        <v>-730</v>
      </c>
      <c r="P180" s="18">
        <f t="shared" si="227"/>
        <v>-600</v>
      </c>
      <c r="Q180" s="35">
        <f t="shared" ref="Q180:S180" si="231">Q179</f>
        <v>0</v>
      </c>
      <c r="R180" s="35">
        <f t="shared" si="231"/>
        <v>0</v>
      </c>
      <c r="S180" s="35">
        <f t="shared" si="231"/>
        <v>0</v>
      </c>
      <c r="T180" s="4">
        <f t="shared" si="179"/>
        <v>1018</v>
      </c>
      <c r="U180" s="83">
        <f t="shared" si="200"/>
        <v>1500</v>
      </c>
      <c r="V180" s="83">
        <f t="shared" si="201"/>
        <v>1500</v>
      </c>
      <c r="W180" s="83">
        <f t="shared" si="202"/>
        <v>1500</v>
      </c>
      <c r="X180" s="4"/>
      <c r="Y180" s="18"/>
      <c r="Z180" s="18"/>
      <c r="AA180" s="18"/>
      <c r="AB180" s="50"/>
    </row>
    <row r="181" spans="1:28" ht="13.15" customHeight="1">
      <c r="A181" s="3">
        <v>167</v>
      </c>
      <c r="B181" s="34">
        <f t="shared" si="180"/>
        <v>45478</v>
      </c>
      <c r="C181" s="2">
        <f t="shared" si="181"/>
        <v>884</v>
      </c>
      <c r="D181" s="5">
        <f t="shared" si="160"/>
        <v>1636</v>
      </c>
      <c r="E181" s="35">
        <f t="shared" si="184"/>
        <v>800</v>
      </c>
      <c r="F181" s="35">
        <f t="shared" si="185"/>
        <v>1250</v>
      </c>
      <c r="G181" s="35">
        <f t="shared" si="186"/>
        <v>1120</v>
      </c>
      <c r="H181" s="18">
        <f t="shared" si="204"/>
        <v>1720</v>
      </c>
      <c r="I181" s="18">
        <f t="shared" si="204"/>
        <v>1270</v>
      </c>
      <c r="J181" s="18">
        <f t="shared" si="204"/>
        <v>1400</v>
      </c>
      <c r="K181" s="18">
        <f t="shared" si="225"/>
        <v>2000</v>
      </c>
      <c r="L181" s="18">
        <f t="shared" si="225"/>
        <v>2000</v>
      </c>
      <c r="M181" s="18">
        <f t="shared" si="225"/>
        <v>2000</v>
      </c>
      <c r="N181" s="18">
        <f t="shared" si="227"/>
        <v>-280</v>
      </c>
      <c r="O181" s="18">
        <f t="shared" si="227"/>
        <v>-730</v>
      </c>
      <c r="P181" s="18">
        <f t="shared" si="227"/>
        <v>-600</v>
      </c>
      <c r="Q181" s="35">
        <f t="shared" ref="Q181:S181" si="232">Q180</f>
        <v>0</v>
      </c>
      <c r="R181" s="35">
        <f t="shared" si="232"/>
        <v>0</v>
      </c>
      <c r="S181" s="35">
        <f t="shared" si="232"/>
        <v>0</v>
      </c>
      <c r="T181" s="4">
        <f t="shared" si="179"/>
        <v>1020</v>
      </c>
      <c r="U181" s="83">
        <f t="shared" si="200"/>
        <v>1500</v>
      </c>
      <c r="V181" s="83">
        <f t="shared" si="201"/>
        <v>1500</v>
      </c>
      <c r="W181" s="83">
        <f t="shared" si="202"/>
        <v>1500</v>
      </c>
      <c r="X181" s="4"/>
      <c r="Y181" s="18"/>
      <c r="Z181" s="18"/>
      <c r="AA181" s="18"/>
      <c r="AB181" s="50"/>
    </row>
    <row r="182" spans="1:28" ht="13.15" customHeight="1">
      <c r="A182" s="3">
        <v>168</v>
      </c>
      <c r="B182" s="34">
        <f t="shared" si="180"/>
        <v>45479</v>
      </c>
      <c r="C182" s="2">
        <f t="shared" si="181"/>
        <v>884</v>
      </c>
      <c r="D182" s="5">
        <f t="shared" si="160"/>
        <v>1638</v>
      </c>
      <c r="E182" s="35">
        <f t="shared" si="184"/>
        <v>802</v>
      </c>
      <c r="F182" s="35">
        <f t="shared" si="185"/>
        <v>1252</v>
      </c>
      <c r="G182" s="35">
        <f t="shared" si="186"/>
        <v>1122</v>
      </c>
      <c r="H182" s="18">
        <f t="shared" si="204"/>
        <v>1720</v>
      </c>
      <c r="I182" s="18">
        <f t="shared" si="204"/>
        <v>1270</v>
      </c>
      <c r="J182" s="18">
        <f t="shared" si="204"/>
        <v>1400</v>
      </c>
      <c r="K182" s="18">
        <f t="shared" si="225"/>
        <v>2000</v>
      </c>
      <c r="L182" s="18">
        <f t="shared" si="225"/>
        <v>2000</v>
      </c>
      <c r="M182" s="18">
        <f t="shared" si="225"/>
        <v>2000</v>
      </c>
      <c r="N182" s="18">
        <f t="shared" si="227"/>
        <v>-280</v>
      </c>
      <c r="O182" s="18">
        <f t="shared" si="227"/>
        <v>-730</v>
      </c>
      <c r="P182" s="18">
        <f t="shared" si="227"/>
        <v>-600</v>
      </c>
      <c r="Q182" s="35">
        <f t="shared" ref="Q182:S182" si="233">Q181</f>
        <v>0</v>
      </c>
      <c r="R182" s="35">
        <f t="shared" si="233"/>
        <v>0</v>
      </c>
      <c r="S182" s="35">
        <f t="shared" si="233"/>
        <v>0</v>
      </c>
      <c r="T182" s="4">
        <f t="shared" si="179"/>
        <v>1022</v>
      </c>
      <c r="U182" s="83">
        <f t="shared" si="200"/>
        <v>1500</v>
      </c>
      <c r="V182" s="83">
        <f t="shared" si="201"/>
        <v>1500</v>
      </c>
      <c r="W182" s="83">
        <f t="shared" si="202"/>
        <v>1500</v>
      </c>
      <c r="X182" s="4"/>
      <c r="Y182" s="18"/>
      <c r="Z182" s="18"/>
      <c r="AA182" s="18"/>
      <c r="AB182" s="50"/>
    </row>
    <row r="183" spans="1:28" ht="13.15" customHeight="1">
      <c r="A183" s="3">
        <v>169</v>
      </c>
      <c r="B183" s="34">
        <f t="shared" si="180"/>
        <v>45480</v>
      </c>
      <c r="C183" s="2">
        <f t="shared" si="181"/>
        <v>884</v>
      </c>
      <c r="D183" s="5">
        <f t="shared" si="160"/>
        <v>1640</v>
      </c>
      <c r="E183" s="35">
        <f t="shared" si="184"/>
        <v>804</v>
      </c>
      <c r="F183" s="35">
        <f t="shared" si="185"/>
        <v>1254</v>
      </c>
      <c r="G183" s="35">
        <f t="shared" si="186"/>
        <v>1124</v>
      </c>
      <c r="H183" s="18">
        <f t="shared" si="204"/>
        <v>1720</v>
      </c>
      <c r="I183" s="18">
        <f t="shared" si="204"/>
        <v>1270</v>
      </c>
      <c r="J183" s="18">
        <f t="shared" si="204"/>
        <v>1400</v>
      </c>
      <c r="K183" s="18">
        <f t="shared" si="225"/>
        <v>2000</v>
      </c>
      <c r="L183" s="18">
        <f t="shared" si="225"/>
        <v>2000</v>
      </c>
      <c r="M183" s="18">
        <f t="shared" si="225"/>
        <v>2000</v>
      </c>
      <c r="N183" s="18">
        <f t="shared" si="227"/>
        <v>-280</v>
      </c>
      <c r="O183" s="18">
        <f t="shared" si="227"/>
        <v>-730</v>
      </c>
      <c r="P183" s="18">
        <f t="shared" si="227"/>
        <v>-600</v>
      </c>
      <c r="Q183" s="35">
        <f t="shared" ref="Q183:S183" si="234">Q182</f>
        <v>0</v>
      </c>
      <c r="R183" s="35">
        <f t="shared" si="234"/>
        <v>0</v>
      </c>
      <c r="S183" s="35">
        <f t="shared" si="234"/>
        <v>0</v>
      </c>
      <c r="T183" s="4">
        <f t="shared" si="179"/>
        <v>1024</v>
      </c>
      <c r="U183" s="83">
        <f t="shared" si="200"/>
        <v>1500</v>
      </c>
      <c r="V183" s="83">
        <f t="shared" si="201"/>
        <v>1500</v>
      </c>
      <c r="W183" s="83">
        <f t="shared" si="202"/>
        <v>1500</v>
      </c>
      <c r="X183" s="4"/>
      <c r="Y183" s="18"/>
      <c r="Z183" s="18"/>
      <c r="AA183" s="18"/>
      <c r="AB183" s="50"/>
    </row>
    <row r="184" spans="1:28" ht="13.15" customHeight="1">
      <c r="A184" s="3">
        <v>170</v>
      </c>
      <c r="B184" s="34">
        <f t="shared" si="180"/>
        <v>45481</v>
      </c>
      <c r="C184" s="2">
        <f t="shared" si="181"/>
        <v>884</v>
      </c>
      <c r="D184" s="5">
        <f t="shared" si="160"/>
        <v>1642</v>
      </c>
      <c r="E184" s="35">
        <f t="shared" si="184"/>
        <v>806</v>
      </c>
      <c r="F184" s="35">
        <f t="shared" si="185"/>
        <v>1256</v>
      </c>
      <c r="G184" s="35">
        <f t="shared" si="186"/>
        <v>1126</v>
      </c>
      <c r="H184" s="18">
        <f t="shared" si="204"/>
        <v>1720</v>
      </c>
      <c r="I184" s="18">
        <f t="shared" si="204"/>
        <v>1270</v>
      </c>
      <c r="J184" s="18">
        <f t="shared" si="204"/>
        <v>1400</v>
      </c>
      <c r="K184" s="18">
        <f t="shared" si="225"/>
        <v>2000</v>
      </c>
      <c r="L184" s="18">
        <f t="shared" si="225"/>
        <v>2000</v>
      </c>
      <c r="M184" s="18">
        <f t="shared" si="225"/>
        <v>2000</v>
      </c>
      <c r="N184" s="18">
        <f t="shared" si="227"/>
        <v>-280</v>
      </c>
      <c r="O184" s="18">
        <f t="shared" si="227"/>
        <v>-730</v>
      </c>
      <c r="P184" s="18">
        <f t="shared" si="227"/>
        <v>-600</v>
      </c>
      <c r="Q184" s="35">
        <f t="shared" ref="Q184:S184" si="235">Q183</f>
        <v>0</v>
      </c>
      <c r="R184" s="35">
        <f t="shared" si="235"/>
        <v>0</v>
      </c>
      <c r="S184" s="35">
        <f t="shared" si="235"/>
        <v>0</v>
      </c>
      <c r="T184" s="4">
        <f t="shared" si="179"/>
        <v>1026</v>
      </c>
      <c r="U184" s="83">
        <f t="shared" si="200"/>
        <v>1500</v>
      </c>
      <c r="V184" s="83">
        <f t="shared" si="201"/>
        <v>1500</v>
      </c>
      <c r="W184" s="83">
        <f t="shared" si="202"/>
        <v>1500</v>
      </c>
      <c r="X184" s="4"/>
      <c r="Y184" s="18"/>
      <c r="Z184" s="18"/>
      <c r="AA184" s="18"/>
      <c r="AB184" s="50"/>
    </row>
    <row r="185" spans="1:28" ht="13.15" customHeight="1">
      <c r="A185" s="3">
        <v>171</v>
      </c>
      <c r="B185" s="34">
        <f t="shared" si="180"/>
        <v>45482</v>
      </c>
      <c r="C185" s="2">
        <f t="shared" si="181"/>
        <v>884</v>
      </c>
      <c r="D185" s="5">
        <f t="shared" si="160"/>
        <v>1644</v>
      </c>
      <c r="E185" s="35">
        <f t="shared" si="184"/>
        <v>808</v>
      </c>
      <c r="F185" s="35">
        <f t="shared" si="185"/>
        <v>1258</v>
      </c>
      <c r="G185" s="35">
        <f t="shared" si="186"/>
        <v>1128</v>
      </c>
      <c r="H185" s="18">
        <f t="shared" si="204"/>
        <v>1720</v>
      </c>
      <c r="I185" s="18">
        <f t="shared" si="204"/>
        <v>1270</v>
      </c>
      <c r="J185" s="18">
        <f t="shared" si="204"/>
        <v>1400</v>
      </c>
      <c r="K185" s="18">
        <f t="shared" si="225"/>
        <v>2000</v>
      </c>
      <c r="L185" s="18">
        <f t="shared" si="225"/>
        <v>2000</v>
      </c>
      <c r="M185" s="18">
        <f t="shared" si="225"/>
        <v>2000</v>
      </c>
      <c r="N185" s="18">
        <f t="shared" si="227"/>
        <v>-280</v>
      </c>
      <c r="O185" s="18">
        <f t="shared" si="227"/>
        <v>-730</v>
      </c>
      <c r="P185" s="18">
        <f t="shared" si="227"/>
        <v>-600</v>
      </c>
      <c r="Q185" s="35">
        <f t="shared" ref="Q185:S185" si="236">Q184</f>
        <v>0</v>
      </c>
      <c r="R185" s="35">
        <f t="shared" si="236"/>
        <v>0</v>
      </c>
      <c r="S185" s="35">
        <f t="shared" si="236"/>
        <v>0</v>
      </c>
      <c r="T185" s="4">
        <f t="shared" si="179"/>
        <v>1028</v>
      </c>
      <c r="U185" s="83">
        <f t="shared" si="200"/>
        <v>1500</v>
      </c>
      <c r="V185" s="83">
        <f t="shared" si="201"/>
        <v>1500</v>
      </c>
      <c r="W185" s="83">
        <f t="shared" si="202"/>
        <v>1500</v>
      </c>
      <c r="X185" s="4"/>
      <c r="Y185" s="18"/>
      <c r="Z185" s="18"/>
      <c r="AA185" s="18"/>
      <c r="AB185" s="50"/>
    </row>
    <row r="186" spans="1:28" ht="13.15" customHeight="1">
      <c r="A186" s="3">
        <v>172</v>
      </c>
      <c r="B186" s="34">
        <f t="shared" si="180"/>
        <v>45483</v>
      </c>
      <c r="C186" s="2">
        <f t="shared" si="181"/>
        <v>884</v>
      </c>
      <c r="D186" s="5">
        <f t="shared" si="160"/>
        <v>1646</v>
      </c>
      <c r="E186" s="35">
        <f t="shared" si="184"/>
        <v>810</v>
      </c>
      <c r="F186" s="35">
        <f t="shared" si="185"/>
        <v>1260</v>
      </c>
      <c r="G186" s="35">
        <f t="shared" si="186"/>
        <v>1130</v>
      </c>
      <c r="H186" s="18">
        <f t="shared" si="204"/>
        <v>1720</v>
      </c>
      <c r="I186" s="18">
        <f t="shared" si="204"/>
        <v>1270</v>
      </c>
      <c r="J186" s="18">
        <f t="shared" si="204"/>
        <v>1400</v>
      </c>
      <c r="K186" s="18">
        <f t="shared" si="225"/>
        <v>2000</v>
      </c>
      <c r="L186" s="18">
        <f t="shared" si="225"/>
        <v>2000</v>
      </c>
      <c r="M186" s="18">
        <f t="shared" si="225"/>
        <v>2000</v>
      </c>
      <c r="N186" s="18">
        <f t="shared" si="227"/>
        <v>-280</v>
      </c>
      <c r="O186" s="18">
        <f t="shared" si="227"/>
        <v>-730</v>
      </c>
      <c r="P186" s="18">
        <f t="shared" si="227"/>
        <v>-600</v>
      </c>
      <c r="Q186" s="35">
        <f t="shared" ref="Q186:S186" si="237">Q185</f>
        <v>0</v>
      </c>
      <c r="R186" s="35">
        <f t="shared" si="237"/>
        <v>0</v>
      </c>
      <c r="S186" s="35">
        <f t="shared" si="237"/>
        <v>0</v>
      </c>
      <c r="T186" s="4">
        <f t="shared" si="179"/>
        <v>1030</v>
      </c>
      <c r="U186" s="83">
        <f t="shared" si="200"/>
        <v>1500</v>
      </c>
      <c r="V186" s="83">
        <f t="shared" si="201"/>
        <v>1500</v>
      </c>
      <c r="W186" s="83">
        <f t="shared" si="202"/>
        <v>1500</v>
      </c>
      <c r="X186" s="4"/>
      <c r="Y186" s="18"/>
      <c r="Z186" s="18"/>
      <c r="AA186" s="18"/>
      <c r="AB186" s="50"/>
    </row>
    <row r="187" spans="1:28" ht="13.15" customHeight="1">
      <c r="A187" s="3">
        <v>173</v>
      </c>
      <c r="B187" s="34">
        <f t="shared" si="180"/>
        <v>45484</v>
      </c>
      <c r="C187" s="2">
        <f t="shared" si="181"/>
        <v>884</v>
      </c>
      <c r="D187" s="5">
        <f t="shared" si="160"/>
        <v>1648</v>
      </c>
      <c r="E187" s="35">
        <f t="shared" si="184"/>
        <v>812</v>
      </c>
      <c r="F187" s="35">
        <f t="shared" si="185"/>
        <v>1262</v>
      </c>
      <c r="G187" s="35">
        <f t="shared" si="186"/>
        <v>1132</v>
      </c>
      <c r="H187" s="18">
        <f t="shared" si="204"/>
        <v>1720</v>
      </c>
      <c r="I187" s="18">
        <f t="shared" si="204"/>
        <v>1270</v>
      </c>
      <c r="J187" s="18">
        <f t="shared" si="204"/>
        <v>1400</v>
      </c>
      <c r="K187" s="18">
        <f t="shared" si="225"/>
        <v>2000</v>
      </c>
      <c r="L187" s="18">
        <f t="shared" si="225"/>
        <v>2000</v>
      </c>
      <c r="M187" s="18">
        <f t="shared" si="225"/>
        <v>2000</v>
      </c>
      <c r="N187" s="18">
        <f t="shared" si="227"/>
        <v>-280</v>
      </c>
      <c r="O187" s="18">
        <f t="shared" si="227"/>
        <v>-730</v>
      </c>
      <c r="P187" s="18">
        <f t="shared" si="227"/>
        <v>-600</v>
      </c>
      <c r="Q187" s="35">
        <f t="shared" ref="Q187:S187" si="238">Q186</f>
        <v>0</v>
      </c>
      <c r="R187" s="35">
        <f t="shared" si="238"/>
        <v>0</v>
      </c>
      <c r="S187" s="35">
        <f t="shared" si="238"/>
        <v>0</v>
      </c>
      <c r="T187" s="4">
        <f t="shared" si="179"/>
        <v>1032</v>
      </c>
      <c r="U187" s="83">
        <f t="shared" si="200"/>
        <v>1500</v>
      </c>
      <c r="V187" s="83">
        <f t="shared" si="201"/>
        <v>1500</v>
      </c>
      <c r="W187" s="83">
        <f t="shared" si="202"/>
        <v>1500</v>
      </c>
      <c r="X187" s="4"/>
      <c r="Y187" s="18"/>
      <c r="Z187" s="18"/>
      <c r="AA187" s="18"/>
      <c r="AB187" s="50"/>
    </row>
    <row r="188" spans="1:28" ht="13.15" customHeight="1">
      <c r="A188" s="3">
        <v>174</v>
      </c>
      <c r="B188" s="34">
        <f t="shared" si="180"/>
        <v>45485</v>
      </c>
      <c r="C188" s="2">
        <f t="shared" si="181"/>
        <v>884</v>
      </c>
      <c r="D188" s="5">
        <f t="shared" si="160"/>
        <v>1650</v>
      </c>
      <c r="E188" s="35">
        <f t="shared" si="184"/>
        <v>814</v>
      </c>
      <c r="F188" s="35">
        <f t="shared" si="185"/>
        <v>1264</v>
      </c>
      <c r="G188" s="35">
        <f t="shared" si="186"/>
        <v>1134</v>
      </c>
      <c r="H188" s="18">
        <f t="shared" si="204"/>
        <v>1720</v>
      </c>
      <c r="I188" s="18">
        <f t="shared" si="204"/>
        <v>1270</v>
      </c>
      <c r="J188" s="18">
        <f t="shared" si="204"/>
        <v>1400</v>
      </c>
      <c r="K188" s="18">
        <f t="shared" si="225"/>
        <v>2000</v>
      </c>
      <c r="L188" s="18">
        <f t="shared" si="225"/>
        <v>2000</v>
      </c>
      <c r="M188" s="18">
        <f t="shared" si="225"/>
        <v>2000</v>
      </c>
      <c r="N188" s="18">
        <f t="shared" si="227"/>
        <v>-280</v>
      </c>
      <c r="O188" s="18">
        <f t="shared" si="227"/>
        <v>-730</v>
      </c>
      <c r="P188" s="18">
        <f t="shared" si="227"/>
        <v>-600</v>
      </c>
      <c r="Q188" s="35">
        <f t="shared" ref="Q188:S188" si="239">Q187</f>
        <v>0</v>
      </c>
      <c r="R188" s="35">
        <f t="shared" si="239"/>
        <v>0</v>
      </c>
      <c r="S188" s="35">
        <f t="shared" si="239"/>
        <v>0</v>
      </c>
      <c r="T188" s="4">
        <f t="shared" si="179"/>
        <v>1034</v>
      </c>
      <c r="U188" s="83">
        <f t="shared" si="200"/>
        <v>1500</v>
      </c>
      <c r="V188" s="83">
        <f t="shared" si="201"/>
        <v>1500</v>
      </c>
      <c r="W188" s="83">
        <f t="shared" si="202"/>
        <v>1500</v>
      </c>
      <c r="X188" s="4"/>
      <c r="Y188" s="18"/>
      <c r="Z188" s="18"/>
      <c r="AA188" s="18"/>
      <c r="AB188" s="50"/>
    </row>
    <row r="189" spans="1:28" ht="13.15" customHeight="1">
      <c r="A189" s="3">
        <v>175</v>
      </c>
      <c r="B189" s="34">
        <f t="shared" si="180"/>
        <v>45486</v>
      </c>
      <c r="C189" s="2">
        <f t="shared" si="181"/>
        <v>884</v>
      </c>
      <c r="D189" s="5">
        <f t="shared" si="160"/>
        <v>1652</v>
      </c>
      <c r="E189" s="35">
        <f t="shared" si="184"/>
        <v>816</v>
      </c>
      <c r="F189" s="35">
        <f t="shared" si="185"/>
        <v>1266</v>
      </c>
      <c r="G189" s="35">
        <f t="shared" si="186"/>
        <v>1136</v>
      </c>
      <c r="H189" s="18">
        <f t="shared" si="204"/>
        <v>1720</v>
      </c>
      <c r="I189" s="18">
        <f t="shared" si="204"/>
        <v>1270</v>
      </c>
      <c r="J189" s="18">
        <f t="shared" si="204"/>
        <v>1400</v>
      </c>
      <c r="K189" s="18">
        <f t="shared" si="225"/>
        <v>2000</v>
      </c>
      <c r="L189" s="18">
        <f t="shared" si="225"/>
        <v>2000</v>
      </c>
      <c r="M189" s="18">
        <f t="shared" si="225"/>
        <v>2000</v>
      </c>
      <c r="N189" s="18">
        <f t="shared" si="227"/>
        <v>-280</v>
      </c>
      <c r="O189" s="18">
        <f t="shared" si="227"/>
        <v>-730</v>
      </c>
      <c r="P189" s="18">
        <f t="shared" si="227"/>
        <v>-600</v>
      </c>
      <c r="Q189" s="35">
        <f t="shared" ref="Q189:S189" si="240">Q188</f>
        <v>0</v>
      </c>
      <c r="R189" s="35">
        <f t="shared" si="240"/>
        <v>0</v>
      </c>
      <c r="S189" s="35">
        <f t="shared" si="240"/>
        <v>0</v>
      </c>
      <c r="T189" s="4">
        <f t="shared" si="179"/>
        <v>1036</v>
      </c>
      <c r="U189" s="83">
        <f t="shared" si="200"/>
        <v>1500</v>
      </c>
      <c r="V189" s="83">
        <f t="shared" si="201"/>
        <v>1500</v>
      </c>
      <c r="W189" s="83">
        <f t="shared" si="202"/>
        <v>1500</v>
      </c>
      <c r="X189" s="4"/>
      <c r="Y189" s="18"/>
      <c r="Z189" s="18"/>
      <c r="AA189" s="18"/>
      <c r="AB189" s="50"/>
    </row>
    <row r="190" spans="1:28" ht="13.15" customHeight="1">
      <c r="A190" s="3">
        <v>176</v>
      </c>
      <c r="B190" s="34">
        <f t="shared" si="180"/>
        <v>45487</v>
      </c>
      <c r="C190" s="2">
        <f t="shared" si="181"/>
        <v>884</v>
      </c>
      <c r="D190" s="5">
        <f t="shared" si="160"/>
        <v>1654</v>
      </c>
      <c r="E190" s="35">
        <f t="shared" si="184"/>
        <v>818</v>
      </c>
      <c r="F190" s="35">
        <f t="shared" si="185"/>
        <v>1268</v>
      </c>
      <c r="G190" s="35">
        <f t="shared" si="186"/>
        <v>1138</v>
      </c>
      <c r="H190" s="18">
        <f t="shared" si="204"/>
        <v>1720</v>
      </c>
      <c r="I190" s="18">
        <f t="shared" si="204"/>
        <v>1270</v>
      </c>
      <c r="J190" s="18">
        <f t="shared" si="204"/>
        <v>1400</v>
      </c>
      <c r="K190" s="18">
        <f t="shared" si="225"/>
        <v>2000</v>
      </c>
      <c r="L190" s="18">
        <f t="shared" si="225"/>
        <v>2000</v>
      </c>
      <c r="M190" s="18">
        <f t="shared" si="225"/>
        <v>2000</v>
      </c>
      <c r="N190" s="18">
        <f t="shared" si="227"/>
        <v>-280</v>
      </c>
      <c r="O190" s="18">
        <f t="shared" si="227"/>
        <v>-730</v>
      </c>
      <c r="P190" s="18">
        <f t="shared" si="227"/>
        <v>-600</v>
      </c>
      <c r="Q190" s="35">
        <f t="shared" ref="Q190:S190" si="241">Q189</f>
        <v>0</v>
      </c>
      <c r="R190" s="35">
        <f t="shared" si="241"/>
        <v>0</v>
      </c>
      <c r="S190" s="35">
        <f t="shared" si="241"/>
        <v>0</v>
      </c>
      <c r="T190" s="4">
        <f t="shared" si="179"/>
        <v>1038</v>
      </c>
      <c r="U190" s="83">
        <f t="shared" si="200"/>
        <v>1500</v>
      </c>
      <c r="V190" s="83">
        <f t="shared" si="201"/>
        <v>1500</v>
      </c>
      <c r="W190" s="83">
        <f t="shared" si="202"/>
        <v>1500</v>
      </c>
      <c r="X190" s="4"/>
      <c r="Y190" s="18"/>
      <c r="Z190" s="18"/>
      <c r="AA190" s="18"/>
      <c r="AB190" s="50"/>
    </row>
    <row r="191" spans="1:28" ht="13.15" customHeight="1">
      <c r="A191" s="3">
        <v>177</v>
      </c>
      <c r="B191" s="34">
        <f t="shared" si="180"/>
        <v>45488</v>
      </c>
      <c r="C191" s="2">
        <f t="shared" si="181"/>
        <v>884</v>
      </c>
      <c r="D191" s="5">
        <f t="shared" si="160"/>
        <v>1656</v>
      </c>
      <c r="E191" s="35">
        <f t="shared" si="184"/>
        <v>820</v>
      </c>
      <c r="F191" s="35">
        <f t="shared" si="185"/>
        <v>1270</v>
      </c>
      <c r="G191" s="35">
        <f t="shared" si="186"/>
        <v>1140</v>
      </c>
      <c r="H191" s="18">
        <f t="shared" si="204"/>
        <v>1720</v>
      </c>
      <c r="I191" s="18">
        <f t="shared" si="204"/>
        <v>1270</v>
      </c>
      <c r="J191" s="18">
        <f t="shared" si="204"/>
        <v>1400</v>
      </c>
      <c r="K191" s="18">
        <f t="shared" si="225"/>
        <v>2000</v>
      </c>
      <c r="L191" s="18">
        <f t="shared" si="225"/>
        <v>2000</v>
      </c>
      <c r="M191" s="18">
        <f t="shared" si="225"/>
        <v>2000</v>
      </c>
      <c r="N191" s="18">
        <f t="shared" si="227"/>
        <v>-280</v>
      </c>
      <c r="O191" s="18">
        <f t="shared" si="227"/>
        <v>-730</v>
      </c>
      <c r="P191" s="18">
        <f t="shared" si="227"/>
        <v>-600</v>
      </c>
      <c r="Q191" s="35">
        <f t="shared" ref="Q191:S191" si="242">Q190</f>
        <v>0</v>
      </c>
      <c r="R191" s="35">
        <f t="shared" si="242"/>
        <v>0</v>
      </c>
      <c r="S191" s="35">
        <f t="shared" si="242"/>
        <v>0</v>
      </c>
      <c r="T191" s="4">
        <f t="shared" si="179"/>
        <v>1040</v>
      </c>
      <c r="U191" s="83">
        <f t="shared" si="200"/>
        <v>1500</v>
      </c>
      <c r="V191" s="83">
        <f t="shared" si="201"/>
        <v>1500</v>
      </c>
      <c r="W191" s="83">
        <f t="shared" si="202"/>
        <v>1500</v>
      </c>
      <c r="X191" s="4"/>
      <c r="Y191" s="18"/>
      <c r="Z191" s="18"/>
      <c r="AA191" s="18"/>
      <c r="AB191" s="50"/>
    </row>
    <row r="192" spans="1:28" ht="13.15" customHeight="1">
      <c r="A192" s="3">
        <v>178</v>
      </c>
      <c r="B192" s="34">
        <f t="shared" si="180"/>
        <v>45489</v>
      </c>
      <c r="C192" s="2">
        <f t="shared" si="181"/>
        <v>884</v>
      </c>
      <c r="D192" s="5">
        <f t="shared" ref="D192:D255" si="243">D191+2</f>
        <v>1658</v>
      </c>
      <c r="E192" s="35">
        <f t="shared" si="184"/>
        <v>822</v>
      </c>
      <c r="F192" s="35">
        <f t="shared" si="185"/>
        <v>1272</v>
      </c>
      <c r="G192" s="35">
        <f t="shared" si="186"/>
        <v>1142</v>
      </c>
      <c r="H192" s="18">
        <f t="shared" si="204"/>
        <v>1720</v>
      </c>
      <c r="I192" s="18">
        <f t="shared" si="204"/>
        <v>1270</v>
      </c>
      <c r="J192" s="18">
        <f t="shared" si="204"/>
        <v>1400</v>
      </c>
      <c r="K192" s="18">
        <f t="shared" ref="K192:M207" si="244">K191</f>
        <v>2000</v>
      </c>
      <c r="L192" s="18">
        <f t="shared" si="244"/>
        <v>2000</v>
      </c>
      <c r="M192" s="18">
        <f t="shared" si="244"/>
        <v>2000</v>
      </c>
      <c r="N192" s="18">
        <f t="shared" si="227"/>
        <v>-280</v>
      </c>
      <c r="O192" s="18">
        <f t="shared" si="227"/>
        <v>-730</v>
      </c>
      <c r="P192" s="18">
        <f t="shared" si="227"/>
        <v>-600</v>
      </c>
      <c r="Q192" s="35">
        <f t="shared" ref="Q192:S192" si="245">Q191</f>
        <v>0</v>
      </c>
      <c r="R192" s="35">
        <f t="shared" si="245"/>
        <v>0</v>
      </c>
      <c r="S192" s="35">
        <f t="shared" si="245"/>
        <v>0</v>
      </c>
      <c r="T192" s="4">
        <f t="shared" si="179"/>
        <v>1042</v>
      </c>
      <c r="U192" s="83">
        <f t="shared" si="200"/>
        <v>1500</v>
      </c>
      <c r="V192" s="83">
        <f t="shared" si="201"/>
        <v>1500</v>
      </c>
      <c r="W192" s="83">
        <f t="shared" si="202"/>
        <v>1500</v>
      </c>
      <c r="X192" s="4"/>
      <c r="Y192" s="18"/>
      <c r="Z192" s="18"/>
      <c r="AA192" s="18"/>
      <c r="AB192" s="50"/>
    </row>
    <row r="193" spans="1:28" ht="13.15" customHeight="1">
      <c r="A193" s="3">
        <v>179</v>
      </c>
      <c r="B193" s="34">
        <f t="shared" si="180"/>
        <v>45490</v>
      </c>
      <c r="C193" s="2">
        <f t="shared" si="181"/>
        <v>884</v>
      </c>
      <c r="D193" s="5">
        <f t="shared" si="243"/>
        <v>1660</v>
      </c>
      <c r="E193" s="35">
        <f t="shared" si="184"/>
        <v>824</v>
      </c>
      <c r="F193" s="35">
        <f t="shared" si="185"/>
        <v>1274</v>
      </c>
      <c r="G193" s="35">
        <f t="shared" si="186"/>
        <v>1144</v>
      </c>
      <c r="H193" s="18">
        <f t="shared" si="204"/>
        <v>1720</v>
      </c>
      <c r="I193" s="18">
        <f t="shared" si="204"/>
        <v>1270</v>
      </c>
      <c r="J193" s="18">
        <f t="shared" si="204"/>
        <v>1400</v>
      </c>
      <c r="K193" s="18">
        <f t="shared" si="244"/>
        <v>2000</v>
      </c>
      <c r="L193" s="18">
        <f t="shared" si="244"/>
        <v>2000</v>
      </c>
      <c r="M193" s="18">
        <f t="shared" si="244"/>
        <v>2000</v>
      </c>
      <c r="N193" s="18">
        <f t="shared" ref="N193:P208" si="246">N192-Q193</f>
        <v>-280</v>
      </c>
      <c r="O193" s="18">
        <f t="shared" si="246"/>
        <v>-730</v>
      </c>
      <c r="P193" s="18">
        <f t="shared" si="246"/>
        <v>-600</v>
      </c>
      <c r="Q193" s="35">
        <f t="shared" ref="Q193:S193" si="247">Q192</f>
        <v>0</v>
      </c>
      <c r="R193" s="35">
        <f t="shared" si="247"/>
        <v>0</v>
      </c>
      <c r="S193" s="35">
        <f t="shared" si="247"/>
        <v>0</v>
      </c>
      <c r="T193" s="4">
        <f t="shared" si="179"/>
        <v>1044</v>
      </c>
      <c r="U193" s="83">
        <f t="shared" si="200"/>
        <v>1500</v>
      </c>
      <c r="V193" s="83">
        <f t="shared" si="201"/>
        <v>1500</v>
      </c>
      <c r="W193" s="83">
        <f t="shared" si="202"/>
        <v>1500</v>
      </c>
      <c r="X193" s="4"/>
      <c r="Y193" s="18"/>
      <c r="Z193" s="18"/>
      <c r="AA193" s="18"/>
      <c r="AB193" s="50"/>
    </row>
    <row r="194" spans="1:28" ht="13.15" customHeight="1">
      <c r="A194" s="3">
        <v>180</v>
      </c>
      <c r="B194" s="34">
        <f t="shared" si="180"/>
        <v>45491</v>
      </c>
      <c r="C194" s="2">
        <f t="shared" si="181"/>
        <v>884</v>
      </c>
      <c r="D194" s="5">
        <f t="shared" si="243"/>
        <v>1662</v>
      </c>
      <c r="E194" s="35">
        <f t="shared" si="184"/>
        <v>826</v>
      </c>
      <c r="F194" s="35">
        <f t="shared" si="185"/>
        <v>1276</v>
      </c>
      <c r="G194" s="35">
        <f t="shared" si="186"/>
        <v>1146</v>
      </c>
      <c r="H194" s="18">
        <f t="shared" si="204"/>
        <v>1720</v>
      </c>
      <c r="I194" s="18">
        <f t="shared" si="204"/>
        <v>1270</v>
      </c>
      <c r="J194" s="18">
        <f t="shared" si="204"/>
        <v>1400</v>
      </c>
      <c r="K194" s="18">
        <f t="shared" si="244"/>
        <v>2000</v>
      </c>
      <c r="L194" s="18">
        <f t="shared" si="244"/>
        <v>2000</v>
      </c>
      <c r="M194" s="18">
        <f t="shared" si="244"/>
        <v>2000</v>
      </c>
      <c r="N194" s="18">
        <f t="shared" si="246"/>
        <v>-280</v>
      </c>
      <c r="O194" s="18">
        <f t="shared" si="246"/>
        <v>-730</v>
      </c>
      <c r="P194" s="18">
        <f t="shared" si="246"/>
        <v>-600</v>
      </c>
      <c r="Q194" s="35">
        <f t="shared" ref="Q194:S194" si="248">Q193</f>
        <v>0</v>
      </c>
      <c r="R194" s="35">
        <f t="shared" si="248"/>
        <v>0</v>
      </c>
      <c r="S194" s="35">
        <f t="shared" si="248"/>
        <v>0</v>
      </c>
      <c r="T194" s="4">
        <f t="shared" si="179"/>
        <v>1046</v>
      </c>
      <c r="U194" s="83">
        <f t="shared" si="200"/>
        <v>1500</v>
      </c>
      <c r="V194" s="83">
        <f t="shared" si="201"/>
        <v>1500</v>
      </c>
      <c r="W194" s="83">
        <f t="shared" si="202"/>
        <v>1500</v>
      </c>
      <c r="X194" s="4"/>
      <c r="Y194" s="18"/>
      <c r="Z194" s="18"/>
      <c r="AA194" s="18"/>
      <c r="AB194" s="50"/>
    </row>
    <row r="195" spans="1:28" ht="13.15" customHeight="1">
      <c r="A195" s="3">
        <v>181</v>
      </c>
      <c r="B195" s="34">
        <f t="shared" si="180"/>
        <v>45492</v>
      </c>
      <c r="C195" s="2">
        <f t="shared" si="181"/>
        <v>884</v>
      </c>
      <c r="D195" s="5">
        <f t="shared" si="243"/>
        <v>1664</v>
      </c>
      <c r="E195" s="35">
        <f t="shared" si="184"/>
        <v>828</v>
      </c>
      <c r="F195" s="35">
        <f t="shared" si="185"/>
        <v>1278</v>
      </c>
      <c r="G195" s="35">
        <f t="shared" si="186"/>
        <v>1148</v>
      </c>
      <c r="H195" s="18">
        <f t="shared" si="204"/>
        <v>1720</v>
      </c>
      <c r="I195" s="18">
        <f t="shared" si="204"/>
        <v>1270</v>
      </c>
      <c r="J195" s="18">
        <f t="shared" si="204"/>
        <v>1400</v>
      </c>
      <c r="K195" s="18">
        <f t="shared" si="244"/>
        <v>2000</v>
      </c>
      <c r="L195" s="18">
        <f t="shared" si="244"/>
        <v>2000</v>
      </c>
      <c r="M195" s="18">
        <f t="shared" si="244"/>
        <v>2000</v>
      </c>
      <c r="N195" s="18">
        <f t="shared" si="246"/>
        <v>-280</v>
      </c>
      <c r="O195" s="18">
        <f t="shared" si="246"/>
        <v>-730</v>
      </c>
      <c r="P195" s="18">
        <f t="shared" si="246"/>
        <v>-600</v>
      </c>
      <c r="Q195" s="35">
        <f t="shared" ref="Q195:S195" si="249">Q194</f>
        <v>0</v>
      </c>
      <c r="R195" s="35">
        <f t="shared" si="249"/>
        <v>0</v>
      </c>
      <c r="S195" s="35">
        <f t="shared" si="249"/>
        <v>0</v>
      </c>
      <c r="T195" s="4">
        <f t="shared" si="179"/>
        <v>1048</v>
      </c>
      <c r="U195" s="83">
        <f t="shared" si="200"/>
        <v>1500</v>
      </c>
      <c r="V195" s="83">
        <f t="shared" si="201"/>
        <v>1500</v>
      </c>
      <c r="W195" s="83">
        <f t="shared" si="202"/>
        <v>1500</v>
      </c>
      <c r="X195" s="4"/>
      <c r="Y195" s="18"/>
      <c r="Z195" s="18"/>
      <c r="AA195" s="18"/>
      <c r="AB195" s="50"/>
    </row>
    <row r="196" spans="1:28" ht="13.15" customHeight="1">
      <c r="A196" s="3">
        <v>182</v>
      </c>
      <c r="B196" s="34">
        <f t="shared" si="180"/>
        <v>45493</v>
      </c>
      <c r="C196" s="2">
        <f t="shared" si="181"/>
        <v>884</v>
      </c>
      <c r="D196" s="5">
        <f t="shared" si="243"/>
        <v>1666</v>
      </c>
      <c r="E196" s="35">
        <f t="shared" si="184"/>
        <v>830</v>
      </c>
      <c r="F196" s="35">
        <f t="shared" si="185"/>
        <v>1280</v>
      </c>
      <c r="G196" s="35">
        <f t="shared" si="186"/>
        <v>1150</v>
      </c>
      <c r="H196" s="18">
        <f t="shared" si="204"/>
        <v>1720</v>
      </c>
      <c r="I196" s="18">
        <f t="shared" si="204"/>
        <v>1270</v>
      </c>
      <c r="J196" s="18">
        <f t="shared" si="204"/>
        <v>1400</v>
      </c>
      <c r="K196" s="18">
        <f t="shared" si="244"/>
        <v>2000</v>
      </c>
      <c r="L196" s="18">
        <f t="shared" si="244"/>
        <v>2000</v>
      </c>
      <c r="M196" s="18">
        <f t="shared" si="244"/>
        <v>2000</v>
      </c>
      <c r="N196" s="18">
        <f t="shared" si="246"/>
        <v>-280</v>
      </c>
      <c r="O196" s="18">
        <f t="shared" si="246"/>
        <v>-730</v>
      </c>
      <c r="P196" s="18">
        <f t="shared" si="246"/>
        <v>-600</v>
      </c>
      <c r="Q196" s="35">
        <f t="shared" ref="Q196:S196" si="250">Q195</f>
        <v>0</v>
      </c>
      <c r="R196" s="35">
        <f t="shared" si="250"/>
        <v>0</v>
      </c>
      <c r="S196" s="35">
        <f t="shared" si="250"/>
        <v>0</v>
      </c>
      <c r="T196" s="4">
        <f t="shared" si="179"/>
        <v>1050</v>
      </c>
      <c r="U196" s="83">
        <f t="shared" si="200"/>
        <v>1500</v>
      </c>
      <c r="V196" s="83">
        <f t="shared" si="201"/>
        <v>1500</v>
      </c>
      <c r="W196" s="83">
        <f t="shared" si="202"/>
        <v>1500</v>
      </c>
      <c r="X196" s="4"/>
      <c r="Y196" s="18"/>
      <c r="Z196" s="18"/>
      <c r="AA196" s="18"/>
      <c r="AB196" s="50"/>
    </row>
    <row r="197" spans="1:28" ht="13.15" customHeight="1">
      <c r="A197" s="3">
        <v>183</v>
      </c>
      <c r="B197" s="34">
        <f t="shared" si="180"/>
        <v>45494</v>
      </c>
      <c r="C197" s="2">
        <f t="shared" si="181"/>
        <v>884</v>
      </c>
      <c r="D197" s="5">
        <f t="shared" si="243"/>
        <v>1668</v>
      </c>
      <c r="E197" s="35">
        <f t="shared" si="184"/>
        <v>832</v>
      </c>
      <c r="F197" s="35">
        <f t="shared" si="185"/>
        <v>1282</v>
      </c>
      <c r="G197" s="35">
        <f t="shared" si="186"/>
        <v>1152</v>
      </c>
      <c r="H197" s="18">
        <f t="shared" si="204"/>
        <v>1720</v>
      </c>
      <c r="I197" s="18">
        <f t="shared" si="204"/>
        <v>1270</v>
      </c>
      <c r="J197" s="18">
        <f t="shared" si="204"/>
        <v>1400</v>
      </c>
      <c r="K197" s="18">
        <f t="shared" si="244"/>
        <v>2000</v>
      </c>
      <c r="L197" s="18">
        <f t="shared" si="244"/>
        <v>2000</v>
      </c>
      <c r="M197" s="18">
        <f t="shared" si="244"/>
        <v>2000</v>
      </c>
      <c r="N197" s="18">
        <f t="shared" si="246"/>
        <v>-280</v>
      </c>
      <c r="O197" s="18">
        <f t="shared" si="246"/>
        <v>-730</v>
      </c>
      <c r="P197" s="18">
        <f t="shared" si="246"/>
        <v>-600</v>
      </c>
      <c r="Q197" s="35">
        <f t="shared" ref="Q197:S197" si="251">Q196</f>
        <v>0</v>
      </c>
      <c r="R197" s="35">
        <f t="shared" si="251"/>
        <v>0</v>
      </c>
      <c r="S197" s="35">
        <f t="shared" si="251"/>
        <v>0</v>
      </c>
      <c r="T197" s="4">
        <f t="shared" si="179"/>
        <v>1052</v>
      </c>
      <c r="U197" s="83">
        <f t="shared" si="200"/>
        <v>1500</v>
      </c>
      <c r="V197" s="83">
        <f t="shared" si="201"/>
        <v>1500</v>
      </c>
      <c r="W197" s="83">
        <f t="shared" si="202"/>
        <v>1500</v>
      </c>
      <c r="X197" s="4"/>
      <c r="Y197" s="18"/>
      <c r="Z197" s="18"/>
      <c r="AA197" s="18"/>
      <c r="AB197" s="50"/>
    </row>
    <row r="198" spans="1:28" ht="13.15" customHeight="1">
      <c r="A198" s="3">
        <v>184</v>
      </c>
      <c r="B198" s="34">
        <f t="shared" si="180"/>
        <v>45495</v>
      </c>
      <c r="C198" s="2">
        <f t="shared" si="181"/>
        <v>884</v>
      </c>
      <c r="D198" s="5">
        <f t="shared" si="243"/>
        <v>1670</v>
      </c>
      <c r="E198" s="35">
        <f t="shared" si="184"/>
        <v>834</v>
      </c>
      <c r="F198" s="35">
        <f t="shared" si="185"/>
        <v>1284</v>
      </c>
      <c r="G198" s="35">
        <f t="shared" si="186"/>
        <v>1154</v>
      </c>
      <c r="H198" s="18">
        <f t="shared" si="204"/>
        <v>1720</v>
      </c>
      <c r="I198" s="18">
        <f t="shared" si="204"/>
        <v>1270</v>
      </c>
      <c r="J198" s="18">
        <f t="shared" si="204"/>
        <v>1400</v>
      </c>
      <c r="K198" s="18">
        <f t="shared" si="244"/>
        <v>2000</v>
      </c>
      <c r="L198" s="18">
        <f t="shared" si="244"/>
        <v>2000</v>
      </c>
      <c r="M198" s="18">
        <f t="shared" si="244"/>
        <v>2000</v>
      </c>
      <c r="N198" s="18">
        <f t="shared" si="246"/>
        <v>-280</v>
      </c>
      <c r="O198" s="18">
        <f t="shared" si="246"/>
        <v>-730</v>
      </c>
      <c r="P198" s="18">
        <f t="shared" si="246"/>
        <v>-600</v>
      </c>
      <c r="Q198" s="35">
        <f t="shared" ref="Q198:S198" si="252">Q197</f>
        <v>0</v>
      </c>
      <c r="R198" s="35">
        <f t="shared" si="252"/>
        <v>0</v>
      </c>
      <c r="S198" s="35">
        <f t="shared" si="252"/>
        <v>0</v>
      </c>
      <c r="T198" s="4">
        <f t="shared" si="179"/>
        <v>1054</v>
      </c>
      <c r="U198" s="83">
        <f t="shared" si="200"/>
        <v>1500</v>
      </c>
      <c r="V198" s="83">
        <f t="shared" si="201"/>
        <v>1500</v>
      </c>
      <c r="W198" s="83">
        <f t="shared" si="202"/>
        <v>1500</v>
      </c>
      <c r="X198" s="4"/>
      <c r="Y198" s="18"/>
      <c r="Z198" s="18"/>
      <c r="AA198" s="18"/>
      <c r="AB198" s="50"/>
    </row>
    <row r="199" spans="1:28" ht="13.15" customHeight="1">
      <c r="A199" s="3">
        <v>185</v>
      </c>
      <c r="B199" s="34">
        <f t="shared" si="180"/>
        <v>45496</v>
      </c>
      <c r="C199" s="2">
        <f t="shared" si="181"/>
        <v>884</v>
      </c>
      <c r="D199" s="5">
        <f t="shared" si="243"/>
        <v>1672</v>
      </c>
      <c r="E199" s="35">
        <f t="shared" si="184"/>
        <v>836</v>
      </c>
      <c r="F199" s="35">
        <f t="shared" si="185"/>
        <v>1286</v>
      </c>
      <c r="G199" s="35">
        <f t="shared" si="186"/>
        <v>1156</v>
      </c>
      <c r="H199" s="18">
        <f t="shared" si="204"/>
        <v>1720</v>
      </c>
      <c r="I199" s="18">
        <f t="shared" si="204"/>
        <v>1270</v>
      </c>
      <c r="J199" s="18">
        <f t="shared" si="204"/>
        <v>1400</v>
      </c>
      <c r="K199" s="18">
        <f t="shared" si="244"/>
        <v>2000</v>
      </c>
      <c r="L199" s="18">
        <f t="shared" si="244"/>
        <v>2000</v>
      </c>
      <c r="M199" s="18">
        <f t="shared" si="244"/>
        <v>2000</v>
      </c>
      <c r="N199" s="18">
        <f t="shared" si="246"/>
        <v>-280</v>
      </c>
      <c r="O199" s="18">
        <f t="shared" si="246"/>
        <v>-730</v>
      </c>
      <c r="P199" s="18">
        <f t="shared" si="246"/>
        <v>-600</v>
      </c>
      <c r="Q199" s="35">
        <f t="shared" ref="Q199:S199" si="253">Q198</f>
        <v>0</v>
      </c>
      <c r="R199" s="35">
        <f t="shared" si="253"/>
        <v>0</v>
      </c>
      <c r="S199" s="35">
        <f t="shared" si="253"/>
        <v>0</v>
      </c>
      <c r="T199" s="4">
        <f t="shared" si="179"/>
        <v>1056</v>
      </c>
      <c r="U199" s="83">
        <f t="shared" si="200"/>
        <v>1500</v>
      </c>
      <c r="V199" s="83">
        <f t="shared" si="201"/>
        <v>1500</v>
      </c>
      <c r="W199" s="83">
        <f t="shared" si="202"/>
        <v>1500</v>
      </c>
      <c r="X199" s="4"/>
      <c r="Y199" s="18"/>
      <c r="Z199" s="18"/>
      <c r="AA199" s="18"/>
      <c r="AB199" s="50"/>
    </row>
    <row r="200" spans="1:28" ht="13.15" customHeight="1">
      <c r="A200" s="3">
        <v>186</v>
      </c>
      <c r="B200" s="34">
        <f t="shared" si="180"/>
        <v>45497</v>
      </c>
      <c r="C200" s="2">
        <f t="shared" si="181"/>
        <v>884</v>
      </c>
      <c r="D200" s="5">
        <f t="shared" si="243"/>
        <v>1674</v>
      </c>
      <c r="E200" s="35">
        <f t="shared" si="184"/>
        <v>838</v>
      </c>
      <c r="F200" s="35">
        <f t="shared" si="185"/>
        <v>1288</v>
      </c>
      <c r="G200" s="35">
        <f t="shared" si="186"/>
        <v>1158</v>
      </c>
      <c r="H200" s="18">
        <f t="shared" si="204"/>
        <v>1720</v>
      </c>
      <c r="I200" s="18">
        <f t="shared" si="204"/>
        <v>1270</v>
      </c>
      <c r="J200" s="18">
        <f t="shared" si="204"/>
        <v>1400</v>
      </c>
      <c r="K200" s="18">
        <f t="shared" si="244"/>
        <v>2000</v>
      </c>
      <c r="L200" s="18">
        <f t="shared" si="244"/>
        <v>2000</v>
      </c>
      <c r="M200" s="18">
        <f t="shared" si="244"/>
        <v>2000</v>
      </c>
      <c r="N200" s="18">
        <f t="shared" si="246"/>
        <v>-280</v>
      </c>
      <c r="O200" s="18">
        <f t="shared" si="246"/>
        <v>-730</v>
      </c>
      <c r="P200" s="18">
        <f t="shared" si="246"/>
        <v>-600</v>
      </c>
      <c r="Q200" s="35">
        <f t="shared" ref="Q200:S200" si="254">Q199</f>
        <v>0</v>
      </c>
      <c r="R200" s="35">
        <f t="shared" si="254"/>
        <v>0</v>
      </c>
      <c r="S200" s="35">
        <f t="shared" si="254"/>
        <v>0</v>
      </c>
      <c r="T200" s="4">
        <f t="shared" si="179"/>
        <v>1058</v>
      </c>
      <c r="U200" s="83">
        <f t="shared" si="200"/>
        <v>1500</v>
      </c>
      <c r="V200" s="83">
        <f t="shared" si="201"/>
        <v>1500</v>
      </c>
      <c r="W200" s="83">
        <f t="shared" si="202"/>
        <v>1500</v>
      </c>
      <c r="X200" s="4"/>
      <c r="Y200" s="18"/>
      <c r="Z200" s="18"/>
      <c r="AA200" s="18"/>
      <c r="AB200" s="50"/>
    </row>
    <row r="201" spans="1:28" ht="13.15" customHeight="1">
      <c r="A201" s="3">
        <v>187</v>
      </c>
      <c r="B201" s="34">
        <f t="shared" si="180"/>
        <v>45498</v>
      </c>
      <c r="C201" s="2">
        <f t="shared" si="181"/>
        <v>884</v>
      </c>
      <c r="D201" s="5">
        <f t="shared" si="243"/>
        <v>1676</v>
      </c>
      <c r="E201" s="35">
        <f t="shared" si="184"/>
        <v>840</v>
      </c>
      <c r="F201" s="35">
        <f t="shared" si="185"/>
        <v>1290</v>
      </c>
      <c r="G201" s="35">
        <f t="shared" si="186"/>
        <v>1160</v>
      </c>
      <c r="H201" s="18">
        <f t="shared" si="204"/>
        <v>1720</v>
      </c>
      <c r="I201" s="18">
        <f t="shared" si="204"/>
        <v>1270</v>
      </c>
      <c r="J201" s="18">
        <f t="shared" si="204"/>
        <v>1400</v>
      </c>
      <c r="K201" s="18">
        <f t="shared" si="244"/>
        <v>2000</v>
      </c>
      <c r="L201" s="18">
        <f t="shared" si="244"/>
        <v>2000</v>
      </c>
      <c r="M201" s="18">
        <f t="shared" si="244"/>
        <v>2000</v>
      </c>
      <c r="N201" s="18">
        <f t="shared" si="246"/>
        <v>-280</v>
      </c>
      <c r="O201" s="18">
        <f t="shared" si="246"/>
        <v>-730</v>
      </c>
      <c r="P201" s="18">
        <f t="shared" si="246"/>
        <v>-600</v>
      </c>
      <c r="Q201" s="35">
        <f t="shared" ref="Q201:S201" si="255">Q200</f>
        <v>0</v>
      </c>
      <c r="R201" s="35">
        <f t="shared" si="255"/>
        <v>0</v>
      </c>
      <c r="S201" s="35">
        <f t="shared" si="255"/>
        <v>0</v>
      </c>
      <c r="T201" s="4">
        <f t="shared" si="179"/>
        <v>1060</v>
      </c>
      <c r="U201" s="83">
        <f t="shared" si="200"/>
        <v>1500</v>
      </c>
      <c r="V201" s="83">
        <f t="shared" si="201"/>
        <v>1500</v>
      </c>
      <c r="W201" s="83">
        <f t="shared" si="202"/>
        <v>1500</v>
      </c>
      <c r="X201" s="4"/>
      <c r="Y201" s="18"/>
      <c r="Z201" s="18"/>
      <c r="AA201" s="18"/>
      <c r="AB201" s="50"/>
    </row>
    <row r="202" spans="1:28" ht="13.15" customHeight="1">
      <c r="A202" s="3">
        <v>188</v>
      </c>
      <c r="B202" s="34">
        <f t="shared" si="180"/>
        <v>45499</v>
      </c>
      <c r="C202" s="2">
        <f t="shared" si="181"/>
        <v>884</v>
      </c>
      <c r="D202" s="5">
        <f t="shared" si="243"/>
        <v>1678</v>
      </c>
      <c r="E202" s="35">
        <f t="shared" si="184"/>
        <v>842</v>
      </c>
      <c r="F202" s="35">
        <f t="shared" si="185"/>
        <v>1292</v>
      </c>
      <c r="G202" s="35">
        <f t="shared" si="186"/>
        <v>1162</v>
      </c>
      <c r="H202" s="18">
        <f t="shared" si="204"/>
        <v>1720</v>
      </c>
      <c r="I202" s="18">
        <f t="shared" si="204"/>
        <v>1270</v>
      </c>
      <c r="J202" s="18">
        <f t="shared" si="204"/>
        <v>1400</v>
      </c>
      <c r="K202" s="18">
        <f t="shared" si="244"/>
        <v>2000</v>
      </c>
      <c r="L202" s="18">
        <f t="shared" si="244"/>
        <v>2000</v>
      </c>
      <c r="M202" s="18">
        <f t="shared" si="244"/>
        <v>2000</v>
      </c>
      <c r="N202" s="18">
        <f t="shared" si="246"/>
        <v>-280</v>
      </c>
      <c r="O202" s="18">
        <f t="shared" si="246"/>
        <v>-730</v>
      </c>
      <c r="P202" s="18">
        <f t="shared" si="246"/>
        <v>-600</v>
      </c>
      <c r="Q202" s="35">
        <f t="shared" ref="Q202:S202" si="256">Q201</f>
        <v>0</v>
      </c>
      <c r="R202" s="35">
        <f t="shared" si="256"/>
        <v>0</v>
      </c>
      <c r="S202" s="35">
        <f t="shared" si="256"/>
        <v>0</v>
      </c>
      <c r="T202" s="4">
        <f t="shared" si="179"/>
        <v>1062</v>
      </c>
      <c r="U202" s="83">
        <f t="shared" si="200"/>
        <v>1500</v>
      </c>
      <c r="V202" s="83">
        <f t="shared" si="201"/>
        <v>1500</v>
      </c>
      <c r="W202" s="83">
        <f t="shared" si="202"/>
        <v>1500</v>
      </c>
      <c r="X202" s="4"/>
      <c r="Y202" s="18"/>
      <c r="Z202" s="18"/>
      <c r="AA202" s="18"/>
      <c r="AB202" s="50"/>
    </row>
    <row r="203" spans="1:28" ht="13.15" customHeight="1">
      <c r="A203" s="3">
        <v>189</v>
      </c>
      <c r="B203" s="34">
        <f t="shared" si="180"/>
        <v>45500</v>
      </c>
      <c r="C203" s="2">
        <f t="shared" si="181"/>
        <v>884</v>
      </c>
      <c r="D203" s="5">
        <f t="shared" si="243"/>
        <v>1680</v>
      </c>
      <c r="E203" s="35">
        <f t="shared" si="184"/>
        <v>844</v>
      </c>
      <c r="F203" s="35">
        <f t="shared" si="185"/>
        <v>1294</v>
      </c>
      <c r="G203" s="35">
        <f t="shared" si="186"/>
        <v>1164</v>
      </c>
      <c r="H203" s="18">
        <f t="shared" si="204"/>
        <v>1720</v>
      </c>
      <c r="I203" s="18">
        <f t="shared" si="204"/>
        <v>1270</v>
      </c>
      <c r="J203" s="18">
        <f t="shared" si="204"/>
        <v>1400</v>
      </c>
      <c r="K203" s="18">
        <f t="shared" si="244"/>
        <v>2000</v>
      </c>
      <c r="L203" s="18">
        <f t="shared" si="244"/>
        <v>2000</v>
      </c>
      <c r="M203" s="18">
        <f t="shared" si="244"/>
        <v>2000</v>
      </c>
      <c r="N203" s="18">
        <f t="shared" si="246"/>
        <v>-280</v>
      </c>
      <c r="O203" s="18">
        <f t="shared" si="246"/>
        <v>-730</v>
      </c>
      <c r="P203" s="18">
        <f t="shared" si="246"/>
        <v>-600</v>
      </c>
      <c r="Q203" s="35">
        <f t="shared" ref="Q203:S203" si="257">Q202</f>
        <v>0</v>
      </c>
      <c r="R203" s="35">
        <f t="shared" si="257"/>
        <v>0</v>
      </c>
      <c r="S203" s="35">
        <f t="shared" si="257"/>
        <v>0</v>
      </c>
      <c r="T203" s="4">
        <f t="shared" si="179"/>
        <v>1064</v>
      </c>
      <c r="U203" s="83">
        <f t="shared" si="200"/>
        <v>1500</v>
      </c>
      <c r="V203" s="83">
        <f t="shared" si="201"/>
        <v>1500</v>
      </c>
      <c r="W203" s="83">
        <f t="shared" si="202"/>
        <v>1500</v>
      </c>
      <c r="X203" s="4"/>
      <c r="Y203" s="18"/>
      <c r="Z203" s="18"/>
      <c r="AA203" s="18"/>
      <c r="AB203" s="50"/>
    </row>
    <row r="204" spans="1:28" ht="13.15" customHeight="1">
      <c r="A204" s="3">
        <v>190</v>
      </c>
      <c r="B204" s="34">
        <f t="shared" si="180"/>
        <v>45501</v>
      </c>
      <c r="C204" s="2">
        <f t="shared" si="181"/>
        <v>884</v>
      </c>
      <c r="D204" s="5">
        <f t="shared" si="243"/>
        <v>1682</v>
      </c>
      <c r="E204" s="35">
        <f t="shared" si="184"/>
        <v>846</v>
      </c>
      <c r="F204" s="35">
        <f t="shared" si="185"/>
        <v>1296</v>
      </c>
      <c r="G204" s="35">
        <f t="shared" si="186"/>
        <v>1166</v>
      </c>
      <c r="H204" s="18">
        <f t="shared" si="204"/>
        <v>1720</v>
      </c>
      <c r="I204" s="18">
        <f t="shared" si="204"/>
        <v>1270</v>
      </c>
      <c r="J204" s="18">
        <f t="shared" si="204"/>
        <v>1400</v>
      </c>
      <c r="K204" s="18">
        <f t="shared" si="244"/>
        <v>2000</v>
      </c>
      <c r="L204" s="18">
        <f t="shared" si="244"/>
        <v>2000</v>
      </c>
      <c r="M204" s="18">
        <f t="shared" si="244"/>
        <v>2000</v>
      </c>
      <c r="N204" s="18">
        <f t="shared" si="246"/>
        <v>-280</v>
      </c>
      <c r="O204" s="18">
        <f t="shared" si="246"/>
        <v>-730</v>
      </c>
      <c r="P204" s="18">
        <f t="shared" si="246"/>
        <v>-600</v>
      </c>
      <c r="Q204" s="35">
        <f t="shared" ref="Q204:S204" si="258">Q203</f>
        <v>0</v>
      </c>
      <c r="R204" s="35">
        <f t="shared" si="258"/>
        <v>0</v>
      </c>
      <c r="S204" s="35">
        <f t="shared" si="258"/>
        <v>0</v>
      </c>
      <c r="T204" s="4">
        <f t="shared" si="179"/>
        <v>1066</v>
      </c>
      <c r="U204" s="83">
        <f t="shared" si="200"/>
        <v>1500</v>
      </c>
      <c r="V204" s="83">
        <f t="shared" si="201"/>
        <v>1500</v>
      </c>
      <c r="W204" s="83">
        <f t="shared" si="202"/>
        <v>1500</v>
      </c>
      <c r="X204" s="4"/>
      <c r="Y204" s="18"/>
      <c r="Z204" s="18"/>
      <c r="AA204" s="18"/>
      <c r="AB204" s="50"/>
    </row>
    <row r="205" spans="1:28" ht="13.15" customHeight="1">
      <c r="A205" s="3">
        <v>191</v>
      </c>
      <c r="B205" s="34">
        <f t="shared" si="180"/>
        <v>45502</v>
      </c>
      <c r="C205" s="2">
        <f t="shared" si="181"/>
        <v>884</v>
      </c>
      <c r="D205" s="5">
        <f t="shared" si="243"/>
        <v>1684</v>
      </c>
      <c r="E205" s="35">
        <f t="shared" si="184"/>
        <v>848</v>
      </c>
      <c r="F205" s="35">
        <f t="shared" si="185"/>
        <v>1298</v>
      </c>
      <c r="G205" s="35">
        <f t="shared" si="186"/>
        <v>1168</v>
      </c>
      <c r="H205" s="18">
        <f t="shared" si="204"/>
        <v>1720</v>
      </c>
      <c r="I205" s="18">
        <f t="shared" si="204"/>
        <v>1270</v>
      </c>
      <c r="J205" s="18">
        <f t="shared" si="204"/>
        <v>1400</v>
      </c>
      <c r="K205" s="18">
        <f t="shared" si="244"/>
        <v>2000</v>
      </c>
      <c r="L205" s="18">
        <f t="shared" si="244"/>
        <v>2000</v>
      </c>
      <c r="M205" s="18">
        <f t="shared" si="244"/>
        <v>2000</v>
      </c>
      <c r="N205" s="18">
        <f t="shared" si="246"/>
        <v>-280</v>
      </c>
      <c r="O205" s="18">
        <f t="shared" si="246"/>
        <v>-730</v>
      </c>
      <c r="P205" s="18">
        <f t="shared" si="246"/>
        <v>-600</v>
      </c>
      <c r="Q205" s="35">
        <f t="shared" ref="Q205:S205" si="259">Q204</f>
        <v>0</v>
      </c>
      <c r="R205" s="35">
        <f t="shared" si="259"/>
        <v>0</v>
      </c>
      <c r="S205" s="35">
        <f t="shared" si="259"/>
        <v>0</v>
      </c>
      <c r="T205" s="4">
        <f t="shared" si="179"/>
        <v>1068</v>
      </c>
      <c r="U205" s="83">
        <f t="shared" si="200"/>
        <v>1500</v>
      </c>
      <c r="V205" s="83">
        <f t="shared" si="201"/>
        <v>1500</v>
      </c>
      <c r="W205" s="83">
        <f t="shared" si="202"/>
        <v>1500</v>
      </c>
      <c r="X205" s="4"/>
      <c r="Y205" s="18"/>
      <c r="Z205" s="18"/>
      <c r="AA205" s="18"/>
      <c r="AB205" s="50"/>
    </row>
    <row r="206" spans="1:28" ht="13.15" customHeight="1">
      <c r="A206" s="3">
        <v>192</v>
      </c>
      <c r="B206" s="34">
        <f t="shared" si="180"/>
        <v>45503</v>
      </c>
      <c r="C206" s="2">
        <f t="shared" si="181"/>
        <v>884</v>
      </c>
      <c r="D206" s="5">
        <f t="shared" si="243"/>
        <v>1686</v>
      </c>
      <c r="E206" s="35">
        <f t="shared" si="184"/>
        <v>850</v>
      </c>
      <c r="F206" s="35">
        <f t="shared" si="185"/>
        <v>1300</v>
      </c>
      <c r="G206" s="35">
        <f t="shared" si="186"/>
        <v>1170</v>
      </c>
      <c r="H206" s="18">
        <f t="shared" si="204"/>
        <v>1720</v>
      </c>
      <c r="I206" s="18">
        <f t="shared" si="204"/>
        <v>1270</v>
      </c>
      <c r="J206" s="18">
        <f t="shared" si="204"/>
        <v>1400</v>
      </c>
      <c r="K206" s="18">
        <f t="shared" si="244"/>
        <v>2000</v>
      </c>
      <c r="L206" s="18">
        <f t="shared" si="244"/>
        <v>2000</v>
      </c>
      <c r="M206" s="18">
        <f t="shared" si="244"/>
        <v>2000</v>
      </c>
      <c r="N206" s="18">
        <f t="shared" si="246"/>
        <v>-280</v>
      </c>
      <c r="O206" s="18">
        <f t="shared" si="246"/>
        <v>-730</v>
      </c>
      <c r="P206" s="18">
        <f t="shared" si="246"/>
        <v>-600</v>
      </c>
      <c r="Q206" s="35">
        <f t="shared" ref="Q206:S206" si="260">Q205</f>
        <v>0</v>
      </c>
      <c r="R206" s="35">
        <f t="shared" si="260"/>
        <v>0</v>
      </c>
      <c r="S206" s="35">
        <f t="shared" si="260"/>
        <v>0</v>
      </c>
      <c r="T206" s="4">
        <f t="shared" si="179"/>
        <v>1070</v>
      </c>
      <c r="U206" s="83">
        <f t="shared" si="200"/>
        <v>1500</v>
      </c>
      <c r="V206" s="83">
        <f t="shared" si="201"/>
        <v>1500</v>
      </c>
      <c r="W206" s="83">
        <f t="shared" si="202"/>
        <v>1500</v>
      </c>
      <c r="X206" s="4"/>
      <c r="Y206" s="18"/>
      <c r="Z206" s="18"/>
      <c r="AA206" s="18"/>
      <c r="AB206" s="50"/>
    </row>
    <row r="207" spans="1:28" ht="13.15" customHeight="1">
      <c r="A207" s="3">
        <v>193</v>
      </c>
      <c r="B207" s="34">
        <f t="shared" si="180"/>
        <v>45504</v>
      </c>
      <c r="C207" s="2">
        <f t="shared" si="181"/>
        <v>884</v>
      </c>
      <c r="D207" s="5">
        <f t="shared" si="243"/>
        <v>1688</v>
      </c>
      <c r="E207" s="35">
        <f t="shared" si="184"/>
        <v>852</v>
      </c>
      <c r="F207" s="35">
        <f t="shared" si="185"/>
        <v>1302</v>
      </c>
      <c r="G207" s="35">
        <f t="shared" si="186"/>
        <v>1172</v>
      </c>
      <c r="H207" s="18">
        <f t="shared" si="204"/>
        <v>1720</v>
      </c>
      <c r="I207" s="18">
        <f t="shared" si="204"/>
        <v>1270</v>
      </c>
      <c r="J207" s="18">
        <f t="shared" si="204"/>
        <v>1400</v>
      </c>
      <c r="K207" s="18">
        <f t="shared" si="244"/>
        <v>2000</v>
      </c>
      <c r="L207" s="18">
        <f t="shared" si="244"/>
        <v>2000</v>
      </c>
      <c r="M207" s="18">
        <f t="shared" si="244"/>
        <v>2000</v>
      </c>
      <c r="N207" s="18">
        <f t="shared" si="246"/>
        <v>-280</v>
      </c>
      <c r="O207" s="18">
        <f t="shared" si="246"/>
        <v>-730</v>
      </c>
      <c r="P207" s="18">
        <f t="shared" si="246"/>
        <v>-600</v>
      </c>
      <c r="Q207" s="35">
        <f t="shared" ref="Q207:S207" si="261">Q206</f>
        <v>0</v>
      </c>
      <c r="R207" s="35">
        <f t="shared" si="261"/>
        <v>0</v>
      </c>
      <c r="S207" s="35">
        <f t="shared" si="261"/>
        <v>0</v>
      </c>
      <c r="T207" s="4">
        <f t="shared" ref="T207:T214" si="262">D207+C207-V207</f>
        <v>1072</v>
      </c>
      <c r="U207" s="83">
        <f t="shared" si="200"/>
        <v>1500</v>
      </c>
      <c r="V207" s="83">
        <f t="shared" si="201"/>
        <v>1500</v>
      </c>
      <c r="W207" s="83">
        <f t="shared" si="202"/>
        <v>1500</v>
      </c>
      <c r="X207" s="4"/>
      <c r="Y207" s="18"/>
      <c r="Z207" s="18"/>
      <c r="AA207" s="18"/>
      <c r="AB207" s="50"/>
    </row>
    <row r="208" spans="1:28" ht="13.15" customHeight="1">
      <c r="A208" s="3">
        <v>194</v>
      </c>
      <c r="B208" s="34">
        <f t="shared" ref="B208:B271" si="263">B207+1</f>
        <v>45505</v>
      </c>
      <c r="C208" s="2">
        <f t="shared" ref="C208:C271" si="264">C207</f>
        <v>884</v>
      </c>
      <c r="D208" s="5">
        <f t="shared" si="243"/>
        <v>1690</v>
      </c>
      <c r="E208" s="35">
        <f t="shared" si="184"/>
        <v>854</v>
      </c>
      <c r="F208" s="35">
        <f t="shared" si="185"/>
        <v>1304</v>
      </c>
      <c r="G208" s="35">
        <f t="shared" si="186"/>
        <v>1174</v>
      </c>
      <c r="H208" s="18">
        <f t="shared" si="204"/>
        <v>1720</v>
      </c>
      <c r="I208" s="18">
        <f t="shared" si="204"/>
        <v>1270</v>
      </c>
      <c r="J208" s="18">
        <f t="shared" si="204"/>
        <v>1400</v>
      </c>
      <c r="K208" s="18">
        <f t="shared" ref="K208:M214" si="265">K207</f>
        <v>2000</v>
      </c>
      <c r="L208" s="18">
        <f t="shared" si="265"/>
        <v>2000</v>
      </c>
      <c r="M208" s="18">
        <f t="shared" si="265"/>
        <v>2000</v>
      </c>
      <c r="N208" s="18">
        <f t="shared" si="246"/>
        <v>-280</v>
      </c>
      <c r="O208" s="18">
        <f t="shared" si="246"/>
        <v>-730</v>
      </c>
      <c r="P208" s="18">
        <f t="shared" si="246"/>
        <v>-600</v>
      </c>
      <c r="Q208" s="35">
        <f t="shared" ref="Q208:S208" si="266">Q207</f>
        <v>0</v>
      </c>
      <c r="R208" s="35">
        <f t="shared" si="266"/>
        <v>0</v>
      </c>
      <c r="S208" s="35">
        <f t="shared" si="266"/>
        <v>0</v>
      </c>
      <c r="T208" s="4">
        <f t="shared" si="262"/>
        <v>1074</v>
      </c>
      <c r="U208" s="83">
        <f t="shared" si="200"/>
        <v>1500</v>
      </c>
      <c r="V208" s="83">
        <f t="shared" si="201"/>
        <v>1500</v>
      </c>
      <c r="W208" s="83">
        <f t="shared" si="202"/>
        <v>1500</v>
      </c>
      <c r="X208" s="4"/>
      <c r="Y208" s="18"/>
      <c r="Z208" s="18"/>
      <c r="AA208" s="18"/>
      <c r="AB208" s="50"/>
    </row>
    <row r="209" spans="1:28" ht="13.15" customHeight="1">
      <c r="A209" s="3">
        <v>195</v>
      </c>
      <c r="B209" s="34">
        <f t="shared" si="263"/>
        <v>45506</v>
      </c>
      <c r="C209" s="2">
        <f t="shared" si="264"/>
        <v>884</v>
      </c>
      <c r="D209" s="5">
        <f t="shared" si="243"/>
        <v>1692</v>
      </c>
      <c r="E209" s="35">
        <f t="shared" ref="E209:E214" si="267">C209+D209-H209</f>
        <v>856</v>
      </c>
      <c r="F209" s="35">
        <f t="shared" ref="F209:F214" si="268">C209+D209-I209</f>
        <v>1306</v>
      </c>
      <c r="G209" s="35">
        <f t="shared" ref="G209:G214" si="269">D209+C209-J209</f>
        <v>1176</v>
      </c>
      <c r="H209" s="18">
        <f t="shared" si="204"/>
        <v>1720</v>
      </c>
      <c r="I209" s="18">
        <f t="shared" si="204"/>
        <v>1270</v>
      </c>
      <c r="J209" s="18">
        <f t="shared" si="204"/>
        <v>1400</v>
      </c>
      <c r="K209" s="18">
        <f t="shared" si="265"/>
        <v>2000</v>
      </c>
      <c r="L209" s="18">
        <f t="shared" si="265"/>
        <v>2000</v>
      </c>
      <c r="M209" s="18">
        <f t="shared" si="265"/>
        <v>2000</v>
      </c>
      <c r="N209" s="18">
        <f t="shared" ref="N209:P214" si="270">N208-Q209</f>
        <v>-280</v>
      </c>
      <c r="O209" s="18">
        <f t="shared" si="270"/>
        <v>-730</v>
      </c>
      <c r="P209" s="18">
        <f t="shared" si="270"/>
        <v>-600</v>
      </c>
      <c r="Q209" s="35">
        <f t="shared" ref="Q209:S209" si="271">Q208</f>
        <v>0</v>
      </c>
      <c r="R209" s="35">
        <f t="shared" si="271"/>
        <v>0</v>
      </c>
      <c r="S209" s="35">
        <f t="shared" si="271"/>
        <v>0</v>
      </c>
      <c r="T209" s="4">
        <f t="shared" si="262"/>
        <v>1076</v>
      </c>
      <c r="U209" s="83">
        <f t="shared" si="200"/>
        <v>1500</v>
      </c>
      <c r="V209" s="83">
        <f t="shared" si="201"/>
        <v>1500</v>
      </c>
      <c r="W209" s="83">
        <f t="shared" si="202"/>
        <v>1500</v>
      </c>
      <c r="X209" s="4"/>
      <c r="Y209" s="18"/>
      <c r="Z209" s="18"/>
      <c r="AA209" s="18"/>
      <c r="AB209" s="50"/>
    </row>
    <row r="210" spans="1:28" ht="13.15" customHeight="1">
      <c r="A210" s="3">
        <v>196</v>
      </c>
      <c r="B210" s="34">
        <f t="shared" si="263"/>
        <v>45507</v>
      </c>
      <c r="C210" s="2">
        <f t="shared" si="264"/>
        <v>884</v>
      </c>
      <c r="D210" s="5">
        <f t="shared" si="243"/>
        <v>1694</v>
      </c>
      <c r="E210" s="35">
        <f t="shared" si="267"/>
        <v>858</v>
      </c>
      <c r="F210" s="35">
        <f t="shared" si="268"/>
        <v>1308</v>
      </c>
      <c r="G210" s="35">
        <f t="shared" si="269"/>
        <v>1178</v>
      </c>
      <c r="H210" s="18">
        <f t="shared" si="204"/>
        <v>1720</v>
      </c>
      <c r="I210" s="18">
        <f t="shared" si="204"/>
        <v>1270</v>
      </c>
      <c r="J210" s="18">
        <f t="shared" si="204"/>
        <v>1400</v>
      </c>
      <c r="K210" s="18">
        <f t="shared" si="265"/>
        <v>2000</v>
      </c>
      <c r="L210" s="18">
        <f t="shared" si="265"/>
        <v>2000</v>
      </c>
      <c r="M210" s="18">
        <f t="shared" si="265"/>
        <v>2000</v>
      </c>
      <c r="N210" s="18">
        <f t="shared" si="270"/>
        <v>-280</v>
      </c>
      <c r="O210" s="18">
        <f t="shared" si="270"/>
        <v>-730</v>
      </c>
      <c r="P210" s="18">
        <f t="shared" si="270"/>
        <v>-600</v>
      </c>
      <c r="Q210" s="35">
        <f t="shared" ref="Q210:S210" si="272">Q209</f>
        <v>0</v>
      </c>
      <c r="R210" s="35">
        <f t="shared" si="272"/>
        <v>0</v>
      </c>
      <c r="S210" s="35">
        <f t="shared" si="272"/>
        <v>0</v>
      </c>
      <c r="T210" s="4">
        <f t="shared" si="262"/>
        <v>1078</v>
      </c>
      <c r="U210" s="83">
        <f t="shared" si="200"/>
        <v>1500</v>
      </c>
      <c r="V210" s="83">
        <f t="shared" si="201"/>
        <v>1500</v>
      </c>
      <c r="W210" s="83">
        <f t="shared" si="202"/>
        <v>1500</v>
      </c>
      <c r="X210" s="4"/>
      <c r="Y210" s="18"/>
      <c r="Z210" s="18"/>
      <c r="AA210" s="18"/>
      <c r="AB210" s="50"/>
    </row>
    <row r="211" spans="1:28" ht="13.15" customHeight="1">
      <c r="A211" s="3">
        <v>197</v>
      </c>
      <c r="B211" s="34">
        <f t="shared" si="263"/>
        <v>45508</v>
      </c>
      <c r="C211" s="2">
        <f t="shared" si="264"/>
        <v>884</v>
      </c>
      <c r="D211" s="5">
        <f t="shared" si="243"/>
        <v>1696</v>
      </c>
      <c r="E211" s="35">
        <f t="shared" si="267"/>
        <v>860</v>
      </c>
      <c r="F211" s="35">
        <f t="shared" si="268"/>
        <v>1310</v>
      </c>
      <c r="G211" s="35">
        <f t="shared" si="269"/>
        <v>1180</v>
      </c>
      <c r="H211" s="18">
        <f t="shared" si="204"/>
        <v>1720</v>
      </c>
      <c r="I211" s="18">
        <f t="shared" si="204"/>
        <v>1270</v>
      </c>
      <c r="J211" s="18">
        <f t="shared" si="204"/>
        <v>1400</v>
      </c>
      <c r="K211" s="18">
        <f t="shared" si="265"/>
        <v>2000</v>
      </c>
      <c r="L211" s="18">
        <f t="shared" si="265"/>
        <v>2000</v>
      </c>
      <c r="M211" s="18">
        <f t="shared" si="265"/>
        <v>2000</v>
      </c>
      <c r="N211" s="18">
        <f t="shared" si="270"/>
        <v>-280</v>
      </c>
      <c r="O211" s="18">
        <f t="shared" si="270"/>
        <v>-730</v>
      </c>
      <c r="P211" s="18">
        <f t="shared" si="270"/>
        <v>-600</v>
      </c>
      <c r="Q211" s="35">
        <f t="shared" ref="Q211:S211" si="273">Q210</f>
        <v>0</v>
      </c>
      <c r="R211" s="35">
        <f t="shared" si="273"/>
        <v>0</v>
      </c>
      <c r="S211" s="35">
        <f t="shared" si="273"/>
        <v>0</v>
      </c>
      <c r="T211" s="4">
        <f t="shared" si="262"/>
        <v>1080</v>
      </c>
      <c r="U211" s="83">
        <f t="shared" si="200"/>
        <v>1500</v>
      </c>
      <c r="V211" s="83">
        <f t="shared" si="201"/>
        <v>1500</v>
      </c>
      <c r="W211" s="83">
        <f t="shared" si="202"/>
        <v>1500</v>
      </c>
      <c r="X211" s="4"/>
      <c r="Y211" s="18"/>
      <c r="Z211" s="18"/>
      <c r="AA211" s="18"/>
      <c r="AB211" s="50"/>
    </row>
    <row r="212" spans="1:28" ht="13.15" customHeight="1">
      <c r="A212" s="3">
        <v>198</v>
      </c>
      <c r="B212" s="34">
        <f t="shared" si="263"/>
        <v>45509</v>
      </c>
      <c r="C212" s="2">
        <f t="shared" si="264"/>
        <v>884</v>
      </c>
      <c r="D212" s="5">
        <f t="shared" si="243"/>
        <v>1698</v>
      </c>
      <c r="E212" s="35">
        <f t="shared" si="267"/>
        <v>862</v>
      </c>
      <c r="F212" s="35">
        <f t="shared" si="268"/>
        <v>1312</v>
      </c>
      <c r="G212" s="35">
        <f t="shared" si="269"/>
        <v>1182</v>
      </c>
      <c r="H212" s="18">
        <f t="shared" si="204"/>
        <v>1720</v>
      </c>
      <c r="I212" s="18">
        <f t="shared" si="204"/>
        <v>1270</v>
      </c>
      <c r="J212" s="18">
        <f t="shared" si="204"/>
        <v>1400</v>
      </c>
      <c r="K212" s="18">
        <f t="shared" si="265"/>
        <v>2000</v>
      </c>
      <c r="L212" s="18">
        <f t="shared" si="265"/>
        <v>2000</v>
      </c>
      <c r="M212" s="18">
        <f t="shared" si="265"/>
        <v>2000</v>
      </c>
      <c r="N212" s="18">
        <f t="shared" si="270"/>
        <v>-280</v>
      </c>
      <c r="O212" s="18">
        <f t="shared" si="270"/>
        <v>-730</v>
      </c>
      <c r="P212" s="18">
        <f t="shared" si="270"/>
        <v>-600</v>
      </c>
      <c r="Q212" s="35">
        <f t="shared" ref="Q212:S212" si="274">Q211</f>
        <v>0</v>
      </c>
      <c r="R212" s="35">
        <f t="shared" si="274"/>
        <v>0</v>
      </c>
      <c r="S212" s="35">
        <f t="shared" si="274"/>
        <v>0</v>
      </c>
      <c r="T212" s="4">
        <f t="shared" si="262"/>
        <v>1082</v>
      </c>
      <c r="U212" s="83">
        <f t="shared" si="200"/>
        <v>1500</v>
      </c>
      <c r="V212" s="83">
        <f t="shared" si="201"/>
        <v>1500</v>
      </c>
      <c r="W212" s="83">
        <f t="shared" si="202"/>
        <v>1500</v>
      </c>
      <c r="X212" s="4"/>
      <c r="Y212" s="18"/>
      <c r="Z212" s="18"/>
      <c r="AA212" s="18"/>
      <c r="AB212" s="50"/>
    </row>
    <row r="213" spans="1:28" ht="13.15" customHeight="1">
      <c r="A213" s="3">
        <v>199</v>
      </c>
      <c r="B213" s="34">
        <f t="shared" si="263"/>
        <v>45510</v>
      </c>
      <c r="C213" s="2">
        <f t="shared" si="264"/>
        <v>884</v>
      </c>
      <c r="D213" s="5">
        <f t="shared" si="243"/>
        <v>1700</v>
      </c>
      <c r="E213" s="35">
        <f t="shared" si="267"/>
        <v>864</v>
      </c>
      <c r="F213" s="35">
        <f t="shared" si="268"/>
        <v>1314</v>
      </c>
      <c r="G213" s="35">
        <f t="shared" si="269"/>
        <v>1184</v>
      </c>
      <c r="H213" s="18">
        <f t="shared" si="204"/>
        <v>1720</v>
      </c>
      <c r="I213" s="18">
        <f t="shared" si="204"/>
        <v>1270</v>
      </c>
      <c r="J213" s="18">
        <f t="shared" si="204"/>
        <v>1400</v>
      </c>
      <c r="K213" s="18">
        <f t="shared" si="265"/>
        <v>2000</v>
      </c>
      <c r="L213" s="18">
        <f t="shared" si="265"/>
        <v>2000</v>
      </c>
      <c r="M213" s="18">
        <f t="shared" si="265"/>
        <v>2000</v>
      </c>
      <c r="N213" s="18">
        <f t="shared" si="270"/>
        <v>-280</v>
      </c>
      <c r="O213" s="18">
        <f t="shared" si="270"/>
        <v>-730</v>
      </c>
      <c r="P213" s="18">
        <f t="shared" si="270"/>
        <v>-600</v>
      </c>
      <c r="Q213" s="35">
        <f t="shared" ref="Q213:S213" si="275">Q212</f>
        <v>0</v>
      </c>
      <c r="R213" s="35">
        <f t="shared" si="275"/>
        <v>0</v>
      </c>
      <c r="S213" s="35">
        <f t="shared" si="275"/>
        <v>0</v>
      </c>
      <c r="T213" s="4">
        <f t="shared" si="262"/>
        <v>1084</v>
      </c>
      <c r="U213" s="83">
        <f t="shared" si="200"/>
        <v>1500</v>
      </c>
      <c r="V213" s="83">
        <f t="shared" si="201"/>
        <v>1500</v>
      </c>
      <c r="W213" s="83">
        <f t="shared" si="202"/>
        <v>1500</v>
      </c>
      <c r="X213" s="4"/>
      <c r="Y213" s="18"/>
      <c r="Z213" s="18"/>
      <c r="AA213" s="18"/>
      <c r="AB213" s="50"/>
    </row>
    <row r="214" spans="1:28" ht="13.15" customHeight="1">
      <c r="A214" s="3">
        <v>200</v>
      </c>
      <c r="B214" s="34">
        <f t="shared" si="263"/>
        <v>45511</v>
      </c>
      <c r="C214" s="2">
        <f t="shared" si="264"/>
        <v>884</v>
      </c>
      <c r="D214" s="5">
        <f t="shared" si="243"/>
        <v>1702</v>
      </c>
      <c r="E214" s="35">
        <f t="shared" si="267"/>
        <v>866</v>
      </c>
      <c r="F214" s="35">
        <f t="shared" si="268"/>
        <v>1316</v>
      </c>
      <c r="G214" s="35">
        <f t="shared" si="269"/>
        <v>1186</v>
      </c>
      <c r="H214" s="18">
        <f t="shared" si="204"/>
        <v>1720</v>
      </c>
      <c r="I214" s="18">
        <f t="shared" si="204"/>
        <v>1270</v>
      </c>
      <c r="J214" s="18">
        <f t="shared" si="204"/>
        <v>1400</v>
      </c>
      <c r="K214" s="18">
        <f t="shared" si="265"/>
        <v>2000</v>
      </c>
      <c r="L214" s="18">
        <f t="shared" si="265"/>
        <v>2000</v>
      </c>
      <c r="M214" s="18">
        <f t="shared" si="265"/>
        <v>2000</v>
      </c>
      <c r="N214" s="18">
        <f t="shared" si="270"/>
        <v>-280</v>
      </c>
      <c r="O214" s="18">
        <f t="shared" si="270"/>
        <v>-730</v>
      </c>
      <c r="P214" s="18">
        <f t="shared" si="270"/>
        <v>-600</v>
      </c>
      <c r="Q214" s="35">
        <f t="shared" ref="Q214:S214" si="276">Q213</f>
        <v>0</v>
      </c>
      <c r="R214" s="35">
        <f t="shared" si="276"/>
        <v>0</v>
      </c>
      <c r="S214" s="35">
        <f t="shared" si="276"/>
        <v>0</v>
      </c>
      <c r="T214" s="4">
        <f t="shared" si="262"/>
        <v>1086</v>
      </c>
      <c r="U214" s="83">
        <f t="shared" si="200"/>
        <v>1500</v>
      </c>
      <c r="V214" s="83">
        <f t="shared" si="201"/>
        <v>1500</v>
      </c>
      <c r="W214" s="83">
        <f t="shared" si="202"/>
        <v>1500</v>
      </c>
      <c r="X214" s="4"/>
      <c r="Y214" s="18"/>
      <c r="Z214" s="18"/>
      <c r="AA214" s="18"/>
      <c r="AB214" s="50"/>
    </row>
    <row r="215" spans="1:28" ht="13.15" customHeight="1">
      <c r="A215" s="3">
        <v>201</v>
      </c>
      <c r="B215" s="34">
        <f t="shared" si="263"/>
        <v>45512</v>
      </c>
      <c r="C215" s="2">
        <f t="shared" si="264"/>
        <v>884</v>
      </c>
      <c r="D215" s="5">
        <f t="shared" si="243"/>
        <v>1704</v>
      </c>
      <c r="E215" s="35">
        <f t="shared" ref="E215:E238" si="277">C215+D215-H215</f>
        <v>868</v>
      </c>
      <c r="F215" s="35">
        <f t="shared" ref="F215:F238" si="278">C215+D215-I215</f>
        <v>1318</v>
      </c>
      <c r="G215" s="35">
        <f t="shared" ref="G215:G238" si="279">D215+C215-J215</f>
        <v>1188</v>
      </c>
      <c r="H215" s="18">
        <f t="shared" ref="H215:H238" si="280">K215+N215</f>
        <v>1720</v>
      </c>
      <c r="I215" s="18">
        <f t="shared" ref="I215:I238" si="281">L215+O215</f>
        <v>1270</v>
      </c>
      <c r="J215" s="18">
        <f t="shared" ref="J215:J238" si="282">M215+P215</f>
        <v>1400</v>
      </c>
      <c r="K215" s="18">
        <f t="shared" ref="K215:M215" si="283">K214</f>
        <v>2000</v>
      </c>
      <c r="L215" s="18">
        <f t="shared" si="283"/>
        <v>2000</v>
      </c>
      <c r="M215" s="18">
        <f t="shared" si="283"/>
        <v>2000</v>
      </c>
      <c r="N215" s="18">
        <f t="shared" ref="N215:N238" si="284">N214-Q215</f>
        <v>-280</v>
      </c>
      <c r="O215" s="18">
        <f t="shared" ref="O215:O238" si="285">O214-R215</f>
        <v>-730</v>
      </c>
      <c r="P215" s="18">
        <f t="shared" ref="P215:P238" si="286">P214-S215</f>
        <v>-600</v>
      </c>
      <c r="Q215" s="35">
        <f t="shared" ref="Q215:S215" si="287">Q214</f>
        <v>0</v>
      </c>
      <c r="R215" s="35">
        <f t="shared" si="287"/>
        <v>0</v>
      </c>
      <c r="S215" s="35">
        <f t="shared" si="287"/>
        <v>0</v>
      </c>
      <c r="T215" s="4">
        <f t="shared" ref="T215:T238" si="288">D215+C215-V215</f>
        <v>1088</v>
      </c>
      <c r="U215" s="83">
        <f t="shared" si="200"/>
        <v>1500</v>
      </c>
      <c r="V215" s="83">
        <f t="shared" si="201"/>
        <v>1500</v>
      </c>
      <c r="W215" s="83">
        <f t="shared" si="202"/>
        <v>1500</v>
      </c>
      <c r="X215" s="4"/>
      <c r="Y215" s="18"/>
      <c r="Z215" s="18"/>
      <c r="AA215" s="18"/>
      <c r="AB215" s="50"/>
    </row>
    <row r="216" spans="1:28" ht="13.15" customHeight="1">
      <c r="A216" s="3">
        <v>202</v>
      </c>
      <c r="B216" s="34">
        <f t="shared" si="263"/>
        <v>45513</v>
      </c>
      <c r="C216" s="2">
        <f t="shared" si="264"/>
        <v>884</v>
      </c>
      <c r="D216" s="5">
        <f t="shared" si="243"/>
        <v>1706</v>
      </c>
      <c r="E216" s="35">
        <f t="shared" si="277"/>
        <v>870</v>
      </c>
      <c r="F216" s="35">
        <f t="shared" si="278"/>
        <v>1320</v>
      </c>
      <c r="G216" s="35">
        <f t="shared" si="279"/>
        <v>1190</v>
      </c>
      <c r="H216" s="18">
        <f t="shared" si="280"/>
        <v>1720</v>
      </c>
      <c r="I216" s="18">
        <f t="shared" si="281"/>
        <v>1270</v>
      </c>
      <c r="J216" s="18">
        <f t="shared" si="282"/>
        <v>1400</v>
      </c>
      <c r="K216" s="18">
        <f t="shared" ref="K216:M216" si="289">K215</f>
        <v>2000</v>
      </c>
      <c r="L216" s="18">
        <f t="shared" si="289"/>
        <v>2000</v>
      </c>
      <c r="M216" s="18">
        <f t="shared" si="289"/>
        <v>2000</v>
      </c>
      <c r="N216" s="18">
        <f t="shared" si="284"/>
        <v>-280</v>
      </c>
      <c r="O216" s="18">
        <f t="shared" si="285"/>
        <v>-730</v>
      </c>
      <c r="P216" s="18">
        <f t="shared" si="286"/>
        <v>-600</v>
      </c>
      <c r="Q216" s="35">
        <f t="shared" ref="Q216:S216" si="290">Q215</f>
        <v>0</v>
      </c>
      <c r="R216" s="35">
        <f t="shared" si="290"/>
        <v>0</v>
      </c>
      <c r="S216" s="35">
        <f t="shared" si="290"/>
        <v>0</v>
      </c>
      <c r="T216" s="4">
        <f t="shared" si="288"/>
        <v>1090</v>
      </c>
      <c r="U216" s="83">
        <f t="shared" si="200"/>
        <v>1500</v>
      </c>
      <c r="V216" s="83">
        <f t="shared" si="201"/>
        <v>1500</v>
      </c>
      <c r="W216" s="83">
        <f t="shared" si="202"/>
        <v>1500</v>
      </c>
      <c r="X216" s="4"/>
      <c r="Y216" s="18"/>
      <c r="Z216" s="18"/>
      <c r="AA216" s="18"/>
      <c r="AB216" s="50"/>
    </row>
    <row r="217" spans="1:28" ht="13.15" customHeight="1">
      <c r="A217" s="3">
        <v>203</v>
      </c>
      <c r="B217" s="34">
        <f t="shared" si="263"/>
        <v>45514</v>
      </c>
      <c r="C217" s="2">
        <f t="shared" si="264"/>
        <v>884</v>
      </c>
      <c r="D217" s="5">
        <f t="shared" si="243"/>
        <v>1708</v>
      </c>
      <c r="E217" s="35">
        <f t="shared" si="277"/>
        <v>872</v>
      </c>
      <c r="F217" s="35">
        <f t="shared" si="278"/>
        <v>1322</v>
      </c>
      <c r="G217" s="35">
        <f t="shared" si="279"/>
        <v>1192</v>
      </c>
      <c r="H217" s="18">
        <f t="shared" si="280"/>
        <v>1720</v>
      </c>
      <c r="I217" s="18">
        <f t="shared" si="281"/>
        <v>1270</v>
      </c>
      <c r="J217" s="18">
        <f t="shared" si="282"/>
        <v>1400</v>
      </c>
      <c r="K217" s="18">
        <f t="shared" ref="K217:M217" si="291">K216</f>
        <v>2000</v>
      </c>
      <c r="L217" s="18">
        <f t="shared" si="291"/>
        <v>2000</v>
      </c>
      <c r="M217" s="18">
        <f t="shared" si="291"/>
        <v>2000</v>
      </c>
      <c r="N217" s="18">
        <f t="shared" si="284"/>
        <v>-280</v>
      </c>
      <c r="O217" s="18">
        <f t="shared" si="285"/>
        <v>-730</v>
      </c>
      <c r="P217" s="18">
        <f t="shared" si="286"/>
        <v>-600</v>
      </c>
      <c r="Q217" s="35">
        <f t="shared" ref="Q217:S217" si="292">Q216</f>
        <v>0</v>
      </c>
      <c r="R217" s="35">
        <f t="shared" si="292"/>
        <v>0</v>
      </c>
      <c r="S217" s="35">
        <f t="shared" si="292"/>
        <v>0</v>
      </c>
      <c r="T217" s="4">
        <f t="shared" si="288"/>
        <v>1092</v>
      </c>
      <c r="U217" s="83">
        <f t="shared" si="200"/>
        <v>1500</v>
      </c>
      <c r="V217" s="83">
        <f t="shared" si="201"/>
        <v>1500</v>
      </c>
      <c r="W217" s="83">
        <f t="shared" si="202"/>
        <v>1500</v>
      </c>
      <c r="X217" s="4"/>
      <c r="Y217" s="18"/>
      <c r="Z217" s="18"/>
      <c r="AA217" s="18"/>
      <c r="AB217" s="50"/>
    </row>
    <row r="218" spans="1:28" ht="13.15" customHeight="1">
      <c r="A218" s="3">
        <v>204</v>
      </c>
      <c r="B218" s="34">
        <f t="shared" si="263"/>
        <v>45515</v>
      </c>
      <c r="C218" s="2">
        <f t="shared" si="264"/>
        <v>884</v>
      </c>
      <c r="D218" s="5">
        <f t="shared" si="243"/>
        <v>1710</v>
      </c>
      <c r="E218" s="35">
        <f t="shared" si="277"/>
        <v>874</v>
      </c>
      <c r="F218" s="35">
        <f t="shared" si="278"/>
        <v>1324</v>
      </c>
      <c r="G218" s="35">
        <f t="shared" si="279"/>
        <v>1194</v>
      </c>
      <c r="H218" s="18">
        <f t="shared" si="280"/>
        <v>1720</v>
      </c>
      <c r="I218" s="18">
        <f t="shared" si="281"/>
        <v>1270</v>
      </c>
      <c r="J218" s="18">
        <f t="shared" si="282"/>
        <v>1400</v>
      </c>
      <c r="K218" s="18">
        <f t="shared" ref="K218:M218" si="293">K217</f>
        <v>2000</v>
      </c>
      <c r="L218" s="18">
        <f t="shared" si="293"/>
        <v>2000</v>
      </c>
      <c r="M218" s="18">
        <f t="shared" si="293"/>
        <v>2000</v>
      </c>
      <c r="N218" s="18">
        <f t="shared" si="284"/>
        <v>-280</v>
      </c>
      <c r="O218" s="18">
        <f t="shared" si="285"/>
        <v>-730</v>
      </c>
      <c r="P218" s="18">
        <f t="shared" si="286"/>
        <v>-600</v>
      </c>
      <c r="Q218" s="35">
        <f t="shared" ref="Q218:S218" si="294">Q217</f>
        <v>0</v>
      </c>
      <c r="R218" s="35">
        <f t="shared" si="294"/>
        <v>0</v>
      </c>
      <c r="S218" s="35">
        <f t="shared" si="294"/>
        <v>0</v>
      </c>
      <c r="T218" s="4">
        <f t="shared" si="288"/>
        <v>1094</v>
      </c>
      <c r="U218" s="83">
        <f t="shared" si="200"/>
        <v>1500</v>
      </c>
      <c r="V218" s="83">
        <f t="shared" si="201"/>
        <v>1500</v>
      </c>
      <c r="W218" s="83">
        <f t="shared" si="202"/>
        <v>1500</v>
      </c>
      <c r="X218" s="4"/>
      <c r="Y218" s="18"/>
      <c r="Z218" s="18"/>
      <c r="AA218" s="18"/>
      <c r="AB218" s="50"/>
    </row>
    <row r="219" spans="1:28" ht="13.15" customHeight="1">
      <c r="A219" s="3">
        <v>205</v>
      </c>
      <c r="B219" s="34">
        <f t="shared" si="263"/>
        <v>45516</v>
      </c>
      <c r="C219" s="2">
        <f t="shared" si="264"/>
        <v>884</v>
      </c>
      <c r="D219" s="5">
        <f t="shared" si="243"/>
        <v>1712</v>
      </c>
      <c r="E219" s="35">
        <f t="shared" si="277"/>
        <v>876</v>
      </c>
      <c r="F219" s="35">
        <f t="shared" si="278"/>
        <v>1326</v>
      </c>
      <c r="G219" s="35">
        <f t="shared" si="279"/>
        <v>1196</v>
      </c>
      <c r="H219" s="18">
        <f t="shared" si="280"/>
        <v>1720</v>
      </c>
      <c r="I219" s="18">
        <f t="shared" si="281"/>
        <v>1270</v>
      </c>
      <c r="J219" s="18">
        <f t="shared" si="282"/>
        <v>1400</v>
      </c>
      <c r="K219" s="18">
        <f t="shared" ref="K219:M219" si="295">K218</f>
        <v>2000</v>
      </c>
      <c r="L219" s="18">
        <f t="shared" si="295"/>
        <v>2000</v>
      </c>
      <c r="M219" s="18">
        <f t="shared" si="295"/>
        <v>2000</v>
      </c>
      <c r="N219" s="18">
        <f t="shared" si="284"/>
        <v>-280</v>
      </c>
      <c r="O219" s="18">
        <f t="shared" si="285"/>
        <v>-730</v>
      </c>
      <c r="P219" s="18">
        <f t="shared" si="286"/>
        <v>-600</v>
      </c>
      <c r="Q219" s="35">
        <f t="shared" ref="Q219:S219" si="296">Q218</f>
        <v>0</v>
      </c>
      <c r="R219" s="35">
        <f t="shared" si="296"/>
        <v>0</v>
      </c>
      <c r="S219" s="35">
        <f t="shared" si="296"/>
        <v>0</v>
      </c>
      <c r="T219" s="4">
        <f t="shared" si="288"/>
        <v>1096</v>
      </c>
      <c r="U219" s="83">
        <f t="shared" si="200"/>
        <v>1500</v>
      </c>
      <c r="V219" s="83">
        <f t="shared" si="201"/>
        <v>1500</v>
      </c>
      <c r="W219" s="83">
        <f t="shared" si="202"/>
        <v>1500</v>
      </c>
      <c r="X219" s="4"/>
      <c r="Y219" s="18"/>
      <c r="Z219" s="18"/>
      <c r="AA219" s="18"/>
      <c r="AB219" s="50"/>
    </row>
    <row r="220" spans="1:28" ht="13.15" customHeight="1">
      <c r="A220" s="3">
        <v>206</v>
      </c>
      <c r="B220" s="34">
        <f t="shared" si="263"/>
        <v>45517</v>
      </c>
      <c r="C220" s="2">
        <f t="shared" si="264"/>
        <v>884</v>
      </c>
      <c r="D220" s="5">
        <f t="shared" si="243"/>
        <v>1714</v>
      </c>
      <c r="E220" s="35">
        <f t="shared" si="277"/>
        <v>878</v>
      </c>
      <c r="F220" s="35">
        <f t="shared" si="278"/>
        <v>1328</v>
      </c>
      <c r="G220" s="35">
        <f t="shared" si="279"/>
        <v>1198</v>
      </c>
      <c r="H220" s="18">
        <f t="shared" si="280"/>
        <v>1720</v>
      </c>
      <c r="I220" s="18">
        <f t="shared" si="281"/>
        <v>1270</v>
      </c>
      <c r="J220" s="18">
        <f t="shared" si="282"/>
        <v>1400</v>
      </c>
      <c r="K220" s="18">
        <f t="shared" ref="K220:M220" si="297">K219</f>
        <v>2000</v>
      </c>
      <c r="L220" s="18">
        <f t="shared" si="297"/>
        <v>2000</v>
      </c>
      <c r="M220" s="18">
        <f t="shared" si="297"/>
        <v>2000</v>
      </c>
      <c r="N220" s="18">
        <f t="shared" si="284"/>
        <v>-280</v>
      </c>
      <c r="O220" s="18">
        <f t="shared" si="285"/>
        <v>-730</v>
      </c>
      <c r="P220" s="18">
        <f t="shared" si="286"/>
        <v>-600</v>
      </c>
      <c r="Q220" s="35">
        <f t="shared" ref="Q220:S220" si="298">Q219</f>
        <v>0</v>
      </c>
      <c r="R220" s="35">
        <f t="shared" si="298"/>
        <v>0</v>
      </c>
      <c r="S220" s="35">
        <f t="shared" si="298"/>
        <v>0</v>
      </c>
      <c r="T220" s="4">
        <f t="shared" si="288"/>
        <v>1098</v>
      </c>
      <c r="U220" s="83">
        <f t="shared" ref="U220:U283" si="299">U219+$X220*1000-Q220</f>
        <v>1500</v>
      </c>
      <c r="V220" s="83">
        <f t="shared" ref="V220:V283" si="300">V219+$X220*1000-R220</f>
        <v>1500</v>
      </c>
      <c r="W220" s="83">
        <f t="shared" ref="W220:W283" si="301">W219+$X220*1000-S220</f>
        <v>1500</v>
      </c>
      <c r="X220" s="4"/>
      <c r="Y220" s="18"/>
      <c r="Z220" s="18"/>
      <c r="AA220" s="18"/>
      <c r="AB220" s="50"/>
    </row>
    <row r="221" spans="1:28" ht="13.15" customHeight="1">
      <c r="A221" s="3">
        <v>207</v>
      </c>
      <c r="B221" s="34">
        <f t="shared" si="263"/>
        <v>45518</v>
      </c>
      <c r="C221" s="2">
        <f t="shared" si="264"/>
        <v>884</v>
      </c>
      <c r="D221" s="5">
        <f t="shared" si="243"/>
        <v>1716</v>
      </c>
      <c r="E221" s="35">
        <f t="shared" si="277"/>
        <v>880</v>
      </c>
      <c r="F221" s="35">
        <f t="shared" si="278"/>
        <v>1330</v>
      </c>
      <c r="G221" s="35">
        <f t="shared" si="279"/>
        <v>1200</v>
      </c>
      <c r="H221" s="18">
        <f t="shared" si="280"/>
        <v>1720</v>
      </c>
      <c r="I221" s="18">
        <f t="shared" si="281"/>
        <v>1270</v>
      </c>
      <c r="J221" s="18">
        <f t="shared" si="282"/>
        <v>1400</v>
      </c>
      <c r="K221" s="18">
        <f t="shared" ref="K221:M221" si="302">K220</f>
        <v>2000</v>
      </c>
      <c r="L221" s="18">
        <f t="shared" si="302"/>
        <v>2000</v>
      </c>
      <c r="M221" s="18">
        <f t="shared" si="302"/>
        <v>2000</v>
      </c>
      <c r="N221" s="18">
        <f t="shared" si="284"/>
        <v>-280</v>
      </c>
      <c r="O221" s="18">
        <f t="shared" si="285"/>
        <v>-730</v>
      </c>
      <c r="P221" s="18">
        <f t="shared" si="286"/>
        <v>-600</v>
      </c>
      <c r="Q221" s="35">
        <f t="shared" ref="Q221:S221" si="303">Q220</f>
        <v>0</v>
      </c>
      <c r="R221" s="35">
        <f t="shared" si="303"/>
        <v>0</v>
      </c>
      <c r="S221" s="35">
        <f t="shared" si="303"/>
        <v>0</v>
      </c>
      <c r="T221" s="4">
        <f t="shared" si="288"/>
        <v>1100</v>
      </c>
      <c r="U221" s="83">
        <f t="shared" si="299"/>
        <v>1500</v>
      </c>
      <c r="V221" s="83">
        <f t="shared" si="300"/>
        <v>1500</v>
      </c>
      <c r="W221" s="83">
        <f t="shared" si="301"/>
        <v>1500</v>
      </c>
      <c r="X221" s="4"/>
      <c r="Y221" s="18"/>
      <c r="Z221" s="18"/>
      <c r="AA221" s="18"/>
      <c r="AB221" s="50"/>
    </row>
    <row r="222" spans="1:28" ht="13.15" customHeight="1">
      <c r="A222" s="3">
        <v>208</v>
      </c>
      <c r="B222" s="34">
        <f t="shared" si="263"/>
        <v>45519</v>
      </c>
      <c r="C222" s="2">
        <f t="shared" si="264"/>
        <v>884</v>
      </c>
      <c r="D222" s="5">
        <f t="shared" si="243"/>
        <v>1718</v>
      </c>
      <c r="E222" s="35">
        <f t="shared" si="277"/>
        <v>882</v>
      </c>
      <c r="F222" s="35">
        <f t="shared" si="278"/>
        <v>1332</v>
      </c>
      <c r="G222" s="35">
        <f t="shared" si="279"/>
        <v>1202</v>
      </c>
      <c r="H222" s="18">
        <f t="shared" si="280"/>
        <v>1720</v>
      </c>
      <c r="I222" s="18">
        <f t="shared" si="281"/>
        <v>1270</v>
      </c>
      <c r="J222" s="18">
        <f t="shared" si="282"/>
        <v>1400</v>
      </c>
      <c r="K222" s="18">
        <f t="shared" ref="K222:M222" si="304">K221</f>
        <v>2000</v>
      </c>
      <c r="L222" s="18">
        <f t="shared" si="304"/>
        <v>2000</v>
      </c>
      <c r="M222" s="18">
        <f t="shared" si="304"/>
        <v>2000</v>
      </c>
      <c r="N222" s="18">
        <f t="shared" si="284"/>
        <v>-280</v>
      </c>
      <c r="O222" s="18">
        <f t="shared" si="285"/>
        <v>-730</v>
      </c>
      <c r="P222" s="18">
        <f t="shared" si="286"/>
        <v>-600</v>
      </c>
      <c r="Q222" s="35">
        <f t="shared" ref="Q222:S222" si="305">Q221</f>
        <v>0</v>
      </c>
      <c r="R222" s="35">
        <f t="shared" si="305"/>
        <v>0</v>
      </c>
      <c r="S222" s="35">
        <f t="shared" si="305"/>
        <v>0</v>
      </c>
      <c r="T222" s="4">
        <f t="shared" si="288"/>
        <v>1102</v>
      </c>
      <c r="U222" s="83">
        <f t="shared" si="299"/>
        <v>1500</v>
      </c>
      <c r="V222" s="83">
        <f t="shared" si="300"/>
        <v>1500</v>
      </c>
      <c r="W222" s="83">
        <f t="shared" si="301"/>
        <v>1500</v>
      </c>
      <c r="X222" s="4"/>
      <c r="Y222" s="18"/>
      <c r="Z222" s="18"/>
      <c r="AA222" s="18"/>
      <c r="AB222" s="50"/>
    </row>
    <row r="223" spans="1:28" ht="13.15" customHeight="1">
      <c r="A223" s="3">
        <v>209</v>
      </c>
      <c r="B223" s="34">
        <f t="shared" si="263"/>
        <v>45520</v>
      </c>
      <c r="C223" s="2">
        <f t="shared" si="264"/>
        <v>884</v>
      </c>
      <c r="D223" s="5">
        <f t="shared" si="243"/>
        <v>1720</v>
      </c>
      <c r="E223" s="35">
        <f t="shared" si="277"/>
        <v>884</v>
      </c>
      <c r="F223" s="35">
        <f t="shared" si="278"/>
        <v>1334</v>
      </c>
      <c r="G223" s="35">
        <f t="shared" si="279"/>
        <v>1204</v>
      </c>
      <c r="H223" s="18">
        <f t="shared" si="280"/>
        <v>1720</v>
      </c>
      <c r="I223" s="18">
        <f t="shared" si="281"/>
        <v>1270</v>
      </c>
      <c r="J223" s="18">
        <f t="shared" si="282"/>
        <v>1400</v>
      </c>
      <c r="K223" s="18">
        <f t="shared" ref="K223:M223" si="306">K222</f>
        <v>2000</v>
      </c>
      <c r="L223" s="18">
        <f t="shared" si="306"/>
        <v>2000</v>
      </c>
      <c r="M223" s="18">
        <f t="shared" si="306"/>
        <v>2000</v>
      </c>
      <c r="N223" s="18">
        <f t="shared" si="284"/>
        <v>-280</v>
      </c>
      <c r="O223" s="18">
        <f t="shared" si="285"/>
        <v>-730</v>
      </c>
      <c r="P223" s="18">
        <f t="shared" si="286"/>
        <v>-600</v>
      </c>
      <c r="Q223" s="35">
        <f t="shared" ref="Q223:S223" si="307">Q222</f>
        <v>0</v>
      </c>
      <c r="R223" s="35">
        <f t="shared" si="307"/>
        <v>0</v>
      </c>
      <c r="S223" s="35">
        <f t="shared" si="307"/>
        <v>0</v>
      </c>
      <c r="T223" s="4">
        <f t="shared" si="288"/>
        <v>1104</v>
      </c>
      <c r="U223" s="83">
        <f t="shared" si="299"/>
        <v>1500</v>
      </c>
      <c r="V223" s="83">
        <f t="shared" si="300"/>
        <v>1500</v>
      </c>
      <c r="W223" s="83">
        <f t="shared" si="301"/>
        <v>1500</v>
      </c>
      <c r="X223" s="4"/>
      <c r="Y223" s="18"/>
      <c r="Z223" s="18"/>
      <c r="AA223" s="18"/>
      <c r="AB223" s="50"/>
    </row>
    <row r="224" spans="1:28" ht="13.15" customHeight="1">
      <c r="A224" s="3">
        <v>210</v>
      </c>
      <c r="B224" s="34">
        <f t="shared" si="263"/>
        <v>45521</v>
      </c>
      <c r="C224" s="2">
        <f t="shared" si="264"/>
        <v>884</v>
      </c>
      <c r="D224" s="5">
        <f t="shared" si="243"/>
        <v>1722</v>
      </c>
      <c r="E224" s="35">
        <f t="shared" si="277"/>
        <v>886</v>
      </c>
      <c r="F224" s="35">
        <f t="shared" si="278"/>
        <v>1336</v>
      </c>
      <c r="G224" s="35">
        <f t="shared" si="279"/>
        <v>1206</v>
      </c>
      <c r="H224" s="18">
        <f t="shared" si="280"/>
        <v>1720</v>
      </c>
      <c r="I224" s="18">
        <f t="shared" si="281"/>
        <v>1270</v>
      </c>
      <c r="J224" s="18">
        <f t="shared" si="282"/>
        <v>1400</v>
      </c>
      <c r="K224" s="18">
        <f t="shared" ref="K224:M224" si="308">K223</f>
        <v>2000</v>
      </c>
      <c r="L224" s="18">
        <f t="shared" si="308"/>
        <v>2000</v>
      </c>
      <c r="M224" s="18">
        <f t="shared" si="308"/>
        <v>2000</v>
      </c>
      <c r="N224" s="18">
        <f t="shared" si="284"/>
        <v>-280</v>
      </c>
      <c r="O224" s="18">
        <f t="shared" si="285"/>
        <v>-730</v>
      </c>
      <c r="P224" s="18">
        <f t="shared" si="286"/>
        <v>-600</v>
      </c>
      <c r="Q224" s="35">
        <f t="shared" ref="Q224:S224" si="309">Q223</f>
        <v>0</v>
      </c>
      <c r="R224" s="35">
        <f t="shared" si="309"/>
        <v>0</v>
      </c>
      <c r="S224" s="35">
        <f t="shared" si="309"/>
        <v>0</v>
      </c>
      <c r="T224" s="4">
        <f t="shared" si="288"/>
        <v>1106</v>
      </c>
      <c r="U224" s="83">
        <f t="shared" si="299"/>
        <v>1500</v>
      </c>
      <c r="V224" s="83">
        <f t="shared" si="300"/>
        <v>1500</v>
      </c>
      <c r="W224" s="83">
        <f t="shared" si="301"/>
        <v>1500</v>
      </c>
      <c r="X224" s="4"/>
      <c r="Y224" s="18"/>
      <c r="Z224" s="18"/>
      <c r="AA224" s="18"/>
      <c r="AB224" s="50"/>
    </row>
    <row r="225" spans="1:28" ht="13.15" customHeight="1">
      <c r="A225" s="3">
        <v>211</v>
      </c>
      <c r="B225" s="34">
        <f t="shared" si="263"/>
        <v>45522</v>
      </c>
      <c r="C225" s="2">
        <f t="shared" si="264"/>
        <v>884</v>
      </c>
      <c r="D225" s="5">
        <f t="shared" si="243"/>
        <v>1724</v>
      </c>
      <c r="E225" s="35">
        <f t="shared" si="277"/>
        <v>888</v>
      </c>
      <c r="F225" s="35">
        <f t="shared" si="278"/>
        <v>1338</v>
      </c>
      <c r="G225" s="35">
        <f t="shared" si="279"/>
        <v>1208</v>
      </c>
      <c r="H225" s="18">
        <f t="shared" si="280"/>
        <v>1720</v>
      </c>
      <c r="I225" s="18">
        <f t="shared" si="281"/>
        <v>1270</v>
      </c>
      <c r="J225" s="18">
        <f t="shared" si="282"/>
        <v>1400</v>
      </c>
      <c r="K225" s="18">
        <f t="shared" ref="K225:M225" si="310">K224</f>
        <v>2000</v>
      </c>
      <c r="L225" s="18">
        <f t="shared" si="310"/>
        <v>2000</v>
      </c>
      <c r="M225" s="18">
        <f t="shared" si="310"/>
        <v>2000</v>
      </c>
      <c r="N225" s="18">
        <f t="shared" si="284"/>
        <v>-280</v>
      </c>
      <c r="O225" s="18">
        <f t="shared" si="285"/>
        <v>-730</v>
      </c>
      <c r="P225" s="18">
        <f t="shared" si="286"/>
        <v>-600</v>
      </c>
      <c r="Q225" s="35">
        <f t="shared" ref="Q225:S225" si="311">Q224</f>
        <v>0</v>
      </c>
      <c r="R225" s="35">
        <f t="shared" si="311"/>
        <v>0</v>
      </c>
      <c r="S225" s="35">
        <f t="shared" si="311"/>
        <v>0</v>
      </c>
      <c r="T225" s="4">
        <f t="shared" si="288"/>
        <v>1108</v>
      </c>
      <c r="U225" s="83">
        <f t="shared" si="299"/>
        <v>1500</v>
      </c>
      <c r="V225" s="83">
        <f t="shared" si="300"/>
        <v>1500</v>
      </c>
      <c r="W225" s="83">
        <f t="shared" si="301"/>
        <v>1500</v>
      </c>
      <c r="X225" s="4"/>
      <c r="Y225" s="18"/>
      <c r="Z225" s="18"/>
      <c r="AA225" s="18"/>
      <c r="AB225" s="50"/>
    </row>
    <row r="226" spans="1:28" ht="13.15" customHeight="1">
      <c r="A226" s="3">
        <v>212</v>
      </c>
      <c r="B226" s="34">
        <f t="shared" si="263"/>
        <v>45523</v>
      </c>
      <c r="C226" s="2">
        <f t="shared" si="264"/>
        <v>884</v>
      </c>
      <c r="D226" s="5">
        <f t="shared" si="243"/>
        <v>1726</v>
      </c>
      <c r="E226" s="35">
        <f t="shared" si="277"/>
        <v>890</v>
      </c>
      <c r="F226" s="35">
        <f t="shared" si="278"/>
        <v>1340</v>
      </c>
      <c r="G226" s="35">
        <f t="shared" si="279"/>
        <v>1210</v>
      </c>
      <c r="H226" s="18">
        <f t="shared" si="280"/>
        <v>1720</v>
      </c>
      <c r="I226" s="18">
        <f t="shared" si="281"/>
        <v>1270</v>
      </c>
      <c r="J226" s="18">
        <f t="shared" si="282"/>
        <v>1400</v>
      </c>
      <c r="K226" s="18">
        <f t="shared" ref="K226:M226" si="312">K225</f>
        <v>2000</v>
      </c>
      <c r="L226" s="18">
        <f t="shared" si="312"/>
        <v>2000</v>
      </c>
      <c r="M226" s="18">
        <f t="shared" si="312"/>
        <v>2000</v>
      </c>
      <c r="N226" s="18">
        <f t="shared" si="284"/>
        <v>-280</v>
      </c>
      <c r="O226" s="18">
        <f t="shared" si="285"/>
        <v>-730</v>
      </c>
      <c r="P226" s="18">
        <f t="shared" si="286"/>
        <v>-600</v>
      </c>
      <c r="Q226" s="35">
        <f t="shared" ref="Q226:S226" si="313">Q225</f>
        <v>0</v>
      </c>
      <c r="R226" s="35">
        <f t="shared" si="313"/>
        <v>0</v>
      </c>
      <c r="S226" s="35">
        <f t="shared" si="313"/>
        <v>0</v>
      </c>
      <c r="T226" s="4">
        <f t="shared" si="288"/>
        <v>1110</v>
      </c>
      <c r="U226" s="83">
        <f t="shared" si="299"/>
        <v>1500</v>
      </c>
      <c r="V226" s="83">
        <f t="shared" si="300"/>
        <v>1500</v>
      </c>
      <c r="W226" s="83">
        <f t="shared" si="301"/>
        <v>1500</v>
      </c>
      <c r="X226" s="4"/>
      <c r="Y226" s="18"/>
      <c r="Z226" s="18"/>
      <c r="AA226" s="18"/>
      <c r="AB226" s="50"/>
    </row>
    <row r="227" spans="1:28" ht="13.15" customHeight="1">
      <c r="A227" s="3">
        <v>213</v>
      </c>
      <c r="B227" s="34">
        <f t="shared" si="263"/>
        <v>45524</v>
      </c>
      <c r="C227" s="2">
        <f t="shared" si="264"/>
        <v>884</v>
      </c>
      <c r="D227" s="5">
        <f t="shared" si="243"/>
        <v>1728</v>
      </c>
      <c r="E227" s="35">
        <f t="shared" si="277"/>
        <v>892</v>
      </c>
      <c r="F227" s="35">
        <f t="shared" si="278"/>
        <v>1342</v>
      </c>
      <c r="G227" s="35">
        <f t="shared" si="279"/>
        <v>1212</v>
      </c>
      <c r="H227" s="18">
        <f t="shared" si="280"/>
        <v>1720</v>
      </c>
      <c r="I227" s="18">
        <f t="shared" si="281"/>
        <v>1270</v>
      </c>
      <c r="J227" s="18">
        <f t="shared" si="282"/>
        <v>1400</v>
      </c>
      <c r="K227" s="18">
        <f t="shared" ref="K227:M227" si="314">K226</f>
        <v>2000</v>
      </c>
      <c r="L227" s="18">
        <f t="shared" si="314"/>
        <v>2000</v>
      </c>
      <c r="M227" s="18">
        <f t="shared" si="314"/>
        <v>2000</v>
      </c>
      <c r="N227" s="18">
        <f t="shared" si="284"/>
        <v>-280</v>
      </c>
      <c r="O227" s="18">
        <f t="shared" si="285"/>
        <v>-730</v>
      </c>
      <c r="P227" s="18">
        <f t="shared" si="286"/>
        <v>-600</v>
      </c>
      <c r="Q227" s="35">
        <f t="shared" ref="Q227:S227" si="315">Q226</f>
        <v>0</v>
      </c>
      <c r="R227" s="35">
        <f t="shared" si="315"/>
        <v>0</v>
      </c>
      <c r="S227" s="35">
        <f t="shared" si="315"/>
        <v>0</v>
      </c>
      <c r="T227" s="4">
        <f t="shared" si="288"/>
        <v>1112</v>
      </c>
      <c r="U227" s="83">
        <f t="shared" si="299"/>
        <v>1500</v>
      </c>
      <c r="V227" s="83">
        <f t="shared" si="300"/>
        <v>1500</v>
      </c>
      <c r="W227" s="83">
        <f t="shared" si="301"/>
        <v>1500</v>
      </c>
      <c r="X227" s="4"/>
      <c r="Y227" s="18"/>
      <c r="Z227" s="18"/>
      <c r="AA227" s="18"/>
      <c r="AB227" s="50"/>
    </row>
    <row r="228" spans="1:28" ht="13.15" customHeight="1">
      <c r="A228" s="3">
        <v>214</v>
      </c>
      <c r="B228" s="34">
        <f t="shared" si="263"/>
        <v>45525</v>
      </c>
      <c r="C228" s="2">
        <f t="shared" si="264"/>
        <v>884</v>
      </c>
      <c r="D228" s="5">
        <f t="shared" si="243"/>
        <v>1730</v>
      </c>
      <c r="E228" s="35">
        <f t="shared" si="277"/>
        <v>894</v>
      </c>
      <c r="F228" s="35">
        <f t="shared" si="278"/>
        <v>1344</v>
      </c>
      <c r="G228" s="35">
        <f t="shared" si="279"/>
        <v>1214</v>
      </c>
      <c r="H228" s="18">
        <f t="shared" si="280"/>
        <v>1720</v>
      </c>
      <c r="I228" s="18">
        <f t="shared" si="281"/>
        <v>1270</v>
      </c>
      <c r="J228" s="18">
        <f t="shared" si="282"/>
        <v>1400</v>
      </c>
      <c r="K228" s="18">
        <f t="shared" ref="K228:M228" si="316">K227</f>
        <v>2000</v>
      </c>
      <c r="L228" s="18">
        <f t="shared" si="316"/>
        <v>2000</v>
      </c>
      <c r="M228" s="18">
        <f t="shared" si="316"/>
        <v>2000</v>
      </c>
      <c r="N228" s="18">
        <f t="shared" si="284"/>
        <v>-280</v>
      </c>
      <c r="O228" s="18">
        <f t="shared" si="285"/>
        <v>-730</v>
      </c>
      <c r="P228" s="18">
        <f t="shared" si="286"/>
        <v>-600</v>
      </c>
      <c r="Q228" s="35">
        <f t="shared" ref="Q228:S228" si="317">Q227</f>
        <v>0</v>
      </c>
      <c r="R228" s="35">
        <f t="shared" si="317"/>
        <v>0</v>
      </c>
      <c r="S228" s="35">
        <f t="shared" si="317"/>
        <v>0</v>
      </c>
      <c r="T228" s="4">
        <f t="shared" si="288"/>
        <v>1114</v>
      </c>
      <c r="U228" s="83">
        <f t="shared" si="299"/>
        <v>1500</v>
      </c>
      <c r="V228" s="83">
        <f t="shared" si="300"/>
        <v>1500</v>
      </c>
      <c r="W228" s="83">
        <f t="shared" si="301"/>
        <v>1500</v>
      </c>
      <c r="X228" s="4"/>
      <c r="Y228" s="18"/>
      <c r="Z228" s="18"/>
      <c r="AA228" s="18"/>
      <c r="AB228" s="50"/>
    </row>
    <row r="229" spans="1:28" ht="13.15" customHeight="1">
      <c r="A229" s="3">
        <v>215</v>
      </c>
      <c r="B229" s="34">
        <f t="shared" si="263"/>
        <v>45526</v>
      </c>
      <c r="C229" s="2">
        <f t="shared" si="264"/>
        <v>884</v>
      </c>
      <c r="D229" s="5">
        <f t="shared" si="243"/>
        <v>1732</v>
      </c>
      <c r="E229" s="35">
        <f t="shared" si="277"/>
        <v>896</v>
      </c>
      <c r="F229" s="35">
        <f t="shared" si="278"/>
        <v>1346</v>
      </c>
      <c r="G229" s="35">
        <f t="shared" si="279"/>
        <v>1216</v>
      </c>
      <c r="H229" s="18">
        <f t="shared" si="280"/>
        <v>1720</v>
      </c>
      <c r="I229" s="18">
        <f t="shared" si="281"/>
        <v>1270</v>
      </c>
      <c r="J229" s="18">
        <f t="shared" si="282"/>
        <v>1400</v>
      </c>
      <c r="K229" s="18">
        <f t="shared" ref="K229:M229" si="318">K228</f>
        <v>2000</v>
      </c>
      <c r="L229" s="18">
        <f t="shared" si="318"/>
        <v>2000</v>
      </c>
      <c r="M229" s="18">
        <f t="shared" si="318"/>
        <v>2000</v>
      </c>
      <c r="N229" s="18">
        <f t="shared" si="284"/>
        <v>-280</v>
      </c>
      <c r="O229" s="18">
        <f t="shared" si="285"/>
        <v>-730</v>
      </c>
      <c r="P229" s="18">
        <f t="shared" si="286"/>
        <v>-600</v>
      </c>
      <c r="Q229" s="35">
        <f t="shared" ref="Q229:S229" si="319">Q228</f>
        <v>0</v>
      </c>
      <c r="R229" s="35">
        <f t="shared" si="319"/>
        <v>0</v>
      </c>
      <c r="S229" s="35">
        <f t="shared" si="319"/>
        <v>0</v>
      </c>
      <c r="T229" s="4">
        <f t="shared" si="288"/>
        <v>1116</v>
      </c>
      <c r="U229" s="83">
        <f t="shared" si="299"/>
        <v>1500</v>
      </c>
      <c r="V229" s="83">
        <f t="shared" si="300"/>
        <v>1500</v>
      </c>
      <c r="W229" s="83">
        <f t="shared" si="301"/>
        <v>1500</v>
      </c>
      <c r="X229" s="4"/>
      <c r="Y229" s="18"/>
      <c r="Z229" s="18"/>
      <c r="AA229" s="18"/>
      <c r="AB229" s="50"/>
    </row>
    <row r="230" spans="1:28" ht="13.15" customHeight="1">
      <c r="A230" s="3">
        <v>216</v>
      </c>
      <c r="B230" s="34">
        <f t="shared" si="263"/>
        <v>45527</v>
      </c>
      <c r="C230" s="2">
        <f t="shared" si="264"/>
        <v>884</v>
      </c>
      <c r="D230" s="5">
        <f t="shared" si="243"/>
        <v>1734</v>
      </c>
      <c r="E230" s="35">
        <f t="shared" si="277"/>
        <v>898</v>
      </c>
      <c r="F230" s="35">
        <f t="shared" si="278"/>
        <v>1348</v>
      </c>
      <c r="G230" s="35">
        <f t="shared" si="279"/>
        <v>1218</v>
      </c>
      <c r="H230" s="18">
        <f t="shared" si="280"/>
        <v>1720</v>
      </c>
      <c r="I230" s="18">
        <f t="shared" si="281"/>
        <v>1270</v>
      </c>
      <c r="J230" s="18">
        <f t="shared" si="282"/>
        <v>1400</v>
      </c>
      <c r="K230" s="18">
        <f t="shared" ref="K230:M230" si="320">K229</f>
        <v>2000</v>
      </c>
      <c r="L230" s="18">
        <f t="shared" si="320"/>
        <v>2000</v>
      </c>
      <c r="M230" s="18">
        <f t="shared" si="320"/>
        <v>2000</v>
      </c>
      <c r="N230" s="18">
        <f t="shared" si="284"/>
        <v>-280</v>
      </c>
      <c r="O230" s="18">
        <f t="shared" si="285"/>
        <v>-730</v>
      </c>
      <c r="P230" s="18">
        <f t="shared" si="286"/>
        <v>-600</v>
      </c>
      <c r="Q230" s="35">
        <f t="shared" ref="Q230:S230" si="321">Q229</f>
        <v>0</v>
      </c>
      <c r="R230" s="35">
        <f t="shared" si="321"/>
        <v>0</v>
      </c>
      <c r="S230" s="35">
        <f t="shared" si="321"/>
        <v>0</v>
      </c>
      <c r="T230" s="4">
        <f t="shared" si="288"/>
        <v>1118</v>
      </c>
      <c r="U230" s="83">
        <f t="shared" si="299"/>
        <v>1500</v>
      </c>
      <c r="V230" s="83">
        <f t="shared" si="300"/>
        <v>1500</v>
      </c>
      <c r="W230" s="83">
        <f t="shared" si="301"/>
        <v>1500</v>
      </c>
      <c r="X230" s="4"/>
      <c r="Y230" s="18"/>
      <c r="Z230" s="18"/>
      <c r="AA230" s="18"/>
      <c r="AB230" s="50"/>
    </row>
    <row r="231" spans="1:28" ht="13.15" customHeight="1">
      <c r="A231" s="3">
        <v>217</v>
      </c>
      <c r="B231" s="34">
        <f t="shared" si="263"/>
        <v>45528</v>
      </c>
      <c r="C231" s="2">
        <f t="shared" si="264"/>
        <v>884</v>
      </c>
      <c r="D231" s="5">
        <f t="shared" si="243"/>
        <v>1736</v>
      </c>
      <c r="E231" s="35">
        <f t="shared" si="277"/>
        <v>900</v>
      </c>
      <c r="F231" s="35">
        <f t="shared" si="278"/>
        <v>1350</v>
      </c>
      <c r="G231" s="35">
        <f t="shared" si="279"/>
        <v>1220</v>
      </c>
      <c r="H231" s="18">
        <f t="shared" si="280"/>
        <v>1720</v>
      </c>
      <c r="I231" s="18">
        <f t="shared" si="281"/>
        <v>1270</v>
      </c>
      <c r="J231" s="18">
        <f t="shared" si="282"/>
        <v>1400</v>
      </c>
      <c r="K231" s="18">
        <f t="shared" ref="K231:M231" si="322">K230</f>
        <v>2000</v>
      </c>
      <c r="L231" s="18">
        <f t="shared" si="322"/>
        <v>2000</v>
      </c>
      <c r="M231" s="18">
        <f t="shared" si="322"/>
        <v>2000</v>
      </c>
      <c r="N231" s="18">
        <f t="shared" si="284"/>
        <v>-280</v>
      </c>
      <c r="O231" s="18">
        <f t="shared" si="285"/>
        <v>-730</v>
      </c>
      <c r="P231" s="18">
        <f t="shared" si="286"/>
        <v>-600</v>
      </c>
      <c r="Q231" s="35">
        <f t="shared" ref="Q231:S231" si="323">Q230</f>
        <v>0</v>
      </c>
      <c r="R231" s="35">
        <f t="shared" si="323"/>
        <v>0</v>
      </c>
      <c r="S231" s="35">
        <f t="shared" si="323"/>
        <v>0</v>
      </c>
      <c r="T231" s="4">
        <f t="shared" si="288"/>
        <v>1120</v>
      </c>
      <c r="U231" s="83">
        <f t="shared" si="299"/>
        <v>1500</v>
      </c>
      <c r="V231" s="83">
        <f t="shared" si="300"/>
        <v>1500</v>
      </c>
      <c r="W231" s="83">
        <f t="shared" si="301"/>
        <v>1500</v>
      </c>
      <c r="X231" s="4"/>
      <c r="Y231" s="18"/>
      <c r="Z231" s="18"/>
      <c r="AA231" s="18"/>
      <c r="AB231" s="50"/>
    </row>
    <row r="232" spans="1:28" ht="13.15" customHeight="1">
      <c r="A232" s="3">
        <v>218</v>
      </c>
      <c r="B232" s="34">
        <f t="shared" si="263"/>
        <v>45529</v>
      </c>
      <c r="C232" s="2">
        <f t="shared" si="264"/>
        <v>884</v>
      </c>
      <c r="D232" s="5">
        <f t="shared" si="243"/>
        <v>1738</v>
      </c>
      <c r="E232" s="35">
        <f t="shared" si="277"/>
        <v>902</v>
      </c>
      <c r="F232" s="35">
        <f t="shared" si="278"/>
        <v>1352</v>
      </c>
      <c r="G232" s="35">
        <f t="shared" si="279"/>
        <v>1222</v>
      </c>
      <c r="H232" s="18">
        <f t="shared" si="280"/>
        <v>1720</v>
      </c>
      <c r="I232" s="18">
        <f t="shared" si="281"/>
        <v>1270</v>
      </c>
      <c r="J232" s="18">
        <f t="shared" si="282"/>
        <v>1400</v>
      </c>
      <c r="K232" s="18">
        <f t="shared" ref="K232:M232" si="324">K231</f>
        <v>2000</v>
      </c>
      <c r="L232" s="18">
        <f t="shared" si="324"/>
        <v>2000</v>
      </c>
      <c r="M232" s="18">
        <f t="shared" si="324"/>
        <v>2000</v>
      </c>
      <c r="N232" s="18">
        <f t="shared" si="284"/>
        <v>-280</v>
      </c>
      <c r="O232" s="18">
        <f t="shared" si="285"/>
        <v>-730</v>
      </c>
      <c r="P232" s="18">
        <f t="shared" si="286"/>
        <v>-600</v>
      </c>
      <c r="Q232" s="35">
        <f t="shared" ref="Q232:S232" si="325">Q231</f>
        <v>0</v>
      </c>
      <c r="R232" s="35">
        <f t="shared" si="325"/>
        <v>0</v>
      </c>
      <c r="S232" s="35">
        <f t="shared" si="325"/>
        <v>0</v>
      </c>
      <c r="T232" s="4">
        <f t="shared" si="288"/>
        <v>1122</v>
      </c>
      <c r="U232" s="83">
        <f t="shared" si="299"/>
        <v>1500</v>
      </c>
      <c r="V232" s="83">
        <f t="shared" si="300"/>
        <v>1500</v>
      </c>
      <c r="W232" s="83">
        <f t="shared" si="301"/>
        <v>1500</v>
      </c>
      <c r="X232" s="4"/>
      <c r="Y232" s="18"/>
      <c r="Z232" s="18"/>
      <c r="AA232" s="18"/>
      <c r="AB232" s="50"/>
    </row>
    <row r="233" spans="1:28" ht="13.15" customHeight="1">
      <c r="A233" s="3">
        <v>219</v>
      </c>
      <c r="B233" s="34">
        <f t="shared" si="263"/>
        <v>45530</v>
      </c>
      <c r="C233" s="2">
        <f t="shared" si="264"/>
        <v>884</v>
      </c>
      <c r="D233" s="5">
        <f t="shared" si="243"/>
        <v>1740</v>
      </c>
      <c r="E233" s="35">
        <f t="shared" si="277"/>
        <v>904</v>
      </c>
      <c r="F233" s="35">
        <f t="shared" si="278"/>
        <v>1354</v>
      </c>
      <c r="G233" s="35">
        <f t="shared" si="279"/>
        <v>1224</v>
      </c>
      <c r="H233" s="18">
        <f t="shared" si="280"/>
        <v>1720</v>
      </c>
      <c r="I233" s="18">
        <f t="shared" si="281"/>
        <v>1270</v>
      </c>
      <c r="J233" s="18">
        <f t="shared" si="282"/>
        <v>1400</v>
      </c>
      <c r="K233" s="18">
        <f t="shared" ref="K233:M233" si="326">K232</f>
        <v>2000</v>
      </c>
      <c r="L233" s="18">
        <f t="shared" si="326"/>
        <v>2000</v>
      </c>
      <c r="M233" s="18">
        <f t="shared" si="326"/>
        <v>2000</v>
      </c>
      <c r="N233" s="18">
        <f t="shared" si="284"/>
        <v>-280</v>
      </c>
      <c r="O233" s="18">
        <f t="shared" si="285"/>
        <v>-730</v>
      </c>
      <c r="P233" s="18">
        <f t="shared" si="286"/>
        <v>-600</v>
      </c>
      <c r="Q233" s="35">
        <f t="shared" ref="Q233:S233" si="327">Q232</f>
        <v>0</v>
      </c>
      <c r="R233" s="35">
        <f t="shared" si="327"/>
        <v>0</v>
      </c>
      <c r="S233" s="35">
        <f t="shared" si="327"/>
        <v>0</v>
      </c>
      <c r="T233" s="4">
        <f t="shared" si="288"/>
        <v>1124</v>
      </c>
      <c r="U233" s="83">
        <f t="shared" si="299"/>
        <v>1500</v>
      </c>
      <c r="V233" s="83">
        <f t="shared" si="300"/>
        <v>1500</v>
      </c>
      <c r="W233" s="83">
        <f t="shared" si="301"/>
        <v>1500</v>
      </c>
      <c r="X233" s="4"/>
      <c r="Y233" s="18"/>
      <c r="Z233" s="18"/>
      <c r="AA233" s="18"/>
      <c r="AB233" s="50"/>
    </row>
    <row r="234" spans="1:28" ht="13.15" customHeight="1">
      <c r="A234" s="3">
        <v>220</v>
      </c>
      <c r="B234" s="34">
        <f t="shared" si="263"/>
        <v>45531</v>
      </c>
      <c r="C234" s="2">
        <f t="shared" si="264"/>
        <v>884</v>
      </c>
      <c r="D234" s="5">
        <f t="shared" si="243"/>
        <v>1742</v>
      </c>
      <c r="E234" s="35">
        <f t="shared" si="277"/>
        <v>906</v>
      </c>
      <c r="F234" s="35">
        <f t="shared" si="278"/>
        <v>1356</v>
      </c>
      <c r="G234" s="35">
        <f t="shared" si="279"/>
        <v>1226</v>
      </c>
      <c r="H234" s="18">
        <f t="shared" si="280"/>
        <v>1720</v>
      </c>
      <c r="I234" s="18">
        <f t="shared" si="281"/>
        <v>1270</v>
      </c>
      <c r="J234" s="18">
        <f t="shared" si="282"/>
        <v>1400</v>
      </c>
      <c r="K234" s="18">
        <f t="shared" ref="K234:M234" si="328">K233</f>
        <v>2000</v>
      </c>
      <c r="L234" s="18">
        <f t="shared" si="328"/>
        <v>2000</v>
      </c>
      <c r="M234" s="18">
        <f t="shared" si="328"/>
        <v>2000</v>
      </c>
      <c r="N234" s="18">
        <f t="shared" si="284"/>
        <v>-280</v>
      </c>
      <c r="O234" s="18">
        <f t="shared" si="285"/>
        <v>-730</v>
      </c>
      <c r="P234" s="18">
        <f t="shared" si="286"/>
        <v>-600</v>
      </c>
      <c r="Q234" s="35">
        <f t="shared" ref="Q234:S234" si="329">Q233</f>
        <v>0</v>
      </c>
      <c r="R234" s="35">
        <f t="shared" si="329"/>
        <v>0</v>
      </c>
      <c r="S234" s="35">
        <f t="shared" si="329"/>
        <v>0</v>
      </c>
      <c r="T234" s="4">
        <f t="shared" si="288"/>
        <v>1126</v>
      </c>
      <c r="U234" s="83">
        <f t="shared" si="299"/>
        <v>1500</v>
      </c>
      <c r="V234" s="83">
        <f t="shared" si="300"/>
        <v>1500</v>
      </c>
      <c r="W234" s="83">
        <f t="shared" si="301"/>
        <v>1500</v>
      </c>
      <c r="X234" s="4"/>
      <c r="Y234" s="18"/>
      <c r="Z234" s="18"/>
      <c r="AA234" s="18"/>
      <c r="AB234" s="50"/>
    </row>
    <row r="235" spans="1:28" ht="13.15" customHeight="1">
      <c r="A235" s="3">
        <v>221</v>
      </c>
      <c r="B235" s="34">
        <f t="shared" si="263"/>
        <v>45532</v>
      </c>
      <c r="C235" s="2">
        <f t="shared" si="264"/>
        <v>884</v>
      </c>
      <c r="D235" s="5">
        <f t="shared" si="243"/>
        <v>1744</v>
      </c>
      <c r="E235" s="35">
        <f t="shared" si="277"/>
        <v>908</v>
      </c>
      <c r="F235" s="35">
        <f t="shared" si="278"/>
        <v>1358</v>
      </c>
      <c r="G235" s="35">
        <f t="shared" si="279"/>
        <v>1228</v>
      </c>
      <c r="H235" s="18">
        <f t="shared" si="280"/>
        <v>1720</v>
      </c>
      <c r="I235" s="18">
        <f t="shared" si="281"/>
        <v>1270</v>
      </c>
      <c r="J235" s="18">
        <f t="shared" si="282"/>
        <v>1400</v>
      </c>
      <c r="K235" s="18">
        <f t="shared" ref="K235:M235" si="330">K234</f>
        <v>2000</v>
      </c>
      <c r="L235" s="18">
        <f t="shared" si="330"/>
        <v>2000</v>
      </c>
      <c r="M235" s="18">
        <f t="shared" si="330"/>
        <v>2000</v>
      </c>
      <c r="N235" s="18">
        <f t="shared" si="284"/>
        <v>-280</v>
      </c>
      <c r="O235" s="18">
        <f t="shared" si="285"/>
        <v>-730</v>
      </c>
      <c r="P235" s="18">
        <f t="shared" si="286"/>
        <v>-600</v>
      </c>
      <c r="Q235" s="35">
        <f t="shared" ref="Q235:S235" si="331">Q234</f>
        <v>0</v>
      </c>
      <c r="R235" s="35">
        <f t="shared" si="331"/>
        <v>0</v>
      </c>
      <c r="S235" s="35">
        <f t="shared" si="331"/>
        <v>0</v>
      </c>
      <c r="T235" s="4">
        <f t="shared" si="288"/>
        <v>1128</v>
      </c>
      <c r="U235" s="83">
        <f t="shared" si="299"/>
        <v>1500</v>
      </c>
      <c r="V235" s="83">
        <f t="shared" si="300"/>
        <v>1500</v>
      </c>
      <c r="W235" s="83">
        <f t="shared" si="301"/>
        <v>1500</v>
      </c>
      <c r="X235" s="4"/>
      <c r="Y235" s="18"/>
      <c r="Z235" s="18"/>
      <c r="AA235" s="18"/>
      <c r="AB235" s="50"/>
    </row>
    <row r="236" spans="1:28" ht="13.15" customHeight="1">
      <c r="A236" s="3">
        <v>222</v>
      </c>
      <c r="B236" s="34">
        <f t="shared" si="263"/>
        <v>45533</v>
      </c>
      <c r="C236" s="2">
        <f t="shared" si="264"/>
        <v>884</v>
      </c>
      <c r="D236" s="5">
        <f t="shared" si="243"/>
        <v>1746</v>
      </c>
      <c r="E236" s="35">
        <f t="shared" si="277"/>
        <v>910</v>
      </c>
      <c r="F236" s="35">
        <f t="shared" si="278"/>
        <v>1360</v>
      </c>
      <c r="G236" s="35">
        <f t="shared" si="279"/>
        <v>1230</v>
      </c>
      <c r="H236" s="18">
        <f t="shared" si="280"/>
        <v>1720</v>
      </c>
      <c r="I236" s="18">
        <f t="shared" si="281"/>
        <v>1270</v>
      </c>
      <c r="J236" s="18">
        <f t="shared" si="282"/>
        <v>1400</v>
      </c>
      <c r="K236" s="18">
        <f t="shared" ref="K236:M236" si="332">K235</f>
        <v>2000</v>
      </c>
      <c r="L236" s="18">
        <f t="shared" si="332"/>
        <v>2000</v>
      </c>
      <c r="M236" s="18">
        <f t="shared" si="332"/>
        <v>2000</v>
      </c>
      <c r="N236" s="18">
        <f t="shared" si="284"/>
        <v>-280</v>
      </c>
      <c r="O236" s="18">
        <f t="shared" si="285"/>
        <v>-730</v>
      </c>
      <c r="P236" s="18">
        <f t="shared" si="286"/>
        <v>-600</v>
      </c>
      <c r="Q236" s="35">
        <f t="shared" ref="Q236:S236" si="333">Q235</f>
        <v>0</v>
      </c>
      <c r="R236" s="35">
        <f t="shared" si="333"/>
        <v>0</v>
      </c>
      <c r="S236" s="35">
        <f t="shared" si="333"/>
        <v>0</v>
      </c>
      <c r="T236" s="4">
        <f t="shared" si="288"/>
        <v>1130</v>
      </c>
      <c r="U236" s="83">
        <f t="shared" si="299"/>
        <v>1500</v>
      </c>
      <c r="V236" s="83">
        <f t="shared" si="300"/>
        <v>1500</v>
      </c>
      <c r="W236" s="83">
        <f t="shared" si="301"/>
        <v>1500</v>
      </c>
      <c r="X236" s="4"/>
      <c r="Y236" s="18"/>
      <c r="Z236" s="18"/>
      <c r="AA236" s="18"/>
      <c r="AB236" s="50"/>
    </row>
    <row r="237" spans="1:28" ht="13.15" customHeight="1">
      <c r="A237" s="3">
        <v>223</v>
      </c>
      <c r="B237" s="34">
        <f t="shared" si="263"/>
        <v>45534</v>
      </c>
      <c r="C237" s="2">
        <f t="shared" si="264"/>
        <v>884</v>
      </c>
      <c r="D237" s="5">
        <f t="shared" si="243"/>
        <v>1748</v>
      </c>
      <c r="E237" s="35">
        <f t="shared" si="277"/>
        <v>912</v>
      </c>
      <c r="F237" s="35">
        <f t="shared" si="278"/>
        <v>1362</v>
      </c>
      <c r="G237" s="35">
        <f t="shared" si="279"/>
        <v>1232</v>
      </c>
      <c r="H237" s="18">
        <f t="shared" si="280"/>
        <v>1720</v>
      </c>
      <c r="I237" s="18">
        <f t="shared" si="281"/>
        <v>1270</v>
      </c>
      <c r="J237" s="18">
        <f t="shared" si="282"/>
        <v>1400</v>
      </c>
      <c r="K237" s="18">
        <f t="shared" ref="K237:M237" si="334">K236</f>
        <v>2000</v>
      </c>
      <c r="L237" s="18">
        <f t="shared" si="334"/>
        <v>2000</v>
      </c>
      <c r="M237" s="18">
        <f t="shared" si="334"/>
        <v>2000</v>
      </c>
      <c r="N237" s="18">
        <f t="shared" si="284"/>
        <v>-280</v>
      </c>
      <c r="O237" s="18">
        <f t="shared" si="285"/>
        <v>-730</v>
      </c>
      <c r="P237" s="18">
        <f t="shared" si="286"/>
        <v>-600</v>
      </c>
      <c r="Q237" s="35">
        <f t="shared" ref="Q237:S237" si="335">Q236</f>
        <v>0</v>
      </c>
      <c r="R237" s="35">
        <f t="shared" si="335"/>
        <v>0</v>
      </c>
      <c r="S237" s="35">
        <f t="shared" si="335"/>
        <v>0</v>
      </c>
      <c r="T237" s="4">
        <f t="shared" si="288"/>
        <v>1132</v>
      </c>
      <c r="U237" s="83">
        <f t="shared" si="299"/>
        <v>1500</v>
      </c>
      <c r="V237" s="83">
        <f t="shared" si="300"/>
        <v>1500</v>
      </c>
      <c r="W237" s="83">
        <f t="shared" si="301"/>
        <v>1500</v>
      </c>
      <c r="X237" s="4"/>
      <c r="Y237" s="18"/>
      <c r="Z237" s="18"/>
      <c r="AA237" s="18"/>
      <c r="AB237" s="50"/>
    </row>
    <row r="238" spans="1:28" ht="13.15" customHeight="1">
      <c r="A238" s="3">
        <f>+A237+1</f>
        <v>224</v>
      </c>
      <c r="B238" s="34">
        <f t="shared" si="263"/>
        <v>45535</v>
      </c>
      <c r="C238" s="2">
        <f t="shared" si="264"/>
        <v>884</v>
      </c>
      <c r="D238" s="5">
        <f t="shared" si="243"/>
        <v>1750</v>
      </c>
      <c r="E238" s="35">
        <f t="shared" si="277"/>
        <v>914</v>
      </c>
      <c r="F238" s="35">
        <f t="shared" si="278"/>
        <v>1364</v>
      </c>
      <c r="G238" s="35">
        <f t="shared" si="279"/>
        <v>1234</v>
      </c>
      <c r="H238" s="18">
        <f t="shared" si="280"/>
        <v>1720</v>
      </c>
      <c r="I238" s="18">
        <f t="shared" si="281"/>
        <v>1270</v>
      </c>
      <c r="J238" s="18">
        <f t="shared" si="282"/>
        <v>1400</v>
      </c>
      <c r="K238" s="18">
        <f t="shared" ref="K238:M238" si="336">K237</f>
        <v>2000</v>
      </c>
      <c r="L238" s="18">
        <f t="shared" si="336"/>
        <v>2000</v>
      </c>
      <c r="M238" s="18">
        <f t="shared" si="336"/>
        <v>2000</v>
      </c>
      <c r="N238" s="18">
        <f t="shared" si="284"/>
        <v>-280</v>
      </c>
      <c r="O238" s="18">
        <f t="shared" si="285"/>
        <v>-730</v>
      </c>
      <c r="P238" s="18">
        <f t="shared" si="286"/>
        <v>-600</v>
      </c>
      <c r="Q238" s="35">
        <f t="shared" ref="Q238:S238" si="337">Q237</f>
        <v>0</v>
      </c>
      <c r="R238" s="35">
        <f t="shared" si="337"/>
        <v>0</v>
      </c>
      <c r="S238" s="35">
        <f t="shared" si="337"/>
        <v>0</v>
      </c>
      <c r="T238" s="4">
        <f t="shared" si="288"/>
        <v>1134</v>
      </c>
      <c r="U238" s="83">
        <f t="shared" si="299"/>
        <v>1500</v>
      </c>
      <c r="V238" s="83">
        <f t="shared" si="300"/>
        <v>1500</v>
      </c>
      <c r="W238" s="83">
        <f t="shared" si="301"/>
        <v>1500</v>
      </c>
      <c r="X238" s="4"/>
      <c r="Y238" s="18"/>
      <c r="Z238" s="18"/>
      <c r="AA238" s="18"/>
      <c r="AB238" s="50"/>
    </row>
    <row r="239" spans="1:28" ht="13.15" customHeight="1">
      <c r="A239" s="3">
        <f t="shared" ref="A239:A302" si="338">+A238+1</f>
        <v>225</v>
      </c>
      <c r="B239" s="34">
        <f t="shared" si="263"/>
        <v>45536</v>
      </c>
      <c r="C239" s="2">
        <f t="shared" si="264"/>
        <v>884</v>
      </c>
      <c r="D239" s="5">
        <f t="shared" si="243"/>
        <v>1752</v>
      </c>
      <c r="E239" s="35">
        <f t="shared" ref="E239:E268" si="339">C239+D239-H239</f>
        <v>916</v>
      </c>
      <c r="F239" s="35">
        <f t="shared" ref="F239:F268" si="340">C239+D239-I239</f>
        <v>1366</v>
      </c>
      <c r="G239" s="35">
        <f t="shared" ref="G239:G268" si="341">D239+C239-J239</f>
        <v>1236</v>
      </c>
      <c r="H239" s="18">
        <f t="shared" ref="H239:H268" si="342">K239+N239</f>
        <v>1720</v>
      </c>
      <c r="I239" s="18">
        <f t="shared" ref="I239:I268" si="343">L239+O239</f>
        <v>1270</v>
      </c>
      <c r="J239" s="18">
        <f t="shared" ref="J239:J268" si="344">M239+P239</f>
        <v>1400</v>
      </c>
      <c r="K239" s="18">
        <f t="shared" ref="K239:M239" si="345">K238</f>
        <v>2000</v>
      </c>
      <c r="L239" s="18">
        <f t="shared" si="345"/>
        <v>2000</v>
      </c>
      <c r="M239" s="18">
        <f t="shared" si="345"/>
        <v>2000</v>
      </c>
      <c r="N239" s="18">
        <f t="shared" ref="N239:N268" si="346">N238-Q239</f>
        <v>-280</v>
      </c>
      <c r="O239" s="18">
        <f t="shared" ref="O239:O268" si="347">O238-R239</f>
        <v>-730</v>
      </c>
      <c r="P239" s="18">
        <f t="shared" ref="P239:P268" si="348">P238-S239</f>
        <v>-600</v>
      </c>
      <c r="Q239" s="35">
        <f t="shared" ref="Q239:S239" si="349">Q238</f>
        <v>0</v>
      </c>
      <c r="R239" s="35">
        <f t="shared" si="349"/>
        <v>0</v>
      </c>
      <c r="S239" s="35">
        <f t="shared" si="349"/>
        <v>0</v>
      </c>
      <c r="T239" s="4">
        <f t="shared" ref="T239:T268" si="350">D239+C239-V239</f>
        <v>1136</v>
      </c>
      <c r="U239" s="83">
        <f t="shared" si="299"/>
        <v>1500</v>
      </c>
      <c r="V239" s="83">
        <f t="shared" si="300"/>
        <v>1500</v>
      </c>
      <c r="W239" s="83">
        <f t="shared" si="301"/>
        <v>1500</v>
      </c>
      <c r="X239" s="4"/>
      <c r="Y239" s="18"/>
      <c r="Z239" s="18"/>
      <c r="AA239" s="18"/>
      <c r="AB239" s="50"/>
    </row>
    <row r="240" spans="1:28" ht="13.15" customHeight="1">
      <c r="A240" s="3">
        <f t="shared" si="338"/>
        <v>226</v>
      </c>
      <c r="B240" s="34">
        <f t="shared" si="263"/>
        <v>45537</v>
      </c>
      <c r="C240" s="2">
        <f t="shared" si="264"/>
        <v>884</v>
      </c>
      <c r="D240" s="5">
        <f t="shared" si="243"/>
        <v>1754</v>
      </c>
      <c r="E240" s="35">
        <f t="shared" si="339"/>
        <v>918</v>
      </c>
      <c r="F240" s="35">
        <f t="shared" si="340"/>
        <v>1368</v>
      </c>
      <c r="G240" s="35">
        <f t="shared" si="341"/>
        <v>1238</v>
      </c>
      <c r="H240" s="18">
        <f t="shared" si="342"/>
        <v>1720</v>
      </c>
      <c r="I240" s="18">
        <f t="shared" si="343"/>
        <v>1270</v>
      </c>
      <c r="J240" s="18">
        <f t="shared" si="344"/>
        <v>1400</v>
      </c>
      <c r="K240" s="18">
        <f t="shared" ref="K240:M240" si="351">K239</f>
        <v>2000</v>
      </c>
      <c r="L240" s="18">
        <f t="shared" si="351"/>
        <v>2000</v>
      </c>
      <c r="M240" s="18">
        <f t="shared" si="351"/>
        <v>2000</v>
      </c>
      <c r="N240" s="18">
        <f t="shared" si="346"/>
        <v>-280</v>
      </c>
      <c r="O240" s="18">
        <f t="shared" si="347"/>
        <v>-730</v>
      </c>
      <c r="P240" s="18">
        <f t="shared" si="348"/>
        <v>-600</v>
      </c>
      <c r="Q240" s="35">
        <f t="shared" ref="Q240:S240" si="352">Q239</f>
        <v>0</v>
      </c>
      <c r="R240" s="35">
        <f t="shared" si="352"/>
        <v>0</v>
      </c>
      <c r="S240" s="35">
        <f t="shared" si="352"/>
        <v>0</v>
      </c>
      <c r="T240" s="4">
        <f t="shared" si="350"/>
        <v>1138</v>
      </c>
      <c r="U240" s="83">
        <f t="shared" si="299"/>
        <v>1500</v>
      </c>
      <c r="V240" s="83">
        <f t="shared" si="300"/>
        <v>1500</v>
      </c>
      <c r="W240" s="83">
        <f t="shared" si="301"/>
        <v>1500</v>
      </c>
      <c r="X240" s="4"/>
      <c r="Y240" s="18"/>
      <c r="Z240" s="18"/>
      <c r="AA240" s="18"/>
      <c r="AB240" s="50"/>
    </row>
    <row r="241" spans="1:28" ht="13.15" customHeight="1">
      <c r="A241" s="3">
        <f t="shared" si="338"/>
        <v>227</v>
      </c>
      <c r="B241" s="34">
        <f t="shared" si="263"/>
        <v>45538</v>
      </c>
      <c r="C241" s="2">
        <f t="shared" si="264"/>
        <v>884</v>
      </c>
      <c r="D241" s="5">
        <f t="shared" si="243"/>
        <v>1756</v>
      </c>
      <c r="E241" s="35">
        <f t="shared" si="339"/>
        <v>920</v>
      </c>
      <c r="F241" s="35">
        <f t="shared" si="340"/>
        <v>1370</v>
      </c>
      <c r="G241" s="35">
        <f t="shared" si="341"/>
        <v>1240</v>
      </c>
      <c r="H241" s="18">
        <f t="shared" si="342"/>
        <v>1720</v>
      </c>
      <c r="I241" s="18">
        <f t="shared" si="343"/>
        <v>1270</v>
      </c>
      <c r="J241" s="18">
        <f t="shared" si="344"/>
        <v>1400</v>
      </c>
      <c r="K241" s="18">
        <f t="shared" ref="K241:M241" si="353">K240</f>
        <v>2000</v>
      </c>
      <c r="L241" s="18">
        <f t="shared" si="353"/>
        <v>2000</v>
      </c>
      <c r="M241" s="18">
        <f t="shared" si="353"/>
        <v>2000</v>
      </c>
      <c r="N241" s="18">
        <f t="shared" si="346"/>
        <v>-280</v>
      </c>
      <c r="O241" s="18">
        <f t="shared" si="347"/>
        <v>-730</v>
      </c>
      <c r="P241" s="18">
        <f t="shared" si="348"/>
        <v>-600</v>
      </c>
      <c r="Q241" s="35">
        <f t="shared" ref="Q241:S241" si="354">Q240</f>
        <v>0</v>
      </c>
      <c r="R241" s="35">
        <f t="shared" si="354"/>
        <v>0</v>
      </c>
      <c r="S241" s="35">
        <f t="shared" si="354"/>
        <v>0</v>
      </c>
      <c r="T241" s="4">
        <f t="shared" si="350"/>
        <v>1140</v>
      </c>
      <c r="U241" s="83">
        <f t="shared" si="299"/>
        <v>1500</v>
      </c>
      <c r="V241" s="83">
        <f t="shared" si="300"/>
        <v>1500</v>
      </c>
      <c r="W241" s="83">
        <f t="shared" si="301"/>
        <v>1500</v>
      </c>
      <c r="X241" s="4"/>
      <c r="Y241" s="18"/>
      <c r="Z241" s="18"/>
      <c r="AA241" s="18"/>
      <c r="AB241" s="50"/>
    </row>
    <row r="242" spans="1:28" ht="13.15" customHeight="1">
      <c r="A242" s="3">
        <f t="shared" si="338"/>
        <v>228</v>
      </c>
      <c r="B242" s="34">
        <f t="shared" si="263"/>
        <v>45539</v>
      </c>
      <c r="C242" s="2">
        <f t="shared" si="264"/>
        <v>884</v>
      </c>
      <c r="D242" s="5">
        <f t="shared" si="243"/>
        <v>1758</v>
      </c>
      <c r="E242" s="35">
        <f t="shared" si="339"/>
        <v>922</v>
      </c>
      <c r="F242" s="35">
        <f t="shared" si="340"/>
        <v>1372</v>
      </c>
      <c r="G242" s="35">
        <f t="shared" si="341"/>
        <v>1242</v>
      </c>
      <c r="H242" s="18">
        <f t="shared" si="342"/>
        <v>1720</v>
      </c>
      <c r="I242" s="18">
        <f t="shared" si="343"/>
        <v>1270</v>
      </c>
      <c r="J242" s="18">
        <f t="shared" si="344"/>
        <v>1400</v>
      </c>
      <c r="K242" s="18">
        <f t="shared" ref="K242:M242" si="355">K241</f>
        <v>2000</v>
      </c>
      <c r="L242" s="18">
        <f t="shared" si="355"/>
        <v>2000</v>
      </c>
      <c r="M242" s="18">
        <f t="shared" si="355"/>
        <v>2000</v>
      </c>
      <c r="N242" s="18">
        <f t="shared" si="346"/>
        <v>-280</v>
      </c>
      <c r="O242" s="18">
        <f t="shared" si="347"/>
        <v>-730</v>
      </c>
      <c r="P242" s="18">
        <f t="shared" si="348"/>
        <v>-600</v>
      </c>
      <c r="Q242" s="35">
        <f t="shared" ref="Q242:S242" si="356">Q241</f>
        <v>0</v>
      </c>
      <c r="R242" s="35">
        <f t="shared" si="356"/>
        <v>0</v>
      </c>
      <c r="S242" s="35">
        <f t="shared" si="356"/>
        <v>0</v>
      </c>
      <c r="T242" s="4">
        <f t="shared" si="350"/>
        <v>1142</v>
      </c>
      <c r="U242" s="83">
        <f t="shared" si="299"/>
        <v>1500</v>
      </c>
      <c r="V242" s="83">
        <f t="shared" si="300"/>
        <v>1500</v>
      </c>
      <c r="W242" s="83">
        <f t="shared" si="301"/>
        <v>1500</v>
      </c>
      <c r="X242" s="4"/>
      <c r="Y242" s="18"/>
      <c r="Z242" s="18"/>
      <c r="AA242" s="18"/>
      <c r="AB242" s="50"/>
    </row>
    <row r="243" spans="1:28" ht="13.15" customHeight="1">
      <c r="A243" s="3">
        <f t="shared" si="338"/>
        <v>229</v>
      </c>
      <c r="B243" s="34">
        <f t="shared" si="263"/>
        <v>45540</v>
      </c>
      <c r="C243" s="2">
        <f t="shared" si="264"/>
        <v>884</v>
      </c>
      <c r="D243" s="5">
        <f t="shared" si="243"/>
        <v>1760</v>
      </c>
      <c r="E243" s="35">
        <f t="shared" si="339"/>
        <v>924</v>
      </c>
      <c r="F243" s="35">
        <f t="shared" si="340"/>
        <v>1374</v>
      </c>
      <c r="G243" s="35">
        <f t="shared" si="341"/>
        <v>1244</v>
      </c>
      <c r="H243" s="18">
        <f t="shared" si="342"/>
        <v>1720</v>
      </c>
      <c r="I243" s="18">
        <f t="shared" si="343"/>
        <v>1270</v>
      </c>
      <c r="J243" s="18">
        <f t="shared" si="344"/>
        <v>1400</v>
      </c>
      <c r="K243" s="18">
        <f t="shared" ref="K243:M243" si="357">K242</f>
        <v>2000</v>
      </c>
      <c r="L243" s="18">
        <f t="shared" si="357"/>
        <v>2000</v>
      </c>
      <c r="M243" s="18">
        <f t="shared" si="357"/>
        <v>2000</v>
      </c>
      <c r="N243" s="18">
        <f t="shared" si="346"/>
        <v>-280</v>
      </c>
      <c r="O243" s="18">
        <f t="shared" si="347"/>
        <v>-730</v>
      </c>
      <c r="P243" s="18">
        <f t="shared" si="348"/>
        <v>-600</v>
      </c>
      <c r="Q243" s="35">
        <f t="shared" ref="Q243:S243" si="358">Q242</f>
        <v>0</v>
      </c>
      <c r="R243" s="35">
        <f t="shared" si="358"/>
        <v>0</v>
      </c>
      <c r="S243" s="35">
        <f t="shared" si="358"/>
        <v>0</v>
      </c>
      <c r="T243" s="4">
        <f t="shared" si="350"/>
        <v>1144</v>
      </c>
      <c r="U243" s="83">
        <f t="shared" si="299"/>
        <v>1500</v>
      </c>
      <c r="V243" s="83">
        <f t="shared" si="300"/>
        <v>1500</v>
      </c>
      <c r="W243" s="83">
        <f t="shared" si="301"/>
        <v>1500</v>
      </c>
      <c r="X243" s="4"/>
      <c r="Y243" s="18"/>
      <c r="Z243" s="18"/>
      <c r="AA243" s="18"/>
      <c r="AB243" s="50"/>
    </row>
    <row r="244" spans="1:28" ht="13.15" customHeight="1">
      <c r="A244" s="3">
        <f t="shared" si="338"/>
        <v>230</v>
      </c>
      <c r="B244" s="34">
        <f t="shared" si="263"/>
        <v>45541</v>
      </c>
      <c r="C244" s="2">
        <f t="shared" si="264"/>
        <v>884</v>
      </c>
      <c r="D244" s="5">
        <f t="shared" si="243"/>
        <v>1762</v>
      </c>
      <c r="E244" s="35">
        <f t="shared" si="339"/>
        <v>926</v>
      </c>
      <c r="F244" s="35">
        <f t="shared" si="340"/>
        <v>1376</v>
      </c>
      <c r="G244" s="35">
        <f t="shared" si="341"/>
        <v>1246</v>
      </c>
      <c r="H244" s="18">
        <f t="shared" si="342"/>
        <v>1720</v>
      </c>
      <c r="I244" s="18">
        <f t="shared" si="343"/>
        <v>1270</v>
      </c>
      <c r="J244" s="18">
        <f t="shared" si="344"/>
        <v>1400</v>
      </c>
      <c r="K244" s="18">
        <f t="shared" ref="K244:M244" si="359">K243</f>
        <v>2000</v>
      </c>
      <c r="L244" s="18">
        <f t="shared" si="359"/>
        <v>2000</v>
      </c>
      <c r="M244" s="18">
        <f t="shared" si="359"/>
        <v>2000</v>
      </c>
      <c r="N244" s="18">
        <f t="shared" si="346"/>
        <v>-280</v>
      </c>
      <c r="O244" s="18">
        <f t="shared" si="347"/>
        <v>-730</v>
      </c>
      <c r="P244" s="18">
        <f t="shared" si="348"/>
        <v>-600</v>
      </c>
      <c r="Q244" s="35">
        <f t="shared" ref="Q244:S244" si="360">Q243</f>
        <v>0</v>
      </c>
      <c r="R244" s="35">
        <f t="shared" si="360"/>
        <v>0</v>
      </c>
      <c r="S244" s="35">
        <f t="shared" si="360"/>
        <v>0</v>
      </c>
      <c r="T244" s="4">
        <f t="shared" si="350"/>
        <v>1146</v>
      </c>
      <c r="U244" s="83">
        <f t="shared" si="299"/>
        <v>1500</v>
      </c>
      <c r="V244" s="83">
        <f t="shared" si="300"/>
        <v>1500</v>
      </c>
      <c r="W244" s="83">
        <f t="shared" si="301"/>
        <v>1500</v>
      </c>
      <c r="X244" s="4"/>
      <c r="Y244" s="18"/>
      <c r="Z244" s="18"/>
      <c r="AA244" s="18"/>
      <c r="AB244" s="50"/>
    </row>
    <row r="245" spans="1:28" ht="13.15" customHeight="1">
      <c r="A245" s="3">
        <f t="shared" si="338"/>
        <v>231</v>
      </c>
      <c r="B245" s="34">
        <f t="shared" si="263"/>
        <v>45542</v>
      </c>
      <c r="C245" s="2">
        <f t="shared" si="264"/>
        <v>884</v>
      </c>
      <c r="D245" s="5">
        <f t="shared" si="243"/>
        <v>1764</v>
      </c>
      <c r="E245" s="35">
        <f t="shared" si="339"/>
        <v>928</v>
      </c>
      <c r="F245" s="35">
        <f t="shared" si="340"/>
        <v>1378</v>
      </c>
      <c r="G245" s="35">
        <f t="shared" si="341"/>
        <v>1248</v>
      </c>
      <c r="H245" s="18">
        <f t="shared" si="342"/>
        <v>1720</v>
      </c>
      <c r="I245" s="18">
        <f t="shared" si="343"/>
        <v>1270</v>
      </c>
      <c r="J245" s="18">
        <f t="shared" si="344"/>
        <v>1400</v>
      </c>
      <c r="K245" s="18">
        <f t="shared" ref="K245:M245" si="361">K244</f>
        <v>2000</v>
      </c>
      <c r="L245" s="18">
        <f t="shared" si="361"/>
        <v>2000</v>
      </c>
      <c r="M245" s="18">
        <f t="shared" si="361"/>
        <v>2000</v>
      </c>
      <c r="N245" s="18">
        <f t="shared" si="346"/>
        <v>-280</v>
      </c>
      <c r="O245" s="18">
        <f t="shared" si="347"/>
        <v>-730</v>
      </c>
      <c r="P245" s="18">
        <f t="shared" si="348"/>
        <v>-600</v>
      </c>
      <c r="Q245" s="35">
        <f t="shared" ref="Q245:S245" si="362">Q244</f>
        <v>0</v>
      </c>
      <c r="R245" s="35">
        <f t="shared" si="362"/>
        <v>0</v>
      </c>
      <c r="S245" s="35">
        <f t="shared" si="362"/>
        <v>0</v>
      </c>
      <c r="T245" s="4">
        <f t="shared" si="350"/>
        <v>1148</v>
      </c>
      <c r="U245" s="83">
        <f t="shared" si="299"/>
        <v>1500</v>
      </c>
      <c r="V245" s="83">
        <f t="shared" si="300"/>
        <v>1500</v>
      </c>
      <c r="W245" s="83">
        <f t="shared" si="301"/>
        <v>1500</v>
      </c>
      <c r="X245" s="4"/>
      <c r="Y245" s="18"/>
      <c r="Z245" s="18"/>
      <c r="AA245" s="18"/>
      <c r="AB245" s="50"/>
    </row>
    <row r="246" spans="1:28" ht="13.15" customHeight="1">
      <c r="A246" s="3">
        <f t="shared" si="338"/>
        <v>232</v>
      </c>
      <c r="B246" s="34">
        <f t="shared" si="263"/>
        <v>45543</v>
      </c>
      <c r="C246" s="2">
        <f t="shared" si="264"/>
        <v>884</v>
      </c>
      <c r="D246" s="5">
        <f t="shared" si="243"/>
        <v>1766</v>
      </c>
      <c r="E246" s="35">
        <f t="shared" si="339"/>
        <v>930</v>
      </c>
      <c r="F246" s="35">
        <f t="shared" si="340"/>
        <v>1380</v>
      </c>
      <c r="G246" s="35">
        <f t="shared" si="341"/>
        <v>1250</v>
      </c>
      <c r="H246" s="18">
        <f t="shared" si="342"/>
        <v>1720</v>
      </c>
      <c r="I246" s="18">
        <f t="shared" si="343"/>
        <v>1270</v>
      </c>
      <c r="J246" s="18">
        <f t="shared" si="344"/>
        <v>1400</v>
      </c>
      <c r="K246" s="18">
        <f t="shared" ref="K246:M246" si="363">K245</f>
        <v>2000</v>
      </c>
      <c r="L246" s="18">
        <f t="shared" si="363"/>
        <v>2000</v>
      </c>
      <c r="M246" s="18">
        <f t="shared" si="363"/>
        <v>2000</v>
      </c>
      <c r="N246" s="18">
        <f t="shared" si="346"/>
        <v>-280</v>
      </c>
      <c r="O246" s="18">
        <f t="shared" si="347"/>
        <v>-730</v>
      </c>
      <c r="P246" s="18">
        <f t="shared" si="348"/>
        <v>-600</v>
      </c>
      <c r="Q246" s="35">
        <f t="shared" ref="Q246:S246" si="364">Q245</f>
        <v>0</v>
      </c>
      <c r="R246" s="35">
        <f t="shared" si="364"/>
        <v>0</v>
      </c>
      <c r="S246" s="35">
        <f t="shared" si="364"/>
        <v>0</v>
      </c>
      <c r="T246" s="4">
        <f t="shared" si="350"/>
        <v>1150</v>
      </c>
      <c r="U246" s="83">
        <f t="shared" si="299"/>
        <v>1500</v>
      </c>
      <c r="V246" s="83">
        <f t="shared" si="300"/>
        <v>1500</v>
      </c>
      <c r="W246" s="83">
        <f t="shared" si="301"/>
        <v>1500</v>
      </c>
      <c r="X246" s="4"/>
      <c r="Y246" s="18"/>
      <c r="Z246" s="18"/>
      <c r="AA246" s="18"/>
      <c r="AB246" s="50"/>
    </row>
    <row r="247" spans="1:28" ht="13.15" customHeight="1">
      <c r="A247" s="3">
        <f t="shared" si="338"/>
        <v>233</v>
      </c>
      <c r="B247" s="34">
        <f t="shared" si="263"/>
        <v>45544</v>
      </c>
      <c r="C247" s="2">
        <f t="shared" si="264"/>
        <v>884</v>
      </c>
      <c r="D247" s="5">
        <f t="shared" si="243"/>
        <v>1768</v>
      </c>
      <c r="E247" s="35">
        <f t="shared" si="339"/>
        <v>932</v>
      </c>
      <c r="F247" s="35">
        <f t="shared" si="340"/>
        <v>1382</v>
      </c>
      <c r="G247" s="35">
        <f t="shared" si="341"/>
        <v>1252</v>
      </c>
      <c r="H247" s="18">
        <f t="shared" si="342"/>
        <v>1720</v>
      </c>
      <c r="I247" s="18">
        <f t="shared" si="343"/>
        <v>1270</v>
      </c>
      <c r="J247" s="18">
        <f t="shared" si="344"/>
        <v>1400</v>
      </c>
      <c r="K247" s="18">
        <f t="shared" ref="K247:M247" si="365">K246</f>
        <v>2000</v>
      </c>
      <c r="L247" s="18">
        <f t="shared" si="365"/>
        <v>2000</v>
      </c>
      <c r="M247" s="18">
        <f t="shared" si="365"/>
        <v>2000</v>
      </c>
      <c r="N247" s="18">
        <f t="shared" si="346"/>
        <v>-280</v>
      </c>
      <c r="O247" s="18">
        <f t="shared" si="347"/>
        <v>-730</v>
      </c>
      <c r="P247" s="18">
        <f t="shared" si="348"/>
        <v>-600</v>
      </c>
      <c r="Q247" s="35">
        <f t="shared" ref="Q247:S247" si="366">Q246</f>
        <v>0</v>
      </c>
      <c r="R247" s="35">
        <f t="shared" si="366"/>
        <v>0</v>
      </c>
      <c r="S247" s="35">
        <f t="shared" si="366"/>
        <v>0</v>
      </c>
      <c r="T247" s="4">
        <f t="shared" si="350"/>
        <v>1152</v>
      </c>
      <c r="U247" s="83">
        <f t="shared" si="299"/>
        <v>1500</v>
      </c>
      <c r="V247" s="83">
        <f t="shared" si="300"/>
        <v>1500</v>
      </c>
      <c r="W247" s="83">
        <f t="shared" si="301"/>
        <v>1500</v>
      </c>
      <c r="X247" s="4"/>
      <c r="Y247" s="18"/>
      <c r="Z247" s="18"/>
      <c r="AA247" s="18"/>
      <c r="AB247" s="50"/>
    </row>
    <row r="248" spans="1:28" ht="13.15" customHeight="1">
      <c r="A248" s="3">
        <f t="shared" si="338"/>
        <v>234</v>
      </c>
      <c r="B248" s="34">
        <f t="shared" si="263"/>
        <v>45545</v>
      </c>
      <c r="C248" s="2">
        <f t="shared" si="264"/>
        <v>884</v>
      </c>
      <c r="D248" s="5">
        <f t="shared" si="243"/>
        <v>1770</v>
      </c>
      <c r="E248" s="35">
        <f t="shared" si="339"/>
        <v>934</v>
      </c>
      <c r="F248" s="35">
        <f t="shared" si="340"/>
        <v>1384</v>
      </c>
      <c r="G248" s="35">
        <f t="shared" si="341"/>
        <v>1254</v>
      </c>
      <c r="H248" s="18">
        <f t="shared" si="342"/>
        <v>1720</v>
      </c>
      <c r="I248" s="18">
        <f t="shared" si="343"/>
        <v>1270</v>
      </c>
      <c r="J248" s="18">
        <f t="shared" si="344"/>
        <v>1400</v>
      </c>
      <c r="K248" s="18">
        <f t="shared" ref="K248:M248" si="367">K247</f>
        <v>2000</v>
      </c>
      <c r="L248" s="18">
        <f t="shared" si="367"/>
        <v>2000</v>
      </c>
      <c r="M248" s="18">
        <f t="shared" si="367"/>
        <v>2000</v>
      </c>
      <c r="N248" s="18">
        <f t="shared" si="346"/>
        <v>-280</v>
      </c>
      <c r="O248" s="18">
        <f t="shared" si="347"/>
        <v>-730</v>
      </c>
      <c r="P248" s="18">
        <f t="shared" si="348"/>
        <v>-600</v>
      </c>
      <c r="Q248" s="35">
        <f t="shared" ref="Q248:S248" si="368">Q247</f>
        <v>0</v>
      </c>
      <c r="R248" s="35">
        <f t="shared" si="368"/>
        <v>0</v>
      </c>
      <c r="S248" s="35">
        <f t="shared" si="368"/>
        <v>0</v>
      </c>
      <c r="T248" s="4">
        <f t="shared" si="350"/>
        <v>1154</v>
      </c>
      <c r="U248" s="83">
        <f t="shared" si="299"/>
        <v>1500</v>
      </c>
      <c r="V248" s="83">
        <f t="shared" si="300"/>
        <v>1500</v>
      </c>
      <c r="W248" s="83">
        <f t="shared" si="301"/>
        <v>1500</v>
      </c>
      <c r="X248" s="4"/>
      <c r="Y248" s="18"/>
      <c r="Z248" s="18"/>
      <c r="AA248" s="18"/>
      <c r="AB248" s="50"/>
    </row>
    <row r="249" spans="1:28" ht="13.15" customHeight="1">
      <c r="A249" s="3">
        <f t="shared" si="338"/>
        <v>235</v>
      </c>
      <c r="B249" s="34">
        <f t="shared" si="263"/>
        <v>45546</v>
      </c>
      <c r="C249" s="2">
        <f t="shared" si="264"/>
        <v>884</v>
      </c>
      <c r="D249" s="5">
        <f t="shared" si="243"/>
        <v>1772</v>
      </c>
      <c r="E249" s="35">
        <f t="shared" si="339"/>
        <v>936</v>
      </c>
      <c r="F249" s="35">
        <f t="shared" si="340"/>
        <v>1386</v>
      </c>
      <c r="G249" s="35">
        <f t="shared" si="341"/>
        <v>1256</v>
      </c>
      <c r="H249" s="18">
        <f t="shared" si="342"/>
        <v>1720</v>
      </c>
      <c r="I249" s="18">
        <f t="shared" si="343"/>
        <v>1270</v>
      </c>
      <c r="J249" s="18">
        <f t="shared" si="344"/>
        <v>1400</v>
      </c>
      <c r="K249" s="18">
        <f t="shared" ref="K249:M249" si="369">K248</f>
        <v>2000</v>
      </c>
      <c r="L249" s="18">
        <f t="shared" si="369"/>
        <v>2000</v>
      </c>
      <c r="M249" s="18">
        <f t="shared" si="369"/>
        <v>2000</v>
      </c>
      <c r="N249" s="18">
        <f t="shared" si="346"/>
        <v>-280</v>
      </c>
      <c r="O249" s="18">
        <f t="shared" si="347"/>
        <v>-730</v>
      </c>
      <c r="P249" s="18">
        <f t="shared" si="348"/>
        <v>-600</v>
      </c>
      <c r="Q249" s="35">
        <f t="shared" ref="Q249:S249" si="370">Q248</f>
        <v>0</v>
      </c>
      <c r="R249" s="35">
        <f t="shared" si="370"/>
        <v>0</v>
      </c>
      <c r="S249" s="35">
        <f t="shared" si="370"/>
        <v>0</v>
      </c>
      <c r="T249" s="4">
        <f t="shared" si="350"/>
        <v>1156</v>
      </c>
      <c r="U249" s="83">
        <f t="shared" si="299"/>
        <v>1500</v>
      </c>
      <c r="V249" s="83">
        <f t="shared" si="300"/>
        <v>1500</v>
      </c>
      <c r="W249" s="83">
        <f t="shared" si="301"/>
        <v>1500</v>
      </c>
      <c r="X249" s="4"/>
      <c r="Y249" s="18"/>
      <c r="Z249" s="18"/>
      <c r="AA249" s="18"/>
      <c r="AB249" s="50"/>
    </row>
    <row r="250" spans="1:28" ht="13.15" customHeight="1">
      <c r="A250" s="3">
        <f t="shared" si="338"/>
        <v>236</v>
      </c>
      <c r="B250" s="34">
        <f t="shared" si="263"/>
        <v>45547</v>
      </c>
      <c r="C250" s="2">
        <f t="shared" si="264"/>
        <v>884</v>
      </c>
      <c r="D250" s="5">
        <f t="shared" si="243"/>
        <v>1774</v>
      </c>
      <c r="E250" s="35">
        <f t="shared" si="339"/>
        <v>938</v>
      </c>
      <c r="F250" s="35">
        <f t="shared" si="340"/>
        <v>1388</v>
      </c>
      <c r="G250" s="35">
        <f t="shared" si="341"/>
        <v>1258</v>
      </c>
      <c r="H250" s="18">
        <f t="shared" si="342"/>
        <v>1720</v>
      </c>
      <c r="I250" s="18">
        <f t="shared" si="343"/>
        <v>1270</v>
      </c>
      <c r="J250" s="18">
        <f t="shared" si="344"/>
        <v>1400</v>
      </c>
      <c r="K250" s="18">
        <f t="shared" ref="K250:M250" si="371">K249</f>
        <v>2000</v>
      </c>
      <c r="L250" s="18">
        <f t="shared" si="371"/>
        <v>2000</v>
      </c>
      <c r="M250" s="18">
        <f t="shared" si="371"/>
        <v>2000</v>
      </c>
      <c r="N250" s="18">
        <f t="shared" si="346"/>
        <v>-280</v>
      </c>
      <c r="O250" s="18">
        <f t="shared" si="347"/>
        <v>-730</v>
      </c>
      <c r="P250" s="18">
        <f t="shared" si="348"/>
        <v>-600</v>
      </c>
      <c r="Q250" s="35">
        <f t="shared" ref="Q250:S250" si="372">Q249</f>
        <v>0</v>
      </c>
      <c r="R250" s="35">
        <f t="shared" si="372"/>
        <v>0</v>
      </c>
      <c r="S250" s="35">
        <f t="shared" si="372"/>
        <v>0</v>
      </c>
      <c r="T250" s="4">
        <f t="shared" si="350"/>
        <v>1158</v>
      </c>
      <c r="U250" s="83">
        <f t="shared" si="299"/>
        <v>1500</v>
      </c>
      <c r="V250" s="83">
        <f t="shared" si="300"/>
        <v>1500</v>
      </c>
      <c r="W250" s="83">
        <f t="shared" si="301"/>
        <v>1500</v>
      </c>
      <c r="X250" s="4"/>
      <c r="Y250" s="18"/>
      <c r="Z250" s="18"/>
      <c r="AA250" s="18"/>
      <c r="AB250" s="50"/>
    </row>
    <row r="251" spans="1:28" ht="13.15" customHeight="1">
      <c r="A251" s="3">
        <f t="shared" si="338"/>
        <v>237</v>
      </c>
      <c r="B251" s="34">
        <f t="shared" si="263"/>
        <v>45548</v>
      </c>
      <c r="C251" s="2">
        <f t="shared" si="264"/>
        <v>884</v>
      </c>
      <c r="D251" s="5">
        <f t="shared" si="243"/>
        <v>1776</v>
      </c>
      <c r="E251" s="35">
        <f t="shared" si="339"/>
        <v>940</v>
      </c>
      <c r="F251" s="35">
        <f t="shared" si="340"/>
        <v>1390</v>
      </c>
      <c r="G251" s="35">
        <f t="shared" si="341"/>
        <v>1260</v>
      </c>
      <c r="H251" s="18">
        <f t="shared" si="342"/>
        <v>1720</v>
      </c>
      <c r="I251" s="18">
        <f t="shared" si="343"/>
        <v>1270</v>
      </c>
      <c r="J251" s="18">
        <f t="shared" si="344"/>
        <v>1400</v>
      </c>
      <c r="K251" s="18">
        <f t="shared" ref="K251:M251" si="373">K250</f>
        <v>2000</v>
      </c>
      <c r="L251" s="18">
        <f t="shared" si="373"/>
        <v>2000</v>
      </c>
      <c r="M251" s="18">
        <f t="shared" si="373"/>
        <v>2000</v>
      </c>
      <c r="N251" s="18">
        <f t="shared" si="346"/>
        <v>-280</v>
      </c>
      <c r="O251" s="18">
        <f t="shared" si="347"/>
        <v>-730</v>
      </c>
      <c r="P251" s="18">
        <f t="shared" si="348"/>
        <v>-600</v>
      </c>
      <c r="Q251" s="35">
        <f t="shared" ref="Q251:S251" si="374">Q250</f>
        <v>0</v>
      </c>
      <c r="R251" s="35">
        <f t="shared" si="374"/>
        <v>0</v>
      </c>
      <c r="S251" s="35">
        <f t="shared" si="374"/>
        <v>0</v>
      </c>
      <c r="T251" s="4">
        <f t="shared" si="350"/>
        <v>1160</v>
      </c>
      <c r="U251" s="83">
        <f t="shared" si="299"/>
        <v>1500</v>
      </c>
      <c r="V251" s="83">
        <f t="shared" si="300"/>
        <v>1500</v>
      </c>
      <c r="W251" s="83">
        <f t="shared" si="301"/>
        <v>1500</v>
      </c>
      <c r="X251" s="4"/>
      <c r="Y251" s="18"/>
      <c r="Z251" s="18"/>
      <c r="AA251" s="18"/>
      <c r="AB251" s="50"/>
    </row>
    <row r="252" spans="1:28" ht="13.15" customHeight="1">
      <c r="A252" s="3">
        <f t="shared" si="338"/>
        <v>238</v>
      </c>
      <c r="B252" s="34">
        <f t="shared" si="263"/>
        <v>45549</v>
      </c>
      <c r="C252" s="2">
        <f t="shared" si="264"/>
        <v>884</v>
      </c>
      <c r="D252" s="5">
        <f t="shared" si="243"/>
        <v>1778</v>
      </c>
      <c r="E252" s="35">
        <f t="shared" si="339"/>
        <v>942</v>
      </c>
      <c r="F252" s="35">
        <f t="shared" si="340"/>
        <v>1392</v>
      </c>
      <c r="G252" s="35">
        <f t="shared" si="341"/>
        <v>1262</v>
      </c>
      <c r="H252" s="18">
        <f t="shared" si="342"/>
        <v>1720</v>
      </c>
      <c r="I252" s="18">
        <f t="shared" si="343"/>
        <v>1270</v>
      </c>
      <c r="J252" s="18">
        <f t="shared" si="344"/>
        <v>1400</v>
      </c>
      <c r="K252" s="18">
        <f t="shared" ref="K252:M252" si="375">K251</f>
        <v>2000</v>
      </c>
      <c r="L252" s="18">
        <f t="shared" si="375"/>
        <v>2000</v>
      </c>
      <c r="M252" s="18">
        <f t="shared" si="375"/>
        <v>2000</v>
      </c>
      <c r="N252" s="18">
        <f t="shared" si="346"/>
        <v>-280</v>
      </c>
      <c r="O252" s="18">
        <f t="shared" si="347"/>
        <v>-730</v>
      </c>
      <c r="P252" s="18">
        <f t="shared" si="348"/>
        <v>-600</v>
      </c>
      <c r="Q252" s="35">
        <f t="shared" ref="Q252:S252" si="376">Q251</f>
        <v>0</v>
      </c>
      <c r="R252" s="35">
        <f t="shared" si="376"/>
        <v>0</v>
      </c>
      <c r="S252" s="35">
        <f t="shared" si="376"/>
        <v>0</v>
      </c>
      <c r="T252" s="4">
        <f t="shared" si="350"/>
        <v>1162</v>
      </c>
      <c r="U252" s="83">
        <f t="shared" si="299"/>
        <v>1500</v>
      </c>
      <c r="V252" s="83">
        <f t="shared" si="300"/>
        <v>1500</v>
      </c>
      <c r="W252" s="83">
        <f t="shared" si="301"/>
        <v>1500</v>
      </c>
      <c r="X252" s="4"/>
      <c r="Y252" s="18"/>
      <c r="Z252" s="18"/>
      <c r="AA252" s="18"/>
      <c r="AB252" s="50"/>
    </row>
    <row r="253" spans="1:28" ht="13.15" customHeight="1">
      <c r="A253" s="3">
        <f t="shared" si="338"/>
        <v>239</v>
      </c>
      <c r="B253" s="34">
        <f t="shared" si="263"/>
        <v>45550</v>
      </c>
      <c r="C253" s="2">
        <f t="shared" si="264"/>
        <v>884</v>
      </c>
      <c r="D253" s="5">
        <f t="shared" si="243"/>
        <v>1780</v>
      </c>
      <c r="E253" s="35">
        <f t="shared" si="339"/>
        <v>944</v>
      </c>
      <c r="F253" s="35">
        <f t="shared" si="340"/>
        <v>1394</v>
      </c>
      <c r="G253" s="35">
        <f t="shared" si="341"/>
        <v>1264</v>
      </c>
      <c r="H253" s="18">
        <f t="shared" si="342"/>
        <v>1720</v>
      </c>
      <c r="I253" s="18">
        <f t="shared" si="343"/>
        <v>1270</v>
      </c>
      <c r="J253" s="18">
        <f t="shared" si="344"/>
        <v>1400</v>
      </c>
      <c r="K253" s="18">
        <f t="shared" ref="K253:M253" si="377">K252</f>
        <v>2000</v>
      </c>
      <c r="L253" s="18">
        <f t="shared" si="377"/>
        <v>2000</v>
      </c>
      <c r="M253" s="18">
        <f t="shared" si="377"/>
        <v>2000</v>
      </c>
      <c r="N253" s="18">
        <f t="shared" si="346"/>
        <v>-280</v>
      </c>
      <c r="O253" s="18">
        <f t="shared" si="347"/>
        <v>-730</v>
      </c>
      <c r="P253" s="18">
        <f t="shared" si="348"/>
        <v>-600</v>
      </c>
      <c r="Q253" s="35">
        <f t="shared" ref="Q253:S253" si="378">Q252</f>
        <v>0</v>
      </c>
      <c r="R253" s="35">
        <f t="shared" si="378"/>
        <v>0</v>
      </c>
      <c r="S253" s="35">
        <f t="shared" si="378"/>
        <v>0</v>
      </c>
      <c r="T253" s="4">
        <f t="shared" si="350"/>
        <v>1164</v>
      </c>
      <c r="U253" s="83">
        <f t="shared" si="299"/>
        <v>1500</v>
      </c>
      <c r="V253" s="83">
        <f t="shared" si="300"/>
        <v>1500</v>
      </c>
      <c r="W253" s="83">
        <f t="shared" si="301"/>
        <v>1500</v>
      </c>
      <c r="X253" s="4"/>
      <c r="Y253" s="18"/>
      <c r="Z253" s="18"/>
      <c r="AA253" s="18"/>
      <c r="AB253" s="50"/>
    </row>
    <row r="254" spans="1:28" ht="13.15" customHeight="1">
      <c r="A254" s="3">
        <f t="shared" si="338"/>
        <v>240</v>
      </c>
      <c r="B254" s="34">
        <f t="shared" si="263"/>
        <v>45551</v>
      </c>
      <c r="C254" s="2">
        <f t="shared" si="264"/>
        <v>884</v>
      </c>
      <c r="D254" s="5">
        <f t="shared" si="243"/>
        <v>1782</v>
      </c>
      <c r="E254" s="35">
        <f t="shared" si="339"/>
        <v>946</v>
      </c>
      <c r="F254" s="35">
        <f t="shared" si="340"/>
        <v>1396</v>
      </c>
      <c r="G254" s="35">
        <f t="shared" si="341"/>
        <v>1266</v>
      </c>
      <c r="H254" s="18">
        <f t="shared" si="342"/>
        <v>1720</v>
      </c>
      <c r="I254" s="18">
        <f t="shared" si="343"/>
        <v>1270</v>
      </c>
      <c r="J254" s="18">
        <f t="shared" si="344"/>
        <v>1400</v>
      </c>
      <c r="K254" s="18">
        <f t="shared" ref="K254:M254" si="379">K253</f>
        <v>2000</v>
      </c>
      <c r="L254" s="18">
        <f t="shared" si="379"/>
        <v>2000</v>
      </c>
      <c r="M254" s="18">
        <f t="shared" si="379"/>
        <v>2000</v>
      </c>
      <c r="N254" s="18">
        <f t="shared" si="346"/>
        <v>-280</v>
      </c>
      <c r="O254" s="18">
        <f t="shared" si="347"/>
        <v>-730</v>
      </c>
      <c r="P254" s="18">
        <f t="shared" si="348"/>
        <v>-600</v>
      </c>
      <c r="Q254" s="35">
        <f t="shared" ref="Q254:S254" si="380">Q253</f>
        <v>0</v>
      </c>
      <c r="R254" s="35">
        <f t="shared" si="380"/>
        <v>0</v>
      </c>
      <c r="S254" s="35">
        <f t="shared" si="380"/>
        <v>0</v>
      </c>
      <c r="T254" s="4">
        <f t="shared" si="350"/>
        <v>1166</v>
      </c>
      <c r="U254" s="83">
        <f t="shared" si="299"/>
        <v>1500</v>
      </c>
      <c r="V254" s="83">
        <f t="shared" si="300"/>
        <v>1500</v>
      </c>
      <c r="W254" s="83">
        <f t="shared" si="301"/>
        <v>1500</v>
      </c>
      <c r="X254" s="4"/>
      <c r="Y254" s="18"/>
      <c r="Z254" s="18"/>
      <c r="AA254" s="18"/>
      <c r="AB254" s="50"/>
    </row>
    <row r="255" spans="1:28" ht="13.15" customHeight="1">
      <c r="A255" s="3">
        <f t="shared" si="338"/>
        <v>241</v>
      </c>
      <c r="B255" s="34">
        <f t="shared" si="263"/>
        <v>45552</v>
      </c>
      <c r="C255" s="2">
        <f t="shared" si="264"/>
        <v>884</v>
      </c>
      <c r="D255" s="5">
        <f t="shared" si="243"/>
        <v>1784</v>
      </c>
      <c r="E255" s="35">
        <f t="shared" si="339"/>
        <v>948</v>
      </c>
      <c r="F255" s="35">
        <f t="shared" si="340"/>
        <v>1398</v>
      </c>
      <c r="G255" s="35">
        <f t="shared" si="341"/>
        <v>1268</v>
      </c>
      <c r="H255" s="18">
        <f t="shared" si="342"/>
        <v>1720</v>
      </c>
      <c r="I255" s="18">
        <f t="shared" si="343"/>
        <v>1270</v>
      </c>
      <c r="J255" s="18">
        <f t="shared" si="344"/>
        <v>1400</v>
      </c>
      <c r="K255" s="18">
        <f t="shared" ref="K255:M255" si="381">K254</f>
        <v>2000</v>
      </c>
      <c r="L255" s="18">
        <f t="shared" si="381"/>
        <v>2000</v>
      </c>
      <c r="M255" s="18">
        <f t="shared" si="381"/>
        <v>2000</v>
      </c>
      <c r="N255" s="18">
        <f t="shared" si="346"/>
        <v>-280</v>
      </c>
      <c r="O255" s="18">
        <f t="shared" si="347"/>
        <v>-730</v>
      </c>
      <c r="P255" s="18">
        <f t="shared" si="348"/>
        <v>-600</v>
      </c>
      <c r="Q255" s="35">
        <f t="shared" ref="Q255:S255" si="382">Q254</f>
        <v>0</v>
      </c>
      <c r="R255" s="35">
        <f t="shared" si="382"/>
        <v>0</v>
      </c>
      <c r="S255" s="35">
        <f t="shared" si="382"/>
        <v>0</v>
      </c>
      <c r="T255" s="4">
        <f t="shared" si="350"/>
        <v>1168</v>
      </c>
      <c r="U255" s="83">
        <f t="shared" si="299"/>
        <v>1500</v>
      </c>
      <c r="V255" s="83">
        <f t="shared" si="300"/>
        <v>1500</v>
      </c>
      <c r="W255" s="83">
        <f t="shared" si="301"/>
        <v>1500</v>
      </c>
      <c r="X255" s="4"/>
      <c r="Y255" s="18"/>
      <c r="Z255" s="18"/>
      <c r="AA255" s="18"/>
      <c r="AB255" s="50"/>
    </row>
    <row r="256" spans="1:28" ht="13.15" customHeight="1">
      <c r="A256" s="3">
        <f t="shared" si="338"/>
        <v>242</v>
      </c>
      <c r="B256" s="34">
        <f t="shared" si="263"/>
        <v>45553</v>
      </c>
      <c r="C256" s="2">
        <f t="shared" si="264"/>
        <v>884</v>
      </c>
      <c r="D256" s="5">
        <f t="shared" ref="D256:D319" si="383">D255+2</f>
        <v>1786</v>
      </c>
      <c r="E256" s="35">
        <f t="shared" si="339"/>
        <v>950</v>
      </c>
      <c r="F256" s="35">
        <f t="shared" si="340"/>
        <v>1400</v>
      </c>
      <c r="G256" s="35">
        <f t="shared" si="341"/>
        <v>1270</v>
      </c>
      <c r="H256" s="18">
        <f t="shared" si="342"/>
        <v>1720</v>
      </c>
      <c r="I256" s="18">
        <f t="shared" si="343"/>
        <v>1270</v>
      </c>
      <c r="J256" s="18">
        <f t="shared" si="344"/>
        <v>1400</v>
      </c>
      <c r="K256" s="18">
        <f t="shared" ref="K256:M256" si="384">K255</f>
        <v>2000</v>
      </c>
      <c r="L256" s="18">
        <f t="shared" si="384"/>
        <v>2000</v>
      </c>
      <c r="M256" s="18">
        <f t="shared" si="384"/>
        <v>2000</v>
      </c>
      <c r="N256" s="18">
        <f t="shared" si="346"/>
        <v>-280</v>
      </c>
      <c r="O256" s="18">
        <f t="shared" si="347"/>
        <v>-730</v>
      </c>
      <c r="P256" s="18">
        <f t="shared" si="348"/>
        <v>-600</v>
      </c>
      <c r="Q256" s="35">
        <f t="shared" ref="Q256:S256" si="385">Q255</f>
        <v>0</v>
      </c>
      <c r="R256" s="35">
        <f t="shared" si="385"/>
        <v>0</v>
      </c>
      <c r="S256" s="35">
        <f t="shared" si="385"/>
        <v>0</v>
      </c>
      <c r="T256" s="4">
        <f t="shared" si="350"/>
        <v>1170</v>
      </c>
      <c r="U256" s="83">
        <f t="shared" si="299"/>
        <v>1500</v>
      </c>
      <c r="V256" s="83">
        <f t="shared" si="300"/>
        <v>1500</v>
      </c>
      <c r="W256" s="83">
        <f t="shared" si="301"/>
        <v>1500</v>
      </c>
      <c r="X256" s="4"/>
      <c r="Y256" s="18"/>
      <c r="Z256" s="18"/>
      <c r="AA256" s="18"/>
      <c r="AB256" s="50"/>
    </row>
    <row r="257" spans="1:28" ht="13.15" customHeight="1">
      <c r="A257" s="3">
        <f t="shared" si="338"/>
        <v>243</v>
      </c>
      <c r="B257" s="34">
        <f t="shared" si="263"/>
        <v>45554</v>
      </c>
      <c r="C257" s="2">
        <f t="shared" si="264"/>
        <v>884</v>
      </c>
      <c r="D257" s="5">
        <f t="shared" si="383"/>
        <v>1788</v>
      </c>
      <c r="E257" s="35">
        <f t="shared" si="339"/>
        <v>952</v>
      </c>
      <c r="F257" s="35">
        <f t="shared" si="340"/>
        <v>1402</v>
      </c>
      <c r="G257" s="35">
        <f t="shared" si="341"/>
        <v>1272</v>
      </c>
      <c r="H257" s="18">
        <f t="shared" si="342"/>
        <v>1720</v>
      </c>
      <c r="I257" s="18">
        <f t="shared" si="343"/>
        <v>1270</v>
      </c>
      <c r="J257" s="18">
        <f t="shared" si="344"/>
        <v>1400</v>
      </c>
      <c r="K257" s="18">
        <f t="shared" ref="K257:M257" si="386">K256</f>
        <v>2000</v>
      </c>
      <c r="L257" s="18">
        <f t="shared" si="386"/>
        <v>2000</v>
      </c>
      <c r="M257" s="18">
        <f t="shared" si="386"/>
        <v>2000</v>
      </c>
      <c r="N257" s="18">
        <f t="shared" si="346"/>
        <v>-280</v>
      </c>
      <c r="O257" s="18">
        <f t="shared" si="347"/>
        <v>-730</v>
      </c>
      <c r="P257" s="18">
        <f t="shared" si="348"/>
        <v>-600</v>
      </c>
      <c r="Q257" s="35">
        <f t="shared" ref="Q257:S257" si="387">Q256</f>
        <v>0</v>
      </c>
      <c r="R257" s="35">
        <f t="shared" si="387"/>
        <v>0</v>
      </c>
      <c r="S257" s="35">
        <f t="shared" si="387"/>
        <v>0</v>
      </c>
      <c r="T257" s="4">
        <f t="shared" si="350"/>
        <v>1172</v>
      </c>
      <c r="U257" s="83">
        <f t="shared" si="299"/>
        <v>1500</v>
      </c>
      <c r="V257" s="83">
        <f t="shared" si="300"/>
        <v>1500</v>
      </c>
      <c r="W257" s="83">
        <f t="shared" si="301"/>
        <v>1500</v>
      </c>
      <c r="X257" s="4"/>
      <c r="Y257" s="18"/>
      <c r="Z257" s="18"/>
      <c r="AA257" s="18"/>
      <c r="AB257" s="50"/>
    </row>
    <row r="258" spans="1:28" ht="13.15" customHeight="1">
      <c r="A258" s="3">
        <f t="shared" si="338"/>
        <v>244</v>
      </c>
      <c r="B258" s="34">
        <f t="shared" si="263"/>
        <v>45555</v>
      </c>
      <c r="C258" s="2">
        <f t="shared" si="264"/>
        <v>884</v>
      </c>
      <c r="D258" s="5">
        <f t="shared" si="383"/>
        <v>1790</v>
      </c>
      <c r="E258" s="35">
        <f t="shared" si="339"/>
        <v>954</v>
      </c>
      <c r="F258" s="35">
        <f t="shared" si="340"/>
        <v>1404</v>
      </c>
      <c r="G258" s="35">
        <f t="shared" si="341"/>
        <v>1274</v>
      </c>
      <c r="H258" s="18">
        <f t="shared" si="342"/>
        <v>1720</v>
      </c>
      <c r="I258" s="18">
        <f t="shared" si="343"/>
        <v>1270</v>
      </c>
      <c r="J258" s="18">
        <f t="shared" si="344"/>
        <v>1400</v>
      </c>
      <c r="K258" s="18">
        <f t="shared" ref="K258:M258" si="388">K257</f>
        <v>2000</v>
      </c>
      <c r="L258" s="18">
        <f t="shared" si="388"/>
        <v>2000</v>
      </c>
      <c r="M258" s="18">
        <f t="shared" si="388"/>
        <v>2000</v>
      </c>
      <c r="N258" s="18">
        <f t="shared" si="346"/>
        <v>-280</v>
      </c>
      <c r="O258" s="18">
        <f t="shared" si="347"/>
        <v>-730</v>
      </c>
      <c r="P258" s="18">
        <f t="shared" si="348"/>
        <v>-600</v>
      </c>
      <c r="Q258" s="35">
        <f t="shared" ref="Q258:S258" si="389">Q257</f>
        <v>0</v>
      </c>
      <c r="R258" s="35">
        <f t="shared" si="389"/>
        <v>0</v>
      </c>
      <c r="S258" s="35">
        <f t="shared" si="389"/>
        <v>0</v>
      </c>
      <c r="T258" s="4">
        <f t="shared" si="350"/>
        <v>1174</v>
      </c>
      <c r="U258" s="83">
        <f t="shared" si="299"/>
        <v>1500</v>
      </c>
      <c r="V258" s="83">
        <f t="shared" si="300"/>
        <v>1500</v>
      </c>
      <c r="W258" s="83">
        <f t="shared" si="301"/>
        <v>1500</v>
      </c>
      <c r="X258" s="4"/>
      <c r="Y258" s="18"/>
      <c r="Z258" s="18"/>
      <c r="AA258" s="18"/>
      <c r="AB258" s="50"/>
    </row>
    <row r="259" spans="1:28" ht="13.15" customHeight="1">
      <c r="A259" s="3">
        <f t="shared" si="338"/>
        <v>245</v>
      </c>
      <c r="B259" s="34">
        <f t="shared" si="263"/>
        <v>45556</v>
      </c>
      <c r="C259" s="2">
        <f t="shared" si="264"/>
        <v>884</v>
      </c>
      <c r="D259" s="5">
        <f t="shared" si="383"/>
        <v>1792</v>
      </c>
      <c r="E259" s="35">
        <f t="shared" si="339"/>
        <v>956</v>
      </c>
      <c r="F259" s="35">
        <f t="shared" si="340"/>
        <v>1406</v>
      </c>
      <c r="G259" s="35">
        <f t="shared" si="341"/>
        <v>1276</v>
      </c>
      <c r="H259" s="18">
        <f t="shared" si="342"/>
        <v>1720</v>
      </c>
      <c r="I259" s="18">
        <f t="shared" si="343"/>
        <v>1270</v>
      </c>
      <c r="J259" s="18">
        <f t="shared" si="344"/>
        <v>1400</v>
      </c>
      <c r="K259" s="18">
        <f t="shared" ref="K259:M259" si="390">K258</f>
        <v>2000</v>
      </c>
      <c r="L259" s="18">
        <f t="shared" si="390"/>
        <v>2000</v>
      </c>
      <c r="M259" s="18">
        <f t="shared" si="390"/>
        <v>2000</v>
      </c>
      <c r="N259" s="18">
        <f t="shared" si="346"/>
        <v>-280</v>
      </c>
      <c r="O259" s="18">
        <f t="shared" si="347"/>
        <v>-730</v>
      </c>
      <c r="P259" s="18">
        <f t="shared" si="348"/>
        <v>-600</v>
      </c>
      <c r="Q259" s="35">
        <f t="shared" ref="Q259:S259" si="391">Q258</f>
        <v>0</v>
      </c>
      <c r="R259" s="35">
        <f t="shared" si="391"/>
        <v>0</v>
      </c>
      <c r="S259" s="35">
        <f t="shared" si="391"/>
        <v>0</v>
      </c>
      <c r="T259" s="4">
        <f t="shared" si="350"/>
        <v>1176</v>
      </c>
      <c r="U259" s="83">
        <f t="shared" si="299"/>
        <v>1500</v>
      </c>
      <c r="V259" s="83">
        <f t="shared" si="300"/>
        <v>1500</v>
      </c>
      <c r="W259" s="83">
        <f t="shared" si="301"/>
        <v>1500</v>
      </c>
      <c r="X259" s="4"/>
      <c r="Y259" s="18"/>
      <c r="Z259" s="18"/>
      <c r="AA259" s="18"/>
      <c r="AB259" s="50"/>
    </row>
    <row r="260" spans="1:28" ht="13.15" customHeight="1">
      <c r="A260" s="3">
        <f t="shared" si="338"/>
        <v>246</v>
      </c>
      <c r="B260" s="34">
        <f t="shared" si="263"/>
        <v>45557</v>
      </c>
      <c r="C260" s="2">
        <f t="shared" si="264"/>
        <v>884</v>
      </c>
      <c r="D260" s="5">
        <f t="shared" si="383"/>
        <v>1794</v>
      </c>
      <c r="E260" s="35">
        <f t="shared" si="339"/>
        <v>958</v>
      </c>
      <c r="F260" s="35">
        <f t="shared" si="340"/>
        <v>1408</v>
      </c>
      <c r="G260" s="35">
        <f t="shared" si="341"/>
        <v>1278</v>
      </c>
      <c r="H260" s="18">
        <f t="shared" si="342"/>
        <v>1720</v>
      </c>
      <c r="I260" s="18">
        <f t="shared" si="343"/>
        <v>1270</v>
      </c>
      <c r="J260" s="18">
        <f t="shared" si="344"/>
        <v>1400</v>
      </c>
      <c r="K260" s="18">
        <f t="shared" ref="K260:M260" si="392">K259</f>
        <v>2000</v>
      </c>
      <c r="L260" s="18">
        <f t="shared" si="392"/>
        <v>2000</v>
      </c>
      <c r="M260" s="18">
        <f t="shared" si="392"/>
        <v>2000</v>
      </c>
      <c r="N260" s="18">
        <f t="shared" si="346"/>
        <v>-280</v>
      </c>
      <c r="O260" s="18">
        <f t="shared" si="347"/>
        <v>-730</v>
      </c>
      <c r="P260" s="18">
        <f t="shared" si="348"/>
        <v>-600</v>
      </c>
      <c r="Q260" s="35">
        <f t="shared" ref="Q260:S260" si="393">Q259</f>
        <v>0</v>
      </c>
      <c r="R260" s="35">
        <f t="shared" si="393"/>
        <v>0</v>
      </c>
      <c r="S260" s="35">
        <f t="shared" si="393"/>
        <v>0</v>
      </c>
      <c r="T260" s="4">
        <f t="shared" si="350"/>
        <v>1178</v>
      </c>
      <c r="U260" s="83">
        <f t="shared" si="299"/>
        <v>1500</v>
      </c>
      <c r="V260" s="83">
        <f t="shared" si="300"/>
        <v>1500</v>
      </c>
      <c r="W260" s="83">
        <f t="shared" si="301"/>
        <v>1500</v>
      </c>
      <c r="X260" s="4"/>
      <c r="Y260" s="18"/>
      <c r="Z260" s="18"/>
      <c r="AA260" s="18"/>
      <c r="AB260" s="50"/>
    </row>
    <row r="261" spans="1:28" ht="13.15" customHeight="1">
      <c r="A261" s="3">
        <f t="shared" si="338"/>
        <v>247</v>
      </c>
      <c r="B261" s="34">
        <f t="shared" si="263"/>
        <v>45558</v>
      </c>
      <c r="C261" s="2">
        <f t="shared" si="264"/>
        <v>884</v>
      </c>
      <c r="D261" s="5">
        <f t="shared" si="383"/>
        <v>1796</v>
      </c>
      <c r="E261" s="35">
        <f t="shared" si="339"/>
        <v>960</v>
      </c>
      <c r="F261" s="35">
        <f t="shared" si="340"/>
        <v>1410</v>
      </c>
      <c r="G261" s="35">
        <f t="shared" si="341"/>
        <v>1280</v>
      </c>
      <c r="H261" s="18">
        <f t="shared" si="342"/>
        <v>1720</v>
      </c>
      <c r="I261" s="18">
        <f t="shared" si="343"/>
        <v>1270</v>
      </c>
      <c r="J261" s="18">
        <f t="shared" si="344"/>
        <v>1400</v>
      </c>
      <c r="K261" s="18">
        <f t="shared" ref="K261:M261" si="394">K260</f>
        <v>2000</v>
      </c>
      <c r="L261" s="18">
        <f t="shared" si="394"/>
        <v>2000</v>
      </c>
      <c r="M261" s="18">
        <f t="shared" si="394"/>
        <v>2000</v>
      </c>
      <c r="N261" s="18">
        <f t="shared" si="346"/>
        <v>-280</v>
      </c>
      <c r="O261" s="18">
        <f t="shared" si="347"/>
        <v>-730</v>
      </c>
      <c r="P261" s="18">
        <f t="shared" si="348"/>
        <v>-600</v>
      </c>
      <c r="Q261" s="35">
        <f t="shared" ref="Q261:S261" si="395">Q260</f>
        <v>0</v>
      </c>
      <c r="R261" s="35">
        <f t="shared" si="395"/>
        <v>0</v>
      </c>
      <c r="S261" s="35">
        <f t="shared" si="395"/>
        <v>0</v>
      </c>
      <c r="T261" s="4">
        <f t="shared" si="350"/>
        <v>1180</v>
      </c>
      <c r="U261" s="83">
        <f t="shared" si="299"/>
        <v>1500</v>
      </c>
      <c r="V261" s="83">
        <f t="shared" si="300"/>
        <v>1500</v>
      </c>
      <c r="W261" s="83">
        <f t="shared" si="301"/>
        <v>1500</v>
      </c>
      <c r="X261" s="4"/>
      <c r="Y261" s="18"/>
      <c r="Z261" s="18"/>
      <c r="AA261" s="18"/>
      <c r="AB261" s="50"/>
    </row>
    <row r="262" spans="1:28" ht="13.15" customHeight="1">
      <c r="A262" s="3">
        <f t="shared" si="338"/>
        <v>248</v>
      </c>
      <c r="B262" s="34">
        <f t="shared" si="263"/>
        <v>45559</v>
      </c>
      <c r="C262" s="2">
        <f t="shared" si="264"/>
        <v>884</v>
      </c>
      <c r="D262" s="5">
        <f t="shared" si="383"/>
        <v>1798</v>
      </c>
      <c r="E262" s="35">
        <f t="shared" si="339"/>
        <v>962</v>
      </c>
      <c r="F262" s="35">
        <f t="shared" si="340"/>
        <v>1412</v>
      </c>
      <c r="G262" s="35">
        <f t="shared" si="341"/>
        <v>1282</v>
      </c>
      <c r="H262" s="18">
        <f t="shared" si="342"/>
        <v>1720</v>
      </c>
      <c r="I262" s="18">
        <f t="shared" si="343"/>
        <v>1270</v>
      </c>
      <c r="J262" s="18">
        <f t="shared" si="344"/>
        <v>1400</v>
      </c>
      <c r="K262" s="18">
        <f t="shared" ref="K262:M262" si="396">K261</f>
        <v>2000</v>
      </c>
      <c r="L262" s="18">
        <f t="shared" si="396"/>
        <v>2000</v>
      </c>
      <c r="M262" s="18">
        <f t="shared" si="396"/>
        <v>2000</v>
      </c>
      <c r="N262" s="18">
        <f t="shared" si="346"/>
        <v>-280</v>
      </c>
      <c r="O262" s="18">
        <f t="shared" si="347"/>
        <v>-730</v>
      </c>
      <c r="P262" s="18">
        <f t="shared" si="348"/>
        <v>-600</v>
      </c>
      <c r="Q262" s="35">
        <f t="shared" ref="Q262:S262" si="397">Q261</f>
        <v>0</v>
      </c>
      <c r="R262" s="35">
        <f t="shared" si="397"/>
        <v>0</v>
      </c>
      <c r="S262" s="35">
        <f t="shared" si="397"/>
        <v>0</v>
      </c>
      <c r="T262" s="4">
        <f t="shared" si="350"/>
        <v>1182</v>
      </c>
      <c r="U262" s="83">
        <f t="shared" si="299"/>
        <v>1500</v>
      </c>
      <c r="V262" s="83">
        <f t="shared" si="300"/>
        <v>1500</v>
      </c>
      <c r="W262" s="83">
        <f t="shared" si="301"/>
        <v>1500</v>
      </c>
      <c r="X262" s="4"/>
      <c r="Y262" s="18"/>
      <c r="Z262" s="18"/>
      <c r="AA262" s="18"/>
      <c r="AB262" s="50"/>
    </row>
    <row r="263" spans="1:28" ht="13.15" customHeight="1">
      <c r="A263" s="3">
        <f t="shared" si="338"/>
        <v>249</v>
      </c>
      <c r="B263" s="34">
        <f t="shared" si="263"/>
        <v>45560</v>
      </c>
      <c r="C263" s="2">
        <f t="shared" si="264"/>
        <v>884</v>
      </c>
      <c r="D263" s="5">
        <f t="shared" si="383"/>
        <v>1800</v>
      </c>
      <c r="E263" s="35">
        <f t="shared" si="339"/>
        <v>964</v>
      </c>
      <c r="F263" s="35">
        <f t="shared" si="340"/>
        <v>1414</v>
      </c>
      <c r="G263" s="35">
        <f t="shared" si="341"/>
        <v>1284</v>
      </c>
      <c r="H263" s="18">
        <f t="shared" si="342"/>
        <v>1720</v>
      </c>
      <c r="I263" s="18">
        <f t="shared" si="343"/>
        <v>1270</v>
      </c>
      <c r="J263" s="18">
        <f t="shared" si="344"/>
        <v>1400</v>
      </c>
      <c r="K263" s="18">
        <f t="shared" ref="K263:M263" si="398">K262</f>
        <v>2000</v>
      </c>
      <c r="L263" s="18">
        <f t="shared" si="398"/>
        <v>2000</v>
      </c>
      <c r="M263" s="18">
        <f t="shared" si="398"/>
        <v>2000</v>
      </c>
      <c r="N263" s="18">
        <f t="shared" si="346"/>
        <v>-280</v>
      </c>
      <c r="O263" s="18">
        <f t="shared" si="347"/>
        <v>-730</v>
      </c>
      <c r="P263" s="18">
        <f t="shared" si="348"/>
        <v>-600</v>
      </c>
      <c r="Q263" s="35">
        <f t="shared" ref="Q263:S263" si="399">Q262</f>
        <v>0</v>
      </c>
      <c r="R263" s="35">
        <f t="shared" si="399"/>
        <v>0</v>
      </c>
      <c r="S263" s="35">
        <f t="shared" si="399"/>
        <v>0</v>
      </c>
      <c r="T263" s="4">
        <f t="shared" si="350"/>
        <v>1184</v>
      </c>
      <c r="U263" s="83">
        <f t="shared" si="299"/>
        <v>1500</v>
      </c>
      <c r="V263" s="83">
        <f t="shared" si="300"/>
        <v>1500</v>
      </c>
      <c r="W263" s="83">
        <f t="shared" si="301"/>
        <v>1500</v>
      </c>
      <c r="X263" s="4"/>
      <c r="Y263" s="18"/>
      <c r="Z263" s="18"/>
      <c r="AA263" s="18"/>
      <c r="AB263" s="50"/>
    </row>
    <row r="264" spans="1:28" ht="13.15" customHeight="1">
      <c r="A264" s="3">
        <f t="shared" si="338"/>
        <v>250</v>
      </c>
      <c r="B264" s="34">
        <f t="shared" si="263"/>
        <v>45561</v>
      </c>
      <c r="C264" s="2">
        <f t="shared" si="264"/>
        <v>884</v>
      </c>
      <c r="D264" s="5">
        <f t="shared" si="383"/>
        <v>1802</v>
      </c>
      <c r="E264" s="35">
        <f t="shared" si="339"/>
        <v>966</v>
      </c>
      <c r="F264" s="35">
        <f t="shared" si="340"/>
        <v>1416</v>
      </c>
      <c r="G264" s="35">
        <f t="shared" si="341"/>
        <v>1286</v>
      </c>
      <c r="H264" s="18">
        <f t="shared" si="342"/>
        <v>1720</v>
      </c>
      <c r="I264" s="18">
        <f t="shared" si="343"/>
        <v>1270</v>
      </c>
      <c r="J264" s="18">
        <f t="shared" si="344"/>
        <v>1400</v>
      </c>
      <c r="K264" s="18">
        <f t="shared" ref="K264:M264" si="400">K263</f>
        <v>2000</v>
      </c>
      <c r="L264" s="18">
        <f t="shared" si="400"/>
        <v>2000</v>
      </c>
      <c r="M264" s="18">
        <f t="shared" si="400"/>
        <v>2000</v>
      </c>
      <c r="N264" s="18">
        <f t="shared" si="346"/>
        <v>-280</v>
      </c>
      <c r="O264" s="18">
        <f t="shared" si="347"/>
        <v>-730</v>
      </c>
      <c r="P264" s="18">
        <f t="shared" si="348"/>
        <v>-600</v>
      </c>
      <c r="Q264" s="35">
        <f t="shared" ref="Q264:S264" si="401">Q263</f>
        <v>0</v>
      </c>
      <c r="R264" s="35">
        <f t="shared" si="401"/>
        <v>0</v>
      </c>
      <c r="S264" s="35">
        <f t="shared" si="401"/>
        <v>0</v>
      </c>
      <c r="T264" s="4">
        <f t="shared" si="350"/>
        <v>1186</v>
      </c>
      <c r="U264" s="83">
        <f t="shared" si="299"/>
        <v>1500</v>
      </c>
      <c r="V264" s="83">
        <f t="shared" si="300"/>
        <v>1500</v>
      </c>
      <c r="W264" s="83">
        <f t="shared" si="301"/>
        <v>1500</v>
      </c>
      <c r="X264" s="4"/>
      <c r="Y264" s="18"/>
      <c r="Z264" s="18"/>
      <c r="AA264" s="18"/>
      <c r="AB264" s="50"/>
    </row>
    <row r="265" spans="1:28" ht="13.15" customHeight="1">
      <c r="A265" s="3">
        <f t="shared" si="338"/>
        <v>251</v>
      </c>
      <c r="B265" s="34">
        <f t="shared" si="263"/>
        <v>45562</v>
      </c>
      <c r="C265" s="2">
        <f t="shared" si="264"/>
        <v>884</v>
      </c>
      <c r="D265" s="5">
        <f t="shared" si="383"/>
        <v>1804</v>
      </c>
      <c r="E265" s="35">
        <f t="shared" si="339"/>
        <v>968</v>
      </c>
      <c r="F265" s="35">
        <f t="shared" si="340"/>
        <v>1418</v>
      </c>
      <c r="G265" s="35">
        <f t="shared" si="341"/>
        <v>1288</v>
      </c>
      <c r="H265" s="18">
        <f t="shared" si="342"/>
        <v>1720</v>
      </c>
      <c r="I265" s="18">
        <f t="shared" si="343"/>
        <v>1270</v>
      </c>
      <c r="J265" s="18">
        <f t="shared" si="344"/>
        <v>1400</v>
      </c>
      <c r="K265" s="18">
        <f t="shared" ref="K265:M265" si="402">K264</f>
        <v>2000</v>
      </c>
      <c r="L265" s="18">
        <f t="shared" si="402"/>
        <v>2000</v>
      </c>
      <c r="M265" s="18">
        <f t="shared" si="402"/>
        <v>2000</v>
      </c>
      <c r="N265" s="18">
        <f t="shared" si="346"/>
        <v>-280</v>
      </c>
      <c r="O265" s="18">
        <f t="shared" si="347"/>
        <v>-730</v>
      </c>
      <c r="P265" s="18">
        <f t="shared" si="348"/>
        <v>-600</v>
      </c>
      <c r="Q265" s="35">
        <f t="shared" ref="Q265:S265" si="403">Q264</f>
        <v>0</v>
      </c>
      <c r="R265" s="35">
        <f t="shared" si="403"/>
        <v>0</v>
      </c>
      <c r="S265" s="35">
        <f t="shared" si="403"/>
        <v>0</v>
      </c>
      <c r="T265" s="4">
        <f t="shared" si="350"/>
        <v>1188</v>
      </c>
      <c r="U265" s="83">
        <f t="shared" si="299"/>
        <v>1500</v>
      </c>
      <c r="V265" s="83">
        <f t="shared" si="300"/>
        <v>1500</v>
      </c>
      <c r="W265" s="83">
        <f t="shared" si="301"/>
        <v>1500</v>
      </c>
      <c r="X265" s="4"/>
      <c r="Y265" s="18"/>
      <c r="Z265" s="18"/>
      <c r="AA265" s="18"/>
      <c r="AB265" s="50"/>
    </row>
    <row r="266" spans="1:28" ht="13.15" customHeight="1">
      <c r="A266" s="3">
        <f t="shared" si="338"/>
        <v>252</v>
      </c>
      <c r="B266" s="34">
        <f t="shared" si="263"/>
        <v>45563</v>
      </c>
      <c r="C266" s="2">
        <f t="shared" si="264"/>
        <v>884</v>
      </c>
      <c r="D266" s="5">
        <f t="shared" si="383"/>
        <v>1806</v>
      </c>
      <c r="E266" s="35">
        <f t="shared" si="339"/>
        <v>970</v>
      </c>
      <c r="F266" s="35">
        <f t="shared" si="340"/>
        <v>1420</v>
      </c>
      <c r="G266" s="35">
        <f t="shared" si="341"/>
        <v>1290</v>
      </c>
      <c r="H266" s="18">
        <f t="shared" si="342"/>
        <v>1720</v>
      </c>
      <c r="I266" s="18">
        <f t="shared" si="343"/>
        <v>1270</v>
      </c>
      <c r="J266" s="18">
        <f t="shared" si="344"/>
        <v>1400</v>
      </c>
      <c r="K266" s="18">
        <f t="shared" ref="K266:M266" si="404">K265</f>
        <v>2000</v>
      </c>
      <c r="L266" s="18">
        <f t="shared" si="404"/>
        <v>2000</v>
      </c>
      <c r="M266" s="18">
        <f t="shared" si="404"/>
        <v>2000</v>
      </c>
      <c r="N266" s="18">
        <f t="shared" si="346"/>
        <v>-280</v>
      </c>
      <c r="O266" s="18">
        <f t="shared" si="347"/>
        <v>-730</v>
      </c>
      <c r="P266" s="18">
        <f t="shared" si="348"/>
        <v>-600</v>
      </c>
      <c r="Q266" s="35">
        <f t="shared" ref="Q266:S266" si="405">Q265</f>
        <v>0</v>
      </c>
      <c r="R266" s="35">
        <f t="shared" si="405"/>
        <v>0</v>
      </c>
      <c r="S266" s="35">
        <f t="shared" si="405"/>
        <v>0</v>
      </c>
      <c r="T266" s="4">
        <f t="shared" si="350"/>
        <v>1190</v>
      </c>
      <c r="U266" s="83">
        <f t="shared" si="299"/>
        <v>1500</v>
      </c>
      <c r="V266" s="83">
        <f t="shared" si="300"/>
        <v>1500</v>
      </c>
      <c r="W266" s="83">
        <f t="shared" si="301"/>
        <v>1500</v>
      </c>
      <c r="X266" s="4"/>
      <c r="Y266" s="18"/>
      <c r="Z266" s="18"/>
      <c r="AA266" s="18"/>
      <c r="AB266" s="50"/>
    </row>
    <row r="267" spans="1:28" ht="13.15" customHeight="1">
      <c r="A267" s="3">
        <f t="shared" si="338"/>
        <v>253</v>
      </c>
      <c r="B267" s="34">
        <f t="shared" si="263"/>
        <v>45564</v>
      </c>
      <c r="C267" s="2">
        <f t="shared" si="264"/>
        <v>884</v>
      </c>
      <c r="D267" s="5">
        <f t="shared" si="383"/>
        <v>1808</v>
      </c>
      <c r="E267" s="35">
        <f t="shared" si="339"/>
        <v>972</v>
      </c>
      <c r="F267" s="35">
        <f t="shared" si="340"/>
        <v>1422</v>
      </c>
      <c r="G267" s="35">
        <f t="shared" si="341"/>
        <v>1292</v>
      </c>
      <c r="H267" s="18">
        <f t="shared" si="342"/>
        <v>1720</v>
      </c>
      <c r="I267" s="18">
        <f t="shared" si="343"/>
        <v>1270</v>
      </c>
      <c r="J267" s="18">
        <f t="shared" si="344"/>
        <v>1400</v>
      </c>
      <c r="K267" s="18">
        <f t="shared" ref="K267:M267" si="406">K266</f>
        <v>2000</v>
      </c>
      <c r="L267" s="18">
        <f t="shared" si="406"/>
        <v>2000</v>
      </c>
      <c r="M267" s="18">
        <f t="shared" si="406"/>
        <v>2000</v>
      </c>
      <c r="N267" s="18">
        <f t="shared" si="346"/>
        <v>-280</v>
      </c>
      <c r="O267" s="18">
        <f t="shared" si="347"/>
        <v>-730</v>
      </c>
      <c r="P267" s="18">
        <f t="shared" si="348"/>
        <v>-600</v>
      </c>
      <c r="Q267" s="35">
        <f t="shared" ref="Q267:S267" si="407">Q266</f>
        <v>0</v>
      </c>
      <c r="R267" s="35">
        <f t="shared" si="407"/>
        <v>0</v>
      </c>
      <c r="S267" s="35">
        <f t="shared" si="407"/>
        <v>0</v>
      </c>
      <c r="T267" s="4">
        <f t="shared" si="350"/>
        <v>1192</v>
      </c>
      <c r="U267" s="83">
        <f t="shared" si="299"/>
        <v>1500</v>
      </c>
      <c r="V267" s="83">
        <f t="shared" si="300"/>
        <v>1500</v>
      </c>
      <c r="W267" s="83">
        <f t="shared" si="301"/>
        <v>1500</v>
      </c>
      <c r="X267" s="4"/>
      <c r="Y267" s="18"/>
      <c r="Z267" s="18"/>
      <c r="AA267" s="18"/>
      <c r="AB267" s="50"/>
    </row>
    <row r="268" spans="1:28" ht="13.15" customHeight="1">
      <c r="A268" s="2">
        <f t="shared" si="338"/>
        <v>254</v>
      </c>
      <c r="B268" s="64">
        <f t="shared" si="263"/>
        <v>45565</v>
      </c>
      <c r="C268" s="2">
        <f t="shared" si="264"/>
        <v>884</v>
      </c>
      <c r="D268" s="5">
        <f t="shared" si="383"/>
        <v>1810</v>
      </c>
      <c r="E268" s="35">
        <f t="shared" si="339"/>
        <v>974</v>
      </c>
      <c r="F268" s="35">
        <f t="shared" si="340"/>
        <v>1424</v>
      </c>
      <c r="G268" s="35">
        <f t="shared" si="341"/>
        <v>1294</v>
      </c>
      <c r="H268" s="18">
        <f t="shared" si="342"/>
        <v>1720</v>
      </c>
      <c r="I268" s="18">
        <f t="shared" si="343"/>
        <v>1270</v>
      </c>
      <c r="J268" s="18">
        <f t="shared" si="344"/>
        <v>1400</v>
      </c>
      <c r="K268" s="18">
        <f t="shared" ref="K268:M268" si="408">K267</f>
        <v>2000</v>
      </c>
      <c r="L268" s="18">
        <f t="shared" si="408"/>
        <v>2000</v>
      </c>
      <c r="M268" s="18">
        <f t="shared" si="408"/>
        <v>2000</v>
      </c>
      <c r="N268" s="18">
        <f t="shared" si="346"/>
        <v>-280</v>
      </c>
      <c r="O268" s="18">
        <f t="shared" si="347"/>
        <v>-730</v>
      </c>
      <c r="P268" s="18">
        <f t="shared" si="348"/>
        <v>-600</v>
      </c>
      <c r="Q268" s="35">
        <f t="shared" ref="Q268:S268" si="409">Q267</f>
        <v>0</v>
      </c>
      <c r="R268" s="35">
        <f t="shared" si="409"/>
        <v>0</v>
      </c>
      <c r="S268" s="35">
        <f t="shared" si="409"/>
        <v>0</v>
      </c>
      <c r="T268" s="4">
        <f t="shared" si="350"/>
        <v>1194</v>
      </c>
      <c r="U268" s="83">
        <f t="shared" si="299"/>
        <v>1500</v>
      </c>
      <c r="V268" s="83">
        <f t="shared" si="300"/>
        <v>1500</v>
      </c>
      <c r="W268" s="83">
        <f t="shared" si="301"/>
        <v>1500</v>
      </c>
      <c r="X268" s="4"/>
      <c r="Y268" s="18"/>
      <c r="Z268" s="18"/>
      <c r="AA268" s="18"/>
      <c r="AB268" s="50"/>
    </row>
    <row r="269" spans="1:28" ht="13.15" customHeight="1">
      <c r="A269" s="2">
        <f t="shared" si="338"/>
        <v>255</v>
      </c>
      <c r="B269" s="64">
        <f t="shared" si="263"/>
        <v>45566</v>
      </c>
      <c r="C269" s="2">
        <f t="shared" si="264"/>
        <v>884</v>
      </c>
      <c r="D269" s="5">
        <f t="shared" si="383"/>
        <v>1812</v>
      </c>
      <c r="E269" s="35">
        <f t="shared" ref="E269:E299" si="410">C269+D269-H269</f>
        <v>976</v>
      </c>
      <c r="F269" s="35">
        <f t="shared" ref="F269:F299" si="411">C269+D269-I269</f>
        <v>1426</v>
      </c>
      <c r="G269" s="35">
        <f t="shared" ref="G269:G299" si="412">D269+C269-J269</f>
        <v>1296</v>
      </c>
      <c r="H269" s="18">
        <f t="shared" ref="H269:H299" si="413">K269+N269</f>
        <v>1720</v>
      </c>
      <c r="I269" s="18">
        <f t="shared" ref="I269:I299" si="414">L269+O269</f>
        <v>1270</v>
      </c>
      <c r="J269" s="18">
        <f t="shared" ref="J269:J299" si="415">M269+P269</f>
        <v>1400</v>
      </c>
      <c r="K269" s="18">
        <f t="shared" ref="K269:M269" si="416">K268</f>
        <v>2000</v>
      </c>
      <c r="L269" s="18">
        <f t="shared" si="416"/>
        <v>2000</v>
      </c>
      <c r="M269" s="18">
        <f t="shared" si="416"/>
        <v>2000</v>
      </c>
      <c r="N269" s="18">
        <f t="shared" ref="N269:N299" si="417">N268-Q269</f>
        <v>-280</v>
      </c>
      <c r="O269" s="18">
        <f t="shared" ref="O269:O299" si="418">O268-R269</f>
        <v>-730</v>
      </c>
      <c r="P269" s="18">
        <f t="shared" ref="P269:P299" si="419">P268-S269</f>
        <v>-600</v>
      </c>
      <c r="Q269" s="35">
        <f t="shared" ref="Q269:S269" si="420">Q268</f>
        <v>0</v>
      </c>
      <c r="R269" s="35">
        <f t="shared" si="420"/>
        <v>0</v>
      </c>
      <c r="S269" s="35">
        <f t="shared" si="420"/>
        <v>0</v>
      </c>
      <c r="T269" s="4">
        <f t="shared" ref="T269:T299" si="421">D269+C269-V269</f>
        <v>1196</v>
      </c>
      <c r="U269" s="83">
        <f t="shared" si="299"/>
        <v>1500</v>
      </c>
      <c r="V269" s="83">
        <f t="shared" si="300"/>
        <v>1500</v>
      </c>
      <c r="W269" s="83">
        <f t="shared" si="301"/>
        <v>1500</v>
      </c>
      <c r="X269" s="4"/>
      <c r="Y269" s="18"/>
      <c r="Z269" s="18"/>
      <c r="AA269" s="18"/>
      <c r="AB269" s="50"/>
    </row>
    <row r="270" spans="1:28" ht="13.15" customHeight="1">
      <c r="A270" s="2">
        <f t="shared" si="338"/>
        <v>256</v>
      </c>
      <c r="B270" s="64">
        <f t="shared" si="263"/>
        <v>45567</v>
      </c>
      <c r="C270" s="2">
        <f t="shared" si="264"/>
        <v>884</v>
      </c>
      <c r="D270" s="5">
        <f t="shared" si="383"/>
        <v>1814</v>
      </c>
      <c r="E270" s="35">
        <f t="shared" si="410"/>
        <v>978</v>
      </c>
      <c r="F270" s="35">
        <f t="shared" si="411"/>
        <v>1428</v>
      </c>
      <c r="G270" s="35">
        <f t="shared" si="412"/>
        <v>1298</v>
      </c>
      <c r="H270" s="18">
        <f t="shared" si="413"/>
        <v>1720</v>
      </c>
      <c r="I270" s="18">
        <f t="shared" si="414"/>
        <v>1270</v>
      </c>
      <c r="J270" s="18">
        <f t="shared" si="415"/>
        <v>1400</v>
      </c>
      <c r="K270" s="18">
        <f t="shared" ref="K270:M270" si="422">K269</f>
        <v>2000</v>
      </c>
      <c r="L270" s="18">
        <f t="shared" si="422"/>
        <v>2000</v>
      </c>
      <c r="M270" s="18">
        <f t="shared" si="422"/>
        <v>2000</v>
      </c>
      <c r="N270" s="18">
        <f t="shared" si="417"/>
        <v>-280</v>
      </c>
      <c r="O270" s="18">
        <f t="shared" si="418"/>
        <v>-730</v>
      </c>
      <c r="P270" s="18">
        <f t="shared" si="419"/>
        <v>-600</v>
      </c>
      <c r="Q270" s="35">
        <f t="shared" ref="Q270:S270" si="423">Q269</f>
        <v>0</v>
      </c>
      <c r="R270" s="35">
        <f t="shared" si="423"/>
        <v>0</v>
      </c>
      <c r="S270" s="35">
        <f t="shared" si="423"/>
        <v>0</v>
      </c>
      <c r="T270" s="4">
        <f t="shared" si="421"/>
        <v>1198</v>
      </c>
      <c r="U270" s="83">
        <f t="shared" si="299"/>
        <v>1500</v>
      </c>
      <c r="V270" s="83">
        <f t="shared" si="300"/>
        <v>1500</v>
      </c>
      <c r="W270" s="83">
        <f t="shared" si="301"/>
        <v>1500</v>
      </c>
      <c r="X270" s="4"/>
      <c r="Y270" s="18"/>
      <c r="Z270" s="18"/>
      <c r="AA270" s="18"/>
      <c r="AB270" s="50"/>
    </row>
    <row r="271" spans="1:28" ht="13.15" customHeight="1">
      <c r="A271" s="2">
        <f t="shared" si="338"/>
        <v>257</v>
      </c>
      <c r="B271" s="64">
        <f t="shared" si="263"/>
        <v>45568</v>
      </c>
      <c r="C271" s="2">
        <f t="shared" si="264"/>
        <v>884</v>
      </c>
      <c r="D271" s="5">
        <f t="shared" si="383"/>
        <v>1816</v>
      </c>
      <c r="E271" s="35">
        <f t="shared" si="410"/>
        <v>980</v>
      </c>
      <c r="F271" s="35">
        <f t="shared" si="411"/>
        <v>1430</v>
      </c>
      <c r="G271" s="35">
        <f t="shared" si="412"/>
        <v>1300</v>
      </c>
      <c r="H271" s="18">
        <f t="shared" si="413"/>
        <v>1720</v>
      </c>
      <c r="I271" s="18">
        <f t="shared" si="414"/>
        <v>1270</v>
      </c>
      <c r="J271" s="18">
        <f t="shared" si="415"/>
        <v>1400</v>
      </c>
      <c r="K271" s="18">
        <f t="shared" ref="K271:M271" si="424">K270</f>
        <v>2000</v>
      </c>
      <c r="L271" s="18">
        <f t="shared" si="424"/>
        <v>2000</v>
      </c>
      <c r="M271" s="18">
        <f t="shared" si="424"/>
        <v>2000</v>
      </c>
      <c r="N271" s="18">
        <f t="shared" si="417"/>
        <v>-280</v>
      </c>
      <c r="O271" s="18">
        <f t="shared" si="418"/>
        <v>-730</v>
      </c>
      <c r="P271" s="18">
        <f t="shared" si="419"/>
        <v>-600</v>
      </c>
      <c r="Q271" s="35">
        <f t="shared" ref="Q271:S271" si="425">Q270</f>
        <v>0</v>
      </c>
      <c r="R271" s="35">
        <f t="shared" si="425"/>
        <v>0</v>
      </c>
      <c r="S271" s="35">
        <f t="shared" si="425"/>
        <v>0</v>
      </c>
      <c r="T271" s="4">
        <f t="shared" si="421"/>
        <v>1200</v>
      </c>
      <c r="U271" s="83">
        <f t="shared" si="299"/>
        <v>1500</v>
      </c>
      <c r="V271" s="83">
        <f t="shared" si="300"/>
        <v>1500</v>
      </c>
      <c r="W271" s="83">
        <f t="shared" si="301"/>
        <v>1500</v>
      </c>
      <c r="X271" s="4"/>
      <c r="Y271" s="18"/>
      <c r="Z271" s="18"/>
      <c r="AA271" s="18"/>
      <c r="AB271" s="50"/>
    </row>
    <row r="272" spans="1:28" ht="13.15" customHeight="1">
      <c r="A272" s="2">
        <f t="shared" si="338"/>
        <v>258</v>
      </c>
      <c r="B272" s="64">
        <f t="shared" ref="B272:B335" si="426">B271+1</f>
        <v>45569</v>
      </c>
      <c r="C272" s="2">
        <f t="shared" ref="C272:C335" si="427">C271</f>
        <v>884</v>
      </c>
      <c r="D272" s="5">
        <f t="shared" si="383"/>
        <v>1818</v>
      </c>
      <c r="E272" s="35">
        <f t="shared" si="410"/>
        <v>982</v>
      </c>
      <c r="F272" s="35">
        <f t="shared" si="411"/>
        <v>1432</v>
      </c>
      <c r="G272" s="35">
        <f t="shared" si="412"/>
        <v>1302</v>
      </c>
      <c r="H272" s="18">
        <f t="shared" si="413"/>
        <v>1720</v>
      </c>
      <c r="I272" s="18">
        <f t="shared" si="414"/>
        <v>1270</v>
      </c>
      <c r="J272" s="18">
        <f t="shared" si="415"/>
        <v>1400</v>
      </c>
      <c r="K272" s="18">
        <f t="shared" ref="K272:M272" si="428">K271</f>
        <v>2000</v>
      </c>
      <c r="L272" s="18">
        <f t="shared" si="428"/>
        <v>2000</v>
      </c>
      <c r="M272" s="18">
        <f t="shared" si="428"/>
        <v>2000</v>
      </c>
      <c r="N272" s="18">
        <f t="shared" si="417"/>
        <v>-280</v>
      </c>
      <c r="O272" s="18">
        <f t="shared" si="418"/>
        <v>-730</v>
      </c>
      <c r="P272" s="18">
        <f t="shared" si="419"/>
        <v>-600</v>
      </c>
      <c r="Q272" s="35">
        <f t="shared" ref="Q272:S272" si="429">Q271</f>
        <v>0</v>
      </c>
      <c r="R272" s="35">
        <f t="shared" si="429"/>
        <v>0</v>
      </c>
      <c r="S272" s="35">
        <f t="shared" si="429"/>
        <v>0</v>
      </c>
      <c r="T272" s="4">
        <f t="shared" si="421"/>
        <v>1202</v>
      </c>
      <c r="U272" s="83">
        <f t="shared" si="299"/>
        <v>1500</v>
      </c>
      <c r="V272" s="83">
        <f t="shared" si="300"/>
        <v>1500</v>
      </c>
      <c r="W272" s="83">
        <f t="shared" si="301"/>
        <v>1500</v>
      </c>
      <c r="X272" s="4"/>
      <c r="Y272" s="18"/>
      <c r="Z272" s="18"/>
      <c r="AA272" s="18"/>
      <c r="AB272" s="50"/>
    </row>
    <row r="273" spans="1:28" ht="13.15" customHeight="1">
      <c r="A273" s="2">
        <f t="shared" si="338"/>
        <v>259</v>
      </c>
      <c r="B273" s="64">
        <f t="shared" si="426"/>
        <v>45570</v>
      </c>
      <c r="C273" s="2">
        <f t="shared" si="427"/>
        <v>884</v>
      </c>
      <c r="D273" s="5">
        <f t="shared" si="383"/>
        <v>1820</v>
      </c>
      <c r="E273" s="35">
        <f t="shared" si="410"/>
        <v>984</v>
      </c>
      <c r="F273" s="35">
        <f t="shared" si="411"/>
        <v>1434</v>
      </c>
      <c r="G273" s="35">
        <f t="shared" si="412"/>
        <v>1304</v>
      </c>
      <c r="H273" s="18">
        <f t="shared" si="413"/>
        <v>1720</v>
      </c>
      <c r="I273" s="18">
        <f t="shared" si="414"/>
        <v>1270</v>
      </c>
      <c r="J273" s="18">
        <f t="shared" si="415"/>
        <v>1400</v>
      </c>
      <c r="K273" s="18">
        <f t="shared" ref="K273:M273" si="430">K272</f>
        <v>2000</v>
      </c>
      <c r="L273" s="18">
        <f t="shared" si="430"/>
        <v>2000</v>
      </c>
      <c r="M273" s="18">
        <f t="shared" si="430"/>
        <v>2000</v>
      </c>
      <c r="N273" s="18">
        <f t="shared" si="417"/>
        <v>-280</v>
      </c>
      <c r="O273" s="18">
        <f t="shared" si="418"/>
        <v>-730</v>
      </c>
      <c r="P273" s="18">
        <f t="shared" si="419"/>
        <v>-600</v>
      </c>
      <c r="Q273" s="35">
        <f t="shared" ref="Q273:S273" si="431">Q272</f>
        <v>0</v>
      </c>
      <c r="R273" s="35">
        <f t="shared" si="431"/>
        <v>0</v>
      </c>
      <c r="S273" s="35">
        <f t="shared" si="431"/>
        <v>0</v>
      </c>
      <c r="T273" s="4">
        <f t="shared" si="421"/>
        <v>1204</v>
      </c>
      <c r="U273" s="83">
        <f t="shared" si="299"/>
        <v>1500</v>
      </c>
      <c r="V273" s="83">
        <f t="shared" si="300"/>
        <v>1500</v>
      </c>
      <c r="W273" s="83">
        <f t="shared" si="301"/>
        <v>1500</v>
      </c>
      <c r="X273" s="4"/>
      <c r="Y273" s="18"/>
      <c r="Z273" s="18"/>
      <c r="AA273" s="18"/>
      <c r="AB273" s="50"/>
    </row>
    <row r="274" spans="1:28" ht="13.15" customHeight="1">
      <c r="A274" s="2">
        <f t="shared" si="338"/>
        <v>260</v>
      </c>
      <c r="B274" s="64">
        <f t="shared" si="426"/>
        <v>45571</v>
      </c>
      <c r="C274" s="2">
        <f t="shared" si="427"/>
        <v>884</v>
      </c>
      <c r="D274" s="5">
        <f t="shared" si="383"/>
        <v>1822</v>
      </c>
      <c r="E274" s="35">
        <f t="shared" si="410"/>
        <v>986</v>
      </c>
      <c r="F274" s="35">
        <f t="shared" si="411"/>
        <v>1436</v>
      </c>
      <c r="G274" s="35">
        <f t="shared" si="412"/>
        <v>1306</v>
      </c>
      <c r="H274" s="18">
        <f t="shared" si="413"/>
        <v>1720</v>
      </c>
      <c r="I274" s="18">
        <f t="shared" si="414"/>
        <v>1270</v>
      </c>
      <c r="J274" s="18">
        <f t="shared" si="415"/>
        <v>1400</v>
      </c>
      <c r="K274" s="18">
        <f t="shared" ref="K274:M274" si="432">K273</f>
        <v>2000</v>
      </c>
      <c r="L274" s="18">
        <f t="shared" si="432"/>
        <v>2000</v>
      </c>
      <c r="M274" s="18">
        <f t="shared" si="432"/>
        <v>2000</v>
      </c>
      <c r="N274" s="18">
        <f t="shared" si="417"/>
        <v>-280</v>
      </c>
      <c r="O274" s="18">
        <f t="shared" si="418"/>
        <v>-730</v>
      </c>
      <c r="P274" s="18">
        <f t="shared" si="419"/>
        <v>-600</v>
      </c>
      <c r="Q274" s="35">
        <f t="shared" ref="Q274:S274" si="433">Q273</f>
        <v>0</v>
      </c>
      <c r="R274" s="35">
        <f t="shared" si="433"/>
        <v>0</v>
      </c>
      <c r="S274" s="35">
        <f t="shared" si="433"/>
        <v>0</v>
      </c>
      <c r="T274" s="4">
        <f t="shared" si="421"/>
        <v>1206</v>
      </c>
      <c r="U274" s="83">
        <f t="shared" si="299"/>
        <v>1500</v>
      </c>
      <c r="V274" s="83">
        <f t="shared" si="300"/>
        <v>1500</v>
      </c>
      <c r="W274" s="83">
        <f t="shared" si="301"/>
        <v>1500</v>
      </c>
      <c r="X274" s="4"/>
      <c r="Y274" s="18"/>
      <c r="Z274" s="18"/>
      <c r="AA274" s="18"/>
      <c r="AB274" s="50"/>
    </row>
    <row r="275" spans="1:28" ht="13.15" customHeight="1">
      <c r="A275" s="2">
        <f t="shared" si="338"/>
        <v>261</v>
      </c>
      <c r="B275" s="64">
        <f t="shared" si="426"/>
        <v>45572</v>
      </c>
      <c r="C275" s="2">
        <f t="shared" si="427"/>
        <v>884</v>
      </c>
      <c r="D275" s="5">
        <f t="shared" si="383"/>
        <v>1824</v>
      </c>
      <c r="E275" s="35">
        <f t="shared" si="410"/>
        <v>988</v>
      </c>
      <c r="F275" s="35">
        <f t="shared" si="411"/>
        <v>1438</v>
      </c>
      <c r="G275" s="35">
        <f t="shared" si="412"/>
        <v>1308</v>
      </c>
      <c r="H275" s="18">
        <f t="shared" si="413"/>
        <v>1720</v>
      </c>
      <c r="I275" s="18">
        <f t="shared" si="414"/>
        <v>1270</v>
      </c>
      <c r="J275" s="18">
        <f t="shared" si="415"/>
        <v>1400</v>
      </c>
      <c r="K275" s="18">
        <f t="shared" ref="K275:M275" si="434">K274</f>
        <v>2000</v>
      </c>
      <c r="L275" s="18">
        <f t="shared" si="434"/>
        <v>2000</v>
      </c>
      <c r="M275" s="18">
        <f t="shared" si="434"/>
        <v>2000</v>
      </c>
      <c r="N275" s="18">
        <f t="shared" si="417"/>
        <v>-280</v>
      </c>
      <c r="O275" s="18">
        <f t="shared" si="418"/>
        <v>-730</v>
      </c>
      <c r="P275" s="18">
        <f t="shared" si="419"/>
        <v>-600</v>
      </c>
      <c r="Q275" s="35">
        <f t="shared" ref="Q275:S275" si="435">Q274</f>
        <v>0</v>
      </c>
      <c r="R275" s="35">
        <f t="shared" si="435"/>
        <v>0</v>
      </c>
      <c r="S275" s="35">
        <f t="shared" si="435"/>
        <v>0</v>
      </c>
      <c r="T275" s="4">
        <f t="shared" si="421"/>
        <v>1208</v>
      </c>
      <c r="U275" s="83">
        <f t="shared" si="299"/>
        <v>1500</v>
      </c>
      <c r="V275" s="83">
        <f t="shared" si="300"/>
        <v>1500</v>
      </c>
      <c r="W275" s="83">
        <f t="shared" si="301"/>
        <v>1500</v>
      </c>
      <c r="X275" s="4"/>
      <c r="Y275" s="18"/>
      <c r="Z275" s="18"/>
      <c r="AA275" s="18"/>
      <c r="AB275" s="50"/>
    </row>
    <row r="276" spans="1:28" ht="13.15" customHeight="1">
      <c r="A276" s="2">
        <f t="shared" si="338"/>
        <v>262</v>
      </c>
      <c r="B276" s="64">
        <f t="shared" si="426"/>
        <v>45573</v>
      </c>
      <c r="C276" s="2">
        <f t="shared" si="427"/>
        <v>884</v>
      </c>
      <c r="D276" s="5">
        <f t="shared" si="383"/>
        <v>1826</v>
      </c>
      <c r="E276" s="35">
        <f t="shared" si="410"/>
        <v>990</v>
      </c>
      <c r="F276" s="35">
        <f t="shared" si="411"/>
        <v>1440</v>
      </c>
      <c r="G276" s="35">
        <f t="shared" si="412"/>
        <v>1310</v>
      </c>
      <c r="H276" s="18">
        <f t="shared" si="413"/>
        <v>1720</v>
      </c>
      <c r="I276" s="18">
        <f t="shared" si="414"/>
        <v>1270</v>
      </c>
      <c r="J276" s="18">
        <f t="shared" si="415"/>
        <v>1400</v>
      </c>
      <c r="K276" s="18">
        <f t="shared" ref="K276:M276" si="436">K275</f>
        <v>2000</v>
      </c>
      <c r="L276" s="18">
        <f t="shared" si="436"/>
        <v>2000</v>
      </c>
      <c r="M276" s="18">
        <f t="shared" si="436"/>
        <v>2000</v>
      </c>
      <c r="N276" s="18">
        <f t="shared" si="417"/>
        <v>-280</v>
      </c>
      <c r="O276" s="18">
        <f t="shared" si="418"/>
        <v>-730</v>
      </c>
      <c r="P276" s="18">
        <f t="shared" si="419"/>
        <v>-600</v>
      </c>
      <c r="Q276" s="35">
        <f t="shared" ref="Q276:S276" si="437">Q275</f>
        <v>0</v>
      </c>
      <c r="R276" s="35">
        <f t="shared" si="437"/>
        <v>0</v>
      </c>
      <c r="S276" s="35">
        <f t="shared" si="437"/>
        <v>0</v>
      </c>
      <c r="T276" s="4">
        <f t="shared" si="421"/>
        <v>1210</v>
      </c>
      <c r="U276" s="83">
        <f t="shared" si="299"/>
        <v>1500</v>
      </c>
      <c r="V276" s="83">
        <f t="shared" si="300"/>
        <v>1500</v>
      </c>
      <c r="W276" s="83">
        <f t="shared" si="301"/>
        <v>1500</v>
      </c>
      <c r="X276" s="4"/>
      <c r="Y276" s="18"/>
      <c r="Z276" s="18"/>
      <c r="AA276" s="18"/>
      <c r="AB276" s="50"/>
    </row>
    <row r="277" spans="1:28" ht="13.15" customHeight="1">
      <c r="A277" s="2">
        <f t="shared" si="338"/>
        <v>263</v>
      </c>
      <c r="B277" s="64">
        <f t="shared" si="426"/>
        <v>45574</v>
      </c>
      <c r="C277" s="2">
        <f t="shared" si="427"/>
        <v>884</v>
      </c>
      <c r="D277" s="5">
        <f t="shared" si="383"/>
        <v>1828</v>
      </c>
      <c r="E277" s="35">
        <f t="shared" si="410"/>
        <v>992</v>
      </c>
      <c r="F277" s="35">
        <f t="shared" si="411"/>
        <v>1442</v>
      </c>
      <c r="G277" s="35">
        <f t="shared" si="412"/>
        <v>1312</v>
      </c>
      <c r="H277" s="18">
        <f t="shared" si="413"/>
        <v>1720</v>
      </c>
      <c r="I277" s="18">
        <f t="shared" si="414"/>
        <v>1270</v>
      </c>
      <c r="J277" s="18">
        <f t="shared" si="415"/>
        <v>1400</v>
      </c>
      <c r="K277" s="18">
        <f t="shared" ref="K277:M277" si="438">K276</f>
        <v>2000</v>
      </c>
      <c r="L277" s="18">
        <f t="shared" si="438"/>
        <v>2000</v>
      </c>
      <c r="M277" s="18">
        <f t="shared" si="438"/>
        <v>2000</v>
      </c>
      <c r="N277" s="18">
        <f t="shared" si="417"/>
        <v>-280</v>
      </c>
      <c r="O277" s="18">
        <f t="shared" si="418"/>
        <v>-730</v>
      </c>
      <c r="P277" s="18">
        <f t="shared" si="419"/>
        <v>-600</v>
      </c>
      <c r="Q277" s="35">
        <f t="shared" ref="Q277:S277" si="439">Q276</f>
        <v>0</v>
      </c>
      <c r="R277" s="35">
        <f t="shared" si="439"/>
        <v>0</v>
      </c>
      <c r="S277" s="35">
        <f t="shared" si="439"/>
        <v>0</v>
      </c>
      <c r="T277" s="4">
        <f t="shared" si="421"/>
        <v>1212</v>
      </c>
      <c r="U277" s="83">
        <f t="shared" si="299"/>
        <v>1500</v>
      </c>
      <c r="V277" s="83">
        <f t="shared" si="300"/>
        <v>1500</v>
      </c>
      <c r="W277" s="83">
        <f t="shared" si="301"/>
        <v>1500</v>
      </c>
      <c r="X277" s="4"/>
      <c r="Y277" s="18"/>
      <c r="Z277" s="18"/>
      <c r="AA277" s="18"/>
      <c r="AB277" s="50"/>
    </row>
    <row r="278" spans="1:28" ht="13.15" customHeight="1">
      <c r="A278" s="2">
        <f t="shared" si="338"/>
        <v>264</v>
      </c>
      <c r="B278" s="64">
        <f t="shared" si="426"/>
        <v>45575</v>
      </c>
      <c r="C278" s="2">
        <f t="shared" si="427"/>
        <v>884</v>
      </c>
      <c r="D278" s="5">
        <f t="shared" si="383"/>
        <v>1830</v>
      </c>
      <c r="E278" s="35">
        <f t="shared" si="410"/>
        <v>994</v>
      </c>
      <c r="F278" s="35">
        <f t="shared" si="411"/>
        <v>1444</v>
      </c>
      <c r="G278" s="35">
        <f t="shared" si="412"/>
        <v>1314</v>
      </c>
      <c r="H278" s="18">
        <f t="shared" si="413"/>
        <v>1720</v>
      </c>
      <c r="I278" s="18">
        <f t="shared" si="414"/>
        <v>1270</v>
      </c>
      <c r="J278" s="18">
        <f t="shared" si="415"/>
        <v>1400</v>
      </c>
      <c r="K278" s="18">
        <f t="shared" ref="K278:M278" si="440">K277</f>
        <v>2000</v>
      </c>
      <c r="L278" s="18">
        <f t="shared" si="440"/>
        <v>2000</v>
      </c>
      <c r="M278" s="18">
        <f t="shared" si="440"/>
        <v>2000</v>
      </c>
      <c r="N278" s="18">
        <f t="shared" si="417"/>
        <v>-280</v>
      </c>
      <c r="O278" s="18">
        <f t="shared" si="418"/>
        <v>-730</v>
      </c>
      <c r="P278" s="18">
        <f t="shared" si="419"/>
        <v>-600</v>
      </c>
      <c r="Q278" s="35">
        <f t="shared" ref="Q278:S278" si="441">Q277</f>
        <v>0</v>
      </c>
      <c r="R278" s="35">
        <f t="shared" si="441"/>
        <v>0</v>
      </c>
      <c r="S278" s="35">
        <f t="shared" si="441"/>
        <v>0</v>
      </c>
      <c r="T278" s="4">
        <f t="shared" si="421"/>
        <v>1214</v>
      </c>
      <c r="U278" s="83">
        <f t="shared" si="299"/>
        <v>1500</v>
      </c>
      <c r="V278" s="83">
        <f t="shared" si="300"/>
        <v>1500</v>
      </c>
      <c r="W278" s="83">
        <f t="shared" si="301"/>
        <v>1500</v>
      </c>
      <c r="X278" s="4"/>
      <c r="Y278" s="18"/>
      <c r="Z278" s="18"/>
      <c r="AA278" s="18"/>
      <c r="AB278" s="50"/>
    </row>
    <row r="279" spans="1:28" ht="13.15" customHeight="1">
      <c r="A279" s="2">
        <f t="shared" si="338"/>
        <v>265</v>
      </c>
      <c r="B279" s="64">
        <f t="shared" si="426"/>
        <v>45576</v>
      </c>
      <c r="C279" s="2">
        <f t="shared" si="427"/>
        <v>884</v>
      </c>
      <c r="D279" s="5">
        <f t="shared" si="383"/>
        <v>1832</v>
      </c>
      <c r="E279" s="35">
        <f t="shared" si="410"/>
        <v>996</v>
      </c>
      <c r="F279" s="35">
        <f t="shared" si="411"/>
        <v>1446</v>
      </c>
      <c r="G279" s="35">
        <f t="shared" si="412"/>
        <v>1316</v>
      </c>
      <c r="H279" s="18">
        <f t="shared" si="413"/>
        <v>1720</v>
      </c>
      <c r="I279" s="18">
        <f t="shared" si="414"/>
        <v>1270</v>
      </c>
      <c r="J279" s="18">
        <f t="shared" si="415"/>
        <v>1400</v>
      </c>
      <c r="K279" s="18">
        <f t="shared" ref="K279:M279" si="442">K278</f>
        <v>2000</v>
      </c>
      <c r="L279" s="18">
        <f t="shared" si="442"/>
        <v>2000</v>
      </c>
      <c r="M279" s="18">
        <f t="shared" si="442"/>
        <v>2000</v>
      </c>
      <c r="N279" s="18">
        <f t="shared" si="417"/>
        <v>-280</v>
      </c>
      <c r="O279" s="18">
        <f t="shared" si="418"/>
        <v>-730</v>
      </c>
      <c r="P279" s="18">
        <f t="shared" si="419"/>
        <v>-600</v>
      </c>
      <c r="Q279" s="35">
        <f t="shared" ref="Q279:S279" si="443">Q278</f>
        <v>0</v>
      </c>
      <c r="R279" s="35">
        <f t="shared" si="443"/>
        <v>0</v>
      </c>
      <c r="S279" s="35">
        <f t="shared" si="443"/>
        <v>0</v>
      </c>
      <c r="T279" s="4">
        <f t="shared" si="421"/>
        <v>1216</v>
      </c>
      <c r="U279" s="83">
        <f t="shared" si="299"/>
        <v>1500</v>
      </c>
      <c r="V279" s="83">
        <f t="shared" si="300"/>
        <v>1500</v>
      </c>
      <c r="W279" s="83">
        <f t="shared" si="301"/>
        <v>1500</v>
      </c>
      <c r="X279" s="4"/>
      <c r="Y279" s="18"/>
      <c r="Z279" s="18"/>
      <c r="AA279" s="18"/>
      <c r="AB279" s="50"/>
    </row>
    <row r="280" spans="1:28" ht="13.15" customHeight="1">
      <c r="A280" s="2">
        <f t="shared" si="338"/>
        <v>266</v>
      </c>
      <c r="B280" s="64">
        <f t="shared" si="426"/>
        <v>45577</v>
      </c>
      <c r="C280" s="2">
        <f t="shared" si="427"/>
        <v>884</v>
      </c>
      <c r="D280" s="5">
        <f t="shared" si="383"/>
        <v>1834</v>
      </c>
      <c r="E280" s="35">
        <f t="shared" si="410"/>
        <v>998</v>
      </c>
      <c r="F280" s="35">
        <f t="shared" si="411"/>
        <v>1448</v>
      </c>
      <c r="G280" s="35">
        <f t="shared" si="412"/>
        <v>1318</v>
      </c>
      <c r="H280" s="18">
        <f t="shared" si="413"/>
        <v>1720</v>
      </c>
      <c r="I280" s="18">
        <f t="shared" si="414"/>
        <v>1270</v>
      </c>
      <c r="J280" s="18">
        <f t="shared" si="415"/>
        <v>1400</v>
      </c>
      <c r="K280" s="18">
        <f t="shared" ref="K280:M280" si="444">K279</f>
        <v>2000</v>
      </c>
      <c r="L280" s="18">
        <f t="shared" si="444"/>
        <v>2000</v>
      </c>
      <c r="M280" s="18">
        <f t="shared" si="444"/>
        <v>2000</v>
      </c>
      <c r="N280" s="18">
        <f t="shared" si="417"/>
        <v>-280</v>
      </c>
      <c r="O280" s="18">
        <f t="shared" si="418"/>
        <v>-730</v>
      </c>
      <c r="P280" s="18">
        <f t="shared" si="419"/>
        <v>-600</v>
      </c>
      <c r="Q280" s="35">
        <f t="shared" ref="Q280:S280" si="445">Q279</f>
        <v>0</v>
      </c>
      <c r="R280" s="35">
        <f t="shared" si="445"/>
        <v>0</v>
      </c>
      <c r="S280" s="35">
        <f t="shared" si="445"/>
        <v>0</v>
      </c>
      <c r="T280" s="4">
        <f t="shared" si="421"/>
        <v>1218</v>
      </c>
      <c r="U280" s="83">
        <f t="shared" si="299"/>
        <v>1500</v>
      </c>
      <c r="V280" s="83">
        <f t="shared" si="300"/>
        <v>1500</v>
      </c>
      <c r="W280" s="83">
        <f t="shared" si="301"/>
        <v>1500</v>
      </c>
      <c r="X280" s="4"/>
      <c r="Y280" s="18"/>
      <c r="Z280" s="18"/>
      <c r="AA280" s="18"/>
      <c r="AB280" s="50"/>
    </row>
    <row r="281" spans="1:28" ht="13.15" customHeight="1">
      <c r="A281" s="2">
        <f t="shared" si="338"/>
        <v>267</v>
      </c>
      <c r="B281" s="64">
        <f t="shared" si="426"/>
        <v>45578</v>
      </c>
      <c r="C281" s="2">
        <f t="shared" si="427"/>
        <v>884</v>
      </c>
      <c r="D281" s="5">
        <f t="shared" si="383"/>
        <v>1836</v>
      </c>
      <c r="E281" s="35">
        <f t="shared" si="410"/>
        <v>1000</v>
      </c>
      <c r="F281" s="35">
        <f t="shared" si="411"/>
        <v>1450</v>
      </c>
      <c r="G281" s="35">
        <f t="shared" si="412"/>
        <v>1320</v>
      </c>
      <c r="H281" s="18">
        <f t="shared" si="413"/>
        <v>1720</v>
      </c>
      <c r="I281" s="18">
        <f t="shared" si="414"/>
        <v>1270</v>
      </c>
      <c r="J281" s="18">
        <f t="shared" si="415"/>
        <v>1400</v>
      </c>
      <c r="K281" s="18">
        <f t="shared" ref="K281:M281" si="446">K280</f>
        <v>2000</v>
      </c>
      <c r="L281" s="18">
        <f t="shared" si="446"/>
        <v>2000</v>
      </c>
      <c r="M281" s="18">
        <f t="shared" si="446"/>
        <v>2000</v>
      </c>
      <c r="N281" s="18">
        <f t="shared" si="417"/>
        <v>-280</v>
      </c>
      <c r="O281" s="18">
        <f t="shared" si="418"/>
        <v>-730</v>
      </c>
      <c r="P281" s="18">
        <f t="shared" si="419"/>
        <v>-600</v>
      </c>
      <c r="Q281" s="35">
        <f t="shared" ref="Q281:S281" si="447">Q280</f>
        <v>0</v>
      </c>
      <c r="R281" s="35">
        <f t="shared" si="447"/>
        <v>0</v>
      </c>
      <c r="S281" s="35">
        <f t="shared" si="447"/>
        <v>0</v>
      </c>
      <c r="T281" s="4">
        <f t="shared" si="421"/>
        <v>1220</v>
      </c>
      <c r="U281" s="83">
        <f t="shared" si="299"/>
        <v>1500</v>
      </c>
      <c r="V281" s="83">
        <f t="shared" si="300"/>
        <v>1500</v>
      </c>
      <c r="W281" s="83">
        <f t="shared" si="301"/>
        <v>1500</v>
      </c>
      <c r="X281" s="4"/>
      <c r="Y281" s="18"/>
      <c r="Z281" s="18"/>
      <c r="AA281" s="18"/>
      <c r="AB281" s="50"/>
    </row>
    <row r="282" spans="1:28" ht="13.15" customHeight="1">
      <c r="A282" s="2">
        <f t="shared" si="338"/>
        <v>268</v>
      </c>
      <c r="B282" s="64">
        <f t="shared" si="426"/>
        <v>45579</v>
      </c>
      <c r="C282" s="2">
        <f t="shared" si="427"/>
        <v>884</v>
      </c>
      <c r="D282" s="5">
        <f t="shared" si="383"/>
        <v>1838</v>
      </c>
      <c r="E282" s="35">
        <f t="shared" si="410"/>
        <v>1002</v>
      </c>
      <c r="F282" s="35">
        <f t="shared" si="411"/>
        <v>1452</v>
      </c>
      <c r="G282" s="35">
        <f t="shared" si="412"/>
        <v>1322</v>
      </c>
      <c r="H282" s="18">
        <f t="shared" si="413"/>
        <v>1720</v>
      </c>
      <c r="I282" s="18">
        <f t="shared" si="414"/>
        <v>1270</v>
      </c>
      <c r="J282" s="18">
        <f t="shared" si="415"/>
        <v>1400</v>
      </c>
      <c r="K282" s="18">
        <f t="shared" ref="K282:M282" si="448">K281</f>
        <v>2000</v>
      </c>
      <c r="L282" s="18">
        <f t="shared" si="448"/>
        <v>2000</v>
      </c>
      <c r="M282" s="18">
        <f t="shared" si="448"/>
        <v>2000</v>
      </c>
      <c r="N282" s="18">
        <f t="shared" si="417"/>
        <v>-280</v>
      </c>
      <c r="O282" s="18">
        <f t="shared" si="418"/>
        <v>-730</v>
      </c>
      <c r="P282" s="18">
        <f t="shared" si="419"/>
        <v>-600</v>
      </c>
      <c r="Q282" s="35">
        <f t="shared" ref="Q282:S282" si="449">Q281</f>
        <v>0</v>
      </c>
      <c r="R282" s="35">
        <f t="shared" si="449"/>
        <v>0</v>
      </c>
      <c r="S282" s="35">
        <f t="shared" si="449"/>
        <v>0</v>
      </c>
      <c r="T282" s="4">
        <f t="shared" si="421"/>
        <v>1222</v>
      </c>
      <c r="U282" s="83">
        <f t="shared" si="299"/>
        <v>1500</v>
      </c>
      <c r="V282" s="83">
        <f t="shared" si="300"/>
        <v>1500</v>
      </c>
      <c r="W282" s="83">
        <f t="shared" si="301"/>
        <v>1500</v>
      </c>
      <c r="X282" s="4"/>
      <c r="Y282" s="18"/>
      <c r="Z282" s="18"/>
      <c r="AA282" s="18"/>
      <c r="AB282" s="50"/>
    </row>
    <row r="283" spans="1:28" ht="13.15" customHeight="1">
      <c r="A283" s="2">
        <f t="shared" si="338"/>
        <v>269</v>
      </c>
      <c r="B283" s="64">
        <f t="shared" si="426"/>
        <v>45580</v>
      </c>
      <c r="C283" s="2">
        <f t="shared" si="427"/>
        <v>884</v>
      </c>
      <c r="D283" s="5">
        <f t="shared" si="383"/>
        <v>1840</v>
      </c>
      <c r="E283" s="35">
        <f t="shared" si="410"/>
        <v>1004</v>
      </c>
      <c r="F283" s="35">
        <f t="shared" si="411"/>
        <v>1454</v>
      </c>
      <c r="G283" s="35">
        <f t="shared" si="412"/>
        <v>1324</v>
      </c>
      <c r="H283" s="18">
        <f t="shared" si="413"/>
        <v>1720</v>
      </c>
      <c r="I283" s="18">
        <f t="shared" si="414"/>
        <v>1270</v>
      </c>
      <c r="J283" s="18">
        <f t="shared" si="415"/>
        <v>1400</v>
      </c>
      <c r="K283" s="18">
        <f t="shared" ref="K283:M283" si="450">K282</f>
        <v>2000</v>
      </c>
      <c r="L283" s="18">
        <f t="shared" si="450"/>
        <v>2000</v>
      </c>
      <c r="M283" s="18">
        <f t="shared" si="450"/>
        <v>2000</v>
      </c>
      <c r="N283" s="18">
        <f t="shared" si="417"/>
        <v>-280</v>
      </c>
      <c r="O283" s="18">
        <f t="shared" si="418"/>
        <v>-730</v>
      </c>
      <c r="P283" s="18">
        <f t="shared" si="419"/>
        <v>-600</v>
      </c>
      <c r="Q283" s="35">
        <f t="shared" ref="Q283:S283" si="451">Q282</f>
        <v>0</v>
      </c>
      <c r="R283" s="35">
        <f t="shared" si="451"/>
        <v>0</v>
      </c>
      <c r="S283" s="35">
        <f t="shared" si="451"/>
        <v>0</v>
      </c>
      <c r="T283" s="4">
        <f t="shared" si="421"/>
        <v>1224</v>
      </c>
      <c r="U283" s="83">
        <f t="shared" si="299"/>
        <v>1500</v>
      </c>
      <c r="V283" s="83">
        <f t="shared" si="300"/>
        <v>1500</v>
      </c>
      <c r="W283" s="83">
        <f t="shared" si="301"/>
        <v>1500</v>
      </c>
      <c r="X283" s="4"/>
      <c r="Y283" s="18"/>
      <c r="Z283" s="18"/>
      <c r="AA283" s="18"/>
      <c r="AB283" s="50"/>
    </row>
    <row r="284" spans="1:28" ht="13.15" customHeight="1">
      <c r="A284" s="2">
        <f t="shared" si="338"/>
        <v>270</v>
      </c>
      <c r="B284" s="64">
        <f t="shared" si="426"/>
        <v>45581</v>
      </c>
      <c r="C284" s="2">
        <f t="shared" si="427"/>
        <v>884</v>
      </c>
      <c r="D284" s="5">
        <f t="shared" si="383"/>
        <v>1842</v>
      </c>
      <c r="E284" s="35">
        <f t="shared" si="410"/>
        <v>1006</v>
      </c>
      <c r="F284" s="35">
        <f t="shared" si="411"/>
        <v>1456</v>
      </c>
      <c r="G284" s="35">
        <f t="shared" si="412"/>
        <v>1326</v>
      </c>
      <c r="H284" s="18">
        <f t="shared" si="413"/>
        <v>1720</v>
      </c>
      <c r="I284" s="18">
        <f t="shared" si="414"/>
        <v>1270</v>
      </c>
      <c r="J284" s="18">
        <f t="shared" si="415"/>
        <v>1400</v>
      </c>
      <c r="K284" s="18">
        <f t="shared" ref="K284:M284" si="452">K283</f>
        <v>2000</v>
      </c>
      <c r="L284" s="18">
        <f t="shared" si="452"/>
        <v>2000</v>
      </c>
      <c r="M284" s="18">
        <f t="shared" si="452"/>
        <v>2000</v>
      </c>
      <c r="N284" s="18">
        <f t="shared" si="417"/>
        <v>-280</v>
      </c>
      <c r="O284" s="18">
        <f t="shared" si="418"/>
        <v>-730</v>
      </c>
      <c r="P284" s="18">
        <f t="shared" si="419"/>
        <v>-600</v>
      </c>
      <c r="Q284" s="35">
        <f t="shared" ref="Q284:S284" si="453">Q283</f>
        <v>0</v>
      </c>
      <c r="R284" s="35">
        <f t="shared" si="453"/>
        <v>0</v>
      </c>
      <c r="S284" s="35">
        <f t="shared" si="453"/>
        <v>0</v>
      </c>
      <c r="T284" s="4">
        <f t="shared" si="421"/>
        <v>1226</v>
      </c>
      <c r="U284" s="83">
        <f t="shared" ref="U284:U347" si="454">U283+$X284*1000-Q284</f>
        <v>1500</v>
      </c>
      <c r="V284" s="83">
        <f t="shared" ref="V284:V347" si="455">V283+$X284*1000-R284</f>
        <v>1500</v>
      </c>
      <c r="W284" s="83">
        <f t="shared" ref="W284:W347" si="456">W283+$X284*1000-S284</f>
        <v>1500</v>
      </c>
      <c r="X284" s="4"/>
      <c r="Y284" s="18"/>
      <c r="Z284" s="18"/>
      <c r="AA284" s="18"/>
      <c r="AB284" s="50"/>
    </row>
    <row r="285" spans="1:28" ht="13.15" customHeight="1">
      <c r="A285" s="2">
        <f t="shared" si="338"/>
        <v>271</v>
      </c>
      <c r="B285" s="64">
        <f t="shared" si="426"/>
        <v>45582</v>
      </c>
      <c r="C285" s="2">
        <f t="shared" si="427"/>
        <v>884</v>
      </c>
      <c r="D285" s="5">
        <f t="shared" si="383"/>
        <v>1844</v>
      </c>
      <c r="E285" s="35">
        <f t="shared" si="410"/>
        <v>1008</v>
      </c>
      <c r="F285" s="35">
        <f t="shared" si="411"/>
        <v>1458</v>
      </c>
      <c r="G285" s="35">
        <f t="shared" si="412"/>
        <v>1328</v>
      </c>
      <c r="H285" s="18">
        <f t="shared" si="413"/>
        <v>1720</v>
      </c>
      <c r="I285" s="18">
        <f t="shared" si="414"/>
        <v>1270</v>
      </c>
      <c r="J285" s="18">
        <f t="shared" si="415"/>
        <v>1400</v>
      </c>
      <c r="K285" s="18">
        <f t="shared" ref="K285:M285" si="457">K284</f>
        <v>2000</v>
      </c>
      <c r="L285" s="18">
        <f t="shared" si="457"/>
        <v>2000</v>
      </c>
      <c r="M285" s="18">
        <f t="shared" si="457"/>
        <v>2000</v>
      </c>
      <c r="N285" s="18">
        <f t="shared" si="417"/>
        <v>-280</v>
      </c>
      <c r="O285" s="18">
        <f t="shared" si="418"/>
        <v>-730</v>
      </c>
      <c r="P285" s="18">
        <f t="shared" si="419"/>
        <v>-600</v>
      </c>
      <c r="Q285" s="35">
        <f t="shared" ref="Q285:S285" si="458">Q284</f>
        <v>0</v>
      </c>
      <c r="R285" s="35">
        <f t="shared" si="458"/>
        <v>0</v>
      </c>
      <c r="S285" s="35">
        <f t="shared" si="458"/>
        <v>0</v>
      </c>
      <c r="T285" s="4">
        <f t="shared" si="421"/>
        <v>1228</v>
      </c>
      <c r="U285" s="83">
        <f t="shared" si="454"/>
        <v>1500</v>
      </c>
      <c r="V285" s="83">
        <f t="shared" si="455"/>
        <v>1500</v>
      </c>
      <c r="W285" s="83">
        <f t="shared" si="456"/>
        <v>1500</v>
      </c>
      <c r="X285" s="4"/>
      <c r="Y285" s="18"/>
      <c r="Z285" s="18"/>
      <c r="AA285" s="18"/>
      <c r="AB285" s="50"/>
    </row>
    <row r="286" spans="1:28" ht="13.15" customHeight="1">
      <c r="A286" s="2">
        <f t="shared" si="338"/>
        <v>272</v>
      </c>
      <c r="B286" s="64">
        <f t="shared" si="426"/>
        <v>45583</v>
      </c>
      <c r="C286" s="2">
        <f t="shared" si="427"/>
        <v>884</v>
      </c>
      <c r="D286" s="5">
        <f t="shared" si="383"/>
        <v>1846</v>
      </c>
      <c r="E286" s="35">
        <f t="shared" si="410"/>
        <v>1010</v>
      </c>
      <c r="F286" s="35">
        <f t="shared" si="411"/>
        <v>1460</v>
      </c>
      <c r="G286" s="35">
        <f t="shared" si="412"/>
        <v>1330</v>
      </c>
      <c r="H286" s="18">
        <f t="shared" si="413"/>
        <v>1720</v>
      </c>
      <c r="I286" s="18">
        <f t="shared" si="414"/>
        <v>1270</v>
      </c>
      <c r="J286" s="18">
        <f t="shared" si="415"/>
        <v>1400</v>
      </c>
      <c r="K286" s="18">
        <f t="shared" ref="K286:M286" si="459">K285</f>
        <v>2000</v>
      </c>
      <c r="L286" s="18">
        <f t="shared" si="459"/>
        <v>2000</v>
      </c>
      <c r="M286" s="18">
        <f t="shared" si="459"/>
        <v>2000</v>
      </c>
      <c r="N286" s="18">
        <f t="shared" si="417"/>
        <v>-280</v>
      </c>
      <c r="O286" s="18">
        <f t="shared" si="418"/>
        <v>-730</v>
      </c>
      <c r="P286" s="18">
        <f t="shared" si="419"/>
        <v>-600</v>
      </c>
      <c r="Q286" s="35">
        <f t="shared" ref="Q286:S286" si="460">Q285</f>
        <v>0</v>
      </c>
      <c r="R286" s="35">
        <f t="shared" si="460"/>
        <v>0</v>
      </c>
      <c r="S286" s="35">
        <f t="shared" si="460"/>
        <v>0</v>
      </c>
      <c r="T286" s="4">
        <f t="shared" si="421"/>
        <v>1230</v>
      </c>
      <c r="U286" s="83">
        <f t="shared" si="454"/>
        <v>1500</v>
      </c>
      <c r="V286" s="83">
        <f t="shared" si="455"/>
        <v>1500</v>
      </c>
      <c r="W286" s="83">
        <f t="shared" si="456"/>
        <v>1500</v>
      </c>
      <c r="X286" s="4"/>
      <c r="Y286" s="18"/>
      <c r="Z286" s="18"/>
      <c r="AA286" s="18"/>
      <c r="AB286" s="50"/>
    </row>
    <row r="287" spans="1:28" ht="13.15" customHeight="1">
      <c r="A287" s="2">
        <f t="shared" si="338"/>
        <v>273</v>
      </c>
      <c r="B287" s="64">
        <f t="shared" si="426"/>
        <v>45584</v>
      </c>
      <c r="C287" s="2">
        <f t="shared" si="427"/>
        <v>884</v>
      </c>
      <c r="D287" s="5">
        <f t="shared" si="383"/>
        <v>1848</v>
      </c>
      <c r="E287" s="35">
        <f t="shared" si="410"/>
        <v>1012</v>
      </c>
      <c r="F287" s="35">
        <f t="shared" si="411"/>
        <v>1462</v>
      </c>
      <c r="G287" s="35">
        <f t="shared" si="412"/>
        <v>1332</v>
      </c>
      <c r="H287" s="18">
        <f t="shared" si="413"/>
        <v>1720</v>
      </c>
      <c r="I287" s="18">
        <f t="shared" si="414"/>
        <v>1270</v>
      </c>
      <c r="J287" s="18">
        <f t="shared" si="415"/>
        <v>1400</v>
      </c>
      <c r="K287" s="18">
        <f t="shared" ref="K287:M287" si="461">K286</f>
        <v>2000</v>
      </c>
      <c r="L287" s="18">
        <f t="shared" si="461"/>
        <v>2000</v>
      </c>
      <c r="M287" s="18">
        <f t="shared" si="461"/>
        <v>2000</v>
      </c>
      <c r="N287" s="18">
        <f t="shared" si="417"/>
        <v>-280</v>
      </c>
      <c r="O287" s="18">
        <f t="shared" si="418"/>
        <v>-730</v>
      </c>
      <c r="P287" s="18">
        <f t="shared" si="419"/>
        <v>-600</v>
      </c>
      <c r="Q287" s="35">
        <f t="shared" ref="Q287:S287" si="462">Q286</f>
        <v>0</v>
      </c>
      <c r="R287" s="35">
        <f t="shared" si="462"/>
        <v>0</v>
      </c>
      <c r="S287" s="35">
        <f t="shared" si="462"/>
        <v>0</v>
      </c>
      <c r="T287" s="4">
        <f t="shared" si="421"/>
        <v>1232</v>
      </c>
      <c r="U287" s="83">
        <f t="shared" si="454"/>
        <v>1500</v>
      </c>
      <c r="V287" s="83">
        <f t="shared" si="455"/>
        <v>1500</v>
      </c>
      <c r="W287" s="83">
        <f t="shared" si="456"/>
        <v>1500</v>
      </c>
      <c r="X287" s="4"/>
      <c r="Y287" s="18"/>
      <c r="Z287" s="18"/>
      <c r="AA287" s="18"/>
      <c r="AB287" s="50"/>
    </row>
    <row r="288" spans="1:28" ht="13.15" customHeight="1">
      <c r="A288" s="2">
        <f t="shared" si="338"/>
        <v>274</v>
      </c>
      <c r="B288" s="64">
        <f t="shared" si="426"/>
        <v>45585</v>
      </c>
      <c r="C288" s="2">
        <f t="shared" si="427"/>
        <v>884</v>
      </c>
      <c r="D288" s="5">
        <f t="shared" si="383"/>
        <v>1850</v>
      </c>
      <c r="E288" s="35">
        <f t="shared" si="410"/>
        <v>1014</v>
      </c>
      <c r="F288" s="35">
        <f t="shared" si="411"/>
        <v>1464</v>
      </c>
      <c r="G288" s="35">
        <f t="shared" si="412"/>
        <v>1334</v>
      </c>
      <c r="H288" s="18">
        <f t="shared" si="413"/>
        <v>1720</v>
      </c>
      <c r="I288" s="18">
        <f t="shared" si="414"/>
        <v>1270</v>
      </c>
      <c r="J288" s="18">
        <f t="shared" si="415"/>
        <v>1400</v>
      </c>
      <c r="K288" s="18">
        <f t="shared" ref="K288:M288" si="463">K287</f>
        <v>2000</v>
      </c>
      <c r="L288" s="18">
        <f t="shared" si="463"/>
        <v>2000</v>
      </c>
      <c r="M288" s="18">
        <f t="shared" si="463"/>
        <v>2000</v>
      </c>
      <c r="N288" s="18">
        <f t="shared" si="417"/>
        <v>-280</v>
      </c>
      <c r="O288" s="18">
        <f t="shared" si="418"/>
        <v>-730</v>
      </c>
      <c r="P288" s="18">
        <f t="shared" si="419"/>
        <v>-600</v>
      </c>
      <c r="Q288" s="35">
        <f t="shared" ref="Q288:S288" si="464">Q287</f>
        <v>0</v>
      </c>
      <c r="R288" s="35">
        <f t="shared" si="464"/>
        <v>0</v>
      </c>
      <c r="S288" s="35">
        <f t="shared" si="464"/>
        <v>0</v>
      </c>
      <c r="T288" s="4">
        <f t="shared" si="421"/>
        <v>1234</v>
      </c>
      <c r="U288" s="83">
        <f t="shared" si="454"/>
        <v>1500</v>
      </c>
      <c r="V288" s="83">
        <f t="shared" si="455"/>
        <v>1500</v>
      </c>
      <c r="W288" s="83">
        <f t="shared" si="456"/>
        <v>1500</v>
      </c>
      <c r="X288" s="4"/>
      <c r="Y288" s="18"/>
      <c r="Z288" s="18"/>
      <c r="AA288" s="18"/>
      <c r="AB288" s="50"/>
    </row>
    <row r="289" spans="1:28" ht="13.15" customHeight="1">
      <c r="A289" s="2">
        <f t="shared" si="338"/>
        <v>275</v>
      </c>
      <c r="B289" s="64">
        <f t="shared" si="426"/>
        <v>45586</v>
      </c>
      <c r="C289" s="2">
        <f t="shared" si="427"/>
        <v>884</v>
      </c>
      <c r="D289" s="5">
        <f t="shared" si="383"/>
        <v>1852</v>
      </c>
      <c r="E289" s="35">
        <f t="shared" si="410"/>
        <v>1016</v>
      </c>
      <c r="F289" s="35">
        <f t="shared" si="411"/>
        <v>1466</v>
      </c>
      <c r="G289" s="35">
        <f t="shared" si="412"/>
        <v>1336</v>
      </c>
      <c r="H289" s="18">
        <f t="shared" si="413"/>
        <v>1720</v>
      </c>
      <c r="I289" s="18">
        <f t="shared" si="414"/>
        <v>1270</v>
      </c>
      <c r="J289" s="18">
        <f t="shared" si="415"/>
        <v>1400</v>
      </c>
      <c r="K289" s="18">
        <f t="shared" ref="K289:M289" si="465">K288</f>
        <v>2000</v>
      </c>
      <c r="L289" s="18">
        <f t="shared" si="465"/>
        <v>2000</v>
      </c>
      <c r="M289" s="18">
        <f t="shared" si="465"/>
        <v>2000</v>
      </c>
      <c r="N289" s="18">
        <f t="shared" si="417"/>
        <v>-280</v>
      </c>
      <c r="O289" s="18">
        <f t="shared" si="418"/>
        <v>-730</v>
      </c>
      <c r="P289" s="18">
        <f t="shared" si="419"/>
        <v>-600</v>
      </c>
      <c r="Q289" s="35">
        <f t="shared" ref="Q289:S289" si="466">Q288</f>
        <v>0</v>
      </c>
      <c r="R289" s="35">
        <f t="shared" si="466"/>
        <v>0</v>
      </c>
      <c r="S289" s="35">
        <f t="shared" si="466"/>
        <v>0</v>
      </c>
      <c r="T289" s="4">
        <f t="shared" si="421"/>
        <v>1236</v>
      </c>
      <c r="U289" s="83">
        <f t="shared" si="454"/>
        <v>1500</v>
      </c>
      <c r="V289" s="83">
        <f t="shared" si="455"/>
        <v>1500</v>
      </c>
      <c r="W289" s="83">
        <f t="shared" si="456"/>
        <v>1500</v>
      </c>
      <c r="X289" s="4"/>
      <c r="Y289" s="18"/>
      <c r="Z289" s="18"/>
      <c r="AA289" s="18"/>
      <c r="AB289" s="50"/>
    </row>
    <row r="290" spans="1:28" ht="13.15" customHeight="1">
      <c r="A290" s="2">
        <f t="shared" si="338"/>
        <v>276</v>
      </c>
      <c r="B290" s="64">
        <f t="shared" si="426"/>
        <v>45587</v>
      </c>
      <c r="C290" s="2">
        <f t="shared" si="427"/>
        <v>884</v>
      </c>
      <c r="D290" s="5">
        <f t="shared" si="383"/>
        <v>1854</v>
      </c>
      <c r="E290" s="35">
        <f t="shared" si="410"/>
        <v>1018</v>
      </c>
      <c r="F290" s="35">
        <f t="shared" si="411"/>
        <v>1468</v>
      </c>
      <c r="G290" s="35">
        <f t="shared" si="412"/>
        <v>1338</v>
      </c>
      <c r="H290" s="18">
        <f t="shared" si="413"/>
        <v>1720</v>
      </c>
      <c r="I290" s="18">
        <f t="shared" si="414"/>
        <v>1270</v>
      </c>
      <c r="J290" s="18">
        <f t="shared" si="415"/>
        <v>1400</v>
      </c>
      <c r="K290" s="18">
        <f t="shared" ref="K290:M290" si="467">K289</f>
        <v>2000</v>
      </c>
      <c r="L290" s="18">
        <f t="shared" si="467"/>
        <v>2000</v>
      </c>
      <c r="M290" s="18">
        <f t="shared" si="467"/>
        <v>2000</v>
      </c>
      <c r="N290" s="18">
        <f t="shared" si="417"/>
        <v>-280</v>
      </c>
      <c r="O290" s="18">
        <f t="shared" si="418"/>
        <v>-730</v>
      </c>
      <c r="P290" s="18">
        <f t="shared" si="419"/>
        <v>-600</v>
      </c>
      <c r="Q290" s="35">
        <f t="shared" ref="Q290:S290" si="468">Q289</f>
        <v>0</v>
      </c>
      <c r="R290" s="35">
        <f t="shared" si="468"/>
        <v>0</v>
      </c>
      <c r="S290" s="35">
        <f t="shared" si="468"/>
        <v>0</v>
      </c>
      <c r="T290" s="4">
        <f t="shared" si="421"/>
        <v>1238</v>
      </c>
      <c r="U290" s="83">
        <f t="shared" si="454"/>
        <v>1500</v>
      </c>
      <c r="V290" s="83">
        <f t="shared" si="455"/>
        <v>1500</v>
      </c>
      <c r="W290" s="83">
        <f t="shared" si="456"/>
        <v>1500</v>
      </c>
      <c r="X290" s="4"/>
      <c r="Y290" s="18"/>
      <c r="Z290" s="18"/>
      <c r="AA290" s="18"/>
      <c r="AB290" s="50"/>
    </row>
    <row r="291" spans="1:28" ht="13.15" customHeight="1">
      <c r="A291" s="2">
        <f t="shared" si="338"/>
        <v>277</v>
      </c>
      <c r="B291" s="64">
        <f t="shared" si="426"/>
        <v>45588</v>
      </c>
      <c r="C291" s="2">
        <f t="shared" si="427"/>
        <v>884</v>
      </c>
      <c r="D291" s="5">
        <f t="shared" si="383"/>
        <v>1856</v>
      </c>
      <c r="E291" s="35">
        <f t="shared" si="410"/>
        <v>1020</v>
      </c>
      <c r="F291" s="35">
        <f t="shared" si="411"/>
        <v>1470</v>
      </c>
      <c r="G291" s="35">
        <f t="shared" si="412"/>
        <v>1340</v>
      </c>
      <c r="H291" s="18">
        <f t="shared" si="413"/>
        <v>1720</v>
      </c>
      <c r="I291" s="18">
        <f t="shared" si="414"/>
        <v>1270</v>
      </c>
      <c r="J291" s="18">
        <f t="shared" si="415"/>
        <v>1400</v>
      </c>
      <c r="K291" s="18">
        <f t="shared" ref="K291:M291" si="469">K290</f>
        <v>2000</v>
      </c>
      <c r="L291" s="18">
        <f t="shared" si="469"/>
        <v>2000</v>
      </c>
      <c r="M291" s="18">
        <f t="shared" si="469"/>
        <v>2000</v>
      </c>
      <c r="N291" s="18">
        <f t="shared" si="417"/>
        <v>-280</v>
      </c>
      <c r="O291" s="18">
        <f t="shared" si="418"/>
        <v>-730</v>
      </c>
      <c r="P291" s="18">
        <f t="shared" si="419"/>
        <v>-600</v>
      </c>
      <c r="Q291" s="35">
        <f t="shared" ref="Q291:S291" si="470">Q290</f>
        <v>0</v>
      </c>
      <c r="R291" s="35">
        <f t="shared" si="470"/>
        <v>0</v>
      </c>
      <c r="S291" s="35">
        <f t="shared" si="470"/>
        <v>0</v>
      </c>
      <c r="T291" s="4">
        <f t="shared" si="421"/>
        <v>1240</v>
      </c>
      <c r="U291" s="83">
        <f t="shared" si="454"/>
        <v>1500</v>
      </c>
      <c r="V291" s="83">
        <f t="shared" si="455"/>
        <v>1500</v>
      </c>
      <c r="W291" s="83">
        <f t="shared" si="456"/>
        <v>1500</v>
      </c>
      <c r="X291" s="4"/>
      <c r="Y291" s="18"/>
      <c r="Z291" s="18"/>
      <c r="AA291" s="18"/>
      <c r="AB291" s="50"/>
    </row>
    <row r="292" spans="1:28" ht="13.15" customHeight="1">
      <c r="A292" s="2">
        <f t="shared" si="338"/>
        <v>278</v>
      </c>
      <c r="B292" s="64">
        <f t="shared" si="426"/>
        <v>45589</v>
      </c>
      <c r="C292" s="2">
        <f t="shared" si="427"/>
        <v>884</v>
      </c>
      <c r="D292" s="5">
        <f t="shared" si="383"/>
        <v>1858</v>
      </c>
      <c r="E292" s="35">
        <f t="shared" si="410"/>
        <v>1022</v>
      </c>
      <c r="F292" s="35">
        <f t="shared" si="411"/>
        <v>1472</v>
      </c>
      <c r="G292" s="35">
        <f t="shared" si="412"/>
        <v>1342</v>
      </c>
      <c r="H292" s="18">
        <f t="shared" si="413"/>
        <v>1720</v>
      </c>
      <c r="I292" s="18">
        <f t="shared" si="414"/>
        <v>1270</v>
      </c>
      <c r="J292" s="18">
        <f t="shared" si="415"/>
        <v>1400</v>
      </c>
      <c r="K292" s="18">
        <f t="shared" ref="K292:M292" si="471">K291</f>
        <v>2000</v>
      </c>
      <c r="L292" s="18">
        <f t="shared" si="471"/>
        <v>2000</v>
      </c>
      <c r="M292" s="18">
        <f t="shared" si="471"/>
        <v>2000</v>
      </c>
      <c r="N292" s="18">
        <f t="shared" si="417"/>
        <v>-280</v>
      </c>
      <c r="O292" s="18">
        <f t="shared" si="418"/>
        <v>-730</v>
      </c>
      <c r="P292" s="18">
        <f t="shared" si="419"/>
        <v>-600</v>
      </c>
      <c r="Q292" s="35">
        <f t="shared" ref="Q292:S292" si="472">Q291</f>
        <v>0</v>
      </c>
      <c r="R292" s="35">
        <f t="shared" si="472"/>
        <v>0</v>
      </c>
      <c r="S292" s="35">
        <f t="shared" si="472"/>
        <v>0</v>
      </c>
      <c r="T292" s="4">
        <f t="shared" si="421"/>
        <v>1242</v>
      </c>
      <c r="U292" s="83">
        <f t="shared" si="454"/>
        <v>1500</v>
      </c>
      <c r="V292" s="83">
        <f t="shared" si="455"/>
        <v>1500</v>
      </c>
      <c r="W292" s="83">
        <f t="shared" si="456"/>
        <v>1500</v>
      </c>
      <c r="X292" s="4"/>
      <c r="Y292" s="18"/>
      <c r="Z292" s="18"/>
      <c r="AA292" s="18"/>
      <c r="AB292" s="50"/>
    </row>
    <row r="293" spans="1:28" ht="13.15" customHeight="1">
      <c r="A293" s="2">
        <f t="shared" si="338"/>
        <v>279</v>
      </c>
      <c r="B293" s="64">
        <f t="shared" si="426"/>
        <v>45590</v>
      </c>
      <c r="C293" s="2">
        <f t="shared" si="427"/>
        <v>884</v>
      </c>
      <c r="D293" s="5">
        <f t="shared" si="383"/>
        <v>1860</v>
      </c>
      <c r="E293" s="35">
        <f t="shared" si="410"/>
        <v>1024</v>
      </c>
      <c r="F293" s="35">
        <f t="shared" si="411"/>
        <v>1474</v>
      </c>
      <c r="G293" s="35">
        <f t="shared" si="412"/>
        <v>1344</v>
      </c>
      <c r="H293" s="18">
        <f t="shared" si="413"/>
        <v>1720</v>
      </c>
      <c r="I293" s="18">
        <f t="shared" si="414"/>
        <v>1270</v>
      </c>
      <c r="J293" s="18">
        <f t="shared" si="415"/>
        <v>1400</v>
      </c>
      <c r="K293" s="18">
        <f t="shared" ref="K293:M293" si="473">K292</f>
        <v>2000</v>
      </c>
      <c r="L293" s="18">
        <f t="shared" si="473"/>
        <v>2000</v>
      </c>
      <c r="M293" s="18">
        <f t="shared" si="473"/>
        <v>2000</v>
      </c>
      <c r="N293" s="18">
        <f t="shared" si="417"/>
        <v>-280</v>
      </c>
      <c r="O293" s="18">
        <f t="shared" si="418"/>
        <v>-730</v>
      </c>
      <c r="P293" s="18">
        <f t="shared" si="419"/>
        <v>-600</v>
      </c>
      <c r="Q293" s="35">
        <f t="shared" ref="Q293:S293" si="474">Q292</f>
        <v>0</v>
      </c>
      <c r="R293" s="35">
        <f t="shared" si="474"/>
        <v>0</v>
      </c>
      <c r="S293" s="35">
        <f t="shared" si="474"/>
        <v>0</v>
      </c>
      <c r="T293" s="4">
        <f t="shared" si="421"/>
        <v>1244</v>
      </c>
      <c r="U293" s="83">
        <f t="shared" si="454"/>
        <v>1500</v>
      </c>
      <c r="V293" s="83">
        <f t="shared" si="455"/>
        <v>1500</v>
      </c>
      <c r="W293" s="83">
        <f t="shared" si="456"/>
        <v>1500</v>
      </c>
      <c r="X293" s="4"/>
      <c r="Y293" s="18"/>
      <c r="Z293" s="18"/>
      <c r="AA293" s="18"/>
      <c r="AB293" s="50"/>
    </row>
    <row r="294" spans="1:28" ht="13.15" customHeight="1">
      <c r="A294" s="2">
        <f t="shared" si="338"/>
        <v>280</v>
      </c>
      <c r="B294" s="64">
        <f t="shared" si="426"/>
        <v>45591</v>
      </c>
      <c r="C294" s="2">
        <f t="shared" si="427"/>
        <v>884</v>
      </c>
      <c r="D294" s="5">
        <f t="shared" si="383"/>
        <v>1862</v>
      </c>
      <c r="E294" s="35">
        <f t="shared" si="410"/>
        <v>1026</v>
      </c>
      <c r="F294" s="35">
        <f t="shared" si="411"/>
        <v>1476</v>
      </c>
      <c r="G294" s="35">
        <f t="shared" si="412"/>
        <v>1346</v>
      </c>
      <c r="H294" s="18">
        <f t="shared" si="413"/>
        <v>1720</v>
      </c>
      <c r="I294" s="18">
        <f t="shared" si="414"/>
        <v>1270</v>
      </c>
      <c r="J294" s="18">
        <f t="shared" si="415"/>
        <v>1400</v>
      </c>
      <c r="K294" s="18">
        <f t="shared" ref="K294:M294" si="475">K293</f>
        <v>2000</v>
      </c>
      <c r="L294" s="18">
        <f t="shared" si="475"/>
        <v>2000</v>
      </c>
      <c r="M294" s="18">
        <f t="shared" si="475"/>
        <v>2000</v>
      </c>
      <c r="N294" s="18">
        <f t="shared" si="417"/>
        <v>-280</v>
      </c>
      <c r="O294" s="18">
        <f t="shared" si="418"/>
        <v>-730</v>
      </c>
      <c r="P294" s="18">
        <f t="shared" si="419"/>
        <v>-600</v>
      </c>
      <c r="Q294" s="35">
        <f t="shared" ref="Q294:S294" si="476">Q293</f>
        <v>0</v>
      </c>
      <c r="R294" s="35">
        <f t="shared" si="476"/>
        <v>0</v>
      </c>
      <c r="S294" s="35">
        <f t="shared" si="476"/>
        <v>0</v>
      </c>
      <c r="T294" s="4">
        <f t="shared" si="421"/>
        <v>1246</v>
      </c>
      <c r="U294" s="83">
        <f t="shared" si="454"/>
        <v>1500</v>
      </c>
      <c r="V294" s="83">
        <f t="shared" si="455"/>
        <v>1500</v>
      </c>
      <c r="W294" s="83">
        <f t="shared" si="456"/>
        <v>1500</v>
      </c>
      <c r="X294" s="4"/>
      <c r="Y294" s="18"/>
      <c r="Z294" s="18"/>
      <c r="AA294" s="18"/>
      <c r="AB294" s="50"/>
    </row>
    <row r="295" spans="1:28" ht="13.15" customHeight="1">
      <c r="A295" s="2">
        <f t="shared" si="338"/>
        <v>281</v>
      </c>
      <c r="B295" s="64">
        <f t="shared" si="426"/>
        <v>45592</v>
      </c>
      <c r="C295" s="2">
        <f t="shared" si="427"/>
        <v>884</v>
      </c>
      <c r="D295" s="5">
        <f t="shared" si="383"/>
        <v>1864</v>
      </c>
      <c r="E295" s="35">
        <f t="shared" si="410"/>
        <v>1028</v>
      </c>
      <c r="F295" s="35">
        <f t="shared" si="411"/>
        <v>1478</v>
      </c>
      <c r="G295" s="35">
        <f t="shared" si="412"/>
        <v>1348</v>
      </c>
      <c r="H295" s="18">
        <f t="shared" si="413"/>
        <v>1720</v>
      </c>
      <c r="I295" s="18">
        <f t="shared" si="414"/>
        <v>1270</v>
      </c>
      <c r="J295" s="18">
        <f t="shared" si="415"/>
        <v>1400</v>
      </c>
      <c r="K295" s="18">
        <f t="shared" ref="K295:M295" si="477">K294</f>
        <v>2000</v>
      </c>
      <c r="L295" s="18">
        <f t="shared" si="477"/>
        <v>2000</v>
      </c>
      <c r="M295" s="18">
        <f t="shared" si="477"/>
        <v>2000</v>
      </c>
      <c r="N295" s="18">
        <f t="shared" si="417"/>
        <v>-280</v>
      </c>
      <c r="O295" s="18">
        <f t="shared" si="418"/>
        <v>-730</v>
      </c>
      <c r="P295" s="18">
        <f t="shared" si="419"/>
        <v>-600</v>
      </c>
      <c r="Q295" s="35">
        <f t="shared" ref="Q295:S295" si="478">Q294</f>
        <v>0</v>
      </c>
      <c r="R295" s="35">
        <f t="shared" si="478"/>
        <v>0</v>
      </c>
      <c r="S295" s="35">
        <f t="shared" si="478"/>
        <v>0</v>
      </c>
      <c r="T295" s="4">
        <f t="shared" si="421"/>
        <v>1248</v>
      </c>
      <c r="U295" s="83">
        <f t="shared" si="454"/>
        <v>1500</v>
      </c>
      <c r="V295" s="83">
        <f t="shared" si="455"/>
        <v>1500</v>
      </c>
      <c r="W295" s="83">
        <f t="shared" si="456"/>
        <v>1500</v>
      </c>
      <c r="X295" s="4"/>
      <c r="Y295" s="18"/>
      <c r="Z295" s="18"/>
      <c r="AA295" s="18"/>
      <c r="AB295" s="50"/>
    </row>
    <row r="296" spans="1:28" ht="13.15" customHeight="1">
      <c r="A296" s="2">
        <f t="shared" si="338"/>
        <v>282</v>
      </c>
      <c r="B296" s="64">
        <f t="shared" si="426"/>
        <v>45593</v>
      </c>
      <c r="C296" s="2">
        <f t="shared" si="427"/>
        <v>884</v>
      </c>
      <c r="D296" s="5">
        <f t="shared" si="383"/>
        <v>1866</v>
      </c>
      <c r="E296" s="35">
        <f t="shared" si="410"/>
        <v>1030</v>
      </c>
      <c r="F296" s="35">
        <f t="shared" si="411"/>
        <v>1480</v>
      </c>
      <c r="G296" s="35">
        <f t="shared" si="412"/>
        <v>1350</v>
      </c>
      <c r="H296" s="18">
        <f t="shared" si="413"/>
        <v>1720</v>
      </c>
      <c r="I296" s="18">
        <f t="shared" si="414"/>
        <v>1270</v>
      </c>
      <c r="J296" s="18">
        <f t="shared" si="415"/>
        <v>1400</v>
      </c>
      <c r="K296" s="18">
        <f t="shared" ref="K296:M296" si="479">K295</f>
        <v>2000</v>
      </c>
      <c r="L296" s="18">
        <f t="shared" si="479"/>
        <v>2000</v>
      </c>
      <c r="M296" s="18">
        <f t="shared" si="479"/>
        <v>2000</v>
      </c>
      <c r="N296" s="18">
        <f t="shared" si="417"/>
        <v>-280</v>
      </c>
      <c r="O296" s="18">
        <f t="shared" si="418"/>
        <v>-730</v>
      </c>
      <c r="P296" s="18">
        <f t="shared" si="419"/>
        <v>-600</v>
      </c>
      <c r="Q296" s="35">
        <f t="shared" ref="Q296:S296" si="480">Q295</f>
        <v>0</v>
      </c>
      <c r="R296" s="35">
        <f t="shared" si="480"/>
        <v>0</v>
      </c>
      <c r="S296" s="35">
        <f t="shared" si="480"/>
        <v>0</v>
      </c>
      <c r="T296" s="4">
        <f t="shared" si="421"/>
        <v>1250</v>
      </c>
      <c r="U296" s="83">
        <f t="shared" si="454"/>
        <v>1500</v>
      </c>
      <c r="V296" s="83">
        <f t="shared" si="455"/>
        <v>1500</v>
      </c>
      <c r="W296" s="83">
        <f t="shared" si="456"/>
        <v>1500</v>
      </c>
      <c r="X296" s="4"/>
      <c r="Y296" s="18"/>
      <c r="Z296" s="18"/>
      <c r="AA296" s="18"/>
      <c r="AB296" s="50"/>
    </row>
    <row r="297" spans="1:28" ht="13.15" customHeight="1">
      <c r="A297" s="2">
        <f t="shared" si="338"/>
        <v>283</v>
      </c>
      <c r="B297" s="64">
        <f t="shared" si="426"/>
        <v>45594</v>
      </c>
      <c r="C297" s="2">
        <f t="shared" si="427"/>
        <v>884</v>
      </c>
      <c r="D297" s="5">
        <f t="shared" si="383"/>
        <v>1868</v>
      </c>
      <c r="E297" s="35">
        <f t="shared" si="410"/>
        <v>1032</v>
      </c>
      <c r="F297" s="35">
        <f t="shared" si="411"/>
        <v>1482</v>
      </c>
      <c r="G297" s="35">
        <f t="shared" si="412"/>
        <v>1352</v>
      </c>
      <c r="H297" s="18">
        <f t="shared" si="413"/>
        <v>1720</v>
      </c>
      <c r="I297" s="18">
        <f t="shared" si="414"/>
        <v>1270</v>
      </c>
      <c r="J297" s="18">
        <f t="shared" si="415"/>
        <v>1400</v>
      </c>
      <c r="K297" s="18">
        <f t="shared" ref="K297:M297" si="481">K296</f>
        <v>2000</v>
      </c>
      <c r="L297" s="18">
        <f t="shared" si="481"/>
        <v>2000</v>
      </c>
      <c r="M297" s="18">
        <f t="shared" si="481"/>
        <v>2000</v>
      </c>
      <c r="N297" s="18">
        <f t="shared" si="417"/>
        <v>-280</v>
      </c>
      <c r="O297" s="18">
        <f t="shared" si="418"/>
        <v>-730</v>
      </c>
      <c r="P297" s="18">
        <f t="shared" si="419"/>
        <v>-600</v>
      </c>
      <c r="Q297" s="35">
        <f t="shared" ref="Q297:S297" si="482">Q296</f>
        <v>0</v>
      </c>
      <c r="R297" s="35">
        <f t="shared" si="482"/>
        <v>0</v>
      </c>
      <c r="S297" s="35">
        <f t="shared" si="482"/>
        <v>0</v>
      </c>
      <c r="T297" s="4">
        <f t="shared" si="421"/>
        <v>1252</v>
      </c>
      <c r="U297" s="83">
        <f t="shared" si="454"/>
        <v>1500</v>
      </c>
      <c r="V297" s="83">
        <f t="shared" si="455"/>
        <v>1500</v>
      </c>
      <c r="W297" s="83">
        <f t="shared" si="456"/>
        <v>1500</v>
      </c>
      <c r="X297" s="4"/>
      <c r="Y297" s="18"/>
      <c r="Z297" s="18"/>
      <c r="AA297" s="18"/>
      <c r="AB297" s="50"/>
    </row>
    <row r="298" spans="1:28" ht="13.15" customHeight="1">
      <c r="A298" s="2">
        <f t="shared" si="338"/>
        <v>284</v>
      </c>
      <c r="B298" s="64">
        <f t="shared" si="426"/>
        <v>45595</v>
      </c>
      <c r="C298" s="2">
        <f t="shared" si="427"/>
        <v>884</v>
      </c>
      <c r="D298" s="5">
        <f t="shared" si="383"/>
        <v>1870</v>
      </c>
      <c r="E298" s="35">
        <f t="shared" si="410"/>
        <v>1034</v>
      </c>
      <c r="F298" s="35">
        <f t="shared" si="411"/>
        <v>1484</v>
      </c>
      <c r="G298" s="35">
        <f t="shared" si="412"/>
        <v>1354</v>
      </c>
      <c r="H298" s="18">
        <f t="shared" si="413"/>
        <v>1720</v>
      </c>
      <c r="I298" s="18">
        <f t="shared" si="414"/>
        <v>1270</v>
      </c>
      <c r="J298" s="18">
        <f t="shared" si="415"/>
        <v>1400</v>
      </c>
      <c r="K298" s="18">
        <f t="shared" ref="K298:M298" si="483">K297</f>
        <v>2000</v>
      </c>
      <c r="L298" s="18">
        <f t="shared" si="483"/>
        <v>2000</v>
      </c>
      <c r="M298" s="18">
        <f t="shared" si="483"/>
        <v>2000</v>
      </c>
      <c r="N298" s="18">
        <f t="shared" si="417"/>
        <v>-280</v>
      </c>
      <c r="O298" s="18">
        <f t="shared" si="418"/>
        <v>-730</v>
      </c>
      <c r="P298" s="18">
        <f t="shared" si="419"/>
        <v>-600</v>
      </c>
      <c r="Q298" s="35">
        <f t="shared" ref="Q298:S298" si="484">Q297</f>
        <v>0</v>
      </c>
      <c r="R298" s="35">
        <f t="shared" si="484"/>
        <v>0</v>
      </c>
      <c r="S298" s="35">
        <f t="shared" si="484"/>
        <v>0</v>
      </c>
      <c r="T298" s="4">
        <f t="shared" si="421"/>
        <v>1254</v>
      </c>
      <c r="U298" s="83">
        <f t="shared" si="454"/>
        <v>1500</v>
      </c>
      <c r="V298" s="83">
        <f t="shared" si="455"/>
        <v>1500</v>
      </c>
      <c r="W298" s="83">
        <f t="shared" si="456"/>
        <v>1500</v>
      </c>
      <c r="X298" s="4"/>
      <c r="Y298" s="18"/>
      <c r="Z298" s="18"/>
      <c r="AA298" s="18"/>
      <c r="AB298" s="50"/>
    </row>
    <row r="299" spans="1:28" ht="13.15" customHeight="1">
      <c r="A299" s="2">
        <f t="shared" si="338"/>
        <v>285</v>
      </c>
      <c r="B299" s="64">
        <f t="shared" si="426"/>
        <v>45596</v>
      </c>
      <c r="C299" s="2">
        <f t="shared" si="427"/>
        <v>884</v>
      </c>
      <c r="D299" s="5">
        <f t="shared" si="383"/>
        <v>1872</v>
      </c>
      <c r="E299" s="35">
        <f t="shared" si="410"/>
        <v>1036</v>
      </c>
      <c r="F299" s="35">
        <f t="shared" si="411"/>
        <v>1486</v>
      </c>
      <c r="G299" s="35">
        <f t="shared" si="412"/>
        <v>1356</v>
      </c>
      <c r="H299" s="18">
        <f t="shared" si="413"/>
        <v>1720</v>
      </c>
      <c r="I299" s="18">
        <f t="shared" si="414"/>
        <v>1270</v>
      </c>
      <c r="J299" s="18">
        <f t="shared" si="415"/>
        <v>1400</v>
      </c>
      <c r="K299" s="18">
        <f t="shared" ref="K299:M299" si="485">K298</f>
        <v>2000</v>
      </c>
      <c r="L299" s="18">
        <f t="shared" si="485"/>
        <v>2000</v>
      </c>
      <c r="M299" s="18">
        <f t="shared" si="485"/>
        <v>2000</v>
      </c>
      <c r="N299" s="18">
        <f t="shared" si="417"/>
        <v>-280</v>
      </c>
      <c r="O299" s="18">
        <f t="shared" si="418"/>
        <v>-730</v>
      </c>
      <c r="P299" s="18">
        <f t="shared" si="419"/>
        <v>-600</v>
      </c>
      <c r="Q299" s="35">
        <f t="shared" ref="Q299:S299" si="486">Q298</f>
        <v>0</v>
      </c>
      <c r="R299" s="35">
        <f t="shared" si="486"/>
        <v>0</v>
      </c>
      <c r="S299" s="35">
        <f t="shared" si="486"/>
        <v>0</v>
      </c>
      <c r="T299" s="4">
        <f t="shared" si="421"/>
        <v>1256</v>
      </c>
      <c r="U299" s="83">
        <f t="shared" si="454"/>
        <v>1500</v>
      </c>
      <c r="V299" s="83">
        <f t="shared" si="455"/>
        <v>1500</v>
      </c>
      <c r="W299" s="83">
        <f t="shared" si="456"/>
        <v>1500</v>
      </c>
      <c r="X299" s="4"/>
      <c r="Y299" s="18"/>
      <c r="Z299" s="18"/>
      <c r="AA299" s="18"/>
      <c r="AB299" s="50"/>
    </row>
    <row r="300" spans="1:28" ht="13.15" customHeight="1">
      <c r="A300" s="2">
        <f t="shared" si="338"/>
        <v>286</v>
      </c>
      <c r="B300" s="64">
        <f t="shared" si="426"/>
        <v>45597</v>
      </c>
      <c r="C300" s="2">
        <f t="shared" si="427"/>
        <v>884</v>
      </c>
      <c r="D300" s="5">
        <f t="shared" si="383"/>
        <v>1874</v>
      </c>
      <c r="E300" s="35">
        <f t="shared" ref="E300:E360" si="487">C300+D300-H300</f>
        <v>1038</v>
      </c>
      <c r="F300" s="35">
        <f t="shared" ref="F300:F360" si="488">C300+D300-I300</f>
        <v>1488</v>
      </c>
      <c r="G300" s="35">
        <f t="shared" ref="G300:G360" si="489">D300+C300-J300</f>
        <v>1358</v>
      </c>
      <c r="H300" s="18">
        <f t="shared" ref="H300:H360" si="490">K300+N300</f>
        <v>1720</v>
      </c>
      <c r="I300" s="18">
        <f t="shared" ref="I300:I360" si="491">L300+O300</f>
        <v>1270</v>
      </c>
      <c r="J300" s="18">
        <f t="shared" ref="J300:J360" si="492">M300+P300</f>
        <v>1400</v>
      </c>
      <c r="K300" s="18">
        <f t="shared" ref="K300:M300" si="493">K299</f>
        <v>2000</v>
      </c>
      <c r="L300" s="18">
        <f t="shared" si="493"/>
        <v>2000</v>
      </c>
      <c r="M300" s="18">
        <f t="shared" si="493"/>
        <v>2000</v>
      </c>
      <c r="N300" s="18">
        <f t="shared" ref="N300:N360" si="494">N299-Q300</f>
        <v>-280</v>
      </c>
      <c r="O300" s="18">
        <f t="shared" ref="O300:O360" si="495">O299-R300</f>
        <v>-730</v>
      </c>
      <c r="P300" s="18">
        <f t="shared" ref="P300:P360" si="496">P299-S300</f>
        <v>-600</v>
      </c>
      <c r="Q300" s="35">
        <f t="shared" ref="Q300:S300" si="497">Q299</f>
        <v>0</v>
      </c>
      <c r="R300" s="35">
        <f t="shared" si="497"/>
        <v>0</v>
      </c>
      <c r="S300" s="35">
        <f t="shared" si="497"/>
        <v>0</v>
      </c>
      <c r="T300" s="4">
        <f t="shared" ref="T300:T360" si="498">D300+C300-V300</f>
        <v>1258</v>
      </c>
      <c r="U300" s="83">
        <f t="shared" si="454"/>
        <v>1500</v>
      </c>
      <c r="V300" s="83">
        <f t="shared" si="455"/>
        <v>1500</v>
      </c>
      <c r="W300" s="83">
        <f t="shared" si="456"/>
        <v>1500</v>
      </c>
      <c r="X300" s="4"/>
      <c r="Y300" s="18"/>
      <c r="Z300" s="18"/>
      <c r="AA300" s="18"/>
      <c r="AB300" s="50"/>
    </row>
    <row r="301" spans="1:28" ht="13.15" customHeight="1">
      <c r="A301" s="2">
        <f t="shared" si="338"/>
        <v>287</v>
      </c>
      <c r="B301" s="64">
        <f t="shared" si="426"/>
        <v>45598</v>
      </c>
      <c r="C301" s="2">
        <f t="shared" si="427"/>
        <v>884</v>
      </c>
      <c r="D301" s="5">
        <f t="shared" si="383"/>
        <v>1876</v>
      </c>
      <c r="E301" s="35">
        <f t="shared" si="487"/>
        <v>1040</v>
      </c>
      <c r="F301" s="35">
        <f t="shared" si="488"/>
        <v>1490</v>
      </c>
      <c r="G301" s="35">
        <f t="shared" si="489"/>
        <v>1360</v>
      </c>
      <c r="H301" s="18">
        <f t="shared" si="490"/>
        <v>1720</v>
      </c>
      <c r="I301" s="18">
        <f t="shared" si="491"/>
        <v>1270</v>
      </c>
      <c r="J301" s="18">
        <f t="shared" si="492"/>
        <v>1400</v>
      </c>
      <c r="K301" s="18">
        <f t="shared" ref="K301:M301" si="499">K300</f>
        <v>2000</v>
      </c>
      <c r="L301" s="18">
        <f t="shared" si="499"/>
        <v>2000</v>
      </c>
      <c r="M301" s="18">
        <f t="shared" si="499"/>
        <v>2000</v>
      </c>
      <c r="N301" s="18">
        <f t="shared" si="494"/>
        <v>-280</v>
      </c>
      <c r="O301" s="18">
        <f t="shared" si="495"/>
        <v>-730</v>
      </c>
      <c r="P301" s="18">
        <f t="shared" si="496"/>
        <v>-600</v>
      </c>
      <c r="Q301" s="35">
        <f t="shared" ref="Q301:S301" si="500">Q300</f>
        <v>0</v>
      </c>
      <c r="R301" s="35">
        <f t="shared" si="500"/>
        <v>0</v>
      </c>
      <c r="S301" s="35">
        <f t="shared" si="500"/>
        <v>0</v>
      </c>
      <c r="T301" s="4">
        <f t="shared" si="498"/>
        <v>1260</v>
      </c>
      <c r="U301" s="83">
        <f t="shared" si="454"/>
        <v>1500</v>
      </c>
      <c r="V301" s="83">
        <f t="shared" si="455"/>
        <v>1500</v>
      </c>
      <c r="W301" s="83">
        <f t="shared" si="456"/>
        <v>1500</v>
      </c>
      <c r="X301" s="4"/>
      <c r="Y301" s="18"/>
      <c r="Z301" s="18"/>
      <c r="AA301" s="18"/>
      <c r="AB301" s="50"/>
    </row>
    <row r="302" spans="1:28" ht="13.15" customHeight="1">
      <c r="A302" s="2">
        <f t="shared" si="338"/>
        <v>288</v>
      </c>
      <c r="B302" s="64">
        <f t="shared" si="426"/>
        <v>45599</v>
      </c>
      <c r="C302" s="2">
        <f t="shared" si="427"/>
        <v>884</v>
      </c>
      <c r="D302" s="5">
        <f t="shared" si="383"/>
        <v>1878</v>
      </c>
      <c r="E302" s="35">
        <f t="shared" si="487"/>
        <v>1042</v>
      </c>
      <c r="F302" s="35">
        <f t="shared" si="488"/>
        <v>1492</v>
      </c>
      <c r="G302" s="35">
        <f t="shared" si="489"/>
        <v>1362</v>
      </c>
      <c r="H302" s="18">
        <f t="shared" si="490"/>
        <v>1720</v>
      </c>
      <c r="I302" s="18">
        <f t="shared" si="491"/>
        <v>1270</v>
      </c>
      <c r="J302" s="18">
        <f t="shared" si="492"/>
        <v>1400</v>
      </c>
      <c r="K302" s="18">
        <f t="shared" ref="K302:M302" si="501">K301</f>
        <v>2000</v>
      </c>
      <c r="L302" s="18">
        <f t="shared" si="501"/>
        <v>2000</v>
      </c>
      <c r="M302" s="18">
        <f t="shared" si="501"/>
        <v>2000</v>
      </c>
      <c r="N302" s="18">
        <f t="shared" si="494"/>
        <v>-280</v>
      </c>
      <c r="O302" s="18">
        <f t="shared" si="495"/>
        <v>-730</v>
      </c>
      <c r="P302" s="18">
        <f t="shared" si="496"/>
        <v>-600</v>
      </c>
      <c r="Q302" s="35">
        <f t="shared" ref="Q302:S302" si="502">Q301</f>
        <v>0</v>
      </c>
      <c r="R302" s="35">
        <f t="shared" si="502"/>
        <v>0</v>
      </c>
      <c r="S302" s="35">
        <f t="shared" si="502"/>
        <v>0</v>
      </c>
      <c r="T302" s="4">
        <f t="shared" si="498"/>
        <v>1262</v>
      </c>
      <c r="U302" s="83">
        <f t="shared" si="454"/>
        <v>1500</v>
      </c>
      <c r="V302" s="83">
        <f t="shared" si="455"/>
        <v>1500</v>
      </c>
      <c r="W302" s="83">
        <f t="shared" si="456"/>
        <v>1500</v>
      </c>
      <c r="X302" s="4"/>
      <c r="Y302" s="18"/>
      <c r="Z302" s="18"/>
      <c r="AA302" s="18"/>
      <c r="AB302" s="50"/>
    </row>
    <row r="303" spans="1:28" ht="13.15" customHeight="1">
      <c r="A303" s="2">
        <f t="shared" ref="A303:A360" si="503">+A302+1</f>
        <v>289</v>
      </c>
      <c r="B303" s="64">
        <f t="shared" si="426"/>
        <v>45600</v>
      </c>
      <c r="C303" s="2">
        <f t="shared" si="427"/>
        <v>884</v>
      </c>
      <c r="D303" s="5">
        <f t="shared" si="383"/>
        <v>1880</v>
      </c>
      <c r="E303" s="35">
        <f t="shared" si="487"/>
        <v>1044</v>
      </c>
      <c r="F303" s="35">
        <f t="shared" si="488"/>
        <v>1494</v>
      </c>
      <c r="G303" s="35">
        <f t="shared" si="489"/>
        <v>1364</v>
      </c>
      <c r="H303" s="18">
        <f t="shared" si="490"/>
        <v>1720</v>
      </c>
      <c r="I303" s="18">
        <f t="shared" si="491"/>
        <v>1270</v>
      </c>
      <c r="J303" s="18">
        <f t="shared" si="492"/>
        <v>1400</v>
      </c>
      <c r="K303" s="18">
        <f t="shared" ref="K303:M303" si="504">K302</f>
        <v>2000</v>
      </c>
      <c r="L303" s="18">
        <f t="shared" si="504"/>
        <v>2000</v>
      </c>
      <c r="M303" s="18">
        <f t="shared" si="504"/>
        <v>2000</v>
      </c>
      <c r="N303" s="18">
        <f t="shared" si="494"/>
        <v>-280</v>
      </c>
      <c r="O303" s="18">
        <f t="shared" si="495"/>
        <v>-730</v>
      </c>
      <c r="P303" s="18">
        <f t="shared" si="496"/>
        <v>-600</v>
      </c>
      <c r="Q303" s="35">
        <f t="shared" ref="Q303:S303" si="505">Q302</f>
        <v>0</v>
      </c>
      <c r="R303" s="35">
        <f t="shared" si="505"/>
        <v>0</v>
      </c>
      <c r="S303" s="35">
        <f t="shared" si="505"/>
        <v>0</v>
      </c>
      <c r="T303" s="4">
        <f t="shared" si="498"/>
        <v>1264</v>
      </c>
      <c r="U303" s="83">
        <f t="shared" si="454"/>
        <v>1500</v>
      </c>
      <c r="V303" s="83">
        <f t="shared" si="455"/>
        <v>1500</v>
      </c>
      <c r="W303" s="83">
        <f t="shared" si="456"/>
        <v>1500</v>
      </c>
      <c r="X303" s="4"/>
      <c r="Y303" s="18"/>
      <c r="Z303" s="18"/>
      <c r="AA303" s="18"/>
      <c r="AB303" s="50"/>
    </row>
    <row r="304" spans="1:28" ht="13.15" customHeight="1">
      <c r="A304" s="2">
        <f t="shared" si="503"/>
        <v>290</v>
      </c>
      <c r="B304" s="64">
        <f t="shared" si="426"/>
        <v>45601</v>
      </c>
      <c r="C304" s="2">
        <f t="shared" si="427"/>
        <v>884</v>
      </c>
      <c r="D304" s="5">
        <f t="shared" si="383"/>
        <v>1882</v>
      </c>
      <c r="E304" s="35">
        <f t="shared" si="487"/>
        <v>1046</v>
      </c>
      <c r="F304" s="35">
        <f t="shared" si="488"/>
        <v>1496</v>
      </c>
      <c r="G304" s="35">
        <f t="shared" si="489"/>
        <v>1366</v>
      </c>
      <c r="H304" s="18">
        <f t="shared" si="490"/>
        <v>1720</v>
      </c>
      <c r="I304" s="18">
        <f t="shared" si="491"/>
        <v>1270</v>
      </c>
      <c r="J304" s="18">
        <f t="shared" si="492"/>
        <v>1400</v>
      </c>
      <c r="K304" s="18">
        <f t="shared" ref="K304:M304" si="506">K303</f>
        <v>2000</v>
      </c>
      <c r="L304" s="18">
        <f t="shared" si="506"/>
        <v>2000</v>
      </c>
      <c r="M304" s="18">
        <f t="shared" si="506"/>
        <v>2000</v>
      </c>
      <c r="N304" s="18">
        <f t="shared" si="494"/>
        <v>-280</v>
      </c>
      <c r="O304" s="18">
        <f t="shared" si="495"/>
        <v>-730</v>
      </c>
      <c r="P304" s="18">
        <f t="shared" si="496"/>
        <v>-600</v>
      </c>
      <c r="Q304" s="35">
        <f t="shared" ref="Q304:S304" si="507">Q303</f>
        <v>0</v>
      </c>
      <c r="R304" s="35">
        <f t="shared" si="507"/>
        <v>0</v>
      </c>
      <c r="S304" s="35">
        <f t="shared" si="507"/>
        <v>0</v>
      </c>
      <c r="T304" s="4">
        <f t="shared" si="498"/>
        <v>1266</v>
      </c>
      <c r="U304" s="83">
        <f t="shared" si="454"/>
        <v>1500</v>
      </c>
      <c r="V304" s="83">
        <f t="shared" si="455"/>
        <v>1500</v>
      </c>
      <c r="W304" s="83">
        <f t="shared" si="456"/>
        <v>1500</v>
      </c>
      <c r="X304" s="4"/>
      <c r="Y304" s="18"/>
      <c r="Z304" s="18"/>
      <c r="AA304" s="18"/>
      <c r="AB304" s="50"/>
    </row>
    <row r="305" spans="1:28" ht="13.15" customHeight="1">
      <c r="A305" s="2">
        <f t="shared" si="503"/>
        <v>291</v>
      </c>
      <c r="B305" s="64">
        <f t="shared" si="426"/>
        <v>45602</v>
      </c>
      <c r="C305" s="2">
        <f t="shared" si="427"/>
        <v>884</v>
      </c>
      <c r="D305" s="5">
        <f t="shared" si="383"/>
        <v>1884</v>
      </c>
      <c r="E305" s="35">
        <f t="shared" si="487"/>
        <v>1048</v>
      </c>
      <c r="F305" s="35">
        <f t="shared" si="488"/>
        <v>1498</v>
      </c>
      <c r="G305" s="35">
        <f t="shared" si="489"/>
        <v>1368</v>
      </c>
      <c r="H305" s="18">
        <f t="shared" si="490"/>
        <v>1720</v>
      </c>
      <c r="I305" s="18">
        <f t="shared" si="491"/>
        <v>1270</v>
      </c>
      <c r="J305" s="18">
        <f t="shared" si="492"/>
        <v>1400</v>
      </c>
      <c r="K305" s="18">
        <f t="shared" ref="K305:M305" si="508">K304</f>
        <v>2000</v>
      </c>
      <c r="L305" s="18">
        <f t="shared" si="508"/>
        <v>2000</v>
      </c>
      <c r="M305" s="18">
        <f t="shared" si="508"/>
        <v>2000</v>
      </c>
      <c r="N305" s="18">
        <f t="shared" si="494"/>
        <v>-280</v>
      </c>
      <c r="O305" s="18">
        <f t="shared" si="495"/>
        <v>-730</v>
      </c>
      <c r="P305" s="18">
        <f t="shared" si="496"/>
        <v>-600</v>
      </c>
      <c r="Q305" s="35">
        <f t="shared" ref="Q305:S305" si="509">Q304</f>
        <v>0</v>
      </c>
      <c r="R305" s="35">
        <f t="shared" si="509"/>
        <v>0</v>
      </c>
      <c r="S305" s="35">
        <f t="shared" si="509"/>
        <v>0</v>
      </c>
      <c r="T305" s="4">
        <f t="shared" si="498"/>
        <v>1268</v>
      </c>
      <c r="U305" s="83">
        <f t="shared" si="454"/>
        <v>1500</v>
      </c>
      <c r="V305" s="83">
        <f t="shared" si="455"/>
        <v>1500</v>
      </c>
      <c r="W305" s="83">
        <f t="shared" si="456"/>
        <v>1500</v>
      </c>
      <c r="X305" s="4"/>
      <c r="Y305" s="18"/>
      <c r="Z305" s="18"/>
      <c r="AA305" s="18"/>
      <c r="AB305" s="50"/>
    </row>
    <row r="306" spans="1:28" ht="13.15" customHeight="1">
      <c r="A306" s="2">
        <f t="shared" si="503"/>
        <v>292</v>
      </c>
      <c r="B306" s="64">
        <f t="shared" si="426"/>
        <v>45603</v>
      </c>
      <c r="C306" s="2">
        <f t="shared" si="427"/>
        <v>884</v>
      </c>
      <c r="D306" s="5">
        <f t="shared" si="383"/>
        <v>1886</v>
      </c>
      <c r="E306" s="35">
        <f t="shared" si="487"/>
        <v>1050</v>
      </c>
      <c r="F306" s="35">
        <f t="shared" si="488"/>
        <v>1500</v>
      </c>
      <c r="G306" s="35">
        <f t="shared" si="489"/>
        <v>1370</v>
      </c>
      <c r="H306" s="18">
        <f t="shared" si="490"/>
        <v>1720</v>
      </c>
      <c r="I306" s="18">
        <f t="shared" si="491"/>
        <v>1270</v>
      </c>
      <c r="J306" s="18">
        <f t="shared" si="492"/>
        <v>1400</v>
      </c>
      <c r="K306" s="18">
        <f t="shared" ref="K306:M306" si="510">K305</f>
        <v>2000</v>
      </c>
      <c r="L306" s="18">
        <f t="shared" si="510"/>
        <v>2000</v>
      </c>
      <c r="M306" s="18">
        <f t="shared" si="510"/>
        <v>2000</v>
      </c>
      <c r="N306" s="18">
        <f t="shared" si="494"/>
        <v>-280</v>
      </c>
      <c r="O306" s="18">
        <f t="shared" si="495"/>
        <v>-730</v>
      </c>
      <c r="P306" s="18">
        <f t="shared" si="496"/>
        <v>-600</v>
      </c>
      <c r="Q306" s="35">
        <f t="shared" ref="Q306:S306" si="511">Q305</f>
        <v>0</v>
      </c>
      <c r="R306" s="35">
        <f t="shared" si="511"/>
        <v>0</v>
      </c>
      <c r="S306" s="35">
        <f t="shared" si="511"/>
        <v>0</v>
      </c>
      <c r="T306" s="4">
        <f t="shared" si="498"/>
        <v>1270</v>
      </c>
      <c r="U306" s="83">
        <f t="shared" si="454"/>
        <v>1500</v>
      </c>
      <c r="V306" s="83">
        <f t="shared" si="455"/>
        <v>1500</v>
      </c>
      <c r="W306" s="83">
        <f t="shared" si="456"/>
        <v>1500</v>
      </c>
      <c r="X306" s="4"/>
      <c r="Y306" s="18"/>
      <c r="Z306" s="18"/>
      <c r="AA306" s="18"/>
      <c r="AB306" s="50"/>
    </row>
    <row r="307" spans="1:28" ht="13.15" customHeight="1">
      <c r="A307" s="2">
        <f t="shared" si="503"/>
        <v>293</v>
      </c>
      <c r="B307" s="64">
        <f t="shared" si="426"/>
        <v>45604</v>
      </c>
      <c r="C307" s="2">
        <f t="shared" si="427"/>
        <v>884</v>
      </c>
      <c r="D307" s="5">
        <f t="shared" si="383"/>
        <v>1888</v>
      </c>
      <c r="E307" s="35">
        <f t="shared" si="487"/>
        <v>1052</v>
      </c>
      <c r="F307" s="35">
        <f t="shared" si="488"/>
        <v>1502</v>
      </c>
      <c r="G307" s="35">
        <f t="shared" si="489"/>
        <v>1372</v>
      </c>
      <c r="H307" s="18">
        <f t="shared" si="490"/>
        <v>1720</v>
      </c>
      <c r="I307" s="18">
        <f t="shared" si="491"/>
        <v>1270</v>
      </c>
      <c r="J307" s="18">
        <f t="shared" si="492"/>
        <v>1400</v>
      </c>
      <c r="K307" s="18">
        <f t="shared" ref="K307:M307" si="512">K306</f>
        <v>2000</v>
      </c>
      <c r="L307" s="18">
        <f t="shared" si="512"/>
        <v>2000</v>
      </c>
      <c r="M307" s="18">
        <f t="shared" si="512"/>
        <v>2000</v>
      </c>
      <c r="N307" s="18">
        <f t="shared" si="494"/>
        <v>-280</v>
      </c>
      <c r="O307" s="18">
        <f t="shared" si="495"/>
        <v>-730</v>
      </c>
      <c r="P307" s="18">
        <f t="shared" si="496"/>
        <v>-600</v>
      </c>
      <c r="Q307" s="35">
        <f t="shared" ref="Q307:S307" si="513">Q306</f>
        <v>0</v>
      </c>
      <c r="R307" s="35">
        <f t="shared" si="513"/>
        <v>0</v>
      </c>
      <c r="S307" s="35">
        <f t="shared" si="513"/>
        <v>0</v>
      </c>
      <c r="T307" s="4">
        <f t="shared" si="498"/>
        <v>1272</v>
      </c>
      <c r="U307" s="83">
        <f t="shared" si="454"/>
        <v>1500</v>
      </c>
      <c r="V307" s="83">
        <f t="shared" si="455"/>
        <v>1500</v>
      </c>
      <c r="W307" s="83">
        <f t="shared" si="456"/>
        <v>1500</v>
      </c>
      <c r="X307" s="4"/>
      <c r="Y307" s="18"/>
      <c r="Z307" s="18"/>
      <c r="AA307" s="18"/>
      <c r="AB307" s="50"/>
    </row>
    <row r="308" spans="1:28" ht="13.15" customHeight="1">
      <c r="A308" s="2">
        <f t="shared" si="503"/>
        <v>294</v>
      </c>
      <c r="B308" s="64">
        <f t="shared" si="426"/>
        <v>45605</v>
      </c>
      <c r="C308" s="2">
        <f t="shared" si="427"/>
        <v>884</v>
      </c>
      <c r="D308" s="5">
        <f t="shared" si="383"/>
        <v>1890</v>
      </c>
      <c r="E308" s="35">
        <f t="shared" si="487"/>
        <v>1054</v>
      </c>
      <c r="F308" s="35">
        <f t="shared" si="488"/>
        <v>1504</v>
      </c>
      <c r="G308" s="35">
        <f t="shared" si="489"/>
        <v>1374</v>
      </c>
      <c r="H308" s="18">
        <f t="shared" si="490"/>
        <v>1720</v>
      </c>
      <c r="I308" s="18">
        <f t="shared" si="491"/>
        <v>1270</v>
      </c>
      <c r="J308" s="18">
        <f t="shared" si="492"/>
        <v>1400</v>
      </c>
      <c r="K308" s="18">
        <f t="shared" ref="K308:M308" si="514">K307</f>
        <v>2000</v>
      </c>
      <c r="L308" s="18">
        <f t="shared" si="514"/>
        <v>2000</v>
      </c>
      <c r="M308" s="18">
        <f t="shared" si="514"/>
        <v>2000</v>
      </c>
      <c r="N308" s="18">
        <f t="shared" si="494"/>
        <v>-280</v>
      </c>
      <c r="O308" s="18">
        <f t="shared" si="495"/>
        <v>-730</v>
      </c>
      <c r="P308" s="18">
        <f t="shared" si="496"/>
        <v>-600</v>
      </c>
      <c r="Q308" s="35">
        <f t="shared" ref="Q308:S308" si="515">Q307</f>
        <v>0</v>
      </c>
      <c r="R308" s="35">
        <f t="shared" si="515"/>
        <v>0</v>
      </c>
      <c r="S308" s="35">
        <f t="shared" si="515"/>
        <v>0</v>
      </c>
      <c r="T308" s="4">
        <f t="shared" si="498"/>
        <v>1274</v>
      </c>
      <c r="U308" s="83">
        <f t="shared" si="454"/>
        <v>1500</v>
      </c>
      <c r="V308" s="83">
        <f t="shared" si="455"/>
        <v>1500</v>
      </c>
      <c r="W308" s="83">
        <f t="shared" si="456"/>
        <v>1500</v>
      </c>
      <c r="X308" s="4"/>
      <c r="Y308" s="18"/>
      <c r="Z308" s="18"/>
      <c r="AA308" s="18"/>
      <c r="AB308" s="50"/>
    </row>
    <row r="309" spans="1:28" ht="13.15" customHeight="1">
      <c r="A309" s="2">
        <f t="shared" si="503"/>
        <v>295</v>
      </c>
      <c r="B309" s="64">
        <f t="shared" si="426"/>
        <v>45606</v>
      </c>
      <c r="C309" s="2">
        <f t="shared" si="427"/>
        <v>884</v>
      </c>
      <c r="D309" s="5">
        <f t="shared" si="383"/>
        <v>1892</v>
      </c>
      <c r="E309" s="35">
        <f t="shared" si="487"/>
        <v>1056</v>
      </c>
      <c r="F309" s="35">
        <f t="shared" si="488"/>
        <v>1506</v>
      </c>
      <c r="G309" s="35">
        <f t="shared" si="489"/>
        <v>1376</v>
      </c>
      <c r="H309" s="18">
        <f t="shared" si="490"/>
        <v>1720</v>
      </c>
      <c r="I309" s="18">
        <f t="shared" si="491"/>
        <v>1270</v>
      </c>
      <c r="J309" s="18">
        <f t="shared" si="492"/>
        <v>1400</v>
      </c>
      <c r="K309" s="18">
        <f t="shared" ref="K309:M309" si="516">K308</f>
        <v>2000</v>
      </c>
      <c r="L309" s="18">
        <f t="shared" si="516"/>
        <v>2000</v>
      </c>
      <c r="M309" s="18">
        <f t="shared" si="516"/>
        <v>2000</v>
      </c>
      <c r="N309" s="18">
        <f t="shared" si="494"/>
        <v>-280</v>
      </c>
      <c r="O309" s="18">
        <f t="shared" si="495"/>
        <v>-730</v>
      </c>
      <c r="P309" s="18">
        <f t="shared" si="496"/>
        <v>-600</v>
      </c>
      <c r="Q309" s="35">
        <f t="shared" ref="Q309:S309" si="517">Q308</f>
        <v>0</v>
      </c>
      <c r="R309" s="35">
        <f t="shared" si="517"/>
        <v>0</v>
      </c>
      <c r="S309" s="35">
        <f t="shared" si="517"/>
        <v>0</v>
      </c>
      <c r="T309" s="4">
        <f t="shared" si="498"/>
        <v>1276</v>
      </c>
      <c r="U309" s="83">
        <f t="shared" si="454"/>
        <v>1500</v>
      </c>
      <c r="V309" s="83">
        <f t="shared" si="455"/>
        <v>1500</v>
      </c>
      <c r="W309" s="83">
        <f t="shared" si="456"/>
        <v>1500</v>
      </c>
      <c r="X309" s="4"/>
      <c r="Y309" s="18"/>
      <c r="Z309" s="18"/>
      <c r="AA309" s="18"/>
      <c r="AB309" s="50"/>
    </row>
    <row r="310" spans="1:28" ht="13.15" customHeight="1">
      <c r="A310" s="2">
        <f t="shared" si="503"/>
        <v>296</v>
      </c>
      <c r="B310" s="64">
        <f t="shared" si="426"/>
        <v>45607</v>
      </c>
      <c r="C310" s="2">
        <f t="shared" si="427"/>
        <v>884</v>
      </c>
      <c r="D310" s="5">
        <f t="shared" si="383"/>
        <v>1894</v>
      </c>
      <c r="E310" s="35">
        <f t="shared" si="487"/>
        <v>1058</v>
      </c>
      <c r="F310" s="35">
        <f t="shared" si="488"/>
        <v>1508</v>
      </c>
      <c r="G310" s="35">
        <f t="shared" si="489"/>
        <v>1378</v>
      </c>
      <c r="H310" s="18">
        <f t="shared" si="490"/>
        <v>1720</v>
      </c>
      <c r="I310" s="18">
        <f t="shared" si="491"/>
        <v>1270</v>
      </c>
      <c r="J310" s="18">
        <f t="shared" si="492"/>
        <v>1400</v>
      </c>
      <c r="K310" s="18">
        <f t="shared" ref="K310:M310" si="518">K309</f>
        <v>2000</v>
      </c>
      <c r="L310" s="18">
        <f t="shared" si="518"/>
        <v>2000</v>
      </c>
      <c r="M310" s="18">
        <f t="shared" si="518"/>
        <v>2000</v>
      </c>
      <c r="N310" s="18">
        <f t="shared" si="494"/>
        <v>-280</v>
      </c>
      <c r="O310" s="18">
        <f t="shared" si="495"/>
        <v>-730</v>
      </c>
      <c r="P310" s="18">
        <f t="shared" si="496"/>
        <v>-600</v>
      </c>
      <c r="Q310" s="35">
        <f t="shared" ref="Q310:S310" si="519">Q309</f>
        <v>0</v>
      </c>
      <c r="R310" s="35">
        <f t="shared" si="519"/>
        <v>0</v>
      </c>
      <c r="S310" s="35">
        <f t="shared" si="519"/>
        <v>0</v>
      </c>
      <c r="T310" s="4">
        <f t="shared" si="498"/>
        <v>1278</v>
      </c>
      <c r="U310" s="83">
        <f t="shared" si="454"/>
        <v>1500</v>
      </c>
      <c r="V310" s="83">
        <f t="shared" si="455"/>
        <v>1500</v>
      </c>
      <c r="W310" s="83">
        <f t="shared" si="456"/>
        <v>1500</v>
      </c>
      <c r="X310" s="4"/>
      <c r="Y310" s="18"/>
      <c r="Z310" s="18"/>
      <c r="AA310" s="18"/>
      <c r="AB310" s="50"/>
    </row>
    <row r="311" spans="1:28" ht="13.15" customHeight="1">
      <c r="A311" s="2">
        <f t="shared" si="503"/>
        <v>297</v>
      </c>
      <c r="B311" s="64">
        <f t="shared" si="426"/>
        <v>45608</v>
      </c>
      <c r="C311" s="2">
        <f t="shared" si="427"/>
        <v>884</v>
      </c>
      <c r="D311" s="5">
        <f t="shared" si="383"/>
        <v>1896</v>
      </c>
      <c r="E311" s="35">
        <f t="shared" si="487"/>
        <v>1060</v>
      </c>
      <c r="F311" s="35">
        <f t="shared" si="488"/>
        <v>1510</v>
      </c>
      <c r="G311" s="35">
        <f t="shared" si="489"/>
        <v>1380</v>
      </c>
      <c r="H311" s="18">
        <f t="shared" si="490"/>
        <v>1720</v>
      </c>
      <c r="I311" s="18">
        <f t="shared" si="491"/>
        <v>1270</v>
      </c>
      <c r="J311" s="18">
        <f t="shared" si="492"/>
        <v>1400</v>
      </c>
      <c r="K311" s="18">
        <f t="shared" ref="K311:M311" si="520">K310</f>
        <v>2000</v>
      </c>
      <c r="L311" s="18">
        <f t="shared" si="520"/>
        <v>2000</v>
      </c>
      <c r="M311" s="18">
        <f t="shared" si="520"/>
        <v>2000</v>
      </c>
      <c r="N311" s="18">
        <f t="shared" si="494"/>
        <v>-280</v>
      </c>
      <c r="O311" s="18">
        <f t="shared" si="495"/>
        <v>-730</v>
      </c>
      <c r="P311" s="18">
        <f t="shared" si="496"/>
        <v>-600</v>
      </c>
      <c r="Q311" s="35">
        <f t="shared" ref="Q311:S311" si="521">Q310</f>
        <v>0</v>
      </c>
      <c r="R311" s="35">
        <f t="shared" si="521"/>
        <v>0</v>
      </c>
      <c r="S311" s="35">
        <f t="shared" si="521"/>
        <v>0</v>
      </c>
      <c r="T311" s="4">
        <f t="shared" si="498"/>
        <v>1280</v>
      </c>
      <c r="U311" s="83">
        <f t="shared" si="454"/>
        <v>1500</v>
      </c>
      <c r="V311" s="83">
        <f t="shared" si="455"/>
        <v>1500</v>
      </c>
      <c r="W311" s="83">
        <f t="shared" si="456"/>
        <v>1500</v>
      </c>
      <c r="X311" s="4"/>
      <c r="Y311" s="18"/>
      <c r="Z311" s="18"/>
      <c r="AA311" s="18"/>
      <c r="AB311" s="50"/>
    </row>
    <row r="312" spans="1:28" ht="13.15" customHeight="1">
      <c r="A312" s="2">
        <f t="shared" si="503"/>
        <v>298</v>
      </c>
      <c r="B312" s="64">
        <f t="shared" si="426"/>
        <v>45609</v>
      </c>
      <c r="C312" s="2">
        <f t="shared" si="427"/>
        <v>884</v>
      </c>
      <c r="D312" s="5">
        <f t="shared" si="383"/>
        <v>1898</v>
      </c>
      <c r="E312" s="35">
        <f t="shared" si="487"/>
        <v>1062</v>
      </c>
      <c r="F312" s="35">
        <f t="shared" si="488"/>
        <v>1512</v>
      </c>
      <c r="G312" s="35">
        <f t="shared" si="489"/>
        <v>1382</v>
      </c>
      <c r="H312" s="18">
        <f t="shared" si="490"/>
        <v>1720</v>
      </c>
      <c r="I312" s="18">
        <f t="shared" si="491"/>
        <v>1270</v>
      </c>
      <c r="J312" s="18">
        <f t="shared" si="492"/>
        <v>1400</v>
      </c>
      <c r="K312" s="18">
        <f t="shared" ref="K312:M312" si="522">K311</f>
        <v>2000</v>
      </c>
      <c r="L312" s="18">
        <f t="shared" si="522"/>
        <v>2000</v>
      </c>
      <c r="M312" s="18">
        <f t="shared" si="522"/>
        <v>2000</v>
      </c>
      <c r="N312" s="18">
        <f t="shared" si="494"/>
        <v>-280</v>
      </c>
      <c r="O312" s="18">
        <f t="shared" si="495"/>
        <v>-730</v>
      </c>
      <c r="P312" s="18">
        <f t="shared" si="496"/>
        <v>-600</v>
      </c>
      <c r="Q312" s="35">
        <f t="shared" ref="Q312:S312" si="523">Q311</f>
        <v>0</v>
      </c>
      <c r="R312" s="35">
        <f t="shared" si="523"/>
        <v>0</v>
      </c>
      <c r="S312" s="35">
        <f t="shared" si="523"/>
        <v>0</v>
      </c>
      <c r="T312" s="4">
        <f t="shared" si="498"/>
        <v>1282</v>
      </c>
      <c r="U312" s="83">
        <f t="shared" si="454"/>
        <v>1500</v>
      </c>
      <c r="V312" s="83">
        <f t="shared" si="455"/>
        <v>1500</v>
      </c>
      <c r="W312" s="83">
        <f t="shared" si="456"/>
        <v>1500</v>
      </c>
      <c r="X312" s="4"/>
      <c r="Y312" s="18"/>
      <c r="Z312" s="18"/>
      <c r="AA312" s="18"/>
      <c r="AB312" s="50"/>
    </row>
    <row r="313" spans="1:28" ht="13.15" customHeight="1">
      <c r="A313" s="2">
        <f t="shared" si="503"/>
        <v>299</v>
      </c>
      <c r="B313" s="64">
        <f t="shared" si="426"/>
        <v>45610</v>
      </c>
      <c r="C313" s="2">
        <f t="shared" si="427"/>
        <v>884</v>
      </c>
      <c r="D313" s="5">
        <f t="shared" si="383"/>
        <v>1900</v>
      </c>
      <c r="E313" s="35">
        <f t="shared" si="487"/>
        <v>1064</v>
      </c>
      <c r="F313" s="35">
        <f t="shared" si="488"/>
        <v>1514</v>
      </c>
      <c r="G313" s="35">
        <f t="shared" si="489"/>
        <v>1384</v>
      </c>
      <c r="H313" s="18">
        <f t="shared" si="490"/>
        <v>1720</v>
      </c>
      <c r="I313" s="18">
        <f t="shared" si="491"/>
        <v>1270</v>
      </c>
      <c r="J313" s="18">
        <f t="shared" si="492"/>
        <v>1400</v>
      </c>
      <c r="K313" s="18">
        <f t="shared" ref="K313:M313" si="524">K312</f>
        <v>2000</v>
      </c>
      <c r="L313" s="18">
        <f t="shared" si="524"/>
        <v>2000</v>
      </c>
      <c r="M313" s="18">
        <f t="shared" si="524"/>
        <v>2000</v>
      </c>
      <c r="N313" s="18">
        <f t="shared" si="494"/>
        <v>-280</v>
      </c>
      <c r="O313" s="18">
        <f t="shared" si="495"/>
        <v>-730</v>
      </c>
      <c r="P313" s="18">
        <f t="shared" si="496"/>
        <v>-600</v>
      </c>
      <c r="Q313" s="35">
        <f t="shared" ref="Q313:S313" si="525">Q312</f>
        <v>0</v>
      </c>
      <c r="R313" s="35">
        <f t="shared" si="525"/>
        <v>0</v>
      </c>
      <c r="S313" s="35">
        <f t="shared" si="525"/>
        <v>0</v>
      </c>
      <c r="T313" s="4">
        <f t="shared" si="498"/>
        <v>1284</v>
      </c>
      <c r="U313" s="83">
        <f t="shared" si="454"/>
        <v>1500</v>
      </c>
      <c r="V313" s="83">
        <f t="shared" si="455"/>
        <v>1500</v>
      </c>
      <c r="W313" s="83">
        <f t="shared" si="456"/>
        <v>1500</v>
      </c>
      <c r="X313" s="4"/>
      <c r="Y313" s="18"/>
      <c r="Z313" s="18"/>
      <c r="AA313" s="18"/>
      <c r="AB313" s="50"/>
    </row>
    <row r="314" spans="1:28" ht="13.15" customHeight="1">
      <c r="A314" s="2">
        <f t="shared" si="503"/>
        <v>300</v>
      </c>
      <c r="B314" s="64">
        <f t="shared" si="426"/>
        <v>45611</v>
      </c>
      <c r="C314" s="2">
        <f t="shared" si="427"/>
        <v>884</v>
      </c>
      <c r="D314" s="5">
        <f t="shared" si="383"/>
        <v>1902</v>
      </c>
      <c r="E314" s="35">
        <f t="shared" si="487"/>
        <v>1066</v>
      </c>
      <c r="F314" s="35">
        <f t="shared" si="488"/>
        <v>1516</v>
      </c>
      <c r="G314" s="35">
        <f t="shared" si="489"/>
        <v>1386</v>
      </c>
      <c r="H314" s="18">
        <f t="shared" si="490"/>
        <v>1720</v>
      </c>
      <c r="I314" s="18">
        <f t="shared" si="491"/>
        <v>1270</v>
      </c>
      <c r="J314" s="18">
        <f t="shared" si="492"/>
        <v>1400</v>
      </c>
      <c r="K314" s="18">
        <f t="shared" ref="K314:M314" si="526">K313</f>
        <v>2000</v>
      </c>
      <c r="L314" s="18">
        <f t="shared" si="526"/>
        <v>2000</v>
      </c>
      <c r="M314" s="18">
        <f t="shared" si="526"/>
        <v>2000</v>
      </c>
      <c r="N314" s="18">
        <f t="shared" si="494"/>
        <v>-280</v>
      </c>
      <c r="O314" s="18">
        <f t="shared" si="495"/>
        <v>-730</v>
      </c>
      <c r="P314" s="18">
        <f t="shared" si="496"/>
        <v>-600</v>
      </c>
      <c r="Q314" s="35">
        <f t="shared" ref="Q314:S314" si="527">Q313</f>
        <v>0</v>
      </c>
      <c r="R314" s="35">
        <f t="shared" si="527"/>
        <v>0</v>
      </c>
      <c r="S314" s="35">
        <f t="shared" si="527"/>
        <v>0</v>
      </c>
      <c r="T314" s="4">
        <f t="shared" si="498"/>
        <v>1286</v>
      </c>
      <c r="U314" s="83">
        <f t="shared" si="454"/>
        <v>1500</v>
      </c>
      <c r="V314" s="83">
        <f t="shared" si="455"/>
        <v>1500</v>
      </c>
      <c r="W314" s="83">
        <f t="shared" si="456"/>
        <v>1500</v>
      </c>
      <c r="X314" s="4"/>
      <c r="Y314" s="18"/>
      <c r="Z314" s="18"/>
      <c r="AA314" s="18"/>
      <c r="AB314" s="50"/>
    </row>
    <row r="315" spans="1:28" ht="13.15" customHeight="1">
      <c r="A315" s="2">
        <f t="shared" si="503"/>
        <v>301</v>
      </c>
      <c r="B315" s="64">
        <f t="shared" si="426"/>
        <v>45612</v>
      </c>
      <c r="C315" s="2">
        <f t="shared" si="427"/>
        <v>884</v>
      </c>
      <c r="D315" s="5">
        <f t="shared" si="383"/>
        <v>1904</v>
      </c>
      <c r="E315" s="35">
        <f t="shared" si="487"/>
        <v>1068</v>
      </c>
      <c r="F315" s="35">
        <f t="shared" si="488"/>
        <v>1518</v>
      </c>
      <c r="G315" s="35">
        <f t="shared" si="489"/>
        <v>1388</v>
      </c>
      <c r="H315" s="18">
        <f t="shared" si="490"/>
        <v>1720</v>
      </c>
      <c r="I315" s="18">
        <f t="shared" si="491"/>
        <v>1270</v>
      </c>
      <c r="J315" s="18">
        <f t="shared" si="492"/>
        <v>1400</v>
      </c>
      <c r="K315" s="18">
        <f t="shared" ref="K315:M315" si="528">K314</f>
        <v>2000</v>
      </c>
      <c r="L315" s="18">
        <f t="shared" si="528"/>
        <v>2000</v>
      </c>
      <c r="M315" s="18">
        <f t="shared" si="528"/>
        <v>2000</v>
      </c>
      <c r="N315" s="18">
        <f t="shared" si="494"/>
        <v>-280</v>
      </c>
      <c r="O315" s="18">
        <f t="shared" si="495"/>
        <v>-730</v>
      </c>
      <c r="P315" s="18">
        <f t="shared" si="496"/>
        <v>-600</v>
      </c>
      <c r="Q315" s="35">
        <f t="shared" ref="Q315:S315" si="529">Q314</f>
        <v>0</v>
      </c>
      <c r="R315" s="35">
        <f t="shared" si="529"/>
        <v>0</v>
      </c>
      <c r="S315" s="35">
        <f t="shared" si="529"/>
        <v>0</v>
      </c>
      <c r="T315" s="4">
        <f t="shared" si="498"/>
        <v>1288</v>
      </c>
      <c r="U315" s="83">
        <f t="shared" si="454"/>
        <v>1500</v>
      </c>
      <c r="V315" s="83">
        <f t="shared" si="455"/>
        <v>1500</v>
      </c>
      <c r="W315" s="83">
        <f t="shared" si="456"/>
        <v>1500</v>
      </c>
      <c r="X315" s="4"/>
      <c r="Y315" s="18"/>
      <c r="Z315" s="18"/>
      <c r="AA315" s="18"/>
      <c r="AB315" s="50"/>
    </row>
    <row r="316" spans="1:28" ht="13.15" customHeight="1">
      <c r="A316" s="2">
        <f t="shared" si="503"/>
        <v>302</v>
      </c>
      <c r="B316" s="64">
        <f t="shared" si="426"/>
        <v>45613</v>
      </c>
      <c r="C316" s="2">
        <f t="shared" si="427"/>
        <v>884</v>
      </c>
      <c r="D316" s="5">
        <f t="shared" si="383"/>
        <v>1906</v>
      </c>
      <c r="E316" s="35">
        <f t="shared" si="487"/>
        <v>1070</v>
      </c>
      <c r="F316" s="35">
        <f t="shared" si="488"/>
        <v>1520</v>
      </c>
      <c r="G316" s="35">
        <f t="shared" si="489"/>
        <v>1390</v>
      </c>
      <c r="H316" s="18">
        <f t="shared" si="490"/>
        <v>1720</v>
      </c>
      <c r="I316" s="18">
        <f t="shared" si="491"/>
        <v>1270</v>
      </c>
      <c r="J316" s="18">
        <f t="shared" si="492"/>
        <v>1400</v>
      </c>
      <c r="K316" s="18">
        <f t="shared" ref="K316:M316" si="530">K315</f>
        <v>2000</v>
      </c>
      <c r="L316" s="18">
        <f t="shared" si="530"/>
        <v>2000</v>
      </c>
      <c r="M316" s="18">
        <f t="shared" si="530"/>
        <v>2000</v>
      </c>
      <c r="N316" s="18">
        <f t="shared" si="494"/>
        <v>-280</v>
      </c>
      <c r="O316" s="18">
        <f t="shared" si="495"/>
        <v>-730</v>
      </c>
      <c r="P316" s="18">
        <f t="shared" si="496"/>
        <v>-600</v>
      </c>
      <c r="Q316" s="35">
        <f t="shared" ref="Q316:S316" si="531">Q315</f>
        <v>0</v>
      </c>
      <c r="R316" s="35">
        <f t="shared" si="531"/>
        <v>0</v>
      </c>
      <c r="S316" s="35">
        <f t="shared" si="531"/>
        <v>0</v>
      </c>
      <c r="T316" s="4">
        <f t="shared" si="498"/>
        <v>1290</v>
      </c>
      <c r="U316" s="83">
        <f t="shared" si="454"/>
        <v>1500</v>
      </c>
      <c r="V316" s="83">
        <f t="shared" si="455"/>
        <v>1500</v>
      </c>
      <c r="W316" s="83">
        <f t="shared" si="456"/>
        <v>1500</v>
      </c>
      <c r="X316" s="4"/>
      <c r="Y316" s="18"/>
      <c r="Z316" s="18"/>
      <c r="AA316" s="18"/>
      <c r="AB316" s="50"/>
    </row>
    <row r="317" spans="1:28" ht="13.15" customHeight="1">
      <c r="A317" s="2">
        <f t="shared" si="503"/>
        <v>303</v>
      </c>
      <c r="B317" s="64">
        <f t="shared" si="426"/>
        <v>45614</v>
      </c>
      <c r="C317" s="2">
        <f t="shared" si="427"/>
        <v>884</v>
      </c>
      <c r="D317" s="5">
        <f t="shared" si="383"/>
        <v>1908</v>
      </c>
      <c r="E317" s="35">
        <f t="shared" si="487"/>
        <v>1072</v>
      </c>
      <c r="F317" s="35">
        <f t="shared" si="488"/>
        <v>1522</v>
      </c>
      <c r="G317" s="35">
        <f t="shared" si="489"/>
        <v>1392</v>
      </c>
      <c r="H317" s="18">
        <f t="shared" si="490"/>
        <v>1720</v>
      </c>
      <c r="I317" s="18">
        <f t="shared" si="491"/>
        <v>1270</v>
      </c>
      <c r="J317" s="18">
        <f t="shared" si="492"/>
        <v>1400</v>
      </c>
      <c r="K317" s="18">
        <f t="shared" ref="K317:M317" si="532">K316</f>
        <v>2000</v>
      </c>
      <c r="L317" s="18">
        <f t="shared" si="532"/>
        <v>2000</v>
      </c>
      <c r="M317" s="18">
        <f t="shared" si="532"/>
        <v>2000</v>
      </c>
      <c r="N317" s="18">
        <f t="shared" si="494"/>
        <v>-280</v>
      </c>
      <c r="O317" s="18">
        <f t="shared" si="495"/>
        <v>-730</v>
      </c>
      <c r="P317" s="18">
        <f t="shared" si="496"/>
        <v>-600</v>
      </c>
      <c r="Q317" s="35">
        <f t="shared" ref="Q317:S317" si="533">Q316</f>
        <v>0</v>
      </c>
      <c r="R317" s="35">
        <f t="shared" si="533"/>
        <v>0</v>
      </c>
      <c r="S317" s="35">
        <f t="shared" si="533"/>
        <v>0</v>
      </c>
      <c r="T317" s="4">
        <f t="shared" si="498"/>
        <v>1292</v>
      </c>
      <c r="U317" s="83">
        <f t="shared" si="454"/>
        <v>1500</v>
      </c>
      <c r="V317" s="83">
        <f t="shared" si="455"/>
        <v>1500</v>
      </c>
      <c r="W317" s="83">
        <f t="shared" si="456"/>
        <v>1500</v>
      </c>
      <c r="X317" s="4"/>
      <c r="Y317" s="18"/>
      <c r="Z317" s="18"/>
      <c r="AA317" s="18"/>
      <c r="AB317" s="50"/>
    </row>
    <row r="318" spans="1:28" ht="13.15" customHeight="1">
      <c r="A318" s="2">
        <f t="shared" si="503"/>
        <v>304</v>
      </c>
      <c r="B318" s="64">
        <f t="shared" si="426"/>
        <v>45615</v>
      </c>
      <c r="C318" s="2">
        <f t="shared" si="427"/>
        <v>884</v>
      </c>
      <c r="D318" s="5">
        <f t="shared" si="383"/>
        <v>1910</v>
      </c>
      <c r="E318" s="35">
        <f t="shared" si="487"/>
        <v>1074</v>
      </c>
      <c r="F318" s="35">
        <f t="shared" si="488"/>
        <v>1524</v>
      </c>
      <c r="G318" s="35">
        <f t="shared" si="489"/>
        <v>1394</v>
      </c>
      <c r="H318" s="18">
        <f t="shared" si="490"/>
        <v>1720</v>
      </c>
      <c r="I318" s="18">
        <f t="shared" si="491"/>
        <v>1270</v>
      </c>
      <c r="J318" s="18">
        <f t="shared" si="492"/>
        <v>1400</v>
      </c>
      <c r="K318" s="18">
        <f t="shared" ref="K318:M318" si="534">K317</f>
        <v>2000</v>
      </c>
      <c r="L318" s="18">
        <f t="shared" si="534"/>
        <v>2000</v>
      </c>
      <c r="M318" s="18">
        <f t="shared" si="534"/>
        <v>2000</v>
      </c>
      <c r="N318" s="18">
        <f t="shared" si="494"/>
        <v>-280</v>
      </c>
      <c r="O318" s="18">
        <f t="shared" si="495"/>
        <v>-730</v>
      </c>
      <c r="P318" s="18">
        <f t="shared" si="496"/>
        <v>-600</v>
      </c>
      <c r="Q318" s="35">
        <f t="shared" ref="Q318:S318" si="535">Q317</f>
        <v>0</v>
      </c>
      <c r="R318" s="35">
        <f t="shared" si="535"/>
        <v>0</v>
      </c>
      <c r="S318" s="35">
        <f t="shared" si="535"/>
        <v>0</v>
      </c>
      <c r="T318" s="4">
        <f t="shared" si="498"/>
        <v>1294</v>
      </c>
      <c r="U318" s="83">
        <f t="shared" si="454"/>
        <v>1500</v>
      </c>
      <c r="V318" s="83">
        <f t="shared" si="455"/>
        <v>1500</v>
      </c>
      <c r="W318" s="83">
        <f t="shared" si="456"/>
        <v>1500</v>
      </c>
      <c r="X318" s="4"/>
      <c r="Y318" s="18"/>
      <c r="Z318" s="18"/>
      <c r="AA318" s="18"/>
      <c r="AB318" s="50"/>
    </row>
    <row r="319" spans="1:28" ht="13.15" customHeight="1">
      <c r="A319" s="2">
        <f t="shared" si="503"/>
        <v>305</v>
      </c>
      <c r="B319" s="64">
        <f t="shared" si="426"/>
        <v>45616</v>
      </c>
      <c r="C319" s="2">
        <f t="shared" si="427"/>
        <v>884</v>
      </c>
      <c r="D319" s="5">
        <f t="shared" si="383"/>
        <v>1912</v>
      </c>
      <c r="E319" s="35">
        <f t="shared" si="487"/>
        <v>1076</v>
      </c>
      <c r="F319" s="35">
        <f t="shared" si="488"/>
        <v>1526</v>
      </c>
      <c r="G319" s="35">
        <f t="shared" si="489"/>
        <v>1396</v>
      </c>
      <c r="H319" s="18">
        <f t="shared" si="490"/>
        <v>1720</v>
      </c>
      <c r="I319" s="18">
        <f t="shared" si="491"/>
        <v>1270</v>
      </c>
      <c r="J319" s="18">
        <f t="shared" si="492"/>
        <v>1400</v>
      </c>
      <c r="K319" s="18">
        <f t="shared" ref="K319:M319" si="536">K318</f>
        <v>2000</v>
      </c>
      <c r="L319" s="18">
        <f t="shared" si="536"/>
        <v>2000</v>
      </c>
      <c r="M319" s="18">
        <f t="shared" si="536"/>
        <v>2000</v>
      </c>
      <c r="N319" s="18">
        <f t="shared" si="494"/>
        <v>-280</v>
      </c>
      <c r="O319" s="18">
        <f t="shared" si="495"/>
        <v>-730</v>
      </c>
      <c r="P319" s="18">
        <f t="shared" si="496"/>
        <v>-600</v>
      </c>
      <c r="Q319" s="35">
        <f t="shared" ref="Q319:S319" si="537">Q318</f>
        <v>0</v>
      </c>
      <c r="R319" s="35">
        <f t="shared" si="537"/>
        <v>0</v>
      </c>
      <c r="S319" s="35">
        <f t="shared" si="537"/>
        <v>0</v>
      </c>
      <c r="T319" s="4">
        <f t="shared" si="498"/>
        <v>1296</v>
      </c>
      <c r="U319" s="83">
        <f t="shared" si="454"/>
        <v>1500</v>
      </c>
      <c r="V319" s="83">
        <f t="shared" si="455"/>
        <v>1500</v>
      </c>
      <c r="W319" s="83">
        <f t="shared" si="456"/>
        <v>1500</v>
      </c>
      <c r="X319" s="4"/>
      <c r="Y319" s="18"/>
      <c r="Z319" s="18"/>
      <c r="AA319" s="18"/>
      <c r="AB319" s="50"/>
    </row>
    <row r="320" spans="1:28" ht="13.15" customHeight="1">
      <c r="A320" s="2">
        <f t="shared" si="503"/>
        <v>306</v>
      </c>
      <c r="B320" s="64">
        <f t="shared" si="426"/>
        <v>45617</v>
      </c>
      <c r="C320" s="2">
        <f t="shared" si="427"/>
        <v>884</v>
      </c>
      <c r="D320" s="5">
        <f t="shared" ref="D320:D360" si="538">D319+2</f>
        <v>1914</v>
      </c>
      <c r="E320" s="35">
        <f t="shared" si="487"/>
        <v>1078</v>
      </c>
      <c r="F320" s="35">
        <f t="shared" si="488"/>
        <v>1528</v>
      </c>
      <c r="G320" s="35">
        <f t="shared" si="489"/>
        <v>1398</v>
      </c>
      <c r="H320" s="18">
        <f t="shared" si="490"/>
        <v>1720</v>
      </c>
      <c r="I320" s="18">
        <f t="shared" si="491"/>
        <v>1270</v>
      </c>
      <c r="J320" s="18">
        <f t="shared" si="492"/>
        <v>1400</v>
      </c>
      <c r="K320" s="18">
        <f t="shared" ref="K320:M320" si="539">K319</f>
        <v>2000</v>
      </c>
      <c r="L320" s="18">
        <f t="shared" si="539"/>
        <v>2000</v>
      </c>
      <c r="M320" s="18">
        <f t="shared" si="539"/>
        <v>2000</v>
      </c>
      <c r="N320" s="18">
        <f t="shared" si="494"/>
        <v>-280</v>
      </c>
      <c r="O320" s="18">
        <f t="shared" si="495"/>
        <v>-730</v>
      </c>
      <c r="P320" s="18">
        <f t="shared" si="496"/>
        <v>-600</v>
      </c>
      <c r="Q320" s="35">
        <f t="shared" ref="Q320:S320" si="540">Q319</f>
        <v>0</v>
      </c>
      <c r="R320" s="35">
        <f t="shared" si="540"/>
        <v>0</v>
      </c>
      <c r="S320" s="35">
        <f t="shared" si="540"/>
        <v>0</v>
      </c>
      <c r="T320" s="4">
        <f t="shared" si="498"/>
        <v>1298</v>
      </c>
      <c r="U320" s="83">
        <f t="shared" si="454"/>
        <v>1500</v>
      </c>
      <c r="V320" s="83">
        <f t="shared" si="455"/>
        <v>1500</v>
      </c>
      <c r="W320" s="83">
        <f t="shared" si="456"/>
        <v>1500</v>
      </c>
      <c r="X320" s="4"/>
      <c r="Y320" s="18"/>
      <c r="Z320" s="18"/>
      <c r="AA320" s="18"/>
      <c r="AB320" s="50"/>
    </row>
    <row r="321" spans="1:28" ht="13.15" customHeight="1">
      <c r="A321" s="2">
        <f t="shared" si="503"/>
        <v>307</v>
      </c>
      <c r="B321" s="64">
        <f t="shared" si="426"/>
        <v>45618</v>
      </c>
      <c r="C321" s="2">
        <f t="shared" si="427"/>
        <v>884</v>
      </c>
      <c r="D321" s="5">
        <f t="shared" si="538"/>
        <v>1916</v>
      </c>
      <c r="E321" s="35">
        <f t="shared" si="487"/>
        <v>1080</v>
      </c>
      <c r="F321" s="35">
        <f t="shared" si="488"/>
        <v>1530</v>
      </c>
      <c r="G321" s="35">
        <f t="shared" si="489"/>
        <v>1400</v>
      </c>
      <c r="H321" s="18">
        <f t="shared" si="490"/>
        <v>1720</v>
      </c>
      <c r="I321" s="18">
        <f t="shared" si="491"/>
        <v>1270</v>
      </c>
      <c r="J321" s="18">
        <f t="shared" si="492"/>
        <v>1400</v>
      </c>
      <c r="K321" s="18">
        <f t="shared" ref="K321:M321" si="541">K320</f>
        <v>2000</v>
      </c>
      <c r="L321" s="18">
        <f t="shared" si="541"/>
        <v>2000</v>
      </c>
      <c r="M321" s="18">
        <f t="shared" si="541"/>
        <v>2000</v>
      </c>
      <c r="N321" s="18">
        <f t="shared" si="494"/>
        <v>-280</v>
      </c>
      <c r="O321" s="18">
        <f t="shared" si="495"/>
        <v>-730</v>
      </c>
      <c r="P321" s="18">
        <f t="shared" si="496"/>
        <v>-600</v>
      </c>
      <c r="Q321" s="35">
        <f t="shared" ref="Q321:S321" si="542">Q320</f>
        <v>0</v>
      </c>
      <c r="R321" s="35">
        <f t="shared" si="542"/>
        <v>0</v>
      </c>
      <c r="S321" s="35">
        <f t="shared" si="542"/>
        <v>0</v>
      </c>
      <c r="T321" s="4">
        <f t="shared" si="498"/>
        <v>1300</v>
      </c>
      <c r="U321" s="83">
        <f t="shared" si="454"/>
        <v>1500</v>
      </c>
      <c r="V321" s="83">
        <f t="shared" si="455"/>
        <v>1500</v>
      </c>
      <c r="W321" s="83">
        <f t="shared" si="456"/>
        <v>1500</v>
      </c>
      <c r="X321" s="4"/>
      <c r="Y321" s="18"/>
      <c r="Z321" s="18"/>
      <c r="AA321" s="18"/>
      <c r="AB321" s="50"/>
    </row>
    <row r="322" spans="1:28" ht="13.15" customHeight="1">
      <c r="A322" s="2">
        <f t="shared" si="503"/>
        <v>308</v>
      </c>
      <c r="B322" s="64">
        <f t="shared" si="426"/>
        <v>45619</v>
      </c>
      <c r="C322" s="2">
        <f t="shared" si="427"/>
        <v>884</v>
      </c>
      <c r="D322" s="5">
        <f t="shared" si="538"/>
        <v>1918</v>
      </c>
      <c r="E322" s="35">
        <f t="shared" si="487"/>
        <v>1082</v>
      </c>
      <c r="F322" s="35">
        <f t="shared" si="488"/>
        <v>1532</v>
      </c>
      <c r="G322" s="35">
        <f t="shared" si="489"/>
        <v>1402</v>
      </c>
      <c r="H322" s="18">
        <f t="shared" si="490"/>
        <v>1720</v>
      </c>
      <c r="I322" s="18">
        <f t="shared" si="491"/>
        <v>1270</v>
      </c>
      <c r="J322" s="18">
        <f t="shared" si="492"/>
        <v>1400</v>
      </c>
      <c r="K322" s="18">
        <f t="shared" ref="K322:M322" si="543">K321</f>
        <v>2000</v>
      </c>
      <c r="L322" s="18">
        <f t="shared" si="543"/>
        <v>2000</v>
      </c>
      <c r="M322" s="18">
        <f t="shared" si="543"/>
        <v>2000</v>
      </c>
      <c r="N322" s="18">
        <f t="shared" si="494"/>
        <v>-280</v>
      </c>
      <c r="O322" s="18">
        <f t="shared" si="495"/>
        <v>-730</v>
      </c>
      <c r="P322" s="18">
        <f t="shared" si="496"/>
        <v>-600</v>
      </c>
      <c r="Q322" s="35">
        <f t="shared" ref="Q322:S322" si="544">Q321</f>
        <v>0</v>
      </c>
      <c r="R322" s="35">
        <f t="shared" si="544"/>
        <v>0</v>
      </c>
      <c r="S322" s="35">
        <f t="shared" si="544"/>
        <v>0</v>
      </c>
      <c r="T322" s="4">
        <f t="shared" si="498"/>
        <v>1302</v>
      </c>
      <c r="U322" s="83">
        <f t="shared" si="454"/>
        <v>1500</v>
      </c>
      <c r="V322" s="83">
        <f t="shared" si="455"/>
        <v>1500</v>
      </c>
      <c r="W322" s="83">
        <f t="shared" si="456"/>
        <v>1500</v>
      </c>
      <c r="X322" s="4"/>
      <c r="Y322" s="18"/>
      <c r="Z322" s="18"/>
      <c r="AA322" s="18"/>
      <c r="AB322" s="50"/>
    </row>
    <row r="323" spans="1:28" ht="13.15" customHeight="1">
      <c r="A323" s="2">
        <f t="shared" si="503"/>
        <v>309</v>
      </c>
      <c r="B323" s="64">
        <f t="shared" si="426"/>
        <v>45620</v>
      </c>
      <c r="C323" s="2">
        <f t="shared" si="427"/>
        <v>884</v>
      </c>
      <c r="D323" s="5">
        <f t="shared" si="538"/>
        <v>1920</v>
      </c>
      <c r="E323" s="35">
        <f t="shared" si="487"/>
        <v>1084</v>
      </c>
      <c r="F323" s="35">
        <f t="shared" si="488"/>
        <v>1534</v>
      </c>
      <c r="G323" s="35">
        <f t="shared" si="489"/>
        <v>1404</v>
      </c>
      <c r="H323" s="18">
        <f t="shared" si="490"/>
        <v>1720</v>
      </c>
      <c r="I323" s="18">
        <f t="shared" si="491"/>
        <v>1270</v>
      </c>
      <c r="J323" s="18">
        <f t="shared" si="492"/>
        <v>1400</v>
      </c>
      <c r="K323" s="18">
        <f t="shared" ref="K323:M323" si="545">K322</f>
        <v>2000</v>
      </c>
      <c r="L323" s="18">
        <f t="shared" si="545"/>
        <v>2000</v>
      </c>
      <c r="M323" s="18">
        <f t="shared" si="545"/>
        <v>2000</v>
      </c>
      <c r="N323" s="18">
        <f t="shared" si="494"/>
        <v>-280</v>
      </c>
      <c r="O323" s="18">
        <f t="shared" si="495"/>
        <v>-730</v>
      </c>
      <c r="P323" s="18">
        <f t="shared" si="496"/>
        <v>-600</v>
      </c>
      <c r="Q323" s="35">
        <f t="shared" ref="Q323:S323" si="546">Q322</f>
        <v>0</v>
      </c>
      <c r="R323" s="35">
        <f t="shared" si="546"/>
        <v>0</v>
      </c>
      <c r="S323" s="35">
        <f t="shared" si="546"/>
        <v>0</v>
      </c>
      <c r="T323" s="4">
        <f t="shared" si="498"/>
        <v>1304</v>
      </c>
      <c r="U323" s="83">
        <f t="shared" si="454"/>
        <v>1500</v>
      </c>
      <c r="V323" s="83">
        <f t="shared" si="455"/>
        <v>1500</v>
      </c>
      <c r="W323" s="83">
        <f t="shared" si="456"/>
        <v>1500</v>
      </c>
      <c r="X323" s="4"/>
      <c r="Y323" s="18"/>
      <c r="Z323" s="18"/>
      <c r="AA323" s="18"/>
      <c r="AB323" s="50"/>
    </row>
    <row r="324" spans="1:28" ht="13.15" customHeight="1">
      <c r="A324" s="2">
        <f t="shared" si="503"/>
        <v>310</v>
      </c>
      <c r="B324" s="64">
        <f t="shared" si="426"/>
        <v>45621</v>
      </c>
      <c r="C324" s="2">
        <f t="shared" si="427"/>
        <v>884</v>
      </c>
      <c r="D324" s="5">
        <f t="shared" si="538"/>
        <v>1922</v>
      </c>
      <c r="E324" s="35">
        <f t="shared" si="487"/>
        <v>1086</v>
      </c>
      <c r="F324" s="35">
        <f t="shared" si="488"/>
        <v>1536</v>
      </c>
      <c r="G324" s="35">
        <f t="shared" si="489"/>
        <v>1406</v>
      </c>
      <c r="H324" s="18">
        <f t="shared" si="490"/>
        <v>1720</v>
      </c>
      <c r="I324" s="18">
        <f t="shared" si="491"/>
        <v>1270</v>
      </c>
      <c r="J324" s="18">
        <f t="shared" si="492"/>
        <v>1400</v>
      </c>
      <c r="K324" s="18">
        <f t="shared" ref="K324:M324" si="547">K323</f>
        <v>2000</v>
      </c>
      <c r="L324" s="18">
        <f t="shared" si="547"/>
        <v>2000</v>
      </c>
      <c r="M324" s="18">
        <f t="shared" si="547"/>
        <v>2000</v>
      </c>
      <c r="N324" s="18">
        <f t="shared" si="494"/>
        <v>-280</v>
      </c>
      <c r="O324" s="18">
        <f t="shared" si="495"/>
        <v>-730</v>
      </c>
      <c r="P324" s="18">
        <f t="shared" si="496"/>
        <v>-600</v>
      </c>
      <c r="Q324" s="35">
        <f t="shared" ref="Q324:S324" si="548">Q323</f>
        <v>0</v>
      </c>
      <c r="R324" s="35">
        <f t="shared" si="548"/>
        <v>0</v>
      </c>
      <c r="S324" s="35">
        <f t="shared" si="548"/>
        <v>0</v>
      </c>
      <c r="T324" s="4">
        <f t="shared" si="498"/>
        <v>1306</v>
      </c>
      <c r="U324" s="83">
        <f t="shared" si="454"/>
        <v>1500</v>
      </c>
      <c r="V324" s="83">
        <f t="shared" si="455"/>
        <v>1500</v>
      </c>
      <c r="W324" s="83">
        <f t="shared" si="456"/>
        <v>1500</v>
      </c>
      <c r="X324" s="4"/>
      <c r="Y324" s="18"/>
      <c r="Z324" s="18"/>
      <c r="AA324" s="18"/>
      <c r="AB324" s="50"/>
    </row>
    <row r="325" spans="1:28" ht="13.15" customHeight="1">
      <c r="A325" s="2">
        <f t="shared" si="503"/>
        <v>311</v>
      </c>
      <c r="B325" s="64">
        <f t="shared" si="426"/>
        <v>45622</v>
      </c>
      <c r="C325" s="2">
        <f t="shared" si="427"/>
        <v>884</v>
      </c>
      <c r="D325" s="5">
        <f t="shared" si="538"/>
        <v>1924</v>
      </c>
      <c r="E325" s="35">
        <f t="shared" si="487"/>
        <v>1088</v>
      </c>
      <c r="F325" s="35">
        <f t="shared" si="488"/>
        <v>1538</v>
      </c>
      <c r="G325" s="35">
        <f t="shared" si="489"/>
        <v>1408</v>
      </c>
      <c r="H325" s="18">
        <f t="shared" si="490"/>
        <v>1720</v>
      </c>
      <c r="I325" s="18">
        <f t="shared" si="491"/>
        <v>1270</v>
      </c>
      <c r="J325" s="18">
        <f t="shared" si="492"/>
        <v>1400</v>
      </c>
      <c r="K325" s="18">
        <f t="shared" ref="K325:M325" si="549">K324</f>
        <v>2000</v>
      </c>
      <c r="L325" s="18">
        <f t="shared" si="549"/>
        <v>2000</v>
      </c>
      <c r="M325" s="18">
        <f t="shared" si="549"/>
        <v>2000</v>
      </c>
      <c r="N325" s="18">
        <f t="shared" si="494"/>
        <v>-280</v>
      </c>
      <c r="O325" s="18">
        <f t="shared" si="495"/>
        <v>-730</v>
      </c>
      <c r="P325" s="18">
        <f t="shared" si="496"/>
        <v>-600</v>
      </c>
      <c r="Q325" s="35">
        <f t="shared" ref="Q325:S325" si="550">Q324</f>
        <v>0</v>
      </c>
      <c r="R325" s="35">
        <f t="shared" si="550"/>
        <v>0</v>
      </c>
      <c r="S325" s="35">
        <f t="shared" si="550"/>
        <v>0</v>
      </c>
      <c r="T325" s="4">
        <f t="shared" si="498"/>
        <v>1308</v>
      </c>
      <c r="U325" s="83">
        <f t="shared" si="454"/>
        <v>1500</v>
      </c>
      <c r="V325" s="83">
        <f t="shared" si="455"/>
        <v>1500</v>
      </c>
      <c r="W325" s="83">
        <f t="shared" si="456"/>
        <v>1500</v>
      </c>
      <c r="X325" s="4"/>
      <c r="Y325" s="18"/>
      <c r="Z325" s="18"/>
      <c r="AA325" s="18"/>
      <c r="AB325" s="50"/>
    </row>
    <row r="326" spans="1:28" ht="13.15" customHeight="1">
      <c r="A326" s="2">
        <f t="shared" si="503"/>
        <v>312</v>
      </c>
      <c r="B326" s="64">
        <f t="shared" si="426"/>
        <v>45623</v>
      </c>
      <c r="C326" s="2">
        <f t="shared" si="427"/>
        <v>884</v>
      </c>
      <c r="D326" s="5">
        <f t="shared" si="538"/>
        <v>1926</v>
      </c>
      <c r="E326" s="35">
        <f t="shared" si="487"/>
        <v>1090</v>
      </c>
      <c r="F326" s="35">
        <f t="shared" si="488"/>
        <v>1540</v>
      </c>
      <c r="G326" s="35">
        <f t="shared" si="489"/>
        <v>1410</v>
      </c>
      <c r="H326" s="18">
        <f t="shared" si="490"/>
        <v>1720</v>
      </c>
      <c r="I326" s="18">
        <f t="shared" si="491"/>
        <v>1270</v>
      </c>
      <c r="J326" s="18">
        <f t="shared" si="492"/>
        <v>1400</v>
      </c>
      <c r="K326" s="18">
        <f t="shared" ref="K326:M326" si="551">K325</f>
        <v>2000</v>
      </c>
      <c r="L326" s="18">
        <f t="shared" si="551"/>
        <v>2000</v>
      </c>
      <c r="M326" s="18">
        <f t="shared" si="551"/>
        <v>2000</v>
      </c>
      <c r="N326" s="18">
        <f t="shared" si="494"/>
        <v>-280</v>
      </c>
      <c r="O326" s="18">
        <f t="shared" si="495"/>
        <v>-730</v>
      </c>
      <c r="P326" s="18">
        <f t="shared" si="496"/>
        <v>-600</v>
      </c>
      <c r="Q326" s="35">
        <f t="shared" ref="Q326:S326" si="552">Q325</f>
        <v>0</v>
      </c>
      <c r="R326" s="35">
        <f t="shared" si="552"/>
        <v>0</v>
      </c>
      <c r="S326" s="35">
        <f t="shared" si="552"/>
        <v>0</v>
      </c>
      <c r="T326" s="4">
        <f t="shared" si="498"/>
        <v>1310</v>
      </c>
      <c r="U326" s="83">
        <f t="shared" si="454"/>
        <v>1500</v>
      </c>
      <c r="V326" s="83">
        <f t="shared" si="455"/>
        <v>1500</v>
      </c>
      <c r="W326" s="83">
        <f t="shared" si="456"/>
        <v>1500</v>
      </c>
      <c r="X326" s="4"/>
      <c r="Y326" s="18"/>
      <c r="Z326" s="18"/>
      <c r="AA326" s="18"/>
      <c r="AB326" s="50"/>
    </row>
    <row r="327" spans="1:28" ht="13.15" customHeight="1">
      <c r="A327" s="2">
        <f t="shared" si="503"/>
        <v>313</v>
      </c>
      <c r="B327" s="64">
        <f t="shared" si="426"/>
        <v>45624</v>
      </c>
      <c r="C327" s="2">
        <f t="shared" si="427"/>
        <v>884</v>
      </c>
      <c r="D327" s="5">
        <f t="shared" si="538"/>
        <v>1928</v>
      </c>
      <c r="E327" s="35">
        <f t="shared" si="487"/>
        <v>1092</v>
      </c>
      <c r="F327" s="35">
        <f t="shared" si="488"/>
        <v>1542</v>
      </c>
      <c r="G327" s="35">
        <f t="shared" si="489"/>
        <v>1412</v>
      </c>
      <c r="H327" s="18">
        <f t="shared" si="490"/>
        <v>1720</v>
      </c>
      <c r="I327" s="18">
        <f t="shared" si="491"/>
        <v>1270</v>
      </c>
      <c r="J327" s="18">
        <f t="shared" si="492"/>
        <v>1400</v>
      </c>
      <c r="K327" s="18">
        <f t="shared" ref="K327:M327" si="553">K326</f>
        <v>2000</v>
      </c>
      <c r="L327" s="18">
        <f t="shared" si="553"/>
        <v>2000</v>
      </c>
      <c r="M327" s="18">
        <f t="shared" si="553"/>
        <v>2000</v>
      </c>
      <c r="N327" s="18">
        <f t="shared" si="494"/>
        <v>-280</v>
      </c>
      <c r="O327" s="18">
        <f t="shared" si="495"/>
        <v>-730</v>
      </c>
      <c r="P327" s="18">
        <f t="shared" si="496"/>
        <v>-600</v>
      </c>
      <c r="Q327" s="35">
        <f t="shared" ref="Q327:S327" si="554">Q326</f>
        <v>0</v>
      </c>
      <c r="R327" s="35">
        <f t="shared" si="554"/>
        <v>0</v>
      </c>
      <c r="S327" s="35">
        <f t="shared" si="554"/>
        <v>0</v>
      </c>
      <c r="T327" s="4">
        <f t="shared" si="498"/>
        <v>1312</v>
      </c>
      <c r="U327" s="83">
        <f t="shared" si="454"/>
        <v>1500</v>
      </c>
      <c r="V327" s="83">
        <f t="shared" si="455"/>
        <v>1500</v>
      </c>
      <c r="W327" s="83">
        <f t="shared" si="456"/>
        <v>1500</v>
      </c>
      <c r="X327" s="4"/>
      <c r="Y327" s="18"/>
      <c r="Z327" s="18"/>
      <c r="AA327" s="18"/>
      <c r="AB327" s="50"/>
    </row>
    <row r="328" spans="1:28" ht="13.15" customHeight="1">
      <c r="A328" s="2">
        <f t="shared" si="503"/>
        <v>314</v>
      </c>
      <c r="B328" s="64">
        <f t="shared" si="426"/>
        <v>45625</v>
      </c>
      <c r="C328" s="2">
        <f t="shared" si="427"/>
        <v>884</v>
      </c>
      <c r="D328" s="5">
        <f t="shared" si="538"/>
        <v>1930</v>
      </c>
      <c r="E328" s="35">
        <f t="shared" si="487"/>
        <v>1094</v>
      </c>
      <c r="F328" s="35">
        <f t="shared" si="488"/>
        <v>1544</v>
      </c>
      <c r="G328" s="35">
        <f t="shared" si="489"/>
        <v>1414</v>
      </c>
      <c r="H328" s="18">
        <f t="shared" si="490"/>
        <v>1720</v>
      </c>
      <c r="I328" s="18">
        <f t="shared" si="491"/>
        <v>1270</v>
      </c>
      <c r="J328" s="18">
        <f t="shared" si="492"/>
        <v>1400</v>
      </c>
      <c r="K328" s="18">
        <f t="shared" ref="K328:M328" si="555">K327</f>
        <v>2000</v>
      </c>
      <c r="L328" s="18">
        <f t="shared" si="555"/>
        <v>2000</v>
      </c>
      <c r="M328" s="18">
        <f t="shared" si="555"/>
        <v>2000</v>
      </c>
      <c r="N328" s="18">
        <f t="shared" si="494"/>
        <v>-280</v>
      </c>
      <c r="O328" s="18">
        <f t="shared" si="495"/>
        <v>-730</v>
      </c>
      <c r="P328" s="18">
        <f t="shared" si="496"/>
        <v>-600</v>
      </c>
      <c r="Q328" s="35">
        <f t="shared" ref="Q328:S328" si="556">Q327</f>
        <v>0</v>
      </c>
      <c r="R328" s="35">
        <f t="shared" si="556"/>
        <v>0</v>
      </c>
      <c r="S328" s="35">
        <f t="shared" si="556"/>
        <v>0</v>
      </c>
      <c r="T328" s="4">
        <f t="shared" si="498"/>
        <v>1314</v>
      </c>
      <c r="U328" s="83">
        <f t="shared" si="454"/>
        <v>1500</v>
      </c>
      <c r="V328" s="83">
        <f t="shared" si="455"/>
        <v>1500</v>
      </c>
      <c r="W328" s="83">
        <f t="shared" si="456"/>
        <v>1500</v>
      </c>
      <c r="X328" s="4"/>
      <c r="Y328" s="18"/>
      <c r="Z328" s="18"/>
      <c r="AA328" s="18"/>
      <c r="AB328" s="50"/>
    </row>
    <row r="329" spans="1:28" ht="13.15" customHeight="1">
      <c r="A329" s="2">
        <f t="shared" si="503"/>
        <v>315</v>
      </c>
      <c r="B329" s="64">
        <f t="shared" si="426"/>
        <v>45626</v>
      </c>
      <c r="C329" s="2">
        <f t="shared" si="427"/>
        <v>884</v>
      </c>
      <c r="D329" s="5">
        <f t="shared" si="538"/>
        <v>1932</v>
      </c>
      <c r="E329" s="35">
        <f t="shared" si="487"/>
        <v>1096</v>
      </c>
      <c r="F329" s="35">
        <f t="shared" si="488"/>
        <v>1546</v>
      </c>
      <c r="G329" s="35">
        <f t="shared" si="489"/>
        <v>1416</v>
      </c>
      <c r="H329" s="18">
        <f t="shared" si="490"/>
        <v>1720</v>
      </c>
      <c r="I329" s="18">
        <f t="shared" si="491"/>
        <v>1270</v>
      </c>
      <c r="J329" s="18">
        <f t="shared" si="492"/>
        <v>1400</v>
      </c>
      <c r="K329" s="18">
        <f t="shared" ref="K329:M329" si="557">K328</f>
        <v>2000</v>
      </c>
      <c r="L329" s="18">
        <f t="shared" si="557"/>
        <v>2000</v>
      </c>
      <c r="M329" s="18">
        <f t="shared" si="557"/>
        <v>2000</v>
      </c>
      <c r="N329" s="18">
        <f t="shared" si="494"/>
        <v>-280</v>
      </c>
      <c r="O329" s="18">
        <f t="shared" si="495"/>
        <v>-730</v>
      </c>
      <c r="P329" s="18">
        <f t="shared" si="496"/>
        <v>-600</v>
      </c>
      <c r="Q329" s="35">
        <f t="shared" ref="Q329:S329" si="558">Q328</f>
        <v>0</v>
      </c>
      <c r="R329" s="35">
        <f t="shared" si="558"/>
        <v>0</v>
      </c>
      <c r="S329" s="35">
        <f t="shared" si="558"/>
        <v>0</v>
      </c>
      <c r="T329" s="4">
        <f t="shared" si="498"/>
        <v>1316</v>
      </c>
      <c r="U329" s="83">
        <f t="shared" si="454"/>
        <v>1500</v>
      </c>
      <c r="V329" s="83">
        <f t="shared" si="455"/>
        <v>1500</v>
      </c>
      <c r="W329" s="83">
        <f t="shared" si="456"/>
        <v>1500</v>
      </c>
      <c r="X329" s="4"/>
      <c r="Y329" s="18"/>
      <c r="Z329" s="18"/>
      <c r="AA329" s="18"/>
      <c r="AB329" s="50"/>
    </row>
    <row r="330" spans="1:28" ht="13.15" customHeight="1">
      <c r="A330" s="2">
        <f t="shared" si="503"/>
        <v>316</v>
      </c>
      <c r="B330" s="64">
        <f t="shared" si="426"/>
        <v>45627</v>
      </c>
      <c r="C330" s="2">
        <f t="shared" si="427"/>
        <v>884</v>
      </c>
      <c r="D330" s="5">
        <f t="shared" si="538"/>
        <v>1934</v>
      </c>
      <c r="E330" s="35">
        <f t="shared" si="487"/>
        <v>1098</v>
      </c>
      <c r="F330" s="35">
        <f t="shared" si="488"/>
        <v>1548</v>
      </c>
      <c r="G330" s="35">
        <f t="shared" si="489"/>
        <v>1418</v>
      </c>
      <c r="H330" s="18">
        <f t="shared" si="490"/>
        <v>1720</v>
      </c>
      <c r="I330" s="18">
        <f t="shared" si="491"/>
        <v>1270</v>
      </c>
      <c r="J330" s="18">
        <f t="shared" si="492"/>
        <v>1400</v>
      </c>
      <c r="K330" s="18">
        <f t="shared" ref="K330:M330" si="559">K329</f>
        <v>2000</v>
      </c>
      <c r="L330" s="18">
        <f t="shared" si="559"/>
        <v>2000</v>
      </c>
      <c r="M330" s="18">
        <f t="shared" si="559"/>
        <v>2000</v>
      </c>
      <c r="N330" s="18">
        <f t="shared" si="494"/>
        <v>-280</v>
      </c>
      <c r="O330" s="18">
        <f t="shared" si="495"/>
        <v>-730</v>
      </c>
      <c r="P330" s="18">
        <f t="shared" si="496"/>
        <v>-600</v>
      </c>
      <c r="Q330" s="35">
        <f t="shared" ref="Q330:S330" si="560">Q329</f>
        <v>0</v>
      </c>
      <c r="R330" s="35">
        <f t="shared" si="560"/>
        <v>0</v>
      </c>
      <c r="S330" s="35">
        <f t="shared" si="560"/>
        <v>0</v>
      </c>
      <c r="T330" s="4">
        <f t="shared" si="498"/>
        <v>1318</v>
      </c>
      <c r="U330" s="83">
        <f t="shared" si="454"/>
        <v>1500</v>
      </c>
      <c r="V330" s="83">
        <f t="shared" si="455"/>
        <v>1500</v>
      </c>
      <c r="W330" s="83">
        <f t="shared" si="456"/>
        <v>1500</v>
      </c>
      <c r="X330" s="4"/>
      <c r="Y330" s="18"/>
      <c r="Z330" s="18"/>
      <c r="AA330" s="18"/>
      <c r="AB330" s="50"/>
    </row>
    <row r="331" spans="1:28" ht="13.15" customHeight="1">
      <c r="A331" s="2">
        <f t="shared" si="503"/>
        <v>317</v>
      </c>
      <c r="B331" s="64">
        <f t="shared" si="426"/>
        <v>45628</v>
      </c>
      <c r="C331" s="2">
        <f t="shared" si="427"/>
        <v>884</v>
      </c>
      <c r="D331" s="5">
        <f t="shared" si="538"/>
        <v>1936</v>
      </c>
      <c r="E331" s="35">
        <f t="shared" si="487"/>
        <v>1100</v>
      </c>
      <c r="F331" s="35">
        <f t="shared" si="488"/>
        <v>1550</v>
      </c>
      <c r="G331" s="35">
        <f t="shared" si="489"/>
        <v>1420</v>
      </c>
      <c r="H331" s="18">
        <f t="shared" si="490"/>
        <v>1720</v>
      </c>
      <c r="I331" s="18">
        <f t="shared" si="491"/>
        <v>1270</v>
      </c>
      <c r="J331" s="18">
        <f t="shared" si="492"/>
        <v>1400</v>
      </c>
      <c r="K331" s="18">
        <f t="shared" ref="K331:M331" si="561">K330</f>
        <v>2000</v>
      </c>
      <c r="L331" s="18">
        <f t="shared" si="561"/>
        <v>2000</v>
      </c>
      <c r="M331" s="18">
        <f t="shared" si="561"/>
        <v>2000</v>
      </c>
      <c r="N331" s="18">
        <f t="shared" si="494"/>
        <v>-280</v>
      </c>
      <c r="O331" s="18">
        <f t="shared" si="495"/>
        <v>-730</v>
      </c>
      <c r="P331" s="18">
        <f t="shared" si="496"/>
        <v>-600</v>
      </c>
      <c r="Q331" s="35">
        <f t="shared" ref="Q331:S331" si="562">Q330</f>
        <v>0</v>
      </c>
      <c r="R331" s="35">
        <f t="shared" si="562"/>
        <v>0</v>
      </c>
      <c r="S331" s="35">
        <f t="shared" si="562"/>
        <v>0</v>
      </c>
      <c r="T331" s="4">
        <f t="shared" si="498"/>
        <v>1320</v>
      </c>
      <c r="U331" s="83">
        <f t="shared" si="454"/>
        <v>1500</v>
      </c>
      <c r="V331" s="83">
        <f t="shared" si="455"/>
        <v>1500</v>
      </c>
      <c r="W331" s="83">
        <f t="shared" si="456"/>
        <v>1500</v>
      </c>
      <c r="X331" s="4"/>
      <c r="Y331" s="18"/>
      <c r="Z331" s="18"/>
      <c r="AA331" s="18"/>
      <c r="AB331" s="50"/>
    </row>
    <row r="332" spans="1:28" ht="13.15" customHeight="1">
      <c r="A332" s="2">
        <f t="shared" si="503"/>
        <v>318</v>
      </c>
      <c r="B332" s="64">
        <f t="shared" si="426"/>
        <v>45629</v>
      </c>
      <c r="C332" s="2">
        <f t="shared" si="427"/>
        <v>884</v>
      </c>
      <c r="D332" s="5">
        <f t="shared" si="538"/>
        <v>1938</v>
      </c>
      <c r="E332" s="35">
        <f t="shared" si="487"/>
        <v>1102</v>
      </c>
      <c r="F332" s="35">
        <f t="shared" si="488"/>
        <v>1552</v>
      </c>
      <c r="G332" s="35">
        <f t="shared" si="489"/>
        <v>1422</v>
      </c>
      <c r="H332" s="18">
        <f t="shared" si="490"/>
        <v>1720</v>
      </c>
      <c r="I332" s="18">
        <f t="shared" si="491"/>
        <v>1270</v>
      </c>
      <c r="J332" s="18">
        <f t="shared" si="492"/>
        <v>1400</v>
      </c>
      <c r="K332" s="18">
        <f t="shared" ref="K332:M332" si="563">K331</f>
        <v>2000</v>
      </c>
      <c r="L332" s="18">
        <f t="shared" si="563"/>
        <v>2000</v>
      </c>
      <c r="M332" s="18">
        <f t="shared" si="563"/>
        <v>2000</v>
      </c>
      <c r="N332" s="18">
        <f t="shared" si="494"/>
        <v>-280</v>
      </c>
      <c r="O332" s="18">
        <f t="shared" si="495"/>
        <v>-730</v>
      </c>
      <c r="P332" s="18">
        <f t="shared" si="496"/>
        <v>-600</v>
      </c>
      <c r="Q332" s="35">
        <f t="shared" ref="Q332:S332" si="564">Q331</f>
        <v>0</v>
      </c>
      <c r="R332" s="35">
        <f t="shared" si="564"/>
        <v>0</v>
      </c>
      <c r="S332" s="35">
        <f t="shared" si="564"/>
        <v>0</v>
      </c>
      <c r="T332" s="4">
        <f t="shared" si="498"/>
        <v>1322</v>
      </c>
      <c r="U332" s="83">
        <f t="shared" si="454"/>
        <v>1500</v>
      </c>
      <c r="V332" s="83">
        <f t="shared" si="455"/>
        <v>1500</v>
      </c>
      <c r="W332" s="83">
        <f t="shared" si="456"/>
        <v>1500</v>
      </c>
      <c r="X332" s="4"/>
      <c r="Y332" s="18"/>
      <c r="Z332" s="18"/>
      <c r="AA332" s="18"/>
      <c r="AB332" s="50"/>
    </row>
    <row r="333" spans="1:28" ht="13.15" customHeight="1">
      <c r="A333" s="2">
        <f t="shared" si="503"/>
        <v>319</v>
      </c>
      <c r="B333" s="64">
        <f t="shared" si="426"/>
        <v>45630</v>
      </c>
      <c r="C333" s="2">
        <f t="shared" si="427"/>
        <v>884</v>
      </c>
      <c r="D333" s="5">
        <f t="shared" si="538"/>
        <v>1940</v>
      </c>
      <c r="E333" s="35">
        <f t="shared" si="487"/>
        <v>1104</v>
      </c>
      <c r="F333" s="35">
        <f t="shared" si="488"/>
        <v>1554</v>
      </c>
      <c r="G333" s="35">
        <f t="shared" si="489"/>
        <v>1424</v>
      </c>
      <c r="H333" s="18">
        <f t="shared" si="490"/>
        <v>1720</v>
      </c>
      <c r="I333" s="18">
        <f t="shared" si="491"/>
        <v>1270</v>
      </c>
      <c r="J333" s="18">
        <f t="shared" si="492"/>
        <v>1400</v>
      </c>
      <c r="K333" s="18">
        <f t="shared" ref="K333:M333" si="565">K332</f>
        <v>2000</v>
      </c>
      <c r="L333" s="18">
        <f t="shared" si="565"/>
        <v>2000</v>
      </c>
      <c r="M333" s="18">
        <f t="shared" si="565"/>
        <v>2000</v>
      </c>
      <c r="N333" s="18">
        <f t="shared" si="494"/>
        <v>-280</v>
      </c>
      <c r="O333" s="18">
        <f t="shared" si="495"/>
        <v>-730</v>
      </c>
      <c r="P333" s="18">
        <f t="shared" si="496"/>
        <v>-600</v>
      </c>
      <c r="Q333" s="35">
        <f t="shared" ref="Q333:S333" si="566">Q332</f>
        <v>0</v>
      </c>
      <c r="R333" s="35">
        <f t="shared" si="566"/>
        <v>0</v>
      </c>
      <c r="S333" s="35">
        <f t="shared" si="566"/>
        <v>0</v>
      </c>
      <c r="T333" s="4">
        <f t="shared" si="498"/>
        <v>1324</v>
      </c>
      <c r="U333" s="83">
        <f t="shared" si="454"/>
        <v>1500</v>
      </c>
      <c r="V333" s="83">
        <f t="shared" si="455"/>
        <v>1500</v>
      </c>
      <c r="W333" s="83">
        <f t="shared" si="456"/>
        <v>1500</v>
      </c>
      <c r="X333" s="4"/>
      <c r="Y333" s="18"/>
      <c r="Z333" s="18"/>
      <c r="AA333" s="18"/>
      <c r="AB333" s="50"/>
    </row>
    <row r="334" spans="1:28" ht="13.15" customHeight="1">
      <c r="A334" s="2">
        <f t="shared" si="503"/>
        <v>320</v>
      </c>
      <c r="B334" s="64">
        <f t="shared" si="426"/>
        <v>45631</v>
      </c>
      <c r="C334" s="2">
        <f t="shared" si="427"/>
        <v>884</v>
      </c>
      <c r="D334" s="5">
        <f t="shared" si="538"/>
        <v>1942</v>
      </c>
      <c r="E334" s="35">
        <f t="shared" si="487"/>
        <v>1106</v>
      </c>
      <c r="F334" s="35">
        <f t="shared" si="488"/>
        <v>1556</v>
      </c>
      <c r="G334" s="35">
        <f t="shared" si="489"/>
        <v>1426</v>
      </c>
      <c r="H334" s="18">
        <f t="shared" si="490"/>
        <v>1720</v>
      </c>
      <c r="I334" s="18">
        <f t="shared" si="491"/>
        <v>1270</v>
      </c>
      <c r="J334" s="18">
        <f t="shared" si="492"/>
        <v>1400</v>
      </c>
      <c r="K334" s="18">
        <f t="shared" ref="K334:M334" si="567">K333</f>
        <v>2000</v>
      </c>
      <c r="L334" s="18">
        <f t="shared" si="567"/>
        <v>2000</v>
      </c>
      <c r="M334" s="18">
        <f t="shared" si="567"/>
        <v>2000</v>
      </c>
      <c r="N334" s="18">
        <f t="shared" si="494"/>
        <v>-280</v>
      </c>
      <c r="O334" s="18">
        <f t="shared" si="495"/>
        <v>-730</v>
      </c>
      <c r="P334" s="18">
        <f t="shared" si="496"/>
        <v>-600</v>
      </c>
      <c r="Q334" s="35">
        <f t="shared" ref="Q334:S334" si="568">Q333</f>
        <v>0</v>
      </c>
      <c r="R334" s="35">
        <f t="shared" si="568"/>
        <v>0</v>
      </c>
      <c r="S334" s="35">
        <f t="shared" si="568"/>
        <v>0</v>
      </c>
      <c r="T334" s="4">
        <f t="shared" si="498"/>
        <v>1326</v>
      </c>
      <c r="U334" s="83">
        <f t="shared" si="454"/>
        <v>1500</v>
      </c>
      <c r="V334" s="83">
        <f t="shared" si="455"/>
        <v>1500</v>
      </c>
      <c r="W334" s="83">
        <f t="shared" si="456"/>
        <v>1500</v>
      </c>
      <c r="X334" s="4"/>
      <c r="Y334" s="18"/>
      <c r="Z334" s="18"/>
      <c r="AA334" s="18"/>
      <c r="AB334" s="50"/>
    </row>
    <row r="335" spans="1:28" ht="13.15" customHeight="1">
      <c r="A335" s="2">
        <f t="shared" si="503"/>
        <v>321</v>
      </c>
      <c r="B335" s="64">
        <f t="shared" si="426"/>
        <v>45632</v>
      </c>
      <c r="C335" s="2">
        <f t="shared" si="427"/>
        <v>884</v>
      </c>
      <c r="D335" s="5">
        <f t="shared" si="538"/>
        <v>1944</v>
      </c>
      <c r="E335" s="35">
        <f t="shared" si="487"/>
        <v>1108</v>
      </c>
      <c r="F335" s="35">
        <f t="shared" si="488"/>
        <v>1558</v>
      </c>
      <c r="G335" s="35">
        <f t="shared" si="489"/>
        <v>1428</v>
      </c>
      <c r="H335" s="18">
        <f t="shared" si="490"/>
        <v>1720</v>
      </c>
      <c r="I335" s="18">
        <f t="shared" si="491"/>
        <v>1270</v>
      </c>
      <c r="J335" s="18">
        <f t="shared" si="492"/>
        <v>1400</v>
      </c>
      <c r="K335" s="18">
        <f t="shared" ref="K335:M335" si="569">K334</f>
        <v>2000</v>
      </c>
      <c r="L335" s="18">
        <f t="shared" si="569"/>
        <v>2000</v>
      </c>
      <c r="M335" s="18">
        <f t="shared" si="569"/>
        <v>2000</v>
      </c>
      <c r="N335" s="18">
        <f t="shared" si="494"/>
        <v>-280</v>
      </c>
      <c r="O335" s="18">
        <f t="shared" si="495"/>
        <v>-730</v>
      </c>
      <c r="P335" s="18">
        <f t="shared" si="496"/>
        <v>-600</v>
      </c>
      <c r="Q335" s="35">
        <f t="shared" ref="Q335:S335" si="570">Q334</f>
        <v>0</v>
      </c>
      <c r="R335" s="35">
        <f t="shared" si="570"/>
        <v>0</v>
      </c>
      <c r="S335" s="35">
        <f t="shared" si="570"/>
        <v>0</v>
      </c>
      <c r="T335" s="4">
        <f t="shared" si="498"/>
        <v>1328</v>
      </c>
      <c r="U335" s="83">
        <f t="shared" si="454"/>
        <v>1500</v>
      </c>
      <c r="V335" s="83">
        <f t="shared" si="455"/>
        <v>1500</v>
      </c>
      <c r="W335" s="83">
        <f t="shared" si="456"/>
        <v>1500</v>
      </c>
      <c r="X335" s="4"/>
      <c r="Y335" s="18"/>
      <c r="Z335" s="18"/>
      <c r="AA335" s="18"/>
      <c r="AB335" s="50"/>
    </row>
    <row r="336" spans="1:28" ht="13.15" customHeight="1">
      <c r="A336" s="2">
        <f t="shared" si="503"/>
        <v>322</v>
      </c>
      <c r="B336" s="64">
        <f t="shared" ref="B336:B360" si="571">B335+1</f>
        <v>45633</v>
      </c>
      <c r="C336" s="2">
        <f t="shared" ref="C336:C360" si="572">C335</f>
        <v>884</v>
      </c>
      <c r="D336" s="5">
        <f t="shared" si="538"/>
        <v>1946</v>
      </c>
      <c r="E336" s="35">
        <f t="shared" si="487"/>
        <v>1110</v>
      </c>
      <c r="F336" s="35">
        <f t="shared" si="488"/>
        <v>1560</v>
      </c>
      <c r="G336" s="35">
        <f t="shared" si="489"/>
        <v>1430</v>
      </c>
      <c r="H336" s="18">
        <f t="shared" si="490"/>
        <v>1720</v>
      </c>
      <c r="I336" s="18">
        <f t="shared" si="491"/>
        <v>1270</v>
      </c>
      <c r="J336" s="18">
        <f t="shared" si="492"/>
        <v>1400</v>
      </c>
      <c r="K336" s="18">
        <f t="shared" ref="K336:M336" si="573">K335</f>
        <v>2000</v>
      </c>
      <c r="L336" s="18">
        <f t="shared" si="573"/>
        <v>2000</v>
      </c>
      <c r="M336" s="18">
        <f t="shared" si="573"/>
        <v>2000</v>
      </c>
      <c r="N336" s="18">
        <f t="shared" si="494"/>
        <v>-280</v>
      </c>
      <c r="O336" s="18">
        <f t="shared" si="495"/>
        <v>-730</v>
      </c>
      <c r="P336" s="18">
        <f t="shared" si="496"/>
        <v>-600</v>
      </c>
      <c r="Q336" s="35">
        <f t="shared" ref="Q336:S336" si="574">Q335</f>
        <v>0</v>
      </c>
      <c r="R336" s="35">
        <f t="shared" si="574"/>
        <v>0</v>
      </c>
      <c r="S336" s="35">
        <f t="shared" si="574"/>
        <v>0</v>
      </c>
      <c r="T336" s="4">
        <f t="shared" si="498"/>
        <v>1330</v>
      </c>
      <c r="U336" s="83">
        <f t="shared" si="454"/>
        <v>1500</v>
      </c>
      <c r="V336" s="83">
        <f t="shared" si="455"/>
        <v>1500</v>
      </c>
      <c r="W336" s="83">
        <f t="shared" si="456"/>
        <v>1500</v>
      </c>
      <c r="X336" s="4"/>
      <c r="Y336" s="18"/>
      <c r="Z336" s="18"/>
      <c r="AA336" s="18"/>
      <c r="AB336" s="50"/>
    </row>
    <row r="337" spans="1:28" ht="13.15" customHeight="1">
      <c r="A337" s="2">
        <f t="shared" si="503"/>
        <v>323</v>
      </c>
      <c r="B337" s="64">
        <f t="shared" si="571"/>
        <v>45634</v>
      </c>
      <c r="C337" s="2">
        <f t="shared" si="572"/>
        <v>884</v>
      </c>
      <c r="D337" s="5">
        <f t="shared" si="538"/>
        <v>1948</v>
      </c>
      <c r="E337" s="35">
        <f t="shared" si="487"/>
        <v>1112</v>
      </c>
      <c r="F337" s="35">
        <f t="shared" si="488"/>
        <v>1562</v>
      </c>
      <c r="G337" s="35">
        <f t="shared" si="489"/>
        <v>1432</v>
      </c>
      <c r="H337" s="18">
        <f t="shared" si="490"/>
        <v>1720</v>
      </c>
      <c r="I337" s="18">
        <f t="shared" si="491"/>
        <v>1270</v>
      </c>
      <c r="J337" s="18">
        <f t="shared" si="492"/>
        <v>1400</v>
      </c>
      <c r="K337" s="18">
        <f t="shared" ref="K337:M337" si="575">K336</f>
        <v>2000</v>
      </c>
      <c r="L337" s="18">
        <f t="shared" si="575"/>
        <v>2000</v>
      </c>
      <c r="M337" s="18">
        <f t="shared" si="575"/>
        <v>2000</v>
      </c>
      <c r="N337" s="18">
        <f t="shared" si="494"/>
        <v>-280</v>
      </c>
      <c r="O337" s="18">
        <f t="shared" si="495"/>
        <v>-730</v>
      </c>
      <c r="P337" s="18">
        <f t="shared" si="496"/>
        <v>-600</v>
      </c>
      <c r="Q337" s="35">
        <f t="shared" ref="Q337:S337" si="576">Q336</f>
        <v>0</v>
      </c>
      <c r="R337" s="35">
        <f t="shared" si="576"/>
        <v>0</v>
      </c>
      <c r="S337" s="35">
        <f t="shared" si="576"/>
        <v>0</v>
      </c>
      <c r="T337" s="4">
        <f t="shared" si="498"/>
        <v>1332</v>
      </c>
      <c r="U337" s="83">
        <f t="shared" si="454"/>
        <v>1500</v>
      </c>
      <c r="V337" s="83">
        <f t="shared" si="455"/>
        <v>1500</v>
      </c>
      <c r="W337" s="83">
        <f t="shared" si="456"/>
        <v>1500</v>
      </c>
      <c r="X337" s="4"/>
      <c r="Y337" s="18"/>
      <c r="Z337" s="18"/>
      <c r="AA337" s="18"/>
      <c r="AB337" s="50"/>
    </row>
    <row r="338" spans="1:28" ht="13.15" customHeight="1">
      <c r="A338" s="2">
        <f t="shared" si="503"/>
        <v>324</v>
      </c>
      <c r="B338" s="64">
        <f t="shared" si="571"/>
        <v>45635</v>
      </c>
      <c r="C338" s="2">
        <f t="shared" si="572"/>
        <v>884</v>
      </c>
      <c r="D338" s="5">
        <f t="shared" si="538"/>
        <v>1950</v>
      </c>
      <c r="E338" s="35">
        <f t="shared" si="487"/>
        <v>1114</v>
      </c>
      <c r="F338" s="35">
        <f t="shared" si="488"/>
        <v>1564</v>
      </c>
      <c r="G338" s="35">
        <f t="shared" si="489"/>
        <v>1434</v>
      </c>
      <c r="H338" s="18">
        <f t="shared" si="490"/>
        <v>1720</v>
      </c>
      <c r="I338" s="18">
        <f t="shared" si="491"/>
        <v>1270</v>
      </c>
      <c r="J338" s="18">
        <f t="shared" si="492"/>
        <v>1400</v>
      </c>
      <c r="K338" s="18">
        <f t="shared" ref="K338:M338" si="577">K337</f>
        <v>2000</v>
      </c>
      <c r="L338" s="18">
        <f t="shared" si="577"/>
        <v>2000</v>
      </c>
      <c r="M338" s="18">
        <f t="shared" si="577"/>
        <v>2000</v>
      </c>
      <c r="N338" s="18">
        <f t="shared" si="494"/>
        <v>-280</v>
      </c>
      <c r="O338" s="18">
        <f t="shared" si="495"/>
        <v>-730</v>
      </c>
      <c r="P338" s="18">
        <f t="shared" si="496"/>
        <v>-600</v>
      </c>
      <c r="Q338" s="35">
        <f t="shared" ref="Q338:S338" si="578">Q337</f>
        <v>0</v>
      </c>
      <c r="R338" s="35">
        <f t="shared" si="578"/>
        <v>0</v>
      </c>
      <c r="S338" s="35">
        <f t="shared" si="578"/>
        <v>0</v>
      </c>
      <c r="T338" s="4">
        <f t="shared" si="498"/>
        <v>1334</v>
      </c>
      <c r="U338" s="83">
        <f t="shared" si="454"/>
        <v>1500</v>
      </c>
      <c r="V338" s="83">
        <f t="shared" si="455"/>
        <v>1500</v>
      </c>
      <c r="W338" s="83">
        <f t="shared" si="456"/>
        <v>1500</v>
      </c>
      <c r="X338" s="4"/>
      <c r="Y338" s="18"/>
      <c r="Z338" s="18"/>
      <c r="AA338" s="18"/>
      <c r="AB338" s="50"/>
    </row>
    <row r="339" spans="1:28" ht="13.15" customHeight="1">
      <c r="A339" s="2">
        <f t="shared" si="503"/>
        <v>325</v>
      </c>
      <c r="B339" s="64">
        <f t="shared" si="571"/>
        <v>45636</v>
      </c>
      <c r="C339" s="2">
        <f t="shared" si="572"/>
        <v>884</v>
      </c>
      <c r="D339" s="5">
        <f t="shared" si="538"/>
        <v>1952</v>
      </c>
      <c r="E339" s="35">
        <f t="shared" si="487"/>
        <v>1116</v>
      </c>
      <c r="F339" s="35">
        <f t="shared" si="488"/>
        <v>1566</v>
      </c>
      <c r="G339" s="35">
        <f t="shared" si="489"/>
        <v>1436</v>
      </c>
      <c r="H339" s="18">
        <f t="shared" si="490"/>
        <v>1720</v>
      </c>
      <c r="I339" s="18">
        <f t="shared" si="491"/>
        <v>1270</v>
      </c>
      <c r="J339" s="18">
        <f t="shared" si="492"/>
        <v>1400</v>
      </c>
      <c r="K339" s="18">
        <f t="shared" ref="K339:M339" si="579">K338</f>
        <v>2000</v>
      </c>
      <c r="L339" s="18">
        <f t="shared" si="579"/>
        <v>2000</v>
      </c>
      <c r="M339" s="18">
        <f t="shared" si="579"/>
        <v>2000</v>
      </c>
      <c r="N339" s="18">
        <f t="shared" si="494"/>
        <v>-280</v>
      </c>
      <c r="O339" s="18">
        <f t="shared" si="495"/>
        <v>-730</v>
      </c>
      <c r="P339" s="18">
        <f t="shared" si="496"/>
        <v>-600</v>
      </c>
      <c r="Q339" s="35">
        <f t="shared" ref="Q339:S339" si="580">Q338</f>
        <v>0</v>
      </c>
      <c r="R339" s="35">
        <f t="shared" si="580"/>
        <v>0</v>
      </c>
      <c r="S339" s="35">
        <f t="shared" si="580"/>
        <v>0</v>
      </c>
      <c r="T339" s="4">
        <f t="shared" si="498"/>
        <v>1336</v>
      </c>
      <c r="U339" s="83">
        <f t="shared" si="454"/>
        <v>1500</v>
      </c>
      <c r="V339" s="83">
        <f t="shared" si="455"/>
        <v>1500</v>
      </c>
      <c r="W339" s="83">
        <f t="shared" si="456"/>
        <v>1500</v>
      </c>
      <c r="X339" s="4"/>
      <c r="Y339" s="18"/>
      <c r="Z339" s="18"/>
      <c r="AA339" s="18"/>
      <c r="AB339" s="50"/>
    </row>
    <row r="340" spans="1:28" ht="13.15" customHeight="1">
      <c r="A340" s="2">
        <f t="shared" si="503"/>
        <v>326</v>
      </c>
      <c r="B340" s="64">
        <f t="shared" si="571"/>
        <v>45637</v>
      </c>
      <c r="C340" s="2">
        <f t="shared" si="572"/>
        <v>884</v>
      </c>
      <c r="D340" s="5">
        <f t="shared" si="538"/>
        <v>1954</v>
      </c>
      <c r="E340" s="35">
        <f t="shared" si="487"/>
        <v>1118</v>
      </c>
      <c r="F340" s="35">
        <f t="shared" si="488"/>
        <v>1568</v>
      </c>
      <c r="G340" s="35">
        <f t="shared" si="489"/>
        <v>1438</v>
      </c>
      <c r="H340" s="18">
        <f t="shared" si="490"/>
        <v>1720</v>
      </c>
      <c r="I340" s="18">
        <f t="shared" si="491"/>
        <v>1270</v>
      </c>
      <c r="J340" s="18">
        <f t="shared" si="492"/>
        <v>1400</v>
      </c>
      <c r="K340" s="18">
        <f t="shared" ref="K340:M340" si="581">K339</f>
        <v>2000</v>
      </c>
      <c r="L340" s="18">
        <f t="shared" si="581"/>
        <v>2000</v>
      </c>
      <c r="M340" s="18">
        <f t="shared" si="581"/>
        <v>2000</v>
      </c>
      <c r="N340" s="18">
        <f t="shared" si="494"/>
        <v>-280</v>
      </c>
      <c r="O340" s="18">
        <f t="shared" si="495"/>
        <v>-730</v>
      </c>
      <c r="P340" s="18">
        <f t="shared" si="496"/>
        <v>-600</v>
      </c>
      <c r="Q340" s="35">
        <f t="shared" ref="Q340:S340" si="582">Q339</f>
        <v>0</v>
      </c>
      <c r="R340" s="35">
        <f t="shared" si="582"/>
        <v>0</v>
      </c>
      <c r="S340" s="35">
        <f t="shared" si="582"/>
        <v>0</v>
      </c>
      <c r="T340" s="4">
        <f t="shared" si="498"/>
        <v>1338</v>
      </c>
      <c r="U340" s="83">
        <f t="shared" si="454"/>
        <v>1500</v>
      </c>
      <c r="V340" s="83">
        <f t="shared" si="455"/>
        <v>1500</v>
      </c>
      <c r="W340" s="83">
        <f t="shared" si="456"/>
        <v>1500</v>
      </c>
      <c r="X340" s="4"/>
      <c r="Y340" s="18"/>
      <c r="Z340" s="18"/>
      <c r="AA340" s="18"/>
      <c r="AB340" s="50"/>
    </row>
    <row r="341" spans="1:28" ht="13.15" customHeight="1">
      <c r="A341" s="2">
        <f t="shared" si="503"/>
        <v>327</v>
      </c>
      <c r="B341" s="64">
        <f t="shared" si="571"/>
        <v>45638</v>
      </c>
      <c r="C341" s="2">
        <f t="shared" si="572"/>
        <v>884</v>
      </c>
      <c r="D341" s="5">
        <f t="shared" si="538"/>
        <v>1956</v>
      </c>
      <c r="E341" s="35">
        <f t="shared" si="487"/>
        <v>1120</v>
      </c>
      <c r="F341" s="35">
        <f t="shared" si="488"/>
        <v>1570</v>
      </c>
      <c r="G341" s="35">
        <f t="shared" si="489"/>
        <v>1440</v>
      </c>
      <c r="H341" s="18">
        <f t="shared" si="490"/>
        <v>1720</v>
      </c>
      <c r="I341" s="18">
        <f t="shared" si="491"/>
        <v>1270</v>
      </c>
      <c r="J341" s="18">
        <f t="shared" si="492"/>
        <v>1400</v>
      </c>
      <c r="K341" s="18">
        <f t="shared" ref="K341:M341" si="583">K340</f>
        <v>2000</v>
      </c>
      <c r="L341" s="18">
        <f t="shared" si="583"/>
        <v>2000</v>
      </c>
      <c r="M341" s="18">
        <f t="shared" si="583"/>
        <v>2000</v>
      </c>
      <c r="N341" s="18">
        <f t="shared" si="494"/>
        <v>-280</v>
      </c>
      <c r="O341" s="18">
        <f t="shared" si="495"/>
        <v>-730</v>
      </c>
      <c r="P341" s="18">
        <f t="shared" si="496"/>
        <v>-600</v>
      </c>
      <c r="Q341" s="35">
        <f t="shared" ref="Q341:S341" si="584">Q340</f>
        <v>0</v>
      </c>
      <c r="R341" s="35">
        <f t="shared" si="584"/>
        <v>0</v>
      </c>
      <c r="S341" s="35">
        <f t="shared" si="584"/>
        <v>0</v>
      </c>
      <c r="T341" s="4">
        <f t="shared" si="498"/>
        <v>1340</v>
      </c>
      <c r="U341" s="83">
        <f t="shared" si="454"/>
        <v>1500</v>
      </c>
      <c r="V341" s="83">
        <f t="shared" si="455"/>
        <v>1500</v>
      </c>
      <c r="W341" s="83">
        <f t="shared" si="456"/>
        <v>1500</v>
      </c>
      <c r="X341" s="4"/>
      <c r="Y341" s="18"/>
      <c r="Z341" s="18"/>
      <c r="AA341" s="18"/>
      <c r="AB341" s="50"/>
    </row>
    <row r="342" spans="1:28" ht="13.15" customHeight="1">
      <c r="A342" s="2">
        <f t="shared" si="503"/>
        <v>328</v>
      </c>
      <c r="B342" s="64">
        <f t="shared" si="571"/>
        <v>45639</v>
      </c>
      <c r="C342" s="2">
        <f t="shared" si="572"/>
        <v>884</v>
      </c>
      <c r="D342" s="5">
        <f t="shared" si="538"/>
        <v>1958</v>
      </c>
      <c r="E342" s="35">
        <f t="shared" si="487"/>
        <v>1122</v>
      </c>
      <c r="F342" s="35">
        <f t="shared" si="488"/>
        <v>1572</v>
      </c>
      <c r="G342" s="35">
        <f t="shared" si="489"/>
        <v>1442</v>
      </c>
      <c r="H342" s="18">
        <f t="shared" si="490"/>
        <v>1720</v>
      </c>
      <c r="I342" s="18">
        <f t="shared" si="491"/>
        <v>1270</v>
      </c>
      <c r="J342" s="18">
        <f t="shared" si="492"/>
        <v>1400</v>
      </c>
      <c r="K342" s="18">
        <f t="shared" ref="K342:M342" si="585">K341</f>
        <v>2000</v>
      </c>
      <c r="L342" s="18">
        <f t="shared" si="585"/>
        <v>2000</v>
      </c>
      <c r="M342" s="18">
        <f t="shared" si="585"/>
        <v>2000</v>
      </c>
      <c r="N342" s="18">
        <f t="shared" si="494"/>
        <v>-280</v>
      </c>
      <c r="O342" s="18">
        <f t="shared" si="495"/>
        <v>-730</v>
      </c>
      <c r="P342" s="18">
        <f t="shared" si="496"/>
        <v>-600</v>
      </c>
      <c r="Q342" s="35">
        <f t="shared" ref="Q342:S342" si="586">Q341</f>
        <v>0</v>
      </c>
      <c r="R342" s="35">
        <f t="shared" si="586"/>
        <v>0</v>
      </c>
      <c r="S342" s="35">
        <f t="shared" si="586"/>
        <v>0</v>
      </c>
      <c r="T342" s="4">
        <f t="shared" si="498"/>
        <v>1342</v>
      </c>
      <c r="U342" s="83">
        <f t="shared" si="454"/>
        <v>1500</v>
      </c>
      <c r="V342" s="83">
        <f t="shared" si="455"/>
        <v>1500</v>
      </c>
      <c r="W342" s="83">
        <f t="shared" si="456"/>
        <v>1500</v>
      </c>
      <c r="X342" s="4"/>
      <c r="Y342" s="18"/>
      <c r="Z342" s="18"/>
      <c r="AA342" s="18"/>
      <c r="AB342" s="50"/>
    </row>
    <row r="343" spans="1:28" ht="13.15" customHeight="1">
      <c r="A343" s="2">
        <f t="shared" si="503"/>
        <v>329</v>
      </c>
      <c r="B343" s="64">
        <f t="shared" si="571"/>
        <v>45640</v>
      </c>
      <c r="C343" s="2">
        <f t="shared" si="572"/>
        <v>884</v>
      </c>
      <c r="D343" s="5">
        <f t="shared" si="538"/>
        <v>1960</v>
      </c>
      <c r="E343" s="35">
        <f t="shared" si="487"/>
        <v>1124</v>
      </c>
      <c r="F343" s="35">
        <f t="shared" si="488"/>
        <v>1574</v>
      </c>
      <c r="G343" s="35">
        <f t="shared" si="489"/>
        <v>1444</v>
      </c>
      <c r="H343" s="18">
        <f t="shared" si="490"/>
        <v>1720</v>
      </c>
      <c r="I343" s="18">
        <f t="shared" si="491"/>
        <v>1270</v>
      </c>
      <c r="J343" s="18">
        <f t="shared" si="492"/>
        <v>1400</v>
      </c>
      <c r="K343" s="18">
        <f t="shared" ref="K343:M343" si="587">K342</f>
        <v>2000</v>
      </c>
      <c r="L343" s="18">
        <f t="shared" si="587"/>
        <v>2000</v>
      </c>
      <c r="M343" s="18">
        <f t="shared" si="587"/>
        <v>2000</v>
      </c>
      <c r="N343" s="18">
        <f t="shared" si="494"/>
        <v>-280</v>
      </c>
      <c r="O343" s="18">
        <f t="shared" si="495"/>
        <v>-730</v>
      </c>
      <c r="P343" s="18">
        <f t="shared" si="496"/>
        <v>-600</v>
      </c>
      <c r="Q343" s="35">
        <f t="shared" ref="Q343:S343" si="588">Q342</f>
        <v>0</v>
      </c>
      <c r="R343" s="35">
        <f t="shared" si="588"/>
        <v>0</v>
      </c>
      <c r="S343" s="35">
        <f t="shared" si="588"/>
        <v>0</v>
      </c>
      <c r="T343" s="4">
        <f t="shared" si="498"/>
        <v>1344</v>
      </c>
      <c r="U343" s="83">
        <f t="shared" si="454"/>
        <v>1500</v>
      </c>
      <c r="V343" s="83">
        <f t="shared" si="455"/>
        <v>1500</v>
      </c>
      <c r="W343" s="83">
        <f t="shared" si="456"/>
        <v>1500</v>
      </c>
      <c r="X343" s="4"/>
      <c r="Y343" s="18"/>
      <c r="Z343" s="18"/>
      <c r="AA343" s="18"/>
      <c r="AB343" s="50"/>
    </row>
    <row r="344" spans="1:28" ht="13.15" customHeight="1">
      <c r="A344" s="2">
        <f t="shared" si="503"/>
        <v>330</v>
      </c>
      <c r="B344" s="64">
        <f t="shared" si="571"/>
        <v>45641</v>
      </c>
      <c r="C344" s="2">
        <f t="shared" si="572"/>
        <v>884</v>
      </c>
      <c r="D344" s="5">
        <f t="shared" si="538"/>
        <v>1962</v>
      </c>
      <c r="E344" s="35">
        <f t="shared" si="487"/>
        <v>1126</v>
      </c>
      <c r="F344" s="35">
        <f t="shared" si="488"/>
        <v>1576</v>
      </c>
      <c r="G344" s="35">
        <f t="shared" si="489"/>
        <v>1446</v>
      </c>
      <c r="H344" s="18">
        <f t="shared" si="490"/>
        <v>1720</v>
      </c>
      <c r="I344" s="18">
        <f t="shared" si="491"/>
        <v>1270</v>
      </c>
      <c r="J344" s="18">
        <f t="shared" si="492"/>
        <v>1400</v>
      </c>
      <c r="K344" s="18">
        <f t="shared" ref="K344:M344" si="589">K343</f>
        <v>2000</v>
      </c>
      <c r="L344" s="18">
        <f t="shared" si="589"/>
        <v>2000</v>
      </c>
      <c r="M344" s="18">
        <f t="shared" si="589"/>
        <v>2000</v>
      </c>
      <c r="N344" s="18">
        <f t="shared" si="494"/>
        <v>-280</v>
      </c>
      <c r="O344" s="18">
        <f t="shared" si="495"/>
        <v>-730</v>
      </c>
      <c r="P344" s="18">
        <f t="shared" si="496"/>
        <v>-600</v>
      </c>
      <c r="Q344" s="35">
        <f t="shared" ref="Q344:S344" si="590">Q343</f>
        <v>0</v>
      </c>
      <c r="R344" s="35">
        <f t="shared" si="590"/>
        <v>0</v>
      </c>
      <c r="S344" s="35">
        <f t="shared" si="590"/>
        <v>0</v>
      </c>
      <c r="T344" s="4">
        <f t="shared" si="498"/>
        <v>1346</v>
      </c>
      <c r="U344" s="83">
        <f t="shared" si="454"/>
        <v>1500</v>
      </c>
      <c r="V344" s="83">
        <f t="shared" si="455"/>
        <v>1500</v>
      </c>
      <c r="W344" s="83">
        <f t="shared" si="456"/>
        <v>1500</v>
      </c>
      <c r="X344" s="4"/>
      <c r="Y344" s="18"/>
      <c r="Z344" s="18"/>
      <c r="AA344" s="18"/>
      <c r="AB344" s="50"/>
    </row>
    <row r="345" spans="1:28" ht="13.15" customHeight="1">
      <c r="A345" s="2">
        <f t="shared" si="503"/>
        <v>331</v>
      </c>
      <c r="B345" s="64">
        <f t="shared" si="571"/>
        <v>45642</v>
      </c>
      <c r="C345" s="2">
        <f t="shared" si="572"/>
        <v>884</v>
      </c>
      <c r="D345" s="5">
        <f t="shared" si="538"/>
        <v>1964</v>
      </c>
      <c r="E345" s="35">
        <f t="shared" si="487"/>
        <v>1128</v>
      </c>
      <c r="F345" s="35">
        <f t="shared" si="488"/>
        <v>1578</v>
      </c>
      <c r="G345" s="35">
        <f t="shared" si="489"/>
        <v>1448</v>
      </c>
      <c r="H345" s="18">
        <f t="shared" si="490"/>
        <v>1720</v>
      </c>
      <c r="I345" s="18">
        <f t="shared" si="491"/>
        <v>1270</v>
      </c>
      <c r="J345" s="18">
        <f t="shared" si="492"/>
        <v>1400</v>
      </c>
      <c r="K345" s="18">
        <f t="shared" ref="K345:M345" si="591">K344</f>
        <v>2000</v>
      </c>
      <c r="L345" s="18">
        <f t="shared" si="591"/>
        <v>2000</v>
      </c>
      <c r="M345" s="18">
        <f t="shared" si="591"/>
        <v>2000</v>
      </c>
      <c r="N345" s="18">
        <f t="shared" si="494"/>
        <v>-280</v>
      </c>
      <c r="O345" s="18">
        <f t="shared" si="495"/>
        <v>-730</v>
      </c>
      <c r="P345" s="18">
        <f t="shared" si="496"/>
        <v>-600</v>
      </c>
      <c r="Q345" s="35">
        <f t="shared" ref="Q345:S345" si="592">Q344</f>
        <v>0</v>
      </c>
      <c r="R345" s="35">
        <f t="shared" si="592"/>
        <v>0</v>
      </c>
      <c r="S345" s="35">
        <f t="shared" si="592"/>
        <v>0</v>
      </c>
      <c r="T345" s="4">
        <f t="shared" si="498"/>
        <v>1348</v>
      </c>
      <c r="U345" s="83">
        <f t="shared" si="454"/>
        <v>1500</v>
      </c>
      <c r="V345" s="83">
        <f t="shared" si="455"/>
        <v>1500</v>
      </c>
      <c r="W345" s="83">
        <f t="shared" si="456"/>
        <v>1500</v>
      </c>
      <c r="X345" s="4"/>
      <c r="Y345" s="18"/>
      <c r="Z345" s="18"/>
      <c r="AA345" s="18"/>
      <c r="AB345" s="50"/>
    </row>
    <row r="346" spans="1:28" ht="13.15" customHeight="1">
      <c r="A346" s="2">
        <f t="shared" si="503"/>
        <v>332</v>
      </c>
      <c r="B346" s="64">
        <f t="shared" si="571"/>
        <v>45643</v>
      </c>
      <c r="C346" s="2">
        <f t="shared" si="572"/>
        <v>884</v>
      </c>
      <c r="D346" s="5">
        <f t="shared" si="538"/>
        <v>1966</v>
      </c>
      <c r="E346" s="35">
        <f t="shared" si="487"/>
        <v>1130</v>
      </c>
      <c r="F346" s="35">
        <f t="shared" si="488"/>
        <v>1580</v>
      </c>
      <c r="G346" s="35">
        <f t="shared" si="489"/>
        <v>1450</v>
      </c>
      <c r="H346" s="18">
        <f t="shared" si="490"/>
        <v>1720</v>
      </c>
      <c r="I346" s="18">
        <f t="shared" si="491"/>
        <v>1270</v>
      </c>
      <c r="J346" s="18">
        <f t="shared" si="492"/>
        <v>1400</v>
      </c>
      <c r="K346" s="18">
        <f t="shared" ref="K346:M346" si="593">K345</f>
        <v>2000</v>
      </c>
      <c r="L346" s="18">
        <f t="shared" si="593"/>
        <v>2000</v>
      </c>
      <c r="M346" s="18">
        <f t="shared" si="593"/>
        <v>2000</v>
      </c>
      <c r="N346" s="18">
        <f t="shared" si="494"/>
        <v>-280</v>
      </c>
      <c r="O346" s="18">
        <f t="shared" si="495"/>
        <v>-730</v>
      </c>
      <c r="P346" s="18">
        <f t="shared" si="496"/>
        <v>-600</v>
      </c>
      <c r="Q346" s="35">
        <f t="shared" ref="Q346:S346" si="594">Q345</f>
        <v>0</v>
      </c>
      <c r="R346" s="35">
        <f t="shared" si="594"/>
        <v>0</v>
      </c>
      <c r="S346" s="35">
        <f t="shared" si="594"/>
        <v>0</v>
      </c>
      <c r="T346" s="4">
        <f t="shared" si="498"/>
        <v>1350</v>
      </c>
      <c r="U346" s="83">
        <f t="shared" si="454"/>
        <v>1500</v>
      </c>
      <c r="V346" s="83">
        <f t="shared" si="455"/>
        <v>1500</v>
      </c>
      <c r="W346" s="83">
        <f t="shared" si="456"/>
        <v>1500</v>
      </c>
      <c r="X346" s="4"/>
      <c r="Y346" s="18"/>
      <c r="Z346" s="18"/>
      <c r="AA346" s="18"/>
      <c r="AB346" s="50"/>
    </row>
    <row r="347" spans="1:28" ht="13.15" customHeight="1">
      <c r="A347" s="2">
        <f t="shared" si="503"/>
        <v>333</v>
      </c>
      <c r="B347" s="64">
        <f t="shared" si="571"/>
        <v>45644</v>
      </c>
      <c r="C347" s="2">
        <f t="shared" si="572"/>
        <v>884</v>
      </c>
      <c r="D347" s="5">
        <f t="shared" si="538"/>
        <v>1968</v>
      </c>
      <c r="E347" s="35">
        <f t="shared" si="487"/>
        <v>1132</v>
      </c>
      <c r="F347" s="35">
        <f t="shared" si="488"/>
        <v>1582</v>
      </c>
      <c r="G347" s="35">
        <f t="shared" si="489"/>
        <v>1452</v>
      </c>
      <c r="H347" s="18">
        <f t="shared" si="490"/>
        <v>1720</v>
      </c>
      <c r="I347" s="18">
        <f t="shared" si="491"/>
        <v>1270</v>
      </c>
      <c r="J347" s="18">
        <f t="shared" si="492"/>
        <v>1400</v>
      </c>
      <c r="K347" s="18">
        <f t="shared" ref="K347:M347" si="595">K346</f>
        <v>2000</v>
      </c>
      <c r="L347" s="18">
        <f t="shared" si="595"/>
        <v>2000</v>
      </c>
      <c r="M347" s="18">
        <f t="shared" si="595"/>
        <v>2000</v>
      </c>
      <c r="N347" s="18">
        <f t="shared" si="494"/>
        <v>-280</v>
      </c>
      <c r="O347" s="18">
        <f t="shared" si="495"/>
        <v>-730</v>
      </c>
      <c r="P347" s="18">
        <f t="shared" si="496"/>
        <v>-600</v>
      </c>
      <c r="Q347" s="35">
        <f t="shared" ref="Q347:S347" si="596">Q346</f>
        <v>0</v>
      </c>
      <c r="R347" s="35">
        <f t="shared" si="596"/>
        <v>0</v>
      </c>
      <c r="S347" s="35">
        <f t="shared" si="596"/>
        <v>0</v>
      </c>
      <c r="T347" s="4">
        <f t="shared" si="498"/>
        <v>1352</v>
      </c>
      <c r="U347" s="83">
        <f t="shared" si="454"/>
        <v>1500</v>
      </c>
      <c r="V347" s="83">
        <f t="shared" si="455"/>
        <v>1500</v>
      </c>
      <c r="W347" s="83">
        <f t="shared" si="456"/>
        <v>1500</v>
      </c>
      <c r="X347" s="4"/>
      <c r="Y347" s="18"/>
      <c r="Z347" s="18"/>
      <c r="AA347" s="18"/>
      <c r="AB347" s="50"/>
    </row>
    <row r="348" spans="1:28" ht="13.15" customHeight="1">
      <c r="A348" s="2">
        <f t="shared" si="503"/>
        <v>334</v>
      </c>
      <c r="B348" s="64">
        <f t="shared" si="571"/>
        <v>45645</v>
      </c>
      <c r="C348" s="2">
        <f t="shared" si="572"/>
        <v>884</v>
      </c>
      <c r="D348" s="5">
        <f t="shared" si="538"/>
        <v>1970</v>
      </c>
      <c r="E348" s="35">
        <f t="shared" si="487"/>
        <v>1134</v>
      </c>
      <c r="F348" s="35">
        <f t="shared" si="488"/>
        <v>1584</v>
      </c>
      <c r="G348" s="35">
        <f t="shared" si="489"/>
        <v>1454</v>
      </c>
      <c r="H348" s="18">
        <f t="shared" si="490"/>
        <v>1720</v>
      </c>
      <c r="I348" s="18">
        <f t="shared" si="491"/>
        <v>1270</v>
      </c>
      <c r="J348" s="18">
        <f t="shared" si="492"/>
        <v>1400</v>
      </c>
      <c r="K348" s="18">
        <f t="shared" ref="K348:M348" si="597">K347</f>
        <v>2000</v>
      </c>
      <c r="L348" s="18">
        <f t="shared" si="597"/>
        <v>2000</v>
      </c>
      <c r="M348" s="18">
        <f t="shared" si="597"/>
        <v>2000</v>
      </c>
      <c r="N348" s="18">
        <f t="shared" si="494"/>
        <v>-280</v>
      </c>
      <c r="O348" s="18">
        <f t="shared" si="495"/>
        <v>-730</v>
      </c>
      <c r="P348" s="18">
        <f t="shared" si="496"/>
        <v>-600</v>
      </c>
      <c r="Q348" s="35">
        <f t="shared" ref="Q348:S348" si="598">Q347</f>
        <v>0</v>
      </c>
      <c r="R348" s="35">
        <f t="shared" si="598"/>
        <v>0</v>
      </c>
      <c r="S348" s="35">
        <f t="shared" si="598"/>
        <v>0</v>
      </c>
      <c r="T348" s="4">
        <f t="shared" si="498"/>
        <v>1354</v>
      </c>
      <c r="U348" s="83">
        <f t="shared" ref="U348:U360" si="599">U347+$X348*1000-Q348</f>
        <v>1500</v>
      </c>
      <c r="V348" s="83">
        <f t="shared" ref="V348:V360" si="600">V347+$X348*1000-R348</f>
        <v>1500</v>
      </c>
      <c r="W348" s="83">
        <f t="shared" ref="W348:W360" si="601">W347+$X348*1000-S348</f>
        <v>1500</v>
      </c>
      <c r="X348" s="4"/>
      <c r="Y348" s="18"/>
      <c r="Z348" s="18"/>
      <c r="AA348" s="18"/>
      <c r="AB348" s="50"/>
    </row>
    <row r="349" spans="1:28" ht="13.15" customHeight="1">
      <c r="A349" s="2">
        <f t="shared" si="503"/>
        <v>335</v>
      </c>
      <c r="B349" s="64">
        <f t="shared" si="571"/>
        <v>45646</v>
      </c>
      <c r="C349" s="2">
        <f t="shared" si="572"/>
        <v>884</v>
      </c>
      <c r="D349" s="5">
        <f t="shared" si="538"/>
        <v>1972</v>
      </c>
      <c r="E349" s="35">
        <f t="shared" si="487"/>
        <v>1136</v>
      </c>
      <c r="F349" s="35">
        <f t="shared" si="488"/>
        <v>1586</v>
      </c>
      <c r="G349" s="35">
        <f t="shared" si="489"/>
        <v>1456</v>
      </c>
      <c r="H349" s="18">
        <f t="shared" si="490"/>
        <v>1720</v>
      </c>
      <c r="I349" s="18">
        <f t="shared" si="491"/>
        <v>1270</v>
      </c>
      <c r="J349" s="18">
        <f t="shared" si="492"/>
        <v>1400</v>
      </c>
      <c r="K349" s="18">
        <f t="shared" ref="K349:M349" si="602">K348</f>
        <v>2000</v>
      </c>
      <c r="L349" s="18">
        <f t="shared" si="602"/>
        <v>2000</v>
      </c>
      <c r="M349" s="18">
        <f t="shared" si="602"/>
        <v>2000</v>
      </c>
      <c r="N349" s="18">
        <f t="shared" si="494"/>
        <v>-280</v>
      </c>
      <c r="O349" s="18">
        <f t="shared" si="495"/>
        <v>-730</v>
      </c>
      <c r="P349" s="18">
        <f t="shared" si="496"/>
        <v>-600</v>
      </c>
      <c r="Q349" s="35">
        <f t="shared" ref="Q349:S349" si="603">Q348</f>
        <v>0</v>
      </c>
      <c r="R349" s="35">
        <f t="shared" si="603"/>
        <v>0</v>
      </c>
      <c r="S349" s="35">
        <f t="shared" si="603"/>
        <v>0</v>
      </c>
      <c r="T349" s="4">
        <f t="shared" si="498"/>
        <v>1356</v>
      </c>
      <c r="U349" s="83">
        <f t="shared" si="599"/>
        <v>1500</v>
      </c>
      <c r="V349" s="83">
        <f t="shared" si="600"/>
        <v>1500</v>
      </c>
      <c r="W349" s="83">
        <f t="shared" si="601"/>
        <v>1500</v>
      </c>
      <c r="X349" s="4"/>
      <c r="Y349" s="18"/>
      <c r="Z349" s="18"/>
      <c r="AA349" s="18"/>
      <c r="AB349" s="50"/>
    </row>
    <row r="350" spans="1:28" ht="13.15" customHeight="1">
      <c r="A350" s="2">
        <f t="shared" si="503"/>
        <v>336</v>
      </c>
      <c r="B350" s="64">
        <f t="shared" si="571"/>
        <v>45647</v>
      </c>
      <c r="C350" s="2">
        <f t="shared" si="572"/>
        <v>884</v>
      </c>
      <c r="D350" s="5">
        <f t="shared" si="538"/>
        <v>1974</v>
      </c>
      <c r="E350" s="35">
        <f t="shared" si="487"/>
        <v>1138</v>
      </c>
      <c r="F350" s="35">
        <f t="shared" si="488"/>
        <v>1588</v>
      </c>
      <c r="G350" s="35">
        <f t="shared" si="489"/>
        <v>1458</v>
      </c>
      <c r="H350" s="18">
        <f t="shared" si="490"/>
        <v>1720</v>
      </c>
      <c r="I350" s="18">
        <f t="shared" si="491"/>
        <v>1270</v>
      </c>
      <c r="J350" s="18">
        <f t="shared" si="492"/>
        <v>1400</v>
      </c>
      <c r="K350" s="18">
        <f t="shared" ref="K350:M350" si="604">K349</f>
        <v>2000</v>
      </c>
      <c r="L350" s="18">
        <f t="shared" si="604"/>
        <v>2000</v>
      </c>
      <c r="M350" s="18">
        <f t="shared" si="604"/>
        <v>2000</v>
      </c>
      <c r="N350" s="18">
        <f t="shared" si="494"/>
        <v>-280</v>
      </c>
      <c r="O350" s="18">
        <f t="shared" si="495"/>
        <v>-730</v>
      </c>
      <c r="P350" s="18">
        <f t="shared" si="496"/>
        <v>-600</v>
      </c>
      <c r="Q350" s="35">
        <f t="shared" ref="Q350:S350" si="605">Q349</f>
        <v>0</v>
      </c>
      <c r="R350" s="35">
        <f t="shared" si="605"/>
        <v>0</v>
      </c>
      <c r="S350" s="35">
        <f t="shared" si="605"/>
        <v>0</v>
      </c>
      <c r="T350" s="4">
        <f t="shared" si="498"/>
        <v>1358</v>
      </c>
      <c r="U350" s="83">
        <f t="shared" si="599"/>
        <v>1500</v>
      </c>
      <c r="V350" s="83">
        <f t="shared" si="600"/>
        <v>1500</v>
      </c>
      <c r="W350" s="83">
        <f t="shared" si="601"/>
        <v>1500</v>
      </c>
      <c r="X350" s="4"/>
      <c r="Y350" s="18"/>
      <c r="Z350" s="18"/>
      <c r="AA350" s="18"/>
      <c r="AB350" s="50"/>
    </row>
    <row r="351" spans="1:28" ht="13.15" customHeight="1">
      <c r="A351" s="2">
        <f t="shared" si="503"/>
        <v>337</v>
      </c>
      <c r="B351" s="64">
        <f t="shared" si="571"/>
        <v>45648</v>
      </c>
      <c r="C351" s="2">
        <f t="shared" si="572"/>
        <v>884</v>
      </c>
      <c r="D351" s="5">
        <f t="shared" si="538"/>
        <v>1976</v>
      </c>
      <c r="E351" s="35">
        <f t="shared" si="487"/>
        <v>1140</v>
      </c>
      <c r="F351" s="35">
        <f t="shared" si="488"/>
        <v>1590</v>
      </c>
      <c r="G351" s="35">
        <f t="shared" si="489"/>
        <v>1460</v>
      </c>
      <c r="H351" s="18">
        <f t="shared" si="490"/>
        <v>1720</v>
      </c>
      <c r="I351" s="18">
        <f t="shared" si="491"/>
        <v>1270</v>
      </c>
      <c r="J351" s="18">
        <f t="shared" si="492"/>
        <v>1400</v>
      </c>
      <c r="K351" s="18">
        <f t="shared" ref="K351:M351" si="606">K350</f>
        <v>2000</v>
      </c>
      <c r="L351" s="18">
        <f t="shared" si="606"/>
        <v>2000</v>
      </c>
      <c r="M351" s="18">
        <f t="shared" si="606"/>
        <v>2000</v>
      </c>
      <c r="N351" s="18">
        <f t="shared" si="494"/>
        <v>-280</v>
      </c>
      <c r="O351" s="18">
        <f t="shared" si="495"/>
        <v>-730</v>
      </c>
      <c r="P351" s="18">
        <f t="shared" si="496"/>
        <v>-600</v>
      </c>
      <c r="Q351" s="35">
        <f t="shared" ref="Q351:S351" si="607">Q350</f>
        <v>0</v>
      </c>
      <c r="R351" s="35">
        <f t="shared" si="607"/>
        <v>0</v>
      </c>
      <c r="S351" s="35">
        <f t="shared" si="607"/>
        <v>0</v>
      </c>
      <c r="T351" s="4">
        <f t="shared" si="498"/>
        <v>1360</v>
      </c>
      <c r="U351" s="83">
        <f t="shared" si="599"/>
        <v>1500</v>
      </c>
      <c r="V351" s="83">
        <f t="shared" si="600"/>
        <v>1500</v>
      </c>
      <c r="W351" s="83">
        <f t="shared" si="601"/>
        <v>1500</v>
      </c>
      <c r="X351" s="4"/>
      <c r="Y351" s="18"/>
      <c r="Z351" s="18"/>
      <c r="AA351" s="18"/>
      <c r="AB351" s="50"/>
    </row>
    <row r="352" spans="1:28" ht="13.15" customHeight="1">
      <c r="A352" s="2">
        <f t="shared" si="503"/>
        <v>338</v>
      </c>
      <c r="B352" s="64">
        <f t="shared" si="571"/>
        <v>45649</v>
      </c>
      <c r="C352" s="2">
        <f t="shared" si="572"/>
        <v>884</v>
      </c>
      <c r="D352" s="5">
        <f t="shared" si="538"/>
        <v>1978</v>
      </c>
      <c r="E352" s="35">
        <f t="shared" si="487"/>
        <v>1142</v>
      </c>
      <c r="F352" s="35">
        <f t="shared" si="488"/>
        <v>1592</v>
      </c>
      <c r="G352" s="35">
        <f t="shared" si="489"/>
        <v>1462</v>
      </c>
      <c r="H352" s="18">
        <f t="shared" si="490"/>
        <v>1720</v>
      </c>
      <c r="I352" s="18">
        <f t="shared" si="491"/>
        <v>1270</v>
      </c>
      <c r="J352" s="18">
        <f t="shared" si="492"/>
        <v>1400</v>
      </c>
      <c r="K352" s="18">
        <f t="shared" ref="K352:M352" si="608">K351</f>
        <v>2000</v>
      </c>
      <c r="L352" s="18">
        <f t="shared" si="608"/>
        <v>2000</v>
      </c>
      <c r="M352" s="18">
        <f t="shared" si="608"/>
        <v>2000</v>
      </c>
      <c r="N352" s="18">
        <f t="shared" si="494"/>
        <v>-280</v>
      </c>
      <c r="O352" s="18">
        <f t="shared" si="495"/>
        <v>-730</v>
      </c>
      <c r="P352" s="18">
        <f t="shared" si="496"/>
        <v>-600</v>
      </c>
      <c r="Q352" s="35">
        <f t="shared" ref="Q352:S352" si="609">Q351</f>
        <v>0</v>
      </c>
      <c r="R352" s="35">
        <f t="shared" si="609"/>
        <v>0</v>
      </c>
      <c r="S352" s="35">
        <f t="shared" si="609"/>
        <v>0</v>
      </c>
      <c r="T352" s="4">
        <f t="shared" si="498"/>
        <v>1362</v>
      </c>
      <c r="U352" s="83">
        <f t="shared" si="599"/>
        <v>1500</v>
      </c>
      <c r="V352" s="83">
        <f t="shared" si="600"/>
        <v>1500</v>
      </c>
      <c r="W352" s="83">
        <f t="shared" si="601"/>
        <v>1500</v>
      </c>
      <c r="X352" s="4"/>
      <c r="Y352" s="18"/>
      <c r="Z352" s="18"/>
      <c r="AA352" s="18"/>
      <c r="AB352" s="50"/>
    </row>
    <row r="353" spans="1:28" ht="13.15" customHeight="1">
      <c r="A353" s="2">
        <f t="shared" si="503"/>
        <v>339</v>
      </c>
      <c r="B353" s="64">
        <f t="shared" si="571"/>
        <v>45650</v>
      </c>
      <c r="C353" s="2">
        <f t="shared" si="572"/>
        <v>884</v>
      </c>
      <c r="D353" s="5">
        <f t="shared" si="538"/>
        <v>1980</v>
      </c>
      <c r="E353" s="35">
        <f t="shared" si="487"/>
        <v>1144</v>
      </c>
      <c r="F353" s="35">
        <f t="shared" si="488"/>
        <v>1594</v>
      </c>
      <c r="G353" s="35">
        <f t="shared" si="489"/>
        <v>1464</v>
      </c>
      <c r="H353" s="18">
        <f t="shared" si="490"/>
        <v>1720</v>
      </c>
      <c r="I353" s="18">
        <f t="shared" si="491"/>
        <v>1270</v>
      </c>
      <c r="J353" s="18">
        <f t="shared" si="492"/>
        <v>1400</v>
      </c>
      <c r="K353" s="18">
        <f t="shared" ref="K353:M353" si="610">K352</f>
        <v>2000</v>
      </c>
      <c r="L353" s="18">
        <f t="shared" si="610"/>
        <v>2000</v>
      </c>
      <c r="M353" s="18">
        <f t="shared" si="610"/>
        <v>2000</v>
      </c>
      <c r="N353" s="18">
        <f t="shared" si="494"/>
        <v>-280</v>
      </c>
      <c r="O353" s="18">
        <f t="shared" si="495"/>
        <v>-730</v>
      </c>
      <c r="P353" s="18">
        <f t="shared" si="496"/>
        <v>-600</v>
      </c>
      <c r="Q353" s="35">
        <f t="shared" ref="Q353:S353" si="611">Q352</f>
        <v>0</v>
      </c>
      <c r="R353" s="35">
        <f t="shared" si="611"/>
        <v>0</v>
      </c>
      <c r="S353" s="35">
        <f t="shared" si="611"/>
        <v>0</v>
      </c>
      <c r="T353" s="4">
        <f t="shared" si="498"/>
        <v>1364</v>
      </c>
      <c r="U353" s="83">
        <f t="shared" si="599"/>
        <v>1500</v>
      </c>
      <c r="V353" s="83">
        <f t="shared" si="600"/>
        <v>1500</v>
      </c>
      <c r="W353" s="83">
        <f t="shared" si="601"/>
        <v>1500</v>
      </c>
      <c r="X353" s="4"/>
      <c r="Y353" s="18"/>
      <c r="Z353" s="18"/>
      <c r="AA353" s="18"/>
      <c r="AB353" s="50"/>
    </row>
    <row r="354" spans="1:28" ht="13.15" customHeight="1">
      <c r="A354" s="2">
        <f t="shared" si="503"/>
        <v>340</v>
      </c>
      <c r="B354" s="64">
        <f t="shared" si="571"/>
        <v>45651</v>
      </c>
      <c r="C354" s="2">
        <f t="shared" si="572"/>
        <v>884</v>
      </c>
      <c r="D354" s="5">
        <f t="shared" si="538"/>
        <v>1982</v>
      </c>
      <c r="E354" s="35">
        <f t="shared" si="487"/>
        <v>1146</v>
      </c>
      <c r="F354" s="35">
        <f t="shared" si="488"/>
        <v>1596</v>
      </c>
      <c r="G354" s="35">
        <f t="shared" si="489"/>
        <v>1466</v>
      </c>
      <c r="H354" s="18">
        <f t="shared" si="490"/>
        <v>1720</v>
      </c>
      <c r="I354" s="18">
        <f t="shared" si="491"/>
        <v>1270</v>
      </c>
      <c r="J354" s="18">
        <f t="shared" si="492"/>
        <v>1400</v>
      </c>
      <c r="K354" s="18">
        <f t="shared" ref="K354:M354" si="612">K353</f>
        <v>2000</v>
      </c>
      <c r="L354" s="18">
        <f t="shared" si="612"/>
        <v>2000</v>
      </c>
      <c r="M354" s="18">
        <f t="shared" si="612"/>
        <v>2000</v>
      </c>
      <c r="N354" s="18">
        <f t="shared" si="494"/>
        <v>-280</v>
      </c>
      <c r="O354" s="18">
        <f t="shared" si="495"/>
        <v>-730</v>
      </c>
      <c r="P354" s="18">
        <f t="shared" si="496"/>
        <v>-600</v>
      </c>
      <c r="Q354" s="35">
        <f t="shared" ref="Q354:S354" si="613">Q353</f>
        <v>0</v>
      </c>
      <c r="R354" s="35">
        <f t="shared" si="613"/>
        <v>0</v>
      </c>
      <c r="S354" s="35">
        <f t="shared" si="613"/>
        <v>0</v>
      </c>
      <c r="T354" s="4">
        <f t="shared" si="498"/>
        <v>1366</v>
      </c>
      <c r="U354" s="83">
        <f t="shared" si="599"/>
        <v>1500</v>
      </c>
      <c r="V354" s="83">
        <f t="shared" si="600"/>
        <v>1500</v>
      </c>
      <c r="W354" s="83">
        <f t="shared" si="601"/>
        <v>1500</v>
      </c>
      <c r="X354" s="4"/>
      <c r="Y354" s="18"/>
      <c r="Z354" s="18"/>
      <c r="AA354" s="18"/>
      <c r="AB354" s="50"/>
    </row>
    <row r="355" spans="1:28" ht="13.15" customHeight="1">
      <c r="A355" s="2">
        <f t="shared" si="503"/>
        <v>341</v>
      </c>
      <c r="B355" s="64">
        <f t="shared" si="571"/>
        <v>45652</v>
      </c>
      <c r="C355" s="2">
        <f t="shared" si="572"/>
        <v>884</v>
      </c>
      <c r="D355" s="5">
        <f t="shared" si="538"/>
        <v>1984</v>
      </c>
      <c r="E355" s="35">
        <f t="shared" si="487"/>
        <v>1148</v>
      </c>
      <c r="F355" s="35">
        <f t="shared" si="488"/>
        <v>1598</v>
      </c>
      <c r="G355" s="35">
        <f t="shared" si="489"/>
        <v>1468</v>
      </c>
      <c r="H355" s="18">
        <f t="shared" si="490"/>
        <v>1720</v>
      </c>
      <c r="I355" s="18">
        <f t="shared" si="491"/>
        <v>1270</v>
      </c>
      <c r="J355" s="18">
        <f t="shared" si="492"/>
        <v>1400</v>
      </c>
      <c r="K355" s="18">
        <f t="shared" ref="K355:M355" si="614">K354</f>
        <v>2000</v>
      </c>
      <c r="L355" s="18">
        <f t="shared" si="614"/>
        <v>2000</v>
      </c>
      <c r="M355" s="18">
        <f t="shared" si="614"/>
        <v>2000</v>
      </c>
      <c r="N355" s="18">
        <f t="shared" si="494"/>
        <v>-280</v>
      </c>
      <c r="O355" s="18">
        <f t="shared" si="495"/>
        <v>-730</v>
      </c>
      <c r="P355" s="18">
        <f t="shared" si="496"/>
        <v>-600</v>
      </c>
      <c r="Q355" s="35">
        <f t="shared" ref="Q355:S355" si="615">Q354</f>
        <v>0</v>
      </c>
      <c r="R355" s="35">
        <f t="shared" si="615"/>
        <v>0</v>
      </c>
      <c r="S355" s="35">
        <f t="shared" si="615"/>
        <v>0</v>
      </c>
      <c r="T355" s="4">
        <f t="shared" si="498"/>
        <v>1368</v>
      </c>
      <c r="U355" s="83">
        <f t="shared" si="599"/>
        <v>1500</v>
      </c>
      <c r="V355" s="83">
        <f t="shared" si="600"/>
        <v>1500</v>
      </c>
      <c r="W355" s="83">
        <f t="shared" si="601"/>
        <v>1500</v>
      </c>
      <c r="X355" s="4"/>
      <c r="Y355" s="18"/>
      <c r="Z355" s="18"/>
      <c r="AA355" s="18"/>
      <c r="AB355" s="50"/>
    </row>
    <row r="356" spans="1:28" ht="13.15" customHeight="1">
      <c r="A356" s="2">
        <f t="shared" si="503"/>
        <v>342</v>
      </c>
      <c r="B356" s="64">
        <f t="shared" si="571"/>
        <v>45653</v>
      </c>
      <c r="C356" s="2">
        <f t="shared" si="572"/>
        <v>884</v>
      </c>
      <c r="D356" s="5">
        <f t="shared" si="538"/>
        <v>1986</v>
      </c>
      <c r="E356" s="35">
        <f t="shared" si="487"/>
        <v>1150</v>
      </c>
      <c r="F356" s="35">
        <f t="shared" si="488"/>
        <v>1600</v>
      </c>
      <c r="G356" s="35">
        <f t="shared" si="489"/>
        <v>1470</v>
      </c>
      <c r="H356" s="18">
        <f t="shared" si="490"/>
        <v>1720</v>
      </c>
      <c r="I356" s="18">
        <f t="shared" si="491"/>
        <v>1270</v>
      </c>
      <c r="J356" s="18">
        <f t="shared" si="492"/>
        <v>1400</v>
      </c>
      <c r="K356" s="18">
        <f t="shared" ref="K356:M356" si="616">K355</f>
        <v>2000</v>
      </c>
      <c r="L356" s="18">
        <f t="shared" si="616"/>
        <v>2000</v>
      </c>
      <c r="M356" s="18">
        <f t="shared" si="616"/>
        <v>2000</v>
      </c>
      <c r="N356" s="18">
        <f t="shared" si="494"/>
        <v>-280</v>
      </c>
      <c r="O356" s="18">
        <f t="shared" si="495"/>
        <v>-730</v>
      </c>
      <c r="P356" s="18">
        <f t="shared" si="496"/>
        <v>-600</v>
      </c>
      <c r="Q356" s="35">
        <f t="shared" ref="Q356:S356" si="617">Q355</f>
        <v>0</v>
      </c>
      <c r="R356" s="35">
        <f t="shared" si="617"/>
        <v>0</v>
      </c>
      <c r="S356" s="35">
        <f t="shared" si="617"/>
        <v>0</v>
      </c>
      <c r="T356" s="4">
        <f t="shared" si="498"/>
        <v>1370</v>
      </c>
      <c r="U356" s="83">
        <f t="shared" si="599"/>
        <v>1500</v>
      </c>
      <c r="V356" s="83">
        <f t="shared" si="600"/>
        <v>1500</v>
      </c>
      <c r="W356" s="83">
        <f t="shared" si="601"/>
        <v>1500</v>
      </c>
      <c r="X356" s="4"/>
      <c r="Y356" s="18"/>
      <c r="Z356" s="18"/>
      <c r="AA356" s="18"/>
      <c r="AB356" s="50"/>
    </row>
    <row r="357" spans="1:28" ht="13.15" customHeight="1">
      <c r="A357" s="2">
        <f t="shared" si="503"/>
        <v>343</v>
      </c>
      <c r="B357" s="64">
        <f t="shared" si="571"/>
        <v>45654</v>
      </c>
      <c r="C357" s="2">
        <f t="shared" si="572"/>
        <v>884</v>
      </c>
      <c r="D357" s="5">
        <f t="shared" si="538"/>
        <v>1988</v>
      </c>
      <c r="E357" s="35">
        <f t="shared" si="487"/>
        <v>1152</v>
      </c>
      <c r="F357" s="35">
        <f t="shared" si="488"/>
        <v>1602</v>
      </c>
      <c r="G357" s="35">
        <f t="shared" si="489"/>
        <v>1472</v>
      </c>
      <c r="H357" s="18">
        <f t="shared" si="490"/>
        <v>1720</v>
      </c>
      <c r="I357" s="18">
        <f t="shared" si="491"/>
        <v>1270</v>
      </c>
      <c r="J357" s="18">
        <f t="shared" si="492"/>
        <v>1400</v>
      </c>
      <c r="K357" s="18">
        <f t="shared" ref="K357:M357" si="618">K356</f>
        <v>2000</v>
      </c>
      <c r="L357" s="18">
        <f t="shared" si="618"/>
        <v>2000</v>
      </c>
      <c r="M357" s="18">
        <f t="shared" si="618"/>
        <v>2000</v>
      </c>
      <c r="N357" s="18">
        <f t="shared" si="494"/>
        <v>-280</v>
      </c>
      <c r="O357" s="18">
        <f t="shared" si="495"/>
        <v>-730</v>
      </c>
      <c r="P357" s="18">
        <f t="shared" si="496"/>
        <v>-600</v>
      </c>
      <c r="Q357" s="35">
        <f t="shared" ref="Q357:S357" si="619">Q356</f>
        <v>0</v>
      </c>
      <c r="R357" s="35">
        <f t="shared" si="619"/>
        <v>0</v>
      </c>
      <c r="S357" s="35">
        <f t="shared" si="619"/>
        <v>0</v>
      </c>
      <c r="T357" s="4">
        <f t="shared" si="498"/>
        <v>1372</v>
      </c>
      <c r="U357" s="83">
        <f t="shared" si="599"/>
        <v>1500</v>
      </c>
      <c r="V357" s="83">
        <f t="shared" si="600"/>
        <v>1500</v>
      </c>
      <c r="W357" s="83">
        <f t="shared" si="601"/>
        <v>1500</v>
      </c>
      <c r="X357" s="4"/>
      <c r="Y357" s="18"/>
      <c r="Z357" s="18"/>
      <c r="AA357" s="18"/>
      <c r="AB357" s="50"/>
    </row>
    <row r="358" spans="1:28" ht="13.15" customHeight="1">
      <c r="A358" s="2">
        <f t="shared" si="503"/>
        <v>344</v>
      </c>
      <c r="B358" s="64">
        <f t="shared" si="571"/>
        <v>45655</v>
      </c>
      <c r="C358" s="2">
        <f t="shared" si="572"/>
        <v>884</v>
      </c>
      <c r="D358" s="5">
        <f t="shared" si="538"/>
        <v>1990</v>
      </c>
      <c r="E358" s="35">
        <f t="shared" si="487"/>
        <v>1154</v>
      </c>
      <c r="F358" s="35">
        <f t="shared" si="488"/>
        <v>1604</v>
      </c>
      <c r="G358" s="35">
        <f t="shared" si="489"/>
        <v>1474</v>
      </c>
      <c r="H358" s="18">
        <f t="shared" si="490"/>
        <v>1720</v>
      </c>
      <c r="I358" s="18">
        <f t="shared" si="491"/>
        <v>1270</v>
      </c>
      <c r="J358" s="18">
        <f t="shared" si="492"/>
        <v>1400</v>
      </c>
      <c r="K358" s="18">
        <f t="shared" ref="K358:M358" si="620">K357</f>
        <v>2000</v>
      </c>
      <c r="L358" s="18">
        <f t="shared" si="620"/>
        <v>2000</v>
      </c>
      <c r="M358" s="18">
        <f t="shared" si="620"/>
        <v>2000</v>
      </c>
      <c r="N358" s="18">
        <f t="shared" si="494"/>
        <v>-280</v>
      </c>
      <c r="O358" s="18">
        <f t="shared" si="495"/>
        <v>-730</v>
      </c>
      <c r="P358" s="18">
        <f t="shared" si="496"/>
        <v>-600</v>
      </c>
      <c r="Q358" s="35">
        <f t="shared" ref="Q358:S358" si="621">Q357</f>
        <v>0</v>
      </c>
      <c r="R358" s="35">
        <f t="shared" si="621"/>
        <v>0</v>
      </c>
      <c r="S358" s="35">
        <f t="shared" si="621"/>
        <v>0</v>
      </c>
      <c r="T358" s="4">
        <f t="shared" si="498"/>
        <v>1374</v>
      </c>
      <c r="U358" s="83">
        <f t="shared" si="599"/>
        <v>1500</v>
      </c>
      <c r="V358" s="83">
        <f t="shared" si="600"/>
        <v>1500</v>
      </c>
      <c r="W358" s="83">
        <f t="shared" si="601"/>
        <v>1500</v>
      </c>
      <c r="X358" s="4"/>
      <c r="Y358" s="18"/>
      <c r="Z358" s="18"/>
      <c r="AA358" s="18"/>
      <c r="AB358" s="50"/>
    </row>
    <row r="359" spans="1:28" ht="13.15" customHeight="1">
      <c r="A359" s="2">
        <f t="shared" si="503"/>
        <v>345</v>
      </c>
      <c r="B359" s="64">
        <f t="shared" si="571"/>
        <v>45656</v>
      </c>
      <c r="C359" s="2">
        <f t="shared" si="572"/>
        <v>884</v>
      </c>
      <c r="D359" s="5">
        <f t="shared" si="538"/>
        <v>1992</v>
      </c>
      <c r="E359" s="35">
        <f t="shared" si="487"/>
        <v>1156</v>
      </c>
      <c r="F359" s="35">
        <f t="shared" si="488"/>
        <v>1606</v>
      </c>
      <c r="G359" s="35">
        <f t="shared" si="489"/>
        <v>1476</v>
      </c>
      <c r="H359" s="18">
        <f t="shared" si="490"/>
        <v>1720</v>
      </c>
      <c r="I359" s="18">
        <f t="shared" si="491"/>
        <v>1270</v>
      </c>
      <c r="J359" s="18">
        <f t="shared" si="492"/>
        <v>1400</v>
      </c>
      <c r="K359" s="18">
        <f t="shared" ref="K359:M359" si="622">K358</f>
        <v>2000</v>
      </c>
      <c r="L359" s="18">
        <f t="shared" si="622"/>
        <v>2000</v>
      </c>
      <c r="M359" s="18">
        <f t="shared" si="622"/>
        <v>2000</v>
      </c>
      <c r="N359" s="18">
        <f t="shared" si="494"/>
        <v>-280</v>
      </c>
      <c r="O359" s="18">
        <f t="shared" si="495"/>
        <v>-730</v>
      </c>
      <c r="P359" s="18">
        <f t="shared" si="496"/>
        <v>-600</v>
      </c>
      <c r="Q359" s="35">
        <f t="shared" ref="Q359:S359" si="623">Q358</f>
        <v>0</v>
      </c>
      <c r="R359" s="35">
        <f t="shared" si="623"/>
        <v>0</v>
      </c>
      <c r="S359" s="35">
        <f t="shared" si="623"/>
        <v>0</v>
      </c>
      <c r="T359" s="4">
        <f t="shared" si="498"/>
        <v>1376</v>
      </c>
      <c r="U359" s="83">
        <f t="shared" si="599"/>
        <v>1500</v>
      </c>
      <c r="V359" s="83">
        <f t="shared" si="600"/>
        <v>1500</v>
      </c>
      <c r="W359" s="83">
        <f t="shared" si="601"/>
        <v>1500</v>
      </c>
      <c r="X359" s="4"/>
      <c r="Y359" s="18"/>
      <c r="Z359" s="18"/>
      <c r="AA359" s="18"/>
      <c r="AB359" s="50"/>
    </row>
    <row r="360" spans="1:28" ht="13.15" customHeight="1">
      <c r="A360" s="2">
        <f t="shared" si="503"/>
        <v>346</v>
      </c>
      <c r="B360" s="64">
        <f t="shared" si="571"/>
        <v>45657</v>
      </c>
      <c r="C360" s="2">
        <f t="shared" si="572"/>
        <v>884</v>
      </c>
      <c r="D360" s="5">
        <f t="shared" si="538"/>
        <v>1994</v>
      </c>
      <c r="E360" s="35">
        <f t="shared" si="487"/>
        <v>1158</v>
      </c>
      <c r="F360" s="35">
        <f t="shared" si="488"/>
        <v>1608</v>
      </c>
      <c r="G360" s="35">
        <f t="shared" si="489"/>
        <v>1478</v>
      </c>
      <c r="H360" s="18">
        <f t="shared" si="490"/>
        <v>1720</v>
      </c>
      <c r="I360" s="18">
        <f t="shared" si="491"/>
        <v>1270</v>
      </c>
      <c r="J360" s="18">
        <f t="shared" si="492"/>
        <v>1400</v>
      </c>
      <c r="K360" s="18">
        <f t="shared" ref="K360:M360" si="624">K359</f>
        <v>2000</v>
      </c>
      <c r="L360" s="18">
        <f t="shared" si="624"/>
        <v>2000</v>
      </c>
      <c r="M360" s="18">
        <f t="shared" si="624"/>
        <v>2000</v>
      </c>
      <c r="N360" s="18">
        <f t="shared" si="494"/>
        <v>-280</v>
      </c>
      <c r="O360" s="18">
        <f t="shared" si="495"/>
        <v>-730</v>
      </c>
      <c r="P360" s="18">
        <f t="shared" si="496"/>
        <v>-600</v>
      </c>
      <c r="Q360" s="35">
        <f t="shared" ref="Q360:S360" si="625">Q359</f>
        <v>0</v>
      </c>
      <c r="R360" s="35">
        <f t="shared" si="625"/>
        <v>0</v>
      </c>
      <c r="S360" s="35">
        <f t="shared" si="625"/>
        <v>0</v>
      </c>
      <c r="T360" s="4">
        <f t="shared" si="498"/>
        <v>1378</v>
      </c>
      <c r="U360" s="83">
        <f t="shared" si="599"/>
        <v>1500</v>
      </c>
      <c r="V360" s="83">
        <f t="shared" si="600"/>
        <v>1500</v>
      </c>
      <c r="W360" s="83">
        <f t="shared" si="601"/>
        <v>1500</v>
      </c>
      <c r="X360" s="4"/>
      <c r="Y360" s="18"/>
      <c r="Z360" s="18"/>
      <c r="AA360" s="18"/>
      <c r="AB360" s="50"/>
    </row>
    <row r="361" spans="1:28" ht="13.15" customHeight="1">
      <c r="Q361" s="35">
        <f t="shared" ref="Q361:S361" si="626">Q360</f>
        <v>0</v>
      </c>
      <c r="R361" s="35">
        <f t="shared" si="626"/>
        <v>0</v>
      </c>
      <c r="S361" s="35">
        <f t="shared" si="626"/>
        <v>0</v>
      </c>
    </row>
    <row r="362" spans="1:28" ht="13.15" customHeight="1">
      <c r="Q362" s="35">
        <f t="shared" ref="Q362:S362" si="627">Q361</f>
        <v>0</v>
      </c>
      <c r="R362" s="35">
        <f t="shared" si="627"/>
        <v>0</v>
      </c>
      <c r="S362" s="35">
        <f t="shared" si="627"/>
        <v>0</v>
      </c>
    </row>
  </sheetData>
  <mergeCells count="27">
    <mergeCell ref="Y12:Y13"/>
    <mergeCell ref="Z12:Z13"/>
    <mergeCell ref="AA12:AA13"/>
    <mergeCell ref="AB12:AB13"/>
    <mergeCell ref="H12:J12"/>
    <mergeCell ref="K12:M12"/>
    <mergeCell ref="N12:P12"/>
    <mergeCell ref="Q12:S12"/>
    <mergeCell ref="T12:T13"/>
    <mergeCell ref="U12:W12"/>
    <mergeCell ref="X12:X13"/>
    <mergeCell ref="A6:H6"/>
    <mergeCell ref="I6:R6"/>
    <mergeCell ref="S6:AB6"/>
    <mergeCell ref="A7:AB7"/>
    <mergeCell ref="M10:N10"/>
    <mergeCell ref="A12:A13"/>
    <mergeCell ref="B12:B13"/>
    <mergeCell ref="C12:C13"/>
    <mergeCell ref="D12:D13"/>
    <mergeCell ref="E12:G12"/>
    <mergeCell ref="A2:AB2"/>
    <mergeCell ref="A3:AB3"/>
    <mergeCell ref="A4:AB4"/>
    <mergeCell ref="A5:H5"/>
    <mergeCell ref="I5:R5"/>
    <mergeCell ref="S5:AB5"/>
  </mergeCells>
  <printOptions horizontalCentered="1"/>
  <pageMargins left="0.39370078740157483" right="0.39370078740157483" top="0.78740157480314965" bottom="0.39370078740157483" header="0.31496062992125984" footer="0.31496062992125984"/>
  <pageSetup paperSize="9" scale="54" fitToHeight="0" orientation="landscape" blackAndWhite="1" r:id="rId1"/>
  <colBreaks count="1" manualBreakCount="1">
    <brk id="28" max="1048575" man="1"/>
  </colBreaks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7ED2BBA-A9A8-4F1A-ACBD-305C16879347}">
  <sheetPr codeName="Sheet16">
    <tabColor rgb="FF00B0F0"/>
    <pageSetUpPr fitToPage="1"/>
  </sheetPr>
  <dimension ref="A1:AF352"/>
  <sheetViews>
    <sheetView view="pageBreakPreview" zoomScale="80" zoomScaleNormal="83" zoomScaleSheetLayoutView="80" workbookViewId="0">
      <pane ySplit="13" topLeftCell="A14" activePane="bottomLeft" state="frozen"/>
      <selection activeCell="Q391" sqref="Q391:S391"/>
      <selection pane="bottomLeft" activeCell="V14" sqref="V14"/>
    </sheetView>
  </sheetViews>
  <sheetFormatPr defaultColWidth="9.28515625" defaultRowHeight="13.15" customHeight="1"/>
  <cols>
    <col min="1" max="1" width="4.28515625" style="8" customWidth="1"/>
    <col min="2" max="2" width="11" style="8" customWidth="1"/>
    <col min="3" max="3" width="8.85546875" style="37" customWidth="1"/>
    <col min="4" max="4" width="11.28515625" style="8" bestFit="1" customWidth="1"/>
    <col min="5" max="16" width="8.42578125" style="8" customWidth="1"/>
    <col min="17" max="19" width="7.42578125" style="38" customWidth="1"/>
    <col min="20" max="20" width="10.28515625" style="8" customWidth="1"/>
    <col min="21" max="24" width="9.28515625" style="8" customWidth="1"/>
    <col min="25" max="27" width="10.7109375" style="8" customWidth="1"/>
    <col min="28" max="28" width="16" style="8" customWidth="1"/>
    <col min="29" max="29" width="8.28515625" style="8" customWidth="1"/>
    <col min="30" max="30" width="12.85546875" style="8" customWidth="1"/>
    <col min="31" max="31" width="8.7109375" style="8" customWidth="1"/>
    <col min="32" max="32" width="11.7109375" style="8" customWidth="1"/>
    <col min="33" max="33" width="8.28515625" style="8" bestFit="1" customWidth="1"/>
    <col min="34" max="34" width="9.28515625" style="8" customWidth="1"/>
    <col min="35" max="16384" width="9.28515625" style="8"/>
  </cols>
  <sheetData>
    <row r="1" spans="1:32" ht="19.5" customHeight="1">
      <c r="B1" s="8">
        <v>1</v>
      </c>
      <c r="C1" s="37">
        <f>+B1+1</f>
        <v>2</v>
      </c>
      <c r="D1" s="37">
        <f t="shared" ref="D1:AB1" si="0">+C1+1</f>
        <v>3</v>
      </c>
      <c r="E1" s="37">
        <f t="shared" si="0"/>
        <v>4</v>
      </c>
      <c r="F1" s="37">
        <f t="shared" si="0"/>
        <v>5</v>
      </c>
      <c r="G1" s="37">
        <f t="shared" si="0"/>
        <v>6</v>
      </c>
      <c r="H1" s="37">
        <f t="shared" si="0"/>
        <v>7</v>
      </c>
      <c r="I1" s="37">
        <f t="shared" si="0"/>
        <v>8</v>
      </c>
      <c r="J1" s="37">
        <f t="shared" si="0"/>
        <v>9</v>
      </c>
      <c r="K1" s="37">
        <f t="shared" si="0"/>
        <v>10</v>
      </c>
      <c r="L1" s="37">
        <f t="shared" si="0"/>
        <v>11</v>
      </c>
      <c r="M1" s="37">
        <f t="shared" si="0"/>
        <v>12</v>
      </c>
      <c r="N1" s="37">
        <f t="shared" si="0"/>
        <v>13</v>
      </c>
      <c r="O1" s="37">
        <f t="shared" si="0"/>
        <v>14</v>
      </c>
      <c r="P1" s="37">
        <f t="shared" si="0"/>
        <v>15</v>
      </c>
      <c r="Q1" s="37">
        <f t="shared" si="0"/>
        <v>16</v>
      </c>
      <c r="R1" s="37">
        <f t="shared" si="0"/>
        <v>17</v>
      </c>
      <c r="S1" s="37">
        <f t="shared" si="0"/>
        <v>18</v>
      </c>
      <c r="T1" s="37">
        <f t="shared" si="0"/>
        <v>19</v>
      </c>
      <c r="U1" s="37">
        <f t="shared" si="0"/>
        <v>20</v>
      </c>
      <c r="V1" s="37">
        <f t="shared" si="0"/>
        <v>21</v>
      </c>
      <c r="W1" s="37">
        <f t="shared" si="0"/>
        <v>22</v>
      </c>
      <c r="X1" s="37"/>
      <c r="Y1" s="37">
        <f>+W1+1</f>
        <v>23</v>
      </c>
      <c r="Z1" s="37">
        <f t="shared" si="0"/>
        <v>24</v>
      </c>
      <c r="AA1" s="37">
        <f t="shared" si="0"/>
        <v>25</v>
      </c>
      <c r="AB1" s="37">
        <f t="shared" si="0"/>
        <v>26</v>
      </c>
    </row>
    <row r="2" spans="1:32" ht="19.5" customHeight="1">
      <c r="A2" s="123" t="s">
        <v>13</v>
      </c>
      <c r="B2" s="123"/>
      <c r="C2" s="123"/>
      <c r="D2" s="123"/>
      <c r="E2" s="123"/>
      <c r="F2" s="123"/>
      <c r="G2" s="123"/>
      <c r="H2" s="123"/>
      <c r="I2" s="123"/>
      <c r="J2" s="123"/>
      <c r="K2" s="123"/>
      <c r="L2" s="123"/>
      <c r="M2" s="123"/>
      <c r="N2" s="123"/>
      <c r="O2" s="123"/>
      <c r="P2" s="123"/>
      <c r="Q2" s="123"/>
      <c r="R2" s="123"/>
      <c r="S2" s="123"/>
      <c r="T2" s="123"/>
      <c r="U2" s="123"/>
      <c r="V2" s="123"/>
      <c r="W2" s="123"/>
      <c r="X2" s="123"/>
      <c r="Y2" s="123"/>
      <c r="Z2" s="123"/>
      <c r="AA2" s="123"/>
      <c r="AB2" s="123"/>
    </row>
    <row r="3" spans="1:32" ht="19.5" customHeight="1">
      <c r="A3" s="123" t="s">
        <v>14</v>
      </c>
      <c r="B3" s="123"/>
      <c r="C3" s="123"/>
      <c r="D3" s="123"/>
      <c r="E3" s="123"/>
      <c r="F3" s="123"/>
      <c r="G3" s="123"/>
      <c r="H3" s="123"/>
      <c r="I3" s="123"/>
      <c r="J3" s="123"/>
      <c r="K3" s="123"/>
      <c r="L3" s="123"/>
      <c r="M3" s="123"/>
      <c r="N3" s="123"/>
      <c r="O3" s="123"/>
      <c r="P3" s="123"/>
      <c r="Q3" s="123"/>
      <c r="R3" s="123"/>
      <c r="S3" s="123"/>
      <c r="T3" s="123"/>
      <c r="U3" s="123"/>
      <c r="V3" s="123"/>
      <c r="W3" s="123"/>
      <c r="X3" s="123"/>
      <c r="Y3" s="123"/>
      <c r="Z3" s="123"/>
      <c r="AA3" s="123"/>
      <c r="AB3" s="123"/>
    </row>
    <row r="4" spans="1:32" ht="19.5" customHeight="1">
      <c r="A4" s="123" t="str">
        <f>UPPER("GÓI THẦU XL03 :Thi Công Xây Dựng Đoạn Tuyến Km114+200 - Km126+223 Bao Gồm Tuyến Nối Nút Giao IC12  Với QL1 (bao gồm khảo sát, thiết kế BVTC)")</f>
        <v>GÓI THẦU XL03 :THI CÔNG XÂY DỰNG ĐOẠN TUYẾN KM114+200 - KM126+223 BAO GỒM TUYẾN NỐI NÚT GIAO IC12  VỚI QL1 (BAO GỒM KHẢO SÁT, THIẾT KẾ BVTC)</v>
      </c>
      <c r="B4" s="123"/>
      <c r="C4" s="123"/>
      <c r="D4" s="123"/>
      <c r="E4" s="123"/>
      <c r="F4" s="123"/>
      <c r="G4" s="123"/>
      <c r="H4" s="123"/>
      <c r="I4" s="123"/>
      <c r="J4" s="123"/>
      <c r="K4" s="123"/>
      <c r="L4" s="123"/>
      <c r="M4" s="123"/>
      <c r="N4" s="123"/>
      <c r="O4" s="123"/>
      <c r="P4" s="123"/>
      <c r="Q4" s="123"/>
      <c r="R4" s="123"/>
      <c r="S4" s="123"/>
      <c r="T4" s="123"/>
      <c r="U4" s="123"/>
      <c r="V4" s="123"/>
      <c r="W4" s="123"/>
      <c r="X4" s="123"/>
      <c r="Y4" s="123"/>
      <c r="Z4" s="123"/>
      <c r="AA4" s="123"/>
      <c r="AB4" s="123"/>
    </row>
    <row r="5" spans="1:32" ht="18.75" customHeight="1">
      <c r="A5" s="124" t="s">
        <v>22</v>
      </c>
      <c r="B5" s="125"/>
      <c r="C5" s="125"/>
      <c r="D5" s="125"/>
      <c r="E5" s="125"/>
      <c r="F5" s="125"/>
      <c r="G5" s="125"/>
      <c r="H5" s="126"/>
      <c r="I5" s="127" t="s">
        <v>24</v>
      </c>
      <c r="J5" s="128"/>
      <c r="K5" s="128"/>
      <c r="L5" s="128"/>
      <c r="M5" s="128"/>
      <c r="N5" s="128"/>
      <c r="O5" s="128"/>
      <c r="P5" s="128"/>
      <c r="Q5" s="128"/>
      <c r="R5" s="129"/>
      <c r="S5" s="127" t="s">
        <v>25</v>
      </c>
      <c r="T5" s="128"/>
      <c r="U5" s="128"/>
      <c r="V5" s="128"/>
      <c r="W5" s="128"/>
      <c r="X5" s="128"/>
      <c r="Y5" s="128"/>
      <c r="Z5" s="128"/>
      <c r="AA5" s="128"/>
      <c r="AB5" s="129"/>
    </row>
    <row r="6" spans="1:32" ht="17.25" customHeight="1">
      <c r="A6" s="130" t="s">
        <v>23</v>
      </c>
      <c r="B6" s="131"/>
      <c r="C6" s="131"/>
      <c r="D6" s="131"/>
      <c r="E6" s="131"/>
      <c r="F6" s="131"/>
      <c r="G6" s="131"/>
      <c r="H6" s="132"/>
      <c r="I6" s="133" t="str">
        <f>UPPER("Liên danh Phân viện KHCN GTVT phía Nam - Công ty Cổ phần Tư vấn kỹ thuật và xây dựng Hồng Hà")</f>
        <v>LIÊN DANH PHÂN VIỆN KHCN GTVT PHÍA NAM - CÔNG TY CỔ PHẦN TƯ VẤN KỸ THUẬT VÀ XÂY DỰNG HỒNG HÀ</v>
      </c>
      <c r="J6" s="134"/>
      <c r="K6" s="134"/>
      <c r="L6" s="134"/>
      <c r="M6" s="134"/>
      <c r="N6" s="134"/>
      <c r="O6" s="134"/>
      <c r="P6" s="134"/>
      <c r="Q6" s="134"/>
      <c r="R6" s="135"/>
      <c r="S6" s="136" t="s">
        <v>34</v>
      </c>
      <c r="T6" s="137"/>
      <c r="U6" s="137"/>
      <c r="V6" s="137"/>
      <c r="W6" s="137"/>
      <c r="X6" s="137"/>
      <c r="Y6" s="137"/>
      <c r="Z6" s="137"/>
      <c r="AA6" s="137"/>
      <c r="AB6" s="138"/>
    </row>
    <row r="7" spans="1:32" ht="21" customHeight="1">
      <c r="A7" s="139" t="s">
        <v>15</v>
      </c>
      <c r="B7" s="140"/>
      <c r="C7" s="140"/>
      <c r="D7" s="140"/>
      <c r="E7" s="140"/>
      <c r="F7" s="140"/>
      <c r="G7" s="140"/>
      <c r="H7" s="140"/>
      <c r="I7" s="140"/>
      <c r="J7" s="140"/>
      <c r="K7" s="140"/>
      <c r="L7" s="140"/>
      <c r="M7" s="140"/>
      <c r="N7" s="140"/>
      <c r="O7" s="140"/>
      <c r="P7" s="140"/>
      <c r="Q7" s="140"/>
      <c r="R7" s="140"/>
      <c r="S7" s="140"/>
      <c r="T7" s="140"/>
      <c r="U7" s="140"/>
      <c r="V7" s="140"/>
      <c r="W7" s="140"/>
      <c r="X7" s="140"/>
      <c r="Y7" s="140"/>
      <c r="Z7" s="140"/>
      <c r="AA7" s="140"/>
      <c r="AB7" s="141"/>
    </row>
    <row r="8" spans="1:32" ht="15">
      <c r="A8" s="19" t="s">
        <v>16</v>
      </c>
      <c r="B8" s="20"/>
      <c r="C8" s="20"/>
      <c r="D8" s="20"/>
      <c r="E8" s="20"/>
      <c r="F8" s="20"/>
      <c r="G8" s="20"/>
      <c r="H8" s="20"/>
      <c r="I8" s="20"/>
      <c r="J8" s="21"/>
      <c r="K8" s="21" t="s">
        <v>17</v>
      </c>
      <c r="L8" s="21"/>
      <c r="M8" s="21"/>
      <c r="N8" s="21"/>
      <c r="O8" s="20"/>
      <c r="P8" s="20"/>
      <c r="Q8" s="20"/>
      <c r="R8" s="20"/>
      <c r="S8" s="20"/>
      <c r="T8" s="20"/>
      <c r="U8" s="20"/>
      <c r="V8" s="20"/>
      <c r="W8" s="22"/>
      <c r="X8" s="22"/>
      <c r="Y8" s="22"/>
      <c r="Z8" s="22"/>
      <c r="AA8" s="22"/>
      <c r="AB8" s="23"/>
    </row>
    <row r="9" spans="1:32" ht="15">
      <c r="A9" s="24" t="s">
        <v>18</v>
      </c>
      <c r="B9" s="25"/>
      <c r="C9" s="25" t="s">
        <v>35</v>
      </c>
      <c r="D9" s="25"/>
      <c r="E9" s="25"/>
      <c r="F9" s="25"/>
      <c r="G9" s="25"/>
      <c r="H9" s="25"/>
      <c r="I9" s="25"/>
      <c r="J9" s="26"/>
      <c r="K9" s="26" t="s">
        <v>19</v>
      </c>
      <c r="L9" s="26"/>
      <c r="M9" s="41">
        <f>C14</f>
        <v>884</v>
      </c>
      <c r="N9" s="26"/>
      <c r="O9" s="25"/>
      <c r="P9" s="25"/>
      <c r="Q9" s="25"/>
      <c r="R9" s="25"/>
      <c r="S9" s="25"/>
      <c r="T9" s="25"/>
      <c r="U9" s="25"/>
      <c r="V9" s="25"/>
      <c r="W9" s="27"/>
      <c r="X9" s="27"/>
      <c r="Y9" s="27"/>
      <c r="Z9" s="27"/>
      <c r="AA9" s="27"/>
      <c r="AB9" s="28"/>
    </row>
    <row r="10" spans="1:32" ht="15">
      <c r="A10" s="24" t="s">
        <v>20</v>
      </c>
      <c r="B10" s="25"/>
      <c r="C10" s="25" t="s">
        <v>42</v>
      </c>
      <c r="D10" s="25"/>
      <c r="E10" s="25"/>
      <c r="F10" s="25"/>
      <c r="G10" s="25"/>
      <c r="H10" s="25"/>
      <c r="I10" s="25"/>
      <c r="J10" s="26"/>
      <c r="K10" s="26" t="s">
        <v>21</v>
      </c>
      <c r="L10" s="26"/>
      <c r="M10" s="142">
        <f>B14</f>
        <v>45321</v>
      </c>
      <c r="N10" s="142"/>
      <c r="O10" s="25"/>
      <c r="P10" s="25"/>
      <c r="Q10" s="25"/>
      <c r="R10" s="25"/>
      <c r="S10" s="25"/>
      <c r="T10" s="25"/>
      <c r="U10" s="25"/>
      <c r="V10" s="25"/>
      <c r="W10" s="27"/>
      <c r="X10" s="27"/>
      <c r="Y10" s="27"/>
      <c r="Z10" s="27"/>
      <c r="AA10" s="27"/>
      <c r="AB10" s="28"/>
    </row>
    <row r="11" spans="1:32" ht="11.25" customHeight="1">
      <c r="A11" s="29"/>
      <c r="B11" s="30"/>
      <c r="C11" s="31"/>
      <c r="D11" s="30"/>
      <c r="E11" s="30"/>
      <c r="F11" s="30"/>
      <c r="G11" s="30"/>
      <c r="H11" s="30"/>
      <c r="I11" s="30"/>
      <c r="J11" s="30"/>
      <c r="K11" s="30"/>
      <c r="L11" s="30"/>
      <c r="M11" s="30"/>
      <c r="N11" s="30"/>
      <c r="O11" s="30"/>
      <c r="P11" s="30"/>
      <c r="Q11" s="32"/>
      <c r="R11" s="32"/>
      <c r="S11" s="32"/>
      <c r="T11" s="30"/>
      <c r="U11" s="30"/>
      <c r="V11" s="30"/>
      <c r="W11" s="30"/>
      <c r="X11" s="30"/>
      <c r="Y11" s="30"/>
      <c r="Z11" s="30"/>
      <c r="AA11" s="30"/>
      <c r="AB11" s="33"/>
    </row>
    <row r="12" spans="1:32" ht="47.25" customHeight="1">
      <c r="A12" s="99" t="s">
        <v>10</v>
      </c>
      <c r="B12" s="99" t="s">
        <v>9</v>
      </c>
      <c r="C12" s="99" t="s">
        <v>8</v>
      </c>
      <c r="D12" s="99" t="s">
        <v>31</v>
      </c>
      <c r="E12" s="101" t="s">
        <v>30</v>
      </c>
      <c r="F12" s="102"/>
      <c r="G12" s="103"/>
      <c r="H12" s="101" t="s">
        <v>29</v>
      </c>
      <c r="I12" s="102"/>
      <c r="J12" s="103"/>
      <c r="K12" s="101" t="s">
        <v>28</v>
      </c>
      <c r="L12" s="102"/>
      <c r="M12" s="103"/>
      <c r="N12" s="101" t="s">
        <v>27</v>
      </c>
      <c r="O12" s="102"/>
      <c r="P12" s="103"/>
      <c r="Q12" s="117" t="s">
        <v>32</v>
      </c>
      <c r="R12" s="118"/>
      <c r="S12" s="119"/>
      <c r="T12" s="99" t="s">
        <v>7</v>
      </c>
      <c r="U12" s="120" t="s">
        <v>26</v>
      </c>
      <c r="V12" s="121"/>
      <c r="W12" s="122"/>
      <c r="X12" s="99" t="s">
        <v>12</v>
      </c>
      <c r="Y12" s="99" t="s">
        <v>6</v>
      </c>
      <c r="Z12" s="99" t="s">
        <v>5</v>
      </c>
      <c r="AA12" s="99" t="s">
        <v>4</v>
      </c>
      <c r="AB12" s="99" t="s">
        <v>3</v>
      </c>
    </row>
    <row r="13" spans="1:32" ht="33" customHeight="1">
      <c r="A13" s="100"/>
      <c r="B13" s="100"/>
      <c r="C13" s="100"/>
      <c r="D13" s="100"/>
      <c r="E13" s="43" t="s">
        <v>2</v>
      </c>
      <c r="F13" s="43" t="s">
        <v>1</v>
      </c>
      <c r="G13" s="43" t="s">
        <v>0</v>
      </c>
      <c r="H13" s="43" t="s">
        <v>2</v>
      </c>
      <c r="I13" s="43" t="s">
        <v>1</v>
      </c>
      <c r="J13" s="43" t="s">
        <v>0</v>
      </c>
      <c r="K13" s="43" t="s">
        <v>2</v>
      </c>
      <c r="L13" s="43" t="s">
        <v>1</v>
      </c>
      <c r="M13" s="43" t="s">
        <v>0</v>
      </c>
      <c r="N13" s="43" t="s">
        <v>2</v>
      </c>
      <c r="O13" s="43" t="s">
        <v>1</v>
      </c>
      <c r="P13" s="43" t="s">
        <v>0</v>
      </c>
      <c r="Q13" s="43" t="s">
        <v>2</v>
      </c>
      <c r="R13" s="43" t="s">
        <v>1</v>
      </c>
      <c r="S13" s="43" t="s">
        <v>0</v>
      </c>
      <c r="T13" s="100"/>
      <c r="U13" s="43" t="s">
        <v>2</v>
      </c>
      <c r="V13" s="43" t="s">
        <v>1</v>
      </c>
      <c r="W13" s="43" t="s">
        <v>0</v>
      </c>
      <c r="X13" s="100"/>
      <c r="Y13" s="100"/>
      <c r="Z13" s="100"/>
      <c r="AA13" s="100"/>
      <c r="AB13" s="100"/>
    </row>
    <row r="14" spans="1:32" s="54" customFormat="1" ht="15">
      <c r="A14" s="39">
        <v>0</v>
      </c>
      <c r="B14" s="51">
        <v>45321</v>
      </c>
      <c r="C14" s="44">
        <v>884</v>
      </c>
      <c r="D14" s="45">
        <v>1750</v>
      </c>
      <c r="E14" s="40">
        <f>C14+D14-H14</f>
        <v>34</v>
      </c>
      <c r="F14" s="40">
        <f>C14+D14-I14</f>
        <v>-176</v>
      </c>
      <c r="G14" s="40">
        <f>D14+C14-J14</f>
        <v>-166</v>
      </c>
      <c r="H14" s="6">
        <f t="shared" ref="H14:J29" si="1">K14+N14</f>
        <v>2600</v>
      </c>
      <c r="I14" s="6">
        <f t="shared" si="1"/>
        <v>2810</v>
      </c>
      <c r="J14" s="6">
        <f t="shared" si="1"/>
        <v>2800</v>
      </c>
      <c r="K14" s="1">
        <v>3000</v>
      </c>
      <c r="L14" s="1">
        <v>3000</v>
      </c>
      <c r="M14" s="1">
        <v>3000</v>
      </c>
      <c r="N14" s="1">
        <v>-400</v>
      </c>
      <c r="O14" s="1">
        <v>-190</v>
      </c>
      <c r="P14" s="1">
        <v>-200</v>
      </c>
      <c r="Q14" s="40">
        <v>0</v>
      </c>
      <c r="R14" s="40">
        <v>0</v>
      </c>
      <c r="S14" s="40">
        <v>0</v>
      </c>
      <c r="T14" s="7">
        <f>D14+C14-V14</f>
        <v>2824</v>
      </c>
      <c r="U14" s="7">
        <f>N14</f>
        <v>-400</v>
      </c>
      <c r="V14" s="7">
        <f t="shared" ref="V14:W14" si="2">O14</f>
        <v>-190</v>
      </c>
      <c r="W14" s="7">
        <f t="shared" si="2"/>
        <v>-200</v>
      </c>
      <c r="X14" s="7"/>
      <c r="Y14" s="52"/>
      <c r="Z14" s="6"/>
      <c r="AA14" s="6"/>
      <c r="AB14" s="53" t="s">
        <v>11</v>
      </c>
      <c r="AF14" s="55"/>
    </row>
    <row r="15" spans="1:32" ht="15">
      <c r="A15" s="3">
        <v>1</v>
      </c>
      <c r="B15" s="34">
        <f>B14+1</f>
        <v>45322</v>
      </c>
      <c r="C15" s="2">
        <f>C14</f>
        <v>884</v>
      </c>
      <c r="D15" s="5">
        <f>D14-2</f>
        <v>1748</v>
      </c>
      <c r="E15" s="35">
        <f>C15+D15-H15</f>
        <v>32</v>
      </c>
      <c r="F15" s="35">
        <f>C15+D15-I15</f>
        <v>-178</v>
      </c>
      <c r="G15" s="35">
        <f>D15+C15-J15</f>
        <v>-168</v>
      </c>
      <c r="H15" s="18">
        <f t="shared" si="1"/>
        <v>2600</v>
      </c>
      <c r="I15" s="18">
        <f t="shared" si="1"/>
        <v>2810</v>
      </c>
      <c r="J15" s="18">
        <f t="shared" si="1"/>
        <v>2800</v>
      </c>
      <c r="K15" s="18">
        <f>K14</f>
        <v>3000</v>
      </c>
      <c r="L15" s="18">
        <f>L14</f>
        <v>3000</v>
      </c>
      <c r="M15" s="18">
        <f>M14</f>
        <v>3000</v>
      </c>
      <c r="N15" s="18">
        <f>N14-Q15</f>
        <v>-400</v>
      </c>
      <c r="O15" s="18">
        <f t="shared" ref="O15:P30" si="3">O14-R15</f>
        <v>-190</v>
      </c>
      <c r="P15" s="18">
        <f t="shared" si="3"/>
        <v>-200</v>
      </c>
      <c r="Q15" s="35">
        <f>Q14</f>
        <v>0</v>
      </c>
      <c r="R15" s="35">
        <f t="shared" ref="R15:S15" si="4">R14</f>
        <v>0</v>
      </c>
      <c r="S15" s="35">
        <f t="shared" si="4"/>
        <v>0</v>
      </c>
      <c r="T15" s="4">
        <f t="shared" ref="T15:T78" si="5">D15+C15-V15</f>
        <v>2822</v>
      </c>
      <c r="U15" s="4">
        <f t="shared" ref="U15:W15" si="6">U14-Q15</f>
        <v>-400</v>
      </c>
      <c r="V15" s="4">
        <f t="shared" si="6"/>
        <v>-190</v>
      </c>
      <c r="W15" s="4">
        <f t="shared" si="6"/>
        <v>-200</v>
      </c>
      <c r="X15" s="4"/>
      <c r="Y15" s="36"/>
      <c r="Z15" s="18"/>
      <c r="AA15" s="18"/>
      <c r="AB15" s="49"/>
    </row>
    <row r="16" spans="1:32" ht="15">
      <c r="A16" s="3">
        <v>2</v>
      </c>
      <c r="B16" s="34">
        <f t="shared" ref="B16:B79" si="7">B15+1</f>
        <v>45323</v>
      </c>
      <c r="C16" s="2">
        <f t="shared" ref="C16:C79" si="8">C15</f>
        <v>884</v>
      </c>
      <c r="D16" s="5">
        <f t="shared" ref="D16:D79" si="9">D15-2</f>
        <v>1746</v>
      </c>
      <c r="E16" s="35">
        <f>C16+D16-H16</f>
        <v>30</v>
      </c>
      <c r="F16" s="35">
        <f>C16+D16-I16</f>
        <v>-180</v>
      </c>
      <c r="G16" s="35">
        <f>D16+C16-J16</f>
        <v>-170</v>
      </c>
      <c r="H16" s="18">
        <f t="shared" si="1"/>
        <v>2600</v>
      </c>
      <c r="I16" s="18">
        <f t="shared" si="1"/>
        <v>2810</v>
      </c>
      <c r="J16" s="18">
        <f t="shared" si="1"/>
        <v>2800</v>
      </c>
      <c r="K16" s="18">
        <f t="shared" ref="K16:M31" si="10">K15</f>
        <v>3000</v>
      </c>
      <c r="L16" s="18">
        <f t="shared" si="10"/>
        <v>3000</v>
      </c>
      <c r="M16" s="18">
        <f t="shared" si="10"/>
        <v>3000</v>
      </c>
      <c r="N16" s="18">
        <f>N15-Q16</f>
        <v>-400</v>
      </c>
      <c r="O16" s="18">
        <f t="shared" si="3"/>
        <v>-190</v>
      </c>
      <c r="P16" s="18">
        <f t="shared" si="3"/>
        <v>-200</v>
      </c>
      <c r="Q16" s="35">
        <f t="shared" ref="Q16:S79" si="11">Q15</f>
        <v>0</v>
      </c>
      <c r="R16" s="35">
        <f t="shared" si="11"/>
        <v>0</v>
      </c>
      <c r="S16" s="35">
        <f t="shared" si="11"/>
        <v>0</v>
      </c>
      <c r="T16" s="4">
        <f t="shared" si="5"/>
        <v>2820</v>
      </c>
      <c r="U16" s="4">
        <f t="shared" ref="U16:U21" si="12">U15-Q16</f>
        <v>-400</v>
      </c>
      <c r="V16" s="4">
        <f t="shared" ref="V16:V21" si="13">V15-R16</f>
        <v>-190</v>
      </c>
      <c r="W16" s="4">
        <f t="shared" ref="W16:W21" si="14">W15-S16</f>
        <v>-200</v>
      </c>
      <c r="X16" s="4"/>
      <c r="Y16" s="36"/>
      <c r="Z16" s="18"/>
      <c r="AA16" s="18"/>
      <c r="AB16" s="50"/>
      <c r="AD16" s="47"/>
    </row>
    <row r="17" spans="1:30" ht="15.75">
      <c r="A17" s="3">
        <v>3</v>
      </c>
      <c r="B17" s="34">
        <f t="shared" si="7"/>
        <v>45324</v>
      </c>
      <c r="C17" s="2">
        <f t="shared" si="8"/>
        <v>884</v>
      </c>
      <c r="D17" s="5">
        <f t="shared" si="9"/>
        <v>1744</v>
      </c>
      <c r="E17" s="35">
        <f t="shared" ref="E17:E80" si="15">C17+D17-H17</f>
        <v>28</v>
      </c>
      <c r="F17" s="35">
        <f t="shared" ref="F17:F80" si="16">C17+D17-I17</f>
        <v>-182</v>
      </c>
      <c r="G17" s="35">
        <f t="shared" ref="G17:G80" si="17">D17+C17-J17</f>
        <v>-172</v>
      </c>
      <c r="H17" s="18">
        <f t="shared" si="1"/>
        <v>2600</v>
      </c>
      <c r="I17" s="18">
        <f t="shared" si="1"/>
        <v>2810</v>
      </c>
      <c r="J17" s="18">
        <f t="shared" si="1"/>
        <v>2800</v>
      </c>
      <c r="K17" s="18">
        <f t="shared" si="10"/>
        <v>3000</v>
      </c>
      <c r="L17" s="18">
        <f t="shared" si="10"/>
        <v>3000</v>
      </c>
      <c r="M17" s="18">
        <f t="shared" si="10"/>
        <v>3000</v>
      </c>
      <c r="N17" s="18">
        <f t="shared" ref="N17:P32" si="18">N16-Q17</f>
        <v>-400</v>
      </c>
      <c r="O17" s="18">
        <f t="shared" si="3"/>
        <v>-190</v>
      </c>
      <c r="P17" s="18">
        <f t="shared" si="3"/>
        <v>-200</v>
      </c>
      <c r="Q17" s="35">
        <f t="shared" si="11"/>
        <v>0</v>
      </c>
      <c r="R17" s="35">
        <f t="shared" si="11"/>
        <v>0</v>
      </c>
      <c r="S17" s="35">
        <f t="shared" si="11"/>
        <v>0</v>
      </c>
      <c r="T17" s="4">
        <f t="shared" si="5"/>
        <v>2818</v>
      </c>
      <c r="U17" s="4">
        <f t="shared" si="12"/>
        <v>-400</v>
      </c>
      <c r="V17" s="4">
        <f t="shared" si="13"/>
        <v>-190</v>
      </c>
      <c r="W17" s="4">
        <f t="shared" si="14"/>
        <v>-200</v>
      </c>
      <c r="X17" s="4"/>
      <c r="Y17" s="18"/>
      <c r="Z17" s="18"/>
      <c r="AA17" s="18"/>
      <c r="AB17" s="50"/>
      <c r="AD17" s="57">
        <v>45323</v>
      </c>
    </row>
    <row r="18" spans="1:30" ht="16.5" customHeight="1">
      <c r="A18" s="3">
        <v>4</v>
      </c>
      <c r="B18" s="34">
        <f t="shared" si="7"/>
        <v>45325</v>
      </c>
      <c r="C18" s="2">
        <f t="shared" si="8"/>
        <v>884</v>
      </c>
      <c r="D18" s="5">
        <f t="shared" si="9"/>
        <v>1742</v>
      </c>
      <c r="E18" s="35">
        <f t="shared" si="15"/>
        <v>26</v>
      </c>
      <c r="F18" s="35">
        <f t="shared" si="16"/>
        <v>-184</v>
      </c>
      <c r="G18" s="35">
        <f t="shared" si="17"/>
        <v>-174</v>
      </c>
      <c r="H18" s="18">
        <f t="shared" si="1"/>
        <v>2600</v>
      </c>
      <c r="I18" s="18">
        <f t="shared" si="1"/>
        <v>2810</v>
      </c>
      <c r="J18" s="18">
        <f t="shared" si="1"/>
        <v>2800</v>
      </c>
      <c r="K18" s="18">
        <f t="shared" si="10"/>
        <v>3000</v>
      </c>
      <c r="L18" s="18">
        <f t="shared" si="10"/>
        <v>3000</v>
      </c>
      <c r="M18" s="18">
        <f t="shared" si="10"/>
        <v>3000</v>
      </c>
      <c r="N18" s="18">
        <f t="shared" si="18"/>
        <v>-400</v>
      </c>
      <c r="O18" s="18">
        <f t="shared" si="3"/>
        <v>-190</v>
      </c>
      <c r="P18" s="18">
        <f t="shared" si="3"/>
        <v>-200</v>
      </c>
      <c r="Q18" s="35">
        <f t="shared" si="11"/>
        <v>0</v>
      </c>
      <c r="R18" s="35">
        <f t="shared" si="11"/>
        <v>0</v>
      </c>
      <c r="S18" s="35">
        <f t="shared" si="11"/>
        <v>0</v>
      </c>
      <c r="T18" s="4">
        <f t="shared" si="5"/>
        <v>2816</v>
      </c>
      <c r="U18" s="4">
        <f t="shared" si="12"/>
        <v>-400</v>
      </c>
      <c r="V18" s="4">
        <f t="shared" si="13"/>
        <v>-190</v>
      </c>
      <c r="W18" s="4">
        <f t="shared" si="14"/>
        <v>-200</v>
      </c>
      <c r="X18" s="4"/>
      <c r="Y18" s="18"/>
      <c r="Z18" s="18"/>
      <c r="AA18" s="18"/>
      <c r="AB18" s="50"/>
      <c r="AD18" s="57">
        <v>45326</v>
      </c>
    </row>
    <row r="19" spans="1:30" ht="16.5" customHeight="1">
      <c r="A19" s="3">
        <v>5</v>
      </c>
      <c r="B19" s="34">
        <f t="shared" si="7"/>
        <v>45326</v>
      </c>
      <c r="C19" s="2">
        <f t="shared" si="8"/>
        <v>884</v>
      </c>
      <c r="D19" s="5">
        <f t="shared" si="9"/>
        <v>1740</v>
      </c>
      <c r="E19" s="35">
        <f t="shared" si="15"/>
        <v>24</v>
      </c>
      <c r="F19" s="35">
        <f t="shared" si="16"/>
        <v>-186</v>
      </c>
      <c r="G19" s="35">
        <f t="shared" si="17"/>
        <v>-176</v>
      </c>
      <c r="H19" s="18">
        <f t="shared" si="1"/>
        <v>2600</v>
      </c>
      <c r="I19" s="18">
        <f t="shared" si="1"/>
        <v>2810</v>
      </c>
      <c r="J19" s="18">
        <f t="shared" si="1"/>
        <v>2800</v>
      </c>
      <c r="K19" s="18">
        <f t="shared" si="10"/>
        <v>3000</v>
      </c>
      <c r="L19" s="18">
        <f t="shared" si="10"/>
        <v>3000</v>
      </c>
      <c r="M19" s="18">
        <f t="shared" si="10"/>
        <v>3000</v>
      </c>
      <c r="N19" s="18">
        <f t="shared" si="18"/>
        <v>-400</v>
      </c>
      <c r="O19" s="18">
        <f t="shared" si="3"/>
        <v>-190</v>
      </c>
      <c r="P19" s="18">
        <f t="shared" si="3"/>
        <v>-200</v>
      </c>
      <c r="Q19" s="35">
        <f t="shared" si="11"/>
        <v>0</v>
      </c>
      <c r="R19" s="35">
        <f t="shared" si="11"/>
        <v>0</v>
      </c>
      <c r="S19" s="35">
        <f t="shared" si="11"/>
        <v>0</v>
      </c>
      <c r="T19" s="4">
        <f t="shared" si="5"/>
        <v>2814</v>
      </c>
      <c r="U19" s="4">
        <f t="shared" si="12"/>
        <v>-400</v>
      </c>
      <c r="V19" s="4">
        <f t="shared" si="13"/>
        <v>-190</v>
      </c>
      <c r="W19" s="4">
        <f t="shared" si="14"/>
        <v>-200</v>
      </c>
      <c r="X19" s="4"/>
      <c r="Y19" s="18"/>
      <c r="Z19" s="18"/>
      <c r="AA19" s="18"/>
      <c r="AB19" s="50"/>
      <c r="AD19" s="57">
        <v>45330</v>
      </c>
    </row>
    <row r="20" spans="1:30" ht="16.5" customHeight="1">
      <c r="A20" s="3">
        <v>6</v>
      </c>
      <c r="B20" s="34">
        <f t="shared" si="7"/>
        <v>45327</v>
      </c>
      <c r="C20" s="2">
        <f t="shared" si="8"/>
        <v>884</v>
      </c>
      <c r="D20" s="5">
        <f t="shared" si="9"/>
        <v>1738</v>
      </c>
      <c r="E20" s="35">
        <f t="shared" si="15"/>
        <v>22</v>
      </c>
      <c r="F20" s="35">
        <f t="shared" si="16"/>
        <v>-188</v>
      </c>
      <c r="G20" s="35">
        <f t="shared" si="17"/>
        <v>-178</v>
      </c>
      <c r="H20" s="18">
        <f t="shared" si="1"/>
        <v>2600</v>
      </c>
      <c r="I20" s="18">
        <f t="shared" si="1"/>
        <v>2810</v>
      </c>
      <c r="J20" s="18">
        <f t="shared" si="1"/>
        <v>2800</v>
      </c>
      <c r="K20" s="18">
        <f t="shared" si="10"/>
        <v>3000</v>
      </c>
      <c r="L20" s="18">
        <f t="shared" si="10"/>
        <v>3000</v>
      </c>
      <c r="M20" s="18">
        <f t="shared" si="10"/>
        <v>3000</v>
      </c>
      <c r="N20" s="18">
        <f t="shared" si="18"/>
        <v>-400</v>
      </c>
      <c r="O20" s="18">
        <f t="shared" si="3"/>
        <v>-190</v>
      </c>
      <c r="P20" s="18">
        <f t="shared" si="3"/>
        <v>-200</v>
      </c>
      <c r="Q20" s="35">
        <f t="shared" si="11"/>
        <v>0</v>
      </c>
      <c r="R20" s="35">
        <f t="shared" si="11"/>
        <v>0</v>
      </c>
      <c r="S20" s="35">
        <f t="shared" si="11"/>
        <v>0</v>
      </c>
      <c r="T20" s="4">
        <f t="shared" si="5"/>
        <v>2812</v>
      </c>
      <c r="U20" s="4">
        <f t="shared" si="12"/>
        <v>-400</v>
      </c>
      <c r="V20" s="4">
        <f t="shared" si="13"/>
        <v>-190</v>
      </c>
      <c r="W20" s="4">
        <f t="shared" si="14"/>
        <v>-200</v>
      </c>
      <c r="X20" s="4"/>
      <c r="Y20" s="18"/>
      <c r="Z20" s="18"/>
      <c r="AA20" s="18"/>
      <c r="AB20" s="50"/>
      <c r="AD20" s="57">
        <v>45335</v>
      </c>
    </row>
    <row r="21" spans="1:30" ht="16.5" customHeight="1">
      <c r="A21" s="3">
        <v>7</v>
      </c>
      <c r="B21" s="34">
        <f t="shared" si="7"/>
        <v>45328</v>
      </c>
      <c r="C21" s="2">
        <f t="shared" si="8"/>
        <v>884</v>
      </c>
      <c r="D21" s="5">
        <f t="shared" si="9"/>
        <v>1736</v>
      </c>
      <c r="E21" s="35">
        <f t="shared" si="15"/>
        <v>20</v>
      </c>
      <c r="F21" s="35">
        <f t="shared" si="16"/>
        <v>-190</v>
      </c>
      <c r="G21" s="35">
        <f t="shared" si="17"/>
        <v>-180</v>
      </c>
      <c r="H21" s="18">
        <f t="shared" si="1"/>
        <v>2600</v>
      </c>
      <c r="I21" s="18">
        <f t="shared" si="1"/>
        <v>2810</v>
      </c>
      <c r="J21" s="18">
        <f t="shared" si="1"/>
        <v>2800</v>
      </c>
      <c r="K21" s="18">
        <f t="shared" si="10"/>
        <v>3000</v>
      </c>
      <c r="L21" s="18">
        <f t="shared" si="10"/>
        <v>3000</v>
      </c>
      <c r="M21" s="18">
        <f t="shared" si="10"/>
        <v>3000</v>
      </c>
      <c r="N21" s="18">
        <f t="shared" si="18"/>
        <v>-400</v>
      </c>
      <c r="O21" s="18">
        <f t="shared" si="3"/>
        <v>-190</v>
      </c>
      <c r="P21" s="18">
        <f t="shared" si="3"/>
        <v>-200</v>
      </c>
      <c r="Q21" s="35">
        <f t="shared" si="11"/>
        <v>0</v>
      </c>
      <c r="R21" s="35">
        <f t="shared" si="11"/>
        <v>0</v>
      </c>
      <c r="S21" s="35">
        <f t="shared" si="11"/>
        <v>0</v>
      </c>
      <c r="T21" s="4">
        <f t="shared" si="5"/>
        <v>2810</v>
      </c>
      <c r="U21" s="4">
        <f t="shared" si="12"/>
        <v>-400</v>
      </c>
      <c r="V21" s="4">
        <f t="shared" si="13"/>
        <v>-190</v>
      </c>
      <c r="W21" s="4">
        <f t="shared" si="14"/>
        <v>-200</v>
      </c>
      <c r="X21" s="4"/>
      <c r="Y21" s="18"/>
      <c r="Z21" s="18"/>
      <c r="AA21" s="18"/>
      <c r="AB21" s="50"/>
      <c r="AD21" s="57">
        <v>45339</v>
      </c>
    </row>
    <row r="22" spans="1:30" ht="16.5" customHeight="1">
      <c r="A22" s="3">
        <v>8</v>
      </c>
      <c r="B22" s="34">
        <f t="shared" si="7"/>
        <v>45329</v>
      </c>
      <c r="C22" s="2">
        <f t="shared" si="8"/>
        <v>884</v>
      </c>
      <c r="D22" s="5">
        <f t="shared" si="9"/>
        <v>1734</v>
      </c>
      <c r="E22" s="35">
        <f t="shared" si="15"/>
        <v>18</v>
      </c>
      <c r="F22" s="35">
        <f t="shared" si="16"/>
        <v>-192</v>
      </c>
      <c r="G22" s="35">
        <f t="shared" si="17"/>
        <v>-182</v>
      </c>
      <c r="H22" s="18">
        <f t="shared" si="1"/>
        <v>2600</v>
      </c>
      <c r="I22" s="18">
        <f t="shared" si="1"/>
        <v>2810</v>
      </c>
      <c r="J22" s="18">
        <f t="shared" si="1"/>
        <v>2800</v>
      </c>
      <c r="K22" s="18">
        <f t="shared" si="10"/>
        <v>3000</v>
      </c>
      <c r="L22" s="18">
        <f t="shared" si="10"/>
        <v>3000</v>
      </c>
      <c r="M22" s="18">
        <f t="shared" si="10"/>
        <v>3000</v>
      </c>
      <c r="N22" s="18">
        <f t="shared" si="18"/>
        <v>-400</v>
      </c>
      <c r="O22" s="18">
        <f t="shared" si="3"/>
        <v>-190</v>
      </c>
      <c r="P22" s="18">
        <f t="shared" si="3"/>
        <v>-200</v>
      </c>
      <c r="Q22" s="35">
        <f t="shared" si="11"/>
        <v>0</v>
      </c>
      <c r="R22" s="35">
        <f t="shared" si="11"/>
        <v>0</v>
      </c>
      <c r="S22" s="35">
        <f t="shared" si="11"/>
        <v>0</v>
      </c>
      <c r="T22" s="4">
        <f t="shared" si="5"/>
        <v>2808</v>
      </c>
      <c r="U22" s="4">
        <f t="shared" ref="U22:U26" si="19">U21-Q22</f>
        <v>-400</v>
      </c>
      <c r="V22" s="4">
        <f t="shared" ref="V22:V26" si="20">V21-R22</f>
        <v>-190</v>
      </c>
      <c r="W22" s="4">
        <f t="shared" ref="W22:W26" si="21">W21-S22</f>
        <v>-200</v>
      </c>
      <c r="X22" s="4"/>
      <c r="Y22" s="18"/>
      <c r="Z22" s="18"/>
      <c r="AA22" s="18"/>
      <c r="AB22" s="56">
        <v>8</v>
      </c>
      <c r="AD22" s="57">
        <v>45343</v>
      </c>
    </row>
    <row r="23" spans="1:30" ht="16.5" customHeight="1">
      <c r="A23" s="3">
        <v>9</v>
      </c>
      <c r="B23" s="34">
        <f t="shared" si="7"/>
        <v>45330</v>
      </c>
      <c r="C23" s="2">
        <f t="shared" si="8"/>
        <v>884</v>
      </c>
      <c r="D23" s="5">
        <f t="shared" si="9"/>
        <v>1732</v>
      </c>
      <c r="E23" s="35">
        <f t="shared" si="15"/>
        <v>16</v>
      </c>
      <c r="F23" s="35">
        <f t="shared" si="16"/>
        <v>-194</v>
      </c>
      <c r="G23" s="35">
        <f t="shared" si="17"/>
        <v>-184</v>
      </c>
      <c r="H23" s="18">
        <f t="shared" si="1"/>
        <v>2600</v>
      </c>
      <c r="I23" s="18">
        <f t="shared" si="1"/>
        <v>2810</v>
      </c>
      <c r="J23" s="18">
        <f t="shared" si="1"/>
        <v>2800</v>
      </c>
      <c r="K23" s="18">
        <f t="shared" si="10"/>
        <v>3000</v>
      </c>
      <c r="L23" s="18">
        <f t="shared" si="10"/>
        <v>3000</v>
      </c>
      <c r="M23" s="18">
        <f t="shared" si="10"/>
        <v>3000</v>
      </c>
      <c r="N23" s="18">
        <f t="shared" si="18"/>
        <v>-400</v>
      </c>
      <c r="O23" s="18">
        <f t="shared" si="3"/>
        <v>-190</v>
      </c>
      <c r="P23" s="18">
        <f t="shared" si="3"/>
        <v>-200</v>
      </c>
      <c r="Q23" s="35">
        <f t="shared" si="11"/>
        <v>0</v>
      </c>
      <c r="R23" s="35">
        <f t="shared" si="11"/>
        <v>0</v>
      </c>
      <c r="S23" s="35">
        <f t="shared" si="11"/>
        <v>0</v>
      </c>
      <c r="T23" s="4">
        <f t="shared" si="5"/>
        <v>2806</v>
      </c>
      <c r="U23" s="4">
        <f t="shared" si="19"/>
        <v>-400</v>
      </c>
      <c r="V23" s="4">
        <f t="shared" si="20"/>
        <v>-190</v>
      </c>
      <c r="W23" s="4">
        <f t="shared" si="21"/>
        <v>-200</v>
      </c>
      <c r="X23" s="4"/>
      <c r="Y23" s="18"/>
      <c r="Z23" s="18"/>
      <c r="AA23" s="18"/>
      <c r="AB23" s="56"/>
      <c r="AD23" s="57">
        <v>45347</v>
      </c>
    </row>
    <row r="24" spans="1:30" ht="16.5" customHeight="1">
      <c r="A24" s="3">
        <v>10</v>
      </c>
      <c r="B24" s="34">
        <f t="shared" si="7"/>
        <v>45331</v>
      </c>
      <c r="C24" s="2">
        <f t="shared" si="8"/>
        <v>884</v>
      </c>
      <c r="D24" s="5">
        <f t="shared" si="9"/>
        <v>1730</v>
      </c>
      <c r="E24" s="35">
        <f t="shared" si="15"/>
        <v>14</v>
      </c>
      <c r="F24" s="35">
        <f t="shared" si="16"/>
        <v>-196</v>
      </c>
      <c r="G24" s="35">
        <f t="shared" si="17"/>
        <v>-186</v>
      </c>
      <c r="H24" s="18">
        <f t="shared" si="1"/>
        <v>2600</v>
      </c>
      <c r="I24" s="18">
        <f t="shared" si="1"/>
        <v>2810</v>
      </c>
      <c r="J24" s="18">
        <f t="shared" si="1"/>
        <v>2800</v>
      </c>
      <c r="K24" s="18">
        <f t="shared" si="10"/>
        <v>3000</v>
      </c>
      <c r="L24" s="18">
        <f t="shared" si="10"/>
        <v>3000</v>
      </c>
      <c r="M24" s="18">
        <f t="shared" si="10"/>
        <v>3000</v>
      </c>
      <c r="N24" s="18">
        <f t="shared" si="18"/>
        <v>-400</v>
      </c>
      <c r="O24" s="18">
        <f t="shared" si="3"/>
        <v>-190</v>
      </c>
      <c r="P24" s="18">
        <f t="shared" si="3"/>
        <v>-200</v>
      </c>
      <c r="Q24" s="35">
        <f t="shared" si="11"/>
        <v>0</v>
      </c>
      <c r="R24" s="35">
        <f t="shared" si="11"/>
        <v>0</v>
      </c>
      <c r="S24" s="35">
        <f t="shared" si="11"/>
        <v>0</v>
      </c>
      <c r="T24" s="4">
        <f t="shared" si="5"/>
        <v>2804</v>
      </c>
      <c r="U24" s="4">
        <f t="shared" si="19"/>
        <v>-400</v>
      </c>
      <c r="V24" s="4">
        <f t="shared" si="20"/>
        <v>-190</v>
      </c>
      <c r="W24" s="4">
        <f t="shared" si="21"/>
        <v>-200</v>
      </c>
      <c r="X24" s="4"/>
      <c r="Y24" s="18"/>
      <c r="Z24" s="18"/>
      <c r="AA24" s="18"/>
      <c r="AB24" s="50"/>
      <c r="AD24" s="57">
        <v>45351</v>
      </c>
    </row>
    <row r="25" spans="1:30" ht="16.5" customHeight="1">
      <c r="A25" s="3">
        <v>11</v>
      </c>
      <c r="B25" s="34">
        <f t="shared" si="7"/>
        <v>45332</v>
      </c>
      <c r="C25" s="2">
        <f t="shared" si="8"/>
        <v>884</v>
      </c>
      <c r="D25" s="5">
        <f t="shared" si="9"/>
        <v>1728</v>
      </c>
      <c r="E25" s="35">
        <f t="shared" si="15"/>
        <v>12</v>
      </c>
      <c r="F25" s="35">
        <f t="shared" si="16"/>
        <v>-198</v>
      </c>
      <c r="G25" s="35">
        <f t="shared" si="17"/>
        <v>-188</v>
      </c>
      <c r="H25" s="18">
        <f t="shared" si="1"/>
        <v>2600</v>
      </c>
      <c r="I25" s="18">
        <f t="shared" si="1"/>
        <v>2810</v>
      </c>
      <c r="J25" s="18">
        <f t="shared" si="1"/>
        <v>2800</v>
      </c>
      <c r="K25" s="18">
        <f t="shared" si="10"/>
        <v>3000</v>
      </c>
      <c r="L25" s="18">
        <f t="shared" si="10"/>
        <v>3000</v>
      </c>
      <c r="M25" s="18">
        <f t="shared" si="10"/>
        <v>3000</v>
      </c>
      <c r="N25" s="18">
        <f t="shared" si="18"/>
        <v>-400</v>
      </c>
      <c r="O25" s="18">
        <f t="shared" si="3"/>
        <v>-190</v>
      </c>
      <c r="P25" s="18">
        <f t="shared" si="3"/>
        <v>-200</v>
      </c>
      <c r="Q25" s="35">
        <f t="shared" si="11"/>
        <v>0</v>
      </c>
      <c r="R25" s="35">
        <f t="shared" si="11"/>
        <v>0</v>
      </c>
      <c r="S25" s="35">
        <f t="shared" si="11"/>
        <v>0</v>
      </c>
      <c r="T25" s="4">
        <f t="shared" si="5"/>
        <v>2802</v>
      </c>
      <c r="U25" s="4">
        <f t="shared" si="19"/>
        <v>-400</v>
      </c>
      <c r="V25" s="4">
        <f t="shared" si="20"/>
        <v>-190</v>
      </c>
      <c r="W25" s="4">
        <f t="shared" si="21"/>
        <v>-200</v>
      </c>
      <c r="X25" s="4"/>
      <c r="Y25" s="18"/>
      <c r="Z25" s="18"/>
      <c r="AA25" s="18"/>
      <c r="AB25" s="50"/>
      <c r="AD25" s="57">
        <v>45469</v>
      </c>
    </row>
    <row r="26" spans="1:30" ht="16.5" customHeight="1">
      <c r="A26" s="3">
        <v>12</v>
      </c>
      <c r="B26" s="34">
        <f t="shared" si="7"/>
        <v>45333</v>
      </c>
      <c r="C26" s="2">
        <f t="shared" si="8"/>
        <v>884</v>
      </c>
      <c r="D26" s="5">
        <f t="shared" si="9"/>
        <v>1726</v>
      </c>
      <c r="E26" s="35">
        <f t="shared" si="15"/>
        <v>10</v>
      </c>
      <c r="F26" s="35">
        <f t="shared" si="16"/>
        <v>-200</v>
      </c>
      <c r="G26" s="35">
        <f t="shared" si="17"/>
        <v>-190</v>
      </c>
      <c r="H26" s="18">
        <f t="shared" si="1"/>
        <v>2600</v>
      </c>
      <c r="I26" s="18">
        <f t="shared" si="1"/>
        <v>2810</v>
      </c>
      <c r="J26" s="18">
        <f t="shared" si="1"/>
        <v>2800</v>
      </c>
      <c r="K26" s="18">
        <f t="shared" si="10"/>
        <v>3000</v>
      </c>
      <c r="L26" s="18">
        <f t="shared" si="10"/>
        <v>3000</v>
      </c>
      <c r="M26" s="18">
        <f t="shared" si="10"/>
        <v>3000</v>
      </c>
      <c r="N26" s="18">
        <f t="shared" si="18"/>
        <v>-400</v>
      </c>
      <c r="O26" s="18">
        <f t="shared" si="3"/>
        <v>-190</v>
      </c>
      <c r="P26" s="18">
        <f t="shared" si="3"/>
        <v>-200</v>
      </c>
      <c r="Q26" s="35">
        <f t="shared" si="11"/>
        <v>0</v>
      </c>
      <c r="R26" s="35">
        <f t="shared" si="11"/>
        <v>0</v>
      </c>
      <c r="S26" s="35">
        <f t="shared" si="11"/>
        <v>0</v>
      </c>
      <c r="T26" s="4">
        <f t="shared" si="5"/>
        <v>2800</v>
      </c>
      <c r="U26" s="4">
        <f t="shared" si="19"/>
        <v>-400</v>
      </c>
      <c r="V26" s="4">
        <f t="shared" si="20"/>
        <v>-190</v>
      </c>
      <c r="W26" s="4">
        <f t="shared" si="21"/>
        <v>-200</v>
      </c>
      <c r="X26" s="4"/>
      <c r="Y26" s="18"/>
      <c r="Z26" s="18"/>
      <c r="AA26" s="18"/>
      <c r="AB26" s="50"/>
      <c r="AD26" s="57">
        <v>45473</v>
      </c>
    </row>
    <row r="27" spans="1:30" ht="16.5" customHeight="1">
      <c r="A27" s="3">
        <v>13</v>
      </c>
      <c r="B27" s="34">
        <f t="shared" si="7"/>
        <v>45334</v>
      </c>
      <c r="C27" s="2">
        <f t="shared" si="8"/>
        <v>884</v>
      </c>
      <c r="D27" s="5">
        <f t="shared" si="9"/>
        <v>1724</v>
      </c>
      <c r="E27" s="35">
        <f t="shared" si="15"/>
        <v>8</v>
      </c>
      <c r="F27" s="35">
        <f t="shared" si="16"/>
        <v>-202</v>
      </c>
      <c r="G27" s="35">
        <f t="shared" si="17"/>
        <v>-192</v>
      </c>
      <c r="H27" s="18">
        <f t="shared" si="1"/>
        <v>2600</v>
      </c>
      <c r="I27" s="18">
        <f t="shared" si="1"/>
        <v>2810</v>
      </c>
      <c r="J27" s="18">
        <f t="shared" si="1"/>
        <v>2800</v>
      </c>
      <c r="K27" s="18">
        <f t="shared" si="10"/>
        <v>3000</v>
      </c>
      <c r="L27" s="18">
        <f t="shared" si="10"/>
        <v>3000</v>
      </c>
      <c r="M27" s="18">
        <f t="shared" si="10"/>
        <v>3000</v>
      </c>
      <c r="N27" s="18">
        <f t="shared" si="18"/>
        <v>-400</v>
      </c>
      <c r="O27" s="18">
        <f t="shared" si="3"/>
        <v>-190</v>
      </c>
      <c r="P27" s="18">
        <f t="shared" si="3"/>
        <v>-200</v>
      </c>
      <c r="Q27" s="65">
        <f t="shared" si="11"/>
        <v>0</v>
      </c>
      <c r="R27" s="35">
        <f t="shared" si="11"/>
        <v>0</v>
      </c>
      <c r="S27" s="35">
        <f t="shared" si="11"/>
        <v>0</v>
      </c>
      <c r="T27" s="4">
        <f t="shared" si="5"/>
        <v>2798</v>
      </c>
      <c r="U27" s="83">
        <f t="shared" ref="U27:W27" si="22">U26+$X27*1000-Q27</f>
        <v>-400</v>
      </c>
      <c r="V27" s="83">
        <f t="shared" si="22"/>
        <v>-190</v>
      </c>
      <c r="W27" s="83">
        <f t="shared" si="22"/>
        <v>-200</v>
      </c>
      <c r="X27" s="4"/>
      <c r="Y27" s="18"/>
      <c r="Z27" s="18"/>
      <c r="AA27" s="18"/>
      <c r="AB27" s="50"/>
      <c r="AD27" s="57"/>
    </row>
    <row r="28" spans="1:30" ht="16.5" customHeight="1">
      <c r="A28" s="3">
        <v>14</v>
      </c>
      <c r="B28" s="34">
        <f t="shared" si="7"/>
        <v>45335</v>
      </c>
      <c r="C28" s="2">
        <f t="shared" si="8"/>
        <v>884</v>
      </c>
      <c r="D28" s="5">
        <f t="shared" si="9"/>
        <v>1722</v>
      </c>
      <c r="E28" s="35">
        <f t="shared" si="15"/>
        <v>6</v>
      </c>
      <c r="F28" s="35">
        <f t="shared" si="16"/>
        <v>-204</v>
      </c>
      <c r="G28" s="35">
        <f t="shared" si="17"/>
        <v>-194</v>
      </c>
      <c r="H28" s="18">
        <f t="shared" si="1"/>
        <v>2600</v>
      </c>
      <c r="I28" s="18">
        <f t="shared" si="1"/>
        <v>2810</v>
      </c>
      <c r="J28" s="18">
        <f t="shared" si="1"/>
        <v>2800</v>
      </c>
      <c r="K28" s="18">
        <f t="shared" si="10"/>
        <v>3000</v>
      </c>
      <c r="L28" s="18">
        <f t="shared" si="10"/>
        <v>3000</v>
      </c>
      <c r="M28" s="18">
        <f t="shared" si="10"/>
        <v>3000</v>
      </c>
      <c r="N28" s="18">
        <f t="shared" si="18"/>
        <v>-400</v>
      </c>
      <c r="O28" s="18">
        <f t="shared" si="3"/>
        <v>-190</v>
      </c>
      <c r="P28" s="18">
        <f t="shared" si="3"/>
        <v>-200</v>
      </c>
      <c r="Q28" s="35">
        <f t="shared" si="11"/>
        <v>0</v>
      </c>
      <c r="R28" s="35">
        <f t="shared" si="11"/>
        <v>0</v>
      </c>
      <c r="S28" s="35">
        <f t="shared" si="11"/>
        <v>0</v>
      </c>
      <c r="T28" s="4">
        <f t="shared" si="5"/>
        <v>2796</v>
      </c>
      <c r="U28" s="84">
        <f>U27+0.2*1000-Q28</f>
        <v>-200</v>
      </c>
      <c r="V28" s="83">
        <f t="shared" ref="V28:V91" si="23">V27+$X28*1000-R28</f>
        <v>-190</v>
      </c>
      <c r="W28" s="83">
        <f t="shared" ref="W28:W91" si="24">W27+$X28*1000-S28</f>
        <v>-200</v>
      </c>
      <c r="X28" s="89"/>
      <c r="Y28" s="18">
        <v>200</v>
      </c>
      <c r="Z28" s="18">
        <v>300</v>
      </c>
      <c r="AA28" s="18">
        <v>300</v>
      </c>
      <c r="AB28" s="50">
        <v>7</v>
      </c>
      <c r="AD28" s="47"/>
    </row>
    <row r="29" spans="1:30" ht="16.5" customHeight="1">
      <c r="A29" s="3">
        <v>15</v>
      </c>
      <c r="B29" s="34">
        <f t="shared" si="7"/>
        <v>45336</v>
      </c>
      <c r="C29" s="2">
        <f t="shared" si="8"/>
        <v>884</v>
      </c>
      <c r="D29" s="5">
        <f t="shared" si="9"/>
        <v>1720</v>
      </c>
      <c r="E29" s="35">
        <f t="shared" si="15"/>
        <v>4</v>
      </c>
      <c r="F29" s="35">
        <f t="shared" si="16"/>
        <v>-206</v>
      </c>
      <c r="G29" s="35">
        <f t="shared" si="17"/>
        <v>-196</v>
      </c>
      <c r="H29" s="18">
        <f t="shared" si="1"/>
        <v>2600</v>
      </c>
      <c r="I29" s="18">
        <f t="shared" si="1"/>
        <v>2810</v>
      </c>
      <c r="J29" s="18">
        <f t="shared" si="1"/>
        <v>2800</v>
      </c>
      <c r="K29" s="18">
        <f t="shared" si="10"/>
        <v>3000</v>
      </c>
      <c r="L29" s="18">
        <f t="shared" si="10"/>
        <v>3000</v>
      </c>
      <c r="M29" s="18">
        <f t="shared" si="10"/>
        <v>3000</v>
      </c>
      <c r="N29" s="18">
        <f t="shared" si="18"/>
        <v>-400</v>
      </c>
      <c r="O29" s="18">
        <f t="shared" si="3"/>
        <v>-190</v>
      </c>
      <c r="P29" s="18">
        <f t="shared" si="3"/>
        <v>-200</v>
      </c>
      <c r="Q29" s="35">
        <f t="shared" si="11"/>
        <v>0</v>
      </c>
      <c r="R29" s="35">
        <f t="shared" si="11"/>
        <v>0</v>
      </c>
      <c r="S29" s="35">
        <f t="shared" si="11"/>
        <v>0</v>
      </c>
      <c r="T29" s="4">
        <f t="shared" si="5"/>
        <v>2794</v>
      </c>
      <c r="U29" s="83">
        <f t="shared" ref="U29:U91" si="25">U28+$X29*1000-Q29</f>
        <v>-200</v>
      </c>
      <c r="V29" s="83">
        <f t="shared" si="23"/>
        <v>-190</v>
      </c>
      <c r="W29" s="83">
        <f t="shared" si="24"/>
        <v>-200</v>
      </c>
      <c r="X29" s="4"/>
      <c r="Y29" s="18"/>
      <c r="Z29" s="18"/>
      <c r="AA29" s="18"/>
      <c r="AB29" s="50"/>
    </row>
    <row r="30" spans="1:30" ht="16.5" customHeight="1">
      <c r="A30" s="3">
        <v>16</v>
      </c>
      <c r="B30" s="34">
        <f t="shared" si="7"/>
        <v>45337</v>
      </c>
      <c r="C30" s="2">
        <f t="shared" si="8"/>
        <v>884</v>
      </c>
      <c r="D30" s="5">
        <f t="shared" si="9"/>
        <v>1718</v>
      </c>
      <c r="E30" s="35">
        <f t="shared" si="15"/>
        <v>2</v>
      </c>
      <c r="F30" s="35">
        <f t="shared" si="16"/>
        <v>-208</v>
      </c>
      <c r="G30" s="35">
        <f t="shared" si="17"/>
        <v>-198</v>
      </c>
      <c r="H30" s="18">
        <f t="shared" ref="H30:J93" si="26">K30+N30</f>
        <v>2600</v>
      </c>
      <c r="I30" s="18">
        <f t="shared" si="26"/>
        <v>2810</v>
      </c>
      <c r="J30" s="18">
        <f t="shared" si="26"/>
        <v>2800</v>
      </c>
      <c r="K30" s="18">
        <f t="shared" si="10"/>
        <v>3000</v>
      </c>
      <c r="L30" s="18">
        <f t="shared" si="10"/>
        <v>3000</v>
      </c>
      <c r="M30" s="18">
        <f t="shared" si="10"/>
        <v>3000</v>
      </c>
      <c r="N30" s="18">
        <f t="shared" si="18"/>
        <v>-400</v>
      </c>
      <c r="O30" s="18">
        <f t="shared" si="3"/>
        <v>-190</v>
      </c>
      <c r="P30" s="18">
        <f t="shared" si="3"/>
        <v>-200</v>
      </c>
      <c r="Q30" s="35">
        <f t="shared" si="11"/>
        <v>0</v>
      </c>
      <c r="R30" s="35">
        <f t="shared" si="11"/>
        <v>0</v>
      </c>
      <c r="S30" s="35">
        <f t="shared" si="11"/>
        <v>0</v>
      </c>
      <c r="T30" s="4">
        <f t="shared" si="5"/>
        <v>2792</v>
      </c>
      <c r="U30" s="83">
        <f t="shared" si="25"/>
        <v>-200</v>
      </c>
      <c r="V30" s="83">
        <f t="shared" si="23"/>
        <v>-190</v>
      </c>
      <c r="W30" s="83">
        <f t="shared" si="24"/>
        <v>-200</v>
      </c>
      <c r="X30" s="4"/>
      <c r="Y30" s="18"/>
      <c r="Z30" s="18"/>
      <c r="AA30" s="18"/>
      <c r="AB30" s="50"/>
    </row>
    <row r="31" spans="1:30" ht="16.5" customHeight="1">
      <c r="A31" s="3">
        <v>17</v>
      </c>
      <c r="B31" s="34">
        <f t="shared" si="7"/>
        <v>45338</v>
      </c>
      <c r="C31" s="2">
        <f t="shared" si="8"/>
        <v>884</v>
      </c>
      <c r="D31" s="5">
        <f t="shared" si="9"/>
        <v>1716</v>
      </c>
      <c r="E31" s="35">
        <f t="shared" si="15"/>
        <v>0</v>
      </c>
      <c r="F31" s="35">
        <f t="shared" si="16"/>
        <v>-210</v>
      </c>
      <c r="G31" s="35">
        <f t="shared" si="17"/>
        <v>-200</v>
      </c>
      <c r="H31" s="18">
        <f t="shared" si="26"/>
        <v>2600</v>
      </c>
      <c r="I31" s="18">
        <f t="shared" si="26"/>
        <v>2810</v>
      </c>
      <c r="J31" s="18">
        <f t="shared" si="26"/>
        <v>2800</v>
      </c>
      <c r="K31" s="18">
        <f t="shared" si="10"/>
        <v>3000</v>
      </c>
      <c r="L31" s="18">
        <f t="shared" si="10"/>
        <v>3000</v>
      </c>
      <c r="M31" s="18">
        <f t="shared" si="10"/>
        <v>3000</v>
      </c>
      <c r="N31" s="18">
        <f t="shared" si="18"/>
        <v>-400</v>
      </c>
      <c r="O31" s="18">
        <f t="shared" si="18"/>
        <v>-190</v>
      </c>
      <c r="P31" s="18">
        <f t="shared" si="18"/>
        <v>-200</v>
      </c>
      <c r="Q31" s="35">
        <f t="shared" si="11"/>
        <v>0</v>
      </c>
      <c r="R31" s="65">
        <f t="shared" si="11"/>
        <v>0</v>
      </c>
      <c r="S31" s="65">
        <f t="shared" si="11"/>
        <v>0</v>
      </c>
      <c r="T31" s="4">
        <f t="shared" si="5"/>
        <v>2790</v>
      </c>
      <c r="U31" s="83">
        <f t="shared" si="25"/>
        <v>-200</v>
      </c>
      <c r="V31" s="83">
        <f t="shared" si="23"/>
        <v>-190</v>
      </c>
      <c r="W31" s="83">
        <f t="shared" si="24"/>
        <v>-200</v>
      </c>
      <c r="X31" s="4"/>
      <c r="Y31" s="18"/>
      <c r="Z31" s="18"/>
      <c r="AA31" s="18"/>
      <c r="AB31" s="50"/>
    </row>
    <row r="32" spans="1:30" ht="16.5" customHeight="1">
      <c r="A32" s="3">
        <v>18</v>
      </c>
      <c r="B32" s="34">
        <f t="shared" si="7"/>
        <v>45339</v>
      </c>
      <c r="C32" s="2">
        <f t="shared" si="8"/>
        <v>884</v>
      </c>
      <c r="D32" s="5">
        <f t="shared" si="9"/>
        <v>1714</v>
      </c>
      <c r="E32" s="35">
        <f t="shared" si="15"/>
        <v>-2</v>
      </c>
      <c r="F32" s="35">
        <f t="shared" si="16"/>
        <v>-212</v>
      </c>
      <c r="G32" s="35">
        <f t="shared" si="17"/>
        <v>-202</v>
      </c>
      <c r="H32" s="18">
        <f t="shared" si="26"/>
        <v>2600</v>
      </c>
      <c r="I32" s="18">
        <f t="shared" si="26"/>
        <v>2810</v>
      </c>
      <c r="J32" s="18">
        <f t="shared" si="26"/>
        <v>2800</v>
      </c>
      <c r="K32" s="18">
        <f t="shared" ref="K32:M47" si="27">K31</f>
        <v>3000</v>
      </c>
      <c r="L32" s="18">
        <f t="shared" si="27"/>
        <v>3000</v>
      </c>
      <c r="M32" s="18">
        <f t="shared" si="27"/>
        <v>3000</v>
      </c>
      <c r="N32" s="18">
        <f t="shared" si="18"/>
        <v>-400</v>
      </c>
      <c r="O32" s="18">
        <f t="shared" si="18"/>
        <v>-190</v>
      </c>
      <c r="P32" s="18">
        <f t="shared" si="18"/>
        <v>-200</v>
      </c>
      <c r="Q32" s="35">
        <f t="shared" si="11"/>
        <v>0</v>
      </c>
      <c r="R32" s="35">
        <f t="shared" si="11"/>
        <v>0</v>
      </c>
      <c r="S32" s="35">
        <f t="shared" si="11"/>
        <v>0</v>
      </c>
      <c r="T32" s="4">
        <f t="shared" si="5"/>
        <v>2488</v>
      </c>
      <c r="U32" s="83">
        <f t="shared" si="25"/>
        <v>100</v>
      </c>
      <c r="V32" s="83">
        <f t="shared" si="23"/>
        <v>110</v>
      </c>
      <c r="W32" s="83">
        <f t="shared" si="24"/>
        <v>100</v>
      </c>
      <c r="X32" s="89">
        <v>0.3</v>
      </c>
      <c r="Y32" s="18"/>
      <c r="Z32" s="18"/>
      <c r="AA32" s="18"/>
      <c r="AB32" s="50">
        <v>6</v>
      </c>
    </row>
    <row r="33" spans="1:28" ht="16.5" customHeight="1">
      <c r="A33" s="3">
        <v>19</v>
      </c>
      <c r="B33" s="34">
        <f t="shared" si="7"/>
        <v>45340</v>
      </c>
      <c r="C33" s="2">
        <f t="shared" si="8"/>
        <v>884</v>
      </c>
      <c r="D33" s="5">
        <f t="shared" si="9"/>
        <v>1712</v>
      </c>
      <c r="E33" s="35">
        <f t="shared" si="15"/>
        <v>-4</v>
      </c>
      <c r="F33" s="35">
        <f t="shared" si="16"/>
        <v>-214</v>
      </c>
      <c r="G33" s="35">
        <f t="shared" si="17"/>
        <v>-204</v>
      </c>
      <c r="H33" s="18">
        <f t="shared" si="26"/>
        <v>2600</v>
      </c>
      <c r="I33" s="18">
        <f t="shared" si="26"/>
        <v>2810</v>
      </c>
      <c r="J33" s="18">
        <f t="shared" si="26"/>
        <v>2800</v>
      </c>
      <c r="K33" s="18">
        <f t="shared" si="27"/>
        <v>3000</v>
      </c>
      <c r="L33" s="18">
        <f t="shared" si="27"/>
        <v>3000</v>
      </c>
      <c r="M33" s="18">
        <f t="shared" si="27"/>
        <v>3000</v>
      </c>
      <c r="N33" s="18">
        <f t="shared" ref="N33:P48" si="28">N32-Q33</f>
        <v>-400</v>
      </c>
      <c r="O33" s="18">
        <f t="shared" si="28"/>
        <v>-190</v>
      </c>
      <c r="P33" s="18">
        <f t="shared" si="28"/>
        <v>-200</v>
      </c>
      <c r="Q33" s="35">
        <f t="shared" si="11"/>
        <v>0</v>
      </c>
      <c r="R33" s="35">
        <f t="shared" si="11"/>
        <v>0</v>
      </c>
      <c r="S33" s="35">
        <f t="shared" si="11"/>
        <v>0</v>
      </c>
      <c r="T33" s="4">
        <f t="shared" si="5"/>
        <v>2486</v>
      </c>
      <c r="U33" s="83">
        <f t="shared" si="25"/>
        <v>100</v>
      </c>
      <c r="V33" s="83">
        <f t="shared" si="23"/>
        <v>110</v>
      </c>
      <c r="W33" s="83">
        <f t="shared" si="24"/>
        <v>100</v>
      </c>
      <c r="X33" s="4"/>
      <c r="Y33" s="18"/>
      <c r="Z33" s="18"/>
      <c r="AA33" s="18"/>
      <c r="AB33" s="50"/>
    </row>
    <row r="34" spans="1:28" ht="16.5" customHeight="1">
      <c r="A34" s="3">
        <v>20</v>
      </c>
      <c r="B34" s="34">
        <f t="shared" si="7"/>
        <v>45341</v>
      </c>
      <c r="C34" s="2">
        <f t="shared" si="8"/>
        <v>884</v>
      </c>
      <c r="D34" s="5">
        <f t="shared" si="9"/>
        <v>1710</v>
      </c>
      <c r="E34" s="35">
        <f t="shared" si="15"/>
        <v>-6</v>
      </c>
      <c r="F34" s="35">
        <f t="shared" si="16"/>
        <v>-216</v>
      </c>
      <c r="G34" s="35">
        <f t="shared" si="17"/>
        <v>-206</v>
      </c>
      <c r="H34" s="18">
        <f t="shared" si="26"/>
        <v>2600</v>
      </c>
      <c r="I34" s="18">
        <f t="shared" si="26"/>
        <v>2810</v>
      </c>
      <c r="J34" s="18">
        <f t="shared" si="26"/>
        <v>2800</v>
      </c>
      <c r="K34" s="18">
        <f t="shared" si="27"/>
        <v>3000</v>
      </c>
      <c r="L34" s="18">
        <f t="shared" si="27"/>
        <v>3000</v>
      </c>
      <c r="M34" s="18">
        <f t="shared" si="27"/>
        <v>3000</v>
      </c>
      <c r="N34" s="18">
        <f t="shared" si="28"/>
        <v>-400</v>
      </c>
      <c r="O34" s="18">
        <f t="shared" si="28"/>
        <v>-190</v>
      </c>
      <c r="P34" s="18">
        <f t="shared" si="28"/>
        <v>-200</v>
      </c>
      <c r="Q34" s="35">
        <f t="shared" si="11"/>
        <v>0</v>
      </c>
      <c r="R34" s="35">
        <f t="shared" si="11"/>
        <v>0</v>
      </c>
      <c r="S34" s="35">
        <f t="shared" si="11"/>
        <v>0</v>
      </c>
      <c r="T34" s="4">
        <f t="shared" si="5"/>
        <v>2484</v>
      </c>
      <c r="U34" s="83">
        <f t="shared" si="25"/>
        <v>100</v>
      </c>
      <c r="V34" s="83">
        <f t="shared" si="23"/>
        <v>110</v>
      </c>
      <c r="W34" s="83">
        <f t="shared" si="24"/>
        <v>100</v>
      </c>
      <c r="X34" s="4"/>
      <c r="Y34" s="18"/>
      <c r="Z34" s="18"/>
      <c r="AA34" s="18"/>
      <c r="AB34" s="50"/>
    </row>
    <row r="35" spans="1:28" ht="16.5" customHeight="1">
      <c r="A35" s="3">
        <v>21</v>
      </c>
      <c r="B35" s="34">
        <f t="shared" si="7"/>
        <v>45342</v>
      </c>
      <c r="C35" s="2">
        <f t="shared" si="8"/>
        <v>884</v>
      </c>
      <c r="D35" s="5">
        <f t="shared" si="9"/>
        <v>1708</v>
      </c>
      <c r="E35" s="35">
        <f t="shared" si="15"/>
        <v>-8</v>
      </c>
      <c r="F35" s="35">
        <f t="shared" si="16"/>
        <v>-218</v>
      </c>
      <c r="G35" s="35">
        <f t="shared" si="17"/>
        <v>-208</v>
      </c>
      <c r="H35" s="18">
        <f t="shared" si="26"/>
        <v>2600</v>
      </c>
      <c r="I35" s="18">
        <f t="shared" si="26"/>
        <v>2810</v>
      </c>
      <c r="J35" s="18">
        <f t="shared" si="26"/>
        <v>2800</v>
      </c>
      <c r="K35" s="18">
        <f t="shared" si="27"/>
        <v>3000</v>
      </c>
      <c r="L35" s="18">
        <f t="shared" si="27"/>
        <v>3000</v>
      </c>
      <c r="M35" s="18">
        <f t="shared" si="27"/>
        <v>3000</v>
      </c>
      <c r="N35" s="18">
        <f t="shared" si="28"/>
        <v>-400</v>
      </c>
      <c r="O35" s="18">
        <f t="shared" si="28"/>
        <v>-190</v>
      </c>
      <c r="P35" s="18">
        <f t="shared" si="28"/>
        <v>-200</v>
      </c>
      <c r="Q35" s="35">
        <f t="shared" si="11"/>
        <v>0</v>
      </c>
      <c r="R35" s="35">
        <f t="shared" si="11"/>
        <v>0</v>
      </c>
      <c r="S35" s="35">
        <f t="shared" si="11"/>
        <v>0</v>
      </c>
      <c r="T35" s="4">
        <f t="shared" si="5"/>
        <v>2482</v>
      </c>
      <c r="U35" s="83">
        <f t="shared" si="25"/>
        <v>100</v>
      </c>
      <c r="V35" s="83">
        <f t="shared" si="23"/>
        <v>110</v>
      </c>
      <c r="W35" s="83">
        <f t="shared" si="24"/>
        <v>100</v>
      </c>
      <c r="X35" s="4"/>
      <c r="Y35" s="18"/>
      <c r="Z35" s="18"/>
      <c r="AA35" s="18"/>
      <c r="AB35" s="50"/>
    </row>
    <row r="36" spans="1:28" ht="16.5" customHeight="1">
      <c r="A36" s="3">
        <v>22</v>
      </c>
      <c r="B36" s="34">
        <f t="shared" si="7"/>
        <v>45343</v>
      </c>
      <c r="C36" s="2">
        <f t="shared" si="8"/>
        <v>884</v>
      </c>
      <c r="D36" s="5">
        <f t="shared" si="9"/>
        <v>1706</v>
      </c>
      <c r="E36" s="35">
        <f t="shared" si="15"/>
        <v>-10</v>
      </c>
      <c r="F36" s="35">
        <f t="shared" si="16"/>
        <v>-220</v>
      </c>
      <c r="G36" s="35">
        <f t="shared" si="17"/>
        <v>-210</v>
      </c>
      <c r="H36" s="18">
        <f t="shared" si="26"/>
        <v>2600</v>
      </c>
      <c r="I36" s="18">
        <f t="shared" si="26"/>
        <v>2810</v>
      </c>
      <c r="J36" s="18">
        <f t="shared" si="26"/>
        <v>2800</v>
      </c>
      <c r="K36" s="18">
        <f t="shared" si="27"/>
        <v>3000</v>
      </c>
      <c r="L36" s="18">
        <f t="shared" si="27"/>
        <v>3000</v>
      </c>
      <c r="M36" s="18">
        <f t="shared" si="27"/>
        <v>3000</v>
      </c>
      <c r="N36" s="18">
        <f t="shared" si="28"/>
        <v>-400</v>
      </c>
      <c r="O36" s="18">
        <f t="shared" si="28"/>
        <v>-190</v>
      </c>
      <c r="P36" s="18">
        <f t="shared" si="28"/>
        <v>-200</v>
      </c>
      <c r="Q36" s="35">
        <f t="shared" si="11"/>
        <v>0</v>
      </c>
      <c r="R36" s="35">
        <f t="shared" si="11"/>
        <v>0</v>
      </c>
      <c r="S36" s="35">
        <f t="shared" si="11"/>
        <v>0</v>
      </c>
      <c r="T36" s="4">
        <f t="shared" si="5"/>
        <v>2190</v>
      </c>
      <c r="U36" s="83">
        <f t="shared" si="25"/>
        <v>400</v>
      </c>
      <c r="V36" s="83">
        <f>V35+0.29*1000-R36</f>
        <v>400</v>
      </c>
      <c r="W36" s="83">
        <f t="shared" si="24"/>
        <v>400</v>
      </c>
      <c r="X36" s="89">
        <v>0.3</v>
      </c>
      <c r="Y36" s="18"/>
      <c r="Z36" s="18"/>
      <c r="AA36" s="18"/>
      <c r="AB36" s="50">
        <v>5</v>
      </c>
    </row>
    <row r="37" spans="1:28" ht="16.5" customHeight="1">
      <c r="A37" s="3">
        <v>23</v>
      </c>
      <c r="B37" s="34">
        <f t="shared" si="7"/>
        <v>45344</v>
      </c>
      <c r="C37" s="2">
        <f t="shared" si="8"/>
        <v>884</v>
      </c>
      <c r="D37" s="5">
        <f t="shared" si="9"/>
        <v>1704</v>
      </c>
      <c r="E37" s="35">
        <f t="shared" si="15"/>
        <v>-12</v>
      </c>
      <c r="F37" s="35">
        <f t="shared" si="16"/>
        <v>-222</v>
      </c>
      <c r="G37" s="35">
        <f t="shared" si="17"/>
        <v>-212</v>
      </c>
      <c r="H37" s="18">
        <f t="shared" si="26"/>
        <v>2600</v>
      </c>
      <c r="I37" s="18">
        <f t="shared" si="26"/>
        <v>2810</v>
      </c>
      <c r="J37" s="18">
        <f t="shared" si="26"/>
        <v>2800</v>
      </c>
      <c r="K37" s="18">
        <f t="shared" si="27"/>
        <v>3000</v>
      </c>
      <c r="L37" s="18">
        <f t="shared" si="27"/>
        <v>3000</v>
      </c>
      <c r="M37" s="18">
        <f t="shared" si="27"/>
        <v>3000</v>
      </c>
      <c r="N37" s="18">
        <f t="shared" si="28"/>
        <v>-400</v>
      </c>
      <c r="O37" s="18">
        <f t="shared" si="28"/>
        <v>-190</v>
      </c>
      <c r="P37" s="18">
        <f t="shared" si="28"/>
        <v>-200</v>
      </c>
      <c r="Q37" s="35">
        <f t="shared" si="11"/>
        <v>0</v>
      </c>
      <c r="R37" s="35">
        <f t="shared" si="11"/>
        <v>0</v>
      </c>
      <c r="S37" s="35">
        <f t="shared" si="11"/>
        <v>0</v>
      </c>
      <c r="T37" s="4">
        <f t="shared" si="5"/>
        <v>2188</v>
      </c>
      <c r="U37" s="83">
        <f t="shared" si="25"/>
        <v>400</v>
      </c>
      <c r="V37" s="83">
        <f t="shared" si="23"/>
        <v>400</v>
      </c>
      <c r="W37" s="83">
        <f t="shared" si="24"/>
        <v>400</v>
      </c>
      <c r="X37" s="4"/>
      <c r="Y37" s="18"/>
      <c r="Z37" s="18"/>
      <c r="AA37" s="18"/>
      <c r="AB37" s="50"/>
    </row>
    <row r="38" spans="1:28" ht="16.5" customHeight="1">
      <c r="A38" s="3">
        <v>24</v>
      </c>
      <c r="B38" s="34">
        <f t="shared" si="7"/>
        <v>45345</v>
      </c>
      <c r="C38" s="2">
        <f t="shared" si="8"/>
        <v>884</v>
      </c>
      <c r="D38" s="5">
        <f t="shared" si="9"/>
        <v>1702</v>
      </c>
      <c r="E38" s="35">
        <f t="shared" si="15"/>
        <v>-14</v>
      </c>
      <c r="F38" s="35">
        <f t="shared" si="16"/>
        <v>-224</v>
      </c>
      <c r="G38" s="35">
        <f t="shared" si="17"/>
        <v>-214</v>
      </c>
      <c r="H38" s="18">
        <f t="shared" si="26"/>
        <v>2600</v>
      </c>
      <c r="I38" s="18">
        <f t="shared" si="26"/>
        <v>2810</v>
      </c>
      <c r="J38" s="18">
        <f t="shared" si="26"/>
        <v>2800</v>
      </c>
      <c r="K38" s="18">
        <f t="shared" si="27"/>
        <v>3000</v>
      </c>
      <c r="L38" s="18">
        <f t="shared" si="27"/>
        <v>3000</v>
      </c>
      <c r="M38" s="18">
        <f t="shared" si="27"/>
        <v>3000</v>
      </c>
      <c r="N38" s="18">
        <f t="shared" si="28"/>
        <v>-400</v>
      </c>
      <c r="O38" s="18">
        <f t="shared" si="28"/>
        <v>-190</v>
      </c>
      <c r="P38" s="18">
        <f t="shared" si="28"/>
        <v>-200</v>
      </c>
      <c r="Q38" s="35">
        <f t="shared" si="11"/>
        <v>0</v>
      </c>
      <c r="R38" s="35">
        <f t="shared" si="11"/>
        <v>0</v>
      </c>
      <c r="S38" s="35">
        <f t="shared" si="11"/>
        <v>0</v>
      </c>
      <c r="T38" s="4">
        <f t="shared" si="5"/>
        <v>2186</v>
      </c>
      <c r="U38" s="83">
        <f t="shared" si="25"/>
        <v>400</v>
      </c>
      <c r="V38" s="83">
        <f t="shared" si="23"/>
        <v>400</v>
      </c>
      <c r="W38" s="83">
        <f t="shared" si="24"/>
        <v>400</v>
      </c>
      <c r="X38" s="4"/>
      <c r="Y38" s="18"/>
      <c r="Z38" s="18"/>
      <c r="AA38" s="18"/>
      <c r="AB38" s="50"/>
    </row>
    <row r="39" spans="1:28" ht="16.5" customHeight="1">
      <c r="A39" s="3">
        <v>25</v>
      </c>
      <c r="B39" s="34">
        <f t="shared" si="7"/>
        <v>45346</v>
      </c>
      <c r="C39" s="2">
        <f t="shared" si="8"/>
        <v>884</v>
      </c>
      <c r="D39" s="5">
        <f t="shared" si="9"/>
        <v>1700</v>
      </c>
      <c r="E39" s="35">
        <f t="shared" si="15"/>
        <v>-16</v>
      </c>
      <c r="F39" s="35">
        <f t="shared" si="16"/>
        <v>-226</v>
      </c>
      <c r="G39" s="35">
        <f t="shared" si="17"/>
        <v>-216</v>
      </c>
      <c r="H39" s="18">
        <f t="shared" si="26"/>
        <v>2600</v>
      </c>
      <c r="I39" s="18">
        <f t="shared" si="26"/>
        <v>2810</v>
      </c>
      <c r="J39" s="18">
        <f t="shared" si="26"/>
        <v>2800</v>
      </c>
      <c r="K39" s="18">
        <f t="shared" si="27"/>
        <v>3000</v>
      </c>
      <c r="L39" s="18">
        <f t="shared" si="27"/>
        <v>3000</v>
      </c>
      <c r="M39" s="18">
        <f t="shared" si="27"/>
        <v>3000</v>
      </c>
      <c r="N39" s="18">
        <f t="shared" si="28"/>
        <v>-400</v>
      </c>
      <c r="O39" s="18">
        <f t="shared" si="28"/>
        <v>-190</v>
      </c>
      <c r="P39" s="18">
        <f t="shared" si="28"/>
        <v>-200</v>
      </c>
      <c r="Q39" s="35">
        <f t="shared" si="11"/>
        <v>0</v>
      </c>
      <c r="R39" s="35">
        <f t="shared" si="11"/>
        <v>0</v>
      </c>
      <c r="S39" s="35">
        <f t="shared" si="11"/>
        <v>0</v>
      </c>
      <c r="T39" s="4">
        <f t="shared" si="5"/>
        <v>2184</v>
      </c>
      <c r="U39" s="83">
        <f t="shared" si="25"/>
        <v>400</v>
      </c>
      <c r="V39" s="83">
        <f t="shared" si="23"/>
        <v>400</v>
      </c>
      <c r="W39" s="83">
        <f t="shared" si="24"/>
        <v>400</v>
      </c>
      <c r="X39" s="4"/>
      <c r="Y39" s="18"/>
      <c r="Z39" s="18"/>
      <c r="AA39" s="18"/>
      <c r="AB39" s="56"/>
    </row>
    <row r="40" spans="1:28" ht="16.5" customHeight="1">
      <c r="A40" s="3">
        <v>26</v>
      </c>
      <c r="B40" s="34">
        <f t="shared" si="7"/>
        <v>45347</v>
      </c>
      <c r="C40" s="2">
        <f t="shared" si="8"/>
        <v>884</v>
      </c>
      <c r="D40" s="5">
        <f t="shared" si="9"/>
        <v>1698</v>
      </c>
      <c r="E40" s="35">
        <f t="shared" si="15"/>
        <v>-18</v>
      </c>
      <c r="F40" s="35">
        <f t="shared" si="16"/>
        <v>-228</v>
      </c>
      <c r="G40" s="35">
        <f t="shared" si="17"/>
        <v>-218</v>
      </c>
      <c r="H40" s="18">
        <f t="shared" si="26"/>
        <v>2600</v>
      </c>
      <c r="I40" s="18">
        <f t="shared" si="26"/>
        <v>2810</v>
      </c>
      <c r="J40" s="18">
        <f t="shared" si="26"/>
        <v>2800</v>
      </c>
      <c r="K40" s="18">
        <f t="shared" si="27"/>
        <v>3000</v>
      </c>
      <c r="L40" s="18">
        <f t="shared" si="27"/>
        <v>3000</v>
      </c>
      <c r="M40" s="18">
        <f t="shared" si="27"/>
        <v>3000</v>
      </c>
      <c r="N40" s="18">
        <f t="shared" si="28"/>
        <v>-400</v>
      </c>
      <c r="O40" s="18">
        <f t="shared" si="28"/>
        <v>-190</v>
      </c>
      <c r="P40" s="18">
        <f t="shared" si="28"/>
        <v>-200</v>
      </c>
      <c r="Q40" s="35">
        <f t="shared" si="11"/>
        <v>0</v>
      </c>
      <c r="R40" s="35">
        <f t="shared" si="11"/>
        <v>0</v>
      </c>
      <c r="S40" s="35">
        <f t="shared" si="11"/>
        <v>0</v>
      </c>
      <c r="T40" s="4">
        <f t="shared" si="5"/>
        <v>1882</v>
      </c>
      <c r="U40" s="83">
        <f t="shared" si="25"/>
        <v>700</v>
      </c>
      <c r="V40" s="83">
        <f t="shared" si="23"/>
        <v>700</v>
      </c>
      <c r="W40" s="83">
        <f t="shared" si="24"/>
        <v>700</v>
      </c>
      <c r="X40" s="89">
        <v>0.3</v>
      </c>
      <c r="Y40" s="18"/>
      <c r="Z40" s="18"/>
      <c r="AA40" s="18"/>
      <c r="AB40" s="50">
        <v>4</v>
      </c>
    </row>
    <row r="41" spans="1:28" ht="16.5" customHeight="1">
      <c r="A41" s="3">
        <v>27</v>
      </c>
      <c r="B41" s="34">
        <f t="shared" si="7"/>
        <v>45348</v>
      </c>
      <c r="C41" s="2">
        <f t="shared" si="8"/>
        <v>884</v>
      </c>
      <c r="D41" s="5">
        <f t="shared" si="9"/>
        <v>1696</v>
      </c>
      <c r="E41" s="35">
        <f t="shared" si="15"/>
        <v>-20</v>
      </c>
      <c r="F41" s="35">
        <f t="shared" si="16"/>
        <v>-230</v>
      </c>
      <c r="G41" s="35">
        <f t="shared" si="17"/>
        <v>-220</v>
      </c>
      <c r="H41" s="18">
        <f t="shared" si="26"/>
        <v>2600</v>
      </c>
      <c r="I41" s="18">
        <f t="shared" si="26"/>
        <v>2810</v>
      </c>
      <c r="J41" s="18">
        <f t="shared" si="26"/>
        <v>2800</v>
      </c>
      <c r="K41" s="18">
        <f t="shared" si="27"/>
        <v>3000</v>
      </c>
      <c r="L41" s="18">
        <f t="shared" si="27"/>
        <v>3000</v>
      </c>
      <c r="M41" s="18">
        <f t="shared" si="27"/>
        <v>3000</v>
      </c>
      <c r="N41" s="18">
        <f t="shared" si="28"/>
        <v>-400</v>
      </c>
      <c r="O41" s="18">
        <f t="shared" si="28"/>
        <v>-190</v>
      </c>
      <c r="P41" s="18">
        <f t="shared" si="28"/>
        <v>-200</v>
      </c>
      <c r="Q41" s="35">
        <f t="shared" si="11"/>
        <v>0</v>
      </c>
      <c r="R41" s="35">
        <f t="shared" si="11"/>
        <v>0</v>
      </c>
      <c r="S41" s="35">
        <f t="shared" si="11"/>
        <v>0</v>
      </c>
      <c r="T41" s="4">
        <f t="shared" si="5"/>
        <v>1880</v>
      </c>
      <c r="U41" s="83">
        <f t="shared" si="25"/>
        <v>700</v>
      </c>
      <c r="V41" s="83">
        <f t="shared" si="23"/>
        <v>700</v>
      </c>
      <c r="W41" s="83">
        <f t="shared" si="24"/>
        <v>700</v>
      </c>
      <c r="X41" s="4"/>
      <c r="Y41" s="18"/>
      <c r="Z41" s="18"/>
      <c r="AA41" s="18"/>
      <c r="AB41" s="50"/>
    </row>
    <row r="42" spans="1:28" ht="16.5" customHeight="1">
      <c r="A42" s="3">
        <v>28</v>
      </c>
      <c r="B42" s="34">
        <f t="shared" si="7"/>
        <v>45349</v>
      </c>
      <c r="C42" s="2">
        <f t="shared" si="8"/>
        <v>884</v>
      </c>
      <c r="D42" s="5">
        <f t="shared" si="9"/>
        <v>1694</v>
      </c>
      <c r="E42" s="35">
        <f t="shared" si="15"/>
        <v>-22</v>
      </c>
      <c r="F42" s="35">
        <f t="shared" si="16"/>
        <v>-232</v>
      </c>
      <c r="G42" s="35">
        <f t="shared" si="17"/>
        <v>-222</v>
      </c>
      <c r="H42" s="18">
        <f t="shared" si="26"/>
        <v>2600</v>
      </c>
      <c r="I42" s="18">
        <f t="shared" si="26"/>
        <v>2810</v>
      </c>
      <c r="J42" s="18">
        <f t="shared" si="26"/>
        <v>2800</v>
      </c>
      <c r="K42" s="18">
        <f t="shared" si="27"/>
        <v>3000</v>
      </c>
      <c r="L42" s="18">
        <f t="shared" si="27"/>
        <v>3000</v>
      </c>
      <c r="M42" s="18">
        <f t="shared" si="27"/>
        <v>3000</v>
      </c>
      <c r="N42" s="18">
        <f t="shared" si="28"/>
        <v>-400</v>
      </c>
      <c r="O42" s="18">
        <f t="shared" si="28"/>
        <v>-190</v>
      </c>
      <c r="P42" s="18">
        <f t="shared" si="28"/>
        <v>-200</v>
      </c>
      <c r="Q42" s="35">
        <f t="shared" si="11"/>
        <v>0</v>
      </c>
      <c r="R42" s="35">
        <f t="shared" si="11"/>
        <v>0</v>
      </c>
      <c r="S42" s="35">
        <f t="shared" si="11"/>
        <v>0</v>
      </c>
      <c r="T42" s="4">
        <f t="shared" si="5"/>
        <v>1878</v>
      </c>
      <c r="U42" s="83">
        <f t="shared" si="25"/>
        <v>700</v>
      </c>
      <c r="V42" s="83">
        <f t="shared" si="23"/>
        <v>700</v>
      </c>
      <c r="W42" s="83">
        <f t="shared" si="24"/>
        <v>700</v>
      </c>
      <c r="X42" s="4"/>
      <c r="Y42" s="18"/>
      <c r="Z42" s="18"/>
      <c r="AA42" s="18"/>
      <c r="AB42" s="50"/>
    </row>
    <row r="43" spans="1:28" ht="16.5" customHeight="1">
      <c r="A43" s="3">
        <v>29</v>
      </c>
      <c r="B43" s="34">
        <f t="shared" si="7"/>
        <v>45350</v>
      </c>
      <c r="C43" s="2">
        <f t="shared" si="8"/>
        <v>884</v>
      </c>
      <c r="D43" s="5">
        <f t="shared" si="9"/>
        <v>1692</v>
      </c>
      <c r="E43" s="35">
        <f t="shared" si="15"/>
        <v>-24</v>
      </c>
      <c r="F43" s="35">
        <f t="shared" si="16"/>
        <v>-234</v>
      </c>
      <c r="G43" s="35">
        <f t="shared" si="17"/>
        <v>-224</v>
      </c>
      <c r="H43" s="18">
        <f t="shared" si="26"/>
        <v>2600</v>
      </c>
      <c r="I43" s="18">
        <f t="shared" si="26"/>
        <v>2810</v>
      </c>
      <c r="J43" s="18">
        <f t="shared" si="26"/>
        <v>2800</v>
      </c>
      <c r="K43" s="18">
        <f t="shared" si="27"/>
        <v>3000</v>
      </c>
      <c r="L43" s="18">
        <f t="shared" si="27"/>
        <v>3000</v>
      </c>
      <c r="M43" s="18">
        <f t="shared" si="27"/>
        <v>3000</v>
      </c>
      <c r="N43" s="18">
        <f t="shared" si="28"/>
        <v>-400</v>
      </c>
      <c r="O43" s="18">
        <f t="shared" si="28"/>
        <v>-190</v>
      </c>
      <c r="P43" s="18">
        <f t="shared" si="28"/>
        <v>-200</v>
      </c>
      <c r="Q43" s="35">
        <f t="shared" si="11"/>
        <v>0</v>
      </c>
      <c r="R43" s="35">
        <f t="shared" si="11"/>
        <v>0</v>
      </c>
      <c r="S43" s="35">
        <f t="shared" si="11"/>
        <v>0</v>
      </c>
      <c r="T43" s="4">
        <f t="shared" si="5"/>
        <v>1876</v>
      </c>
      <c r="U43" s="83">
        <f t="shared" si="25"/>
        <v>700</v>
      </c>
      <c r="V43" s="83">
        <f t="shared" si="23"/>
        <v>700</v>
      </c>
      <c r="W43" s="83">
        <f t="shared" si="24"/>
        <v>700</v>
      </c>
      <c r="X43" s="4"/>
      <c r="Y43" s="18"/>
      <c r="Z43" s="18"/>
      <c r="AA43" s="18"/>
      <c r="AB43" s="50"/>
    </row>
    <row r="44" spans="1:28" ht="16.5" customHeight="1">
      <c r="A44" s="3">
        <v>30</v>
      </c>
      <c r="B44" s="34">
        <f t="shared" si="7"/>
        <v>45351</v>
      </c>
      <c r="C44" s="2">
        <f t="shared" si="8"/>
        <v>884</v>
      </c>
      <c r="D44" s="5">
        <f t="shared" si="9"/>
        <v>1690</v>
      </c>
      <c r="E44" s="35">
        <f t="shared" si="15"/>
        <v>-26</v>
      </c>
      <c r="F44" s="35">
        <f t="shared" si="16"/>
        <v>-236</v>
      </c>
      <c r="G44" s="35">
        <f t="shared" si="17"/>
        <v>-226</v>
      </c>
      <c r="H44" s="18">
        <f t="shared" si="26"/>
        <v>2600</v>
      </c>
      <c r="I44" s="18">
        <f t="shared" si="26"/>
        <v>2810</v>
      </c>
      <c r="J44" s="18">
        <f t="shared" si="26"/>
        <v>2800</v>
      </c>
      <c r="K44" s="18">
        <f t="shared" si="27"/>
        <v>3000</v>
      </c>
      <c r="L44" s="18">
        <f t="shared" si="27"/>
        <v>3000</v>
      </c>
      <c r="M44" s="18">
        <f t="shared" si="27"/>
        <v>3000</v>
      </c>
      <c r="N44" s="18">
        <f t="shared" si="28"/>
        <v>-400</v>
      </c>
      <c r="O44" s="18">
        <f t="shared" si="28"/>
        <v>-190</v>
      </c>
      <c r="P44" s="18">
        <f t="shared" si="28"/>
        <v>-200</v>
      </c>
      <c r="Q44" s="35">
        <f t="shared" si="11"/>
        <v>0</v>
      </c>
      <c r="R44" s="35">
        <f t="shared" si="11"/>
        <v>0</v>
      </c>
      <c r="S44" s="35">
        <f t="shared" si="11"/>
        <v>0</v>
      </c>
      <c r="T44" s="4">
        <f t="shared" si="5"/>
        <v>1574</v>
      </c>
      <c r="U44" s="83">
        <f t="shared" si="25"/>
        <v>1000</v>
      </c>
      <c r="V44" s="83">
        <f t="shared" si="23"/>
        <v>1000</v>
      </c>
      <c r="W44" s="83">
        <f t="shared" si="24"/>
        <v>1000</v>
      </c>
      <c r="X44" s="89">
        <v>0.3</v>
      </c>
      <c r="Y44" s="18"/>
      <c r="Z44" s="18"/>
      <c r="AA44" s="18"/>
      <c r="AB44" s="50">
        <v>3</v>
      </c>
    </row>
    <row r="45" spans="1:28" ht="15">
      <c r="A45" s="3">
        <v>31</v>
      </c>
      <c r="B45" s="34">
        <f t="shared" si="7"/>
        <v>45352</v>
      </c>
      <c r="C45" s="2">
        <f t="shared" si="8"/>
        <v>884</v>
      </c>
      <c r="D45" s="5">
        <f t="shared" si="9"/>
        <v>1688</v>
      </c>
      <c r="E45" s="35">
        <f t="shared" si="15"/>
        <v>-28</v>
      </c>
      <c r="F45" s="35">
        <f t="shared" si="16"/>
        <v>-238</v>
      </c>
      <c r="G45" s="35">
        <f t="shared" si="17"/>
        <v>-228</v>
      </c>
      <c r="H45" s="18">
        <f t="shared" si="26"/>
        <v>2600</v>
      </c>
      <c r="I45" s="18">
        <f t="shared" si="26"/>
        <v>2810</v>
      </c>
      <c r="J45" s="18">
        <f t="shared" si="26"/>
        <v>2800</v>
      </c>
      <c r="K45" s="18">
        <f t="shared" si="27"/>
        <v>3000</v>
      </c>
      <c r="L45" s="18">
        <f t="shared" si="27"/>
        <v>3000</v>
      </c>
      <c r="M45" s="18">
        <f t="shared" si="27"/>
        <v>3000</v>
      </c>
      <c r="N45" s="18">
        <f t="shared" si="28"/>
        <v>-400</v>
      </c>
      <c r="O45" s="18">
        <f t="shared" si="28"/>
        <v>-190</v>
      </c>
      <c r="P45" s="18">
        <f t="shared" si="28"/>
        <v>-200</v>
      </c>
      <c r="Q45" s="35">
        <f t="shared" si="11"/>
        <v>0</v>
      </c>
      <c r="R45" s="35">
        <f t="shared" si="11"/>
        <v>0</v>
      </c>
      <c r="S45" s="35">
        <f t="shared" si="11"/>
        <v>0</v>
      </c>
      <c r="T45" s="4">
        <f t="shared" si="5"/>
        <v>1572</v>
      </c>
      <c r="U45" s="83">
        <f t="shared" si="25"/>
        <v>1000</v>
      </c>
      <c r="V45" s="83">
        <f t="shared" si="23"/>
        <v>1000</v>
      </c>
      <c r="W45" s="83">
        <f t="shared" si="24"/>
        <v>1000</v>
      </c>
      <c r="X45" s="4"/>
      <c r="Y45" s="18"/>
      <c r="Z45" s="18"/>
      <c r="AA45" s="18"/>
      <c r="AB45" s="50"/>
    </row>
    <row r="46" spans="1:28" ht="15" customHeight="1">
      <c r="A46" s="3">
        <v>32</v>
      </c>
      <c r="B46" s="34">
        <f t="shared" si="7"/>
        <v>45353</v>
      </c>
      <c r="C46" s="2">
        <f t="shared" si="8"/>
        <v>884</v>
      </c>
      <c r="D46" s="5">
        <f t="shared" si="9"/>
        <v>1686</v>
      </c>
      <c r="E46" s="35">
        <f t="shared" si="15"/>
        <v>-30</v>
      </c>
      <c r="F46" s="35">
        <f t="shared" si="16"/>
        <v>-240</v>
      </c>
      <c r="G46" s="35">
        <f t="shared" si="17"/>
        <v>-230</v>
      </c>
      <c r="H46" s="18">
        <f t="shared" si="26"/>
        <v>2600</v>
      </c>
      <c r="I46" s="18">
        <f t="shared" si="26"/>
        <v>2810</v>
      </c>
      <c r="J46" s="18">
        <f t="shared" si="26"/>
        <v>2800</v>
      </c>
      <c r="K46" s="18">
        <f t="shared" si="27"/>
        <v>3000</v>
      </c>
      <c r="L46" s="18">
        <f t="shared" si="27"/>
        <v>3000</v>
      </c>
      <c r="M46" s="18">
        <f t="shared" si="27"/>
        <v>3000</v>
      </c>
      <c r="N46" s="18">
        <f t="shared" si="28"/>
        <v>-400</v>
      </c>
      <c r="O46" s="18">
        <f t="shared" si="28"/>
        <v>-190</v>
      </c>
      <c r="P46" s="18">
        <f t="shared" si="28"/>
        <v>-200</v>
      </c>
      <c r="Q46" s="35">
        <f t="shared" si="11"/>
        <v>0</v>
      </c>
      <c r="R46" s="35">
        <f t="shared" si="11"/>
        <v>0</v>
      </c>
      <c r="S46" s="35">
        <f t="shared" si="11"/>
        <v>0</v>
      </c>
      <c r="T46" s="4">
        <f t="shared" si="5"/>
        <v>1570</v>
      </c>
      <c r="U46" s="83">
        <f t="shared" si="25"/>
        <v>1000</v>
      </c>
      <c r="V46" s="83">
        <f t="shared" si="23"/>
        <v>1000</v>
      </c>
      <c r="W46" s="83">
        <f t="shared" si="24"/>
        <v>1000</v>
      </c>
      <c r="X46" s="4"/>
      <c r="Y46" s="18"/>
      <c r="Z46" s="18"/>
      <c r="AA46" s="18"/>
      <c r="AB46" s="50"/>
    </row>
    <row r="47" spans="1:28" ht="15" customHeight="1">
      <c r="A47" s="3">
        <v>33</v>
      </c>
      <c r="B47" s="34">
        <f t="shared" si="7"/>
        <v>45354</v>
      </c>
      <c r="C47" s="2">
        <f t="shared" si="8"/>
        <v>884</v>
      </c>
      <c r="D47" s="5">
        <f t="shared" si="9"/>
        <v>1684</v>
      </c>
      <c r="E47" s="35">
        <f t="shared" si="15"/>
        <v>-32</v>
      </c>
      <c r="F47" s="35">
        <f t="shared" si="16"/>
        <v>-242</v>
      </c>
      <c r="G47" s="35">
        <f t="shared" si="17"/>
        <v>-232</v>
      </c>
      <c r="H47" s="18">
        <f t="shared" si="26"/>
        <v>2600</v>
      </c>
      <c r="I47" s="18">
        <f t="shared" si="26"/>
        <v>2810</v>
      </c>
      <c r="J47" s="18">
        <f t="shared" si="26"/>
        <v>2800</v>
      </c>
      <c r="K47" s="18">
        <f t="shared" si="27"/>
        <v>3000</v>
      </c>
      <c r="L47" s="18">
        <f t="shared" si="27"/>
        <v>3000</v>
      </c>
      <c r="M47" s="18">
        <f t="shared" si="27"/>
        <v>3000</v>
      </c>
      <c r="N47" s="18">
        <f t="shared" si="28"/>
        <v>-400</v>
      </c>
      <c r="O47" s="18">
        <f t="shared" si="28"/>
        <v>-190</v>
      </c>
      <c r="P47" s="18">
        <f t="shared" si="28"/>
        <v>-200</v>
      </c>
      <c r="Q47" s="35">
        <f t="shared" si="11"/>
        <v>0</v>
      </c>
      <c r="R47" s="35">
        <f t="shared" si="11"/>
        <v>0</v>
      </c>
      <c r="S47" s="35">
        <f t="shared" si="11"/>
        <v>0</v>
      </c>
      <c r="T47" s="4">
        <f t="shared" si="5"/>
        <v>1568</v>
      </c>
      <c r="U47" s="83">
        <f t="shared" si="25"/>
        <v>1000</v>
      </c>
      <c r="V47" s="83">
        <f t="shared" si="23"/>
        <v>1000</v>
      </c>
      <c r="W47" s="83">
        <f t="shared" si="24"/>
        <v>1000</v>
      </c>
      <c r="X47" s="4"/>
      <c r="Y47" s="18"/>
      <c r="Z47" s="18"/>
      <c r="AA47" s="18"/>
      <c r="AB47" s="50"/>
    </row>
    <row r="48" spans="1:28" ht="15" customHeight="1">
      <c r="A48" s="3">
        <v>34</v>
      </c>
      <c r="B48" s="34">
        <f t="shared" si="7"/>
        <v>45355</v>
      </c>
      <c r="C48" s="2">
        <f t="shared" si="8"/>
        <v>884</v>
      </c>
      <c r="D48" s="5">
        <f t="shared" si="9"/>
        <v>1682</v>
      </c>
      <c r="E48" s="35">
        <f t="shared" si="15"/>
        <v>-34</v>
      </c>
      <c r="F48" s="35">
        <f t="shared" si="16"/>
        <v>-244</v>
      </c>
      <c r="G48" s="35">
        <f t="shared" si="17"/>
        <v>-234</v>
      </c>
      <c r="H48" s="18">
        <f t="shared" si="26"/>
        <v>2600</v>
      </c>
      <c r="I48" s="18">
        <f t="shared" si="26"/>
        <v>2810</v>
      </c>
      <c r="J48" s="18">
        <f t="shared" si="26"/>
        <v>2800</v>
      </c>
      <c r="K48" s="18">
        <f t="shared" ref="K48:M63" si="29">K47</f>
        <v>3000</v>
      </c>
      <c r="L48" s="18">
        <f t="shared" si="29"/>
        <v>3000</v>
      </c>
      <c r="M48" s="18">
        <f t="shared" si="29"/>
        <v>3000</v>
      </c>
      <c r="N48" s="18">
        <f t="shared" si="28"/>
        <v>-400</v>
      </c>
      <c r="O48" s="18">
        <f t="shared" si="28"/>
        <v>-190</v>
      </c>
      <c r="P48" s="18">
        <f t="shared" si="28"/>
        <v>-200</v>
      </c>
      <c r="Q48" s="35">
        <f t="shared" si="11"/>
        <v>0</v>
      </c>
      <c r="R48" s="35">
        <f t="shared" si="11"/>
        <v>0</v>
      </c>
      <c r="S48" s="35">
        <f t="shared" si="11"/>
        <v>0</v>
      </c>
      <c r="T48" s="4">
        <f t="shared" si="5"/>
        <v>1566</v>
      </c>
      <c r="U48" s="83">
        <f t="shared" si="25"/>
        <v>1000</v>
      </c>
      <c r="V48" s="83">
        <f t="shared" si="23"/>
        <v>1000</v>
      </c>
      <c r="W48" s="83">
        <f t="shared" si="24"/>
        <v>1000</v>
      </c>
      <c r="X48" s="4"/>
      <c r="Y48" s="18"/>
      <c r="Z48" s="18"/>
      <c r="AA48" s="18"/>
      <c r="AB48" s="50"/>
    </row>
    <row r="49" spans="1:28" ht="15" customHeight="1">
      <c r="A49" s="3">
        <v>35</v>
      </c>
      <c r="B49" s="34">
        <f t="shared" si="7"/>
        <v>45356</v>
      </c>
      <c r="C49" s="2">
        <f t="shared" si="8"/>
        <v>884</v>
      </c>
      <c r="D49" s="5">
        <f t="shared" si="9"/>
        <v>1680</v>
      </c>
      <c r="E49" s="35">
        <f t="shared" si="15"/>
        <v>-36</v>
      </c>
      <c r="F49" s="35">
        <f t="shared" si="16"/>
        <v>-246</v>
      </c>
      <c r="G49" s="35">
        <f t="shared" si="17"/>
        <v>-236</v>
      </c>
      <c r="H49" s="18">
        <f t="shared" si="26"/>
        <v>2600</v>
      </c>
      <c r="I49" s="18">
        <f t="shared" si="26"/>
        <v>2810</v>
      </c>
      <c r="J49" s="18">
        <f t="shared" si="26"/>
        <v>2800</v>
      </c>
      <c r="K49" s="18">
        <f t="shared" si="29"/>
        <v>3000</v>
      </c>
      <c r="L49" s="18">
        <f t="shared" si="29"/>
        <v>3000</v>
      </c>
      <c r="M49" s="18">
        <f t="shared" si="29"/>
        <v>3000</v>
      </c>
      <c r="N49" s="18">
        <f t="shared" ref="N49:P64" si="30">N48-Q49</f>
        <v>-400</v>
      </c>
      <c r="O49" s="18">
        <f t="shared" si="30"/>
        <v>-190</v>
      </c>
      <c r="P49" s="18">
        <f t="shared" si="30"/>
        <v>-200</v>
      </c>
      <c r="Q49" s="35">
        <f t="shared" si="11"/>
        <v>0</v>
      </c>
      <c r="R49" s="35">
        <f t="shared" si="11"/>
        <v>0</v>
      </c>
      <c r="S49" s="35">
        <f t="shared" si="11"/>
        <v>0</v>
      </c>
      <c r="T49" s="4">
        <f t="shared" si="5"/>
        <v>1564</v>
      </c>
      <c r="U49" s="83">
        <f t="shared" si="25"/>
        <v>1000</v>
      </c>
      <c r="V49" s="83">
        <f t="shared" si="23"/>
        <v>1000</v>
      </c>
      <c r="W49" s="83">
        <f t="shared" si="24"/>
        <v>1000</v>
      </c>
      <c r="X49" s="4"/>
      <c r="Y49" s="18"/>
      <c r="Z49" s="18"/>
      <c r="AA49" s="18"/>
      <c r="AB49" s="50"/>
    </row>
    <row r="50" spans="1:28" ht="15" customHeight="1">
      <c r="A50" s="3">
        <v>36</v>
      </c>
      <c r="B50" s="34">
        <f t="shared" si="7"/>
        <v>45357</v>
      </c>
      <c r="C50" s="2">
        <f t="shared" si="8"/>
        <v>884</v>
      </c>
      <c r="D50" s="5">
        <f t="shared" si="9"/>
        <v>1678</v>
      </c>
      <c r="E50" s="35">
        <f t="shared" si="15"/>
        <v>-38</v>
      </c>
      <c r="F50" s="35">
        <f t="shared" si="16"/>
        <v>-248</v>
      </c>
      <c r="G50" s="35">
        <f t="shared" si="17"/>
        <v>-238</v>
      </c>
      <c r="H50" s="18">
        <f t="shared" si="26"/>
        <v>2600</v>
      </c>
      <c r="I50" s="18">
        <f t="shared" si="26"/>
        <v>2810</v>
      </c>
      <c r="J50" s="18">
        <f t="shared" si="26"/>
        <v>2800</v>
      </c>
      <c r="K50" s="18">
        <f t="shared" si="29"/>
        <v>3000</v>
      </c>
      <c r="L50" s="18">
        <f t="shared" si="29"/>
        <v>3000</v>
      </c>
      <c r="M50" s="18">
        <f t="shared" si="29"/>
        <v>3000</v>
      </c>
      <c r="N50" s="18">
        <f t="shared" si="30"/>
        <v>-400</v>
      </c>
      <c r="O50" s="18">
        <f t="shared" si="30"/>
        <v>-190</v>
      </c>
      <c r="P50" s="18">
        <f t="shared" si="30"/>
        <v>-200</v>
      </c>
      <c r="Q50" s="35">
        <f t="shared" si="11"/>
        <v>0</v>
      </c>
      <c r="R50" s="35">
        <f t="shared" si="11"/>
        <v>0</v>
      </c>
      <c r="S50" s="35">
        <f t="shared" si="11"/>
        <v>0</v>
      </c>
      <c r="T50" s="4">
        <f t="shared" si="5"/>
        <v>1562</v>
      </c>
      <c r="U50" s="83">
        <f t="shared" si="25"/>
        <v>1000</v>
      </c>
      <c r="V50" s="83">
        <f t="shared" si="23"/>
        <v>1000</v>
      </c>
      <c r="W50" s="83">
        <f t="shared" si="24"/>
        <v>1000</v>
      </c>
      <c r="X50" s="4"/>
      <c r="Y50" s="18"/>
      <c r="Z50" s="18"/>
      <c r="AA50" s="18"/>
      <c r="AB50" s="50"/>
    </row>
    <row r="51" spans="1:28" ht="15" customHeight="1">
      <c r="A51" s="3">
        <v>37</v>
      </c>
      <c r="B51" s="34">
        <f t="shared" si="7"/>
        <v>45358</v>
      </c>
      <c r="C51" s="2">
        <f t="shared" si="8"/>
        <v>884</v>
      </c>
      <c r="D51" s="5">
        <f t="shared" si="9"/>
        <v>1676</v>
      </c>
      <c r="E51" s="35">
        <f t="shared" si="15"/>
        <v>-40</v>
      </c>
      <c r="F51" s="35">
        <f t="shared" si="16"/>
        <v>-250</v>
      </c>
      <c r="G51" s="35">
        <f t="shared" si="17"/>
        <v>-240</v>
      </c>
      <c r="H51" s="18">
        <f t="shared" si="26"/>
        <v>2600</v>
      </c>
      <c r="I51" s="18">
        <f t="shared" si="26"/>
        <v>2810</v>
      </c>
      <c r="J51" s="18">
        <f t="shared" si="26"/>
        <v>2800</v>
      </c>
      <c r="K51" s="18">
        <f t="shared" si="29"/>
        <v>3000</v>
      </c>
      <c r="L51" s="18">
        <f t="shared" si="29"/>
        <v>3000</v>
      </c>
      <c r="M51" s="18">
        <f t="shared" si="29"/>
        <v>3000</v>
      </c>
      <c r="N51" s="18">
        <f t="shared" si="30"/>
        <v>-400</v>
      </c>
      <c r="O51" s="18">
        <f t="shared" si="30"/>
        <v>-190</v>
      </c>
      <c r="P51" s="18">
        <f t="shared" si="30"/>
        <v>-200</v>
      </c>
      <c r="Q51" s="35">
        <f t="shared" si="11"/>
        <v>0</v>
      </c>
      <c r="R51" s="35">
        <f t="shared" si="11"/>
        <v>0</v>
      </c>
      <c r="S51" s="35">
        <f t="shared" si="11"/>
        <v>0</v>
      </c>
      <c r="T51" s="4">
        <f t="shared" si="5"/>
        <v>1560</v>
      </c>
      <c r="U51" s="83">
        <f t="shared" si="25"/>
        <v>1000</v>
      </c>
      <c r="V51" s="83">
        <f t="shared" si="23"/>
        <v>1000</v>
      </c>
      <c r="W51" s="83">
        <f t="shared" si="24"/>
        <v>1000</v>
      </c>
      <c r="X51" s="4"/>
      <c r="Y51" s="18"/>
      <c r="Z51" s="18"/>
      <c r="AA51" s="18"/>
      <c r="AB51" s="50"/>
    </row>
    <row r="52" spans="1:28" ht="15" customHeight="1">
      <c r="A52" s="3">
        <v>38</v>
      </c>
      <c r="B52" s="34">
        <f t="shared" si="7"/>
        <v>45359</v>
      </c>
      <c r="C52" s="2">
        <f t="shared" si="8"/>
        <v>884</v>
      </c>
      <c r="D52" s="5">
        <f t="shared" si="9"/>
        <v>1674</v>
      </c>
      <c r="E52" s="35">
        <f t="shared" si="15"/>
        <v>-42</v>
      </c>
      <c r="F52" s="35">
        <f t="shared" si="16"/>
        <v>-252</v>
      </c>
      <c r="G52" s="35">
        <f t="shared" si="17"/>
        <v>-242</v>
      </c>
      <c r="H52" s="18">
        <f t="shared" si="26"/>
        <v>2600</v>
      </c>
      <c r="I52" s="18">
        <f t="shared" si="26"/>
        <v>2810</v>
      </c>
      <c r="J52" s="18">
        <f t="shared" si="26"/>
        <v>2800</v>
      </c>
      <c r="K52" s="18">
        <f t="shared" si="29"/>
        <v>3000</v>
      </c>
      <c r="L52" s="18">
        <f t="shared" si="29"/>
        <v>3000</v>
      </c>
      <c r="M52" s="18">
        <f t="shared" si="29"/>
        <v>3000</v>
      </c>
      <c r="N52" s="18">
        <f t="shared" si="30"/>
        <v>-400</v>
      </c>
      <c r="O52" s="18">
        <f t="shared" si="30"/>
        <v>-190</v>
      </c>
      <c r="P52" s="18">
        <f t="shared" si="30"/>
        <v>-200</v>
      </c>
      <c r="Q52" s="35">
        <f t="shared" si="11"/>
        <v>0</v>
      </c>
      <c r="R52" s="35">
        <f t="shared" si="11"/>
        <v>0</v>
      </c>
      <c r="S52" s="35">
        <f t="shared" si="11"/>
        <v>0</v>
      </c>
      <c r="T52" s="4">
        <f t="shared" si="5"/>
        <v>1558</v>
      </c>
      <c r="U52" s="83">
        <f t="shared" si="25"/>
        <v>1000</v>
      </c>
      <c r="V52" s="83">
        <f t="shared" si="23"/>
        <v>1000</v>
      </c>
      <c r="W52" s="83">
        <f t="shared" si="24"/>
        <v>1000</v>
      </c>
      <c r="X52" s="4"/>
      <c r="Y52" s="18"/>
      <c r="Z52" s="18"/>
      <c r="AA52" s="18"/>
      <c r="AB52" s="50"/>
    </row>
    <row r="53" spans="1:28" ht="15" customHeight="1">
      <c r="A53" s="3">
        <v>39</v>
      </c>
      <c r="B53" s="34">
        <f t="shared" si="7"/>
        <v>45360</v>
      </c>
      <c r="C53" s="2">
        <f t="shared" si="8"/>
        <v>884</v>
      </c>
      <c r="D53" s="5">
        <f t="shared" si="9"/>
        <v>1672</v>
      </c>
      <c r="E53" s="35">
        <f t="shared" si="15"/>
        <v>-44</v>
      </c>
      <c r="F53" s="35">
        <f t="shared" si="16"/>
        <v>-254</v>
      </c>
      <c r="G53" s="35">
        <f t="shared" si="17"/>
        <v>-244</v>
      </c>
      <c r="H53" s="18">
        <f t="shared" si="26"/>
        <v>2600</v>
      </c>
      <c r="I53" s="18">
        <f t="shared" si="26"/>
        <v>2810</v>
      </c>
      <c r="J53" s="18">
        <f t="shared" si="26"/>
        <v>2800</v>
      </c>
      <c r="K53" s="18">
        <f t="shared" si="29"/>
        <v>3000</v>
      </c>
      <c r="L53" s="18">
        <f t="shared" si="29"/>
        <v>3000</v>
      </c>
      <c r="M53" s="18">
        <f t="shared" si="29"/>
        <v>3000</v>
      </c>
      <c r="N53" s="18">
        <f t="shared" si="30"/>
        <v>-400</v>
      </c>
      <c r="O53" s="18">
        <f t="shared" si="30"/>
        <v>-190</v>
      </c>
      <c r="P53" s="18">
        <f t="shared" si="30"/>
        <v>-200</v>
      </c>
      <c r="Q53" s="35">
        <f t="shared" si="11"/>
        <v>0</v>
      </c>
      <c r="R53" s="35">
        <f t="shared" si="11"/>
        <v>0</v>
      </c>
      <c r="S53" s="35">
        <f t="shared" si="11"/>
        <v>0</v>
      </c>
      <c r="T53" s="4">
        <f t="shared" si="5"/>
        <v>1556</v>
      </c>
      <c r="U53" s="83">
        <f t="shared" si="25"/>
        <v>1000</v>
      </c>
      <c r="V53" s="83">
        <f t="shared" si="23"/>
        <v>1000</v>
      </c>
      <c r="W53" s="83">
        <f t="shared" si="24"/>
        <v>1000</v>
      </c>
      <c r="X53" s="4"/>
      <c r="Y53" s="18"/>
      <c r="Z53" s="18"/>
      <c r="AA53" s="18"/>
      <c r="AB53" s="50"/>
    </row>
    <row r="54" spans="1:28" ht="15" customHeight="1">
      <c r="A54" s="3">
        <v>40</v>
      </c>
      <c r="B54" s="34">
        <f t="shared" si="7"/>
        <v>45361</v>
      </c>
      <c r="C54" s="2">
        <f t="shared" si="8"/>
        <v>884</v>
      </c>
      <c r="D54" s="5">
        <f t="shared" si="9"/>
        <v>1670</v>
      </c>
      <c r="E54" s="35">
        <f t="shared" si="15"/>
        <v>-46</v>
      </c>
      <c r="F54" s="35">
        <f t="shared" si="16"/>
        <v>-256</v>
      </c>
      <c r="G54" s="35">
        <f t="shared" si="17"/>
        <v>-246</v>
      </c>
      <c r="H54" s="18">
        <f t="shared" si="26"/>
        <v>2600</v>
      </c>
      <c r="I54" s="18">
        <f t="shared" si="26"/>
        <v>2810</v>
      </c>
      <c r="J54" s="18">
        <f t="shared" si="26"/>
        <v>2800</v>
      </c>
      <c r="K54" s="18">
        <f t="shared" si="29"/>
        <v>3000</v>
      </c>
      <c r="L54" s="18">
        <f t="shared" si="29"/>
        <v>3000</v>
      </c>
      <c r="M54" s="18">
        <f t="shared" si="29"/>
        <v>3000</v>
      </c>
      <c r="N54" s="18">
        <f t="shared" si="30"/>
        <v>-400</v>
      </c>
      <c r="O54" s="18">
        <f t="shared" si="30"/>
        <v>-190</v>
      </c>
      <c r="P54" s="18">
        <f t="shared" si="30"/>
        <v>-200</v>
      </c>
      <c r="Q54" s="35">
        <f t="shared" si="11"/>
        <v>0</v>
      </c>
      <c r="R54" s="35">
        <f t="shared" si="11"/>
        <v>0</v>
      </c>
      <c r="S54" s="35">
        <f t="shared" si="11"/>
        <v>0</v>
      </c>
      <c r="T54" s="4">
        <f t="shared" si="5"/>
        <v>1554</v>
      </c>
      <c r="U54" s="83">
        <f t="shared" si="25"/>
        <v>1000</v>
      </c>
      <c r="V54" s="83">
        <f t="shared" si="23"/>
        <v>1000</v>
      </c>
      <c r="W54" s="83">
        <f t="shared" si="24"/>
        <v>1000</v>
      </c>
      <c r="X54" s="4"/>
      <c r="Y54" s="18"/>
      <c r="Z54" s="18"/>
      <c r="AA54" s="18"/>
      <c r="AB54" s="50"/>
    </row>
    <row r="55" spans="1:28" ht="15" customHeight="1">
      <c r="A55" s="3">
        <v>41</v>
      </c>
      <c r="B55" s="34">
        <f t="shared" si="7"/>
        <v>45362</v>
      </c>
      <c r="C55" s="2">
        <f t="shared" si="8"/>
        <v>884</v>
      </c>
      <c r="D55" s="5">
        <f t="shared" si="9"/>
        <v>1668</v>
      </c>
      <c r="E55" s="35">
        <f t="shared" si="15"/>
        <v>-48</v>
      </c>
      <c r="F55" s="35">
        <f t="shared" si="16"/>
        <v>-258</v>
      </c>
      <c r="G55" s="35">
        <f t="shared" si="17"/>
        <v>-248</v>
      </c>
      <c r="H55" s="18">
        <f t="shared" si="26"/>
        <v>2600</v>
      </c>
      <c r="I55" s="18">
        <f t="shared" si="26"/>
        <v>2810</v>
      </c>
      <c r="J55" s="18">
        <f t="shared" si="26"/>
        <v>2800</v>
      </c>
      <c r="K55" s="18">
        <f t="shared" si="29"/>
        <v>3000</v>
      </c>
      <c r="L55" s="18">
        <f t="shared" si="29"/>
        <v>3000</v>
      </c>
      <c r="M55" s="18">
        <f t="shared" si="29"/>
        <v>3000</v>
      </c>
      <c r="N55" s="18">
        <f t="shared" si="30"/>
        <v>-400</v>
      </c>
      <c r="O55" s="18">
        <f t="shared" si="30"/>
        <v>-190</v>
      </c>
      <c r="P55" s="18">
        <f t="shared" si="30"/>
        <v>-200</v>
      </c>
      <c r="Q55" s="35">
        <f t="shared" si="11"/>
        <v>0</v>
      </c>
      <c r="R55" s="35">
        <f t="shared" si="11"/>
        <v>0</v>
      </c>
      <c r="S55" s="35">
        <f t="shared" si="11"/>
        <v>0</v>
      </c>
      <c r="T55" s="4">
        <f t="shared" si="5"/>
        <v>1552</v>
      </c>
      <c r="U55" s="83">
        <f t="shared" si="25"/>
        <v>1000</v>
      </c>
      <c r="V55" s="83">
        <f t="shared" si="23"/>
        <v>1000</v>
      </c>
      <c r="W55" s="83">
        <f t="shared" si="24"/>
        <v>1000</v>
      </c>
      <c r="X55" s="4"/>
      <c r="Y55" s="18"/>
      <c r="Z55" s="18"/>
      <c r="AA55" s="18"/>
      <c r="AB55" s="50"/>
    </row>
    <row r="56" spans="1:28" ht="15" customHeight="1">
      <c r="A56" s="3">
        <v>42</v>
      </c>
      <c r="B56" s="34">
        <f t="shared" si="7"/>
        <v>45363</v>
      </c>
      <c r="C56" s="2">
        <f t="shared" si="8"/>
        <v>884</v>
      </c>
      <c r="D56" s="5">
        <f t="shared" si="9"/>
        <v>1666</v>
      </c>
      <c r="E56" s="35">
        <f t="shared" si="15"/>
        <v>-50</v>
      </c>
      <c r="F56" s="35">
        <f t="shared" si="16"/>
        <v>-260</v>
      </c>
      <c r="G56" s="35">
        <f t="shared" si="17"/>
        <v>-250</v>
      </c>
      <c r="H56" s="18">
        <f t="shared" si="26"/>
        <v>2600</v>
      </c>
      <c r="I56" s="18">
        <f t="shared" si="26"/>
        <v>2810</v>
      </c>
      <c r="J56" s="18">
        <f t="shared" si="26"/>
        <v>2800</v>
      </c>
      <c r="K56" s="18">
        <f t="shared" si="29"/>
        <v>3000</v>
      </c>
      <c r="L56" s="18">
        <f t="shared" si="29"/>
        <v>3000</v>
      </c>
      <c r="M56" s="18">
        <f t="shared" si="29"/>
        <v>3000</v>
      </c>
      <c r="N56" s="18">
        <f t="shared" si="30"/>
        <v>-400</v>
      </c>
      <c r="O56" s="18">
        <f t="shared" si="30"/>
        <v>-190</v>
      </c>
      <c r="P56" s="18">
        <f t="shared" si="30"/>
        <v>-200</v>
      </c>
      <c r="Q56" s="35">
        <f t="shared" si="11"/>
        <v>0</v>
      </c>
      <c r="R56" s="35">
        <f t="shared" si="11"/>
        <v>0</v>
      </c>
      <c r="S56" s="35">
        <f t="shared" si="11"/>
        <v>0</v>
      </c>
      <c r="T56" s="4">
        <f t="shared" si="5"/>
        <v>1550</v>
      </c>
      <c r="U56" s="83">
        <f t="shared" si="25"/>
        <v>1000</v>
      </c>
      <c r="V56" s="83">
        <f t="shared" si="23"/>
        <v>1000</v>
      </c>
      <c r="W56" s="83">
        <f t="shared" si="24"/>
        <v>1000</v>
      </c>
      <c r="X56" s="4"/>
      <c r="Y56" s="18"/>
      <c r="Z56" s="18"/>
      <c r="AA56" s="18"/>
      <c r="AB56" s="50"/>
    </row>
    <row r="57" spans="1:28" ht="15" customHeight="1">
      <c r="A57" s="3">
        <v>43</v>
      </c>
      <c r="B57" s="34">
        <f t="shared" si="7"/>
        <v>45364</v>
      </c>
      <c r="C57" s="2">
        <f t="shared" si="8"/>
        <v>884</v>
      </c>
      <c r="D57" s="5">
        <f t="shared" si="9"/>
        <v>1664</v>
      </c>
      <c r="E57" s="35">
        <f t="shared" si="15"/>
        <v>-52</v>
      </c>
      <c r="F57" s="35">
        <f t="shared" si="16"/>
        <v>-262</v>
      </c>
      <c r="G57" s="35">
        <f t="shared" si="17"/>
        <v>-252</v>
      </c>
      <c r="H57" s="18">
        <f t="shared" si="26"/>
        <v>2600</v>
      </c>
      <c r="I57" s="18">
        <f t="shared" si="26"/>
        <v>2810</v>
      </c>
      <c r="J57" s="18">
        <f t="shared" si="26"/>
        <v>2800</v>
      </c>
      <c r="K57" s="18">
        <f t="shared" si="29"/>
        <v>3000</v>
      </c>
      <c r="L57" s="18">
        <f t="shared" si="29"/>
        <v>3000</v>
      </c>
      <c r="M57" s="18">
        <f t="shared" si="29"/>
        <v>3000</v>
      </c>
      <c r="N57" s="18">
        <f t="shared" si="30"/>
        <v>-400</v>
      </c>
      <c r="O57" s="18">
        <f t="shared" si="30"/>
        <v>-190</v>
      </c>
      <c r="P57" s="18">
        <f t="shared" si="30"/>
        <v>-200</v>
      </c>
      <c r="Q57" s="35">
        <f t="shared" si="11"/>
        <v>0</v>
      </c>
      <c r="R57" s="35">
        <f t="shared" si="11"/>
        <v>0</v>
      </c>
      <c r="S57" s="35">
        <f t="shared" si="11"/>
        <v>0</v>
      </c>
      <c r="T57" s="4">
        <f t="shared" si="5"/>
        <v>1548</v>
      </c>
      <c r="U57" s="83">
        <f t="shared" si="25"/>
        <v>1000</v>
      </c>
      <c r="V57" s="83">
        <f t="shared" si="23"/>
        <v>1000</v>
      </c>
      <c r="W57" s="83">
        <f t="shared" si="24"/>
        <v>1000</v>
      </c>
      <c r="X57" s="4"/>
      <c r="Y57" s="18"/>
      <c r="Z57" s="18"/>
      <c r="AA57" s="18"/>
      <c r="AB57" s="50"/>
    </row>
    <row r="58" spans="1:28" ht="15" customHeight="1">
      <c r="A58" s="3">
        <v>44</v>
      </c>
      <c r="B58" s="34">
        <f t="shared" si="7"/>
        <v>45365</v>
      </c>
      <c r="C58" s="2">
        <f t="shared" si="8"/>
        <v>884</v>
      </c>
      <c r="D58" s="5">
        <f t="shared" si="9"/>
        <v>1662</v>
      </c>
      <c r="E58" s="35">
        <f t="shared" si="15"/>
        <v>-54</v>
      </c>
      <c r="F58" s="35">
        <f t="shared" si="16"/>
        <v>-264</v>
      </c>
      <c r="G58" s="35">
        <f t="shared" si="17"/>
        <v>-254</v>
      </c>
      <c r="H58" s="18">
        <f t="shared" si="26"/>
        <v>2600</v>
      </c>
      <c r="I58" s="18">
        <f t="shared" si="26"/>
        <v>2810</v>
      </c>
      <c r="J58" s="18">
        <f t="shared" si="26"/>
        <v>2800</v>
      </c>
      <c r="K58" s="18">
        <f t="shared" si="29"/>
        <v>3000</v>
      </c>
      <c r="L58" s="18">
        <f t="shared" si="29"/>
        <v>3000</v>
      </c>
      <c r="M58" s="18">
        <f t="shared" si="29"/>
        <v>3000</v>
      </c>
      <c r="N58" s="18">
        <f t="shared" si="30"/>
        <v>-400</v>
      </c>
      <c r="O58" s="18">
        <f t="shared" si="30"/>
        <v>-190</v>
      </c>
      <c r="P58" s="18">
        <f t="shared" si="30"/>
        <v>-200</v>
      </c>
      <c r="Q58" s="35">
        <f t="shared" si="11"/>
        <v>0</v>
      </c>
      <c r="R58" s="35">
        <f t="shared" si="11"/>
        <v>0</v>
      </c>
      <c r="S58" s="35">
        <f t="shared" si="11"/>
        <v>0</v>
      </c>
      <c r="T58" s="4">
        <f t="shared" si="5"/>
        <v>1546</v>
      </c>
      <c r="U58" s="83">
        <f t="shared" si="25"/>
        <v>1000</v>
      </c>
      <c r="V58" s="83">
        <f t="shared" si="23"/>
        <v>1000</v>
      </c>
      <c r="W58" s="83">
        <f t="shared" si="24"/>
        <v>1000</v>
      </c>
      <c r="X58" s="4"/>
      <c r="Y58" s="18"/>
      <c r="Z58" s="18"/>
      <c r="AA58" s="18"/>
      <c r="AB58" s="50"/>
    </row>
    <row r="59" spans="1:28" ht="15" customHeight="1">
      <c r="A59" s="3">
        <v>45</v>
      </c>
      <c r="B59" s="34">
        <f t="shared" si="7"/>
        <v>45366</v>
      </c>
      <c r="C59" s="2">
        <f t="shared" si="8"/>
        <v>884</v>
      </c>
      <c r="D59" s="5">
        <f t="shared" si="9"/>
        <v>1660</v>
      </c>
      <c r="E59" s="35">
        <f t="shared" si="15"/>
        <v>-56</v>
      </c>
      <c r="F59" s="35">
        <f t="shared" si="16"/>
        <v>-266</v>
      </c>
      <c r="G59" s="35">
        <f t="shared" si="17"/>
        <v>-256</v>
      </c>
      <c r="H59" s="18">
        <f t="shared" si="26"/>
        <v>2600</v>
      </c>
      <c r="I59" s="18">
        <f t="shared" si="26"/>
        <v>2810</v>
      </c>
      <c r="J59" s="18">
        <f t="shared" si="26"/>
        <v>2800</v>
      </c>
      <c r="K59" s="18">
        <f t="shared" si="29"/>
        <v>3000</v>
      </c>
      <c r="L59" s="18">
        <f t="shared" si="29"/>
        <v>3000</v>
      </c>
      <c r="M59" s="18">
        <f t="shared" si="29"/>
        <v>3000</v>
      </c>
      <c r="N59" s="18">
        <f t="shared" si="30"/>
        <v>-400</v>
      </c>
      <c r="O59" s="18">
        <f t="shared" si="30"/>
        <v>-190</v>
      </c>
      <c r="P59" s="18">
        <f t="shared" si="30"/>
        <v>-200</v>
      </c>
      <c r="Q59" s="35">
        <f t="shared" si="11"/>
        <v>0</v>
      </c>
      <c r="R59" s="35">
        <f t="shared" si="11"/>
        <v>0</v>
      </c>
      <c r="S59" s="35">
        <f t="shared" si="11"/>
        <v>0</v>
      </c>
      <c r="T59" s="4">
        <f t="shared" si="5"/>
        <v>1544</v>
      </c>
      <c r="U59" s="83">
        <f t="shared" si="25"/>
        <v>1000</v>
      </c>
      <c r="V59" s="83">
        <f t="shared" si="23"/>
        <v>1000</v>
      </c>
      <c r="W59" s="83">
        <f t="shared" si="24"/>
        <v>1000</v>
      </c>
      <c r="X59" s="4"/>
      <c r="Y59" s="18"/>
      <c r="Z59" s="18"/>
      <c r="AA59" s="18"/>
      <c r="AB59" s="50"/>
    </row>
    <row r="60" spans="1:28" ht="15" customHeight="1">
      <c r="A60" s="3">
        <v>46</v>
      </c>
      <c r="B60" s="34">
        <f t="shared" si="7"/>
        <v>45367</v>
      </c>
      <c r="C60" s="2">
        <f t="shared" si="8"/>
        <v>884</v>
      </c>
      <c r="D60" s="5">
        <f t="shared" si="9"/>
        <v>1658</v>
      </c>
      <c r="E60" s="35">
        <f t="shared" si="15"/>
        <v>-58</v>
      </c>
      <c r="F60" s="35">
        <f t="shared" si="16"/>
        <v>-268</v>
      </c>
      <c r="G60" s="35">
        <f t="shared" si="17"/>
        <v>-258</v>
      </c>
      <c r="H60" s="18">
        <f t="shared" si="26"/>
        <v>2600</v>
      </c>
      <c r="I60" s="18">
        <f t="shared" si="26"/>
        <v>2810</v>
      </c>
      <c r="J60" s="18">
        <f t="shared" si="26"/>
        <v>2800</v>
      </c>
      <c r="K60" s="18">
        <f t="shared" si="29"/>
        <v>3000</v>
      </c>
      <c r="L60" s="18">
        <f t="shared" si="29"/>
        <v>3000</v>
      </c>
      <c r="M60" s="18">
        <f t="shared" si="29"/>
        <v>3000</v>
      </c>
      <c r="N60" s="18">
        <f t="shared" si="30"/>
        <v>-400</v>
      </c>
      <c r="O60" s="18">
        <f t="shared" si="30"/>
        <v>-190</v>
      </c>
      <c r="P60" s="18">
        <f t="shared" si="30"/>
        <v>-200</v>
      </c>
      <c r="Q60" s="35">
        <f t="shared" si="11"/>
        <v>0</v>
      </c>
      <c r="R60" s="35">
        <f t="shared" si="11"/>
        <v>0</v>
      </c>
      <c r="S60" s="35">
        <f t="shared" si="11"/>
        <v>0</v>
      </c>
      <c r="T60" s="4">
        <f t="shared" si="5"/>
        <v>1542</v>
      </c>
      <c r="U60" s="83">
        <f t="shared" si="25"/>
        <v>1000</v>
      </c>
      <c r="V60" s="83">
        <f t="shared" si="23"/>
        <v>1000</v>
      </c>
      <c r="W60" s="83">
        <f t="shared" si="24"/>
        <v>1000</v>
      </c>
      <c r="X60" s="4"/>
      <c r="Y60" s="18"/>
      <c r="Z60" s="18"/>
      <c r="AA60" s="18"/>
      <c r="AB60" s="50"/>
    </row>
    <row r="61" spans="1:28" ht="15" customHeight="1">
      <c r="A61" s="3">
        <v>47</v>
      </c>
      <c r="B61" s="34">
        <f t="shared" si="7"/>
        <v>45368</v>
      </c>
      <c r="C61" s="2">
        <f t="shared" si="8"/>
        <v>884</v>
      </c>
      <c r="D61" s="5">
        <f t="shared" si="9"/>
        <v>1656</v>
      </c>
      <c r="E61" s="35">
        <f t="shared" si="15"/>
        <v>-60</v>
      </c>
      <c r="F61" s="35">
        <f t="shared" si="16"/>
        <v>-270</v>
      </c>
      <c r="G61" s="35">
        <f t="shared" si="17"/>
        <v>-260</v>
      </c>
      <c r="H61" s="18">
        <f t="shared" si="26"/>
        <v>2600</v>
      </c>
      <c r="I61" s="18">
        <f t="shared" si="26"/>
        <v>2810</v>
      </c>
      <c r="J61" s="18">
        <f t="shared" si="26"/>
        <v>2800</v>
      </c>
      <c r="K61" s="18">
        <f t="shared" si="29"/>
        <v>3000</v>
      </c>
      <c r="L61" s="18">
        <f t="shared" si="29"/>
        <v>3000</v>
      </c>
      <c r="M61" s="18">
        <f t="shared" si="29"/>
        <v>3000</v>
      </c>
      <c r="N61" s="18">
        <f t="shared" si="30"/>
        <v>-400</v>
      </c>
      <c r="O61" s="18">
        <f t="shared" si="30"/>
        <v>-190</v>
      </c>
      <c r="P61" s="18">
        <f t="shared" si="30"/>
        <v>-200</v>
      </c>
      <c r="Q61" s="35">
        <f t="shared" si="11"/>
        <v>0</v>
      </c>
      <c r="R61" s="35">
        <f t="shared" si="11"/>
        <v>0</v>
      </c>
      <c r="S61" s="35">
        <f t="shared" si="11"/>
        <v>0</v>
      </c>
      <c r="T61" s="4">
        <f t="shared" si="5"/>
        <v>1540</v>
      </c>
      <c r="U61" s="83">
        <f t="shared" si="25"/>
        <v>1000</v>
      </c>
      <c r="V61" s="83">
        <f t="shared" si="23"/>
        <v>1000</v>
      </c>
      <c r="W61" s="83">
        <f t="shared" si="24"/>
        <v>1000</v>
      </c>
      <c r="X61" s="4"/>
      <c r="Y61" s="18"/>
      <c r="Z61" s="18"/>
      <c r="AA61" s="18"/>
      <c r="AB61" s="50"/>
    </row>
    <row r="62" spans="1:28" ht="15" customHeight="1">
      <c r="A62" s="3">
        <v>48</v>
      </c>
      <c r="B62" s="34">
        <f t="shared" si="7"/>
        <v>45369</v>
      </c>
      <c r="C62" s="2">
        <f t="shared" si="8"/>
        <v>884</v>
      </c>
      <c r="D62" s="5">
        <f t="shared" si="9"/>
        <v>1654</v>
      </c>
      <c r="E62" s="35">
        <f t="shared" si="15"/>
        <v>-62</v>
      </c>
      <c r="F62" s="35">
        <f t="shared" si="16"/>
        <v>-272</v>
      </c>
      <c r="G62" s="35">
        <f t="shared" si="17"/>
        <v>-262</v>
      </c>
      <c r="H62" s="18">
        <f t="shared" si="26"/>
        <v>2600</v>
      </c>
      <c r="I62" s="18">
        <f t="shared" si="26"/>
        <v>2810</v>
      </c>
      <c r="J62" s="18">
        <f t="shared" si="26"/>
        <v>2800</v>
      </c>
      <c r="K62" s="18">
        <f t="shared" si="29"/>
        <v>3000</v>
      </c>
      <c r="L62" s="18">
        <f t="shared" si="29"/>
        <v>3000</v>
      </c>
      <c r="M62" s="18">
        <f t="shared" si="29"/>
        <v>3000</v>
      </c>
      <c r="N62" s="18">
        <f t="shared" si="30"/>
        <v>-400</v>
      </c>
      <c r="O62" s="18">
        <f t="shared" si="30"/>
        <v>-190</v>
      </c>
      <c r="P62" s="18">
        <f t="shared" si="30"/>
        <v>-200</v>
      </c>
      <c r="Q62" s="35">
        <f t="shared" si="11"/>
        <v>0</v>
      </c>
      <c r="R62" s="35">
        <f t="shared" si="11"/>
        <v>0</v>
      </c>
      <c r="S62" s="35">
        <f t="shared" si="11"/>
        <v>0</v>
      </c>
      <c r="T62" s="4">
        <f t="shared" si="5"/>
        <v>1538</v>
      </c>
      <c r="U62" s="83">
        <f t="shared" si="25"/>
        <v>1000</v>
      </c>
      <c r="V62" s="83">
        <f t="shared" si="23"/>
        <v>1000</v>
      </c>
      <c r="W62" s="83">
        <f t="shared" si="24"/>
        <v>1000</v>
      </c>
      <c r="X62" s="4"/>
      <c r="Y62" s="18"/>
      <c r="Z62" s="18"/>
      <c r="AA62" s="18"/>
      <c r="AB62" s="50"/>
    </row>
    <row r="63" spans="1:28" ht="15" customHeight="1">
      <c r="A63" s="3">
        <v>49</v>
      </c>
      <c r="B63" s="34">
        <f t="shared" si="7"/>
        <v>45370</v>
      </c>
      <c r="C63" s="2">
        <f t="shared" si="8"/>
        <v>884</v>
      </c>
      <c r="D63" s="5">
        <f t="shared" si="9"/>
        <v>1652</v>
      </c>
      <c r="E63" s="35">
        <f t="shared" si="15"/>
        <v>-64</v>
      </c>
      <c r="F63" s="35">
        <f t="shared" si="16"/>
        <v>-274</v>
      </c>
      <c r="G63" s="35">
        <f t="shared" si="17"/>
        <v>-264</v>
      </c>
      <c r="H63" s="18">
        <f t="shared" si="26"/>
        <v>2600</v>
      </c>
      <c r="I63" s="18">
        <f t="shared" si="26"/>
        <v>2810</v>
      </c>
      <c r="J63" s="18">
        <f t="shared" si="26"/>
        <v>2800</v>
      </c>
      <c r="K63" s="18">
        <f t="shared" si="29"/>
        <v>3000</v>
      </c>
      <c r="L63" s="18">
        <f t="shared" si="29"/>
        <v>3000</v>
      </c>
      <c r="M63" s="18">
        <f t="shared" si="29"/>
        <v>3000</v>
      </c>
      <c r="N63" s="18">
        <f t="shared" si="30"/>
        <v>-400</v>
      </c>
      <c r="O63" s="18">
        <f t="shared" si="30"/>
        <v>-190</v>
      </c>
      <c r="P63" s="18">
        <f t="shared" si="30"/>
        <v>-200</v>
      </c>
      <c r="Q63" s="35">
        <f t="shared" si="11"/>
        <v>0</v>
      </c>
      <c r="R63" s="35">
        <f t="shared" si="11"/>
        <v>0</v>
      </c>
      <c r="S63" s="35">
        <f t="shared" si="11"/>
        <v>0</v>
      </c>
      <c r="T63" s="4">
        <f t="shared" si="5"/>
        <v>1536</v>
      </c>
      <c r="U63" s="83">
        <f t="shared" si="25"/>
        <v>1000</v>
      </c>
      <c r="V63" s="83">
        <f t="shared" si="23"/>
        <v>1000</v>
      </c>
      <c r="W63" s="83">
        <f t="shared" si="24"/>
        <v>1000</v>
      </c>
      <c r="X63" s="4"/>
      <c r="Y63" s="18"/>
      <c r="Z63" s="18"/>
      <c r="AA63" s="18"/>
      <c r="AB63" s="50"/>
    </row>
    <row r="64" spans="1:28" ht="15" customHeight="1">
      <c r="A64" s="3">
        <v>50</v>
      </c>
      <c r="B64" s="34">
        <f t="shared" si="7"/>
        <v>45371</v>
      </c>
      <c r="C64" s="2">
        <f t="shared" si="8"/>
        <v>884</v>
      </c>
      <c r="D64" s="5">
        <f t="shared" si="9"/>
        <v>1650</v>
      </c>
      <c r="E64" s="35">
        <f t="shared" si="15"/>
        <v>-66</v>
      </c>
      <c r="F64" s="35">
        <f t="shared" si="16"/>
        <v>-276</v>
      </c>
      <c r="G64" s="35">
        <f t="shared" si="17"/>
        <v>-266</v>
      </c>
      <c r="H64" s="18">
        <f t="shared" si="26"/>
        <v>2600</v>
      </c>
      <c r="I64" s="18">
        <f t="shared" si="26"/>
        <v>2810</v>
      </c>
      <c r="J64" s="18">
        <f t="shared" si="26"/>
        <v>2800</v>
      </c>
      <c r="K64" s="18">
        <f t="shared" ref="K64:M79" si="31">K63</f>
        <v>3000</v>
      </c>
      <c r="L64" s="18">
        <f t="shared" si="31"/>
        <v>3000</v>
      </c>
      <c r="M64" s="18">
        <f t="shared" si="31"/>
        <v>3000</v>
      </c>
      <c r="N64" s="18">
        <f t="shared" si="30"/>
        <v>-400</v>
      </c>
      <c r="O64" s="18">
        <f t="shared" si="30"/>
        <v>-190</v>
      </c>
      <c r="P64" s="18">
        <f t="shared" si="30"/>
        <v>-200</v>
      </c>
      <c r="Q64" s="35">
        <f t="shared" si="11"/>
        <v>0</v>
      </c>
      <c r="R64" s="35">
        <f t="shared" si="11"/>
        <v>0</v>
      </c>
      <c r="S64" s="35">
        <f t="shared" si="11"/>
        <v>0</v>
      </c>
      <c r="T64" s="4">
        <f t="shared" si="5"/>
        <v>1534</v>
      </c>
      <c r="U64" s="83">
        <f t="shared" si="25"/>
        <v>1000</v>
      </c>
      <c r="V64" s="83">
        <f t="shared" si="23"/>
        <v>1000</v>
      </c>
      <c r="W64" s="83">
        <f t="shared" si="24"/>
        <v>1000</v>
      </c>
      <c r="X64" s="4"/>
      <c r="Y64" s="18"/>
      <c r="Z64" s="18"/>
      <c r="AA64" s="18"/>
      <c r="AB64" s="50"/>
    </row>
    <row r="65" spans="1:28" ht="15" customHeight="1">
      <c r="A65" s="3">
        <v>51</v>
      </c>
      <c r="B65" s="34">
        <f t="shared" si="7"/>
        <v>45372</v>
      </c>
      <c r="C65" s="2">
        <f t="shared" si="8"/>
        <v>884</v>
      </c>
      <c r="D65" s="5">
        <f t="shared" si="9"/>
        <v>1648</v>
      </c>
      <c r="E65" s="35">
        <f t="shared" si="15"/>
        <v>-68</v>
      </c>
      <c r="F65" s="35">
        <f t="shared" si="16"/>
        <v>-278</v>
      </c>
      <c r="G65" s="35">
        <f t="shared" si="17"/>
        <v>-268</v>
      </c>
      <c r="H65" s="18">
        <f t="shared" si="26"/>
        <v>2600</v>
      </c>
      <c r="I65" s="18">
        <f t="shared" si="26"/>
        <v>2810</v>
      </c>
      <c r="J65" s="18">
        <f t="shared" si="26"/>
        <v>2800</v>
      </c>
      <c r="K65" s="18">
        <f t="shared" si="31"/>
        <v>3000</v>
      </c>
      <c r="L65" s="18">
        <f t="shared" si="31"/>
        <v>3000</v>
      </c>
      <c r="M65" s="18">
        <f t="shared" si="31"/>
        <v>3000</v>
      </c>
      <c r="N65" s="18">
        <f t="shared" ref="N65:P80" si="32">N64-Q65</f>
        <v>-400</v>
      </c>
      <c r="O65" s="18">
        <f t="shared" si="32"/>
        <v>-190</v>
      </c>
      <c r="P65" s="18">
        <f t="shared" si="32"/>
        <v>-200</v>
      </c>
      <c r="Q65" s="35">
        <f t="shared" si="11"/>
        <v>0</v>
      </c>
      <c r="R65" s="35">
        <f t="shared" si="11"/>
        <v>0</v>
      </c>
      <c r="S65" s="35">
        <f t="shared" si="11"/>
        <v>0</v>
      </c>
      <c r="T65" s="4">
        <f t="shared" si="5"/>
        <v>1532</v>
      </c>
      <c r="U65" s="83">
        <f t="shared" si="25"/>
        <v>1000</v>
      </c>
      <c r="V65" s="83">
        <f t="shared" si="23"/>
        <v>1000</v>
      </c>
      <c r="W65" s="83">
        <f t="shared" si="24"/>
        <v>1000</v>
      </c>
      <c r="X65" s="4"/>
      <c r="Y65" s="18"/>
      <c r="Z65" s="18"/>
      <c r="AA65" s="18"/>
      <c r="AB65" s="50"/>
    </row>
    <row r="66" spans="1:28" ht="15" customHeight="1">
      <c r="A66" s="3">
        <v>52</v>
      </c>
      <c r="B66" s="34">
        <f t="shared" si="7"/>
        <v>45373</v>
      </c>
      <c r="C66" s="2">
        <f t="shared" si="8"/>
        <v>884</v>
      </c>
      <c r="D66" s="5">
        <f t="shared" si="9"/>
        <v>1646</v>
      </c>
      <c r="E66" s="35">
        <f t="shared" si="15"/>
        <v>-70</v>
      </c>
      <c r="F66" s="35">
        <f t="shared" si="16"/>
        <v>-280</v>
      </c>
      <c r="G66" s="35">
        <f t="shared" si="17"/>
        <v>-270</v>
      </c>
      <c r="H66" s="18">
        <f t="shared" si="26"/>
        <v>2600</v>
      </c>
      <c r="I66" s="18">
        <f t="shared" si="26"/>
        <v>2810</v>
      </c>
      <c r="J66" s="18">
        <f t="shared" si="26"/>
        <v>2800</v>
      </c>
      <c r="K66" s="18">
        <f t="shared" si="31"/>
        <v>3000</v>
      </c>
      <c r="L66" s="18">
        <f t="shared" si="31"/>
        <v>3000</v>
      </c>
      <c r="M66" s="18">
        <f t="shared" si="31"/>
        <v>3000</v>
      </c>
      <c r="N66" s="18">
        <f t="shared" si="32"/>
        <v>-400</v>
      </c>
      <c r="O66" s="18">
        <f t="shared" si="32"/>
        <v>-190</v>
      </c>
      <c r="P66" s="18">
        <f t="shared" si="32"/>
        <v>-200</v>
      </c>
      <c r="Q66" s="35">
        <f t="shared" si="11"/>
        <v>0</v>
      </c>
      <c r="R66" s="35">
        <f t="shared" si="11"/>
        <v>0</v>
      </c>
      <c r="S66" s="35">
        <f t="shared" si="11"/>
        <v>0</v>
      </c>
      <c r="T66" s="4">
        <f t="shared" si="5"/>
        <v>1530</v>
      </c>
      <c r="U66" s="83">
        <f t="shared" si="25"/>
        <v>1000</v>
      </c>
      <c r="V66" s="83">
        <f t="shared" si="23"/>
        <v>1000</v>
      </c>
      <c r="W66" s="83">
        <f t="shared" si="24"/>
        <v>1000</v>
      </c>
      <c r="X66" s="4"/>
      <c r="Y66" s="18"/>
      <c r="Z66" s="18"/>
      <c r="AA66" s="18"/>
      <c r="AB66" s="50"/>
    </row>
    <row r="67" spans="1:28" ht="15" customHeight="1">
      <c r="A67" s="3">
        <v>53</v>
      </c>
      <c r="B67" s="34">
        <f t="shared" si="7"/>
        <v>45374</v>
      </c>
      <c r="C67" s="2">
        <f t="shared" si="8"/>
        <v>884</v>
      </c>
      <c r="D67" s="5">
        <f t="shared" si="9"/>
        <v>1644</v>
      </c>
      <c r="E67" s="35">
        <f t="shared" si="15"/>
        <v>-72</v>
      </c>
      <c r="F67" s="35">
        <f t="shared" si="16"/>
        <v>-282</v>
      </c>
      <c r="G67" s="35">
        <f t="shared" si="17"/>
        <v>-272</v>
      </c>
      <c r="H67" s="18">
        <f t="shared" si="26"/>
        <v>2600</v>
      </c>
      <c r="I67" s="18">
        <f t="shared" si="26"/>
        <v>2810</v>
      </c>
      <c r="J67" s="18">
        <f t="shared" si="26"/>
        <v>2800</v>
      </c>
      <c r="K67" s="18">
        <f t="shared" si="31"/>
        <v>3000</v>
      </c>
      <c r="L67" s="18">
        <f t="shared" si="31"/>
        <v>3000</v>
      </c>
      <c r="M67" s="18">
        <f t="shared" si="31"/>
        <v>3000</v>
      </c>
      <c r="N67" s="18">
        <f t="shared" si="32"/>
        <v>-400</v>
      </c>
      <c r="O67" s="18">
        <f t="shared" si="32"/>
        <v>-190</v>
      </c>
      <c r="P67" s="18">
        <f t="shared" si="32"/>
        <v>-200</v>
      </c>
      <c r="Q67" s="35">
        <f t="shared" si="11"/>
        <v>0</v>
      </c>
      <c r="R67" s="35">
        <f t="shared" si="11"/>
        <v>0</v>
      </c>
      <c r="S67" s="35">
        <f t="shared" si="11"/>
        <v>0</v>
      </c>
      <c r="T67" s="4">
        <f t="shared" si="5"/>
        <v>1528</v>
      </c>
      <c r="U67" s="83">
        <f t="shared" si="25"/>
        <v>1000</v>
      </c>
      <c r="V67" s="83">
        <f t="shared" si="23"/>
        <v>1000</v>
      </c>
      <c r="W67" s="83">
        <f t="shared" si="24"/>
        <v>1000</v>
      </c>
      <c r="X67" s="4"/>
      <c r="Y67" s="18"/>
      <c r="Z67" s="18"/>
      <c r="AA67" s="18"/>
      <c r="AB67" s="50"/>
    </row>
    <row r="68" spans="1:28" ht="15" customHeight="1">
      <c r="A68" s="3">
        <v>54</v>
      </c>
      <c r="B68" s="34">
        <f t="shared" si="7"/>
        <v>45375</v>
      </c>
      <c r="C68" s="2">
        <f t="shared" si="8"/>
        <v>884</v>
      </c>
      <c r="D68" s="5">
        <f t="shared" si="9"/>
        <v>1642</v>
      </c>
      <c r="E68" s="35">
        <f t="shared" si="15"/>
        <v>-74</v>
      </c>
      <c r="F68" s="35">
        <f t="shared" si="16"/>
        <v>-284</v>
      </c>
      <c r="G68" s="35">
        <f t="shared" si="17"/>
        <v>-274</v>
      </c>
      <c r="H68" s="18">
        <f t="shared" si="26"/>
        <v>2600</v>
      </c>
      <c r="I68" s="18">
        <f t="shared" si="26"/>
        <v>2810</v>
      </c>
      <c r="J68" s="18">
        <f t="shared" si="26"/>
        <v>2800</v>
      </c>
      <c r="K68" s="18">
        <f t="shared" si="31"/>
        <v>3000</v>
      </c>
      <c r="L68" s="18">
        <f t="shared" si="31"/>
        <v>3000</v>
      </c>
      <c r="M68" s="18">
        <f t="shared" si="31"/>
        <v>3000</v>
      </c>
      <c r="N68" s="18">
        <f t="shared" si="32"/>
        <v>-400</v>
      </c>
      <c r="O68" s="18">
        <f t="shared" si="32"/>
        <v>-190</v>
      </c>
      <c r="P68" s="18">
        <f t="shared" si="32"/>
        <v>-200</v>
      </c>
      <c r="Q68" s="35">
        <f t="shared" si="11"/>
        <v>0</v>
      </c>
      <c r="R68" s="35">
        <f t="shared" si="11"/>
        <v>0</v>
      </c>
      <c r="S68" s="35">
        <f t="shared" si="11"/>
        <v>0</v>
      </c>
      <c r="T68" s="4">
        <f t="shared" si="5"/>
        <v>1526</v>
      </c>
      <c r="U68" s="83">
        <f t="shared" si="25"/>
        <v>1000</v>
      </c>
      <c r="V68" s="83">
        <f t="shared" si="23"/>
        <v>1000</v>
      </c>
      <c r="W68" s="83">
        <f t="shared" si="24"/>
        <v>1000</v>
      </c>
      <c r="X68" s="4"/>
      <c r="Y68" s="18"/>
      <c r="Z68" s="18"/>
      <c r="AA68" s="18"/>
      <c r="AB68" s="50"/>
    </row>
    <row r="69" spans="1:28" ht="15" customHeight="1">
      <c r="A69" s="3">
        <v>55</v>
      </c>
      <c r="B69" s="34">
        <f t="shared" si="7"/>
        <v>45376</v>
      </c>
      <c r="C69" s="2">
        <f t="shared" si="8"/>
        <v>884</v>
      </c>
      <c r="D69" s="5">
        <f t="shared" si="9"/>
        <v>1640</v>
      </c>
      <c r="E69" s="35">
        <f t="shared" si="15"/>
        <v>-76</v>
      </c>
      <c r="F69" s="35">
        <f t="shared" si="16"/>
        <v>-286</v>
      </c>
      <c r="G69" s="35">
        <f t="shared" si="17"/>
        <v>-276</v>
      </c>
      <c r="H69" s="18">
        <f t="shared" si="26"/>
        <v>2600</v>
      </c>
      <c r="I69" s="18">
        <f t="shared" si="26"/>
        <v>2810</v>
      </c>
      <c r="J69" s="18">
        <f t="shared" si="26"/>
        <v>2800</v>
      </c>
      <c r="K69" s="18">
        <f t="shared" si="31"/>
        <v>3000</v>
      </c>
      <c r="L69" s="18">
        <f t="shared" si="31"/>
        <v>3000</v>
      </c>
      <c r="M69" s="18">
        <f t="shared" si="31"/>
        <v>3000</v>
      </c>
      <c r="N69" s="18">
        <f t="shared" si="32"/>
        <v>-400</v>
      </c>
      <c r="O69" s="18">
        <f t="shared" si="32"/>
        <v>-190</v>
      </c>
      <c r="P69" s="18">
        <f t="shared" si="32"/>
        <v>-200</v>
      </c>
      <c r="Q69" s="35">
        <f t="shared" si="11"/>
        <v>0</v>
      </c>
      <c r="R69" s="35">
        <f t="shared" si="11"/>
        <v>0</v>
      </c>
      <c r="S69" s="35">
        <f t="shared" si="11"/>
        <v>0</v>
      </c>
      <c r="T69" s="4">
        <f t="shared" si="5"/>
        <v>1524</v>
      </c>
      <c r="U69" s="83">
        <f t="shared" si="25"/>
        <v>1000</v>
      </c>
      <c r="V69" s="83">
        <f t="shared" si="23"/>
        <v>1000</v>
      </c>
      <c r="W69" s="83">
        <f t="shared" si="24"/>
        <v>1000</v>
      </c>
      <c r="X69" s="4"/>
      <c r="Y69" s="18"/>
      <c r="Z69" s="18"/>
      <c r="AA69" s="18"/>
      <c r="AB69" s="50"/>
    </row>
    <row r="70" spans="1:28" ht="15" customHeight="1">
      <c r="A70" s="3">
        <v>56</v>
      </c>
      <c r="B70" s="34">
        <f t="shared" si="7"/>
        <v>45377</v>
      </c>
      <c r="C70" s="2">
        <f t="shared" si="8"/>
        <v>884</v>
      </c>
      <c r="D70" s="5">
        <f t="shared" si="9"/>
        <v>1638</v>
      </c>
      <c r="E70" s="35">
        <f t="shared" si="15"/>
        <v>-78</v>
      </c>
      <c r="F70" s="35">
        <f t="shared" si="16"/>
        <v>-288</v>
      </c>
      <c r="G70" s="35">
        <f t="shared" si="17"/>
        <v>-278</v>
      </c>
      <c r="H70" s="18">
        <f t="shared" si="26"/>
        <v>2600</v>
      </c>
      <c r="I70" s="18">
        <f t="shared" si="26"/>
        <v>2810</v>
      </c>
      <c r="J70" s="18">
        <f t="shared" si="26"/>
        <v>2800</v>
      </c>
      <c r="K70" s="18">
        <f t="shared" si="31"/>
        <v>3000</v>
      </c>
      <c r="L70" s="18">
        <f t="shared" si="31"/>
        <v>3000</v>
      </c>
      <c r="M70" s="18">
        <f t="shared" si="31"/>
        <v>3000</v>
      </c>
      <c r="N70" s="18">
        <f t="shared" si="32"/>
        <v>-400</v>
      </c>
      <c r="O70" s="18">
        <f t="shared" si="32"/>
        <v>-190</v>
      </c>
      <c r="P70" s="18">
        <f t="shared" si="32"/>
        <v>-200</v>
      </c>
      <c r="Q70" s="35">
        <f t="shared" si="11"/>
        <v>0</v>
      </c>
      <c r="R70" s="35">
        <f t="shared" si="11"/>
        <v>0</v>
      </c>
      <c r="S70" s="35">
        <f t="shared" si="11"/>
        <v>0</v>
      </c>
      <c r="T70" s="4">
        <f t="shared" si="5"/>
        <v>1522</v>
      </c>
      <c r="U70" s="83">
        <f t="shared" si="25"/>
        <v>1000</v>
      </c>
      <c r="V70" s="83">
        <f t="shared" si="23"/>
        <v>1000</v>
      </c>
      <c r="W70" s="83">
        <f t="shared" si="24"/>
        <v>1000</v>
      </c>
      <c r="X70" s="4"/>
      <c r="Y70" s="18"/>
      <c r="Z70" s="18"/>
      <c r="AA70" s="18"/>
      <c r="AB70" s="50"/>
    </row>
    <row r="71" spans="1:28" ht="15" customHeight="1">
      <c r="A71" s="3">
        <v>57</v>
      </c>
      <c r="B71" s="34">
        <f t="shared" si="7"/>
        <v>45378</v>
      </c>
      <c r="C71" s="2">
        <f t="shared" si="8"/>
        <v>884</v>
      </c>
      <c r="D71" s="5">
        <f t="shared" si="9"/>
        <v>1636</v>
      </c>
      <c r="E71" s="35">
        <f t="shared" si="15"/>
        <v>-80</v>
      </c>
      <c r="F71" s="35">
        <f t="shared" si="16"/>
        <v>-290</v>
      </c>
      <c r="G71" s="35">
        <f t="shared" si="17"/>
        <v>-280</v>
      </c>
      <c r="H71" s="18">
        <f t="shared" si="26"/>
        <v>2600</v>
      </c>
      <c r="I71" s="18">
        <f t="shared" si="26"/>
        <v>2810</v>
      </c>
      <c r="J71" s="18">
        <f t="shared" si="26"/>
        <v>2800</v>
      </c>
      <c r="K71" s="18">
        <f t="shared" si="31"/>
        <v>3000</v>
      </c>
      <c r="L71" s="18">
        <f t="shared" si="31"/>
        <v>3000</v>
      </c>
      <c r="M71" s="18">
        <f t="shared" si="31"/>
        <v>3000</v>
      </c>
      <c r="N71" s="18">
        <f t="shared" si="32"/>
        <v>-400</v>
      </c>
      <c r="O71" s="18">
        <f t="shared" si="32"/>
        <v>-190</v>
      </c>
      <c r="P71" s="18">
        <f t="shared" si="32"/>
        <v>-200</v>
      </c>
      <c r="Q71" s="35">
        <f t="shared" si="11"/>
        <v>0</v>
      </c>
      <c r="R71" s="35">
        <f t="shared" si="11"/>
        <v>0</v>
      </c>
      <c r="S71" s="35">
        <f t="shared" si="11"/>
        <v>0</v>
      </c>
      <c r="T71" s="4">
        <f t="shared" si="5"/>
        <v>1520</v>
      </c>
      <c r="U71" s="83">
        <f t="shared" si="25"/>
        <v>1000</v>
      </c>
      <c r="V71" s="83">
        <f t="shared" si="23"/>
        <v>1000</v>
      </c>
      <c r="W71" s="83">
        <f t="shared" si="24"/>
        <v>1000</v>
      </c>
      <c r="X71" s="4"/>
      <c r="Y71" s="18"/>
      <c r="Z71" s="18"/>
      <c r="AA71" s="18"/>
      <c r="AB71" s="50"/>
    </row>
    <row r="72" spans="1:28" ht="15" customHeight="1">
      <c r="A72" s="3">
        <v>58</v>
      </c>
      <c r="B72" s="34">
        <f t="shared" si="7"/>
        <v>45379</v>
      </c>
      <c r="C72" s="2">
        <f t="shared" si="8"/>
        <v>884</v>
      </c>
      <c r="D72" s="5">
        <f t="shared" si="9"/>
        <v>1634</v>
      </c>
      <c r="E72" s="35">
        <f t="shared" si="15"/>
        <v>-82</v>
      </c>
      <c r="F72" s="35">
        <f t="shared" si="16"/>
        <v>-292</v>
      </c>
      <c r="G72" s="35">
        <f t="shared" si="17"/>
        <v>-282</v>
      </c>
      <c r="H72" s="18">
        <f t="shared" si="26"/>
        <v>2600</v>
      </c>
      <c r="I72" s="18">
        <f t="shared" si="26"/>
        <v>2810</v>
      </c>
      <c r="J72" s="18">
        <f t="shared" si="26"/>
        <v>2800</v>
      </c>
      <c r="K72" s="18">
        <f t="shared" si="31"/>
        <v>3000</v>
      </c>
      <c r="L72" s="18">
        <f t="shared" si="31"/>
        <v>3000</v>
      </c>
      <c r="M72" s="18">
        <f t="shared" si="31"/>
        <v>3000</v>
      </c>
      <c r="N72" s="18">
        <f t="shared" si="32"/>
        <v>-400</v>
      </c>
      <c r="O72" s="18">
        <f t="shared" si="32"/>
        <v>-190</v>
      </c>
      <c r="P72" s="18">
        <f t="shared" si="32"/>
        <v>-200</v>
      </c>
      <c r="Q72" s="35">
        <f t="shared" si="11"/>
        <v>0</v>
      </c>
      <c r="R72" s="35">
        <f t="shared" si="11"/>
        <v>0</v>
      </c>
      <c r="S72" s="35">
        <f t="shared" si="11"/>
        <v>0</v>
      </c>
      <c r="T72" s="4">
        <f t="shared" si="5"/>
        <v>1518</v>
      </c>
      <c r="U72" s="83">
        <f t="shared" si="25"/>
        <v>1000</v>
      </c>
      <c r="V72" s="83">
        <f t="shared" si="23"/>
        <v>1000</v>
      </c>
      <c r="W72" s="83">
        <f t="shared" si="24"/>
        <v>1000</v>
      </c>
      <c r="X72" s="4"/>
      <c r="Y72" s="18"/>
      <c r="Z72" s="18"/>
      <c r="AA72" s="18"/>
      <c r="AB72" s="50"/>
    </row>
    <row r="73" spans="1:28" ht="15" customHeight="1">
      <c r="A73" s="3">
        <v>59</v>
      </c>
      <c r="B73" s="34">
        <f t="shared" si="7"/>
        <v>45380</v>
      </c>
      <c r="C73" s="2">
        <f t="shared" si="8"/>
        <v>884</v>
      </c>
      <c r="D73" s="5">
        <f t="shared" si="9"/>
        <v>1632</v>
      </c>
      <c r="E73" s="35">
        <f t="shared" si="15"/>
        <v>-84</v>
      </c>
      <c r="F73" s="35">
        <f t="shared" si="16"/>
        <v>-294</v>
      </c>
      <c r="G73" s="35">
        <f t="shared" si="17"/>
        <v>-284</v>
      </c>
      <c r="H73" s="18">
        <f t="shared" si="26"/>
        <v>2600</v>
      </c>
      <c r="I73" s="18">
        <f t="shared" si="26"/>
        <v>2810</v>
      </c>
      <c r="J73" s="18">
        <f t="shared" si="26"/>
        <v>2800</v>
      </c>
      <c r="K73" s="18">
        <f t="shared" si="31"/>
        <v>3000</v>
      </c>
      <c r="L73" s="18">
        <f t="shared" si="31"/>
        <v>3000</v>
      </c>
      <c r="M73" s="18">
        <f t="shared" si="31"/>
        <v>3000</v>
      </c>
      <c r="N73" s="18">
        <f t="shared" si="32"/>
        <v>-400</v>
      </c>
      <c r="O73" s="18">
        <f t="shared" si="32"/>
        <v>-190</v>
      </c>
      <c r="P73" s="18">
        <f t="shared" si="32"/>
        <v>-200</v>
      </c>
      <c r="Q73" s="35">
        <f t="shared" si="11"/>
        <v>0</v>
      </c>
      <c r="R73" s="35">
        <f t="shared" si="11"/>
        <v>0</v>
      </c>
      <c r="S73" s="35">
        <f t="shared" si="11"/>
        <v>0</v>
      </c>
      <c r="T73" s="4">
        <f t="shared" si="5"/>
        <v>1516</v>
      </c>
      <c r="U73" s="83">
        <f t="shared" si="25"/>
        <v>1000</v>
      </c>
      <c r="V73" s="83">
        <f t="shared" si="23"/>
        <v>1000</v>
      </c>
      <c r="W73" s="83">
        <f t="shared" si="24"/>
        <v>1000</v>
      </c>
      <c r="X73" s="4"/>
      <c r="Y73" s="18"/>
      <c r="Z73" s="18"/>
      <c r="AA73" s="18"/>
      <c r="AB73" s="50"/>
    </row>
    <row r="74" spans="1:28" ht="15" customHeight="1">
      <c r="A74" s="3">
        <v>60</v>
      </c>
      <c r="B74" s="34">
        <f t="shared" si="7"/>
        <v>45381</v>
      </c>
      <c r="C74" s="2">
        <f t="shared" si="8"/>
        <v>884</v>
      </c>
      <c r="D74" s="5">
        <f t="shared" si="9"/>
        <v>1630</v>
      </c>
      <c r="E74" s="35">
        <f t="shared" si="15"/>
        <v>-86</v>
      </c>
      <c r="F74" s="35">
        <f t="shared" si="16"/>
        <v>-296</v>
      </c>
      <c r="G74" s="35">
        <f t="shared" si="17"/>
        <v>-286</v>
      </c>
      <c r="H74" s="18">
        <f t="shared" si="26"/>
        <v>2600</v>
      </c>
      <c r="I74" s="18">
        <f t="shared" si="26"/>
        <v>2810</v>
      </c>
      <c r="J74" s="18">
        <f t="shared" si="26"/>
        <v>2800</v>
      </c>
      <c r="K74" s="18">
        <f t="shared" si="31"/>
        <v>3000</v>
      </c>
      <c r="L74" s="18">
        <f t="shared" si="31"/>
        <v>3000</v>
      </c>
      <c r="M74" s="18">
        <f t="shared" si="31"/>
        <v>3000</v>
      </c>
      <c r="N74" s="18">
        <f t="shared" si="32"/>
        <v>-400</v>
      </c>
      <c r="O74" s="18">
        <f t="shared" si="32"/>
        <v>-190</v>
      </c>
      <c r="P74" s="18">
        <f t="shared" si="32"/>
        <v>-200</v>
      </c>
      <c r="Q74" s="35">
        <f t="shared" si="11"/>
        <v>0</v>
      </c>
      <c r="R74" s="35">
        <f t="shared" si="11"/>
        <v>0</v>
      </c>
      <c r="S74" s="35">
        <f t="shared" si="11"/>
        <v>0</v>
      </c>
      <c r="T74" s="4">
        <f t="shared" si="5"/>
        <v>1514</v>
      </c>
      <c r="U74" s="83">
        <f t="shared" si="25"/>
        <v>1000</v>
      </c>
      <c r="V74" s="83">
        <f t="shared" si="23"/>
        <v>1000</v>
      </c>
      <c r="W74" s="83">
        <f t="shared" si="24"/>
        <v>1000</v>
      </c>
      <c r="X74" s="4"/>
      <c r="Y74" s="18"/>
      <c r="Z74" s="18"/>
      <c r="AA74" s="18"/>
      <c r="AB74" s="50"/>
    </row>
    <row r="75" spans="1:28" ht="15" customHeight="1">
      <c r="A75" s="3">
        <v>61</v>
      </c>
      <c r="B75" s="34">
        <f t="shared" si="7"/>
        <v>45382</v>
      </c>
      <c r="C75" s="2">
        <f t="shared" si="8"/>
        <v>884</v>
      </c>
      <c r="D75" s="5">
        <f t="shared" si="9"/>
        <v>1628</v>
      </c>
      <c r="E75" s="35">
        <f t="shared" si="15"/>
        <v>-88</v>
      </c>
      <c r="F75" s="35">
        <f t="shared" si="16"/>
        <v>-298</v>
      </c>
      <c r="G75" s="35">
        <f t="shared" si="17"/>
        <v>-288</v>
      </c>
      <c r="H75" s="18">
        <f t="shared" si="26"/>
        <v>2600</v>
      </c>
      <c r="I75" s="18">
        <f t="shared" si="26"/>
        <v>2810</v>
      </c>
      <c r="J75" s="18">
        <f t="shared" si="26"/>
        <v>2800</v>
      </c>
      <c r="K75" s="18">
        <f t="shared" si="31"/>
        <v>3000</v>
      </c>
      <c r="L75" s="18">
        <f t="shared" si="31"/>
        <v>3000</v>
      </c>
      <c r="M75" s="18">
        <f t="shared" si="31"/>
        <v>3000</v>
      </c>
      <c r="N75" s="18">
        <f t="shared" si="32"/>
        <v>-400</v>
      </c>
      <c r="O75" s="18">
        <f t="shared" si="32"/>
        <v>-190</v>
      </c>
      <c r="P75" s="18">
        <f t="shared" si="32"/>
        <v>-200</v>
      </c>
      <c r="Q75" s="35">
        <f t="shared" si="11"/>
        <v>0</v>
      </c>
      <c r="R75" s="35">
        <f t="shared" si="11"/>
        <v>0</v>
      </c>
      <c r="S75" s="35">
        <f t="shared" si="11"/>
        <v>0</v>
      </c>
      <c r="T75" s="4">
        <f t="shared" si="5"/>
        <v>1512</v>
      </c>
      <c r="U75" s="83">
        <f t="shared" si="25"/>
        <v>1000</v>
      </c>
      <c r="V75" s="83">
        <f t="shared" si="23"/>
        <v>1000</v>
      </c>
      <c r="W75" s="83">
        <f t="shared" si="24"/>
        <v>1000</v>
      </c>
      <c r="X75" s="4"/>
      <c r="Y75" s="18"/>
      <c r="Z75" s="18"/>
      <c r="AA75" s="18"/>
      <c r="AB75" s="50"/>
    </row>
    <row r="76" spans="1:28" ht="15">
      <c r="A76" s="3">
        <v>62</v>
      </c>
      <c r="B76" s="34">
        <f t="shared" si="7"/>
        <v>45383</v>
      </c>
      <c r="C76" s="2">
        <f t="shared" si="8"/>
        <v>884</v>
      </c>
      <c r="D76" s="5">
        <f t="shared" si="9"/>
        <v>1626</v>
      </c>
      <c r="E76" s="35">
        <f t="shared" si="15"/>
        <v>-90</v>
      </c>
      <c r="F76" s="35">
        <f t="shared" si="16"/>
        <v>-300</v>
      </c>
      <c r="G76" s="35">
        <f t="shared" si="17"/>
        <v>-290</v>
      </c>
      <c r="H76" s="18">
        <f t="shared" si="26"/>
        <v>2600</v>
      </c>
      <c r="I76" s="18">
        <f t="shared" si="26"/>
        <v>2810</v>
      </c>
      <c r="J76" s="18">
        <f t="shared" si="26"/>
        <v>2800</v>
      </c>
      <c r="K76" s="18">
        <f t="shared" si="31"/>
        <v>3000</v>
      </c>
      <c r="L76" s="18">
        <f t="shared" si="31"/>
        <v>3000</v>
      </c>
      <c r="M76" s="18">
        <f t="shared" si="31"/>
        <v>3000</v>
      </c>
      <c r="N76" s="18">
        <f t="shared" si="32"/>
        <v>-400</v>
      </c>
      <c r="O76" s="18">
        <f t="shared" si="32"/>
        <v>-190</v>
      </c>
      <c r="P76" s="18">
        <f t="shared" si="32"/>
        <v>-200</v>
      </c>
      <c r="Q76" s="35">
        <f t="shared" si="11"/>
        <v>0</v>
      </c>
      <c r="R76" s="35">
        <f t="shared" si="11"/>
        <v>0</v>
      </c>
      <c r="S76" s="35">
        <f t="shared" si="11"/>
        <v>0</v>
      </c>
      <c r="T76" s="4">
        <f t="shared" si="5"/>
        <v>1510</v>
      </c>
      <c r="U76" s="83">
        <f t="shared" si="25"/>
        <v>1000</v>
      </c>
      <c r="V76" s="83">
        <f t="shared" si="23"/>
        <v>1000</v>
      </c>
      <c r="W76" s="83">
        <f t="shared" si="24"/>
        <v>1000</v>
      </c>
      <c r="X76" s="4"/>
      <c r="Y76" s="18"/>
      <c r="Z76" s="18"/>
      <c r="AA76" s="18"/>
      <c r="AB76" s="50"/>
    </row>
    <row r="77" spans="1:28" ht="15" customHeight="1">
      <c r="A77" s="3">
        <v>63</v>
      </c>
      <c r="B77" s="34">
        <f t="shared" si="7"/>
        <v>45384</v>
      </c>
      <c r="C77" s="2">
        <f t="shared" si="8"/>
        <v>884</v>
      </c>
      <c r="D77" s="5">
        <f t="shared" si="9"/>
        <v>1624</v>
      </c>
      <c r="E77" s="35">
        <f t="shared" si="15"/>
        <v>-92</v>
      </c>
      <c r="F77" s="35">
        <f t="shared" si="16"/>
        <v>-302</v>
      </c>
      <c r="G77" s="35">
        <f t="shared" si="17"/>
        <v>-292</v>
      </c>
      <c r="H77" s="18">
        <f t="shared" si="26"/>
        <v>2600</v>
      </c>
      <c r="I77" s="18">
        <f t="shared" si="26"/>
        <v>2810</v>
      </c>
      <c r="J77" s="18">
        <f t="shared" si="26"/>
        <v>2800</v>
      </c>
      <c r="K77" s="18">
        <f t="shared" si="31"/>
        <v>3000</v>
      </c>
      <c r="L77" s="18">
        <f t="shared" si="31"/>
        <v>3000</v>
      </c>
      <c r="M77" s="18">
        <f t="shared" si="31"/>
        <v>3000</v>
      </c>
      <c r="N77" s="18">
        <f t="shared" si="32"/>
        <v>-400</v>
      </c>
      <c r="O77" s="18">
        <f t="shared" si="32"/>
        <v>-190</v>
      </c>
      <c r="P77" s="18">
        <f t="shared" si="32"/>
        <v>-200</v>
      </c>
      <c r="Q77" s="35">
        <f t="shared" si="11"/>
        <v>0</v>
      </c>
      <c r="R77" s="35">
        <f t="shared" si="11"/>
        <v>0</v>
      </c>
      <c r="S77" s="35">
        <f t="shared" si="11"/>
        <v>0</v>
      </c>
      <c r="T77" s="4">
        <f t="shared" si="5"/>
        <v>1508</v>
      </c>
      <c r="U77" s="83">
        <f t="shared" si="25"/>
        <v>1000</v>
      </c>
      <c r="V77" s="83">
        <f t="shared" si="23"/>
        <v>1000</v>
      </c>
      <c r="W77" s="83">
        <f t="shared" si="24"/>
        <v>1000</v>
      </c>
      <c r="X77" s="4"/>
      <c r="Y77" s="18"/>
      <c r="Z77" s="18"/>
      <c r="AA77" s="18"/>
      <c r="AB77" s="50"/>
    </row>
    <row r="78" spans="1:28" ht="15" customHeight="1">
      <c r="A78" s="3">
        <v>64</v>
      </c>
      <c r="B78" s="34">
        <f t="shared" si="7"/>
        <v>45385</v>
      </c>
      <c r="C78" s="2">
        <f t="shared" si="8"/>
        <v>884</v>
      </c>
      <c r="D78" s="5">
        <f t="shared" si="9"/>
        <v>1622</v>
      </c>
      <c r="E78" s="35">
        <f t="shared" si="15"/>
        <v>-94</v>
      </c>
      <c r="F78" s="35">
        <f t="shared" si="16"/>
        <v>-304</v>
      </c>
      <c r="G78" s="35">
        <f t="shared" si="17"/>
        <v>-294</v>
      </c>
      <c r="H78" s="18">
        <f t="shared" si="26"/>
        <v>2600</v>
      </c>
      <c r="I78" s="18">
        <f t="shared" si="26"/>
        <v>2810</v>
      </c>
      <c r="J78" s="18">
        <f t="shared" si="26"/>
        <v>2800</v>
      </c>
      <c r="K78" s="18">
        <f t="shared" si="31"/>
        <v>3000</v>
      </c>
      <c r="L78" s="18">
        <f t="shared" si="31"/>
        <v>3000</v>
      </c>
      <c r="M78" s="18">
        <f t="shared" si="31"/>
        <v>3000</v>
      </c>
      <c r="N78" s="18">
        <f t="shared" si="32"/>
        <v>-400</v>
      </c>
      <c r="O78" s="18">
        <f t="shared" si="32"/>
        <v>-190</v>
      </c>
      <c r="P78" s="18">
        <f t="shared" si="32"/>
        <v>-200</v>
      </c>
      <c r="Q78" s="35">
        <f t="shared" si="11"/>
        <v>0</v>
      </c>
      <c r="R78" s="35">
        <f t="shared" si="11"/>
        <v>0</v>
      </c>
      <c r="S78" s="35">
        <f t="shared" si="11"/>
        <v>0</v>
      </c>
      <c r="T78" s="4">
        <f t="shared" si="5"/>
        <v>1506</v>
      </c>
      <c r="U78" s="83">
        <f t="shared" si="25"/>
        <v>1000</v>
      </c>
      <c r="V78" s="83">
        <f t="shared" si="23"/>
        <v>1000</v>
      </c>
      <c r="W78" s="83">
        <f t="shared" si="24"/>
        <v>1000</v>
      </c>
      <c r="X78" s="4"/>
      <c r="Y78" s="18"/>
      <c r="Z78" s="18"/>
      <c r="AA78" s="18"/>
      <c r="AB78" s="50"/>
    </row>
    <row r="79" spans="1:28" ht="15" customHeight="1">
      <c r="A79" s="3">
        <v>65</v>
      </c>
      <c r="B79" s="34">
        <f t="shared" si="7"/>
        <v>45386</v>
      </c>
      <c r="C79" s="2">
        <f t="shared" si="8"/>
        <v>884</v>
      </c>
      <c r="D79" s="5">
        <f t="shared" si="9"/>
        <v>1620</v>
      </c>
      <c r="E79" s="35">
        <f t="shared" si="15"/>
        <v>-96</v>
      </c>
      <c r="F79" s="35">
        <f t="shared" si="16"/>
        <v>-306</v>
      </c>
      <c r="G79" s="35">
        <f t="shared" si="17"/>
        <v>-296</v>
      </c>
      <c r="H79" s="18">
        <f t="shared" si="26"/>
        <v>2600</v>
      </c>
      <c r="I79" s="18">
        <f t="shared" si="26"/>
        <v>2810</v>
      </c>
      <c r="J79" s="18">
        <f t="shared" si="26"/>
        <v>2800</v>
      </c>
      <c r="K79" s="18">
        <f t="shared" si="31"/>
        <v>3000</v>
      </c>
      <c r="L79" s="18">
        <f t="shared" si="31"/>
        <v>3000</v>
      </c>
      <c r="M79" s="18">
        <f t="shared" si="31"/>
        <v>3000</v>
      </c>
      <c r="N79" s="18">
        <f t="shared" si="32"/>
        <v>-400</v>
      </c>
      <c r="O79" s="18">
        <f t="shared" si="32"/>
        <v>-190</v>
      </c>
      <c r="P79" s="18">
        <f t="shared" si="32"/>
        <v>-200</v>
      </c>
      <c r="Q79" s="35">
        <f t="shared" si="11"/>
        <v>0</v>
      </c>
      <c r="R79" s="35">
        <f t="shared" si="11"/>
        <v>0</v>
      </c>
      <c r="S79" s="35">
        <f t="shared" si="11"/>
        <v>0</v>
      </c>
      <c r="T79" s="4">
        <f t="shared" ref="T79:T142" si="33">D79+C79-V79</f>
        <v>1504</v>
      </c>
      <c r="U79" s="83">
        <f t="shared" si="25"/>
        <v>1000</v>
      </c>
      <c r="V79" s="83">
        <f t="shared" si="23"/>
        <v>1000</v>
      </c>
      <c r="W79" s="83">
        <f t="shared" si="24"/>
        <v>1000</v>
      </c>
      <c r="X79" s="4"/>
      <c r="Y79" s="18"/>
      <c r="Z79" s="18"/>
      <c r="AA79" s="18"/>
      <c r="AB79" s="50"/>
    </row>
    <row r="80" spans="1:28" ht="15" customHeight="1">
      <c r="A80" s="3">
        <v>66</v>
      </c>
      <c r="B80" s="34">
        <f t="shared" ref="B80:B143" si="34">B79+1</f>
        <v>45387</v>
      </c>
      <c r="C80" s="2">
        <f t="shared" ref="C80:C143" si="35">C79</f>
        <v>884</v>
      </c>
      <c r="D80" s="5">
        <f t="shared" ref="D80:D126" si="36">D79-2</f>
        <v>1618</v>
      </c>
      <c r="E80" s="35">
        <f t="shared" si="15"/>
        <v>-98</v>
      </c>
      <c r="F80" s="35">
        <f t="shared" si="16"/>
        <v>-308</v>
      </c>
      <c r="G80" s="35">
        <f t="shared" si="17"/>
        <v>-298</v>
      </c>
      <c r="H80" s="18">
        <f t="shared" si="26"/>
        <v>2600</v>
      </c>
      <c r="I80" s="18">
        <f t="shared" si="26"/>
        <v>2810</v>
      </c>
      <c r="J80" s="18">
        <f t="shared" si="26"/>
        <v>2800</v>
      </c>
      <c r="K80" s="18">
        <f t="shared" ref="K80:M95" si="37">K79</f>
        <v>3000</v>
      </c>
      <c r="L80" s="18">
        <f t="shared" si="37"/>
        <v>3000</v>
      </c>
      <c r="M80" s="18">
        <f t="shared" si="37"/>
        <v>3000</v>
      </c>
      <c r="N80" s="18">
        <f t="shared" si="32"/>
        <v>-400</v>
      </c>
      <c r="O80" s="18">
        <f t="shared" si="32"/>
        <v>-190</v>
      </c>
      <c r="P80" s="18">
        <f t="shared" si="32"/>
        <v>-200</v>
      </c>
      <c r="Q80" s="35">
        <f t="shared" ref="Q80:S143" si="38">Q79</f>
        <v>0</v>
      </c>
      <c r="R80" s="35">
        <f t="shared" si="38"/>
        <v>0</v>
      </c>
      <c r="S80" s="35">
        <f t="shared" si="38"/>
        <v>0</v>
      </c>
      <c r="T80" s="4">
        <f t="shared" si="33"/>
        <v>1502</v>
      </c>
      <c r="U80" s="83">
        <f t="shared" si="25"/>
        <v>1000</v>
      </c>
      <c r="V80" s="83">
        <f t="shared" si="23"/>
        <v>1000</v>
      </c>
      <c r="W80" s="83">
        <f t="shared" si="24"/>
        <v>1000</v>
      </c>
      <c r="X80" s="4"/>
      <c r="Y80" s="18"/>
      <c r="Z80" s="18"/>
      <c r="AA80" s="18"/>
      <c r="AB80" s="50"/>
    </row>
    <row r="81" spans="1:30" ht="15" customHeight="1">
      <c r="A81" s="3">
        <v>67</v>
      </c>
      <c r="B81" s="34">
        <f t="shared" si="34"/>
        <v>45388</v>
      </c>
      <c r="C81" s="2">
        <f t="shared" si="35"/>
        <v>884</v>
      </c>
      <c r="D81" s="5">
        <f t="shared" si="36"/>
        <v>1616</v>
      </c>
      <c r="E81" s="35">
        <f t="shared" ref="E81:E144" si="39">C81+D81-H81</f>
        <v>-100</v>
      </c>
      <c r="F81" s="35">
        <f t="shared" ref="F81:F144" si="40">C81+D81-I81</f>
        <v>-310</v>
      </c>
      <c r="G81" s="35">
        <f t="shared" ref="G81:G144" si="41">D81+C81-J81</f>
        <v>-300</v>
      </c>
      <c r="H81" s="18">
        <f t="shared" si="26"/>
        <v>2600</v>
      </c>
      <c r="I81" s="18">
        <f t="shared" si="26"/>
        <v>2810</v>
      </c>
      <c r="J81" s="18">
        <f t="shared" si="26"/>
        <v>2800</v>
      </c>
      <c r="K81" s="18">
        <f t="shared" si="37"/>
        <v>3000</v>
      </c>
      <c r="L81" s="18">
        <f t="shared" si="37"/>
        <v>3000</v>
      </c>
      <c r="M81" s="18">
        <f t="shared" si="37"/>
        <v>3000</v>
      </c>
      <c r="N81" s="18">
        <f t="shared" ref="N81:P96" si="42">N80-Q81</f>
        <v>-400</v>
      </c>
      <c r="O81" s="18">
        <f t="shared" si="42"/>
        <v>-190</v>
      </c>
      <c r="P81" s="18">
        <f t="shared" si="42"/>
        <v>-200</v>
      </c>
      <c r="Q81" s="35">
        <f t="shared" si="38"/>
        <v>0</v>
      </c>
      <c r="R81" s="35">
        <f t="shared" si="38"/>
        <v>0</v>
      </c>
      <c r="S81" s="35">
        <f t="shared" si="38"/>
        <v>0</v>
      </c>
      <c r="T81" s="4">
        <f t="shared" si="33"/>
        <v>1500</v>
      </c>
      <c r="U81" s="83">
        <f t="shared" si="25"/>
        <v>1000</v>
      </c>
      <c r="V81" s="83">
        <f t="shared" si="23"/>
        <v>1000</v>
      </c>
      <c r="W81" s="83">
        <f t="shared" si="24"/>
        <v>1000</v>
      </c>
      <c r="X81" s="4"/>
      <c r="Y81" s="18"/>
      <c r="Z81" s="18"/>
      <c r="AA81" s="18"/>
      <c r="AB81" s="50"/>
    </row>
    <row r="82" spans="1:30" ht="15" customHeight="1">
      <c r="A82" s="3">
        <v>68</v>
      </c>
      <c r="B82" s="34">
        <f t="shared" si="34"/>
        <v>45389</v>
      </c>
      <c r="C82" s="2">
        <f t="shared" si="35"/>
        <v>884</v>
      </c>
      <c r="D82" s="5">
        <f t="shared" si="36"/>
        <v>1614</v>
      </c>
      <c r="E82" s="35">
        <f t="shared" si="39"/>
        <v>-102</v>
      </c>
      <c r="F82" s="35">
        <f t="shared" si="40"/>
        <v>-312</v>
      </c>
      <c r="G82" s="35">
        <f t="shared" si="41"/>
        <v>-302</v>
      </c>
      <c r="H82" s="18">
        <f t="shared" si="26"/>
        <v>2600</v>
      </c>
      <c r="I82" s="18">
        <f t="shared" si="26"/>
        <v>2810</v>
      </c>
      <c r="J82" s="18">
        <f t="shared" si="26"/>
        <v>2800</v>
      </c>
      <c r="K82" s="18">
        <f t="shared" si="37"/>
        <v>3000</v>
      </c>
      <c r="L82" s="18">
        <f t="shared" si="37"/>
        <v>3000</v>
      </c>
      <c r="M82" s="18">
        <f t="shared" si="37"/>
        <v>3000</v>
      </c>
      <c r="N82" s="18">
        <f t="shared" si="42"/>
        <v>-400</v>
      </c>
      <c r="O82" s="18">
        <f t="shared" si="42"/>
        <v>-190</v>
      </c>
      <c r="P82" s="18">
        <f t="shared" si="42"/>
        <v>-200</v>
      </c>
      <c r="Q82" s="35">
        <f t="shared" si="38"/>
        <v>0</v>
      </c>
      <c r="R82" s="35">
        <f t="shared" si="38"/>
        <v>0</v>
      </c>
      <c r="S82" s="35">
        <f t="shared" si="38"/>
        <v>0</v>
      </c>
      <c r="T82" s="4">
        <f t="shared" si="33"/>
        <v>1498</v>
      </c>
      <c r="U82" s="83">
        <f t="shared" si="25"/>
        <v>1000</v>
      </c>
      <c r="V82" s="83">
        <f t="shared" si="23"/>
        <v>1000</v>
      </c>
      <c r="W82" s="83">
        <f t="shared" si="24"/>
        <v>1000</v>
      </c>
      <c r="X82" s="4"/>
      <c r="Y82" s="18"/>
      <c r="Z82" s="18"/>
      <c r="AA82" s="18"/>
      <c r="AB82" s="50"/>
    </row>
    <row r="83" spans="1:30" ht="15" customHeight="1">
      <c r="A83" s="3">
        <v>69</v>
      </c>
      <c r="B83" s="34">
        <f t="shared" si="34"/>
        <v>45390</v>
      </c>
      <c r="C83" s="2">
        <f t="shared" si="35"/>
        <v>884</v>
      </c>
      <c r="D83" s="5">
        <f t="shared" si="36"/>
        <v>1612</v>
      </c>
      <c r="E83" s="35">
        <f t="shared" si="39"/>
        <v>-104</v>
      </c>
      <c r="F83" s="35">
        <f t="shared" si="40"/>
        <v>-314</v>
      </c>
      <c r="G83" s="35">
        <f t="shared" si="41"/>
        <v>-304</v>
      </c>
      <c r="H83" s="18">
        <f t="shared" si="26"/>
        <v>2600</v>
      </c>
      <c r="I83" s="18">
        <f t="shared" si="26"/>
        <v>2810</v>
      </c>
      <c r="J83" s="18">
        <f t="shared" si="26"/>
        <v>2800</v>
      </c>
      <c r="K83" s="18">
        <f t="shared" si="37"/>
        <v>3000</v>
      </c>
      <c r="L83" s="18">
        <f t="shared" si="37"/>
        <v>3000</v>
      </c>
      <c r="M83" s="18">
        <f t="shared" si="37"/>
        <v>3000</v>
      </c>
      <c r="N83" s="18">
        <f t="shared" si="42"/>
        <v>-400</v>
      </c>
      <c r="O83" s="18">
        <f t="shared" si="42"/>
        <v>-190</v>
      </c>
      <c r="P83" s="18">
        <f t="shared" si="42"/>
        <v>-200</v>
      </c>
      <c r="Q83" s="35">
        <f t="shared" si="38"/>
        <v>0</v>
      </c>
      <c r="R83" s="35">
        <f t="shared" si="38"/>
        <v>0</v>
      </c>
      <c r="S83" s="35">
        <f t="shared" si="38"/>
        <v>0</v>
      </c>
      <c r="T83" s="4">
        <f t="shared" si="33"/>
        <v>1496</v>
      </c>
      <c r="U83" s="83">
        <f t="shared" si="25"/>
        <v>1000</v>
      </c>
      <c r="V83" s="83">
        <f t="shared" si="23"/>
        <v>1000</v>
      </c>
      <c r="W83" s="83">
        <f t="shared" si="24"/>
        <v>1000</v>
      </c>
      <c r="X83" s="4"/>
      <c r="Y83" s="18"/>
      <c r="Z83" s="18"/>
      <c r="AA83" s="18"/>
      <c r="AB83" s="50"/>
    </row>
    <row r="84" spans="1:30" ht="15" customHeight="1">
      <c r="A84" s="3">
        <v>70</v>
      </c>
      <c r="B84" s="34">
        <f t="shared" si="34"/>
        <v>45391</v>
      </c>
      <c r="C84" s="2">
        <f t="shared" si="35"/>
        <v>884</v>
      </c>
      <c r="D84" s="5">
        <f t="shared" si="36"/>
        <v>1610</v>
      </c>
      <c r="E84" s="35">
        <f t="shared" si="39"/>
        <v>-106</v>
      </c>
      <c r="F84" s="35">
        <f t="shared" si="40"/>
        <v>-316</v>
      </c>
      <c r="G84" s="35">
        <f t="shared" si="41"/>
        <v>-306</v>
      </c>
      <c r="H84" s="18">
        <f t="shared" si="26"/>
        <v>2600</v>
      </c>
      <c r="I84" s="18">
        <f t="shared" si="26"/>
        <v>2810</v>
      </c>
      <c r="J84" s="18">
        <f t="shared" si="26"/>
        <v>2800</v>
      </c>
      <c r="K84" s="18">
        <f t="shared" si="37"/>
        <v>3000</v>
      </c>
      <c r="L84" s="18">
        <f t="shared" si="37"/>
        <v>3000</v>
      </c>
      <c r="M84" s="18">
        <f t="shared" si="37"/>
        <v>3000</v>
      </c>
      <c r="N84" s="18">
        <f t="shared" si="42"/>
        <v>-400</v>
      </c>
      <c r="O84" s="18">
        <f t="shared" si="42"/>
        <v>-190</v>
      </c>
      <c r="P84" s="18">
        <f t="shared" si="42"/>
        <v>-200</v>
      </c>
      <c r="Q84" s="35">
        <f t="shared" si="38"/>
        <v>0</v>
      </c>
      <c r="R84" s="35">
        <f t="shared" si="38"/>
        <v>0</v>
      </c>
      <c r="S84" s="35">
        <f t="shared" si="38"/>
        <v>0</v>
      </c>
      <c r="T84" s="4">
        <f t="shared" si="33"/>
        <v>1494</v>
      </c>
      <c r="U84" s="83">
        <f t="shared" si="25"/>
        <v>1000</v>
      </c>
      <c r="V84" s="83">
        <f t="shared" si="23"/>
        <v>1000</v>
      </c>
      <c r="W84" s="83">
        <f t="shared" si="24"/>
        <v>1000</v>
      </c>
      <c r="X84" s="4"/>
      <c r="Y84" s="18"/>
      <c r="Z84" s="18"/>
      <c r="AA84" s="18"/>
      <c r="AB84" s="50"/>
    </row>
    <row r="85" spans="1:30" ht="15" customHeight="1">
      <c r="A85" s="3">
        <v>71</v>
      </c>
      <c r="B85" s="34">
        <f t="shared" si="34"/>
        <v>45392</v>
      </c>
      <c r="C85" s="2">
        <f t="shared" si="35"/>
        <v>884</v>
      </c>
      <c r="D85" s="5">
        <f t="shared" si="36"/>
        <v>1608</v>
      </c>
      <c r="E85" s="35">
        <f t="shared" si="39"/>
        <v>-108</v>
      </c>
      <c r="F85" s="35">
        <f t="shared" si="40"/>
        <v>-318</v>
      </c>
      <c r="G85" s="35">
        <f t="shared" si="41"/>
        <v>-308</v>
      </c>
      <c r="H85" s="18">
        <f t="shared" si="26"/>
        <v>2600</v>
      </c>
      <c r="I85" s="18">
        <f t="shared" si="26"/>
        <v>2810</v>
      </c>
      <c r="J85" s="18">
        <f t="shared" si="26"/>
        <v>2800</v>
      </c>
      <c r="K85" s="18">
        <f t="shared" si="37"/>
        <v>3000</v>
      </c>
      <c r="L85" s="18">
        <f t="shared" si="37"/>
        <v>3000</v>
      </c>
      <c r="M85" s="18">
        <f t="shared" si="37"/>
        <v>3000</v>
      </c>
      <c r="N85" s="18">
        <f t="shared" si="42"/>
        <v>-400</v>
      </c>
      <c r="O85" s="18">
        <f t="shared" si="42"/>
        <v>-190</v>
      </c>
      <c r="P85" s="18">
        <f t="shared" si="42"/>
        <v>-200</v>
      </c>
      <c r="Q85" s="35">
        <f t="shared" si="38"/>
        <v>0</v>
      </c>
      <c r="R85" s="35">
        <f t="shared" si="38"/>
        <v>0</v>
      </c>
      <c r="S85" s="35">
        <f t="shared" si="38"/>
        <v>0</v>
      </c>
      <c r="T85" s="4">
        <f t="shared" si="33"/>
        <v>1492</v>
      </c>
      <c r="U85" s="83">
        <f t="shared" si="25"/>
        <v>1000</v>
      </c>
      <c r="V85" s="83">
        <f t="shared" si="23"/>
        <v>1000</v>
      </c>
      <c r="W85" s="83">
        <f t="shared" si="24"/>
        <v>1000</v>
      </c>
      <c r="X85" s="4"/>
      <c r="Y85" s="18"/>
      <c r="Z85" s="18"/>
      <c r="AA85" s="18"/>
      <c r="AB85" s="50"/>
    </row>
    <row r="86" spans="1:30" ht="15" customHeight="1">
      <c r="A86" s="3">
        <v>72</v>
      </c>
      <c r="B86" s="34">
        <f t="shared" si="34"/>
        <v>45393</v>
      </c>
      <c r="C86" s="2">
        <f t="shared" si="35"/>
        <v>884</v>
      </c>
      <c r="D86" s="5">
        <f t="shared" si="36"/>
        <v>1606</v>
      </c>
      <c r="E86" s="35">
        <f t="shared" si="39"/>
        <v>-110</v>
      </c>
      <c r="F86" s="35">
        <f t="shared" si="40"/>
        <v>-320</v>
      </c>
      <c r="G86" s="35">
        <f t="shared" si="41"/>
        <v>-310</v>
      </c>
      <c r="H86" s="18">
        <f t="shared" si="26"/>
        <v>2600</v>
      </c>
      <c r="I86" s="18">
        <f t="shared" si="26"/>
        <v>2810</v>
      </c>
      <c r="J86" s="18">
        <f t="shared" si="26"/>
        <v>2800</v>
      </c>
      <c r="K86" s="18">
        <f t="shared" si="37"/>
        <v>3000</v>
      </c>
      <c r="L86" s="18">
        <f t="shared" si="37"/>
        <v>3000</v>
      </c>
      <c r="M86" s="18">
        <f t="shared" si="37"/>
        <v>3000</v>
      </c>
      <c r="N86" s="18">
        <f t="shared" si="42"/>
        <v>-400</v>
      </c>
      <c r="O86" s="18">
        <f t="shared" si="42"/>
        <v>-190</v>
      </c>
      <c r="P86" s="18">
        <f t="shared" si="42"/>
        <v>-200</v>
      </c>
      <c r="Q86" s="35">
        <f t="shared" si="38"/>
        <v>0</v>
      </c>
      <c r="R86" s="35">
        <f t="shared" si="38"/>
        <v>0</v>
      </c>
      <c r="S86" s="35">
        <f t="shared" si="38"/>
        <v>0</v>
      </c>
      <c r="T86" s="4">
        <f t="shared" si="33"/>
        <v>1490</v>
      </c>
      <c r="U86" s="83">
        <f t="shared" si="25"/>
        <v>1000</v>
      </c>
      <c r="V86" s="83">
        <f t="shared" si="23"/>
        <v>1000</v>
      </c>
      <c r="W86" s="83">
        <f t="shared" si="24"/>
        <v>1000</v>
      </c>
      <c r="X86" s="4"/>
      <c r="Y86" s="18"/>
      <c r="Z86" s="18"/>
      <c r="AA86" s="18"/>
      <c r="AB86" s="50"/>
    </row>
    <row r="87" spans="1:30" ht="15" customHeight="1">
      <c r="A87" s="3">
        <v>73</v>
      </c>
      <c r="B87" s="34">
        <f t="shared" si="34"/>
        <v>45394</v>
      </c>
      <c r="C87" s="2">
        <f t="shared" si="35"/>
        <v>884</v>
      </c>
      <c r="D87" s="5">
        <f t="shared" si="36"/>
        <v>1604</v>
      </c>
      <c r="E87" s="35">
        <f t="shared" si="39"/>
        <v>-112</v>
      </c>
      <c r="F87" s="35">
        <f t="shared" si="40"/>
        <v>-322</v>
      </c>
      <c r="G87" s="35">
        <f t="shared" si="41"/>
        <v>-312</v>
      </c>
      <c r="H87" s="18">
        <f t="shared" si="26"/>
        <v>2600</v>
      </c>
      <c r="I87" s="18">
        <f t="shared" si="26"/>
        <v>2810</v>
      </c>
      <c r="J87" s="18">
        <f t="shared" si="26"/>
        <v>2800</v>
      </c>
      <c r="K87" s="18">
        <f t="shared" si="37"/>
        <v>3000</v>
      </c>
      <c r="L87" s="18">
        <f t="shared" si="37"/>
        <v>3000</v>
      </c>
      <c r="M87" s="18">
        <f t="shared" si="37"/>
        <v>3000</v>
      </c>
      <c r="N87" s="18">
        <f t="shared" si="42"/>
        <v>-400</v>
      </c>
      <c r="O87" s="18">
        <f t="shared" si="42"/>
        <v>-190</v>
      </c>
      <c r="P87" s="18">
        <f t="shared" si="42"/>
        <v>-200</v>
      </c>
      <c r="Q87" s="35">
        <f t="shared" si="38"/>
        <v>0</v>
      </c>
      <c r="R87" s="35">
        <f t="shared" si="38"/>
        <v>0</v>
      </c>
      <c r="S87" s="35">
        <f t="shared" si="38"/>
        <v>0</v>
      </c>
      <c r="T87" s="4">
        <f t="shared" si="33"/>
        <v>1488</v>
      </c>
      <c r="U87" s="83">
        <f t="shared" si="25"/>
        <v>1000</v>
      </c>
      <c r="V87" s="83">
        <f t="shared" si="23"/>
        <v>1000</v>
      </c>
      <c r="W87" s="83">
        <f t="shared" si="24"/>
        <v>1000</v>
      </c>
      <c r="X87" s="4"/>
      <c r="Y87" s="18"/>
      <c r="Z87" s="18"/>
      <c r="AA87" s="18"/>
      <c r="AB87" s="50"/>
      <c r="AD87" s="57">
        <v>45355</v>
      </c>
    </row>
    <row r="88" spans="1:30" ht="15" customHeight="1">
      <c r="A88" s="3">
        <v>74</v>
      </c>
      <c r="B88" s="34">
        <f t="shared" si="34"/>
        <v>45395</v>
      </c>
      <c r="C88" s="2">
        <f t="shared" si="35"/>
        <v>884</v>
      </c>
      <c r="D88" s="5">
        <f t="shared" si="36"/>
        <v>1602</v>
      </c>
      <c r="E88" s="35">
        <f t="shared" si="39"/>
        <v>-114</v>
      </c>
      <c r="F88" s="35">
        <f t="shared" si="40"/>
        <v>-324</v>
      </c>
      <c r="G88" s="35">
        <f t="shared" si="41"/>
        <v>-314</v>
      </c>
      <c r="H88" s="18">
        <f t="shared" si="26"/>
        <v>2600</v>
      </c>
      <c r="I88" s="18">
        <f t="shared" si="26"/>
        <v>2810</v>
      </c>
      <c r="J88" s="18">
        <f t="shared" si="26"/>
        <v>2800</v>
      </c>
      <c r="K88" s="18">
        <f t="shared" si="37"/>
        <v>3000</v>
      </c>
      <c r="L88" s="18">
        <f t="shared" si="37"/>
        <v>3000</v>
      </c>
      <c r="M88" s="18">
        <f t="shared" si="37"/>
        <v>3000</v>
      </c>
      <c r="N88" s="18">
        <f t="shared" si="42"/>
        <v>-400</v>
      </c>
      <c r="O88" s="18">
        <f t="shared" si="42"/>
        <v>-190</v>
      </c>
      <c r="P88" s="18">
        <f t="shared" si="42"/>
        <v>-200</v>
      </c>
      <c r="Q88" s="35">
        <f t="shared" si="38"/>
        <v>0</v>
      </c>
      <c r="R88" s="35">
        <f t="shared" si="38"/>
        <v>0</v>
      </c>
      <c r="S88" s="35">
        <f t="shared" si="38"/>
        <v>0</v>
      </c>
      <c r="T88" s="4">
        <f t="shared" si="33"/>
        <v>1486</v>
      </c>
      <c r="U88" s="83">
        <f t="shared" si="25"/>
        <v>1000</v>
      </c>
      <c r="V88" s="83">
        <f t="shared" si="23"/>
        <v>1000</v>
      </c>
      <c r="W88" s="83">
        <f t="shared" si="24"/>
        <v>1000</v>
      </c>
      <c r="X88" s="4"/>
      <c r="Y88" s="18"/>
      <c r="Z88" s="18"/>
      <c r="AA88" s="18"/>
      <c r="AB88" s="50"/>
      <c r="AD88" s="57">
        <v>45359</v>
      </c>
    </row>
    <row r="89" spans="1:30" ht="15" customHeight="1">
      <c r="A89" s="3">
        <v>75</v>
      </c>
      <c r="B89" s="34">
        <f t="shared" si="34"/>
        <v>45396</v>
      </c>
      <c r="C89" s="2">
        <f t="shared" si="35"/>
        <v>884</v>
      </c>
      <c r="D89" s="5">
        <f t="shared" si="36"/>
        <v>1600</v>
      </c>
      <c r="E89" s="35">
        <f t="shared" si="39"/>
        <v>-116</v>
      </c>
      <c r="F89" s="35">
        <f t="shared" si="40"/>
        <v>-326</v>
      </c>
      <c r="G89" s="35">
        <f t="shared" si="41"/>
        <v>-316</v>
      </c>
      <c r="H89" s="18">
        <f t="shared" si="26"/>
        <v>2600</v>
      </c>
      <c r="I89" s="18">
        <f t="shared" si="26"/>
        <v>2810</v>
      </c>
      <c r="J89" s="18">
        <f t="shared" si="26"/>
        <v>2800</v>
      </c>
      <c r="K89" s="18">
        <f t="shared" si="37"/>
        <v>3000</v>
      </c>
      <c r="L89" s="18">
        <f t="shared" si="37"/>
        <v>3000</v>
      </c>
      <c r="M89" s="18">
        <f t="shared" si="37"/>
        <v>3000</v>
      </c>
      <c r="N89" s="18">
        <f t="shared" si="42"/>
        <v>-400</v>
      </c>
      <c r="O89" s="18">
        <f t="shared" si="42"/>
        <v>-190</v>
      </c>
      <c r="P89" s="18">
        <f t="shared" si="42"/>
        <v>-200</v>
      </c>
      <c r="Q89" s="35">
        <f t="shared" si="38"/>
        <v>0</v>
      </c>
      <c r="R89" s="35">
        <f t="shared" si="38"/>
        <v>0</v>
      </c>
      <c r="S89" s="35">
        <f t="shared" si="38"/>
        <v>0</v>
      </c>
      <c r="T89" s="4">
        <f t="shared" si="33"/>
        <v>1484</v>
      </c>
      <c r="U89" s="83">
        <f t="shared" si="25"/>
        <v>1000</v>
      </c>
      <c r="V89" s="83">
        <f t="shared" si="23"/>
        <v>1000</v>
      </c>
      <c r="W89" s="83">
        <f t="shared" si="24"/>
        <v>1000</v>
      </c>
      <c r="X89" s="4"/>
      <c r="Y89" s="18"/>
      <c r="Z89" s="18"/>
      <c r="AA89" s="18"/>
      <c r="AB89" s="50"/>
      <c r="AD89" s="57">
        <v>45364</v>
      </c>
    </row>
    <row r="90" spans="1:30" ht="15" customHeight="1">
      <c r="A90" s="3">
        <v>76</v>
      </c>
      <c r="B90" s="34">
        <f t="shared" si="34"/>
        <v>45397</v>
      </c>
      <c r="C90" s="2">
        <f t="shared" si="35"/>
        <v>884</v>
      </c>
      <c r="D90" s="5">
        <f t="shared" si="36"/>
        <v>1598</v>
      </c>
      <c r="E90" s="35">
        <f t="shared" si="39"/>
        <v>-118</v>
      </c>
      <c r="F90" s="35">
        <f t="shared" si="40"/>
        <v>-328</v>
      </c>
      <c r="G90" s="35">
        <f t="shared" si="41"/>
        <v>-318</v>
      </c>
      <c r="H90" s="18">
        <f t="shared" si="26"/>
        <v>2600</v>
      </c>
      <c r="I90" s="18">
        <f t="shared" si="26"/>
        <v>2810</v>
      </c>
      <c r="J90" s="18">
        <f t="shared" si="26"/>
        <v>2800</v>
      </c>
      <c r="K90" s="18">
        <f t="shared" si="37"/>
        <v>3000</v>
      </c>
      <c r="L90" s="18">
        <f t="shared" si="37"/>
        <v>3000</v>
      </c>
      <c r="M90" s="18">
        <f t="shared" si="37"/>
        <v>3000</v>
      </c>
      <c r="N90" s="18">
        <f t="shared" si="42"/>
        <v>-400</v>
      </c>
      <c r="O90" s="18">
        <f t="shared" si="42"/>
        <v>-190</v>
      </c>
      <c r="P90" s="18">
        <f t="shared" si="42"/>
        <v>-200</v>
      </c>
      <c r="Q90" s="35">
        <f t="shared" si="38"/>
        <v>0</v>
      </c>
      <c r="R90" s="35">
        <f t="shared" si="38"/>
        <v>0</v>
      </c>
      <c r="S90" s="35">
        <f t="shared" si="38"/>
        <v>0</v>
      </c>
      <c r="T90" s="4">
        <f t="shared" si="33"/>
        <v>1482</v>
      </c>
      <c r="U90" s="83">
        <f t="shared" si="25"/>
        <v>1000</v>
      </c>
      <c r="V90" s="83">
        <f t="shared" si="23"/>
        <v>1000</v>
      </c>
      <c r="W90" s="83">
        <f t="shared" si="24"/>
        <v>1000</v>
      </c>
      <c r="X90" s="4"/>
      <c r="Y90" s="18"/>
      <c r="Z90" s="18"/>
      <c r="AA90" s="18"/>
      <c r="AB90" s="50"/>
    </row>
    <row r="91" spans="1:30" ht="15" customHeight="1">
      <c r="A91" s="3">
        <v>77</v>
      </c>
      <c r="B91" s="34">
        <f t="shared" si="34"/>
        <v>45398</v>
      </c>
      <c r="C91" s="2">
        <f t="shared" si="35"/>
        <v>884</v>
      </c>
      <c r="D91" s="5">
        <f t="shared" si="36"/>
        <v>1596</v>
      </c>
      <c r="E91" s="35">
        <f t="shared" si="39"/>
        <v>-120</v>
      </c>
      <c r="F91" s="35">
        <f t="shared" si="40"/>
        <v>-330</v>
      </c>
      <c r="G91" s="35">
        <f t="shared" si="41"/>
        <v>-320</v>
      </c>
      <c r="H91" s="18">
        <f t="shared" si="26"/>
        <v>2600</v>
      </c>
      <c r="I91" s="18">
        <f t="shared" si="26"/>
        <v>2810</v>
      </c>
      <c r="J91" s="18">
        <f t="shared" si="26"/>
        <v>2800</v>
      </c>
      <c r="K91" s="18">
        <f t="shared" si="37"/>
        <v>3000</v>
      </c>
      <c r="L91" s="18">
        <f t="shared" si="37"/>
        <v>3000</v>
      </c>
      <c r="M91" s="18">
        <f t="shared" si="37"/>
        <v>3000</v>
      </c>
      <c r="N91" s="18">
        <f t="shared" si="42"/>
        <v>-400</v>
      </c>
      <c r="O91" s="18">
        <f t="shared" si="42"/>
        <v>-190</v>
      </c>
      <c r="P91" s="18">
        <f t="shared" si="42"/>
        <v>-200</v>
      </c>
      <c r="Q91" s="35">
        <f t="shared" si="38"/>
        <v>0</v>
      </c>
      <c r="R91" s="35">
        <f t="shared" si="38"/>
        <v>0</v>
      </c>
      <c r="S91" s="35">
        <f t="shared" si="38"/>
        <v>0</v>
      </c>
      <c r="T91" s="4">
        <f t="shared" si="33"/>
        <v>1480</v>
      </c>
      <c r="U91" s="83">
        <f t="shared" si="25"/>
        <v>1000</v>
      </c>
      <c r="V91" s="83">
        <f t="shared" si="23"/>
        <v>1000</v>
      </c>
      <c r="W91" s="83">
        <f t="shared" si="24"/>
        <v>1000</v>
      </c>
      <c r="X91" s="4"/>
      <c r="Y91" s="18"/>
      <c r="Z91" s="18"/>
      <c r="AA91" s="18"/>
      <c r="AB91" s="50"/>
    </row>
    <row r="92" spans="1:30" ht="15" customHeight="1">
      <c r="A92" s="3">
        <v>78</v>
      </c>
      <c r="B92" s="34">
        <f t="shared" si="34"/>
        <v>45399</v>
      </c>
      <c r="C92" s="2">
        <f t="shared" si="35"/>
        <v>884</v>
      </c>
      <c r="D92" s="5">
        <f t="shared" si="36"/>
        <v>1594</v>
      </c>
      <c r="E92" s="35">
        <f t="shared" si="39"/>
        <v>-122</v>
      </c>
      <c r="F92" s="35">
        <f t="shared" si="40"/>
        <v>-332</v>
      </c>
      <c r="G92" s="35">
        <f t="shared" si="41"/>
        <v>-322</v>
      </c>
      <c r="H92" s="18">
        <f t="shared" si="26"/>
        <v>2600</v>
      </c>
      <c r="I92" s="18">
        <f t="shared" si="26"/>
        <v>2810</v>
      </c>
      <c r="J92" s="18">
        <f t="shared" si="26"/>
        <v>2800</v>
      </c>
      <c r="K92" s="18">
        <f t="shared" si="37"/>
        <v>3000</v>
      </c>
      <c r="L92" s="18">
        <f t="shared" si="37"/>
        <v>3000</v>
      </c>
      <c r="M92" s="18">
        <f t="shared" si="37"/>
        <v>3000</v>
      </c>
      <c r="N92" s="18">
        <f t="shared" si="42"/>
        <v>-400</v>
      </c>
      <c r="O92" s="18">
        <f t="shared" si="42"/>
        <v>-190</v>
      </c>
      <c r="P92" s="18">
        <f t="shared" si="42"/>
        <v>-200</v>
      </c>
      <c r="Q92" s="35">
        <f t="shared" si="38"/>
        <v>0</v>
      </c>
      <c r="R92" s="35">
        <f t="shared" si="38"/>
        <v>0</v>
      </c>
      <c r="S92" s="35">
        <f t="shared" si="38"/>
        <v>0</v>
      </c>
      <c r="T92" s="4">
        <f t="shared" si="33"/>
        <v>1478</v>
      </c>
      <c r="U92" s="83">
        <f t="shared" ref="U92:U155" si="43">U91+$X92*1000-Q92</f>
        <v>1000</v>
      </c>
      <c r="V92" s="83">
        <f t="shared" ref="V92:V155" si="44">V91+$X92*1000-R92</f>
        <v>1000</v>
      </c>
      <c r="W92" s="83">
        <f t="shared" ref="W92:W155" si="45">W91+$X92*1000-S92</f>
        <v>1000</v>
      </c>
      <c r="X92" s="4"/>
      <c r="Y92" s="18"/>
      <c r="Z92" s="18"/>
      <c r="AA92" s="18"/>
      <c r="AB92" s="50"/>
    </row>
    <row r="93" spans="1:30" ht="15" customHeight="1">
      <c r="A93" s="3">
        <v>79</v>
      </c>
      <c r="B93" s="34">
        <f t="shared" si="34"/>
        <v>45400</v>
      </c>
      <c r="C93" s="2">
        <f t="shared" si="35"/>
        <v>884</v>
      </c>
      <c r="D93" s="5">
        <f t="shared" si="36"/>
        <v>1592</v>
      </c>
      <c r="E93" s="35">
        <f t="shared" si="39"/>
        <v>-124</v>
      </c>
      <c r="F93" s="35">
        <f t="shared" si="40"/>
        <v>-334</v>
      </c>
      <c r="G93" s="35">
        <f t="shared" si="41"/>
        <v>-324</v>
      </c>
      <c r="H93" s="18">
        <f t="shared" si="26"/>
        <v>2600</v>
      </c>
      <c r="I93" s="18">
        <f t="shared" si="26"/>
        <v>2810</v>
      </c>
      <c r="J93" s="18">
        <f t="shared" si="26"/>
        <v>2800</v>
      </c>
      <c r="K93" s="18">
        <f t="shared" si="37"/>
        <v>3000</v>
      </c>
      <c r="L93" s="18">
        <f t="shared" si="37"/>
        <v>3000</v>
      </c>
      <c r="M93" s="18">
        <f t="shared" si="37"/>
        <v>3000</v>
      </c>
      <c r="N93" s="18">
        <f t="shared" si="42"/>
        <v>-400</v>
      </c>
      <c r="O93" s="18">
        <f t="shared" si="42"/>
        <v>-190</v>
      </c>
      <c r="P93" s="18">
        <f t="shared" si="42"/>
        <v>-200</v>
      </c>
      <c r="Q93" s="35">
        <f t="shared" si="38"/>
        <v>0</v>
      </c>
      <c r="R93" s="35">
        <f t="shared" si="38"/>
        <v>0</v>
      </c>
      <c r="S93" s="35">
        <f t="shared" si="38"/>
        <v>0</v>
      </c>
      <c r="T93" s="4">
        <f t="shared" si="33"/>
        <v>1476</v>
      </c>
      <c r="U93" s="83">
        <f t="shared" si="43"/>
        <v>1000</v>
      </c>
      <c r="V93" s="83">
        <f t="shared" si="44"/>
        <v>1000</v>
      </c>
      <c r="W93" s="83">
        <f t="shared" si="45"/>
        <v>1000</v>
      </c>
      <c r="X93" s="4"/>
      <c r="Y93" s="18"/>
      <c r="Z93" s="18"/>
      <c r="AA93" s="18"/>
      <c r="AB93" s="50"/>
    </row>
    <row r="94" spans="1:30" ht="15" customHeight="1">
      <c r="A94" s="3">
        <v>80</v>
      </c>
      <c r="B94" s="34">
        <f t="shared" si="34"/>
        <v>45401</v>
      </c>
      <c r="C94" s="2">
        <f t="shared" si="35"/>
        <v>884</v>
      </c>
      <c r="D94" s="5">
        <f t="shared" si="36"/>
        <v>1590</v>
      </c>
      <c r="E94" s="35">
        <f t="shared" si="39"/>
        <v>-126</v>
      </c>
      <c r="F94" s="35">
        <f t="shared" si="40"/>
        <v>-336</v>
      </c>
      <c r="G94" s="35">
        <f t="shared" si="41"/>
        <v>-326</v>
      </c>
      <c r="H94" s="18">
        <f t="shared" ref="H94:J157" si="46">K94+N94</f>
        <v>2600</v>
      </c>
      <c r="I94" s="18">
        <f t="shared" si="46"/>
        <v>2810</v>
      </c>
      <c r="J94" s="18">
        <f t="shared" si="46"/>
        <v>2800</v>
      </c>
      <c r="K94" s="18">
        <f t="shared" si="37"/>
        <v>3000</v>
      </c>
      <c r="L94" s="18">
        <f t="shared" si="37"/>
        <v>3000</v>
      </c>
      <c r="M94" s="18">
        <f t="shared" si="37"/>
        <v>3000</v>
      </c>
      <c r="N94" s="18">
        <f t="shared" si="42"/>
        <v>-400</v>
      </c>
      <c r="O94" s="18">
        <f t="shared" si="42"/>
        <v>-190</v>
      </c>
      <c r="P94" s="18">
        <f t="shared" si="42"/>
        <v>-200</v>
      </c>
      <c r="Q94" s="35">
        <f t="shared" si="38"/>
        <v>0</v>
      </c>
      <c r="R94" s="35">
        <f t="shared" si="38"/>
        <v>0</v>
      </c>
      <c r="S94" s="35">
        <f t="shared" si="38"/>
        <v>0</v>
      </c>
      <c r="T94" s="4">
        <f t="shared" si="33"/>
        <v>1474</v>
      </c>
      <c r="U94" s="83">
        <f t="shared" si="43"/>
        <v>1000</v>
      </c>
      <c r="V94" s="83">
        <f t="shared" si="44"/>
        <v>1000</v>
      </c>
      <c r="W94" s="83">
        <f t="shared" si="45"/>
        <v>1000</v>
      </c>
      <c r="X94" s="4"/>
      <c r="Y94" s="18"/>
      <c r="Z94" s="18"/>
      <c r="AA94" s="18"/>
      <c r="AB94" s="50"/>
    </row>
    <row r="95" spans="1:30" ht="15" customHeight="1">
      <c r="A95" s="3">
        <v>81</v>
      </c>
      <c r="B95" s="34">
        <f t="shared" si="34"/>
        <v>45402</v>
      </c>
      <c r="C95" s="2">
        <f t="shared" si="35"/>
        <v>884</v>
      </c>
      <c r="D95" s="5">
        <f t="shared" si="36"/>
        <v>1588</v>
      </c>
      <c r="E95" s="35">
        <f t="shared" si="39"/>
        <v>-128</v>
      </c>
      <c r="F95" s="35">
        <f t="shared" si="40"/>
        <v>-338</v>
      </c>
      <c r="G95" s="35">
        <f t="shared" si="41"/>
        <v>-328</v>
      </c>
      <c r="H95" s="18">
        <f t="shared" si="46"/>
        <v>2600</v>
      </c>
      <c r="I95" s="18">
        <f t="shared" si="46"/>
        <v>2810</v>
      </c>
      <c r="J95" s="18">
        <f t="shared" si="46"/>
        <v>2800</v>
      </c>
      <c r="K95" s="18">
        <f t="shared" si="37"/>
        <v>3000</v>
      </c>
      <c r="L95" s="18">
        <f t="shared" si="37"/>
        <v>3000</v>
      </c>
      <c r="M95" s="18">
        <f t="shared" si="37"/>
        <v>3000</v>
      </c>
      <c r="N95" s="18">
        <f t="shared" si="42"/>
        <v>-400</v>
      </c>
      <c r="O95" s="18">
        <f t="shared" si="42"/>
        <v>-190</v>
      </c>
      <c r="P95" s="18">
        <f t="shared" si="42"/>
        <v>-200</v>
      </c>
      <c r="Q95" s="35">
        <f t="shared" si="38"/>
        <v>0</v>
      </c>
      <c r="R95" s="35">
        <f t="shared" si="38"/>
        <v>0</v>
      </c>
      <c r="S95" s="35">
        <f t="shared" si="38"/>
        <v>0</v>
      </c>
      <c r="T95" s="4">
        <f t="shared" si="33"/>
        <v>1472</v>
      </c>
      <c r="U95" s="83">
        <f t="shared" si="43"/>
        <v>1000</v>
      </c>
      <c r="V95" s="83">
        <f t="shared" si="44"/>
        <v>1000</v>
      </c>
      <c r="W95" s="83">
        <f t="shared" si="45"/>
        <v>1000</v>
      </c>
      <c r="X95" s="4"/>
      <c r="Y95" s="18"/>
      <c r="Z95" s="18"/>
      <c r="AA95" s="18"/>
      <c r="AB95" s="50"/>
    </row>
    <row r="96" spans="1:30" ht="15" customHeight="1">
      <c r="A96" s="3">
        <v>82</v>
      </c>
      <c r="B96" s="34">
        <f t="shared" si="34"/>
        <v>45403</v>
      </c>
      <c r="C96" s="2">
        <f t="shared" si="35"/>
        <v>884</v>
      </c>
      <c r="D96" s="5">
        <f t="shared" si="36"/>
        <v>1586</v>
      </c>
      <c r="E96" s="35">
        <f t="shared" si="39"/>
        <v>-130</v>
      </c>
      <c r="F96" s="35">
        <f t="shared" si="40"/>
        <v>-340</v>
      </c>
      <c r="G96" s="35">
        <f t="shared" si="41"/>
        <v>-330</v>
      </c>
      <c r="H96" s="18">
        <f t="shared" si="46"/>
        <v>2600</v>
      </c>
      <c r="I96" s="18">
        <f t="shared" si="46"/>
        <v>2810</v>
      </c>
      <c r="J96" s="18">
        <f t="shared" si="46"/>
        <v>2800</v>
      </c>
      <c r="K96" s="18">
        <f t="shared" ref="K96:M111" si="47">K95</f>
        <v>3000</v>
      </c>
      <c r="L96" s="18">
        <f t="shared" si="47"/>
        <v>3000</v>
      </c>
      <c r="M96" s="18">
        <f t="shared" si="47"/>
        <v>3000</v>
      </c>
      <c r="N96" s="18">
        <f t="shared" si="42"/>
        <v>-400</v>
      </c>
      <c r="O96" s="18">
        <f t="shared" si="42"/>
        <v>-190</v>
      </c>
      <c r="P96" s="18">
        <f t="shared" si="42"/>
        <v>-200</v>
      </c>
      <c r="Q96" s="35">
        <f t="shared" si="38"/>
        <v>0</v>
      </c>
      <c r="R96" s="35">
        <f t="shared" si="38"/>
        <v>0</v>
      </c>
      <c r="S96" s="35">
        <f t="shared" si="38"/>
        <v>0</v>
      </c>
      <c r="T96" s="4">
        <f t="shared" si="33"/>
        <v>1470</v>
      </c>
      <c r="U96" s="83">
        <f t="shared" si="43"/>
        <v>1000</v>
      </c>
      <c r="V96" s="83">
        <f t="shared" si="44"/>
        <v>1000</v>
      </c>
      <c r="W96" s="83">
        <f t="shared" si="45"/>
        <v>1000</v>
      </c>
      <c r="X96" s="4"/>
      <c r="Y96" s="18"/>
      <c r="Z96" s="18"/>
      <c r="AA96" s="18"/>
      <c r="AB96" s="50"/>
    </row>
    <row r="97" spans="1:28" ht="15" customHeight="1">
      <c r="A97" s="3">
        <v>83</v>
      </c>
      <c r="B97" s="34">
        <f t="shared" si="34"/>
        <v>45404</v>
      </c>
      <c r="C97" s="2">
        <f t="shared" si="35"/>
        <v>884</v>
      </c>
      <c r="D97" s="5">
        <f t="shared" si="36"/>
        <v>1584</v>
      </c>
      <c r="E97" s="35">
        <f t="shared" si="39"/>
        <v>-132</v>
      </c>
      <c r="F97" s="35">
        <f t="shared" si="40"/>
        <v>-342</v>
      </c>
      <c r="G97" s="35">
        <f t="shared" si="41"/>
        <v>-332</v>
      </c>
      <c r="H97" s="18">
        <f t="shared" si="46"/>
        <v>2600</v>
      </c>
      <c r="I97" s="18">
        <f t="shared" si="46"/>
        <v>2810</v>
      </c>
      <c r="J97" s="18">
        <f t="shared" si="46"/>
        <v>2800</v>
      </c>
      <c r="K97" s="18">
        <f t="shared" si="47"/>
        <v>3000</v>
      </c>
      <c r="L97" s="18">
        <f t="shared" si="47"/>
        <v>3000</v>
      </c>
      <c r="M97" s="18">
        <f t="shared" si="47"/>
        <v>3000</v>
      </c>
      <c r="N97" s="18">
        <f t="shared" ref="N97:P112" si="48">N96-Q97</f>
        <v>-400</v>
      </c>
      <c r="O97" s="18">
        <f t="shared" si="48"/>
        <v>-190</v>
      </c>
      <c r="P97" s="18">
        <f t="shared" si="48"/>
        <v>-200</v>
      </c>
      <c r="Q97" s="35">
        <f t="shared" si="38"/>
        <v>0</v>
      </c>
      <c r="R97" s="35">
        <f t="shared" si="38"/>
        <v>0</v>
      </c>
      <c r="S97" s="35">
        <f t="shared" si="38"/>
        <v>0</v>
      </c>
      <c r="T97" s="4">
        <f t="shared" si="33"/>
        <v>1468</v>
      </c>
      <c r="U97" s="83">
        <f t="shared" si="43"/>
        <v>1000</v>
      </c>
      <c r="V97" s="83">
        <f t="shared" si="44"/>
        <v>1000</v>
      </c>
      <c r="W97" s="83">
        <f t="shared" si="45"/>
        <v>1000</v>
      </c>
      <c r="X97" s="4"/>
      <c r="Y97" s="18"/>
      <c r="Z97" s="18"/>
      <c r="AA97" s="18"/>
      <c r="AB97" s="50"/>
    </row>
    <row r="98" spans="1:28" ht="15" customHeight="1">
      <c r="A98" s="3">
        <v>84</v>
      </c>
      <c r="B98" s="34">
        <f t="shared" si="34"/>
        <v>45405</v>
      </c>
      <c r="C98" s="2">
        <f t="shared" si="35"/>
        <v>884</v>
      </c>
      <c r="D98" s="5">
        <f t="shared" si="36"/>
        <v>1582</v>
      </c>
      <c r="E98" s="35">
        <f t="shared" si="39"/>
        <v>-134</v>
      </c>
      <c r="F98" s="35">
        <f t="shared" si="40"/>
        <v>-344</v>
      </c>
      <c r="G98" s="35">
        <f t="shared" si="41"/>
        <v>-334</v>
      </c>
      <c r="H98" s="18">
        <f t="shared" si="46"/>
        <v>2600</v>
      </c>
      <c r="I98" s="18">
        <f t="shared" si="46"/>
        <v>2810</v>
      </c>
      <c r="J98" s="18">
        <f t="shared" si="46"/>
        <v>2800</v>
      </c>
      <c r="K98" s="18">
        <f t="shared" si="47"/>
        <v>3000</v>
      </c>
      <c r="L98" s="18">
        <f t="shared" si="47"/>
        <v>3000</v>
      </c>
      <c r="M98" s="18">
        <f t="shared" si="47"/>
        <v>3000</v>
      </c>
      <c r="N98" s="18">
        <f t="shared" si="48"/>
        <v>-400</v>
      </c>
      <c r="O98" s="18">
        <f t="shared" si="48"/>
        <v>-190</v>
      </c>
      <c r="P98" s="18">
        <f t="shared" si="48"/>
        <v>-200</v>
      </c>
      <c r="Q98" s="35">
        <f t="shared" si="38"/>
        <v>0</v>
      </c>
      <c r="R98" s="35">
        <f t="shared" si="38"/>
        <v>0</v>
      </c>
      <c r="S98" s="35">
        <f t="shared" si="38"/>
        <v>0</v>
      </c>
      <c r="T98" s="4">
        <f t="shared" si="33"/>
        <v>1466</v>
      </c>
      <c r="U98" s="83">
        <f t="shared" si="43"/>
        <v>1000</v>
      </c>
      <c r="V98" s="83">
        <f t="shared" si="44"/>
        <v>1000</v>
      </c>
      <c r="W98" s="83">
        <f t="shared" si="45"/>
        <v>1000</v>
      </c>
      <c r="X98" s="4"/>
      <c r="Y98" s="18"/>
      <c r="Z98" s="18"/>
      <c r="AA98" s="18"/>
      <c r="AB98" s="50"/>
    </row>
    <row r="99" spans="1:28" ht="15" customHeight="1">
      <c r="A99" s="3">
        <v>85</v>
      </c>
      <c r="B99" s="34">
        <f t="shared" si="34"/>
        <v>45406</v>
      </c>
      <c r="C99" s="2">
        <f t="shared" si="35"/>
        <v>884</v>
      </c>
      <c r="D99" s="5">
        <f t="shared" si="36"/>
        <v>1580</v>
      </c>
      <c r="E99" s="35">
        <f t="shared" si="39"/>
        <v>-136</v>
      </c>
      <c r="F99" s="35">
        <f t="shared" si="40"/>
        <v>-346</v>
      </c>
      <c r="G99" s="35">
        <f t="shared" si="41"/>
        <v>-336</v>
      </c>
      <c r="H99" s="18">
        <f t="shared" si="46"/>
        <v>2600</v>
      </c>
      <c r="I99" s="18">
        <f t="shared" si="46"/>
        <v>2810</v>
      </c>
      <c r="J99" s="18">
        <f t="shared" si="46"/>
        <v>2800</v>
      </c>
      <c r="K99" s="18">
        <f t="shared" si="47"/>
        <v>3000</v>
      </c>
      <c r="L99" s="18">
        <f t="shared" si="47"/>
        <v>3000</v>
      </c>
      <c r="M99" s="18">
        <f t="shared" si="47"/>
        <v>3000</v>
      </c>
      <c r="N99" s="18">
        <f t="shared" si="48"/>
        <v>-400</v>
      </c>
      <c r="O99" s="18">
        <f t="shared" si="48"/>
        <v>-190</v>
      </c>
      <c r="P99" s="18">
        <f t="shared" si="48"/>
        <v>-200</v>
      </c>
      <c r="Q99" s="35">
        <f t="shared" si="38"/>
        <v>0</v>
      </c>
      <c r="R99" s="35">
        <f t="shared" si="38"/>
        <v>0</v>
      </c>
      <c r="S99" s="35">
        <f t="shared" si="38"/>
        <v>0</v>
      </c>
      <c r="T99" s="4">
        <f t="shared" si="33"/>
        <v>1464</v>
      </c>
      <c r="U99" s="83">
        <f t="shared" si="43"/>
        <v>1000</v>
      </c>
      <c r="V99" s="83">
        <f t="shared" si="44"/>
        <v>1000</v>
      </c>
      <c r="W99" s="83">
        <f t="shared" si="45"/>
        <v>1000</v>
      </c>
      <c r="X99" s="4"/>
      <c r="Y99" s="18"/>
      <c r="Z99" s="18"/>
      <c r="AA99" s="18"/>
      <c r="AB99" s="50"/>
    </row>
    <row r="100" spans="1:28" ht="15" customHeight="1">
      <c r="A100" s="3">
        <v>86</v>
      </c>
      <c r="B100" s="34">
        <f t="shared" si="34"/>
        <v>45407</v>
      </c>
      <c r="C100" s="2">
        <f t="shared" si="35"/>
        <v>884</v>
      </c>
      <c r="D100" s="5">
        <f t="shared" si="36"/>
        <v>1578</v>
      </c>
      <c r="E100" s="35">
        <f t="shared" si="39"/>
        <v>-138</v>
      </c>
      <c r="F100" s="35">
        <f t="shared" si="40"/>
        <v>-348</v>
      </c>
      <c r="G100" s="35">
        <f t="shared" si="41"/>
        <v>-338</v>
      </c>
      <c r="H100" s="18">
        <f t="shared" si="46"/>
        <v>2600</v>
      </c>
      <c r="I100" s="18">
        <f t="shared" si="46"/>
        <v>2810</v>
      </c>
      <c r="J100" s="18">
        <f t="shared" si="46"/>
        <v>2800</v>
      </c>
      <c r="K100" s="18">
        <f t="shared" si="47"/>
        <v>3000</v>
      </c>
      <c r="L100" s="18">
        <f t="shared" si="47"/>
        <v>3000</v>
      </c>
      <c r="M100" s="18">
        <f t="shared" si="47"/>
        <v>3000</v>
      </c>
      <c r="N100" s="18">
        <f t="shared" si="48"/>
        <v>-400</v>
      </c>
      <c r="O100" s="18">
        <f t="shared" si="48"/>
        <v>-190</v>
      </c>
      <c r="P100" s="18">
        <f t="shared" si="48"/>
        <v>-200</v>
      </c>
      <c r="Q100" s="35">
        <f t="shared" si="38"/>
        <v>0</v>
      </c>
      <c r="R100" s="35">
        <f t="shared" si="38"/>
        <v>0</v>
      </c>
      <c r="S100" s="35">
        <f t="shared" si="38"/>
        <v>0</v>
      </c>
      <c r="T100" s="4">
        <f t="shared" si="33"/>
        <v>1462</v>
      </c>
      <c r="U100" s="83">
        <f t="shared" si="43"/>
        <v>1000</v>
      </c>
      <c r="V100" s="83">
        <f t="shared" si="44"/>
        <v>1000</v>
      </c>
      <c r="W100" s="83">
        <f t="shared" si="45"/>
        <v>1000</v>
      </c>
      <c r="X100" s="4"/>
      <c r="Y100" s="18"/>
      <c r="Z100" s="18"/>
      <c r="AA100" s="18"/>
      <c r="AB100" s="50"/>
    </row>
    <row r="101" spans="1:28" ht="15" customHeight="1">
      <c r="A101" s="3">
        <v>87</v>
      </c>
      <c r="B101" s="34">
        <f t="shared" si="34"/>
        <v>45408</v>
      </c>
      <c r="C101" s="2">
        <f t="shared" si="35"/>
        <v>884</v>
      </c>
      <c r="D101" s="5">
        <f t="shared" si="36"/>
        <v>1576</v>
      </c>
      <c r="E101" s="35">
        <f t="shared" si="39"/>
        <v>-140</v>
      </c>
      <c r="F101" s="35">
        <f t="shared" si="40"/>
        <v>-350</v>
      </c>
      <c r="G101" s="35">
        <f t="shared" si="41"/>
        <v>-340</v>
      </c>
      <c r="H101" s="18">
        <f t="shared" si="46"/>
        <v>2600</v>
      </c>
      <c r="I101" s="18">
        <f t="shared" si="46"/>
        <v>2810</v>
      </c>
      <c r="J101" s="18">
        <f t="shared" si="46"/>
        <v>2800</v>
      </c>
      <c r="K101" s="18">
        <f t="shared" si="47"/>
        <v>3000</v>
      </c>
      <c r="L101" s="18">
        <f t="shared" si="47"/>
        <v>3000</v>
      </c>
      <c r="M101" s="18">
        <f t="shared" si="47"/>
        <v>3000</v>
      </c>
      <c r="N101" s="18">
        <f t="shared" si="48"/>
        <v>-400</v>
      </c>
      <c r="O101" s="18">
        <f t="shared" si="48"/>
        <v>-190</v>
      </c>
      <c r="P101" s="18">
        <f t="shared" si="48"/>
        <v>-200</v>
      </c>
      <c r="Q101" s="35">
        <f t="shared" si="38"/>
        <v>0</v>
      </c>
      <c r="R101" s="35">
        <f t="shared" si="38"/>
        <v>0</v>
      </c>
      <c r="S101" s="35">
        <f t="shared" si="38"/>
        <v>0</v>
      </c>
      <c r="T101" s="4">
        <f t="shared" si="33"/>
        <v>1460</v>
      </c>
      <c r="U101" s="83">
        <f t="shared" si="43"/>
        <v>1000</v>
      </c>
      <c r="V101" s="83">
        <f t="shared" si="44"/>
        <v>1000</v>
      </c>
      <c r="W101" s="83">
        <f t="shared" si="45"/>
        <v>1000</v>
      </c>
      <c r="X101" s="4"/>
      <c r="Y101" s="18"/>
      <c r="Z101" s="18"/>
      <c r="AA101" s="18"/>
      <c r="AB101" s="50"/>
    </row>
    <row r="102" spans="1:28" ht="15" customHeight="1">
      <c r="A102" s="3">
        <v>88</v>
      </c>
      <c r="B102" s="34">
        <f t="shared" si="34"/>
        <v>45409</v>
      </c>
      <c r="C102" s="2">
        <f t="shared" si="35"/>
        <v>884</v>
      </c>
      <c r="D102" s="5">
        <f t="shared" si="36"/>
        <v>1574</v>
      </c>
      <c r="E102" s="35">
        <f t="shared" si="39"/>
        <v>-142</v>
      </c>
      <c r="F102" s="35">
        <f t="shared" si="40"/>
        <v>-352</v>
      </c>
      <c r="G102" s="35">
        <f t="shared" si="41"/>
        <v>-342</v>
      </c>
      <c r="H102" s="18">
        <f t="shared" si="46"/>
        <v>2600</v>
      </c>
      <c r="I102" s="18">
        <f t="shared" si="46"/>
        <v>2810</v>
      </c>
      <c r="J102" s="18">
        <f t="shared" si="46"/>
        <v>2800</v>
      </c>
      <c r="K102" s="18">
        <f t="shared" si="47"/>
        <v>3000</v>
      </c>
      <c r="L102" s="18">
        <f t="shared" si="47"/>
        <v>3000</v>
      </c>
      <c r="M102" s="18">
        <f t="shared" si="47"/>
        <v>3000</v>
      </c>
      <c r="N102" s="18">
        <f t="shared" si="48"/>
        <v>-400</v>
      </c>
      <c r="O102" s="18">
        <f t="shared" si="48"/>
        <v>-190</v>
      </c>
      <c r="P102" s="18">
        <f t="shared" si="48"/>
        <v>-200</v>
      </c>
      <c r="Q102" s="35">
        <f t="shared" si="38"/>
        <v>0</v>
      </c>
      <c r="R102" s="35">
        <f t="shared" si="38"/>
        <v>0</v>
      </c>
      <c r="S102" s="35">
        <f t="shared" si="38"/>
        <v>0</v>
      </c>
      <c r="T102" s="4">
        <f t="shared" si="33"/>
        <v>1458</v>
      </c>
      <c r="U102" s="83">
        <f t="shared" si="43"/>
        <v>1000</v>
      </c>
      <c r="V102" s="83">
        <f t="shared" si="44"/>
        <v>1000</v>
      </c>
      <c r="W102" s="83">
        <f t="shared" si="45"/>
        <v>1000</v>
      </c>
      <c r="X102" s="4"/>
      <c r="Y102" s="18"/>
      <c r="Z102" s="18"/>
      <c r="AA102" s="18"/>
      <c r="AB102" s="50"/>
    </row>
    <row r="103" spans="1:28" ht="15" customHeight="1">
      <c r="A103" s="3">
        <v>89</v>
      </c>
      <c r="B103" s="34">
        <f t="shared" si="34"/>
        <v>45410</v>
      </c>
      <c r="C103" s="2">
        <f t="shared" si="35"/>
        <v>884</v>
      </c>
      <c r="D103" s="5">
        <f t="shared" si="36"/>
        <v>1572</v>
      </c>
      <c r="E103" s="35">
        <f t="shared" si="39"/>
        <v>-144</v>
      </c>
      <c r="F103" s="35">
        <f t="shared" si="40"/>
        <v>-354</v>
      </c>
      <c r="G103" s="35">
        <f t="shared" si="41"/>
        <v>-344</v>
      </c>
      <c r="H103" s="18">
        <f t="shared" si="46"/>
        <v>2600</v>
      </c>
      <c r="I103" s="18">
        <f t="shared" si="46"/>
        <v>2810</v>
      </c>
      <c r="J103" s="18">
        <f t="shared" si="46"/>
        <v>2800</v>
      </c>
      <c r="K103" s="18">
        <f t="shared" si="47"/>
        <v>3000</v>
      </c>
      <c r="L103" s="18">
        <f t="shared" si="47"/>
        <v>3000</v>
      </c>
      <c r="M103" s="18">
        <f t="shared" si="47"/>
        <v>3000</v>
      </c>
      <c r="N103" s="18">
        <f t="shared" si="48"/>
        <v>-400</v>
      </c>
      <c r="O103" s="18">
        <f t="shared" si="48"/>
        <v>-190</v>
      </c>
      <c r="P103" s="18">
        <f t="shared" si="48"/>
        <v>-200</v>
      </c>
      <c r="Q103" s="35">
        <f t="shared" si="38"/>
        <v>0</v>
      </c>
      <c r="R103" s="35">
        <f t="shared" si="38"/>
        <v>0</v>
      </c>
      <c r="S103" s="35">
        <f t="shared" si="38"/>
        <v>0</v>
      </c>
      <c r="T103" s="4">
        <f t="shared" si="33"/>
        <v>1456</v>
      </c>
      <c r="U103" s="83">
        <f t="shared" si="43"/>
        <v>1000</v>
      </c>
      <c r="V103" s="83">
        <f t="shared" si="44"/>
        <v>1000</v>
      </c>
      <c r="W103" s="83">
        <f t="shared" si="45"/>
        <v>1000</v>
      </c>
      <c r="X103" s="4"/>
      <c r="Y103" s="18"/>
      <c r="Z103" s="18"/>
      <c r="AA103" s="18"/>
      <c r="AB103" s="50"/>
    </row>
    <row r="104" spans="1:28" ht="15" customHeight="1">
      <c r="A104" s="3">
        <v>90</v>
      </c>
      <c r="B104" s="34">
        <f t="shared" si="34"/>
        <v>45411</v>
      </c>
      <c r="C104" s="2">
        <f t="shared" si="35"/>
        <v>884</v>
      </c>
      <c r="D104" s="5">
        <f t="shared" si="36"/>
        <v>1570</v>
      </c>
      <c r="E104" s="35">
        <f t="shared" si="39"/>
        <v>-146</v>
      </c>
      <c r="F104" s="35">
        <f t="shared" si="40"/>
        <v>-356</v>
      </c>
      <c r="G104" s="35">
        <f t="shared" si="41"/>
        <v>-346</v>
      </c>
      <c r="H104" s="18">
        <f t="shared" si="46"/>
        <v>2600</v>
      </c>
      <c r="I104" s="18">
        <f t="shared" si="46"/>
        <v>2810</v>
      </c>
      <c r="J104" s="18">
        <f t="shared" si="46"/>
        <v>2800</v>
      </c>
      <c r="K104" s="18">
        <f t="shared" si="47"/>
        <v>3000</v>
      </c>
      <c r="L104" s="18">
        <f t="shared" si="47"/>
        <v>3000</v>
      </c>
      <c r="M104" s="18">
        <f t="shared" si="47"/>
        <v>3000</v>
      </c>
      <c r="N104" s="18">
        <f t="shared" si="48"/>
        <v>-400</v>
      </c>
      <c r="O104" s="18">
        <f t="shared" si="48"/>
        <v>-190</v>
      </c>
      <c r="P104" s="18">
        <f t="shared" si="48"/>
        <v>-200</v>
      </c>
      <c r="Q104" s="35">
        <f t="shared" si="38"/>
        <v>0</v>
      </c>
      <c r="R104" s="35">
        <f t="shared" si="38"/>
        <v>0</v>
      </c>
      <c r="S104" s="35">
        <f t="shared" si="38"/>
        <v>0</v>
      </c>
      <c r="T104" s="4">
        <f t="shared" si="33"/>
        <v>1454</v>
      </c>
      <c r="U104" s="83">
        <f t="shared" si="43"/>
        <v>1000</v>
      </c>
      <c r="V104" s="83">
        <f t="shared" si="44"/>
        <v>1000</v>
      </c>
      <c r="W104" s="83">
        <f t="shared" si="45"/>
        <v>1000</v>
      </c>
      <c r="X104" s="4"/>
      <c r="Y104" s="18"/>
      <c r="Z104" s="18"/>
      <c r="AA104" s="18"/>
      <c r="AB104" s="50"/>
    </row>
    <row r="105" spans="1:28" ht="15" customHeight="1">
      <c r="A105" s="3">
        <v>91</v>
      </c>
      <c r="B105" s="34">
        <f t="shared" si="34"/>
        <v>45412</v>
      </c>
      <c r="C105" s="2">
        <f t="shared" si="35"/>
        <v>884</v>
      </c>
      <c r="D105" s="5">
        <f t="shared" si="36"/>
        <v>1568</v>
      </c>
      <c r="E105" s="35">
        <f t="shared" si="39"/>
        <v>-148</v>
      </c>
      <c r="F105" s="35">
        <f t="shared" si="40"/>
        <v>-358</v>
      </c>
      <c r="G105" s="35">
        <f t="shared" si="41"/>
        <v>-348</v>
      </c>
      <c r="H105" s="18">
        <f t="shared" si="46"/>
        <v>2600</v>
      </c>
      <c r="I105" s="18">
        <f t="shared" si="46"/>
        <v>2810</v>
      </c>
      <c r="J105" s="18">
        <f t="shared" si="46"/>
        <v>2800</v>
      </c>
      <c r="K105" s="18">
        <f t="shared" si="47"/>
        <v>3000</v>
      </c>
      <c r="L105" s="18">
        <f t="shared" si="47"/>
        <v>3000</v>
      </c>
      <c r="M105" s="18">
        <f t="shared" si="47"/>
        <v>3000</v>
      </c>
      <c r="N105" s="18">
        <f t="shared" si="48"/>
        <v>-400</v>
      </c>
      <c r="O105" s="18">
        <f t="shared" si="48"/>
        <v>-190</v>
      </c>
      <c r="P105" s="18">
        <f t="shared" si="48"/>
        <v>-200</v>
      </c>
      <c r="Q105" s="35">
        <f t="shared" si="38"/>
        <v>0</v>
      </c>
      <c r="R105" s="35">
        <f t="shared" si="38"/>
        <v>0</v>
      </c>
      <c r="S105" s="35">
        <f t="shared" si="38"/>
        <v>0</v>
      </c>
      <c r="T105" s="4">
        <f t="shared" si="33"/>
        <v>1452</v>
      </c>
      <c r="U105" s="83">
        <f t="shared" si="43"/>
        <v>1000</v>
      </c>
      <c r="V105" s="83">
        <f t="shared" si="44"/>
        <v>1000</v>
      </c>
      <c r="W105" s="83">
        <f t="shared" si="45"/>
        <v>1000</v>
      </c>
      <c r="X105" s="4"/>
      <c r="Y105" s="18"/>
      <c r="Z105" s="18"/>
      <c r="AA105" s="18"/>
      <c r="AB105" s="50"/>
    </row>
    <row r="106" spans="1:28" ht="15" customHeight="1">
      <c r="A106" s="3">
        <v>92</v>
      </c>
      <c r="B106" s="34">
        <f t="shared" si="34"/>
        <v>45413</v>
      </c>
      <c r="C106" s="2">
        <f t="shared" si="35"/>
        <v>884</v>
      </c>
      <c r="D106" s="5">
        <f t="shared" si="36"/>
        <v>1566</v>
      </c>
      <c r="E106" s="35">
        <f t="shared" si="39"/>
        <v>-150</v>
      </c>
      <c r="F106" s="35">
        <f t="shared" si="40"/>
        <v>-360</v>
      </c>
      <c r="G106" s="35">
        <f t="shared" si="41"/>
        <v>-350</v>
      </c>
      <c r="H106" s="18">
        <f t="shared" si="46"/>
        <v>2600</v>
      </c>
      <c r="I106" s="18">
        <f t="shared" si="46"/>
        <v>2810</v>
      </c>
      <c r="J106" s="18">
        <f t="shared" si="46"/>
        <v>2800</v>
      </c>
      <c r="K106" s="18">
        <f t="shared" si="47"/>
        <v>3000</v>
      </c>
      <c r="L106" s="18">
        <f t="shared" si="47"/>
        <v>3000</v>
      </c>
      <c r="M106" s="18">
        <f t="shared" si="47"/>
        <v>3000</v>
      </c>
      <c r="N106" s="18">
        <f t="shared" si="48"/>
        <v>-400</v>
      </c>
      <c r="O106" s="18">
        <f t="shared" si="48"/>
        <v>-190</v>
      </c>
      <c r="P106" s="18">
        <f t="shared" si="48"/>
        <v>-200</v>
      </c>
      <c r="Q106" s="35">
        <f t="shared" si="38"/>
        <v>0</v>
      </c>
      <c r="R106" s="35">
        <f t="shared" si="38"/>
        <v>0</v>
      </c>
      <c r="S106" s="35">
        <f t="shared" si="38"/>
        <v>0</v>
      </c>
      <c r="T106" s="4">
        <f t="shared" si="33"/>
        <v>1450</v>
      </c>
      <c r="U106" s="83">
        <f t="shared" si="43"/>
        <v>1000</v>
      </c>
      <c r="V106" s="83">
        <f t="shared" si="44"/>
        <v>1000</v>
      </c>
      <c r="W106" s="83">
        <f t="shared" si="45"/>
        <v>1000</v>
      </c>
      <c r="X106" s="4"/>
      <c r="Y106" s="18"/>
      <c r="Z106" s="18"/>
      <c r="AA106" s="18"/>
      <c r="AB106" s="50"/>
    </row>
    <row r="107" spans="1:28" ht="15" customHeight="1">
      <c r="A107" s="3">
        <v>93</v>
      </c>
      <c r="B107" s="34">
        <f t="shared" si="34"/>
        <v>45414</v>
      </c>
      <c r="C107" s="2">
        <f t="shared" si="35"/>
        <v>884</v>
      </c>
      <c r="D107" s="5">
        <f t="shared" si="36"/>
        <v>1564</v>
      </c>
      <c r="E107" s="35">
        <f t="shared" si="39"/>
        <v>-152</v>
      </c>
      <c r="F107" s="35">
        <f t="shared" si="40"/>
        <v>-362</v>
      </c>
      <c r="G107" s="35">
        <f t="shared" si="41"/>
        <v>-352</v>
      </c>
      <c r="H107" s="18">
        <f t="shared" si="46"/>
        <v>2600</v>
      </c>
      <c r="I107" s="18">
        <f t="shared" si="46"/>
        <v>2810</v>
      </c>
      <c r="J107" s="18">
        <f t="shared" si="46"/>
        <v>2800</v>
      </c>
      <c r="K107" s="18">
        <f t="shared" si="47"/>
        <v>3000</v>
      </c>
      <c r="L107" s="18">
        <f t="shared" si="47"/>
        <v>3000</v>
      </c>
      <c r="M107" s="18">
        <f t="shared" si="47"/>
        <v>3000</v>
      </c>
      <c r="N107" s="18">
        <f t="shared" si="48"/>
        <v>-400</v>
      </c>
      <c r="O107" s="18">
        <f t="shared" si="48"/>
        <v>-190</v>
      </c>
      <c r="P107" s="18">
        <f t="shared" si="48"/>
        <v>-200</v>
      </c>
      <c r="Q107" s="35">
        <f t="shared" si="38"/>
        <v>0</v>
      </c>
      <c r="R107" s="35">
        <f t="shared" si="38"/>
        <v>0</v>
      </c>
      <c r="S107" s="35">
        <f t="shared" si="38"/>
        <v>0</v>
      </c>
      <c r="T107" s="4">
        <f t="shared" si="33"/>
        <v>1448</v>
      </c>
      <c r="U107" s="83">
        <f t="shared" si="43"/>
        <v>1000</v>
      </c>
      <c r="V107" s="83">
        <f t="shared" si="44"/>
        <v>1000</v>
      </c>
      <c r="W107" s="83">
        <f t="shared" si="45"/>
        <v>1000</v>
      </c>
      <c r="X107" s="4"/>
      <c r="Y107" s="18"/>
      <c r="Z107" s="18"/>
      <c r="AA107" s="18"/>
      <c r="AB107" s="50"/>
    </row>
    <row r="108" spans="1:28" ht="15" customHeight="1">
      <c r="A108" s="3">
        <v>94</v>
      </c>
      <c r="B108" s="34">
        <f t="shared" si="34"/>
        <v>45415</v>
      </c>
      <c r="C108" s="2">
        <f t="shared" si="35"/>
        <v>884</v>
      </c>
      <c r="D108" s="5">
        <f t="shared" si="36"/>
        <v>1562</v>
      </c>
      <c r="E108" s="35">
        <f t="shared" si="39"/>
        <v>-154</v>
      </c>
      <c r="F108" s="35">
        <f t="shared" si="40"/>
        <v>-364</v>
      </c>
      <c r="G108" s="35">
        <f t="shared" si="41"/>
        <v>-354</v>
      </c>
      <c r="H108" s="18">
        <f t="shared" si="46"/>
        <v>2600</v>
      </c>
      <c r="I108" s="18">
        <f t="shared" si="46"/>
        <v>2810</v>
      </c>
      <c r="J108" s="18">
        <f t="shared" si="46"/>
        <v>2800</v>
      </c>
      <c r="K108" s="18">
        <f t="shared" si="47"/>
        <v>3000</v>
      </c>
      <c r="L108" s="18">
        <f t="shared" si="47"/>
        <v>3000</v>
      </c>
      <c r="M108" s="18">
        <f t="shared" si="47"/>
        <v>3000</v>
      </c>
      <c r="N108" s="18">
        <f t="shared" si="48"/>
        <v>-400</v>
      </c>
      <c r="O108" s="18">
        <f t="shared" si="48"/>
        <v>-190</v>
      </c>
      <c r="P108" s="18">
        <f t="shared" si="48"/>
        <v>-200</v>
      </c>
      <c r="Q108" s="35">
        <f t="shared" si="38"/>
        <v>0</v>
      </c>
      <c r="R108" s="35">
        <f t="shared" si="38"/>
        <v>0</v>
      </c>
      <c r="S108" s="35">
        <f t="shared" si="38"/>
        <v>0</v>
      </c>
      <c r="T108" s="4">
        <f t="shared" si="33"/>
        <v>1446</v>
      </c>
      <c r="U108" s="83">
        <f t="shared" si="43"/>
        <v>1000</v>
      </c>
      <c r="V108" s="83">
        <f t="shared" si="44"/>
        <v>1000</v>
      </c>
      <c r="W108" s="83">
        <f t="shared" si="45"/>
        <v>1000</v>
      </c>
      <c r="X108" s="4"/>
      <c r="Y108" s="18"/>
      <c r="Z108" s="18"/>
      <c r="AA108" s="18"/>
      <c r="AB108" s="50"/>
    </row>
    <row r="109" spans="1:28" ht="15" customHeight="1">
      <c r="A109" s="3">
        <v>95</v>
      </c>
      <c r="B109" s="34">
        <f t="shared" si="34"/>
        <v>45416</v>
      </c>
      <c r="C109" s="2">
        <f t="shared" si="35"/>
        <v>884</v>
      </c>
      <c r="D109" s="5">
        <f t="shared" si="36"/>
        <v>1560</v>
      </c>
      <c r="E109" s="35">
        <f t="shared" si="39"/>
        <v>-156</v>
      </c>
      <c r="F109" s="35">
        <f t="shared" si="40"/>
        <v>-366</v>
      </c>
      <c r="G109" s="35">
        <f t="shared" si="41"/>
        <v>-356</v>
      </c>
      <c r="H109" s="18">
        <f t="shared" si="46"/>
        <v>2600</v>
      </c>
      <c r="I109" s="18">
        <f t="shared" si="46"/>
        <v>2810</v>
      </c>
      <c r="J109" s="18">
        <f t="shared" si="46"/>
        <v>2800</v>
      </c>
      <c r="K109" s="18">
        <f t="shared" si="47"/>
        <v>3000</v>
      </c>
      <c r="L109" s="18">
        <f t="shared" si="47"/>
        <v>3000</v>
      </c>
      <c r="M109" s="18">
        <f t="shared" si="47"/>
        <v>3000</v>
      </c>
      <c r="N109" s="18">
        <f t="shared" si="48"/>
        <v>-400</v>
      </c>
      <c r="O109" s="18">
        <f t="shared" si="48"/>
        <v>-190</v>
      </c>
      <c r="P109" s="18">
        <f t="shared" si="48"/>
        <v>-200</v>
      </c>
      <c r="Q109" s="35">
        <f t="shared" si="38"/>
        <v>0</v>
      </c>
      <c r="R109" s="35">
        <f t="shared" si="38"/>
        <v>0</v>
      </c>
      <c r="S109" s="35">
        <f t="shared" si="38"/>
        <v>0</v>
      </c>
      <c r="T109" s="4">
        <f t="shared" si="33"/>
        <v>1444</v>
      </c>
      <c r="U109" s="83">
        <f t="shared" si="43"/>
        <v>1000</v>
      </c>
      <c r="V109" s="83">
        <f t="shared" si="44"/>
        <v>1000</v>
      </c>
      <c r="W109" s="83">
        <f t="shared" si="45"/>
        <v>1000</v>
      </c>
      <c r="X109" s="4"/>
      <c r="Y109" s="18"/>
      <c r="Z109" s="18"/>
      <c r="AA109" s="18"/>
      <c r="AB109" s="50"/>
    </row>
    <row r="110" spans="1:28" ht="15" customHeight="1">
      <c r="A110" s="3">
        <v>96</v>
      </c>
      <c r="B110" s="34">
        <f t="shared" si="34"/>
        <v>45417</v>
      </c>
      <c r="C110" s="2">
        <f t="shared" si="35"/>
        <v>884</v>
      </c>
      <c r="D110" s="5">
        <f t="shared" si="36"/>
        <v>1558</v>
      </c>
      <c r="E110" s="35">
        <f t="shared" si="39"/>
        <v>-158</v>
      </c>
      <c r="F110" s="35">
        <f t="shared" si="40"/>
        <v>-368</v>
      </c>
      <c r="G110" s="35">
        <f t="shared" si="41"/>
        <v>-358</v>
      </c>
      <c r="H110" s="18">
        <f t="shared" si="46"/>
        <v>2600</v>
      </c>
      <c r="I110" s="18">
        <f t="shared" si="46"/>
        <v>2810</v>
      </c>
      <c r="J110" s="18">
        <f t="shared" si="46"/>
        <v>2800</v>
      </c>
      <c r="K110" s="18">
        <f t="shared" si="47"/>
        <v>3000</v>
      </c>
      <c r="L110" s="18">
        <f t="shared" si="47"/>
        <v>3000</v>
      </c>
      <c r="M110" s="18">
        <f t="shared" si="47"/>
        <v>3000</v>
      </c>
      <c r="N110" s="18">
        <f t="shared" si="48"/>
        <v>-400</v>
      </c>
      <c r="O110" s="18">
        <f t="shared" si="48"/>
        <v>-190</v>
      </c>
      <c r="P110" s="18">
        <f t="shared" si="48"/>
        <v>-200</v>
      </c>
      <c r="Q110" s="35">
        <f t="shared" si="38"/>
        <v>0</v>
      </c>
      <c r="R110" s="35">
        <f t="shared" si="38"/>
        <v>0</v>
      </c>
      <c r="S110" s="35">
        <f t="shared" si="38"/>
        <v>0</v>
      </c>
      <c r="T110" s="4">
        <f t="shared" si="33"/>
        <v>1442</v>
      </c>
      <c r="U110" s="83">
        <f t="shared" si="43"/>
        <v>1000</v>
      </c>
      <c r="V110" s="83">
        <f t="shared" si="44"/>
        <v>1000</v>
      </c>
      <c r="W110" s="83">
        <f t="shared" si="45"/>
        <v>1000</v>
      </c>
      <c r="X110" s="4"/>
      <c r="Y110" s="18"/>
      <c r="Z110" s="18"/>
      <c r="AA110" s="18"/>
      <c r="AB110" s="50"/>
    </row>
    <row r="111" spans="1:28" ht="15" customHeight="1">
      <c r="A111" s="3">
        <v>97</v>
      </c>
      <c r="B111" s="34">
        <f t="shared" si="34"/>
        <v>45418</v>
      </c>
      <c r="C111" s="2">
        <f t="shared" si="35"/>
        <v>884</v>
      </c>
      <c r="D111" s="5">
        <f t="shared" si="36"/>
        <v>1556</v>
      </c>
      <c r="E111" s="35">
        <f t="shared" si="39"/>
        <v>-160</v>
      </c>
      <c r="F111" s="35">
        <f t="shared" si="40"/>
        <v>-370</v>
      </c>
      <c r="G111" s="35">
        <f t="shared" si="41"/>
        <v>-360</v>
      </c>
      <c r="H111" s="18">
        <f t="shared" si="46"/>
        <v>2600</v>
      </c>
      <c r="I111" s="18">
        <f t="shared" si="46"/>
        <v>2810</v>
      </c>
      <c r="J111" s="18">
        <f t="shared" si="46"/>
        <v>2800</v>
      </c>
      <c r="K111" s="18">
        <f t="shared" si="47"/>
        <v>3000</v>
      </c>
      <c r="L111" s="18">
        <f t="shared" si="47"/>
        <v>3000</v>
      </c>
      <c r="M111" s="18">
        <f t="shared" si="47"/>
        <v>3000</v>
      </c>
      <c r="N111" s="18">
        <f t="shared" si="48"/>
        <v>-400</v>
      </c>
      <c r="O111" s="18">
        <f t="shared" si="48"/>
        <v>-190</v>
      </c>
      <c r="P111" s="18">
        <f t="shared" si="48"/>
        <v>-200</v>
      </c>
      <c r="Q111" s="35">
        <f t="shared" si="38"/>
        <v>0</v>
      </c>
      <c r="R111" s="35">
        <f t="shared" si="38"/>
        <v>0</v>
      </c>
      <c r="S111" s="35">
        <f t="shared" si="38"/>
        <v>0</v>
      </c>
      <c r="T111" s="4">
        <f t="shared" si="33"/>
        <v>1440</v>
      </c>
      <c r="U111" s="83">
        <f t="shared" si="43"/>
        <v>1000</v>
      </c>
      <c r="V111" s="83">
        <f t="shared" si="44"/>
        <v>1000</v>
      </c>
      <c r="W111" s="83">
        <f t="shared" si="45"/>
        <v>1000</v>
      </c>
      <c r="X111" s="4"/>
      <c r="Y111" s="18"/>
      <c r="Z111" s="18"/>
      <c r="AA111" s="18"/>
      <c r="AB111" s="50"/>
    </row>
    <row r="112" spans="1:28" ht="15" customHeight="1">
      <c r="A112" s="3">
        <v>98</v>
      </c>
      <c r="B112" s="34">
        <f t="shared" si="34"/>
        <v>45419</v>
      </c>
      <c r="C112" s="2">
        <f t="shared" si="35"/>
        <v>884</v>
      </c>
      <c r="D112" s="5">
        <f t="shared" si="36"/>
        <v>1554</v>
      </c>
      <c r="E112" s="35">
        <f t="shared" si="39"/>
        <v>-162</v>
      </c>
      <c r="F112" s="35">
        <f t="shared" si="40"/>
        <v>-372</v>
      </c>
      <c r="G112" s="35">
        <f t="shared" si="41"/>
        <v>-362</v>
      </c>
      <c r="H112" s="18">
        <f t="shared" si="46"/>
        <v>2600</v>
      </c>
      <c r="I112" s="18">
        <f t="shared" si="46"/>
        <v>2810</v>
      </c>
      <c r="J112" s="18">
        <f t="shared" si="46"/>
        <v>2800</v>
      </c>
      <c r="K112" s="18">
        <f t="shared" ref="K112:M127" si="49">K111</f>
        <v>3000</v>
      </c>
      <c r="L112" s="18">
        <f t="shared" si="49"/>
        <v>3000</v>
      </c>
      <c r="M112" s="18">
        <f t="shared" si="49"/>
        <v>3000</v>
      </c>
      <c r="N112" s="18">
        <f t="shared" si="48"/>
        <v>-400</v>
      </c>
      <c r="O112" s="18">
        <f t="shared" si="48"/>
        <v>-190</v>
      </c>
      <c r="P112" s="18">
        <f t="shared" si="48"/>
        <v>-200</v>
      </c>
      <c r="Q112" s="35">
        <f t="shared" si="38"/>
        <v>0</v>
      </c>
      <c r="R112" s="35">
        <f t="shared" si="38"/>
        <v>0</v>
      </c>
      <c r="S112" s="35">
        <f t="shared" si="38"/>
        <v>0</v>
      </c>
      <c r="T112" s="4">
        <f t="shared" si="33"/>
        <v>1438</v>
      </c>
      <c r="U112" s="83">
        <f t="shared" si="43"/>
        <v>1000</v>
      </c>
      <c r="V112" s="83">
        <f t="shared" si="44"/>
        <v>1000</v>
      </c>
      <c r="W112" s="83">
        <f t="shared" si="45"/>
        <v>1000</v>
      </c>
      <c r="X112" s="4"/>
      <c r="Y112" s="18"/>
      <c r="Z112" s="18"/>
      <c r="AA112" s="18"/>
      <c r="AB112" s="50"/>
    </row>
    <row r="113" spans="1:28" ht="15" customHeight="1">
      <c r="A113" s="3">
        <v>99</v>
      </c>
      <c r="B113" s="34">
        <f t="shared" si="34"/>
        <v>45420</v>
      </c>
      <c r="C113" s="2">
        <f t="shared" si="35"/>
        <v>884</v>
      </c>
      <c r="D113" s="5">
        <f t="shared" si="36"/>
        <v>1552</v>
      </c>
      <c r="E113" s="35">
        <f t="shared" si="39"/>
        <v>-164</v>
      </c>
      <c r="F113" s="35">
        <f t="shared" si="40"/>
        <v>-374</v>
      </c>
      <c r="G113" s="35">
        <f t="shared" si="41"/>
        <v>-364</v>
      </c>
      <c r="H113" s="18">
        <f t="shared" si="46"/>
        <v>2600</v>
      </c>
      <c r="I113" s="18">
        <f t="shared" si="46"/>
        <v>2810</v>
      </c>
      <c r="J113" s="18">
        <f t="shared" si="46"/>
        <v>2800</v>
      </c>
      <c r="K113" s="18">
        <f t="shared" si="49"/>
        <v>3000</v>
      </c>
      <c r="L113" s="18">
        <f t="shared" si="49"/>
        <v>3000</v>
      </c>
      <c r="M113" s="18">
        <f t="shared" si="49"/>
        <v>3000</v>
      </c>
      <c r="N113" s="18">
        <f t="shared" ref="N113:P128" si="50">N112-Q113</f>
        <v>-400</v>
      </c>
      <c r="O113" s="18">
        <f t="shared" si="50"/>
        <v>-190</v>
      </c>
      <c r="P113" s="18">
        <f t="shared" si="50"/>
        <v>-200</v>
      </c>
      <c r="Q113" s="35">
        <f t="shared" si="38"/>
        <v>0</v>
      </c>
      <c r="R113" s="35">
        <f t="shared" si="38"/>
        <v>0</v>
      </c>
      <c r="S113" s="35">
        <f t="shared" si="38"/>
        <v>0</v>
      </c>
      <c r="T113" s="4">
        <f t="shared" si="33"/>
        <v>1436</v>
      </c>
      <c r="U113" s="83">
        <f t="shared" si="43"/>
        <v>1000</v>
      </c>
      <c r="V113" s="83">
        <f t="shared" si="44"/>
        <v>1000</v>
      </c>
      <c r="W113" s="83">
        <f t="shared" si="45"/>
        <v>1000</v>
      </c>
      <c r="X113" s="4"/>
      <c r="Y113" s="18"/>
      <c r="Z113" s="18"/>
      <c r="AA113" s="18"/>
      <c r="AB113" s="50"/>
    </row>
    <row r="114" spans="1:28" ht="15" customHeight="1">
      <c r="A114" s="3">
        <v>100</v>
      </c>
      <c r="B114" s="34">
        <f t="shared" si="34"/>
        <v>45421</v>
      </c>
      <c r="C114" s="2">
        <f t="shared" si="35"/>
        <v>884</v>
      </c>
      <c r="D114" s="5">
        <f t="shared" si="36"/>
        <v>1550</v>
      </c>
      <c r="E114" s="35">
        <f t="shared" si="39"/>
        <v>-166</v>
      </c>
      <c r="F114" s="35">
        <f t="shared" si="40"/>
        <v>-376</v>
      </c>
      <c r="G114" s="35">
        <f t="shared" si="41"/>
        <v>-366</v>
      </c>
      <c r="H114" s="18">
        <f t="shared" si="46"/>
        <v>2600</v>
      </c>
      <c r="I114" s="18">
        <f t="shared" si="46"/>
        <v>2810</v>
      </c>
      <c r="J114" s="18">
        <f t="shared" si="46"/>
        <v>2800</v>
      </c>
      <c r="K114" s="18">
        <f t="shared" si="49"/>
        <v>3000</v>
      </c>
      <c r="L114" s="18">
        <f t="shared" si="49"/>
        <v>3000</v>
      </c>
      <c r="M114" s="18">
        <f t="shared" si="49"/>
        <v>3000</v>
      </c>
      <c r="N114" s="18">
        <f t="shared" si="50"/>
        <v>-400</v>
      </c>
      <c r="O114" s="18">
        <f t="shared" si="50"/>
        <v>-190</v>
      </c>
      <c r="P114" s="18">
        <f t="shared" si="50"/>
        <v>-200</v>
      </c>
      <c r="Q114" s="35">
        <f t="shared" si="38"/>
        <v>0</v>
      </c>
      <c r="R114" s="35">
        <f t="shared" si="38"/>
        <v>0</v>
      </c>
      <c r="S114" s="35">
        <f t="shared" si="38"/>
        <v>0</v>
      </c>
      <c r="T114" s="4">
        <f t="shared" si="33"/>
        <v>1434</v>
      </c>
      <c r="U114" s="83">
        <f t="shared" si="43"/>
        <v>1000</v>
      </c>
      <c r="V114" s="83">
        <f t="shared" si="44"/>
        <v>1000</v>
      </c>
      <c r="W114" s="83">
        <f t="shared" si="45"/>
        <v>1000</v>
      </c>
      <c r="X114" s="4"/>
      <c r="Y114" s="18"/>
      <c r="Z114" s="18"/>
      <c r="AA114" s="18"/>
      <c r="AB114" s="50"/>
    </row>
    <row r="115" spans="1:28" ht="15" customHeight="1">
      <c r="A115" s="3">
        <v>101</v>
      </c>
      <c r="B115" s="34">
        <f t="shared" si="34"/>
        <v>45422</v>
      </c>
      <c r="C115" s="2">
        <f t="shared" si="35"/>
        <v>884</v>
      </c>
      <c r="D115" s="5">
        <f t="shared" si="36"/>
        <v>1548</v>
      </c>
      <c r="E115" s="35">
        <f t="shared" si="39"/>
        <v>-168</v>
      </c>
      <c r="F115" s="35">
        <f t="shared" si="40"/>
        <v>-378</v>
      </c>
      <c r="G115" s="35">
        <f t="shared" si="41"/>
        <v>-368</v>
      </c>
      <c r="H115" s="18">
        <f t="shared" si="46"/>
        <v>2600</v>
      </c>
      <c r="I115" s="18">
        <f t="shared" si="46"/>
        <v>2810</v>
      </c>
      <c r="J115" s="18">
        <f t="shared" si="46"/>
        <v>2800</v>
      </c>
      <c r="K115" s="18">
        <f t="shared" si="49"/>
        <v>3000</v>
      </c>
      <c r="L115" s="18">
        <f t="shared" si="49"/>
        <v>3000</v>
      </c>
      <c r="M115" s="18">
        <f t="shared" si="49"/>
        <v>3000</v>
      </c>
      <c r="N115" s="18">
        <f t="shared" si="50"/>
        <v>-400</v>
      </c>
      <c r="O115" s="18">
        <f t="shared" si="50"/>
        <v>-190</v>
      </c>
      <c r="P115" s="18">
        <f t="shared" si="50"/>
        <v>-200</v>
      </c>
      <c r="Q115" s="35">
        <f t="shared" si="38"/>
        <v>0</v>
      </c>
      <c r="R115" s="35">
        <f t="shared" si="38"/>
        <v>0</v>
      </c>
      <c r="S115" s="35">
        <f t="shared" si="38"/>
        <v>0</v>
      </c>
      <c r="T115" s="4">
        <f t="shared" si="33"/>
        <v>1432</v>
      </c>
      <c r="U115" s="83">
        <f t="shared" si="43"/>
        <v>1000</v>
      </c>
      <c r="V115" s="83">
        <f t="shared" si="44"/>
        <v>1000</v>
      </c>
      <c r="W115" s="83">
        <f t="shared" si="45"/>
        <v>1000</v>
      </c>
      <c r="X115" s="4"/>
      <c r="Y115" s="18"/>
      <c r="Z115" s="18"/>
      <c r="AA115" s="18"/>
      <c r="AB115" s="50"/>
    </row>
    <row r="116" spans="1:28" ht="13.15" customHeight="1">
      <c r="A116" s="3">
        <v>102</v>
      </c>
      <c r="B116" s="34">
        <f t="shared" si="34"/>
        <v>45423</v>
      </c>
      <c r="C116" s="2">
        <f t="shared" si="35"/>
        <v>884</v>
      </c>
      <c r="D116" s="5">
        <f t="shared" si="36"/>
        <v>1546</v>
      </c>
      <c r="E116" s="35">
        <f t="shared" si="39"/>
        <v>-170</v>
      </c>
      <c r="F116" s="35">
        <f t="shared" si="40"/>
        <v>-380</v>
      </c>
      <c r="G116" s="35">
        <f t="shared" si="41"/>
        <v>-370</v>
      </c>
      <c r="H116" s="18">
        <f t="shared" si="46"/>
        <v>2600</v>
      </c>
      <c r="I116" s="18">
        <f t="shared" si="46"/>
        <v>2810</v>
      </c>
      <c r="J116" s="18">
        <f t="shared" si="46"/>
        <v>2800</v>
      </c>
      <c r="K116" s="18">
        <f t="shared" si="49"/>
        <v>3000</v>
      </c>
      <c r="L116" s="18">
        <f t="shared" si="49"/>
        <v>3000</v>
      </c>
      <c r="M116" s="18">
        <f t="shared" si="49"/>
        <v>3000</v>
      </c>
      <c r="N116" s="18">
        <f t="shared" si="50"/>
        <v>-400</v>
      </c>
      <c r="O116" s="18">
        <f t="shared" si="50"/>
        <v>-190</v>
      </c>
      <c r="P116" s="18">
        <f t="shared" si="50"/>
        <v>-200</v>
      </c>
      <c r="Q116" s="35">
        <f t="shared" si="38"/>
        <v>0</v>
      </c>
      <c r="R116" s="35">
        <f t="shared" si="38"/>
        <v>0</v>
      </c>
      <c r="S116" s="35">
        <f t="shared" si="38"/>
        <v>0</v>
      </c>
      <c r="T116" s="4">
        <f t="shared" si="33"/>
        <v>1430</v>
      </c>
      <c r="U116" s="83">
        <f t="shared" si="43"/>
        <v>1000</v>
      </c>
      <c r="V116" s="83">
        <f t="shared" si="44"/>
        <v>1000</v>
      </c>
      <c r="W116" s="83">
        <f t="shared" si="45"/>
        <v>1000</v>
      </c>
      <c r="X116" s="4"/>
      <c r="Y116" s="18"/>
      <c r="Z116" s="18"/>
      <c r="AA116" s="18"/>
      <c r="AB116" s="50"/>
    </row>
    <row r="117" spans="1:28" ht="13.15" customHeight="1">
      <c r="A117" s="3">
        <v>103</v>
      </c>
      <c r="B117" s="34">
        <f t="shared" si="34"/>
        <v>45424</v>
      </c>
      <c r="C117" s="2">
        <f t="shared" si="35"/>
        <v>884</v>
      </c>
      <c r="D117" s="5">
        <f t="shared" si="36"/>
        <v>1544</v>
      </c>
      <c r="E117" s="35">
        <f t="shared" si="39"/>
        <v>-172</v>
      </c>
      <c r="F117" s="35">
        <f t="shared" si="40"/>
        <v>-382</v>
      </c>
      <c r="G117" s="35">
        <f t="shared" si="41"/>
        <v>-372</v>
      </c>
      <c r="H117" s="18">
        <f t="shared" si="46"/>
        <v>2600</v>
      </c>
      <c r="I117" s="18">
        <f t="shared" si="46"/>
        <v>2810</v>
      </c>
      <c r="J117" s="18">
        <f t="shared" si="46"/>
        <v>2800</v>
      </c>
      <c r="K117" s="18">
        <f t="shared" si="49"/>
        <v>3000</v>
      </c>
      <c r="L117" s="18">
        <f t="shared" si="49"/>
        <v>3000</v>
      </c>
      <c r="M117" s="18">
        <f t="shared" si="49"/>
        <v>3000</v>
      </c>
      <c r="N117" s="18">
        <f t="shared" si="50"/>
        <v>-400</v>
      </c>
      <c r="O117" s="18">
        <f t="shared" si="50"/>
        <v>-190</v>
      </c>
      <c r="P117" s="18">
        <f t="shared" si="50"/>
        <v>-200</v>
      </c>
      <c r="Q117" s="35">
        <f t="shared" si="38"/>
        <v>0</v>
      </c>
      <c r="R117" s="35">
        <f t="shared" si="38"/>
        <v>0</v>
      </c>
      <c r="S117" s="35">
        <f t="shared" si="38"/>
        <v>0</v>
      </c>
      <c r="T117" s="4">
        <f t="shared" si="33"/>
        <v>1428</v>
      </c>
      <c r="U117" s="83">
        <f t="shared" si="43"/>
        <v>1000</v>
      </c>
      <c r="V117" s="83">
        <f t="shared" si="44"/>
        <v>1000</v>
      </c>
      <c r="W117" s="83">
        <f t="shared" si="45"/>
        <v>1000</v>
      </c>
      <c r="X117" s="4"/>
      <c r="Y117" s="18"/>
      <c r="Z117" s="18"/>
      <c r="AA117" s="18"/>
      <c r="AB117" s="50"/>
    </row>
    <row r="118" spans="1:28" ht="13.15" customHeight="1">
      <c r="A118" s="3">
        <v>104</v>
      </c>
      <c r="B118" s="34">
        <f t="shared" si="34"/>
        <v>45425</v>
      </c>
      <c r="C118" s="2">
        <f t="shared" si="35"/>
        <v>884</v>
      </c>
      <c r="D118" s="5">
        <f t="shared" si="36"/>
        <v>1542</v>
      </c>
      <c r="E118" s="35">
        <f t="shared" si="39"/>
        <v>-174</v>
      </c>
      <c r="F118" s="35">
        <f t="shared" si="40"/>
        <v>-384</v>
      </c>
      <c r="G118" s="35">
        <f t="shared" si="41"/>
        <v>-374</v>
      </c>
      <c r="H118" s="18">
        <f t="shared" si="46"/>
        <v>2600</v>
      </c>
      <c r="I118" s="18">
        <f t="shared" si="46"/>
        <v>2810</v>
      </c>
      <c r="J118" s="18">
        <f t="shared" si="46"/>
        <v>2800</v>
      </c>
      <c r="K118" s="18">
        <f t="shared" si="49"/>
        <v>3000</v>
      </c>
      <c r="L118" s="18">
        <f t="shared" si="49"/>
        <v>3000</v>
      </c>
      <c r="M118" s="18">
        <f t="shared" si="49"/>
        <v>3000</v>
      </c>
      <c r="N118" s="18">
        <f t="shared" si="50"/>
        <v>-400</v>
      </c>
      <c r="O118" s="18">
        <f t="shared" si="50"/>
        <v>-190</v>
      </c>
      <c r="P118" s="18">
        <f t="shared" si="50"/>
        <v>-200</v>
      </c>
      <c r="Q118" s="35">
        <f t="shared" si="38"/>
        <v>0</v>
      </c>
      <c r="R118" s="35">
        <f t="shared" si="38"/>
        <v>0</v>
      </c>
      <c r="S118" s="35">
        <f t="shared" si="38"/>
        <v>0</v>
      </c>
      <c r="T118" s="4">
        <f t="shared" si="33"/>
        <v>1426</v>
      </c>
      <c r="U118" s="83">
        <f t="shared" si="43"/>
        <v>1000</v>
      </c>
      <c r="V118" s="83">
        <f t="shared" si="44"/>
        <v>1000</v>
      </c>
      <c r="W118" s="83">
        <f t="shared" si="45"/>
        <v>1000</v>
      </c>
      <c r="X118" s="4"/>
      <c r="Y118" s="18"/>
      <c r="Z118" s="18"/>
      <c r="AA118" s="18"/>
      <c r="AB118" s="50"/>
    </row>
    <row r="119" spans="1:28" ht="13.15" customHeight="1">
      <c r="A119" s="3">
        <v>105</v>
      </c>
      <c r="B119" s="34">
        <f t="shared" si="34"/>
        <v>45426</v>
      </c>
      <c r="C119" s="2">
        <f t="shared" si="35"/>
        <v>884</v>
      </c>
      <c r="D119" s="5">
        <f t="shared" si="36"/>
        <v>1540</v>
      </c>
      <c r="E119" s="35">
        <f t="shared" si="39"/>
        <v>-176</v>
      </c>
      <c r="F119" s="35">
        <f t="shared" si="40"/>
        <v>-386</v>
      </c>
      <c r="G119" s="35">
        <f t="shared" si="41"/>
        <v>-376</v>
      </c>
      <c r="H119" s="18">
        <f t="shared" si="46"/>
        <v>2600</v>
      </c>
      <c r="I119" s="18">
        <f t="shared" si="46"/>
        <v>2810</v>
      </c>
      <c r="J119" s="18">
        <f t="shared" si="46"/>
        <v>2800</v>
      </c>
      <c r="K119" s="18">
        <f t="shared" si="49"/>
        <v>3000</v>
      </c>
      <c r="L119" s="18">
        <f t="shared" si="49"/>
        <v>3000</v>
      </c>
      <c r="M119" s="18">
        <f t="shared" si="49"/>
        <v>3000</v>
      </c>
      <c r="N119" s="18">
        <f t="shared" si="50"/>
        <v>-400</v>
      </c>
      <c r="O119" s="18">
        <f t="shared" si="50"/>
        <v>-190</v>
      </c>
      <c r="P119" s="18">
        <f t="shared" si="50"/>
        <v>-200</v>
      </c>
      <c r="Q119" s="35">
        <f t="shared" si="38"/>
        <v>0</v>
      </c>
      <c r="R119" s="35">
        <f t="shared" si="38"/>
        <v>0</v>
      </c>
      <c r="S119" s="35">
        <f t="shared" si="38"/>
        <v>0</v>
      </c>
      <c r="T119" s="4">
        <f t="shared" si="33"/>
        <v>1424</v>
      </c>
      <c r="U119" s="83">
        <f t="shared" si="43"/>
        <v>1000</v>
      </c>
      <c r="V119" s="83">
        <f t="shared" si="44"/>
        <v>1000</v>
      </c>
      <c r="W119" s="83">
        <f t="shared" si="45"/>
        <v>1000</v>
      </c>
      <c r="X119" s="4"/>
      <c r="Y119" s="18"/>
      <c r="Z119" s="18"/>
      <c r="AA119" s="18"/>
      <c r="AB119" s="50"/>
    </row>
    <row r="120" spans="1:28" ht="13.15" customHeight="1">
      <c r="A120" s="3">
        <v>106</v>
      </c>
      <c r="B120" s="34">
        <f t="shared" si="34"/>
        <v>45427</v>
      </c>
      <c r="C120" s="2">
        <f t="shared" si="35"/>
        <v>884</v>
      </c>
      <c r="D120" s="5">
        <f t="shared" si="36"/>
        <v>1538</v>
      </c>
      <c r="E120" s="35">
        <f t="shared" si="39"/>
        <v>-178</v>
      </c>
      <c r="F120" s="35">
        <f t="shared" si="40"/>
        <v>-388</v>
      </c>
      <c r="G120" s="35">
        <f t="shared" si="41"/>
        <v>-378</v>
      </c>
      <c r="H120" s="18">
        <f t="shared" si="46"/>
        <v>2600</v>
      </c>
      <c r="I120" s="18">
        <f t="shared" si="46"/>
        <v>2810</v>
      </c>
      <c r="J120" s="18">
        <f t="shared" si="46"/>
        <v>2800</v>
      </c>
      <c r="K120" s="18">
        <f t="shared" si="49"/>
        <v>3000</v>
      </c>
      <c r="L120" s="18">
        <f t="shared" si="49"/>
        <v>3000</v>
      </c>
      <c r="M120" s="18">
        <f t="shared" si="49"/>
        <v>3000</v>
      </c>
      <c r="N120" s="18">
        <f t="shared" si="50"/>
        <v>-400</v>
      </c>
      <c r="O120" s="18">
        <f t="shared" si="50"/>
        <v>-190</v>
      </c>
      <c r="P120" s="18">
        <f t="shared" si="50"/>
        <v>-200</v>
      </c>
      <c r="Q120" s="35">
        <f t="shared" si="38"/>
        <v>0</v>
      </c>
      <c r="R120" s="35">
        <f t="shared" si="38"/>
        <v>0</v>
      </c>
      <c r="S120" s="35">
        <f t="shared" si="38"/>
        <v>0</v>
      </c>
      <c r="T120" s="4">
        <f t="shared" si="33"/>
        <v>1422</v>
      </c>
      <c r="U120" s="83">
        <f t="shared" si="43"/>
        <v>1000</v>
      </c>
      <c r="V120" s="83">
        <f t="shared" si="44"/>
        <v>1000</v>
      </c>
      <c r="W120" s="83">
        <f t="shared" si="45"/>
        <v>1000</v>
      </c>
      <c r="X120" s="4"/>
      <c r="Y120" s="18"/>
      <c r="Z120" s="18"/>
      <c r="AA120" s="18"/>
      <c r="AB120" s="50"/>
    </row>
    <row r="121" spans="1:28" ht="13.15" customHeight="1">
      <c r="A121" s="3">
        <v>107</v>
      </c>
      <c r="B121" s="34">
        <f t="shared" si="34"/>
        <v>45428</v>
      </c>
      <c r="C121" s="2">
        <f t="shared" si="35"/>
        <v>884</v>
      </c>
      <c r="D121" s="5">
        <f t="shared" si="36"/>
        <v>1536</v>
      </c>
      <c r="E121" s="35">
        <f t="shared" si="39"/>
        <v>-180</v>
      </c>
      <c r="F121" s="35">
        <f t="shared" si="40"/>
        <v>-390</v>
      </c>
      <c r="G121" s="35">
        <f t="shared" si="41"/>
        <v>-380</v>
      </c>
      <c r="H121" s="18">
        <f t="shared" si="46"/>
        <v>2600</v>
      </c>
      <c r="I121" s="18">
        <f t="shared" si="46"/>
        <v>2810</v>
      </c>
      <c r="J121" s="18">
        <f t="shared" si="46"/>
        <v>2800</v>
      </c>
      <c r="K121" s="18">
        <f t="shared" si="49"/>
        <v>3000</v>
      </c>
      <c r="L121" s="18">
        <f t="shared" si="49"/>
        <v>3000</v>
      </c>
      <c r="M121" s="18">
        <f t="shared" si="49"/>
        <v>3000</v>
      </c>
      <c r="N121" s="18">
        <f t="shared" si="50"/>
        <v>-400</v>
      </c>
      <c r="O121" s="18">
        <f t="shared" si="50"/>
        <v>-190</v>
      </c>
      <c r="P121" s="18">
        <f t="shared" si="50"/>
        <v>-200</v>
      </c>
      <c r="Q121" s="35">
        <f t="shared" si="38"/>
        <v>0</v>
      </c>
      <c r="R121" s="35">
        <f t="shared" si="38"/>
        <v>0</v>
      </c>
      <c r="S121" s="35">
        <f t="shared" si="38"/>
        <v>0</v>
      </c>
      <c r="T121" s="4">
        <f t="shared" si="33"/>
        <v>1420</v>
      </c>
      <c r="U121" s="83">
        <f t="shared" si="43"/>
        <v>1000</v>
      </c>
      <c r="V121" s="83">
        <f t="shared" si="44"/>
        <v>1000</v>
      </c>
      <c r="W121" s="83">
        <f t="shared" si="45"/>
        <v>1000</v>
      </c>
      <c r="X121" s="4"/>
      <c r="Y121" s="18"/>
      <c r="Z121" s="18"/>
      <c r="AA121" s="18"/>
      <c r="AB121" s="50"/>
    </row>
    <row r="122" spans="1:28" ht="13.15" customHeight="1">
      <c r="A122" s="3">
        <v>108</v>
      </c>
      <c r="B122" s="34">
        <f t="shared" si="34"/>
        <v>45429</v>
      </c>
      <c r="C122" s="2">
        <f t="shared" si="35"/>
        <v>884</v>
      </c>
      <c r="D122" s="5">
        <f t="shared" si="36"/>
        <v>1534</v>
      </c>
      <c r="E122" s="35">
        <f t="shared" si="39"/>
        <v>-182</v>
      </c>
      <c r="F122" s="35">
        <f t="shared" si="40"/>
        <v>-392</v>
      </c>
      <c r="G122" s="35">
        <f t="shared" si="41"/>
        <v>-382</v>
      </c>
      <c r="H122" s="18">
        <f t="shared" si="46"/>
        <v>2600</v>
      </c>
      <c r="I122" s="18">
        <f t="shared" si="46"/>
        <v>2810</v>
      </c>
      <c r="J122" s="18">
        <f t="shared" si="46"/>
        <v>2800</v>
      </c>
      <c r="K122" s="18">
        <f t="shared" si="49"/>
        <v>3000</v>
      </c>
      <c r="L122" s="18">
        <f t="shared" si="49"/>
        <v>3000</v>
      </c>
      <c r="M122" s="18">
        <f t="shared" si="49"/>
        <v>3000</v>
      </c>
      <c r="N122" s="18">
        <f t="shared" si="50"/>
        <v>-400</v>
      </c>
      <c r="O122" s="18">
        <f t="shared" si="50"/>
        <v>-190</v>
      </c>
      <c r="P122" s="18">
        <f t="shared" si="50"/>
        <v>-200</v>
      </c>
      <c r="Q122" s="35">
        <f t="shared" si="38"/>
        <v>0</v>
      </c>
      <c r="R122" s="35">
        <f t="shared" si="38"/>
        <v>0</v>
      </c>
      <c r="S122" s="35">
        <f t="shared" si="38"/>
        <v>0</v>
      </c>
      <c r="T122" s="4">
        <f t="shared" si="33"/>
        <v>1418</v>
      </c>
      <c r="U122" s="83">
        <f t="shared" si="43"/>
        <v>1000</v>
      </c>
      <c r="V122" s="83">
        <f t="shared" si="44"/>
        <v>1000</v>
      </c>
      <c r="W122" s="83">
        <f t="shared" si="45"/>
        <v>1000</v>
      </c>
      <c r="X122" s="4"/>
      <c r="Y122" s="18"/>
      <c r="Z122" s="18"/>
      <c r="AA122" s="18"/>
      <c r="AB122" s="50"/>
    </row>
    <row r="123" spans="1:28" ht="13.15" customHeight="1">
      <c r="A123" s="3">
        <v>109</v>
      </c>
      <c r="B123" s="34">
        <f t="shared" si="34"/>
        <v>45430</v>
      </c>
      <c r="C123" s="2">
        <f t="shared" si="35"/>
        <v>884</v>
      </c>
      <c r="D123" s="5">
        <f t="shared" si="36"/>
        <v>1532</v>
      </c>
      <c r="E123" s="35">
        <f t="shared" si="39"/>
        <v>-184</v>
      </c>
      <c r="F123" s="35">
        <f t="shared" si="40"/>
        <v>-394</v>
      </c>
      <c r="G123" s="35">
        <f t="shared" si="41"/>
        <v>-384</v>
      </c>
      <c r="H123" s="18">
        <f t="shared" si="46"/>
        <v>2600</v>
      </c>
      <c r="I123" s="18">
        <f t="shared" si="46"/>
        <v>2810</v>
      </c>
      <c r="J123" s="18">
        <f t="shared" si="46"/>
        <v>2800</v>
      </c>
      <c r="K123" s="18">
        <f t="shared" si="49"/>
        <v>3000</v>
      </c>
      <c r="L123" s="18">
        <f t="shared" si="49"/>
        <v>3000</v>
      </c>
      <c r="M123" s="18">
        <f t="shared" si="49"/>
        <v>3000</v>
      </c>
      <c r="N123" s="18">
        <f t="shared" si="50"/>
        <v>-400</v>
      </c>
      <c r="O123" s="18">
        <f t="shared" si="50"/>
        <v>-190</v>
      </c>
      <c r="P123" s="18">
        <f t="shared" si="50"/>
        <v>-200</v>
      </c>
      <c r="Q123" s="35">
        <f t="shared" si="38"/>
        <v>0</v>
      </c>
      <c r="R123" s="35">
        <f t="shared" si="38"/>
        <v>0</v>
      </c>
      <c r="S123" s="35">
        <f t="shared" si="38"/>
        <v>0</v>
      </c>
      <c r="T123" s="4">
        <f t="shared" si="33"/>
        <v>1416</v>
      </c>
      <c r="U123" s="83">
        <f t="shared" si="43"/>
        <v>1000</v>
      </c>
      <c r="V123" s="83">
        <f t="shared" si="44"/>
        <v>1000</v>
      </c>
      <c r="W123" s="83">
        <f t="shared" si="45"/>
        <v>1000</v>
      </c>
      <c r="X123" s="4"/>
      <c r="Y123" s="18"/>
      <c r="Z123" s="18"/>
      <c r="AA123" s="18"/>
      <c r="AB123" s="50"/>
    </row>
    <row r="124" spans="1:28" ht="13.15" customHeight="1">
      <c r="A124" s="3">
        <v>110</v>
      </c>
      <c r="B124" s="34">
        <f t="shared" si="34"/>
        <v>45431</v>
      </c>
      <c r="C124" s="2">
        <f t="shared" si="35"/>
        <v>884</v>
      </c>
      <c r="D124" s="5">
        <f t="shared" si="36"/>
        <v>1530</v>
      </c>
      <c r="E124" s="35">
        <f t="shared" si="39"/>
        <v>-186</v>
      </c>
      <c r="F124" s="35">
        <f t="shared" si="40"/>
        <v>-396</v>
      </c>
      <c r="G124" s="35">
        <f t="shared" si="41"/>
        <v>-386</v>
      </c>
      <c r="H124" s="18">
        <f t="shared" si="46"/>
        <v>2600</v>
      </c>
      <c r="I124" s="18">
        <f t="shared" si="46"/>
        <v>2810</v>
      </c>
      <c r="J124" s="18">
        <f t="shared" si="46"/>
        <v>2800</v>
      </c>
      <c r="K124" s="18">
        <f t="shared" si="49"/>
        <v>3000</v>
      </c>
      <c r="L124" s="18">
        <f t="shared" si="49"/>
        <v>3000</v>
      </c>
      <c r="M124" s="18">
        <f t="shared" si="49"/>
        <v>3000</v>
      </c>
      <c r="N124" s="18">
        <f t="shared" si="50"/>
        <v>-400</v>
      </c>
      <c r="O124" s="18">
        <f t="shared" si="50"/>
        <v>-190</v>
      </c>
      <c r="P124" s="18">
        <f t="shared" si="50"/>
        <v>-200</v>
      </c>
      <c r="Q124" s="35">
        <f t="shared" si="38"/>
        <v>0</v>
      </c>
      <c r="R124" s="35">
        <f t="shared" si="38"/>
        <v>0</v>
      </c>
      <c r="S124" s="35">
        <f t="shared" si="38"/>
        <v>0</v>
      </c>
      <c r="T124" s="4">
        <f t="shared" si="33"/>
        <v>1414</v>
      </c>
      <c r="U124" s="83">
        <f t="shared" si="43"/>
        <v>1000</v>
      </c>
      <c r="V124" s="83">
        <f t="shared" si="44"/>
        <v>1000</v>
      </c>
      <c r="W124" s="83">
        <f t="shared" si="45"/>
        <v>1000</v>
      </c>
      <c r="X124" s="4"/>
      <c r="Y124" s="18"/>
      <c r="Z124" s="18"/>
      <c r="AA124" s="18"/>
      <c r="AB124" s="50"/>
    </row>
    <row r="125" spans="1:28" ht="13.15" customHeight="1">
      <c r="A125" s="3">
        <v>111</v>
      </c>
      <c r="B125" s="34">
        <f t="shared" si="34"/>
        <v>45432</v>
      </c>
      <c r="C125" s="2">
        <f t="shared" si="35"/>
        <v>884</v>
      </c>
      <c r="D125" s="5">
        <f t="shared" si="36"/>
        <v>1528</v>
      </c>
      <c r="E125" s="35">
        <f t="shared" si="39"/>
        <v>-188</v>
      </c>
      <c r="F125" s="35">
        <f t="shared" si="40"/>
        <v>-398</v>
      </c>
      <c r="G125" s="35">
        <f t="shared" si="41"/>
        <v>-388</v>
      </c>
      <c r="H125" s="18">
        <f t="shared" si="46"/>
        <v>2600</v>
      </c>
      <c r="I125" s="18">
        <f t="shared" si="46"/>
        <v>2810</v>
      </c>
      <c r="J125" s="18">
        <f t="shared" si="46"/>
        <v>2800</v>
      </c>
      <c r="K125" s="18">
        <f t="shared" si="49"/>
        <v>3000</v>
      </c>
      <c r="L125" s="18">
        <f t="shared" si="49"/>
        <v>3000</v>
      </c>
      <c r="M125" s="18">
        <f t="shared" si="49"/>
        <v>3000</v>
      </c>
      <c r="N125" s="18">
        <f t="shared" si="50"/>
        <v>-400</v>
      </c>
      <c r="O125" s="18">
        <f t="shared" si="50"/>
        <v>-190</v>
      </c>
      <c r="P125" s="18">
        <f t="shared" si="50"/>
        <v>-200</v>
      </c>
      <c r="Q125" s="35">
        <f t="shared" si="38"/>
        <v>0</v>
      </c>
      <c r="R125" s="35">
        <f t="shared" si="38"/>
        <v>0</v>
      </c>
      <c r="S125" s="35">
        <f t="shared" si="38"/>
        <v>0</v>
      </c>
      <c r="T125" s="4">
        <f t="shared" si="33"/>
        <v>1412</v>
      </c>
      <c r="U125" s="83">
        <f t="shared" si="43"/>
        <v>1000</v>
      </c>
      <c r="V125" s="83">
        <f t="shared" si="44"/>
        <v>1000</v>
      </c>
      <c r="W125" s="83">
        <f t="shared" si="45"/>
        <v>1000</v>
      </c>
      <c r="X125" s="4"/>
      <c r="Y125" s="18"/>
      <c r="Z125" s="18"/>
      <c r="AA125" s="18"/>
      <c r="AB125" s="50"/>
    </row>
    <row r="126" spans="1:28" ht="13.15" customHeight="1">
      <c r="A126" s="3">
        <v>112</v>
      </c>
      <c r="B126" s="34">
        <f t="shared" si="34"/>
        <v>45433</v>
      </c>
      <c r="C126" s="2">
        <f t="shared" si="35"/>
        <v>884</v>
      </c>
      <c r="D126" s="5">
        <f t="shared" si="36"/>
        <v>1526</v>
      </c>
      <c r="E126" s="35">
        <f t="shared" si="39"/>
        <v>-190</v>
      </c>
      <c r="F126" s="35">
        <f t="shared" si="40"/>
        <v>-400</v>
      </c>
      <c r="G126" s="35">
        <f t="shared" si="41"/>
        <v>-390</v>
      </c>
      <c r="H126" s="18">
        <f t="shared" si="46"/>
        <v>2600</v>
      </c>
      <c r="I126" s="18">
        <f t="shared" si="46"/>
        <v>2810</v>
      </c>
      <c r="J126" s="18">
        <f t="shared" si="46"/>
        <v>2800</v>
      </c>
      <c r="K126" s="18">
        <f t="shared" si="49"/>
        <v>3000</v>
      </c>
      <c r="L126" s="18">
        <f t="shared" si="49"/>
        <v>3000</v>
      </c>
      <c r="M126" s="18">
        <f t="shared" si="49"/>
        <v>3000</v>
      </c>
      <c r="N126" s="18">
        <f t="shared" si="50"/>
        <v>-400</v>
      </c>
      <c r="O126" s="18">
        <f t="shared" si="50"/>
        <v>-190</v>
      </c>
      <c r="P126" s="18">
        <f t="shared" si="50"/>
        <v>-200</v>
      </c>
      <c r="Q126" s="35">
        <f t="shared" si="38"/>
        <v>0</v>
      </c>
      <c r="R126" s="35">
        <f t="shared" si="38"/>
        <v>0</v>
      </c>
      <c r="S126" s="35">
        <f t="shared" si="38"/>
        <v>0</v>
      </c>
      <c r="T126" s="4">
        <f t="shared" si="33"/>
        <v>1410</v>
      </c>
      <c r="U126" s="83">
        <f t="shared" si="43"/>
        <v>1000</v>
      </c>
      <c r="V126" s="83">
        <f t="shared" si="44"/>
        <v>1000</v>
      </c>
      <c r="W126" s="83">
        <f t="shared" si="45"/>
        <v>1000</v>
      </c>
      <c r="X126" s="4"/>
      <c r="Y126" s="18"/>
      <c r="Z126" s="18"/>
      <c r="AA126" s="18"/>
      <c r="AB126" s="50"/>
    </row>
    <row r="127" spans="1:28" ht="13.15" customHeight="1">
      <c r="A127" s="3">
        <v>113</v>
      </c>
      <c r="B127" s="34">
        <f t="shared" si="34"/>
        <v>45434</v>
      </c>
      <c r="C127" s="2">
        <f t="shared" si="35"/>
        <v>884</v>
      </c>
      <c r="D127" s="5">
        <f>D126+2</f>
        <v>1528</v>
      </c>
      <c r="E127" s="35">
        <f t="shared" si="39"/>
        <v>-188</v>
      </c>
      <c r="F127" s="35">
        <f t="shared" si="40"/>
        <v>-398</v>
      </c>
      <c r="G127" s="35">
        <f t="shared" si="41"/>
        <v>-388</v>
      </c>
      <c r="H127" s="18">
        <f t="shared" si="46"/>
        <v>2600</v>
      </c>
      <c r="I127" s="18">
        <f t="shared" si="46"/>
        <v>2810</v>
      </c>
      <c r="J127" s="18">
        <f t="shared" si="46"/>
        <v>2800</v>
      </c>
      <c r="K127" s="18">
        <f t="shared" si="49"/>
        <v>3000</v>
      </c>
      <c r="L127" s="18">
        <f t="shared" si="49"/>
        <v>3000</v>
      </c>
      <c r="M127" s="18">
        <f t="shared" si="49"/>
        <v>3000</v>
      </c>
      <c r="N127" s="18">
        <f t="shared" si="50"/>
        <v>-400</v>
      </c>
      <c r="O127" s="18">
        <f t="shared" si="50"/>
        <v>-190</v>
      </c>
      <c r="P127" s="18">
        <f t="shared" si="50"/>
        <v>-200</v>
      </c>
      <c r="Q127" s="35">
        <f t="shared" si="38"/>
        <v>0</v>
      </c>
      <c r="R127" s="35">
        <f t="shared" si="38"/>
        <v>0</v>
      </c>
      <c r="S127" s="35">
        <f t="shared" si="38"/>
        <v>0</v>
      </c>
      <c r="T127" s="4">
        <f t="shared" si="33"/>
        <v>1412</v>
      </c>
      <c r="U127" s="83">
        <f t="shared" si="43"/>
        <v>1000</v>
      </c>
      <c r="V127" s="83">
        <f t="shared" si="44"/>
        <v>1000</v>
      </c>
      <c r="W127" s="83">
        <f t="shared" si="45"/>
        <v>1000</v>
      </c>
      <c r="X127" s="4"/>
      <c r="Y127" s="18"/>
      <c r="Z127" s="18"/>
      <c r="AA127" s="18"/>
      <c r="AB127" s="50"/>
    </row>
    <row r="128" spans="1:28" ht="13.15" customHeight="1">
      <c r="A128" s="3">
        <v>114</v>
      </c>
      <c r="B128" s="34">
        <f t="shared" si="34"/>
        <v>45435</v>
      </c>
      <c r="C128" s="2">
        <f t="shared" si="35"/>
        <v>884</v>
      </c>
      <c r="D128" s="5">
        <f t="shared" ref="D128:D191" si="51">D127+2</f>
        <v>1530</v>
      </c>
      <c r="E128" s="35">
        <f t="shared" si="39"/>
        <v>-186</v>
      </c>
      <c r="F128" s="35">
        <f t="shared" si="40"/>
        <v>-396</v>
      </c>
      <c r="G128" s="35">
        <f t="shared" si="41"/>
        <v>-386</v>
      </c>
      <c r="H128" s="18">
        <f t="shared" si="46"/>
        <v>2600</v>
      </c>
      <c r="I128" s="18">
        <f t="shared" si="46"/>
        <v>2810</v>
      </c>
      <c r="J128" s="18">
        <f t="shared" si="46"/>
        <v>2800</v>
      </c>
      <c r="K128" s="18">
        <f t="shared" ref="K128:M143" si="52">K127</f>
        <v>3000</v>
      </c>
      <c r="L128" s="18">
        <f t="shared" si="52"/>
        <v>3000</v>
      </c>
      <c r="M128" s="18">
        <f t="shared" si="52"/>
        <v>3000</v>
      </c>
      <c r="N128" s="18">
        <f t="shared" si="50"/>
        <v>-400</v>
      </c>
      <c r="O128" s="18">
        <f t="shared" si="50"/>
        <v>-190</v>
      </c>
      <c r="P128" s="18">
        <f t="shared" si="50"/>
        <v>-200</v>
      </c>
      <c r="Q128" s="35">
        <f t="shared" si="38"/>
        <v>0</v>
      </c>
      <c r="R128" s="35">
        <f t="shared" si="38"/>
        <v>0</v>
      </c>
      <c r="S128" s="35">
        <f t="shared" si="38"/>
        <v>0</v>
      </c>
      <c r="T128" s="4">
        <f t="shared" si="33"/>
        <v>1414</v>
      </c>
      <c r="U128" s="83">
        <f t="shared" si="43"/>
        <v>1000</v>
      </c>
      <c r="V128" s="83">
        <f t="shared" si="44"/>
        <v>1000</v>
      </c>
      <c r="W128" s="83">
        <f t="shared" si="45"/>
        <v>1000</v>
      </c>
      <c r="X128" s="4"/>
      <c r="Y128" s="18"/>
      <c r="Z128" s="18"/>
      <c r="AA128" s="18"/>
      <c r="AB128" s="50"/>
    </row>
    <row r="129" spans="1:28" ht="13.15" customHeight="1">
      <c r="A129" s="3">
        <v>115</v>
      </c>
      <c r="B129" s="34">
        <f t="shared" si="34"/>
        <v>45436</v>
      </c>
      <c r="C129" s="2">
        <f t="shared" si="35"/>
        <v>884</v>
      </c>
      <c r="D129" s="5">
        <f t="shared" si="51"/>
        <v>1532</v>
      </c>
      <c r="E129" s="35">
        <f t="shared" si="39"/>
        <v>-184</v>
      </c>
      <c r="F129" s="35">
        <f t="shared" si="40"/>
        <v>-394</v>
      </c>
      <c r="G129" s="35">
        <f t="shared" si="41"/>
        <v>-384</v>
      </c>
      <c r="H129" s="18">
        <f t="shared" si="46"/>
        <v>2600</v>
      </c>
      <c r="I129" s="18">
        <f t="shared" si="46"/>
        <v>2810</v>
      </c>
      <c r="J129" s="18">
        <f t="shared" si="46"/>
        <v>2800</v>
      </c>
      <c r="K129" s="18">
        <f t="shared" si="52"/>
        <v>3000</v>
      </c>
      <c r="L129" s="18">
        <f t="shared" si="52"/>
        <v>3000</v>
      </c>
      <c r="M129" s="18">
        <f t="shared" si="52"/>
        <v>3000</v>
      </c>
      <c r="N129" s="18">
        <f t="shared" ref="N129:P144" si="53">N128-Q129</f>
        <v>-400</v>
      </c>
      <c r="O129" s="18">
        <f t="shared" si="53"/>
        <v>-190</v>
      </c>
      <c r="P129" s="18">
        <f t="shared" si="53"/>
        <v>-200</v>
      </c>
      <c r="Q129" s="35">
        <f t="shared" si="38"/>
        <v>0</v>
      </c>
      <c r="R129" s="35">
        <f t="shared" si="38"/>
        <v>0</v>
      </c>
      <c r="S129" s="35">
        <f t="shared" si="38"/>
        <v>0</v>
      </c>
      <c r="T129" s="4">
        <f t="shared" si="33"/>
        <v>1416</v>
      </c>
      <c r="U129" s="83">
        <f t="shared" si="43"/>
        <v>1000</v>
      </c>
      <c r="V129" s="83">
        <f t="shared" si="44"/>
        <v>1000</v>
      </c>
      <c r="W129" s="83">
        <f t="shared" si="45"/>
        <v>1000</v>
      </c>
      <c r="X129" s="4"/>
      <c r="Y129" s="18"/>
      <c r="Z129" s="18"/>
      <c r="AA129" s="18"/>
      <c r="AB129" s="50"/>
    </row>
    <row r="130" spans="1:28" ht="13.15" customHeight="1">
      <c r="A130" s="3">
        <v>116</v>
      </c>
      <c r="B130" s="34">
        <f t="shared" si="34"/>
        <v>45437</v>
      </c>
      <c r="C130" s="2">
        <f t="shared" si="35"/>
        <v>884</v>
      </c>
      <c r="D130" s="5">
        <f t="shared" si="51"/>
        <v>1534</v>
      </c>
      <c r="E130" s="35">
        <f t="shared" si="39"/>
        <v>-182</v>
      </c>
      <c r="F130" s="35">
        <f t="shared" si="40"/>
        <v>-392</v>
      </c>
      <c r="G130" s="35">
        <f t="shared" si="41"/>
        <v>-382</v>
      </c>
      <c r="H130" s="18">
        <f t="shared" si="46"/>
        <v>2600</v>
      </c>
      <c r="I130" s="18">
        <f t="shared" si="46"/>
        <v>2810</v>
      </c>
      <c r="J130" s="18">
        <f t="shared" si="46"/>
        <v>2800</v>
      </c>
      <c r="K130" s="18">
        <f t="shared" si="52"/>
        <v>3000</v>
      </c>
      <c r="L130" s="18">
        <f t="shared" si="52"/>
        <v>3000</v>
      </c>
      <c r="M130" s="18">
        <f t="shared" si="52"/>
        <v>3000</v>
      </c>
      <c r="N130" s="18">
        <f t="shared" si="53"/>
        <v>-400</v>
      </c>
      <c r="O130" s="18">
        <f t="shared" si="53"/>
        <v>-190</v>
      </c>
      <c r="P130" s="18">
        <f t="shared" si="53"/>
        <v>-200</v>
      </c>
      <c r="Q130" s="35">
        <f t="shared" si="38"/>
        <v>0</v>
      </c>
      <c r="R130" s="35">
        <f t="shared" si="38"/>
        <v>0</v>
      </c>
      <c r="S130" s="35">
        <f t="shared" si="38"/>
        <v>0</v>
      </c>
      <c r="T130" s="4">
        <f t="shared" si="33"/>
        <v>1418</v>
      </c>
      <c r="U130" s="83">
        <f t="shared" si="43"/>
        <v>1000</v>
      </c>
      <c r="V130" s="83">
        <f t="shared" si="44"/>
        <v>1000</v>
      </c>
      <c r="W130" s="83">
        <f t="shared" si="45"/>
        <v>1000</v>
      </c>
      <c r="X130" s="4"/>
      <c r="Y130" s="18"/>
      <c r="Z130" s="18"/>
      <c r="AA130" s="18"/>
      <c r="AB130" s="50"/>
    </row>
    <row r="131" spans="1:28" ht="13.15" customHeight="1">
      <c r="A131" s="3">
        <v>117</v>
      </c>
      <c r="B131" s="34">
        <f t="shared" si="34"/>
        <v>45438</v>
      </c>
      <c r="C131" s="2">
        <f t="shared" si="35"/>
        <v>884</v>
      </c>
      <c r="D131" s="5">
        <f t="shared" si="51"/>
        <v>1536</v>
      </c>
      <c r="E131" s="35">
        <f t="shared" si="39"/>
        <v>-180</v>
      </c>
      <c r="F131" s="35">
        <f t="shared" si="40"/>
        <v>-390</v>
      </c>
      <c r="G131" s="35">
        <f t="shared" si="41"/>
        <v>-380</v>
      </c>
      <c r="H131" s="18">
        <f t="shared" si="46"/>
        <v>2600</v>
      </c>
      <c r="I131" s="18">
        <f t="shared" si="46"/>
        <v>2810</v>
      </c>
      <c r="J131" s="18">
        <f t="shared" si="46"/>
        <v>2800</v>
      </c>
      <c r="K131" s="18">
        <f t="shared" si="52"/>
        <v>3000</v>
      </c>
      <c r="L131" s="18">
        <f t="shared" si="52"/>
        <v>3000</v>
      </c>
      <c r="M131" s="18">
        <f t="shared" si="52"/>
        <v>3000</v>
      </c>
      <c r="N131" s="18">
        <f t="shared" si="53"/>
        <v>-400</v>
      </c>
      <c r="O131" s="18">
        <f t="shared" si="53"/>
        <v>-190</v>
      </c>
      <c r="P131" s="18">
        <f t="shared" si="53"/>
        <v>-200</v>
      </c>
      <c r="Q131" s="35">
        <f t="shared" si="38"/>
        <v>0</v>
      </c>
      <c r="R131" s="35">
        <f t="shared" si="38"/>
        <v>0</v>
      </c>
      <c r="S131" s="35">
        <f t="shared" si="38"/>
        <v>0</v>
      </c>
      <c r="T131" s="4">
        <f t="shared" si="33"/>
        <v>1420</v>
      </c>
      <c r="U131" s="83">
        <f t="shared" si="43"/>
        <v>1000</v>
      </c>
      <c r="V131" s="83">
        <f t="shared" si="44"/>
        <v>1000</v>
      </c>
      <c r="W131" s="83">
        <f t="shared" si="45"/>
        <v>1000</v>
      </c>
      <c r="X131" s="4"/>
      <c r="Y131" s="18"/>
      <c r="Z131" s="18"/>
      <c r="AA131" s="18"/>
      <c r="AB131" s="50"/>
    </row>
    <row r="132" spans="1:28" ht="13.15" customHeight="1">
      <c r="A132" s="3">
        <v>118</v>
      </c>
      <c r="B132" s="34">
        <f t="shared" si="34"/>
        <v>45439</v>
      </c>
      <c r="C132" s="2">
        <f t="shared" si="35"/>
        <v>884</v>
      </c>
      <c r="D132" s="5">
        <f t="shared" si="51"/>
        <v>1538</v>
      </c>
      <c r="E132" s="35">
        <f t="shared" si="39"/>
        <v>-178</v>
      </c>
      <c r="F132" s="35">
        <f t="shared" si="40"/>
        <v>-388</v>
      </c>
      <c r="G132" s="35">
        <f t="shared" si="41"/>
        <v>-378</v>
      </c>
      <c r="H132" s="18">
        <f t="shared" si="46"/>
        <v>2600</v>
      </c>
      <c r="I132" s="18">
        <f t="shared" si="46"/>
        <v>2810</v>
      </c>
      <c r="J132" s="18">
        <f t="shared" si="46"/>
        <v>2800</v>
      </c>
      <c r="K132" s="18">
        <f t="shared" si="52"/>
        <v>3000</v>
      </c>
      <c r="L132" s="18">
        <f t="shared" si="52"/>
        <v>3000</v>
      </c>
      <c r="M132" s="18">
        <f t="shared" si="52"/>
        <v>3000</v>
      </c>
      <c r="N132" s="18">
        <f t="shared" si="53"/>
        <v>-400</v>
      </c>
      <c r="O132" s="18">
        <f t="shared" si="53"/>
        <v>-190</v>
      </c>
      <c r="P132" s="18">
        <f t="shared" si="53"/>
        <v>-200</v>
      </c>
      <c r="Q132" s="35">
        <f t="shared" si="38"/>
        <v>0</v>
      </c>
      <c r="R132" s="35">
        <f t="shared" si="38"/>
        <v>0</v>
      </c>
      <c r="S132" s="35">
        <f t="shared" si="38"/>
        <v>0</v>
      </c>
      <c r="T132" s="4">
        <f t="shared" si="33"/>
        <v>1422</v>
      </c>
      <c r="U132" s="83">
        <f t="shared" si="43"/>
        <v>1000</v>
      </c>
      <c r="V132" s="83">
        <f t="shared" si="44"/>
        <v>1000</v>
      </c>
      <c r="W132" s="83">
        <f t="shared" si="45"/>
        <v>1000</v>
      </c>
      <c r="X132" s="4"/>
      <c r="Y132" s="18"/>
      <c r="Z132" s="18"/>
      <c r="AA132" s="18"/>
      <c r="AB132" s="50"/>
    </row>
    <row r="133" spans="1:28" ht="13.15" customHeight="1">
      <c r="A133" s="3">
        <v>119</v>
      </c>
      <c r="B133" s="34">
        <f t="shared" si="34"/>
        <v>45440</v>
      </c>
      <c r="C133" s="2">
        <f t="shared" si="35"/>
        <v>884</v>
      </c>
      <c r="D133" s="5">
        <f t="shared" si="51"/>
        <v>1540</v>
      </c>
      <c r="E133" s="35">
        <f t="shared" si="39"/>
        <v>-176</v>
      </c>
      <c r="F133" s="35">
        <f t="shared" si="40"/>
        <v>-386</v>
      </c>
      <c r="G133" s="35">
        <f t="shared" si="41"/>
        <v>-376</v>
      </c>
      <c r="H133" s="18">
        <f t="shared" si="46"/>
        <v>2600</v>
      </c>
      <c r="I133" s="18">
        <f t="shared" si="46"/>
        <v>2810</v>
      </c>
      <c r="J133" s="18">
        <f t="shared" si="46"/>
        <v>2800</v>
      </c>
      <c r="K133" s="18">
        <f t="shared" si="52"/>
        <v>3000</v>
      </c>
      <c r="L133" s="18">
        <f t="shared" si="52"/>
        <v>3000</v>
      </c>
      <c r="M133" s="18">
        <f t="shared" si="52"/>
        <v>3000</v>
      </c>
      <c r="N133" s="18">
        <f t="shared" si="53"/>
        <v>-400</v>
      </c>
      <c r="O133" s="18">
        <f t="shared" si="53"/>
        <v>-190</v>
      </c>
      <c r="P133" s="18">
        <f t="shared" si="53"/>
        <v>-200</v>
      </c>
      <c r="Q133" s="35">
        <f t="shared" si="38"/>
        <v>0</v>
      </c>
      <c r="R133" s="35">
        <f t="shared" si="38"/>
        <v>0</v>
      </c>
      <c r="S133" s="35">
        <f t="shared" si="38"/>
        <v>0</v>
      </c>
      <c r="T133" s="4">
        <f t="shared" si="33"/>
        <v>1424</v>
      </c>
      <c r="U133" s="83">
        <f t="shared" si="43"/>
        <v>1000</v>
      </c>
      <c r="V133" s="83">
        <f t="shared" si="44"/>
        <v>1000</v>
      </c>
      <c r="W133" s="83">
        <f t="shared" si="45"/>
        <v>1000</v>
      </c>
      <c r="X133" s="4"/>
      <c r="Y133" s="18"/>
      <c r="Z133" s="18"/>
      <c r="AA133" s="18"/>
      <c r="AB133" s="50"/>
    </row>
    <row r="134" spans="1:28" ht="13.15" customHeight="1">
      <c r="A134" s="3">
        <v>120</v>
      </c>
      <c r="B134" s="34">
        <f t="shared" si="34"/>
        <v>45441</v>
      </c>
      <c r="C134" s="2">
        <f t="shared" si="35"/>
        <v>884</v>
      </c>
      <c r="D134" s="5">
        <f t="shared" si="51"/>
        <v>1542</v>
      </c>
      <c r="E134" s="35">
        <f t="shared" si="39"/>
        <v>-174</v>
      </c>
      <c r="F134" s="35">
        <f t="shared" si="40"/>
        <v>-384</v>
      </c>
      <c r="G134" s="35">
        <f t="shared" si="41"/>
        <v>-374</v>
      </c>
      <c r="H134" s="18">
        <f t="shared" si="46"/>
        <v>2600</v>
      </c>
      <c r="I134" s="18">
        <f t="shared" si="46"/>
        <v>2810</v>
      </c>
      <c r="J134" s="18">
        <f t="shared" si="46"/>
        <v>2800</v>
      </c>
      <c r="K134" s="18">
        <f t="shared" si="52"/>
        <v>3000</v>
      </c>
      <c r="L134" s="18">
        <f t="shared" si="52"/>
        <v>3000</v>
      </c>
      <c r="M134" s="18">
        <f t="shared" si="52"/>
        <v>3000</v>
      </c>
      <c r="N134" s="18">
        <f t="shared" si="53"/>
        <v>-400</v>
      </c>
      <c r="O134" s="18">
        <f t="shared" si="53"/>
        <v>-190</v>
      </c>
      <c r="P134" s="18">
        <f t="shared" si="53"/>
        <v>-200</v>
      </c>
      <c r="Q134" s="35">
        <f t="shared" si="38"/>
        <v>0</v>
      </c>
      <c r="R134" s="35">
        <f t="shared" si="38"/>
        <v>0</v>
      </c>
      <c r="S134" s="35">
        <f t="shared" si="38"/>
        <v>0</v>
      </c>
      <c r="T134" s="4">
        <f t="shared" si="33"/>
        <v>1426</v>
      </c>
      <c r="U134" s="83">
        <f t="shared" si="43"/>
        <v>1000</v>
      </c>
      <c r="V134" s="83">
        <f t="shared" si="44"/>
        <v>1000</v>
      </c>
      <c r="W134" s="83">
        <f t="shared" si="45"/>
        <v>1000</v>
      </c>
      <c r="X134" s="4"/>
      <c r="Y134" s="18"/>
      <c r="Z134" s="18"/>
      <c r="AA134" s="18"/>
      <c r="AB134" s="50"/>
    </row>
    <row r="135" spans="1:28" ht="13.15" customHeight="1">
      <c r="A135" s="3">
        <v>121</v>
      </c>
      <c r="B135" s="34">
        <f t="shared" si="34"/>
        <v>45442</v>
      </c>
      <c r="C135" s="2">
        <f t="shared" si="35"/>
        <v>884</v>
      </c>
      <c r="D135" s="5">
        <f t="shared" si="51"/>
        <v>1544</v>
      </c>
      <c r="E135" s="35">
        <f t="shared" si="39"/>
        <v>-172</v>
      </c>
      <c r="F135" s="35">
        <f t="shared" si="40"/>
        <v>-382</v>
      </c>
      <c r="G135" s="35">
        <f t="shared" si="41"/>
        <v>-372</v>
      </c>
      <c r="H135" s="18">
        <f t="shared" si="46"/>
        <v>2600</v>
      </c>
      <c r="I135" s="18">
        <f t="shared" si="46"/>
        <v>2810</v>
      </c>
      <c r="J135" s="18">
        <f t="shared" si="46"/>
        <v>2800</v>
      </c>
      <c r="K135" s="18">
        <f t="shared" si="52"/>
        <v>3000</v>
      </c>
      <c r="L135" s="18">
        <f t="shared" si="52"/>
        <v>3000</v>
      </c>
      <c r="M135" s="18">
        <f t="shared" si="52"/>
        <v>3000</v>
      </c>
      <c r="N135" s="18">
        <f t="shared" si="53"/>
        <v>-400</v>
      </c>
      <c r="O135" s="18">
        <f t="shared" si="53"/>
        <v>-190</v>
      </c>
      <c r="P135" s="18">
        <f t="shared" si="53"/>
        <v>-200</v>
      </c>
      <c r="Q135" s="35">
        <f t="shared" si="38"/>
        <v>0</v>
      </c>
      <c r="R135" s="35">
        <f t="shared" si="38"/>
        <v>0</v>
      </c>
      <c r="S135" s="35">
        <f t="shared" si="38"/>
        <v>0</v>
      </c>
      <c r="T135" s="4">
        <f t="shared" si="33"/>
        <v>1428</v>
      </c>
      <c r="U135" s="83">
        <f t="shared" si="43"/>
        <v>1000</v>
      </c>
      <c r="V135" s="83">
        <f t="shared" si="44"/>
        <v>1000</v>
      </c>
      <c r="W135" s="83">
        <f t="shared" si="45"/>
        <v>1000</v>
      </c>
      <c r="X135" s="4"/>
      <c r="Y135" s="18"/>
      <c r="Z135" s="18"/>
      <c r="AA135" s="18"/>
      <c r="AB135" s="50"/>
    </row>
    <row r="136" spans="1:28" ht="13.15" customHeight="1">
      <c r="A136" s="3">
        <v>122</v>
      </c>
      <c r="B136" s="34">
        <f t="shared" si="34"/>
        <v>45443</v>
      </c>
      <c r="C136" s="2">
        <f t="shared" si="35"/>
        <v>884</v>
      </c>
      <c r="D136" s="5">
        <f t="shared" si="51"/>
        <v>1546</v>
      </c>
      <c r="E136" s="35">
        <f t="shared" si="39"/>
        <v>-170</v>
      </c>
      <c r="F136" s="35">
        <f t="shared" si="40"/>
        <v>-380</v>
      </c>
      <c r="G136" s="35">
        <f t="shared" si="41"/>
        <v>-370</v>
      </c>
      <c r="H136" s="18">
        <f t="shared" si="46"/>
        <v>2600</v>
      </c>
      <c r="I136" s="18">
        <f t="shared" si="46"/>
        <v>2810</v>
      </c>
      <c r="J136" s="18">
        <f t="shared" si="46"/>
        <v>2800</v>
      </c>
      <c r="K136" s="18">
        <f t="shared" si="52"/>
        <v>3000</v>
      </c>
      <c r="L136" s="18">
        <f t="shared" si="52"/>
        <v>3000</v>
      </c>
      <c r="M136" s="18">
        <f t="shared" si="52"/>
        <v>3000</v>
      </c>
      <c r="N136" s="18">
        <f t="shared" si="53"/>
        <v>-400</v>
      </c>
      <c r="O136" s="18">
        <f t="shared" si="53"/>
        <v>-190</v>
      </c>
      <c r="P136" s="18">
        <f t="shared" si="53"/>
        <v>-200</v>
      </c>
      <c r="Q136" s="35">
        <f t="shared" si="38"/>
        <v>0</v>
      </c>
      <c r="R136" s="35">
        <f t="shared" si="38"/>
        <v>0</v>
      </c>
      <c r="S136" s="35">
        <f t="shared" si="38"/>
        <v>0</v>
      </c>
      <c r="T136" s="4">
        <f t="shared" si="33"/>
        <v>1430</v>
      </c>
      <c r="U136" s="83">
        <f t="shared" si="43"/>
        <v>1000</v>
      </c>
      <c r="V136" s="83">
        <f t="shared" si="44"/>
        <v>1000</v>
      </c>
      <c r="W136" s="83">
        <f t="shared" si="45"/>
        <v>1000</v>
      </c>
      <c r="X136" s="4"/>
      <c r="Y136" s="18"/>
      <c r="Z136" s="18"/>
      <c r="AA136" s="18"/>
      <c r="AB136" s="50"/>
    </row>
    <row r="137" spans="1:28" ht="13.15" customHeight="1">
      <c r="A137" s="3">
        <v>123</v>
      </c>
      <c r="B137" s="34">
        <f t="shared" si="34"/>
        <v>45444</v>
      </c>
      <c r="C137" s="2">
        <f t="shared" si="35"/>
        <v>884</v>
      </c>
      <c r="D137" s="5">
        <f t="shared" si="51"/>
        <v>1548</v>
      </c>
      <c r="E137" s="35">
        <f t="shared" si="39"/>
        <v>-168</v>
      </c>
      <c r="F137" s="35">
        <f t="shared" si="40"/>
        <v>-378</v>
      </c>
      <c r="G137" s="35">
        <f t="shared" si="41"/>
        <v>-368</v>
      </c>
      <c r="H137" s="18">
        <f t="shared" si="46"/>
        <v>2600</v>
      </c>
      <c r="I137" s="18">
        <f t="shared" si="46"/>
        <v>2810</v>
      </c>
      <c r="J137" s="18">
        <f t="shared" si="46"/>
        <v>2800</v>
      </c>
      <c r="K137" s="18">
        <f t="shared" si="52"/>
        <v>3000</v>
      </c>
      <c r="L137" s="18">
        <f t="shared" si="52"/>
        <v>3000</v>
      </c>
      <c r="M137" s="18">
        <f t="shared" si="52"/>
        <v>3000</v>
      </c>
      <c r="N137" s="18">
        <f t="shared" si="53"/>
        <v>-400</v>
      </c>
      <c r="O137" s="18">
        <f t="shared" si="53"/>
        <v>-190</v>
      </c>
      <c r="P137" s="18">
        <f t="shared" si="53"/>
        <v>-200</v>
      </c>
      <c r="Q137" s="35">
        <f t="shared" si="38"/>
        <v>0</v>
      </c>
      <c r="R137" s="35">
        <f t="shared" si="38"/>
        <v>0</v>
      </c>
      <c r="S137" s="35">
        <f t="shared" si="38"/>
        <v>0</v>
      </c>
      <c r="T137" s="4">
        <f t="shared" si="33"/>
        <v>1432</v>
      </c>
      <c r="U137" s="83">
        <f t="shared" si="43"/>
        <v>1000</v>
      </c>
      <c r="V137" s="83">
        <f t="shared" si="44"/>
        <v>1000</v>
      </c>
      <c r="W137" s="83">
        <f t="shared" si="45"/>
        <v>1000</v>
      </c>
      <c r="X137" s="4"/>
      <c r="Y137" s="18"/>
      <c r="Z137" s="18"/>
      <c r="AA137" s="18"/>
      <c r="AB137" s="50"/>
    </row>
    <row r="138" spans="1:28" ht="13.15" customHeight="1">
      <c r="A138" s="3">
        <v>124</v>
      </c>
      <c r="B138" s="34">
        <f t="shared" si="34"/>
        <v>45445</v>
      </c>
      <c r="C138" s="2">
        <f t="shared" si="35"/>
        <v>884</v>
      </c>
      <c r="D138" s="5">
        <f t="shared" si="51"/>
        <v>1550</v>
      </c>
      <c r="E138" s="35">
        <f t="shared" si="39"/>
        <v>-166</v>
      </c>
      <c r="F138" s="35">
        <f t="shared" si="40"/>
        <v>-376</v>
      </c>
      <c r="G138" s="35">
        <f t="shared" si="41"/>
        <v>-366</v>
      </c>
      <c r="H138" s="18">
        <f t="shared" si="46"/>
        <v>2600</v>
      </c>
      <c r="I138" s="18">
        <f t="shared" si="46"/>
        <v>2810</v>
      </c>
      <c r="J138" s="18">
        <f t="shared" si="46"/>
        <v>2800</v>
      </c>
      <c r="K138" s="18">
        <f t="shared" si="52"/>
        <v>3000</v>
      </c>
      <c r="L138" s="18">
        <f t="shared" si="52"/>
        <v>3000</v>
      </c>
      <c r="M138" s="18">
        <f t="shared" si="52"/>
        <v>3000</v>
      </c>
      <c r="N138" s="18">
        <f t="shared" si="53"/>
        <v>-400</v>
      </c>
      <c r="O138" s="18">
        <f t="shared" si="53"/>
        <v>-190</v>
      </c>
      <c r="P138" s="18">
        <f t="shared" si="53"/>
        <v>-200</v>
      </c>
      <c r="Q138" s="35">
        <f t="shared" si="38"/>
        <v>0</v>
      </c>
      <c r="R138" s="35">
        <f t="shared" si="38"/>
        <v>0</v>
      </c>
      <c r="S138" s="35">
        <f t="shared" si="38"/>
        <v>0</v>
      </c>
      <c r="T138" s="4">
        <f t="shared" si="33"/>
        <v>1434</v>
      </c>
      <c r="U138" s="83">
        <f t="shared" si="43"/>
        <v>1000</v>
      </c>
      <c r="V138" s="83">
        <f t="shared" si="44"/>
        <v>1000</v>
      </c>
      <c r="W138" s="83">
        <f t="shared" si="45"/>
        <v>1000</v>
      </c>
      <c r="X138" s="4"/>
      <c r="Y138" s="18"/>
      <c r="Z138" s="18"/>
      <c r="AA138" s="18"/>
      <c r="AB138" s="50"/>
    </row>
    <row r="139" spans="1:28" ht="13.15" customHeight="1">
      <c r="A139" s="3">
        <v>125</v>
      </c>
      <c r="B139" s="34">
        <f t="shared" si="34"/>
        <v>45446</v>
      </c>
      <c r="C139" s="2">
        <f t="shared" si="35"/>
        <v>884</v>
      </c>
      <c r="D139" s="5">
        <f t="shared" si="51"/>
        <v>1552</v>
      </c>
      <c r="E139" s="35">
        <f t="shared" si="39"/>
        <v>-164</v>
      </c>
      <c r="F139" s="35">
        <f t="shared" si="40"/>
        <v>-374</v>
      </c>
      <c r="G139" s="35">
        <f t="shared" si="41"/>
        <v>-364</v>
      </c>
      <c r="H139" s="18">
        <f t="shared" si="46"/>
        <v>2600</v>
      </c>
      <c r="I139" s="18">
        <f t="shared" si="46"/>
        <v>2810</v>
      </c>
      <c r="J139" s="18">
        <f t="shared" si="46"/>
        <v>2800</v>
      </c>
      <c r="K139" s="18">
        <f t="shared" si="52"/>
        <v>3000</v>
      </c>
      <c r="L139" s="18">
        <f t="shared" si="52"/>
        <v>3000</v>
      </c>
      <c r="M139" s="18">
        <f t="shared" si="52"/>
        <v>3000</v>
      </c>
      <c r="N139" s="18">
        <f t="shared" si="53"/>
        <v>-400</v>
      </c>
      <c r="O139" s="18">
        <f t="shared" si="53"/>
        <v>-190</v>
      </c>
      <c r="P139" s="18">
        <f t="shared" si="53"/>
        <v>-200</v>
      </c>
      <c r="Q139" s="35">
        <f t="shared" si="38"/>
        <v>0</v>
      </c>
      <c r="R139" s="35">
        <f t="shared" si="38"/>
        <v>0</v>
      </c>
      <c r="S139" s="35">
        <f t="shared" si="38"/>
        <v>0</v>
      </c>
      <c r="T139" s="4">
        <f t="shared" si="33"/>
        <v>1436</v>
      </c>
      <c r="U139" s="83">
        <f t="shared" si="43"/>
        <v>1000</v>
      </c>
      <c r="V139" s="83">
        <f t="shared" si="44"/>
        <v>1000</v>
      </c>
      <c r="W139" s="83">
        <f t="shared" si="45"/>
        <v>1000</v>
      </c>
      <c r="X139" s="4"/>
      <c r="Y139" s="18"/>
      <c r="Z139" s="18"/>
      <c r="AA139" s="18"/>
      <c r="AB139" s="50"/>
    </row>
    <row r="140" spans="1:28" ht="13.15" customHeight="1">
      <c r="A140" s="3">
        <v>126</v>
      </c>
      <c r="B140" s="34">
        <f t="shared" si="34"/>
        <v>45447</v>
      </c>
      <c r="C140" s="2">
        <f t="shared" si="35"/>
        <v>884</v>
      </c>
      <c r="D140" s="5">
        <f t="shared" si="51"/>
        <v>1554</v>
      </c>
      <c r="E140" s="35">
        <f t="shared" si="39"/>
        <v>-162</v>
      </c>
      <c r="F140" s="35">
        <f t="shared" si="40"/>
        <v>-372</v>
      </c>
      <c r="G140" s="35">
        <f t="shared" si="41"/>
        <v>-362</v>
      </c>
      <c r="H140" s="18">
        <f t="shared" si="46"/>
        <v>2600</v>
      </c>
      <c r="I140" s="18">
        <f t="shared" si="46"/>
        <v>2810</v>
      </c>
      <c r="J140" s="18">
        <f t="shared" si="46"/>
        <v>2800</v>
      </c>
      <c r="K140" s="18">
        <f t="shared" si="52"/>
        <v>3000</v>
      </c>
      <c r="L140" s="18">
        <f t="shared" si="52"/>
        <v>3000</v>
      </c>
      <c r="M140" s="18">
        <f t="shared" si="52"/>
        <v>3000</v>
      </c>
      <c r="N140" s="18">
        <f t="shared" si="53"/>
        <v>-400</v>
      </c>
      <c r="O140" s="18">
        <f t="shared" si="53"/>
        <v>-190</v>
      </c>
      <c r="P140" s="18">
        <f t="shared" si="53"/>
        <v>-200</v>
      </c>
      <c r="Q140" s="35">
        <f t="shared" si="38"/>
        <v>0</v>
      </c>
      <c r="R140" s="35">
        <f t="shared" si="38"/>
        <v>0</v>
      </c>
      <c r="S140" s="35">
        <f t="shared" si="38"/>
        <v>0</v>
      </c>
      <c r="T140" s="4">
        <f t="shared" si="33"/>
        <v>1438</v>
      </c>
      <c r="U140" s="83">
        <f t="shared" si="43"/>
        <v>1000</v>
      </c>
      <c r="V140" s="83">
        <f t="shared" si="44"/>
        <v>1000</v>
      </c>
      <c r="W140" s="83">
        <f t="shared" si="45"/>
        <v>1000</v>
      </c>
      <c r="X140" s="4"/>
      <c r="Y140" s="18"/>
      <c r="Z140" s="18"/>
      <c r="AA140" s="18"/>
      <c r="AB140" s="50"/>
    </row>
    <row r="141" spans="1:28" ht="13.15" customHeight="1">
      <c r="A141" s="3">
        <v>127</v>
      </c>
      <c r="B141" s="34">
        <f t="shared" si="34"/>
        <v>45448</v>
      </c>
      <c r="C141" s="2">
        <f t="shared" si="35"/>
        <v>884</v>
      </c>
      <c r="D141" s="5">
        <f t="shared" si="51"/>
        <v>1556</v>
      </c>
      <c r="E141" s="35">
        <f t="shared" si="39"/>
        <v>-160</v>
      </c>
      <c r="F141" s="35">
        <f t="shared" si="40"/>
        <v>-370</v>
      </c>
      <c r="G141" s="35">
        <f t="shared" si="41"/>
        <v>-360</v>
      </c>
      <c r="H141" s="18">
        <f t="shared" si="46"/>
        <v>2600</v>
      </c>
      <c r="I141" s="18">
        <f t="shared" si="46"/>
        <v>2810</v>
      </c>
      <c r="J141" s="18">
        <f t="shared" si="46"/>
        <v>2800</v>
      </c>
      <c r="K141" s="18">
        <f t="shared" si="52"/>
        <v>3000</v>
      </c>
      <c r="L141" s="18">
        <f t="shared" si="52"/>
        <v>3000</v>
      </c>
      <c r="M141" s="18">
        <f t="shared" si="52"/>
        <v>3000</v>
      </c>
      <c r="N141" s="18">
        <f t="shared" si="53"/>
        <v>-400</v>
      </c>
      <c r="O141" s="18">
        <f t="shared" si="53"/>
        <v>-190</v>
      </c>
      <c r="P141" s="18">
        <f t="shared" si="53"/>
        <v>-200</v>
      </c>
      <c r="Q141" s="35">
        <f t="shared" si="38"/>
        <v>0</v>
      </c>
      <c r="R141" s="35">
        <f t="shared" si="38"/>
        <v>0</v>
      </c>
      <c r="S141" s="35">
        <f t="shared" si="38"/>
        <v>0</v>
      </c>
      <c r="T141" s="4">
        <f t="shared" si="33"/>
        <v>1440</v>
      </c>
      <c r="U141" s="83">
        <f t="shared" si="43"/>
        <v>1000</v>
      </c>
      <c r="V141" s="83">
        <f t="shared" si="44"/>
        <v>1000</v>
      </c>
      <c r="W141" s="83">
        <f t="shared" si="45"/>
        <v>1000</v>
      </c>
      <c r="X141" s="4"/>
      <c r="Y141" s="18"/>
      <c r="Z141" s="18"/>
      <c r="AA141" s="18"/>
      <c r="AB141" s="50"/>
    </row>
    <row r="142" spans="1:28" ht="13.15" customHeight="1">
      <c r="A142" s="3">
        <v>128</v>
      </c>
      <c r="B142" s="34">
        <f t="shared" si="34"/>
        <v>45449</v>
      </c>
      <c r="C142" s="2">
        <f t="shared" si="35"/>
        <v>884</v>
      </c>
      <c r="D142" s="5">
        <f t="shared" si="51"/>
        <v>1558</v>
      </c>
      <c r="E142" s="35">
        <f t="shared" si="39"/>
        <v>-158</v>
      </c>
      <c r="F142" s="35">
        <f t="shared" si="40"/>
        <v>-368</v>
      </c>
      <c r="G142" s="35">
        <f t="shared" si="41"/>
        <v>-358</v>
      </c>
      <c r="H142" s="18">
        <f t="shared" si="46"/>
        <v>2600</v>
      </c>
      <c r="I142" s="18">
        <f t="shared" si="46"/>
        <v>2810</v>
      </c>
      <c r="J142" s="18">
        <f t="shared" si="46"/>
        <v>2800</v>
      </c>
      <c r="K142" s="18">
        <f t="shared" si="52"/>
        <v>3000</v>
      </c>
      <c r="L142" s="18">
        <f t="shared" si="52"/>
        <v>3000</v>
      </c>
      <c r="M142" s="18">
        <f t="shared" si="52"/>
        <v>3000</v>
      </c>
      <c r="N142" s="18">
        <f t="shared" si="53"/>
        <v>-400</v>
      </c>
      <c r="O142" s="18">
        <f t="shared" si="53"/>
        <v>-190</v>
      </c>
      <c r="P142" s="18">
        <f t="shared" si="53"/>
        <v>-200</v>
      </c>
      <c r="Q142" s="35">
        <f t="shared" si="38"/>
        <v>0</v>
      </c>
      <c r="R142" s="35">
        <f t="shared" si="38"/>
        <v>0</v>
      </c>
      <c r="S142" s="35">
        <f t="shared" si="38"/>
        <v>0</v>
      </c>
      <c r="T142" s="4">
        <f t="shared" si="33"/>
        <v>1442</v>
      </c>
      <c r="U142" s="83">
        <f t="shared" si="43"/>
        <v>1000</v>
      </c>
      <c r="V142" s="83">
        <f t="shared" si="44"/>
        <v>1000</v>
      </c>
      <c r="W142" s="83">
        <f t="shared" si="45"/>
        <v>1000</v>
      </c>
      <c r="X142" s="4"/>
      <c r="Y142" s="18"/>
      <c r="Z142" s="18"/>
      <c r="AA142" s="18"/>
      <c r="AB142" s="50"/>
    </row>
    <row r="143" spans="1:28" ht="13.15" customHeight="1">
      <c r="A143" s="3">
        <v>129</v>
      </c>
      <c r="B143" s="34">
        <f t="shared" si="34"/>
        <v>45450</v>
      </c>
      <c r="C143" s="2">
        <f t="shared" si="35"/>
        <v>884</v>
      </c>
      <c r="D143" s="5">
        <f t="shared" si="51"/>
        <v>1560</v>
      </c>
      <c r="E143" s="35">
        <f t="shared" si="39"/>
        <v>-156</v>
      </c>
      <c r="F143" s="35">
        <f t="shared" si="40"/>
        <v>-366</v>
      </c>
      <c r="G143" s="35">
        <f t="shared" si="41"/>
        <v>-356</v>
      </c>
      <c r="H143" s="18">
        <f t="shared" si="46"/>
        <v>2600</v>
      </c>
      <c r="I143" s="18">
        <f t="shared" si="46"/>
        <v>2810</v>
      </c>
      <c r="J143" s="18">
        <f t="shared" si="46"/>
        <v>2800</v>
      </c>
      <c r="K143" s="18">
        <f t="shared" si="52"/>
        <v>3000</v>
      </c>
      <c r="L143" s="18">
        <f t="shared" si="52"/>
        <v>3000</v>
      </c>
      <c r="M143" s="18">
        <f t="shared" si="52"/>
        <v>3000</v>
      </c>
      <c r="N143" s="18">
        <f t="shared" si="53"/>
        <v>-400</v>
      </c>
      <c r="O143" s="18">
        <f t="shared" si="53"/>
        <v>-190</v>
      </c>
      <c r="P143" s="18">
        <f t="shared" si="53"/>
        <v>-200</v>
      </c>
      <c r="Q143" s="35">
        <f t="shared" si="38"/>
        <v>0</v>
      </c>
      <c r="R143" s="35">
        <f t="shared" si="38"/>
        <v>0</v>
      </c>
      <c r="S143" s="35">
        <f t="shared" si="38"/>
        <v>0</v>
      </c>
      <c r="T143" s="4">
        <f t="shared" ref="T143:T204" si="54">D143+C143-V143</f>
        <v>1444</v>
      </c>
      <c r="U143" s="83">
        <f t="shared" si="43"/>
        <v>1000</v>
      </c>
      <c r="V143" s="83">
        <f t="shared" si="44"/>
        <v>1000</v>
      </c>
      <c r="W143" s="83">
        <f t="shared" si="45"/>
        <v>1000</v>
      </c>
      <c r="X143" s="4"/>
      <c r="Y143" s="18"/>
      <c r="Z143" s="18"/>
      <c r="AA143" s="18"/>
      <c r="AB143" s="50"/>
    </row>
    <row r="144" spans="1:28" ht="13.15" customHeight="1">
      <c r="A144" s="3">
        <v>130</v>
      </c>
      <c r="B144" s="34">
        <f t="shared" ref="B144:B207" si="55">B143+1</f>
        <v>45451</v>
      </c>
      <c r="C144" s="2">
        <f t="shared" ref="C144:C207" si="56">C143</f>
        <v>884</v>
      </c>
      <c r="D144" s="5">
        <f t="shared" si="51"/>
        <v>1562</v>
      </c>
      <c r="E144" s="35">
        <f t="shared" si="39"/>
        <v>-154</v>
      </c>
      <c r="F144" s="35">
        <f t="shared" si="40"/>
        <v>-364</v>
      </c>
      <c r="G144" s="35">
        <f t="shared" si="41"/>
        <v>-354</v>
      </c>
      <c r="H144" s="18">
        <f t="shared" si="46"/>
        <v>2600</v>
      </c>
      <c r="I144" s="18">
        <f t="shared" si="46"/>
        <v>2810</v>
      </c>
      <c r="J144" s="18">
        <f t="shared" si="46"/>
        <v>2800</v>
      </c>
      <c r="K144" s="18">
        <f t="shared" ref="K144:M159" si="57">K143</f>
        <v>3000</v>
      </c>
      <c r="L144" s="18">
        <f t="shared" si="57"/>
        <v>3000</v>
      </c>
      <c r="M144" s="18">
        <f t="shared" si="57"/>
        <v>3000</v>
      </c>
      <c r="N144" s="18">
        <f t="shared" si="53"/>
        <v>-400</v>
      </c>
      <c r="O144" s="18">
        <f t="shared" si="53"/>
        <v>-190</v>
      </c>
      <c r="P144" s="18">
        <f t="shared" si="53"/>
        <v>-200</v>
      </c>
      <c r="Q144" s="35">
        <f t="shared" ref="Q144:S207" si="58">Q143</f>
        <v>0</v>
      </c>
      <c r="R144" s="35">
        <f t="shared" si="58"/>
        <v>0</v>
      </c>
      <c r="S144" s="35">
        <f t="shared" si="58"/>
        <v>0</v>
      </c>
      <c r="T144" s="4">
        <f t="shared" si="54"/>
        <v>1446</v>
      </c>
      <c r="U144" s="83">
        <f t="shared" si="43"/>
        <v>1000</v>
      </c>
      <c r="V144" s="83">
        <f t="shared" si="44"/>
        <v>1000</v>
      </c>
      <c r="W144" s="83">
        <f t="shared" si="45"/>
        <v>1000</v>
      </c>
      <c r="X144" s="4"/>
      <c r="Y144" s="18"/>
      <c r="Z144" s="18"/>
      <c r="AA144" s="18"/>
      <c r="AB144" s="50"/>
    </row>
    <row r="145" spans="1:28" ht="13.15" customHeight="1">
      <c r="A145" s="3">
        <v>131</v>
      </c>
      <c r="B145" s="34">
        <f t="shared" si="55"/>
        <v>45452</v>
      </c>
      <c r="C145" s="2">
        <f t="shared" si="56"/>
        <v>884</v>
      </c>
      <c r="D145" s="5">
        <f t="shared" si="51"/>
        <v>1564</v>
      </c>
      <c r="E145" s="35">
        <f t="shared" ref="E145:E204" si="59">C145+D145-H145</f>
        <v>-152</v>
      </c>
      <c r="F145" s="35">
        <f t="shared" ref="F145:F204" si="60">C145+D145-I145</f>
        <v>-362</v>
      </c>
      <c r="G145" s="35">
        <f t="shared" ref="G145:G204" si="61">D145+C145-J145</f>
        <v>-352</v>
      </c>
      <c r="H145" s="18">
        <f t="shared" si="46"/>
        <v>2600</v>
      </c>
      <c r="I145" s="18">
        <f t="shared" si="46"/>
        <v>2810</v>
      </c>
      <c r="J145" s="18">
        <f t="shared" si="46"/>
        <v>2800</v>
      </c>
      <c r="K145" s="18">
        <f t="shared" si="57"/>
        <v>3000</v>
      </c>
      <c r="L145" s="18">
        <f t="shared" si="57"/>
        <v>3000</v>
      </c>
      <c r="M145" s="18">
        <f t="shared" si="57"/>
        <v>3000</v>
      </c>
      <c r="N145" s="18">
        <f t="shared" ref="N145:P160" si="62">N144-Q145</f>
        <v>-400</v>
      </c>
      <c r="O145" s="18">
        <f t="shared" si="62"/>
        <v>-190</v>
      </c>
      <c r="P145" s="18">
        <f t="shared" si="62"/>
        <v>-200</v>
      </c>
      <c r="Q145" s="35">
        <f t="shared" si="58"/>
        <v>0</v>
      </c>
      <c r="R145" s="35">
        <f t="shared" si="58"/>
        <v>0</v>
      </c>
      <c r="S145" s="35">
        <f t="shared" si="58"/>
        <v>0</v>
      </c>
      <c r="T145" s="4">
        <f t="shared" si="54"/>
        <v>1448</v>
      </c>
      <c r="U145" s="83">
        <f t="shared" si="43"/>
        <v>1000</v>
      </c>
      <c r="V145" s="83">
        <f t="shared" si="44"/>
        <v>1000</v>
      </c>
      <c r="W145" s="83">
        <f t="shared" si="45"/>
        <v>1000</v>
      </c>
      <c r="X145" s="4"/>
      <c r="Y145" s="18"/>
      <c r="Z145" s="18"/>
      <c r="AA145" s="18"/>
      <c r="AB145" s="50"/>
    </row>
    <row r="146" spans="1:28" ht="13.15" customHeight="1">
      <c r="A146" s="3">
        <v>132</v>
      </c>
      <c r="B146" s="34">
        <f t="shared" si="55"/>
        <v>45453</v>
      </c>
      <c r="C146" s="2">
        <f t="shared" si="56"/>
        <v>884</v>
      </c>
      <c r="D146" s="5">
        <f t="shared" si="51"/>
        <v>1566</v>
      </c>
      <c r="E146" s="35">
        <f t="shared" si="59"/>
        <v>-150</v>
      </c>
      <c r="F146" s="35">
        <f t="shared" si="60"/>
        <v>-360</v>
      </c>
      <c r="G146" s="35">
        <f t="shared" si="61"/>
        <v>-350</v>
      </c>
      <c r="H146" s="18">
        <f t="shared" si="46"/>
        <v>2600</v>
      </c>
      <c r="I146" s="18">
        <f t="shared" si="46"/>
        <v>2810</v>
      </c>
      <c r="J146" s="18">
        <f t="shared" si="46"/>
        <v>2800</v>
      </c>
      <c r="K146" s="18">
        <f t="shared" si="57"/>
        <v>3000</v>
      </c>
      <c r="L146" s="18">
        <f t="shared" si="57"/>
        <v>3000</v>
      </c>
      <c r="M146" s="18">
        <f t="shared" si="57"/>
        <v>3000</v>
      </c>
      <c r="N146" s="18">
        <f t="shared" si="62"/>
        <v>-400</v>
      </c>
      <c r="O146" s="18">
        <f t="shared" si="62"/>
        <v>-190</v>
      </c>
      <c r="P146" s="18">
        <f t="shared" si="62"/>
        <v>-200</v>
      </c>
      <c r="Q146" s="35">
        <f t="shared" si="58"/>
        <v>0</v>
      </c>
      <c r="R146" s="35">
        <f t="shared" si="58"/>
        <v>0</v>
      </c>
      <c r="S146" s="35">
        <f t="shared" si="58"/>
        <v>0</v>
      </c>
      <c r="T146" s="4">
        <f t="shared" si="54"/>
        <v>1450</v>
      </c>
      <c r="U146" s="83">
        <f t="shared" si="43"/>
        <v>1000</v>
      </c>
      <c r="V146" s="83">
        <f t="shared" si="44"/>
        <v>1000</v>
      </c>
      <c r="W146" s="83">
        <f t="shared" si="45"/>
        <v>1000</v>
      </c>
      <c r="X146" s="4"/>
      <c r="Y146" s="18"/>
      <c r="Z146" s="18"/>
      <c r="AA146" s="18"/>
      <c r="AB146" s="50"/>
    </row>
    <row r="147" spans="1:28" ht="13.15" customHeight="1">
      <c r="A147" s="3">
        <v>133</v>
      </c>
      <c r="B147" s="34">
        <f t="shared" si="55"/>
        <v>45454</v>
      </c>
      <c r="C147" s="2">
        <f t="shared" si="56"/>
        <v>884</v>
      </c>
      <c r="D147" s="5">
        <f t="shared" si="51"/>
        <v>1568</v>
      </c>
      <c r="E147" s="35">
        <f t="shared" si="59"/>
        <v>-148</v>
      </c>
      <c r="F147" s="35">
        <f t="shared" si="60"/>
        <v>-358</v>
      </c>
      <c r="G147" s="35">
        <f t="shared" si="61"/>
        <v>-348</v>
      </c>
      <c r="H147" s="18">
        <f t="shared" si="46"/>
        <v>2600</v>
      </c>
      <c r="I147" s="18">
        <f t="shared" si="46"/>
        <v>2810</v>
      </c>
      <c r="J147" s="18">
        <f t="shared" si="46"/>
        <v>2800</v>
      </c>
      <c r="K147" s="18">
        <f t="shared" si="57"/>
        <v>3000</v>
      </c>
      <c r="L147" s="18">
        <f t="shared" si="57"/>
        <v>3000</v>
      </c>
      <c r="M147" s="18">
        <f t="shared" si="57"/>
        <v>3000</v>
      </c>
      <c r="N147" s="18">
        <f t="shared" si="62"/>
        <v>-400</v>
      </c>
      <c r="O147" s="18">
        <f t="shared" si="62"/>
        <v>-190</v>
      </c>
      <c r="P147" s="18">
        <f t="shared" si="62"/>
        <v>-200</v>
      </c>
      <c r="Q147" s="35">
        <f t="shared" si="58"/>
        <v>0</v>
      </c>
      <c r="R147" s="35">
        <f t="shared" si="58"/>
        <v>0</v>
      </c>
      <c r="S147" s="35">
        <f t="shared" si="58"/>
        <v>0</v>
      </c>
      <c r="T147" s="4">
        <f t="shared" si="54"/>
        <v>1452</v>
      </c>
      <c r="U147" s="83">
        <f t="shared" si="43"/>
        <v>1000</v>
      </c>
      <c r="V147" s="83">
        <f t="shared" si="44"/>
        <v>1000</v>
      </c>
      <c r="W147" s="83">
        <f t="shared" si="45"/>
        <v>1000</v>
      </c>
      <c r="X147" s="4"/>
      <c r="Y147" s="18"/>
      <c r="Z147" s="18"/>
      <c r="AA147" s="18"/>
      <c r="AB147" s="50"/>
    </row>
    <row r="148" spans="1:28" ht="13.15" customHeight="1">
      <c r="A148" s="3">
        <v>134</v>
      </c>
      <c r="B148" s="34">
        <f t="shared" si="55"/>
        <v>45455</v>
      </c>
      <c r="C148" s="2">
        <f t="shared" si="56"/>
        <v>884</v>
      </c>
      <c r="D148" s="5">
        <f t="shared" si="51"/>
        <v>1570</v>
      </c>
      <c r="E148" s="35">
        <f t="shared" si="59"/>
        <v>-146</v>
      </c>
      <c r="F148" s="35">
        <f t="shared" si="60"/>
        <v>-356</v>
      </c>
      <c r="G148" s="35">
        <f t="shared" si="61"/>
        <v>-346</v>
      </c>
      <c r="H148" s="18">
        <f t="shared" si="46"/>
        <v>2600</v>
      </c>
      <c r="I148" s="18">
        <f t="shared" si="46"/>
        <v>2810</v>
      </c>
      <c r="J148" s="18">
        <f t="shared" si="46"/>
        <v>2800</v>
      </c>
      <c r="K148" s="18">
        <f t="shared" si="57"/>
        <v>3000</v>
      </c>
      <c r="L148" s="18">
        <f t="shared" si="57"/>
        <v>3000</v>
      </c>
      <c r="M148" s="18">
        <f t="shared" si="57"/>
        <v>3000</v>
      </c>
      <c r="N148" s="18">
        <f t="shared" si="62"/>
        <v>-400</v>
      </c>
      <c r="O148" s="18">
        <f t="shared" si="62"/>
        <v>-190</v>
      </c>
      <c r="P148" s="18">
        <f t="shared" si="62"/>
        <v>-200</v>
      </c>
      <c r="Q148" s="35">
        <f t="shared" si="58"/>
        <v>0</v>
      </c>
      <c r="R148" s="35">
        <f t="shared" si="58"/>
        <v>0</v>
      </c>
      <c r="S148" s="35">
        <f t="shared" si="58"/>
        <v>0</v>
      </c>
      <c r="T148" s="4">
        <f t="shared" si="54"/>
        <v>1454</v>
      </c>
      <c r="U148" s="83">
        <f t="shared" si="43"/>
        <v>1000</v>
      </c>
      <c r="V148" s="83">
        <f t="shared" si="44"/>
        <v>1000</v>
      </c>
      <c r="W148" s="83">
        <f t="shared" si="45"/>
        <v>1000</v>
      </c>
      <c r="X148" s="4"/>
      <c r="Y148" s="18"/>
      <c r="Z148" s="18"/>
      <c r="AA148" s="18"/>
      <c r="AB148" s="50"/>
    </row>
    <row r="149" spans="1:28" ht="13.15" customHeight="1">
      <c r="A149" s="3">
        <v>135</v>
      </c>
      <c r="B149" s="34">
        <f t="shared" si="55"/>
        <v>45456</v>
      </c>
      <c r="C149" s="2">
        <f t="shared" si="56"/>
        <v>884</v>
      </c>
      <c r="D149" s="5">
        <f t="shared" si="51"/>
        <v>1572</v>
      </c>
      <c r="E149" s="35">
        <f t="shared" si="59"/>
        <v>-144</v>
      </c>
      <c r="F149" s="35">
        <f t="shared" si="60"/>
        <v>-354</v>
      </c>
      <c r="G149" s="35">
        <f t="shared" si="61"/>
        <v>-344</v>
      </c>
      <c r="H149" s="18">
        <f t="shared" si="46"/>
        <v>2600</v>
      </c>
      <c r="I149" s="18">
        <f t="shared" si="46"/>
        <v>2810</v>
      </c>
      <c r="J149" s="18">
        <f t="shared" si="46"/>
        <v>2800</v>
      </c>
      <c r="K149" s="18">
        <f t="shared" si="57"/>
        <v>3000</v>
      </c>
      <c r="L149" s="18">
        <f t="shared" si="57"/>
        <v>3000</v>
      </c>
      <c r="M149" s="18">
        <f t="shared" si="57"/>
        <v>3000</v>
      </c>
      <c r="N149" s="18">
        <f t="shared" si="62"/>
        <v>-400</v>
      </c>
      <c r="O149" s="18">
        <f t="shared" si="62"/>
        <v>-190</v>
      </c>
      <c r="P149" s="18">
        <f t="shared" si="62"/>
        <v>-200</v>
      </c>
      <c r="Q149" s="35">
        <f t="shared" si="58"/>
        <v>0</v>
      </c>
      <c r="R149" s="35">
        <f t="shared" si="58"/>
        <v>0</v>
      </c>
      <c r="S149" s="35">
        <f t="shared" si="58"/>
        <v>0</v>
      </c>
      <c r="T149" s="4">
        <f t="shared" si="54"/>
        <v>1456</v>
      </c>
      <c r="U149" s="83">
        <f t="shared" si="43"/>
        <v>1000</v>
      </c>
      <c r="V149" s="83">
        <f t="shared" si="44"/>
        <v>1000</v>
      </c>
      <c r="W149" s="83">
        <f t="shared" si="45"/>
        <v>1000</v>
      </c>
      <c r="X149" s="4"/>
      <c r="Y149" s="18"/>
      <c r="Z149" s="18"/>
      <c r="AA149" s="18"/>
      <c r="AB149" s="50"/>
    </row>
    <row r="150" spans="1:28" ht="13.15" customHeight="1">
      <c r="A150" s="3">
        <v>136</v>
      </c>
      <c r="B150" s="34">
        <f t="shared" si="55"/>
        <v>45457</v>
      </c>
      <c r="C150" s="2">
        <f t="shared" si="56"/>
        <v>884</v>
      </c>
      <c r="D150" s="5">
        <f t="shared" si="51"/>
        <v>1574</v>
      </c>
      <c r="E150" s="35">
        <f t="shared" si="59"/>
        <v>-142</v>
      </c>
      <c r="F150" s="35">
        <f t="shared" si="60"/>
        <v>-352</v>
      </c>
      <c r="G150" s="35">
        <f t="shared" si="61"/>
        <v>-342</v>
      </c>
      <c r="H150" s="18">
        <f t="shared" si="46"/>
        <v>2600</v>
      </c>
      <c r="I150" s="18">
        <f t="shared" si="46"/>
        <v>2810</v>
      </c>
      <c r="J150" s="18">
        <f t="shared" si="46"/>
        <v>2800</v>
      </c>
      <c r="K150" s="18">
        <f t="shared" si="57"/>
        <v>3000</v>
      </c>
      <c r="L150" s="18">
        <f t="shared" si="57"/>
        <v>3000</v>
      </c>
      <c r="M150" s="18">
        <f t="shared" si="57"/>
        <v>3000</v>
      </c>
      <c r="N150" s="18">
        <f t="shared" si="62"/>
        <v>-400</v>
      </c>
      <c r="O150" s="18">
        <f t="shared" si="62"/>
        <v>-190</v>
      </c>
      <c r="P150" s="18">
        <f t="shared" si="62"/>
        <v>-200</v>
      </c>
      <c r="Q150" s="35">
        <f t="shared" si="58"/>
        <v>0</v>
      </c>
      <c r="R150" s="35">
        <f t="shared" si="58"/>
        <v>0</v>
      </c>
      <c r="S150" s="35">
        <f t="shared" si="58"/>
        <v>0</v>
      </c>
      <c r="T150" s="4">
        <f t="shared" si="54"/>
        <v>1458</v>
      </c>
      <c r="U150" s="83">
        <f t="shared" si="43"/>
        <v>1000</v>
      </c>
      <c r="V150" s="83">
        <f t="shared" si="44"/>
        <v>1000</v>
      </c>
      <c r="W150" s="83">
        <f t="shared" si="45"/>
        <v>1000</v>
      </c>
      <c r="X150" s="4"/>
      <c r="Y150" s="18"/>
      <c r="Z150" s="18"/>
      <c r="AA150" s="18"/>
      <c r="AB150" s="50"/>
    </row>
    <row r="151" spans="1:28" ht="13.15" customHeight="1">
      <c r="A151" s="3">
        <v>137</v>
      </c>
      <c r="B151" s="34">
        <f t="shared" si="55"/>
        <v>45458</v>
      </c>
      <c r="C151" s="2">
        <f t="shared" si="56"/>
        <v>884</v>
      </c>
      <c r="D151" s="5">
        <f t="shared" si="51"/>
        <v>1576</v>
      </c>
      <c r="E151" s="35">
        <f t="shared" si="59"/>
        <v>-140</v>
      </c>
      <c r="F151" s="35">
        <f t="shared" si="60"/>
        <v>-350</v>
      </c>
      <c r="G151" s="35">
        <f t="shared" si="61"/>
        <v>-340</v>
      </c>
      <c r="H151" s="18">
        <f t="shared" si="46"/>
        <v>2600</v>
      </c>
      <c r="I151" s="18">
        <f t="shared" si="46"/>
        <v>2810</v>
      </c>
      <c r="J151" s="18">
        <f t="shared" si="46"/>
        <v>2800</v>
      </c>
      <c r="K151" s="18">
        <f t="shared" si="57"/>
        <v>3000</v>
      </c>
      <c r="L151" s="18">
        <f t="shared" si="57"/>
        <v>3000</v>
      </c>
      <c r="M151" s="18">
        <f t="shared" si="57"/>
        <v>3000</v>
      </c>
      <c r="N151" s="18">
        <f t="shared" si="62"/>
        <v>-400</v>
      </c>
      <c r="O151" s="18">
        <f t="shared" si="62"/>
        <v>-190</v>
      </c>
      <c r="P151" s="18">
        <f t="shared" si="62"/>
        <v>-200</v>
      </c>
      <c r="Q151" s="35">
        <f t="shared" si="58"/>
        <v>0</v>
      </c>
      <c r="R151" s="35">
        <f t="shared" si="58"/>
        <v>0</v>
      </c>
      <c r="S151" s="35">
        <f t="shared" si="58"/>
        <v>0</v>
      </c>
      <c r="T151" s="4">
        <f t="shared" si="54"/>
        <v>1460</v>
      </c>
      <c r="U151" s="83">
        <f t="shared" si="43"/>
        <v>1000</v>
      </c>
      <c r="V151" s="83">
        <f t="shared" si="44"/>
        <v>1000</v>
      </c>
      <c r="W151" s="83">
        <f t="shared" si="45"/>
        <v>1000</v>
      </c>
      <c r="X151" s="4"/>
      <c r="Y151" s="18"/>
      <c r="Z151" s="18"/>
      <c r="AA151" s="18"/>
      <c r="AB151" s="50"/>
    </row>
    <row r="152" spans="1:28" ht="13.15" customHeight="1">
      <c r="A152" s="3">
        <v>138</v>
      </c>
      <c r="B152" s="34">
        <f t="shared" si="55"/>
        <v>45459</v>
      </c>
      <c r="C152" s="2">
        <f t="shared" si="56"/>
        <v>884</v>
      </c>
      <c r="D152" s="5">
        <f t="shared" si="51"/>
        <v>1578</v>
      </c>
      <c r="E152" s="35">
        <f t="shared" si="59"/>
        <v>-138</v>
      </c>
      <c r="F152" s="35">
        <f t="shared" si="60"/>
        <v>-348</v>
      </c>
      <c r="G152" s="35">
        <f t="shared" si="61"/>
        <v>-338</v>
      </c>
      <c r="H152" s="18">
        <f t="shared" si="46"/>
        <v>2600</v>
      </c>
      <c r="I152" s="18">
        <f t="shared" si="46"/>
        <v>2810</v>
      </c>
      <c r="J152" s="18">
        <f t="shared" si="46"/>
        <v>2800</v>
      </c>
      <c r="K152" s="18">
        <f t="shared" si="57"/>
        <v>3000</v>
      </c>
      <c r="L152" s="18">
        <f t="shared" si="57"/>
        <v>3000</v>
      </c>
      <c r="M152" s="18">
        <f t="shared" si="57"/>
        <v>3000</v>
      </c>
      <c r="N152" s="18">
        <f t="shared" si="62"/>
        <v>-400</v>
      </c>
      <c r="O152" s="18">
        <f t="shared" si="62"/>
        <v>-190</v>
      </c>
      <c r="P152" s="18">
        <f t="shared" si="62"/>
        <v>-200</v>
      </c>
      <c r="Q152" s="35">
        <f t="shared" si="58"/>
        <v>0</v>
      </c>
      <c r="R152" s="35">
        <f t="shared" si="58"/>
        <v>0</v>
      </c>
      <c r="S152" s="35">
        <f t="shared" si="58"/>
        <v>0</v>
      </c>
      <c r="T152" s="4">
        <f t="shared" si="54"/>
        <v>1462</v>
      </c>
      <c r="U152" s="83">
        <f t="shared" si="43"/>
        <v>1000</v>
      </c>
      <c r="V152" s="83">
        <f t="shared" si="44"/>
        <v>1000</v>
      </c>
      <c r="W152" s="83">
        <f t="shared" si="45"/>
        <v>1000</v>
      </c>
      <c r="X152" s="4"/>
      <c r="Y152" s="18"/>
      <c r="Z152" s="18"/>
      <c r="AA152" s="18"/>
      <c r="AB152" s="50"/>
    </row>
    <row r="153" spans="1:28" ht="13.15" customHeight="1">
      <c r="A153" s="3">
        <v>139</v>
      </c>
      <c r="B153" s="34">
        <f t="shared" si="55"/>
        <v>45460</v>
      </c>
      <c r="C153" s="2">
        <f t="shared" si="56"/>
        <v>884</v>
      </c>
      <c r="D153" s="5">
        <f t="shared" si="51"/>
        <v>1580</v>
      </c>
      <c r="E153" s="35">
        <f t="shared" si="59"/>
        <v>-136</v>
      </c>
      <c r="F153" s="35">
        <f t="shared" si="60"/>
        <v>-346</v>
      </c>
      <c r="G153" s="35">
        <f t="shared" si="61"/>
        <v>-336</v>
      </c>
      <c r="H153" s="18">
        <f t="shared" si="46"/>
        <v>2600</v>
      </c>
      <c r="I153" s="18">
        <f t="shared" si="46"/>
        <v>2810</v>
      </c>
      <c r="J153" s="18">
        <f t="shared" si="46"/>
        <v>2800</v>
      </c>
      <c r="K153" s="18">
        <f t="shared" si="57"/>
        <v>3000</v>
      </c>
      <c r="L153" s="18">
        <f t="shared" si="57"/>
        <v>3000</v>
      </c>
      <c r="M153" s="18">
        <f t="shared" si="57"/>
        <v>3000</v>
      </c>
      <c r="N153" s="18">
        <f t="shared" si="62"/>
        <v>-400</v>
      </c>
      <c r="O153" s="18">
        <f t="shared" si="62"/>
        <v>-190</v>
      </c>
      <c r="P153" s="18">
        <f t="shared" si="62"/>
        <v>-200</v>
      </c>
      <c r="Q153" s="35">
        <f t="shared" si="58"/>
        <v>0</v>
      </c>
      <c r="R153" s="35">
        <f t="shared" si="58"/>
        <v>0</v>
      </c>
      <c r="S153" s="35">
        <f t="shared" si="58"/>
        <v>0</v>
      </c>
      <c r="T153" s="4">
        <f t="shared" si="54"/>
        <v>1464</v>
      </c>
      <c r="U153" s="83">
        <f t="shared" si="43"/>
        <v>1000</v>
      </c>
      <c r="V153" s="83">
        <f t="shared" si="44"/>
        <v>1000</v>
      </c>
      <c r="W153" s="83">
        <f t="shared" si="45"/>
        <v>1000</v>
      </c>
      <c r="X153" s="4"/>
      <c r="Y153" s="18"/>
      <c r="Z153" s="18"/>
      <c r="AA153" s="18"/>
      <c r="AB153" s="50"/>
    </row>
    <row r="154" spans="1:28" ht="13.15" customHeight="1">
      <c r="A154" s="3">
        <v>140</v>
      </c>
      <c r="B154" s="34">
        <f t="shared" si="55"/>
        <v>45461</v>
      </c>
      <c r="C154" s="2">
        <f t="shared" si="56"/>
        <v>884</v>
      </c>
      <c r="D154" s="5">
        <f t="shared" si="51"/>
        <v>1582</v>
      </c>
      <c r="E154" s="35">
        <f t="shared" si="59"/>
        <v>-134</v>
      </c>
      <c r="F154" s="35">
        <f t="shared" si="60"/>
        <v>-344</v>
      </c>
      <c r="G154" s="35">
        <f t="shared" si="61"/>
        <v>-334</v>
      </c>
      <c r="H154" s="18">
        <f t="shared" si="46"/>
        <v>2600</v>
      </c>
      <c r="I154" s="18">
        <f t="shared" si="46"/>
        <v>2810</v>
      </c>
      <c r="J154" s="18">
        <f t="shared" si="46"/>
        <v>2800</v>
      </c>
      <c r="K154" s="18">
        <f t="shared" si="57"/>
        <v>3000</v>
      </c>
      <c r="L154" s="18">
        <f t="shared" si="57"/>
        <v>3000</v>
      </c>
      <c r="M154" s="18">
        <f t="shared" si="57"/>
        <v>3000</v>
      </c>
      <c r="N154" s="18">
        <f t="shared" si="62"/>
        <v>-400</v>
      </c>
      <c r="O154" s="18">
        <f t="shared" si="62"/>
        <v>-190</v>
      </c>
      <c r="P154" s="18">
        <f t="shared" si="62"/>
        <v>-200</v>
      </c>
      <c r="Q154" s="35">
        <f t="shared" si="58"/>
        <v>0</v>
      </c>
      <c r="R154" s="35">
        <f t="shared" si="58"/>
        <v>0</v>
      </c>
      <c r="S154" s="35">
        <f t="shared" si="58"/>
        <v>0</v>
      </c>
      <c r="T154" s="4">
        <f t="shared" si="54"/>
        <v>1466</v>
      </c>
      <c r="U154" s="83">
        <f t="shared" si="43"/>
        <v>1000</v>
      </c>
      <c r="V154" s="83">
        <f t="shared" si="44"/>
        <v>1000</v>
      </c>
      <c r="W154" s="83">
        <f t="shared" si="45"/>
        <v>1000</v>
      </c>
      <c r="X154" s="4"/>
      <c r="Y154" s="18"/>
      <c r="Z154" s="18"/>
      <c r="AA154" s="18"/>
      <c r="AB154" s="50"/>
    </row>
    <row r="155" spans="1:28" ht="13.15" customHeight="1">
      <c r="A155" s="3">
        <v>141</v>
      </c>
      <c r="B155" s="34">
        <f t="shared" si="55"/>
        <v>45462</v>
      </c>
      <c r="C155" s="2">
        <f t="shared" si="56"/>
        <v>884</v>
      </c>
      <c r="D155" s="5">
        <f t="shared" si="51"/>
        <v>1584</v>
      </c>
      <c r="E155" s="35">
        <f t="shared" si="59"/>
        <v>-132</v>
      </c>
      <c r="F155" s="35">
        <f t="shared" si="60"/>
        <v>-342</v>
      </c>
      <c r="G155" s="35">
        <f t="shared" si="61"/>
        <v>-332</v>
      </c>
      <c r="H155" s="18">
        <f t="shared" si="46"/>
        <v>2600</v>
      </c>
      <c r="I155" s="18">
        <f t="shared" si="46"/>
        <v>2810</v>
      </c>
      <c r="J155" s="18">
        <f t="shared" si="46"/>
        <v>2800</v>
      </c>
      <c r="K155" s="18">
        <f t="shared" si="57"/>
        <v>3000</v>
      </c>
      <c r="L155" s="18">
        <f t="shared" si="57"/>
        <v>3000</v>
      </c>
      <c r="M155" s="18">
        <f t="shared" si="57"/>
        <v>3000</v>
      </c>
      <c r="N155" s="18">
        <f t="shared" si="62"/>
        <v>-400</v>
      </c>
      <c r="O155" s="18">
        <f t="shared" si="62"/>
        <v>-190</v>
      </c>
      <c r="P155" s="18">
        <f t="shared" si="62"/>
        <v>-200</v>
      </c>
      <c r="Q155" s="35">
        <f t="shared" si="58"/>
        <v>0</v>
      </c>
      <c r="R155" s="35">
        <f t="shared" si="58"/>
        <v>0</v>
      </c>
      <c r="S155" s="35">
        <f t="shared" si="58"/>
        <v>0</v>
      </c>
      <c r="T155" s="4">
        <f t="shared" si="54"/>
        <v>1468</v>
      </c>
      <c r="U155" s="83">
        <f t="shared" si="43"/>
        <v>1000</v>
      </c>
      <c r="V155" s="83">
        <f t="shared" si="44"/>
        <v>1000</v>
      </c>
      <c r="W155" s="83">
        <f t="shared" si="45"/>
        <v>1000</v>
      </c>
      <c r="X155" s="4"/>
      <c r="Y155" s="18"/>
      <c r="Z155" s="18"/>
      <c r="AA155" s="18"/>
      <c r="AB155" s="50"/>
    </row>
    <row r="156" spans="1:28" ht="13.15" customHeight="1">
      <c r="A156" s="3">
        <v>142</v>
      </c>
      <c r="B156" s="34">
        <f t="shared" si="55"/>
        <v>45463</v>
      </c>
      <c r="C156" s="2">
        <f t="shared" si="56"/>
        <v>884</v>
      </c>
      <c r="D156" s="5">
        <f t="shared" si="51"/>
        <v>1586</v>
      </c>
      <c r="E156" s="35">
        <f t="shared" si="59"/>
        <v>-130</v>
      </c>
      <c r="F156" s="35">
        <f t="shared" si="60"/>
        <v>-340</v>
      </c>
      <c r="G156" s="35">
        <f t="shared" si="61"/>
        <v>-330</v>
      </c>
      <c r="H156" s="18">
        <f t="shared" si="46"/>
        <v>2600</v>
      </c>
      <c r="I156" s="18">
        <f t="shared" si="46"/>
        <v>2810</v>
      </c>
      <c r="J156" s="18">
        <f t="shared" si="46"/>
        <v>2800</v>
      </c>
      <c r="K156" s="18">
        <f t="shared" si="57"/>
        <v>3000</v>
      </c>
      <c r="L156" s="18">
        <f t="shared" si="57"/>
        <v>3000</v>
      </c>
      <c r="M156" s="18">
        <f t="shared" si="57"/>
        <v>3000</v>
      </c>
      <c r="N156" s="18">
        <f t="shared" si="62"/>
        <v>-400</v>
      </c>
      <c r="O156" s="18">
        <f t="shared" si="62"/>
        <v>-190</v>
      </c>
      <c r="P156" s="18">
        <f t="shared" si="62"/>
        <v>-200</v>
      </c>
      <c r="Q156" s="35">
        <f t="shared" si="58"/>
        <v>0</v>
      </c>
      <c r="R156" s="35">
        <f t="shared" si="58"/>
        <v>0</v>
      </c>
      <c r="S156" s="35">
        <f t="shared" si="58"/>
        <v>0</v>
      </c>
      <c r="T156" s="4">
        <f t="shared" si="54"/>
        <v>1470</v>
      </c>
      <c r="U156" s="83">
        <f t="shared" ref="U156:U219" si="63">U155+$X156*1000-Q156</f>
        <v>1000</v>
      </c>
      <c r="V156" s="83">
        <f t="shared" ref="V156:V219" si="64">V155+$X156*1000-R156</f>
        <v>1000</v>
      </c>
      <c r="W156" s="83">
        <f t="shared" ref="W156:W219" si="65">W155+$X156*1000-S156</f>
        <v>1000</v>
      </c>
      <c r="X156" s="4"/>
      <c r="Y156" s="18"/>
      <c r="Z156" s="18"/>
      <c r="AA156" s="18"/>
      <c r="AB156" s="50"/>
    </row>
    <row r="157" spans="1:28" ht="13.15" customHeight="1">
      <c r="A157" s="3">
        <v>143</v>
      </c>
      <c r="B157" s="34">
        <f t="shared" si="55"/>
        <v>45464</v>
      </c>
      <c r="C157" s="2">
        <f t="shared" si="56"/>
        <v>884</v>
      </c>
      <c r="D157" s="5">
        <f t="shared" si="51"/>
        <v>1588</v>
      </c>
      <c r="E157" s="35">
        <f t="shared" si="59"/>
        <v>-128</v>
      </c>
      <c r="F157" s="35">
        <f t="shared" si="60"/>
        <v>-338</v>
      </c>
      <c r="G157" s="35">
        <f t="shared" si="61"/>
        <v>-328</v>
      </c>
      <c r="H157" s="18">
        <f t="shared" si="46"/>
        <v>2600</v>
      </c>
      <c r="I157" s="18">
        <f t="shared" si="46"/>
        <v>2810</v>
      </c>
      <c r="J157" s="18">
        <f t="shared" si="46"/>
        <v>2800</v>
      </c>
      <c r="K157" s="18">
        <f t="shared" si="57"/>
        <v>3000</v>
      </c>
      <c r="L157" s="18">
        <f t="shared" si="57"/>
        <v>3000</v>
      </c>
      <c r="M157" s="18">
        <f t="shared" si="57"/>
        <v>3000</v>
      </c>
      <c r="N157" s="18">
        <f t="shared" si="62"/>
        <v>-400</v>
      </c>
      <c r="O157" s="18">
        <f t="shared" si="62"/>
        <v>-190</v>
      </c>
      <c r="P157" s="18">
        <f t="shared" si="62"/>
        <v>-200</v>
      </c>
      <c r="Q157" s="35">
        <f t="shared" si="58"/>
        <v>0</v>
      </c>
      <c r="R157" s="35">
        <f t="shared" si="58"/>
        <v>0</v>
      </c>
      <c r="S157" s="35">
        <f t="shared" si="58"/>
        <v>0</v>
      </c>
      <c r="T157" s="4">
        <f t="shared" si="54"/>
        <v>1472</v>
      </c>
      <c r="U157" s="83">
        <f t="shared" si="63"/>
        <v>1000</v>
      </c>
      <c r="V157" s="83">
        <f t="shared" si="64"/>
        <v>1000</v>
      </c>
      <c r="W157" s="83">
        <f t="shared" si="65"/>
        <v>1000</v>
      </c>
      <c r="X157" s="4"/>
      <c r="Y157" s="18"/>
      <c r="Z157" s="18"/>
      <c r="AA157" s="18"/>
      <c r="AB157" s="50"/>
    </row>
    <row r="158" spans="1:28" ht="13.15" customHeight="1">
      <c r="A158" s="3">
        <v>144</v>
      </c>
      <c r="B158" s="34">
        <f t="shared" si="55"/>
        <v>45465</v>
      </c>
      <c r="C158" s="2">
        <f t="shared" si="56"/>
        <v>884</v>
      </c>
      <c r="D158" s="5">
        <f t="shared" si="51"/>
        <v>1590</v>
      </c>
      <c r="E158" s="35">
        <f t="shared" si="59"/>
        <v>-126</v>
      </c>
      <c r="F158" s="35">
        <f t="shared" si="60"/>
        <v>-336</v>
      </c>
      <c r="G158" s="35">
        <f t="shared" si="61"/>
        <v>-326</v>
      </c>
      <c r="H158" s="18">
        <f t="shared" ref="H158:J204" si="66">K158+N158</f>
        <v>2600</v>
      </c>
      <c r="I158" s="18">
        <f t="shared" si="66"/>
        <v>2810</v>
      </c>
      <c r="J158" s="18">
        <f t="shared" si="66"/>
        <v>2800</v>
      </c>
      <c r="K158" s="18">
        <f t="shared" si="57"/>
        <v>3000</v>
      </c>
      <c r="L158" s="18">
        <f t="shared" si="57"/>
        <v>3000</v>
      </c>
      <c r="M158" s="18">
        <f t="shared" si="57"/>
        <v>3000</v>
      </c>
      <c r="N158" s="18">
        <f t="shared" si="62"/>
        <v>-400</v>
      </c>
      <c r="O158" s="18">
        <f t="shared" si="62"/>
        <v>-190</v>
      </c>
      <c r="P158" s="18">
        <f t="shared" si="62"/>
        <v>-200</v>
      </c>
      <c r="Q158" s="35">
        <f t="shared" si="58"/>
        <v>0</v>
      </c>
      <c r="R158" s="35">
        <f t="shared" si="58"/>
        <v>0</v>
      </c>
      <c r="S158" s="35">
        <f t="shared" si="58"/>
        <v>0</v>
      </c>
      <c r="T158" s="4">
        <f t="shared" si="54"/>
        <v>1474</v>
      </c>
      <c r="U158" s="83">
        <f t="shared" si="63"/>
        <v>1000</v>
      </c>
      <c r="V158" s="83">
        <f t="shared" si="64"/>
        <v>1000</v>
      </c>
      <c r="W158" s="83">
        <f t="shared" si="65"/>
        <v>1000</v>
      </c>
      <c r="X158" s="4"/>
      <c r="Y158" s="18"/>
      <c r="Z158" s="18"/>
      <c r="AA158" s="18"/>
      <c r="AB158" s="50"/>
    </row>
    <row r="159" spans="1:28" ht="13.15" customHeight="1">
      <c r="A159" s="3">
        <v>145</v>
      </c>
      <c r="B159" s="34">
        <f t="shared" si="55"/>
        <v>45466</v>
      </c>
      <c r="C159" s="2">
        <f t="shared" si="56"/>
        <v>884</v>
      </c>
      <c r="D159" s="5">
        <f t="shared" si="51"/>
        <v>1592</v>
      </c>
      <c r="E159" s="35">
        <f t="shared" si="59"/>
        <v>-124</v>
      </c>
      <c r="F159" s="35">
        <f t="shared" si="60"/>
        <v>-334</v>
      </c>
      <c r="G159" s="35">
        <f t="shared" si="61"/>
        <v>-324</v>
      </c>
      <c r="H159" s="18">
        <f t="shared" si="66"/>
        <v>2600</v>
      </c>
      <c r="I159" s="18">
        <f t="shared" si="66"/>
        <v>2810</v>
      </c>
      <c r="J159" s="18">
        <f t="shared" si="66"/>
        <v>2800</v>
      </c>
      <c r="K159" s="18">
        <f t="shared" si="57"/>
        <v>3000</v>
      </c>
      <c r="L159" s="18">
        <f t="shared" si="57"/>
        <v>3000</v>
      </c>
      <c r="M159" s="18">
        <f t="shared" si="57"/>
        <v>3000</v>
      </c>
      <c r="N159" s="18">
        <f t="shared" si="62"/>
        <v>-400</v>
      </c>
      <c r="O159" s="18">
        <f t="shared" si="62"/>
        <v>-190</v>
      </c>
      <c r="P159" s="18">
        <f t="shared" si="62"/>
        <v>-200</v>
      </c>
      <c r="Q159" s="35">
        <f t="shared" si="58"/>
        <v>0</v>
      </c>
      <c r="R159" s="35">
        <f t="shared" si="58"/>
        <v>0</v>
      </c>
      <c r="S159" s="35">
        <f t="shared" si="58"/>
        <v>0</v>
      </c>
      <c r="T159" s="4">
        <f t="shared" si="54"/>
        <v>1476</v>
      </c>
      <c r="U159" s="83">
        <f t="shared" si="63"/>
        <v>1000</v>
      </c>
      <c r="V159" s="83">
        <f t="shared" si="64"/>
        <v>1000</v>
      </c>
      <c r="W159" s="83">
        <f t="shared" si="65"/>
        <v>1000</v>
      </c>
      <c r="X159" s="4"/>
      <c r="Y159" s="18"/>
      <c r="Z159" s="18"/>
      <c r="AA159" s="18"/>
      <c r="AB159" s="50"/>
    </row>
    <row r="160" spans="1:28" ht="13.15" customHeight="1">
      <c r="A160" s="3">
        <v>146</v>
      </c>
      <c r="B160" s="34">
        <f t="shared" si="55"/>
        <v>45467</v>
      </c>
      <c r="C160" s="2">
        <f t="shared" si="56"/>
        <v>884</v>
      </c>
      <c r="D160" s="5">
        <f t="shared" si="51"/>
        <v>1594</v>
      </c>
      <c r="E160" s="35">
        <f t="shared" si="59"/>
        <v>-122</v>
      </c>
      <c r="F160" s="35">
        <f t="shared" si="60"/>
        <v>-332</v>
      </c>
      <c r="G160" s="35">
        <f t="shared" si="61"/>
        <v>-322</v>
      </c>
      <c r="H160" s="18">
        <f t="shared" si="66"/>
        <v>2600</v>
      </c>
      <c r="I160" s="18">
        <f t="shared" si="66"/>
        <v>2810</v>
      </c>
      <c r="J160" s="18">
        <f t="shared" si="66"/>
        <v>2800</v>
      </c>
      <c r="K160" s="18">
        <f t="shared" ref="K160:M175" si="67">K159</f>
        <v>3000</v>
      </c>
      <c r="L160" s="18">
        <f t="shared" si="67"/>
        <v>3000</v>
      </c>
      <c r="M160" s="18">
        <f t="shared" si="67"/>
        <v>3000</v>
      </c>
      <c r="N160" s="18">
        <f t="shared" si="62"/>
        <v>-400</v>
      </c>
      <c r="O160" s="18">
        <f t="shared" si="62"/>
        <v>-190</v>
      </c>
      <c r="P160" s="18">
        <f t="shared" si="62"/>
        <v>-200</v>
      </c>
      <c r="Q160" s="35">
        <f t="shared" si="58"/>
        <v>0</v>
      </c>
      <c r="R160" s="35">
        <f t="shared" si="58"/>
        <v>0</v>
      </c>
      <c r="S160" s="35">
        <f t="shared" si="58"/>
        <v>0</v>
      </c>
      <c r="T160" s="4">
        <f t="shared" si="54"/>
        <v>1478</v>
      </c>
      <c r="U160" s="83">
        <f t="shared" si="63"/>
        <v>1000</v>
      </c>
      <c r="V160" s="83">
        <f t="shared" si="64"/>
        <v>1000</v>
      </c>
      <c r="W160" s="83">
        <f t="shared" si="65"/>
        <v>1000</v>
      </c>
      <c r="X160" s="4"/>
      <c r="Y160" s="18"/>
      <c r="Z160" s="18"/>
      <c r="AA160" s="18"/>
      <c r="AB160" s="50"/>
    </row>
    <row r="161" spans="1:28" ht="13.15" customHeight="1">
      <c r="A161" s="3">
        <v>147</v>
      </c>
      <c r="B161" s="34">
        <f t="shared" si="55"/>
        <v>45468</v>
      </c>
      <c r="C161" s="2">
        <f t="shared" si="56"/>
        <v>884</v>
      </c>
      <c r="D161" s="5">
        <f t="shared" si="51"/>
        <v>1596</v>
      </c>
      <c r="E161" s="35">
        <f t="shared" si="59"/>
        <v>-120</v>
      </c>
      <c r="F161" s="35">
        <f t="shared" si="60"/>
        <v>-330</v>
      </c>
      <c r="G161" s="35">
        <f t="shared" si="61"/>
        <v>-320</v>
      </c>
      <c r="H161" s="18">
        <f t="shared" si="66"/>
        <v>2600</v>
      </c>
      <c r="I161" s="18">
        <f t="shared" si="66"/>
        <v>2810</v>
      </c>
      <c r="J161" s="18">
        <f t="shared" si="66"/>
        <v>2800</v>
      </c>
      <c r="K161" s="18">
        <f t="shared" si="67"/>
        <v>3000</v>
      </c>
      <c r="L161" s="18">
        <f t="shared" si="67"/>
        <v>3000</v>
      </c>
      <c r="M161" s="18">
        <f t="shared" si="67"/>
        <v>3000</v>
      </c>
      <c r="N161" s="18">
        <f t="shared" ref="N161:P176" si="68">N160-Q161</f>
        <v>-400</v>
      </c>
      <c r="O161" s="18">
        <f t="shared" si="68"/>
        <v>-190</v>
      </c>
      <c r="P161" s="18">
        <f t="shared" si="68"/>
        <v>-200</v>
      </c>
      <c r="Q161" s="35">
        <f t="shared" si="58"/>
        <v>0</v>
      </c>
      <c r="R161" s="35">
        <f t="shared" si="58"/>
        <v>0</v>
      </c>
      <c r="S161" s="35">
        <f t="shared" si="58"/>
        <v>0</v>
      </c>
      <c r="T161" s="4">
        <f t="shared" si="54"/>
        <v>1480</v>
      </c>
      <c r="U161" s="83">
        <f t="shared" si="63"/>
        <v>1000</v>
      </c>
      <c r="V161" s="83">
        <f t="shared" si="64"/>
        <v>1000</v>
      </c>
      <c r="W161" s="83">
        <f t="shared" si="65"/>
        <v>1000</v>
      </c>
      <c r="X161" s="4"/>
      <c r="Y161" s="18"/>
      <c r="Z161" s="18"/>
      <c r="AA161" s="18"/>
      <c r="AB161" s="50"/>
    </row>
    <row r="162" spans="1:28" ht="13.15" customHeight="1">
      <c r="A162" s="3">
        <v>148</v>
      </c>
      <c r="B162" s="34">
        <f t="shared" si="55"/>
        <v>45469</v>
      </c>
      <c r="C162" s="2">
        <f t="shared" si="56"/>
        <v>884</v>
      </c>
      <c r="D162" s="5">
        <f t="shared" si="51"/>
        <v>1598</v>
      </c>
      <c r="E162" s="35">
        <f t="shared" si="59"/>
        <v>-118</v>
      </c>
      <c r="F162" s="35">
        <f t="shared" si="60"/>
        <v>-328</v>
      </c>
      <c r="G162" s="35">
        <f t="shared" si="61"/>
        <v>-318</v>
      </c>
      <c r="H162" s="18">
        <f t="shared" si="66"/>
        <v>2600</v>
      </c>
      <c r="I162" s="18">
        <f t="shared" si="66"/>
        <v>2810</v>
      </c>
      <c r="J162" s="18">
        <f t="shared" si="66"/>
        <v>2800</v>
      </c>
      <c r="K162" s="18">
        <f t="shared" si="67"/>
        <v>3000</v>
      </c>
      <c r="L162" s="18">
        <f t="shared" si="67"/>
        <v>3000</v>
      </c>
      <c r="M162" s="18">
        <f t="shared" si="67"/>
        <v>3000</v>
      </c>
      <c r="N162" s="18">
        <f t="shared" si="68"/>
        <v>-400</v>
      </c>
      <c r="O162" s="18">
        <f t="shared" si="68"/>
        <v>-190</v>
      </c>
      <c r="P162" s="18">
        <f t="shared" si="68"/>
        <v>-200</v>
      </c>
      <c r="Q162" s="35">
        <f t="shared" si="58"/>
        <v>0</v>
      </c>
      <c r="R162" s="35">
        <f t="shared" si="58"/>
        <v>0</v>
      </c>
      <c r="S162" s="35">
        <f t="shared" si="58"/>
        <v>0</v>
      </c>
      <c r="T162" s="4">
        <f t="shared" si="54"/>
        <v>1182</v>
      </c>
      <c r="U162" s="83">
        <f t="shared" si="63"/>
        <v>1300</v>
      </c>
      <c r="V162" s="83">
        <f t="shared" si="64"/>
        <v>1300</v>
      </c>
      <c r="W162" s="83">
        <f t="shared" si="65"/>
        <v>1300</v>
      </c>
      <c r="X162" s="89">
        <v>0.3</v>
      </c>
      <c r="Y162" s="18"/>
      <c r="Z162" s="18"/>
      <c r="AA162" s="18"/>
      <c r="AB162" s="50">
        <v>2</v>
      </c>
    </row>
    <row r="163" spans="1:28" ht="13.15" customHeight="1">
      <c r="A163" s="3">
        <v>149</v>
      </c>
      <c r="B163" s="34">
        <f t="shared" si="55"/>
        <v>45470</v>
      </c>
      <c r="C163" s="2">
        <f t="shared" si="56"/>
        <v>884</v>
      </c>
      <c r="D163" s="5">
        <f t="shared" si="51"/>
        <v>1600</v>
      </c>
      <c r="E163" s="35">
        <f t="shared" si="59"/>
        <v>-116</v>
      </c>
      <c r="F163" s="35">
        <f t="shared" si="60"/>
        <v>-326</v>
      </c>
      <c r="G163" s="35">
        <f t="shared" si="61"/>
        <v>-316</v>
      </c>
      <c r="H163" s="18">
        <f t="shared" si="66"/>
        <v>2600</v>
      </c>
      <c r="I163" s="18">
        <f t="shared" si="66"/>
        <v>2810</v>
      </c>
      <c r="J163" s="18">
        <f t="shared" si="66"/>
        <v>2800</v>
      </c>
      <c r="K163" s="18">
        <f t="shared" si="67"/>
        <v>3000</v>
      </c>
      <c r="L163" s="18">
        <f t="shared" si="67"/>
        <v>3000</v>
      </c>
      <c r="M163" s="18">
        <f t="shared" si="67"/>
        <v>3000</v>
      </c>
      <c r="N163" s="18">
        <f t="shared" si="68"/>
        <v>-400</v>
      </c>
      <c r="O163" s="18">
        <f t="shared" si="68"/>
        <v>-190</v>
      </c>
      <c r="P163" s="18">
        <f t="shared" si="68"/>
        <v>-200</v>
      </c>
      <c r="Q163" s="35">
        <f t="shared" si="58"/>
        <v>0</v>
      </c>
      <c r="R163" s="35">
        <f t="shared" si="58"/>
        <v>0</v>
      </c>
      <c r="S163" s="35">
        <f t="shared" si="58"/>
        <v>0</v>
      </c>
      <c r="T163" s="4">
        <f t="shared" si="54"/>
        <v>1184</v>
      </c>
      <c r="U163" s="83">
        <f t="shared" si="63"/>
        <v>1300</v>
      </c>
      <c r="V163" s="83">
        <f t="shared" si="64"/>
        <v>1300</v>
      </c>
      <c r="W163" s="83">
        <f t="shared" si="65"/>
        <v>1300</v>
      </c>
      <c r="X163" s="4"/>
      <c r="Y163" s="18"/>
      <c r="Z163" s="18"/>
      <c r="AA163" s="18"/>
      <c r="AB163" s="50"/>
    </row>
    <row r="164" spans="1:28" ht="13.15" customHeight="1">
      <c r="A164" s="3">
        <v>150</v>
      </c>
      <c r="B164" s="34">
        <f t="shared" si="55"/>
        <v>45471</v>
      </c>
      <c r="C164" s="2">
        <f t="shared" si="56"/>
        <v>884</v>
      </c>
      <c r="D164" s="5">
        <f t="shared" si="51"/>
        <v>1602</v>
      </c>
      <c r="E164" s="35">
        <f t="shared" si="59"/>
        <v>-114</v>
      </c>
      <c r="F164" s="35">
        <f t="shared" si="60"/>
        <v>-324</v>
      </c>
      <c r="G164" s="35">
        <f t="shared" si="61"/>
        <v>-314</v>
      </c>
      <c r="H164" s="18">
        <f t="shared" si="66"/>
        <v>2600</v>
      </c>
      <c r="I164" s="18">
        <f t="shared" si="66"/>
        <v>2810</v>
      </c>
      <c r="J164" s="18">
        <f t="shared" si="66"/>
        <v>2800</v>
      </c>
      <c r="K164" s="18">
        <f t="shared" si="67"/>
        <v>3000</v>
      </c>
      <c r="L164" s="18">
        <f t="shared" si="67"/>
        <v>3000</v>
      </c>
      <c r="M164" s="18">
        <f t="shared" si="67"/>
        <v>3000</v>
      </c>
      <c r="N164" s="18">
        <f t="shared" si="68"/>
        <v>-400</v>
      </c>
      <c r="O164" s="18">
        <f t="shared" si="68"/>
        <v>-190</v>
      </c>
      <c r="P164" s="18">
        <f t="shared" si="68"/>
        <v>-200</v>
      </c>
      <c r="Q164" s="35">
        <f t="shared" si="58"/>
        <v>0</v>
      </c>
      <c r="R164" s="35">
        <f t="shared" si="58"/>
        <v>0</v>
      </c>
      <c r="S164" s="35">
        <f t="shared" si="58"/>
        <v>0</v>
      </c>
      <c r="T164" s="4">
        <f t="shared" si="54"/>
        <v>1186</v>
      </c>
      <c r="U164" s="83">
        <f t="shared" si="63"/>
        <v>1300</v>
      </c>
      <c r="V164" s="83">
        <f t="shared" si="64"/>
        <v>1300</v>
      </c>
      <c r="W164" s="83">
        <f t="shared" si="65"/>
        <v>1300</v>
      </c>
      <c r="X164" s="4"/>
      <c r="Y164" s="18"/>
      <c r="Z164" s="18"/>
      <c r="AA164" s="18"/>
      <c r="AB164" s="50"/>
    </row>
    <row r="165" spans="1:28" ht="13.15" customHeight="1">
      <c r="A165" s="3">
        <v>151</v>
      </c>
      <c r="B165" s="34">
        <f t="shared" si="55"/>
        <v>45472</v>
      </c>
      <c r="C165" s="2">
        <f t="shared" si="56"/>
        <v>884</v>
      </c>
      <c r="D165" s="5">
        <f t="shared" si="51"/>
        <v>1604</v>
      </c>
      <c r="E165" s="35">
        <f t="shared" si="59"/>
        <v>-112</v>
      </c>
      <c r="F165" s="35">
        <f t="shared" si="60"/>
        <v>-322</v>
      </c>
      <c r="G165" s="35">
        <f t="shared" si="61"/>
        <v>-312</v>
      </c>
      <c r="H165" s="18">
        <f t="shared" si="66"/>
        <v>2600</v>
      </c>
      <c r="I165" s="18">
        <f t="shared" si="66"/>
        <v>2810</v>
      </c>
      <c r="J165" s="18">
        <f t="shared" si="66"/>
        <v>2800</v>
      </c>
      <c r="K165" s="18">
        <f t="shared" si="67"/>
        <v>3000</v>
      </c>
      <c r="L165" s="18">
        <f t="shared" si="67"/>
        <v>3000</v>
      </c>
      <c r="M165" s="18">
        <f t="shared" si="67"/>
        <v>3000</v>
      </c>
      <c r="N165" s="18">
        <f t="shared" si="68"/>
        <v>-400</v>
      </c>
      <c r="O165" s="18">
        <f t="shared" si="68"/>
        <v>-190</v>
      </c>
      <c r="P165" s="18">
        <f t="shared" si="68"/>
        <v>-200</v>
      </c>
      <c r="Q165" s="35">
        <f t="shared" si="58"/>
        <v>0</v>
      </c>
      <c r="R165" s="35">
        <f t="shared" si="58"/>
        <v>0</v>
      </c>
      <c r="S165" s="35">
        <f t="shared" si="58"/>
        <v>0</v>
      </c>
      <c r="T165" s="4">
        <f t="shared" si="54"/>
        <v>1188</v>
      </c>
      <c r="U165" s="83">
        <f t="shared" si="63"/>
        <v>1300</v>
      </c>
      <c r="V165" s="83">
        <f t="shared" si="64"/>
        <v>1300</v>
      </c>
      <c r="W165" s="83">
        <f t="shared" si="65"/>
        <v>1300</v>
      </c>
      <c r="X165" s="4"/>
      <c r="Y165" s="18"/>
      <c r="Z165" s="18"/>
      <c r="AA165" s="18"/>
      <c r="AB165" s="50"/>
    </row>
    <row r="166" spans="1:28" ht="13.15" customHeight="1">
      <c r="A166" s="3">
        <v>152</v>
      </c>
      <c r="B166" s="34">
        <f t="shared" si="55"/>
        <v>45473</v>
      </c>
      <c r="C166" s="2">
        <f t="shared" si="56"/>
        <v>884</v>
      </c>
      <c r="D166" s="5">
        <f t="shared" si="51"/>
        <v>1606</v>
      </c>
      <c r="E166" s="35">
        <f t="shared" si="59"/>
        <v>-110</v>
      </c>
      <c r="F166" s="35">
        <f t="shared" si="60"/>
        <v>-320</v>
      </c>
      <c r="G166" s="35">
        <f t="shared" si="61"/>
        <v>-310</v>
      </c>
      <c r="H166" s="18">
        <f t="shared" si="66"/>
        <v>2600</v>
      </c>
      <c r="I166" s="18">
        <f t="shared" si="66"/>
        <v>2810</v>
      </c>
      <c r="J166" s="18">
        <f t="shared" si="66"/>
        <v>2800</v>
      </c>
      <c r="K166" s="18">
        <f t="shared" si="67"/>
        <v>3000</v>
      </c>
      <c r="L166" s="18">
        <f t="shared" si="67"/>
        <v>3000</v>
      </c>
      <c r="M166" s="18">
        <f t="shared" si="67"/>
        <v>3000</v>
      </c>
      <c r="N166" s="18">
        <f t="shared" si="68"/>
        <v>-400</v>
      </c>
      <c r="O166" s="18">
        <f t="shared" si="68"/>
        <v>-190</v>
      </c>
      <c r="P166" s="18">
        <f t="shared" si="68"/>
        <v>-200</v>
      </c>
      <c r="Q166" s="35">
        <f t="shared" si="58"/>
        <v>0</v>
      </c>
      <c r="R166" s="35">
        <f t="shared" si="58"/>
        <v>0</v>
      </c>
      <c r="S166" s="35">
        <f t="shared" si="58"/>
        <v>0</v>
      </c>
      <c r="T166" s="4">
        <f t="shared" si="54"/>
        <v>890</v>
      </c>
      <c r="U166" s="83">
        <f t="shared" si="63"/>
        <v>1600</v>
      </c>
      <c r="V166" s="83">
        <f t="shared" si="64"/>
        <v>1600</v>
      </c>
      <c r="W166" s="83">
        <f t="shared" si="65"/>
        <v>1600</v>
      </c>
      <c r="X166" s="89">
        <v>0.3</v>
      </c>
      <c r="Y166" s="18"/>
      <c r="Z166" s="18"/>
      <c r="AA166" s="18"/>
      <c r="AB166" s="50">
        <v>1</v>
      </c>
    </row>
    <row r="167" spans="1:28" ht="13.15" customHeight="1">
      <c r="A167" s="3">
        <v>153</v>
      </c>
      <c r="B167" s="34">
        <f t="shared" si="55"/>
        <v>45474</v>
      </c>
      <c r="C167" s="2">
        <f t="shared" si="56"/>
        <v>884</v>
      </c>
      <c r="D167" s="5">
        <f t="shared" si="51"/>
        <v>1608</v>
      </c>
      <c r="E167" s="35">
        <f t="shared" si="59"/>
        <v>-108</v>
      </c>
      <c r="F167" s="35">
        <f t="shared" si="60"/>
        <v>-318</v>
      </c>
      <c r="G167" s="35">
        <f t="shared" si="61"/>
        <v>-308</v>
      </c>
      <c r="H167" s="18">
        <f t="shared" si="66"/>
        <v>2600</v>
      </c>
      <c r="I167" s="18">
        <f t="shared" si="66"/>
        <v>2810</v>
      </c>
      <c r="J167" s="18">
        <f t="shared" si="66"/>
        <v>2800</v>
      </c>
      <c r="K167" s="18">
        <f t="shared" si="67"/>
        <v>3000</v>
      </c>
      <c r="L167" s="18">
        <f t="shared" si="67"/>
        <v>3000</v>
      </c>
      <c r="M167" s="18">
        <f t="shared" si="67"/>
        <v>3000</v>
      </c>
      <c r="N167" s="18">
        <f t="shared" si="68"/>
        <v>-400</v>
      </c>
      <c r="O167" s="18">
        <f t="shared" si="68"/>
        <v>-190</v>
      </c>
      <c r="P167" s="18">
        <f t="shared" si="68"/>
        <v>-200</v>
      </c>
      <c r="Q167" s="35">
        <f t="shared" si="58"/>
        <v>0</v>
      </c>
      <c r="R167" s="35">
        <f t="shared" si="58"/>
        <v>0</v>
      </c>
      <c r="S167" s="35">
        <f t="shared" si="58"/>
        <v>0</v>
      </c>
      <c r="T167" s="4">
        <f t="shared" si="54"/>
        <v>892</v>
      </c>
      <c r="U167" s="83">
        <f t="shared" si="63"/>
        <v>1600</v>
      </c>
      <c r="V167" s="83">
        <f t="shared" si="64"/>
        <v>1600</v>
      </c>
      <c r="W167" s="83">
        <f t="shared" si="65"/>
        <v>1600</v>
      </c>
      <c r="X167" s="4"/>
      <c r="Y167" s="18"/>
      <c r="Z167" s="18"/>
      <c r="AA167" s="18"/>
      <c r="AB167" s="50"/>
    </row>
    <row r="168" spans="1:28" ht="13.15" customHeight="1">
      <c r="A168" s="3">
        <v>154</v>
      </c>
      <c r="B168" s="34">
        <f t="shared" si="55"/>
        <v>45475</v>
      </c>
      <c r="C168" s="2">
        <f t="shared" si="56"/>
        <v>884</v>
      </c>
      <c r="D168" s="5">
        <f t="shared" si="51"/>
        <v>1610</v>
      </c>
      <c r="E168" s="35">
        <f t="shared" si="59"/>
        <v>-106</v>
      </c>
      <c r="F168" s="35">
        <f t="shared" si="60"/>
        <v>-316</v>
      </c>
      <c r="G168" s="35">
        <f t="shared" si="61"/>
        <v>-306</v>
      </c>
      <c r="H168" s="18">
        <f t="shared" si="66"/>
        <v>2600</v>
      </c>
      <c r="I168" s="18">
        <f t="shared" si="66"/>
        <v>2810</v>
      </c>
      <c r="J168" s="18">
        <f t="shared" si="66"/>
        <v>2800</v>
      </c>
      <c r="K168" s="18">
        <f t="shared" si="67"/>
        <v>3000</v>
      </c>
      <c r="L168" s="18">
        <f t="shared" si="67"/>
        <v>3000</v>
      </c>
      <c r="M168" s="18">
        <f t="shared" si="67"/>
        <v>3000</v>
      </c>
      <c r="N168" s="18">
        <f t="shared" si="68"/>
        <v>-400</v>
      </c>
      <c r="O168" s="18">
        <f t="shared" si="68"/>
        <v>-190</v>
      </c>
      <c r="P168" s="18">
        <f t="shared" si="68"/>
        <v>-200</v>
      </c>
      <c r="Q168" s="35">
        <f t="shared" si="58"/>
        <v>0</v>
      </c>
      <c r="R168" s="35">
        <f t="shared" si="58"/>
        <v>0</v>
      </c>
      <c r="S168" s="35">
        <f t="shared" si="58"/>
        <v>0</v>
      </c>
      <c r="T168" s="4">
        <f t="shared" si="54"/>
        <v>894</v>
      </c>
      <c r="U168" s="83">
        <f t="shared" si="63"/>
        <v>1600</v>
      </c>
      <c r="V168" s="83">
        <f t="shared" si="64"/>
        <v>1600</v>
      </c>
      <c r="W168" s="83">
        <f t="shared" si="65"/>
        <v>1600</v>
      </c>
      <c r="X168" s="4"/>
      <c r="Y168" s="18"/>
      <c r="Z168" s="18"/>
      <c r="AA168" s="18"/>
      <c r="AB168" s="50"/>
    </row>
    <row r="169" spans="1:28" ht="13.15" customHeight="1">
      <c r="A169" s="3">
        <v>155</v>
      </c>
      <c r="B169" s="34">
        <f t="shared" si="55"/>
        <v>45476</v>
      </c>
      <c r="C169" s="2">
        <f t="shared" si="56"/>
        <v>884</v>
      </c>
      <c r="D169" s="5">
        <f t="shared" si="51"/>
        <v>1612</v>
      </c>
      <c r="E169" s="35">
        <f t="shared" si="59"/>
        <v>-104</v>
      </c>
      <c r="F169" s="35">
        <f t="shared" si="60"/>
        <v>-314</v>
      </c>
      <c r="G169" s="35">
        <f t="shared" si="61"/>
        <v>-304</v>
      </c>
      <c r="H169" s="18">
        <f t="shared" si="66"/>
        <v>2600</v>
      </c>
      <c r="I169" s="18">
        <f t="shared" si="66"/>
        <v>2810</v>
      </c>
      <c r="J169" s="18">
        <f t="shared" si="66"/>
        <v>2800</v>
      </c>
      <c r="K169" s="18">
        <f t="shared" si="67"/>
        <v>3000</v>
      </c>
      <c r="L169" s="18">
        <f t="shared" si="67"/>
        <v>3000</v>
      </c>
      <c r="M169" s="18">
        <f t="shared" si="67"/>
        <v>3000</v>
      </c>
      <c r="N169" s="18">
        <f t="shared" si="68"/>
        <v>-400</v>
      </c>
      <c r="O169" s="18">
        <f t="shared" si="68"/>
        <v>-190</v>
      </c>
      <c r="P169" s="18">
        <f t="shared" si="68"/>
        <v>-200</v>
      </c>
      <c r="Q169" s="35">
        <f t="shared" si="58"/>
        <v>0</v>
      </c>
      <c r="R169" s="35">
        <f t="shared" si="58"/>
        <v>0</v>
      </c>
      <c r="S169" s="35">
        <f t="shared" si="58"/>
        <v>0</v>
      </c>
      <c r="T169" s="4">
        <f t="shared" si="54"/>
        <v>896</v>
      </c>
      <c r="U169" s="83">
        <f t="shared" si="63"/>
        <v>1600</v>
      </c>
      <c r="V169" s="83">
        <f t="shared" si="64"/>
        <v>1600</v>
      </c>
      <c r="W169" s="83">
        <f t="shared" si="65"/>
        <v>1600</v>
      </c>
      <c r="X169" s="4"/>
      <c r="Y169" s="18"/>
      <c r="Z169" s="18"/>
      <c r="AA169" s="18"/>
      <c r="AB169" s="50"/>
    </row>
    <row r="170" spans="1:28" ht="13.15" customHeight="1">
      <c r="A170" s="3">
        <v>156</v>
      </c>
      <c r="B170" s="34">
        <f t="shared" si="55"/>
        <v>45477</v>
      </c>
      <c r="C170" s="2">
        <f t="shared" si="56"/>
        <v>884</v>
      </c>
      <c r="D170" s="5">
        <f t="shared" si="51"/>
        <v>1614</v>
      </c>
      <c r="E170" s="35">
        <f t="shared" si="59"/>
        <v>-102</v>
      </c>
      <c r="F170" s="35">
        <f t="shared" si="60"/>
        <v>-312</v>
      </c>
      <c r="G170" s="35">
        <f t="shared" si="61"/>
        <v>-302</v>
      </c>
      <c r="H170" s="18">
        <f t="shared" si="66"/>
        <v>2600</v>
      </c>
      <c r="I170" s="18">
        <f t="shared" si="66"/>
        <v>2810</v>
      </c>
      <c r="J170" s="18">
        <f t="shared" si="66"/>
        <v>2800</v>
      </c>
      <c r="K170" s="18">
        <f t="shared" si="67"/>
        <v>3000</v>
      </c>
      <c r="L170" s="18">
        <f t="shared" si="67"/>
        <v>3000</v>
      </c>
      <c r="M170" s="18">
        <f t="shared" si="67"/>
        <v>3000</v>
      </c>
      <c r="N170" s="18">
        <f t="shared" si="68"/>
        <v>-400</v>
      </c>
      <c r="O170" s="18">
        <f t="shared" si="68"/>
        <v>-190</v>
      </c>
      <c r="P170" s="18">
        <f t="shared" si="68"/>
        <v>-200</v>
      </c>
      <c r="Q170" s="35">
        <f t="shared" si="58"/>
        <v>0</v>
      </c>
      <c r="R170" s="35">
        <f t="shared" si="58"/>
        <v>0</v>
      </c>
      <c r="S170" s="35">
        <f t="shared" si="58"/>
        <v>0</v>
      </c>
      <c r="T170" s="4">
        <f t="shared" si="54"/>
        <v>898</v>
      </c>
      <c r="U170" s="83">
        <f t="shared" si="63"/>
        <v>1600</v>
      </c>
      <c r="V170" s="83">
        <f t="shared" si="64"/>
        <v>1600</v>
      </c>
      <c r="W170" s="83">
        <f t="shared" si="65"/>
        <v>1600</v>
      </c>
      <c r="X170" s="4"/>
      <c r="Y170" s="18"/>
      <c r="Z170" s="18"/>
      <c r="AA170" s="18"/>
      <c r="AB170" s="50"/>
    </row>
    <row r="171" spans="1:28" ht="13.15" customHeight="1">
      <c r="A171" s="3">
        <v>157</v>
      </c>
      <c r="B171" s="34">
        <f t="shared" si="55"/>
        <v>45478</v>
      </c>
      <c r="C171" s="2">
        <f t="shared" si="56"/>
        <v>884</v>
      </c>
      <c r="D171" s="5">
        <f t="shared" si="51"/>
        <v>1616</v>
      </c>
      <c r="E171" s="35">
        <f t="shared" si="59"/>
        <v>-100</v>
      </c>
      <c r="F171" s="35">
        <f t="shared" si="60"/>
        <v>-310</v>
      </c>
      <c r="G171" s="35">
        <f t="shared" si="61"/>
        <v>-300</v>
      </c>
      <c r="H171" s="18">
        <f t="shared" si="66"/>
        <v>2600</v>
      </c>
      <c r="I171" s="18">
        <f t="shared" si="66"/>
        <v>2810</v>
      </c>
      <c r="J171" s="18">
        <f t="shared" si="66"/>
        <v>2800</v>
      </c>
      <c r="K171" s="18">
        <f t="shared" si="67"/>
        <v>3000</v>
      </c>
      <c r="L171" s="18">
        <f t="shared" si="67"/>
        <v>3000</v>
      </c>
      <c r="M171" s="18">
        <f t="shared" si="67"/>
        <v>3000</v>
      </c>
      <c r="N171" s="18">
        <f t="shared" si="68"/>
        <v>-400</v>
      </c>
      <c r="O171" s="18">
        <f t="shared" si="68"/>
        <v>-190</v>
      </c>
      <c r="P171" s="18">
        <f t="shared" si="68"/>
        <v>-200</v>
      </c>
      <c r="Q171" s="35">
        <f t="shared" si="58"/>
        <v>0</v>
      </c>
      <c r="R171" s="35">
        <f t="shared" si="58"/>
        <v>0</v>
      </c>
      <c r="S171" s="35">
        <f t="shared" si="58"/>
        <v>0</v>
      </c>
      <c r="T171" s="4">
        <f t="shared" si="54"/>
        <v>900</v>
      </c>
      <c r="U171" s="83">
        <f t="shared" si="63"/>
        <v>1600</v>
      </c>
      <c r="V171" s="83">
        <f t="shared" si="64"/>
        <v>1600</v>
      </c>
      <c r="W171" s="83">
        <f t="shared" si="65"/>
        <v>1600</v>
      </c>
      <c r="X171" s="4"/>
      <c r="Y171" s="18"/>
      <c r="Z171" s="18"/>
      <c r="AA171" s="18"/>
      <c r="AB171" s="50"/>
    </row>
    <row r="172" spans="1:28" ht="13.15" customHeight="1">
      <c r="A172" s="3">
        <v>158</v>
      </c>
      <c r="B172" s="34">
        <f t="shared" si="55"/>
        <v>45479</v>
      </c>
      <c r="C172" s="2">
        <f t="shared" si="56"/>
        <v>884</v>
      </c>
      <c r="D172" s="5">
        <f t="shared" si="51"/>
        <v>1618</v>
      </c>
      <c r="E172" s="35">
        <f t="shared" si="59"/>
        <v>-98</v>
      </c>
      <c r="F172" s="35">
        <f t="shared" si="60"/>
        <v>-308</v>
      </c>
      <c r="G172" s="35">
        <f t="shared" si="61"/>
        <v>-298</v>
      </c>
      <c r="H172" s="18">
        <f t="shared" si="66"/>
        <v>2600</v>
      </c>
      <c r="I172" s="18">
        <f t="shared" si="66"/>
        <v>2810</v>
      </c>
      <c r="J172" s="18">
        <f t="shared" si="66"/>
        <v>2800</v>
      </c>
      <c r="K172" s="18">
        <f t="shared" si="67"/>
        <v>3000</v>
      </c>
      <c r="L172" s="18">
        <f t="shared" si="67"/>
        <v>3000</v>
      </c>
      <c r="M172" s="18">
        <f t="shared" si="67"/>
        <v>3000</v>
      </c>
      <c r="N172" s="18">
        <f t="shared" si="68"/>
        <v>-400</v>
      </c>
      <c r="O172" s="18">
        <f t="shared" si="68"/>
        <v>-190</v>
      </c>
      <c r="P172" s="18">
        <f t="shared" si="68"/>
        <v>-200</v>
      </c>
      <c r="Q172" s="35">
        <f t="shared" si="58"/>
        <v>0</v>
      </c>
      <c r="R172" s="35">
        <f t="shared" si="58"/>
        <v>0</v>
      </c>
      <c r="S172" s="35">
        <f t="shared" si="58"/>
        <v>0</v>
      </c>
      <c r="T172" s="4">
        <f t="shared" si="54"/>
        <v>902</v>
      </c>
      <c r="U172" s="83">
        <f t="shared" si="63"/>
        <v>1600</v>
      </c>
      <c r="V172" s="83">
        <f t="shared" si="64"/>
        <v>1600</v>
      </c>
      <c r="W172" s="83">
        <f t="shared" si="65"/>
        <v>1600</v>
      </c>
      <c r="X172" s="4"/>
      <c r="Y172" s="18"/>
      <c r="Z172" s="18"/>
      <c r="AA172" s="18"/>
      <c r="AB172" s="50"/>
    </row>
    <row r="173" spans="1:28" ht="13.15" customHeight="1">
      <c r="A173" s="3">
        <v>159</v>
      </c>
      <c r="B173" s="34">
        <f t="shared" si="55"/>
        <v>45480</v>
      </c>
      <c r="C173" s="2">
        <f t="shared" si="56"/>
        <v>884</v>
      </c>
      <c r="D173" s="5">
        <f t="shared" si="51"/>
        <v>1620</v>
      </c>
      <c r="E173" s="35">
        <f t="shared" si="59"/>
        <v>-96</v>
      </c>
      <c r="F173" s="35">
        <f t="shared" si="60"/>
        <v>-306</v>
      </c>
      <c r="G173" s="35">
        <f t="shared" si="61"/>
        <v>-296</v>
      </c>
      <c r="H173" s="18">
        <f t="shared" si="66"/>
        <v>2600</v>
      </c>
      <c r="I173" s="18">
        <f t="shared" si="66"/>
        <v>2810</v>
      </c>
      <c r="J173" s="18">
        <f t="shared" si="66"/>
        <v>2800</v>
      </c>
      <c r="K173" s="18">
        <f t="shared" si="67"/>
        <v>3000</v>
      </c>
      <c r="L173" s="18">
        <f t="shared" si="67"/>
        <v>3000</v>
      </c>
      <c r="M173" s="18">
        <f t="shared" si="67"/>
        <v>3000</v>
      </c>
      <c r="N173" s="18">
        <f t="shared" si="68"/>
        <v>-400</v>
      </c>
      <c r="O173" s="18">
        <f t="shared" si="68"/>
        <v>-190</v>
      </c>
      <c r="P173" s="18">
        <f t="shared" si="68"/>
        <v>-200</v>
      </c>
      <c r="Q173" s="35">
        <f t="shared" si="58"/>
        <v>0</v>
      </c>
      <c r="R173" s="35">
        <f t="shared" si="58"/>
        <v>0</v>
      </c>
      <c r="S173" s="35">
        <f t="shared" si="58"/>
        <v>0</v>
      </c>
      <c r="T173" s="4">
        <f t="shared" si="54"/>
        <v>904</v>
      </c>
      <c r="U173" s="83">
        <f t="shared" si="63"/>
        <v>1600</v>
      </c>
      <c r="V173" s="83">
        <f t="shared" si="64"/>
        <v>1600</v>
      </c>
      <c r="W173" s="83">
        <f t="shared" si="65"/>
        <v>1600</v>
      </c>
      <c r="X173" s="4"/>
      <c r="Y173" s="18"/>
      <c r="Z173" s="18"/>
      <c r="AA173" s="18"/>
      <c r="AB173" s="50"/>
    </row>
    <row r="174" spans="1:28" ht="13.15" customHeight="1">
      <c r="A174" s="3">
        <v>160</v>
      </c>
      <c r="B174" s="34">
        <f t="shared" si="55"/>
        <v>45481</v>
      </c>
      <c r="C174" s="2">
        <f t="shared" si="56"/>
        <v>884</v>
      </c>
      <c r="D174" s="5">
        <f t="shared" si="51"/>
        <v>1622</v>
      </c>
      <c r="E174" s="35">
        <f t="shared" si="59"/>
        <v>-94</v>
      </c>
      <c r="F174" s="35">
        <f t="shared" si="60"/>
        <v>-304</v>
      </c>
      <c r="G174" s="35">
        <f t="shared" si="61"/>
        <v>-294</v>
      </c>
      <c r="H174" s="18">
        <f t="shared" si="66"/>
        <v>2600</v>
      </c>
      <c r="I174" s="18">
        <f t="shared" si="66"/>
        <v>2810</v>
      </c>
      <c r="J174" s="18">
        <f t="shared" si="66"/>
        <v>2800</v>
      </c>
      <c r="K174" s="18">
        <f t="shared" si="67"/>
        <v>3000</v>
      </c>
      <c r="L174" s="18">
        <f t="shared" si="67"/>
        <v>3000</v>
      </c>
      <c r="M174" s="18">
        <f t="shared" si="67"/>
        <v>3000</v>
      </c>
      <c r="N174" s="18">
        <f t="shared" si="68"/>
        <v>-400</v>
      </c>
      <c r="O174" s="18">
        <f t="shared" si="68"/>
        <v>-190</v>
      </c>
      <c r="P174" s="18">
        <f t="shared" si="68"/>
        <v>-200</v>
      </c>
      <c r="Q174" s="35">
        <f t="shared" si="58"/>
        <v>0</v>
      </c>
      <c r="R174" s="35">
        <f t="shared" si="58"/>
        <v>0</v>
      </c>
      <c r="S174" s="35">
        <f t="shared" si="58"/>
        <v>0</v>
      </c>
      <c r="T174" s="4">
        <f t="shared" si="54"/>
        <v>906</v>
      </c>
      <c r="U174" s="83">
        <f t="shared" si="63"/>
        <v>1600</v>
      </c>
      <c r="V174" s="83">
        <f t="shared" si="64"/>
        <v>1600</v>
      </c>
      <c r="W174" s="83">
        <f t="shared" si="65"/>
        <v>1600</v>
      </c>
      <c r="X174" s="4"/>
      <c r="Y174" s="18"/>
      <c r="Z174" s="18"/>
      <c r="AA174" s="18"/>
      <c r="AB174" s="50"/>
    </row>
    <row r="175" spans="1:28" ht="13.15" customHeight="1">
      <c r="A175" s="3">
        <v>161</v>
      </c>
      <c r="B175" s="34">
        <f t="shared" si="55"/>
        <v>45482</v>
      </c>
      <c r="C175" s="2">
        <f t="shared" si="56"/>
        <v>884</v>
      </c>
      <c r="D175" s="5">
        <f t="shared" si="51"/>
        <v>1624</v>
      </c>
      <c r="E175" s="35">
        <f t="shared" si="59"/>
        <v>-92</v>
      </c>
      <c r="F175" s="35">
        <f t="shared" si="60"/>
        <v>-302</v>
      </c>
      <c r="G175" s="35">
        <f t="shared" si="61"/>
        <v>-292</v>
      </c>
      <c r="H175" s="18">
        <f t="shared" si="66"/>
        <v>2600</v>
      </c>
      <c r="I175" s="18">
        <f t="shared" si="66"/>
        <v>2810</v>
      </c>
      <c r="J175" s="18">
        <f t="shared" si="66"/>
        <v>2800</v>
      </c>
      <c r="K175" s="18">
        <f t="shared" si="67"/>
        <v>3000</v>
      </c>
      <c r="L175" s="18">
        <f t="shared" si="67"/>
        <v>3000</v>
      </c>
      <c r="M175" s="18">
        <f t="shared" si="67"/>
        <v>3000</v>
      </c>
      <c r="N175" s="18">
        <f t="shared" si="68"/>
        <v>-400</v>
      </c>
      <c r="O175" s="18">
        <f t="shared" si="68"/>
        <v>-190</v>
      </c>
      <c r="P175" s="18">
        <f t="shared" si="68"/>
        <v>-200</v>
      </c>
      <c r="Q175" s="35">
        <f t="shared" si="58"/>
        <v>0</v>
      </c>
      <c r="R175" s="35">
        <f t="shared" si="58"/>
        <v>0</v>
      </c>
      <c r="S175" s="35">
        <f t="shared" si="58"/>
        <v>0</v>
      </c>
      <c r="T175" s="4">
        <f t="shared" si="54"/>
        <v>908</v>
      </c>
      <c r="U175" s="83">
        <f t="shared" si="63"/>
        <v>1600</v>
      </c>
      <c r="V175" s="83">
        <f t="shared" si="64"/>
        <v>1600</v>
      </c>
      <c r="W175" s="83">
        <f t="shared" si="65"/>
        <v>1600</v>
      </c>
      <c r="X175" s="4"/>
      <c r="Y175" s="18"/>
      <c r="Z175" s="18"/>
      <c r="AA175" s="18"/>
      <c r="AB175" s="50"/>
    </row>
    <row r="176" spans="1:28" ht="13.15" customHeight="1">
      <c r="A176" s="3">
        <v>162</v>
      </c>
      <c r="B176" s="34">
        <f t="shared" si="55"/>
        <v>45483</v>
      </c>
      <c r="C176" s="2">
        <f t="shared" si="56"/>
        <v>884</v>
      </c>
      <c r="D176" s="5">
        <f t="shared" si="51"/>
        <v>1626</v>
      </c>
      <c r="E176" s="35">
        <f t="shared" si="59"/>
        <v>-90</v>
      </c>
      <c r="F176" s="35">
        <f t="shared" si="60"/>
        <v>-300</v>
      </c>
      <c r="G176" s="35">
        <f t="shared" si="61"/>
        <v>-290</v>
      </c>
      <c r="H176" s="18">
        <f t="shared" si="66"/>
        <v>2600</v>
      </c>
      <c r="I176" s="18">
        <f t="shared" si="66"/>
        <v>2810</v>
      </c>
      <c r="J176" s="18">
        <f t="shared" si="66"/>
        <v>2800</v>
      </c>
      <c r="K176" s="18">
        <f t="shared" ref="K176:M191" si="69">K175</f>
        <v>3000</v>
      </c>
      <c r="L176" s="18">
        <f t="shared" si="69"/>
        <v>3000</v>
      </c>
      <c r="M176" s="18">
        <f t="shared" si="69"/>
        <v>3000</v>
      </c>
      <c r="N176" s="18">
        <f t="shared" si="68"/>
        <v>-400</v>
      </c>
      <c r="O176" s="18">
        <f t="shared" si="68"/>
        <v>-190</v>
      </c>
      <c r="P176" s="18">
        <f t="shared" si="68"/>
        <v>-200</v>
      </c>
      <c r="Q176" s="35">
        <f t="shared" si="58"/>
        <v>0</v>
      </c>
      <c r="R176" s="35">
        <f t="shared" si="58"/>
        <v>0</v>
      </c>
      <c r="S176" s="35">
        <f t="shared" si="58"/>
        <v>0</v>
      </c>
      <c r="T176" s="4">
        <f t="shared" si="54"/>
        <v>910</v>
      </c>
      <c r="U176" s="83">
        <f t="shared" si="63"/>
        <v>1600</v>
      </c>
      <c r="V176" s="83">
        <f t="shared" si="64"/>
        <v>1600</v>
      </c>
      <c r="W176" s="83">
        <f t="shared" si="65"/>
        <v>1600</v>
      </c>
      <c r="X176" s="4"/>
      <c r="Y176" s="18"/>
      <c r="Z176" s="18"/>
      <c r="AA176" s="18"/>
      <c r="AB176" s="50"/>
    </row>
    <row r="177" spans="1:28" ht="13.15" customHeight="1">
      <c r="A177" s="3">
        <v>163</v>
      </c>
      <c r="B177" s="34">
        <f t="shared" si="55"/>
        <v>45484</v>
      </c>
      <c r="C177" s="2">
        <f t="shared" si="56"/>
        <v>884</v>
      </c>
      <c r="D177" s="5">
        <f t="shared" si="51"/>
        <v>1628</v>
      </c>
      <c r="E177" s="35">
        <f t="shared" si="59"/>
        <v>-88</v>
      </c>
      <c r="F177" s="35">
        <f t="shared" si="60"/>
        <v>-298</v>
      </c>
      <c r="G177" s="35">
        <f t="shared" si="61"/>
        <v>-288</v>
      </c>
      <c r="H177" s="18">
        <f t="shared" si="66"/>
        <v>2600</v>
      </c>
      <c r="I177" s="18">
        <f t="shared" si="66"/>
        <v>2810</v>
      </c>
      <c r="J177" s="18">
        <f t="shared" si="66"/>
        <v>2800</v>
      </c>
      <c r="K177" s="18">
        <f t="shared" si="69"/>
        <v>3000</v>
      </c>
      <c r="L177" s="18">
        <f t="shared" si="69"/>
        <v>3000</v>
      </c>
      <c r="M177" s="18">
        <f t="shared" si="69"/>
        <v>3000</v>
      </c>
      <c r="N177" s="18">
        <f t="shared" ref="N177:P192" si="70">N176-Q177</f>
        <v>-400</v>
      </c>
      <c r="O177" s="18">
        <f t="shared" si="70"/>
        <v>-190</v>
      </c>
      <c r="P177" s="18">
        <f t="shared" si="70"/>
        <v>-200</v>
      </c>
      <c r="Q177" s="35">
        <f t="shared" si="58"/>
        <v>0</v>
      </c>
      <c r="R177" s="35">
        <f t="shared" si="58"/>
        <v>0</v>
      </c>
      <c r="S177" s="35">
        <f t="shared" si="58"/>
        <v>0</v>
      </c>
      <c r="T177" s="4">
        <f t="shared" si="54"/>
        <v>912</v>
      </c>
      <c r="U177" s="83">
        <f t="shared" si="63"/>
        <v>1600</v>
      </c>
      <c r="V177" s="83">
        <f t="shared" si="64"/>
        <v>1600</v>
      </c>
      <c r="W177" s="83">
        <f t="shared" si="65"/>
        <v>1600</v>
      </c>
      <c r="X177" s="4"/>
      <c r="Y177" s="18"/>
      <c r="Z177" s="18"/>
      <c r="AA177" s="18"/>
      <c r="AB177" s="50"/>
    </row>
    <row r="178" spans="1:28" ht="13.15" customHeight="1">
      <c r="A178" s="3">
        <v>164</v>
      </c>
      <c r="B178" s="34">
        <f t="shared" si="55"/>
        <v>45485</v>
      </c>
      <c r="C178" s="2">
        <f t="shared" si="56"/>
        <v>884</v>
      </c>
      <c r="D178" s="5">
        <f t="shared" si="51"/>
        <v>1630</v>
      </c>
      <c r="E178" s="35">
        <f t="shared" si="59"/>
        <v>-86</v>
      </c>
      <c r="F178" s="35">
        <f t="shared" si="60"/>
        <v>-296</v>
      </c>
      <c r="G178" s="35">
        <f t="shared" si="61"/>
        <v>-286</v>
      </c>
      <c r="H178" s="18">
        <f t="shared" si="66"/>
        <v>2600</v>
      </c>
      <c r="I178" s="18">
        <f t="shared" si="66"/>
        <v>2810</v>
      </c>
      <c r="J178" s="18">
        <f t="shared" si="66"/>
        <v>2800</v>
      </c>
      <c r="K178" s="18">
        <f t="shared" si="69"/>
        <v>3000</v>
      </c>
      <c r="L178" s="18">
        <f t="shared" si="69"/>
        <v>3000</v>
      </c>
      <c r="M178" s="18">
        <f t="shared" si="69"/>
        <v>3000</v>
      </c>
      <c r="N178" s="18">
        <f t="shared" si="70"/>
        <v>-400</v>
      </c>
      <c r="O178" s="18">
        <f t="shared" si="70"/>
        <v>-190</v>
      </c>
      <c r="P178" s="18">
        <f t="shared" si="70"/>
        <v>-200</v>
      </c>
      <c r="Q178" s="35">
        <f t="shared" si="58"/>
        <v>0</v>
      </c>
      <c r="R178" s="35">
        <f t="shared" si="58"/>
        <v>0</v>
      </c>
      <c r="S178" s="35">
        <f t="shared" si="58"/>
        <v>0</v>
      </c>
      <c r="T178" s="4">
        <f t="shared" si="54"/>
        <v>914</v>
      </c>
      <c r="U178" s="83">
        <f t="shared" si="63"/>
        <v>1600</v>
      </c>
      <c r="V178" s="83">
        <f t="shared" si="64"/>
        <v>1600</v>
      </c>
      <c r="W178" s="83">
        <f t="shared" si="65"/>
        <v>1600</v>
      </c>
      <c r="X178" s="4"/>
      <c r="Y178" s="18"/>
      <c r="Z178" s="18"/>
      <c r="AA178" s="18"/>
      <c r="AB178" s="50"/>
    </row>
    <row r="179" spans="1:28" ht="13.15" customHeight="1">
      <c r="A179" s="3">
        <v>165</v>
      </c>
      <c r="B179" s="34">
        <f t="shared" si="55"/>
        <v>45486</v>
      </c>
      <c r="C179" s="2">
        <f t="shared" si="56"/>
        <v>884</v>
      </c>
      <c r="D179" s="5">
        <f t="shared" si="51"/>
        <v>1632</v>
      </c>
      <c r="E179" s="35">
        <f t="shared" si="59"/>
        <v>-84</v>
      </c>
      <c r="F179" s="35">
        <f t="shared" si="60"/>
        <v>-294</v>
      </c>
      <c r="G179" s="35">
        <f t="shared" si="61"/>
        <v>-284</v>
      </c>
      <c r="H179" s="18">
        <f t="shared" si="66"/>
        <v>2600</v>
      </c>
      <c r="I179" s="18">
        <f t="shared" si="66"/>
        <v>2810</v>
      </c>
      <c r="J179" s="18">
        <f t="shared" si="66"/>
        <v>2800</v>
      </c>
      <c r="K179" s="18">
        <f t="shared" si="69"/>
        <v>3000</v>
      </c>
      <c r="L179" s="18">
        <f t="shared" si="69"/>
        <v>3000</v>
      </c>
      <c r="M179" s="18">
        <f t="shared" si="69"/>
        <v>3000</v>
      </c>
      <c r="N179" s="18">
        <f t="shared" si="70"/>
        <v>-400</v>
      </c>
      <c r="O179" s="18">
        <f t="shared" si="70"/>
        <v>-190</v>
      </c>
      <c r="P179" s="18">
        <f t="shared" si="70"/>
        <v>-200</v>
      </c>
      <c r="Q179" s="35">
        <f t="shared" si="58"/>
        <v>0</v>
      </c>
      <c r="R179" s="35">
        <f t="shared" si="58"/>
        <v>0</v>
      </c>
      <c r="S179" s="35">
        <f t="shared" si="58"/>
        <v>0</v>
      </c>
      <c r="T179" s="4">
        <f t="shared" si="54"/>
        <v>916</v>
      </c>
      <c r="U179" s="83">
        <f t="shared" si="63"/>
        <v>1600</v>
      </c>
      <c r="V179" s="83">
        <f t="shared" si="64"/>
        <v>1600</v>
      </c>
      <c r="W179" s="83">
        <f t="shared" si="65"/>
        <v>1600</v>
      </c>
      <c r="X179" s="4"/>
      <c r="Y179" s="18"/>
      <c r="Z179" s="18"/>
      <c r="AA179" s="18"/>
      <c r="AB179" s="50"/>
    </row>
    <row r="180" spans="1:28" ht="13.15" customHeight="1">
      <c r="A180" s="3">
        <v>166</v>
      </c>
      <c r="B180" s="34">
        <f t="shared" si="55"/>
        <v>45487</v>
      </c>
      <c r="C180" s="2">
        <f t="shared" si="56"/>
        <v>884</v>
      </c>
      <c r="D180" s="5">
        <f t="shared" si="51"/>
        <v>1634</v>
      </c>
      <c r="E180" s="35">
        <f t="shared" si="59"/>
        <v>-82</v>
      </c>
      <c r="F180" s="35">
        <f t="shared" si="60"/>
        <v>-292</v>
      </c>
      <c r="G180" s="35">
        <f t="shared" si="61"/>
        <v>-282</v>
      </c>
      <c r="H180" s="18">
        <f t="shared" si="66"/>
        <v>2600</v>
      </c>
      <c r="I180" s="18">
        <f t="shared" si="66"/>
        <v>2810</v>
      </c>
      <c r="J180" s="18">
        <f t="shared" si="66"/>
        <v>2800</v>
      </c>
      <c r="K180" s="18">
        <f t="shared" si="69"/>
        <v>3000</v>
      </c>
      <c r="L180" s="18">
        <f t="shared" si="69"/>
        <v>3000</v>
      </c>
      <c r="M180" s="18">
        <f t="shared" si="69"/>
        <v>3000</v>
      </c>
      <c r="N180" s="18">
        <f t="shared" si="70"/>
        <v>-400</v>
      </c>
      <c r="O180" s="18">
        <f t="shared" si="70"/>
        <v>-190</v>
      </c>
      <c r="P180" s="18">
        <f t="shared" si="70"/>
        <v>-200</v>
      </c>
      <c r="Q180" s="35">
        <f t="shared" si="58"/>
        <v>0</v>
      </c>
      <c r="R180" s="35">
        <f t="shared" si="58"/>
        <v>0</v>
      </c>
      <c r="S180" s="35">
        <f t="shared" si="58"/>
        <v>0</v>
      </c>
      <c r="T180" s="4">
        <f t="shared" si="54"/>
        <v>918</v>
      </c>
      <c r="U180" s="83">
        <f t="shared" si="63"/>
        <v>1600</v>
      </c>
      <c r="V180" s="83">
        <f t="shared" si="64"/>
        <v>1600</v>
      </c>
      <c r="W180" s="83">
        <f t="shared" si="65"/>
        <v>1600</v>
      </c>
      <c r="X180" s="4"/>
      <c r="Y180" s="18"/>
      <c r="Z180" s="18"/>
      <c r="AA180" s="18"/>
      <c r="AB180" s="50"/>
    </row>
    <row r="181" spans="1:28" ht="13.15" customHeight="1">
      <c r="A181" s="3">
        <v>167</v>
      </c>
      <c r="B181" s="34">
        <f t="shared" si="55"/>
        <v>45488</v>
      </c>
      <c r="C181" s="2">
        <f t="shared" si="56"/>
        <v>884</v>
      </c>
      <c r="D181" s="5">
        <f t="shared" si="51"/>
        <v>1636</v>
      </c>
      <c r="E181" s="35">
        <f t="shared" si="59"/>
        <v>-80</v>
      </c>
      <c r="F181" s="35">
        <f t="shared" si="60"/>
        <v>-290</v>
      </c>
      <c r="G181" s="35">
        <f t="shared" si="61"/>
        <v>-280</v>
      </c>
      <c r="H181" s="18">
        <f t="shared" si="66"/>
        <v>2600</v>
      </c>
      <c r="I181" s="18">
        <f t="shared" si="66"/>
        <v>2810</v>
      </c>
      <c r="J181" s="18">
        <f t="shared" si="66"/>
        <v>2800</v>
      </c>
      <c r="K181" s="18">
        <f t="shared" si="69"/>
        <v>3000</v>
      </c>
      <c r="L181" s="18">
        <f t="shared" si="69"/>
        <v>3000</v>
      </c>
      <c r="M181" s="18">
        <f t="shared" si="69"/>
        <v>3000</v>
      </c>
      <c r="N181" s="18">
        <f t="shared" si="70"/>
        <v>-400</v>
      </c>
      <c r="O181" s="18">
        <f t="shared" si="70"/>
        <v>-190</v>
      </c>
      <c r="P181" s="18">
        <f t="shared" si="70"/>
        <v>-200</v>
      </c>
      <c r="Q181" s="35">
        <f t="shared" si="58"/>
        <v>0</v>
      </c>
      <c r="R181" s="35">
        <f t="shared" si="58"/>
        <v>0</v>
      </c>
      <c r="S181" s="35">
        <f t="shared" si="58"/>
        <v>0</v>
      </c>
      <c r="T181" s="4">
        <f t="shared" si="54"/>
        <v>920</v>
      </c>
      <c r="U181" s="83">
        <f t="shared" si="63"/>
        <v>1600</v>
      </c>
      <c r="V181" s="83">
        <f t="shared" si="64"/>
        <v>1600</v>
      </c>
      <c r="W181" s="83">
        <f t="shared" si="65"/>
        <v>1600</v>
      </c>
      <c r="X181" s="4"/>
      <c r="Y181" s="18"/>
      <c r="Z181" s="18"/>
      <c r="AA181" s="18"/>
      <c r="AB181" s="50"/>
    </row>
    <row r="182" spans="1:28" ht="13.15" customHeight="1">
      <c r="A182" s="3">
        <v>168</v>
      </c>
      <c r="B182" s="34">
        <f t="shared" si="55"/>
        <v>45489</v>
      </c>
      <c r="C182" s="2">
        <f t="shared" si="56"/>
        <v>884</v>
      </c>
      <c r="D182" s="5">
        <f t="shared" si="51"/>
        <v>1638</v>
      </c>
      <c r="E182" s="35">
        <f t="shared" si="59"/>
        <v>-78</v>
      </c>
      <c r="F182" s="35">
        <f t="shared" si="60"/>
        <v>-288</v>
      </c>
      <c r="G182" s="35">
        <f t="shared" si="61"/>
        <v>-278</v>
      </c>
      <c r="H182" s="18">
        <f t="shared" si="66"/>
        <v>2600</v>
      </c>
      <c r="I182" s="18">
        <f t="shared" si="66"/>
        <v>2810</v>
      </c>
      <c r="J182" s="18">
        <f t="shared" si="66"/>
        <v>2800</v>
      </c>
      <c r="K182" s="18">
        <f t="shared" si="69"/>
        <v>3000</v>
      </c>
      <c r="L182" s="18">
        <f t="shared" si="69"/>
        <v>3000</v>
      </c>
      <c r="M182" s="18">
        <f t="shared" si="69"/>
        <v>3000</v>
      </c>
      <c r="N182" s="18">
        <f t="shared" si="70"/>
        <v>-400</v>
      </c>
      <c r="O182" s="18">
        <f t="shared" si="70"/>
        <v>-190</v>
      </c>
      <c r="P182" s="18">
        <f t="shared" si="70"/>
        <v>-200</v>
      </c>
      <c r="Q182" s="35">
        <f t="shared" si="58"/>
        <v>0</v>
      </c>
      <c r="R182" s="35">
        <f t="shared" si="58"/>
        <v>0</v>
      </c>
      <c r="S182" s="35">
        <f t="shared" si="58"/>
        <v>0</v>
      </c>
      <c r="T182" s="4">
        <f t="shared" si="54"/>
        <v>922</v>
      </c>
      <c r="U182" s="83">
        <f t="shared" si="63"/>
        <v>1600</v>
      </c>
      <c r="V182" s="83">
        <f t="shared" si="64"/>
        <v>1600</v>
      </c>
      <c r="W182" s="83">
        <f t="shared" si="65"/>
        <v>1600</v>
      </c>
      <c r="X182" s="4"/>
      <c r="Y182" s="18"/>
      <c r="Z182" s="18"/>
      <c r="AA182" s="18"/>
      <c r="AB182" s="50"/>
    </row>
    <row r="183" spans="1:28" ht="13.15" customHeight="1">
      <c r="A183" s="3">
        <v>169</v>
      </c>
      <c r="B183" s="34">
        <f t="shared" si="55"/>
        <v>45490</v>
      </c>
      <c r="C183" s="2">
        <f t="shared" si="56"/>
        <v>884</v>
      </c>
      <c r="D183" s="5">
        <f t="shared" si="51"/>
        <v>1640</v>
      </c>
      <c r="E183" s="35">
        <f t="shared" si="59"/>
        <v>-76</v>
      </c>
      <c r="F183" s="35">
        <f t="shared" si="60"/>
        <v>-286</v>
      </c>
      <c r="G183" s="35">
        <f t="shared" si="61"/>
        <v>-276</v>
      </c>
      <c r="H183" s="18">
        <f t="shared" si="66"/>
        <v>2600</v>
      </c>
      <c r="I183" s="18">
        <f t="shared" si="66"/>
        <v>2810</v>
      </c>
      <c r="J183" s="18">
        <f t="shared" si="66"/>
        <v>2800</v>
      </c>
      <c r="K183" s="18">
        <f t="shared" si="69"/>
        <v>3000</v>
      </c>
      <c r="L183" s="18">
        <f t="shared" si="69"/>
        <v>3000</v>
      </c>
      <c r="M183" s="18">
        <f t="shared" si="69"/>
        <v>3000</v>
      </c>
      <c r="N183" s="18">
        <f t="shared" si="70"/>
        <v>-400</v>
      </c>
      <c r="O183" s="18">
        <f t="shared" si="70"/>
        <v>-190</v>
      </c>
      <c r="P183" s="18">
        <f t="shared" si="70"/>
        <v>-200</v>
      </c>
      <c r="Q183" s="35">
        <f t="shared" si="58"/>
        <v>0</v>
      </c>
      <c r="R183" s="35">
        <f t="shared" si="58"/>
        <v>0</v>
      </c>
      <c r="S183" s="35">
        <f t="shared" si="58"/>
        <v>0</v>
      </c>
      <c r="T183" s="4">
        <f t="shared" si="54"/>
        <v>924</v>
      </c>
      <c r="U183" s="83">
        <f t="shared" si="63"/>
        <v>1600</v>
      </c>
      <c r="V183" s="83">
        <f t="shared" si="64"/>
        <v>1600</v>
      </c>
      <c r="W183" s="83">
        <f t="shared" si="65"/>
        <v>1600</v>
      </c>
      <c r="X183" s="4"/>
      <c r="Y183" s="18"/>
      <c r="Z183" s="18"/>
      <c r="AA183" s="18"/>
      <c r="AB183" s="50"/>
    </row>
    <row r="184" spans="1:28" ht="13.15" customHeight="1">
      <c r="A184" s="3">
        <v>170</v>
      </c>
      <c r="B184" s="34">
        <f t="shared" si="55"/>
        <v>45491</v>
      </c>
      <c r="C184" s="2">
        <f t="shared" si="56"/>
        <v>884</v>
      </c>
      <c r="D184" s="5">
        <f t="shared" si="51"/>
        <v>1642</v>
      </c>
      <c r="E184" s="35">
        <f t="shared" si="59"/>
        <v>-74</v>
      </c>
      <c r="F184" s="35">
        <f t="shared" si="60"/>
        <v>-284</v>
      </c>
      <c r="G184" s="35">
        <f t="shared" si="61"/>
        <v>-274</v>
      </c>
      <c r="H184" s="18">
        <f t="shared" si="66"/>
        <v>2600</v>
      </c>
      <c r="I184" s="18">
        <f t="shared" si="66"/>
        <v>2810</v>
      </c>
      <c r="J184" s="18">
        <f t="shared" si="66"/>
        <v>2800</v>
      </c>
      <c r="K184" s="18">
        <f t="shared" si="69"/>
        <v>3000</v>
      </c>
      <c r="L184" s="18">
        <f t="shared" si="69"/>
        <v>3000</v>
      </c>
      <c r="M184" s="18">
        <f t="shared" si="69"/>
        <v>3000</v>
      </c>
      <c r="N184" s="18">
        <f t="shared" si="70"/>
        <v>-400</v>
      </c>
      <c r="O184" s="18">
        <f t="shared" si="70"/>
        <v>-190</v>
      </c>
      <c r="P184" s="18">
        <f t="shared" si="70"/>
        <v>-200</v>
      </c>
      <c r="Q184" s="35">
        <f t="shared" si="58"/>
        <v>0</v>
      </c>
      <c r="R184" s="35">
        <f t="shared" si="58"/>
        <v>0</v>
      </c>
      <c r="S184" s="35">
        <f t="shared" si="58"/>
        <v>0</v>
      </c>
      <c r="T184" s="4">
        <f t="shared" si="54"/>
        <v>926</v>
      </c>
      <c r="U184" s="83">
        <f t="shared" si="63"/>
        <v>1600</v>
      </c>
      <c r="V184" s="83">
        <f t="shared" si="64"/>
        <v>1600</v>
      </c>
      <c r="W184" s="83">
        <f t="shared" si="65"/>
        <v>1600</v>
      </c>
      <c r="X184" s="4"/>
      <c r="Y184" s="18"/>
      <c r="Z184" s="18"/>
      <c r="AA184" s="18"/>
      <c r="AB184" s="50"/>
    </row>
    <row r="185" spans="1:28" ht="13.15" customHeight="1">
      <c r="A185" s="3">
        <v>171</v>
      </c>
      <c r="B185" s="34">
        <f t="shared" si="55"/>
        <v>45492</v>
      </c>
      <c r="C185" s="2">
        <f t="shared" si="56"/>
        <v>884</v>
      </c>
      <c r="D185" s="5">
        <f t="shared" si="51"/>
        <v>1644</v>
      </c>
      <c r="E185" s="35">
        <f t="shared" si="59"/>
        <v>-72</v>
      </c>
      <c r="F185" s="35">
        <f t="shared" si="60"/>
        <v>-282</v>
      </c>
      <c r="G185" s="35">
        <f t="shared" si="61"/>
        <v>-272</v>
      </c>
      <c r="H185" s="18">
        <f t="shared" si="66"/>
        <v>2600</v>
      </c>
      <c r="I185" s="18">
        <f t="shared" si="66"/>
        <v>2810</v>
      </c>
      <c r="J185" s="18">
        <f t="shared" si="66"/>
        <v>2800</v>
      </c>
      <c r="K185" s="18">
        <f t="shared" si="69"/>
        <v>3000</v>
      </c>
      <c r="L185" s="18">
        <f t="shared" si="69"/>
        <v>3000</v>
      </c>
      <c r="M185" s="18">
        <f t="shared" si="69"/>
        <v>3000</v>
      </c>
      <c r="N185" s="18">
        <f t="shared" si="70"/>
        <v>-400</v>
      </c>
      <c r="O185" s="18">
        <f t="shared" si="70"/>
        <v>-190</v>
      </c>
      <c r="P185" s="18">
        <f t="shared" si="70"/>
        <v>-200</v>
      </c>
      <c r="Q185" s="35">
        <f t="shared" si="58"/>
        <v>0</v>
      </c>
      <c r="R185" s="35">
        <f t="shared" si="58"/>
        <v>0</v>
      </c>
      <c r="S185" s="35">
        <f t="shared" si="58"/>
        <v>0</v>
      </c>
      <c r="T185" s="4">
        <f t="shared" si="54"/>
        <v>928</v>
      </c>
      <c r="U185" s="83">
        <f t="shared" si="63"/>
        <v>1600</v>
      </c>
      <c r="V185" s="83">
        <f t="shared" si="64"/>
        <v>1600</v>
      </c>
      <c r="W185" s="83">
        <f t="shared" si="65"/>
        <v>1600</v>
      </c>
      <c r="X185" s="4"/>
      <c r="Y185" s="18"/>
      <c r="Z185" s="18"/>
      <c r="AA185" s="18"/>
      <c r="AB185" s="50"/>
    </row>
    <row r="186" spans="1:28" ht="13.15" customHeight="1">
      <c r="A186" s="3">
        <v>172</v>
      </c>
      <c r="B186" s="34">
        <f t="shared" si="55"/>
        <v>45493</v>
      </c>
      <c r="C186" s="2">
        <f t="shared" si="56"/>
        <v>884</v>
      </c>
      <c r="D186" s="5">
        <f t="shared" si="51"/>
        <v>1646</v>
      </c>
      <c r="E186" s="35">
        <f t="shared" si="59"/>
        <v>-70</v>
      </c>
      <c r="F186" s="35">
        <f t="shared" si="60"/>
        <v>-280</v>
      </c>
      <c r="G186" s="35">
        <f t="shared" si="61"/>
        <v>-270</v>
      </c>
      <c r="H186" s="18">
        <f t="shared" si="66"/>
        <v>2600</v>
      </c>
      <c r="I186" s="18">
        <f t="shared" si="66"/>
        <v>2810</v>
      </c>
      <c r="J186" s="18">
        <f t="shared" si="66"/>
        <v>2800</v>
      </c>
      <c r="K186" s="18">
        <f t="shared" si="69"/>
        <v>3000</v>
      </c>
      <c r="L186" s="18">
        <f t="shared" si="69"/>
        <v>3000</v>
      </c>
      <c r="M186" s="18">
        <f t="shared" si="69"/>
        <v>3000</v>
      </c>
      <c r="N186" s="18">
        <f t="shared" si="70"/>
        <v>-400</v>
      </c>
      <c r="O186" s="18">
        <f t="shared" si="70"/>
        <v>-190</v>
      </c>
      <c r="P186" s="18">
        <f t="shared" si="70"/>
        <v>-200</v>
      </c>
      <c r="Q186" s="35">
        <f t="shared" si="58"/>
        <v>0</v>
      </c>
      <c r="R186" s="35">
        <f t="shared" si="58"/>
        <v>0</v>
      </c>
      <c r="S186" s="35">
        <f t="shared" si="58"/>
        <v>0</v>
      </c>
      <c r="T186" s="4">
        <f t="shared" si="54"/>
        <v>930</v>
      </c>
      <c r="U186" s="83">
        <f t="shared" si="63"/>
        <v>1600</v>
      </c>
      <c r="V186" s="83">
        <f t="shared" si="64"/>
        <v>1600</v>
      </c>
      <c r="W186" s="83">
        <f t="shared" si="65"/>
        <v>1600</v>
      </c>
      <c r="X186" s="4"/>
      <c r="Y186" s="18"/>
      <c r="Z186" s="18"/>
      <c r="AA186" s="18"/>
      <c r="AB186" s="50"/>
    </row>
    <row r="187" spans="1:28" ht="13.15" customHeight="1">
      <c r="A187" s="3">
        <v>173</v>
      </c>
      <c r="B187" s="34">
        <f t="shared" si="55"/>
        <v>45494</v>
      </c>
      <c r="C187" s="2">
        <f t="shared" si="56"/>
        <v>884</v>
      </c>
      <c r="D187" s="5">
        <f t="shared" si="51"/>
        <v>1648</v>
      </c>
      <c r="E187" s="35">
        <f t="shared" si="59"/>
        <v>-68</v>
      </c>
      <c r="F187" s="35">
        <f t="shared" si="60"/>
        <v>-278</v>
      </c>
      <c r="G187" s="35">
        <f t="shared" si="61"/>
        <v>-268</v>
      </c>
      <c r="H187" s="18">
        <f t="shared" si="66"/>
        <v>2600</v>
      </c>
      <c r="I187" s="18">
        <f t="shared" si="66"/>
        <v>2810</v>
      </c>
      <c r="J187" s="18">
        <f t="shared" si="66"/>
        <v>2800</v>
      </c>
      <c r="K187" s="18">
        <f t="shared" si="69"/>
        <v>3000</v>
      </c>
      <c r="L187" s="18">
        <f t="shared" si="69"/>
        <v>3000</v>
      </c>
      <c r="M187" s="18">
        <f t="shared" si="69"/>
        <v>3000</v>
      </c>
      <c r="N187" s="18">
        <f t="shared" si="70"/>
        <v>-400</v>
      </c>
      <c r="O187" s="18">
        <f t="shared" si="70"/>
        <v>-190</v>
      </c>
      <c r="P187" s="18">
        <f t="shared" si="70"/>
        <v>-200</v>
      </c>
      <c r="Q187" s="35">
        <f t="shared" si="58"/>
        <v>0</v>
      </c>
      <c r="R187" s="35">
        <f t="shared" si="58"/>
        <v>0</v>
      </c>
      <c r="S187" s="35">
        <f t="shared" si="58"/>
        <v>0</v>
      </c>
      <c r="T187" s="4">
        <f t="shared" si="54"/>
        <v>932</v>
      </c>
      <c r="U187" s="83">
        <f t="shared" si="63"/>
        <v>1600</v>
      </c>
      <c r="V187" s="83">
        <f t="shared" si="64"/>
        <v>1600</v>
      </c>
      <c r="W187" s="83">
        <f t="shared" si="65"/>
        <v>1600</v>
      </c>
      <c r="X187" s="4"/>
      <c r="Y187" s="18"/>
      <c r="Z187" s="18"/>
      <c r="AA187" s="18"/>
      <c r="AB187" s="50"/>
    </row>
    <row r="188" spans="1:28" ht="13.15" customHeight="1">
      <c r="A188" s="3">
        <v>174</v>
      </c>
      <c r="B188" s="34">
        <f t="shared" si="55"/>
        <v>45495</v>
      </c>
      <c r="C188" s="2">
        <f t="shared" si="56"/>
        <v>884</v>
      </c>
      <c r="D188" s="5">
        <f t="shared" si="51"/>
        <v>1650</v>
      </c>
      <c r="E188" s="35">
        <f t="shared" si="59"/>
        <v>-66</v>
      </c>
      <c r="F188" s="35">
        <f t="shared" si="60"/>
        <v>-276</v>
      </c>
      <c r="G188" s="35">
        <f t="shared" si="61"/>
        <v>-266</v>
      </c>
      <c r="H188" s="18">
        <f t="shared" si="66"/>
        <v>2600</v>
      </c>
      <c r="I188" s="18">
        <f t="shared" si="66"/>
        <v>2810</v>
      </c>
      <c r="J188" s="18">
        <f t="shared" si="66"/>
        <v>2800</v>
      </c>
      <c r="K188" s="18">
        <f t="shared" si="69"/>
        <v>3000</v>
      </c>
      <c r="L188" s="18">
        <f t="shared" si="69"/>
        <v>3000</v>
      </c>
      <c r="M188" s="18">
        <f t="shared" si="69"/>
        <v>3000</v>
      </c>
      <c r="N188" s="18">
        <f t="shared" si="70"/>
        <v>-400</v>
      </c>
      <c r="O188" s="18">
        <f t="shared" si="70"/>
        <v>-190</v>
      </c>
      <c r="P188" s="18">
        <f t="shared" si="70"/>
        <v>-200</v>
      </c>
      <c r="Q188" s="35">
        <f t="shared" si="58"/>
        <v>0</v>
      </c>
      <c r="R188" s="35">
        <f t="shared" si="58"/>
        <v>0</v>
      </c>
      <c r="S188" s="35">
        <f t="shared" si="58"/>
        <v>0</v>
      </c>
      <c r="T188" s="4">
        <f t="shared" si="54"/>
        <v>934</v>
      </c>
      <c r="U188" s="83">
        <f t="shared" si="63"/>
        <v>1600</v>
      </c>
      <c r="V188" s="83">
        <f t="shared" si="64"/>
        <v>1600</v>
      </c>
      <c r="W188" s="83">
        <f t="shared" si="65"/>
        <v>1600</v>
      </c>
      <c r="X188" s="4"/>
      <c r="Y188" s="18"/>
      <c r="Z188" s="18"/>
      <c r="AA188" s="18"/>
      <c r="AB188" s="50"/>
    </row>
    <row r="189" spans="1:28" ht="13.15" customHeight="1">
      <c r="A189" s="3">
        <v>175</v>
      </c>
      <c r="B189" s="34">
        <f t="shared" si="55"/>
        <v>45496</v>
      </c>
      <c r="C189" s="2">
        <f t="shared" si="56"/>
        <v>884</v>
      </c>
      <c r="D189" s="5">
        <f t="shared" si="51"/>
        <v>1652</v>
      </c>
      <c r="E189" s="35">
        <f t="shared" si="59"/>
        <v>-64</v>
      </c>
      <c r="F189" s="35">
        <f t="shared" si="60"/>
        <v>-274</v>
      </c>
      <c r="G189" s="35">
        <f t="shared" si="61"/>
        <v>-264</v>
      </c>
      <c r="H189" s="18">
        <f t="shared" si="66"/>
        <v>2600</v>
      </c>
      <c r="I189" s="18">
        <f t="shared" si="66"/>
        <v>2810</v>
      </c>
      <c r="J189" s="18">
        <f t="shared" si="66"/>
        <v>2800</v>
      </c>
      <c r="K189" s="18">
        <f t="shared" si="69"/>
        <v>3000</v>
      </c>
      <c r="L189" s="18">
        <f t="shared" si="69"/>
        <v>3000</v>
      </c>
      <c r="M189" s="18">
        <f t="shared" si="69"/>
        <v>3000</v>
      </c>
      <c r="N189" s="18">
        <f t="shared" si="70"/>
        <v>-400</v>
      </c>
      <c r="O189" s="18">
        <f t="shared" si="70"/>
        <v>-190</v>
      </c>
      <c r="P189" s="18">
        <f t="shared" si="70"/>
        <v>-200</v>
      </c>
      <c r="Q189" s="35">
        <f t="shared" si="58"/>
        <v>0</v>
      </c>
      <c r="R189" s="35">
        <f t="shared" si="58"/>
        <v>0</v>
      </c>
      <c r="S189" s="35">
        <f t="shared" si="58"/>
        <v>0</v>
      </c>
      <c r="T189" s="4">
        <f t="shared" si="54"/>
        <v>936</v>
      </c>
      <c r="U189" s="83">
        <f t="shared" si="63"/>
        <v>1600</v>
      </c>
      <c r="V189" s="83">
        <f t="shared" si="64"/>
        <v>1600</v>
      </c>
      <c r="W189" s="83">
        <f t="shared" si="65"/>
        <v>1600</v>
      </c>
      <c r="X189" s="4"/>
      <c r="Y189" s="18"/>
      <c r="Z189" s="18"/>
      <c r="AA189" s="18"/>
      <c r="AB189" s="50"/>
    </row>
    <row r="190" spans="1:28" ht="13.15" customHeight="1">
      <c r="A190" s="3">
        <v>176</v>
      </c>
      <c r="B190" s="34">
        <f t="shared" si="55"/>
        <v>45497</v>
      </c>
      <c r="C190" s="2">
        <f t="shared" si="56"/>
        <v>884</v>
      </c>
      <c r="D190" s="5">
        <f t="shared" si="51"/>
        <v>1654</v>
      </c>
      <c r="E190" s="35">
        <f t="shared" si="59"/>
        <v>-62</v>
      </c>
      <c r="F190" s="35">
        <f t="shared" si="60"/>
        <v>-272</v>
      </c>
      <c r="G190" s="35">
        <f t="shared" si="61"/>
        <v>-262</v>
      </c>
      <c r="H190" s="18">
        <f t="shared" si="66"/>
        <v>2600</v>
      </c>
      <c r="I190" s="18">
        <f t="shared" si="66"/>
        <v>2810</v>
      </c>
      <c r="J190" s="18">
        <f t="shared" si="66"/>
        <v>2800</v>
      </c>
      <c r="K190" s="18">
        <f t="shared" si="69"/>
        <v>3000</v>
      </c>
      <c r="L190" s="18">
        <f t="shared" si="69"/>
        <v>3000</v>
      </c>
      <c r="M190" s="18">
        <f t="shared" si="69"/>
        <v>3000</v>
      </c>
      <c r="N190" s="18">
        <f t="shared" si="70"/>
        <v>-400</v>
      </c>
      <c r="O190" s="18">
        <f t="shared" si="70"/>
        <v>-190</v>
      </c>
      <c r="P190" s="18">
        <f t="shared" si="70"/>
        <v>-200</v>
      </c>
      <c r="Q190" s="35">
        <f t="shared" si="58"/>
        <v>0</v>
      </c>
      <c r="R190" s="35">
        <f t="shared" si="58"/>
        <v>0</v>
      </c>
      <c r="S190" s="35">
        <f t="shared" si="58"/>
        <v>0</v>
      </c>
      <c r="T190" s="4">
        <f t="shared" si="54"/>
        <v>938</v>
      </c>
      <c r="U190" s="83">
        <f t="shared" si="63"/>
        <v>1600</v>
      </c>
      <c r="V190" s="83">
        <f t="shared" si="64"/>
        <v>1600</v>
      </c>
      <c r="W190" s="83">
        <f t="shared" si="65"/>
        <v>1600</v>
      </c>
      <c r="X190" s="4"/>
      <c r="Y190" s="18"/>
      <c r="Z190" s="18"/>
      <c r="AA190" s="18"/>
      <c r="AB190" s="50"/>
    </row>
    <row r="191" spans="1:28" ht="13.15" customHeight="1">
      <c r="A191" s="3">
        <v>177</v>
      </c>
      <c r="B191" s="34">
        <f t="shared" si="55"/>
        <v>45498</v>
      </c>
      <c r="C191" s="2">
        <f t="shared" si="56"/>
        <v>884</v>
      </c>
      <c r="D191" s="5">
        <f t="shared" si="51"/>
        <v>1656</v>
      </c>
      <c r="E191" s="35">
        <f t="shared" si="59"/>
        <v>-60</v>
      </c>
      <c r="F191" s="35">
        <f t="shared" si="60"/>
        <v>-270</v>
      </c>
      <c r="G191" s="35">
        <f t="shared" si="61"/>
        <v>-260</v>
      </c>
      <c r="H191" s="18">
        <f t="shared" si="66"/>
        <v>2600</v>
      </c>
      <c r="I191" s="18">
        <f t="shared" si="66"/>
        <v>2810</v>
      </c>
      <c r="J191" s="18">
        <f t="shared" si="66"/>
        <v>2800</v>
      </c>
      <c r="K191" s="18">
        <f t="shared" si="69"/>
        <v>3000</v>
      </c>
      <c r="L191" s="18">
        <f t="shared" si="69"/>
        <v>3000</v>
      </c>
      <c r="M191" s="18">
        <f t="shared" si="69"/>
        <v>3000</v>
      </c>
      <c r="N191" s="18">
        <f t="shared" si="70"/>
        <v>-400</v>
      </c>
      <c r="O191" s="18">
        <f t="shared" si="70"/>
        <v>-190</v>
      </c>
      <c r="P191" s="18">
        <f t="shared" si="70"/>
        <v>-200</v>
      </c>
      <c r="Q191" s="35">
        <f t="shared" si="58"/>
        <v>0</v>
      </c>
      <c r="R191" s="35">
        <f t="shared" si="58"/>
        <v>0</v>
      </c>
      <c r="S191" s="35">
        <f t="shared" si="58"/>
        <v>0</v>
      </c>
      <c r="T191" s="4">
        <f t="shared" si="54"/>
        <v>940</v>
      </c>
      <c r="U191" s="83">
        <f t="shared" si="63"/>
        <v>1600</v>
      </c>
      <c r="V191" s="83">
        <f t="shared" si="64"/>
        <v>1600</v>
      </c>
      <c r="W191" s="83">
        <f t="shared" si="65"/>
        <v>1600</v>
      </c>
      <c r="X191" s="4"/>
      <c r="Y191" s="18"/>
      <c r="Z191" s="18"/>
      <c r="AA191" s="18"/>
      <c r="AB191" s="50"/>
    </row>
    <row r="192" spans="1:28" ht="13.15" customHeight="1">
      <c r="A192" s="3">
        <v>178</v>
      </c>
      <c r="B192" s="34">
        <f t="shared" si="55"/>
        <v>45499</v>
      </c>
      <c r="C192" s="2">
        <f t="shared" si="56"/>
        <v>884</v>
      </c>
      <c r="D192" s="5">
        <f t="shared" ref="D192:D255" si="71">D191+2</f>
        <v>1658</v>
      </c>
      <c r="E192" s="35">
        <f t="shared" si="59"/>
        <v>-58</v>
      </c>
      <c r="F192" s="35">
        <f t="shared" si="60"/>
        <v>-268</v>
      </c>
      <c r="G192" s="35">
        <f t="shared" si="61"/>
        <v>-258</v>
      </c>
      <c r="H192" s="18">
        <f t="shared" si="66"/>
        <v>2600</v>
      </c>
      <c r="I192" s="18">
        <f t="shared" si="66"/>
        <v>2810</v>
      </c>
      <c r="J192" s="18">
        <f t="shared" si="66"/>
        <v>2800</v>
      </c>
      <c r="K192" s="18">
        <f t="shared" ref="K192:M204" si="72">K191</f>
        <v>3000</v>
      </c>
      <c r="L192" s="18">
        <f t="shared" si="72"/>
        <v>3000</v>
      </c>
      <c r="M192" s="18">
        <f t="shared" si="72"/>
        <v>3000</v>
      </c>
      <c r="N192" s="18">
        <f t="shared" si="70"/>
        <v>-400</v>
      </c>
      <c r="O192" s="18">
        <f t="shared" si="70"/>
        <v>-190</v>
      </c>
      <c r="P192" s="18">
        <f t="shared" si="70"/>
        <v>-200</v>
      </c>
      <c r="Q192" s="35">
        <f t="shared" si="58"/>
        <v>0</v>
      </c>
      <c r="R192" s="35">
        <f t="shared" si="58"/>
        <v>0</v>
      </c>
      <c r="S192" s="35">
        <f t="shared" si="58"/>
        <v>0</v>
      </c>
      <c r="T192" s="4">
        <f t="shared" si="54"/>
        <v>942</v>
      </c>
      <c r="U192" s="83">
        <f t="shared" si="63"/>
        <v>1600</v>
      </c>
      <c r="V192" s="83">
        <f t="shared" si="64"/>
        <v>1600</v>
      </c>
      <c r="W192" s="83">
        <f t="shared" si="65"/>
        <v>1600</v>
      </c>
      <c r="X192" s="4"/>
      <c r="Y192" s="18"/>
      <c r="Z192" s="18"/>
      <c r="AA192" s="18"/>
      <c r="AB192" s="50"/>
    </row>
    <row r="193" spans="1:28" ht="13.15" customHeight="1">
      <c r="A193" s="3">
        <v>179</v>
      </c>
      <c r="B193" s="34">
        <f t="shared" si="55"/>
        <v>45500</v>
      </c>
      <c r="C193" s="2">
        <f t="shared" si="56"/>
        <v>884</v>
      </c>
      <c r="D193" s="5">
        <f t="shared" si="71"/>
        <v>1660</v>
      </c>
      <c r="E193" s="35">
        <f t="shared" si="59"/>
        <v>-56</v>
      </c>
      <c r="F193" s="35">
        <f t="shared" si="60"/>
        <v>-266</v>
      </c>
      <c r="G193" s="35">
        <f t="shared" si="61"/>
        <v>-256</v>
      </c>
      <c r="H193" s="18">
        <f t="shared" si="66"/>
        <v>2600</v>
      </c>
      <c r="I193" s="18">
        <f t="shared" si="66"/>
        <v>2810</v>
      </c>
      <c r="J193" s="18">
        <f t="shared" si="66"/>
        <v>2800</v>
      </c>
      <c r="K193" s="18">
        <f t="shared" si="72"/>
        <v>3000</v>
      </c>
      <c r="L193" s="18">
        <f t="shared" si="72"/>
        <v>3000</v>
      </c>
      <c r="M193" s="18">
        <f t="shared" si="72"/>
        <v>3000</v>
      </c>
      <c r="N193" s="18">
        <f t="shared" ref="N193:P204" si="73">N192-Q193</f>
        <v>-400</v>
      </c>
      <c r="O193" s="18">
        <f t="shared" si="73"/>
        <v>-190</v>
      </c>
      <c r="P193" s="18">
        <f t="shared" si="73"/>
        <v>-200</v>
      </c>
      <c r="Q193" s="35">
        <f t="shared" si="58"/>
        <v>0</v>
      </c>
      <c r="R193" s="35">
        <f t="shared" si="58"/>
        <v>0</v>
      </c>
      <c r="S193" s="35">
        <f t="shared" si="58"/>
        <v>0</v>
      </c>
      <c r="T193" s="4">
        <f t="shared" si="54"/>
        <v>944</v>
      </c>
      <c r="U193" s="83">
        <f t="shared" si="63"/>
        <v>1600</v>
      </c>
      <c r="V193" s="83">
        <f t="shared" si="64"/>
        <v>1600</v>
      </c>
      <c r="W193" s="83">
        <f t="shared" si="65"/>
        <v>1600</v>
      </c>
      <c r="X193" s="4"/>
      <c r="Y193" s="18"/>
      <c r="Z193" s="18"/>
      <c r="AA193" s="18"/>
      <c r="AB193" s="50"/>
    </row>
    <row r="194" spans="1:28" ht="13.15" customHeight="1">
      <c r="A194" s="3">
        <v>180</v>
      </c>
      <c r="B194" s="34">
        <f t="shared" si="55"/>
        <v>45501</v>
      </c>
      <c r="C194" s="2">
        <f t="shared" si="56"/>
        <v>884</v>
      </c>
      <c r="D194" s="5">
        <f t="shared" si="71"/>
        <v>1662</v>
      </c>
      <c r="E194" s="35">
        <f t="shared" si="59"/>
        <v>-54</v>
      </c>
      <c r="F194" s="35">
        <f t="shared" si="60"/>
        <v>-264</v>
      </c>
      <c r="G194" s="35">
        <f t="shared" si="61"/>
        <v>-254</v>
      </c>
      <c r="H194" s="18">
        <f t="shared" si="66"/>
        <v>2600</v>
      </c>
      <c r="I194" s="18">
        <f t="shared" si="66"/>
        <v>2810</v>
      </c>
      <c r="J194" s="18">
        <f t="shared" si="66"/>
        <v>2800</v>
      </c>
      <c r="K194" s="18">
        <f t="shared" si="72"/>
        <v>3000</v>
      </c>
      <c r="L194" s="18">
        <f t="shared" si="72"/>
        <v>3000</v>
      </c>
      <c r="M194" s="18">
        <f t="shared" si="72"/>
        <v>3000</v>
      </c>
      <c r="N194" s="18">
        <f t="shared" si="73"/>
        <v>-400</v>
      </c>
      <c r="O194" s="18">
        <f t="shared" si="73"/>
        <v>-190</v>
      </c>
      <c r="P194" s="18">
        <f t="shared" si="73"/>
        <v>-200</v>
      </c>
      <c r="Q194" s="35">
        <f t="shared" si="58"/>
        <v>0</v>
      </c>
      <c r="R194" s="35">
        <f t="shared" si="58"/>
        <v>0</v>
      </c>
      <c r="S194" s="35">
        <f t="shared" si="58"/>
        <v>0</v>
      </c>
      <c r="T194" s="4">
        <f t="shared" si="54"/>
        <v>946</v>
      </c>
      <c r="U194" s="83">
        <f t="shared" si="63"/>
        <v>1600</v>
      </c>
      <c r="V194" s="83">
        <f t="shared" si="64"/>
        <v>1600</v>
      </c>
      <c r="W194" s="83">
        <f t="shared" si="65"/>
        <v>1600</v>
      </c>
      <c r="X194" s="4"/>
      <c r="Y194" s="18"/>
      <c r="Z194" s="18"/>
      <c r="AA194" s="18"/>
      <c r="AB194" s="50"/>
    </row>
    <row r="195" spans="1:28" ht="13.15" customHeight="1">
      <c r="A195" s="3">
        <v>181</v>
      </c>
      <c r="B195" s="34">
        <f t="shared" si="55"/>
        <v>45502</v>
      </c>
      <c r="C195" s="2">
        <f t="shared" si="56"/>
        <v>884</v>
      </c>
      <c r="D195" s="5">
        <f t="shared" si="71"/>
        <v>1664</v>
      </c>
      <c r="E195" s="35">
        <f t="shared" si="59"/>
        <v>-52</v>
      </c>
      <c r="F195" s="35">
        <f t="shared" si="60"/>
        <v>-262</v>
      </c>
      <c r="G195" s="35">
        <f t="shared" si="61"/>
        <v>-252</v>
      </c>
      <c r="H195" s="18">
        <f t="shared" si="66"/>
        <v>2600</v>
      </c>
      <c r="I195" s="18">
        <f t="shared" si="66"/>
        <v>2810</v>
      </c>
      <c r="J195" s="18">
        <f t="shared" si="66"/>
        <v>2800</v>
      </c>
      <c r="K195" s="18">
        <f t="shared" si="72"/>
        <v>3000</v>
      </c>
      <c r="L195" s="18">
        <f t="shared" si="72"/>
        <v>3000</v>
      </c>
      <c r="M195" s="18">
        <f t="shared" si="72"/>
        <v>3000</v>
      </c>
      <c r="N195" s="18">
        <f t="shared" si="73"/>
        <v>-400</v>
      </c>
      <c r="O195" s="18">
        <f t="shared" si="73"/>
        <v>-190</v>
      </c>
      <c r="P195" s="18">
        <f t="shared" si="73"/>
        <v>-200</v>
      </c>
      <c r="Q195" s="35">
        <f t="shared" si="58"/>
        <v>0</v>
      </c>
      <c r="R195" s="35">
        <f t="shared" si="58"/>
        <v>0</v>
      </c>
      <c r="S195" s="35">
        <f t="shared" si="58"/>
        <v>0</v>
      </c>
      <c r="T195" s="4">
        <f t="shared" si="54"/>
        <v>948</v>
      </c>
      <c r="U195" s="83">
        <f t="shared" si="63"/>
        <v>1600</v>
      </c>
      <c r="V195" s="83">
        <f t="shared" si="64"/>
        <v>1600</v>
      </c>
      <c r="W195" s="83">
        <f t="shared" si="65"/>
        <v>1600</v>
      </c>
      <c r="X195" s="4"/>
      <c r="Y195" s="18"/>
      <c r="Z195" s="18"/>
      <c r="AA195" s="18"/>
      <c r="AB195" s="50"/>
    </row>
    <row r="196" spans="1:28" ht="13.15" customHeight="1">
      <c r="A196" s="3">
        <v>182</v>
      </c>
      <c r="B196" s="34">
        <f t="shared" si="55"/>
        <v>45503</v>
      </c>
      <c r="C196" s="2">
        <f t="shared" si="56"/>
        <v>884</v>
      </c>
      <c r="D196" s="5">
        <f t="shared" si="71"/>
        <v>1666</v>
      </c>
      <c r="E196" s="35">
        <f t="shared" si="59"/>
        <v>-50</v>
      </c>
      <c r="F196" s="35">
        <f t="shared" si="60"/>
        <v>-260</v>
      </c>
      <c r="G196" s="35">
        <f t="shared" si="61"/>
        <v>-250</v>
      </c>
      <c r="H196" s="18">
        <f t="shared" si="66"/>
        <v>2600</v>
      </c>
      <c r="I196" s="18">
        <f t="shared" si="66"/>
        <v>2810</v>
      </c>
      <c r="J196" s="18">
        <f t="shared" si="66"/>
        <v>2800</v>
      </c>
      <c r="K196" s="18">
        <f t="shared" si="72"/>
        <v>3000</v>
      </c>
      <c r="L196" s="18">
        <f t="shared" si="72"/>
        <v>3000</v>
      </c>
      <c r="M196" s="18">
        <f t="shared" si="72"/>
        <v>3000</v>
      </c>
      <c r="N196" s="18">
        <f t="shared" si="73"/>
        <v>-400</v>
      </c>
      <c r="O196" s="18">
        <f t="shared" si="73"/>
        <v>-190</v>
      </c>
      <c r="P196" s="18">
        <f t="shared" si="73"/>
        <v>-200</v>
      </c>
      <c r="Q196" s="35">
        <f t="shared" si="58"/>
        <v>0</v>
      </c>
      <c r="R196" s="35">
        <f t="shared" si="58"/>
        <v>0</v>
      </c>
      <c r="S196" s="35">
        <f t="shared" si="58"/>
        <v>0</v>
      </c>
      <c r="T196" s="4">
        <f t="shared" si="54"/>
        <v>950</v>
      </c>
      <c r="U196" s="83">
        <f t="shared" si="63"/>
        <v>1600</v>
      </c>
      <c r="V196" s="83">
        <f t="shared" si="64"/>
        <v>1600</v>
      </c>
      <c r="W196" s="83">
        <f t="shared" si="65"/>
        <v>1600</v>
      </c>
      <c r="X196" s="4"/>
      <c r="Y196" s="18"/>
      <c r="Z196" s="18"/>
      <c r="AA196" s="18"/>
      <c r="AB196" s="50"/>
    </row>
    <row r="197" spans="1:28" ht="13.15" customHeight="1">
      <c r="A197" s="3">
        <v>183</v>
      </c>
      <c r="B197" s="34">
        <f t="shared" si="55"/>
        <v>45504</v>
      </c>
      <c r="C197" s="2">
        <f t="shared" si="56"/>
        <v>884</v>
      </c>
      <c r="D197" s="5">
        <f t="shared" si="71"/>
        <v>1668</v>
      </c>
      <c r="E197" s="35">
        <f t="shared" si="59"/>
        <v>-48</v>
      </c>
      <c r="F197" s="35">
        <f t="shared" si="60"/>
        <v>-258</v>
      </c>
      <c r="G197" s="35">
        <f t="shared" si="61"/>
        <v>-248</v>
      </c>
      <c r="H197" s="18">
        <f t="shared" si="66"/>
        <v>2600</v>
      </c>
      <c r="I197" s="18">
        <f t="shared" si="66"/>
        <v>2810</v>
      </c>
      <c r="J197" s="18">
        <f t="shared" si="66"/>
        <v>2800</v>
      </c>
      <c r="K197" s="18">
        <f t="shared" si="72"/>
        <v>3000</v>
      </c>
      <c r="L197" s="18">
        <f t="shared" si="72"/>
        <v>3000</v>
      </c>
      <c r="M197" s="18">
        <f t="shared" si="72"/>
        <v>3000</v>
      </c>
      <c r="N197" s="18">
        <f t="shared" si="73"/>
        <v>-400</v>
      </c>
      <c r="O197" s="18">
        <f t="shared" si="73"/>
        <v>-190</v>
      </c>
      <c r="P197" s="18">
        <f t="shared" si="73"/>
        <v>-200</v>
      </c>
      <c r="Q197" s="35">
        <f t="shared" si="58"/>
        <v>0</v>
      </c>
      <c r="R197" s="35">
        <f t="shared" si="58"/>
        <v>0</v>
      </c>
      <c r="S197" s="35">
        <f t="shared" si="58"/>
        <v>0</v>
      </c>
      <c r="T197" s="4">
        <f t="shared" si="54"/>
        <v>952</v>
      </c>
      <c r="U197" s="83">
        <f t="shared" si="63"/>
        <v>1600</v>
      </c>
      <c r="V197" s="83">
        <f t="shared" si="64"/>
        <v>1600</v>
      </c>
      <c r="W197" s="83">
        <f t="shared" si="65"/>
        <v>1600</v>
      </c>
      <c r="X197" s="4"/>
      <c r="Y197" s="18"/>
      <c r="Z197" s="18"/>
      <c r="AA197" s="18"/>
      <c r="AB197" s="50"/>
    </row>
    <row r="198" spans="1:28" ht="13.15" customHeight="1">
      <c r="A198" s="3">
        <v>184</v>
      </c>
      <c r="B198" s="34">
        <f t="shared" si="55"/>
        <v>45505</v>
      </c>
      <c r="C198" s="2">
        <f t="shared" si="56"/>
        <v>884</v>
      </c>
      <c r="D198" s="5">
        <f t="shared" si="71"/>
        <v>1670</v>
      </c>
      <c r="E198" s="35">
        <f t="shared" si="59"/>
        <v>-46</v>
      </c>
      <c r="F198" s="35">
        <f t="shared" si="60"/>
        <v>-256</v>
      </c>
      <c r="G198" s="35">
        <f t="shared" si="61"/>
        <v>-246</v>
      </c>
      <c r="H198" s="18">
        <f t="shared" si="66"/>
        <v>2600</v>
      </c>
      <c r="I198" s="18">
        <f t="shared" si="66"/>
        <v>2810</v>
      </c>
      <c r="J198" s="18">
        <f t="shared" si="66"/>
        <v>2800</v>
      </c>
      <c r="K198" s="18">
        <f t="shared" si="72"/>
        <v>3000</v>
      </c>
      <c r="L198" s="18">
        <f t="shared" si="72"/>
        <v>3000</v>
      </c>
      <c r="M198" s="18">
        <f t="shared" si="72"/>
        <v>3000</v>
      </c>
      <c r="N198" s="18">
        <f t="shared" si="73"/>
        <v>-400</v>
      </c>
      <c r="O198" s="18">
        <f t="shared" si="73"/>
        <v>-190</v>
      </c>
      <c r="P198" s="18">
        <f t="shared" si="73"/>
        <v>-200</v>
      </c>
      <c r="Q198" s="35">
        <f t="shared" si="58"/>
        <v>0</v>
      </c>
      <c r="R198" s="35">
        <f t="shared" si="58"/>
        <v>0</v>
      </c>
      <c r="S198" s="35">
        <f t="shared" si="58"/>
        <v>0</v>
      </c>
      <c r="T198" s="4">
        <f t="shared" si="54"/>
        <v>954</v>
      </c>
      <c r="U198" s="83">
        <f t="shared" si="63"/>
        <v>1600</v>
      </c>
      <c r="V198" s="83">
        <f t="shared" si="64"/>
        <v>1600</v>
      </c>
      <c r="W198" s="83">
        <f t="shared" si="65"/>
        <v>1600</v>
      </c>
      <c r="X198" s="4"/>
      <c r="Y198" s="18"/>
      <c r="Z198" s="18"/>
      <c r="AA198" s="18"/>
      <c r="AB198" s="50"/>
    </row>
    <row r="199" spans="1:28" ht="13.15" customHeight="1">
      <c r="A199" s="3">
        <v>185</v>
      </c>
      <c r="B199" s="34">
        <f t="shared" si="55"/>
        <v>45506</v>
      </c>
      <c r="C199" s="2">
        <f t="shared" si="56"/>
        <v>884</v>
      </c>
      <c r="D199" s="5">
        <f t="shared" si="71"/>
        <v>1672</v>
      </c>
      <c r="E199" s="35">
        <f t="shared" si="59"/>
        <v>-44</v>
      </c>
      <c r="F199" s="35">
        <f t="shared" si="60"/>
        <v>-254</v>
      </c>
      <c r="G199" s="35">
        <f t="shared" si="61"/>
        <v>-244</v>
      </c>
      <c r="H199" s="18">
        <f t="shared" si="66"/>
        <v>2600</v>
      </c>
      <c r="I199" s="18">
        <f t="shared" si="66"/>
        <v>2810</v>
      </c>
      <c r="J199" s="18">
        <f t="shared" si="66"/>
        <v>2800</v>
      </c>
      <c r="K199" s="18">
        <f t="shared" si="72"/>
        <v>3000</v>
      </c>
      <c r="L199" s="18">
        <f t="shared" si="72"/>
        <v>3000</v>
      </c>
      <c r="M199" s="18">
        <f t="shared" si="72"/>
        <v>3000</v>
      </c>
      <c r="N199" s="18">
        <f t="shared" si="73"/>
        <v>-400</v>
      </c>
      <c r="O199" s="18">
        <f t="shared" si="73"/>
        <v>-190</v>
      </c>
      <c r="P199" s="18">
        <f t="shared" si="73"/>
        <v>-200</v>
      </c>
      <c r="Q199" s="35">
        <f t="shared" si="58"/>
        <v>0</v>
      </c>
      <c r="R199" s="35">
        <f t="shared" si="58"/>
        <v>0</v>
      </c>
      <c r="S199" s="35">
        <f t="shared" si="58"/>
        <v>0</v>
      </c>
      <c r="T199" s="4">
        <f t="shared" si="54"/>
        <v>956</v>
      </c>
      <c r="U199" s="83">
        <f t="shared" si="63"/>
        <v>1600</v>
      </c>
      <c r="V199" s="83">
        <f t="shared" si="64"/>
        <v>1600</v>
      </c>
      <c r="W199" s="83">
        <f t="shared" si="65"/>
        <v>1600</v>
      </c>
      <c r="X199" s="4"/>
      <c r="Y199" s="18"/>
      <c r="Z199" s="18"/>
      <c r="AA199" s="18"/>
      <c r="AB199" s="50"/>
    </row>
    <row r="200" spans="1:28" ht="13.15" customHeight="1">
      <c r="A200" s="3">
        <v>186</v>
      </c>
      <c r="B200" s="34">
        <f t="shared" si="55"/>
        <v>45507</v>
      </c>
      <c r="C200" s="2">
        <f t="shared" si="56"/>
        <v>884</v>
      </c>
      <c r="D200" s="5">
        <f t="shared" si="71"/>
        <v>1674</v>
      </c>
      <c r="E200" s="35">
        <f t="shared" si="59"/>
        <v>-42</v>
      </c>
      <c r="F200" s="35">
        <f t="shared" si="60"/>
        <v>-252</v>
      </c>
      <c r="G200" s="35">
        <f t="shared" si="61"/>
        <v>-242</v>
      </c>
      <c r="H200" s="18">
        <f t="shared" si="66"/>
        <v>2600</v>
      </c>
      <c r="I200" s="18">
        <f t="shared" si="66"/>
        <v>2810</v>
      </c>
      <c r="J200" s="18">
        <f t="shared" si="66"/>
        <v>2800</v>
      </c>
      <c r="K200" s="18">
        <f t="shared" si="72"/>
        <v>3000</v>
      </c>
      <c r="L200" s="18">
        <f t="shared" si="72"/>
        <v>3000</v>
      </c>
      <c r="M200" s="18">
        <f t="shared" si="72"/>
        <v>3000</v>
      </c>
      <c r="N200" s="18">
        <f t="shared" si="73"/>
        <v>-400</v>
      </c>
      <c r="O200" s="18">
        <f t="shared" si="73"/>
        <v>-190</v>
      </c>
      <c r="P200" s="18">
        <f t="shared" si="73"/>
        <v>-200</v>
      </c>
      <c r="Q200" s="35">
        <f t="shared" si="58"/>
        <v>0</v>
      </c>
      <c r="R200" s="35">
        <f t="shared" si="58"/>
        <v>0</v>
      </c>
      <c r="S200" s="35">
        <f t="shared" si="58"/>
        <v>0</v>
      </c>
      <c r="T200" s="4">
        <f t="shared" si="54"/>
        <v>958</v>
      </c>
      <c r="U200" s="83">
        <f t="shared" si="63"/>
        <v>1600</v>
      </c>
      <c r="V200" s="83">
        <f t="shared" si="64"/>
        <v>1600</v>
      </c>
      <c r="W200" s="83">
        <f t="shared" si="65"/>
        <v>1600</v>
      </c>
      <c r="X200" s="4"/>
      <c r="Y200" s="18"/>
      <c r="Z200" s="18"/>
      <c r="AA200" s="18"/>
      <c r="AB200" s="50"/>
    </row>
    <row r="201" spans="1:28" ht="13.15" customHeight="1">
      <c r="A201" s="3">
        <v>187</v>
      </c>
      <c r="B201" s="34">
        <f t="shared" si="55"/>
        <v>45508</v>
      </c>
      <c r="C201" s="2">
        <f t="shared" si="56"/>
        <v>884</v>
      </c>
      <c r="D201" s="5">
        <f t="shared" si="71"/>
        <v>1676</v>
      </c>
      <c r="E201" s="35">
        <f t="shared" si="59"/>
        <v>-40</v>
      </c>
      <c r="F201" s="35">
        <f t="shared" si="60"/>
        <v>-250</v>
      </c>
      <c r="G201" s="35">
        <f t="shared" si="61"/>
        <v>-240</v>
      </c>
      <c r="H201" s="18">
        <f t="shared" si="66"/>
        <v>2600</v>
      </c>
      <c r="I201" s="18">
        <f t="shared" si="66"/>
        <v>2810</v>
      </c>
      <c r="J201" s="18">
        <f t="shared" si="66"/>
        <v>2800</v>
      </c>
      <c r="K201" s="18">
        <f t="shared" si="72"/>
        <v>3000</v>
      </c>
      <c r="L201" s="18">
        <f t="shared" si="72"/>
        <v>3000</v>
      </c>
      <c r="M201" s="18">
        <f t="shared" si="72"/>
        <v>3000</v>
      </c>
      <c r="N201" s="18">
        <f t="shared" si="73"/>
        <v>-400</v>
      </c>
      <c r="O201" s="18">
        <f t="shared" si="73"/>
        <v>-190</v>
      </c>
      <c r="P201" s="18">
        <f t="shared" si="73"/>
        <v>-200</v>
      </c>
      <c r="Q201" s="35">
        <f t="shared" si="58"/>
        <v>0</v>
      </c>
      <c r="R201" s="35">
        <f t="shared" si="58"/>
        <v>0</v>
      </c>
      <c r="S201" s="35">
        <f t="shared" si="58"/>
        <v>0</v>
      </c>
      <c r="T201" s="4">
        <f t="shared" si="54"/>
        <v>960</v>
      </c>
      <c r="U201" s="83">
        <f t="shared" si="63"/>
        <v>1600</v>
      </c>
      <c r="V201" s="83">
        <f t="shared" si="64"/>
        <v>1600</v>
      </c>
      <c r="W201" s="83">
        <f t="shared" si="65"/>
        <v>1600</v>
      </c>
      <c r="X201" s="4"/>
      <c r="Y201" s="18"/>
      <c r="Z201" s="18"/>
      <c r="AA201" s="18"/>
      <c r="AB201" s="50"/>
    </row>
    <row r="202" spans="1:28" ht="13.15" customHeight="1">
      <c r="A202" s="3">
        <v>188</v>
      </c>
      <c r="B202" s="34">
        <f t="shared" si="55"/>
        <v>45509</v>
      </c>
      <c r="C202" s="2">
        <f t="shared" si="56"/>
        <v>884</v>
      </c>
      <c r="D202" s="5">
        <f t="shared" si="71"/>
        <v>1678</v>
      </c>
      <c r="E202" s="35">
        <f t="shared" si="59"/>
        <v>-38</v>
      </c>
      <c r="F202" s="35">
        <f t="shared" si="60"/>
        <v>-248</v>
      </c>
      <c r="G202" s="35">
        <f t="shared" si="61"/>
        <v>-238</v>
      </c>
      <c r="H202" s="18">
        <f t="shared" si="66"/>
        <v>2600</v>
      </c>
      <c r="I202" s="18">
        <f t="shared" si="66"/>
        <v>2810</v>
      </c>
      <c r="J202" s="18">
        <f t="shared" si="66"/>
        <v>2800</v>
      </c>
      <c r="K202" s="18">
        <f t="shared" si="72"/>
        <v>3000</v>
      </c>
      <c r="L202" s="18">
        <f t="shared" si="72"/>
        <v>3000</v>
      </c>
      <c r="M202" s="18">
        <f t="shared" si="72"/>
        <v>3000</v>
      </c>
      <c r="N202" s="18">
        <f t="shared" si="73"/>
        <v>-400</v>
      </c>
      <c r="O202" s="18">
        <f t="shared" si="73"/>
        <v>-190</v>
      </c>
      <c r="P202" s="18">
        <f t="shared" si="73"/>
        <v>-200</v>
      </c>
      <c r="Q202" s="35">
        <f t="shared" si="58"/>
        <v>0</v>
      </c>
      <c r="R202" s="35">
        <f t="shared" si="58"/>
        <v>0</v>
      </c>
      <c r="S202" s="35">
        <f t="shared" si="58"/>
        <v>0</v>
      </c>
      <c r="T202" s="4">
        <f t="shared" si="54"/>
        <v>962</v>
      </c>
      <c r="U202" s="83">
        <f t="shared" si="63"/>
        <v>1600</v>
      </c>
      <c r="V202" s="83">
        <f t="shared" si="64"/>
        <v>1600</v>
      </c>
      <c r="W202" s="83">
        <f t="shared" si="65"/>
        <v>1600</v>
      </c>
      <c r="X202" s="4"/>
      <c r="Y202" s="18"/>
      <c r="Z202" s="18"/>
      <c r="AA202" s="18"/>
      <c r="AB202" s="50"/>
    </row>
    <row r="203" spans="1:28" ht="13.15" customHeight="1">
      <c r="A203" s="3">
        <v>189</v>
      </c>
      <c r="B203" s="34">
        <f t="shared" si="55"/>
        <v>45510</v>
      </c>
      <c r="C203" s="2">
        <f t="shared" si="56"/>
        <v>884</v>
      </c>
      <c r="D203" s="5">
        <f t="shared" si="71"/>
        <v>1680</v>
      </c>
      <c r="E203" s="35">
        <f t="shared" si="59"/>
        <v>-36</v>
      </c>
      <c r="F203" s="35">
        <f t="shared" si="60"/>
        <v>-246</v>
      </c>
      <c r="G203" s="35">
        <f t="shared" si="61"/>
        <v>-236</v>
      </c>
      <c r="H203" s="18">
        <f t="shared" si="66"/>
        <v>2600</v>
      </c>
      <c r="I203" s="18">
        <f t="shared" si="66"/>
        <v>2810</v>
      </c>
      <c r="J203" s="18">
        <f t="shared" si="66"/>
        <v>2800</v>
      </c>
      <c r="K203" s="18">
        <f t="shared" si="72"/>
        <v>3000</v>
      </c>
      <c r="L203" s="18">
        <f t="shared" si="72"/>
        <v>3000</v>
      </c>
      <c r="M203" s="18">
        <f t="shared" si="72"/>
        <v>3000</v>
      </c>
      <c r="N203" s="18">
        <f t="shared" si="73"/>
        <v>-400</v>
      </c>
      <c r="O203" s="18">
        <f t="shared" si="73"/>
        <v>-190</v>
      </c>
      <c r="P203" s="18">
        <f t="shared" si="73"/>
        <v>-200</v>
      </c>
      <c r="Q203" s="35">
        <f t="shared" si="58"/>
        <v>0</v>
      </c>
      <c r="R203" s="35">
        <f t="shared" si="58"/>
        <v>0</v>
      </c>
      <c r="S203" s="35">
        <f t="shared" si="58"/>
        <v>0</v>
      </c>
      <c r="T203" s="4">
        <f t="shared" si="54"/>
        <v>964</v>
      </c>
      <c r="U203" s="83">
        <f t="shared" si="63"/>
        <v>1600</v>
      </c>
      <c r="V203" s="83">
        <f t="shared" si="64"/>
        <v>1600</v>
      </c>
      <c r="W203" s="83">
        <f t="shared" si="65"/>
        <v>1600</v>
      </c>
      <c r="X203" s="4"/>
      <c r="Y203" s="18"/>
      <c r="Z203" s="18"/>
      <c r="AA203" s="18"/>
      <c r="AB203" s="50"/>
    </row>
    <row r="204" spans="1:28" ht="13.15" customHeight="1">
      <c r="A204" s="3">
        <v>190</v>
      </c>
      <c r="B204" s="34">
        <f t="shared" si="55"/>
        <v>45511</v>
      </c>
      <c r="C204" s="2">
        <f t="shared" si="56"/>
        <v>884</v>
      </c>
      <c r="D204" s="5">
        <f t="shared" si="71"/>
        <v>1682</v>
      </c>
      <c r="E204" s="35">
        <f t="shared" si="59"/>
        <v>-34</v>
      </c>
      <c r="F204" s="35">
        <f t="shared" si="60"/>
        <v>-244</v>
      </c>
      <c r="G204" s="35">
        <f t="shared" si="61"/>
        <v>-234</v>
      </c>
      <c r="H204" s="18">
        <f t="shared" si="66"/>
        <v>2600</v>
      </c>
      <c r="I204" s="18">
        <f t="shared" si="66"/>
        <v>2810</v>
      </c>
      <c r="J204" s="18">
        <f t="shared" si="66"/>
        <v>2800</v>
      </c>
      <c r="K204" s="18">
        <f t="shared" si="72"/>
        <v>3000</v>
      </c>
      <c r="L204" s="18">
        <f t="shared" si="72"/>
        <v>3000</v>
      </c>
      <c r="M204" s="18">
        <f t="shared" si="72"/>
        <v>3000</v>
      </c>
      <c r="N204" s="18">
        <f t="shared" si="73"/>
        <v>-400</v>
      </c>
      <c r="O204" s="18">
        <f t="shared" si="73"/>
        <v>-190</v>
      </c>
      <c r="P204" s="18">
        <f t="shared" si="73"/>
        <v>-200</v>
      </c>
      <c r="Q204" s="35">
        <f t="shared" si="58"/>
        <v>0</v>
      </c>
      <c r="R204" s="35">
        <f t="shared" si="58"/>
        <v>0</v>
      </c>
      <c r="S204" s="35">
        <f t="shared" si="58"/>
        <v>0</v>
      </c>
      <c r="T204" s="4">
        <f t="shared" si="54"/>
        <v>966</v>
      </c>
      <c r="U204" s="83">
        <f t="shared" si="63"/>
        <v>1600</v>
      </c>
      <c r="V204" s="83">
        <f t="shared" si="64"/>
        <v>1600</v>
      </c>
      <c r="W204" s="83">
        <f t="shared" si="65"/>
        <v>1600</v>
      </c>
      <c r="X204" s="4"/>
      <c r="Y204" s="18"/>
      <c r="Z204" s="18"/>
      <c r="AA204" s="18"/>
      <c r="AB204" s="50"/>
    </row>
    <row r="205" spans="1:28" ht="13.15" customHeight="1">
      <c r="A205" s="3">
        <v>191</v>
      </c>
      <c r="B205" s="34">
        <f t="shared" si="55"/>
        <v>45512</v>
      </c>
      <c r="C205" s="2">
        <f t="shared" si="56"/>
        <v>884</v>
      </c>
      <c r="D205" s="5">
        <f t="shared" si="71"/>
        <v>1684</v>
      </c>
      <c r="E205" s="35">
        <f t="shared" ref="E205:E228" si="74">C205+D205-H205</f>
        <v>-32</v>
      </c>
      <c r="F205" s="35">
        <f t="shared" ref="F205:F228" si="75">C205+D205-I205</f>
        <v>-242</v>
      </c>
      <c r="G205" s="35">
        <f t="shared" ref="G205:G228" si="76">D205+C205-J205</f>
        <v>-232</v>
      </c>
      <c r="H205" s="18">
        <f t="shared" ref="H205:H228" si="77">K205+N205</f>
        <v>2600</v>
      </c>
      <c r="I205" s="18">
        <f t="shared" ref="I205:I228" si="78">L205+O205</f>
        <v>2810</v>
      </c>
      <c r="J205" s="18">
        <f t="shared" ref="J205:J228" si="79">M205+P205</f>
        <v>2800</v>
      </c>
      <c r="K205" s="18">
        <f t="shared" ref="K205:M205" si="80">K204</f>
        <v>3000</v>
      </c>
      <c r="L205" s="18">
        <f t="shared" si="80"/>
        <v>3000</v>
      </c>
      <c r="M205" s="18">
        <f t="shared" si="80"/>
        <v>3000</v>
      </c>
      <c r="N205" s="18">
        <f t="shared" ref="N205:N228" si="81">N204-Q205</f>
        <v>-400</v>
      </c>
      <c r="O205" s="18">
        <f t="shared" ref="O205:O228" si="82">O204-R205</f>
        <v>-190</v>
      </c>
      <c r="P205" s="18">
        <f t="shared" ref="P205:P228" si="83">P204-S205</f>
        <v>-200</v>
      </c>
      <c r="Q205" s="35">
        <f t="shared" si="58"/>
        <v>0</v>
      </c>
      <c r="R205" s="35">
        <f t="shared" si="58"/>
        <v>0</v>
      </c>
      <c r="S205" s="35">
        <f t="shared" si="58"/>
        <v>0</v>
      </c>
      <c r="T205" s="4">
        <f t="shared" ref="T205:T228" si="84">D205+C205-V205</f>
        <v>968</v>
      </c>
      <c r="U205" s="83">
        <f t="shared" si="63"/>
        <v>1600</v>
      </c>
      <c r="V205" s="83">
        <f t="shared" si="64"/>
        <v>1600</v>
      </c>
      <c r="W205" s="83">
        <f t="shared" si="65"/>
        <v>1600</v>
      </c>
      <c r="X205" s="4"/>
      <c r="Y205" s="18"/>
      <c r="Z205" s="18"/>
      <c r="AA205" s="18"/>
      <c r="AB205" s="50"/>
    </row>
    <row r="206" spans="1:28" ht="13.15" customHeight="1">
      <c r="A206" s="3">
        <v>192</v>
      </c>
      <c r="B206" s="34">
        <f t="shared" si="55"/>
        <v>45513</v>
      </c>
      <c r="C206" s="2">
        <f t="shared" si="56"/>
        <v>884</v>
      </c>
      <c r="D206" s="5">
        <f t="shared" si="71"/>
        <v>1686</v>
      </c>
      <c r="E206" s="35">
        <f t="shared" si="74"/>
        <v>-30</v>
      </c>
      <c r="F206" s="35">
        <f t="shared" si="75"/>
        <v>-240</v>
      </c>
      <c r="G206" s="35">
        <f t="shared" si="76"/>
        <v>-230</v>
      </c>
      <c r="H206" s="18">
        <f t="shared" si="77"/>
        <v>2600</v>
      </c>
      <c r="I206" s="18">
        <f t="shared" si="78"/>
        <v>2810</v>
      </c>
      <c r="J206" s="18">
        <f t="shared" si="79"/>
        <v>2800</v>
      </c>
      <c r="K206" s="18">
        <f t="shared" ref="K206:M206" si="85">K205</f>
        <v>3000</v>
      </c>
      <c r="L206" s="18">
        <f t="shared" si="85"/>
        <v>3000</v>
      </c>
      <c r="M206" s="18">
        <f t="shared" si="85"/>
        <v>3000</v>
      </c>
      <c r="N206" s="18">
        <f t="shared" si="81"/>
        <v>-400</v>
      </c>
      <c r="O206" s="18">
        <f t="shared" si="82"/>
        <v>-190</v>
      </c>
      <c r="P206" s="18">
        <f t="shared" si="83"/>
        <v>-200</v>
      </c>
      <c r="Q206" s="35">
        <f t="shared" si="58"/>
        <v>0</v>
      </c>
      <c r="R206" s="35">
        <f t="shared" si="58"/>
        <v>0</v>
      </c>
      <c r="S206" s="35">
        <f t="shared" si="58"/>
        <v>0</v>
      </c>
      <c r="T206" s="4">
        <f t="shared" si="84"/>
        <v>970</v>
      </c>
      <c r="U206" s="83">
        <f t="shared" si="63"/>
        <v>1600</v>
      </c>
      <c r="V206" s="83">
        <f t="shared" si="64"/>
        <v>1600</v>
      </c>
      <c r="W206" s="83">
        <f t="shared" si="65"/>
        <v>1600</v>
      </c>
      <c r="X206" s="4"/>
      <c r="Y206" s="18"/>
      <c r="Z206" s="18"/>
      <c r="AA206" s="18"/>
      <c r="AB206" s="50"/>
    </row>
    <row r="207" spans="1:28" ht="13.15" customHeight="1">
      <c r="A207" s="3">
        <v>193</v>
      </c>
      <c r="B207" s="34">
        <f t="shared" si="55"/>
        <v>45514</v>
      </c>
      <c r="C207" s="2">
        <f t="shared" si="56"/>
        <v>884</v>
      </c>
      <c r="D207" s="5">
        <f t="shared" si="71"/>
        <v>1688</v>
      </c>
      <c r="E207" s="35">
        <f t="shared" si="74"/>
        <v>-28</v>
      </c>
      <c r="F207" s="35">
        <f t="shared" si="75"/>
        <v>-238</v>
      </c>
      <c r="G207" s="35">
        <f t="shared" si="76"/>
        <v>-228</v>
      </c>
      <c r="H207" s="18">
        <f t="shared" si="77"/>
        <v>2600</v>
      </c>
      <c r="I207" s="18">
        <f t="shared" si="78"/>
        <v>2810</v>
      </c>
      <c r="J207" s="18">
        <f t="shared" si="79"/>
        <v>2800</v>
      </c>
      <c r="K207" s="18">
        <f t="shared" ref="K207:M207" si="86">K206</f>
        <v>3000</v>
      </c>
      <c r="L207" s="18">
        <f t="shared" si="86"/>
        <v>3000</v>
      </c>
      <c r="M207" s="18">
        <f t="shared" si="86"/>
        <v>3000</v>
      </c>
      <c r="N207" s="18">
        <f t="shared" si="81"/>
        <v>-400</v>
      </c>
      <c r="O207" s="18">
        <f t="shared" si="82"/>
        <v>-190</v>
      </c>
      <c r="P207" s="18">
        <f t="shared" si="83"/>
        <v>-200</v>
      </c>
      <c r="Q207" s="35">
        <f t="shared" si="58"/>
        <v>0</v>
      </c>
      <c r="R207" s="35">
        <f t="shared" si="58"/>
        <v>0</v>
      </c>
      <c r="S207" s="35">
        <f t="shared" si="58"/>
        <v>0</v>
      </c>
      <c r="T207" s="4">
        <f t="shared" si="84"/>
        <v>972</v>
      </c>
      <c r="U207" s="83">
        <f t="shared" si="63"/>
        <v>1600</v>
      </c>
      <c r="V207" s="83">
        <f t="shared" si="64"/>
        <v>1600</v>
      </c>
      <c r="W207" s="83">
        <f t="shared" si="65"/>
        <v>1600</v>
      </c>
      <c r="X207" s="4"/>
      <c r="Y207" s="18"/>
      <c r="Z207" s="18"/>
      <c r="AA207" s="18"/>
      <c r="AB207" s="50"/>
    </row>
    <row r="208" spans="1:28" ht="13.15" customHeight="1">
      <c r="A208" s="3">
        <v>194</v>
      </c>
      <c r="B208" s="34">
        <f t="shared" ref="B208:B271" si="87">B207+1</f>
        <v>45515</v>
      </c>
      <c r="C208" s="2">
        <f t="shared" ref="C208:C271" si="88">C207</f>
        <v>884</v>
      </c>
      <c r="D208" s="5">
        <f t="shared" si="71"/>
        <v>1690</v>
      </c>
      <c r="E208" s="35">
        <f t="shared" si="74"/>
        <v>-26</v>
      </c>
      <c r="F208" s="35">
        <f t="shared" si="75"/>
        <v>-236</v>
      </c>
      <c r="G208" s="35">
        <f t="shared" si="76"/>
        <v>-226</v>
      </c>
      <c r="H208" s="18">
        <f t="shared" si="77"/>
        <v>2600</v>
      </c>
      <c r="I208" s="18">
        <f t="shared" si="78"/>
        <v>2810</v>
      </c>
      <c r="J208" s="18">
        <f t="shared" si="79"/>
        <v>2800</v>
      </c>
      <c r="K208" s="18">
        <f t="shared" ref="K208:M208" si="89">K207</f>
        <v>3000</v>
      </c>
      <c r="L208" s="18">
        <f t="shared" si="89"/>
        <v>3000</v>
      </c>
      <c r="M208" s="18">
        <f t="shared" si="89"/>
        <v>3000</v>
      </c>
      <c r="N208" s="18">
        <f t="shared" si="81"/>
        <v>-400</v>
      </c>
      <c r="O208" s="18">
        <f t="shared" si="82"/>
        <v>-190</v>
      </c>
      <c r="P208" s="18">
        <f t="shared" si="83"/>
        <v>-200</v>
      </c>
      <c r="Q208" s="35">
        <f t="shared" ref="Q208:S239" si="90">Q207</f>
        <v>0</v>
      </c>
      <c r="R208" s="35">
        <f t="shared" si="90"/>
        <v>0</v>
      </c>
      <c r="S208" s="35">
        <f t="shared" si="90"/>
        <v>0</v>
      </c>
      <c r="T208" s="4">
        <f t="shared" si="84"/>
        <v>974</v>
      </c>
      <c r="U208" s="83">
        <f t="shared" si="63"/>
        <v>1600</v>
      </c>
      <c r="V208" s="83">
        <f t="shared" si="64"/>
        <v>1600</v>
      </c>
      <c r="W208" s="83">
        <f t="shared" si="65"/>
        <v>1600</v>
      </c>
      <c r="X208" s="4"/>
      <c r="Y208" s="18"/>
      <c r="Z208" s="18"/>
      <c r="AA208" s="18"/>
      <c r="AB208" s="50"/>
    </row>
    <row r="209" spans="1:28" ht="13.15" customHeight="1">
      <c r="A209" s="3">
        <v>195</v>
      </c>
      <c r="B209" s="34">
        <f t="shared" si="87"/>
        <v>45516</v>
      </c>
      <c r="C209" s="2">
        <f t="shared" si="88"/>
        <v>884</v>
      </c>
      <c r="D209" s="5">
        <f t="shared" si="71"/>
        <v>1692</v>
      </c>
      <c r="E209" s="35">
        <f t="shared" si="74"/>
        <v>-24</v>
      </c>
      <c r="F209" s="35">
        <f t="shared" si="75"/>
        <v>-234</v>
      </c>
      <c r="G209" s="35">
        <f t="shared" si="76"/>
        <v>-224</v>
      </c>
      <c r="H209" s="18">
        <f t="shared" si="77"/>
        <v>2600</v>
      </c>
      <c r="I209" s="18">
        <f t="shared" si="78"/>
        <v>2810</v>
      </c>
      <c r="J209" s="18">
        <f t="shared" si="79"/>
        <v>2800</v>
      </c>
      <c r="K209" s="18">
        <f t="shared" ref="K209:M209" si="91">K208</f>
        <v>3000</v>
      </c>
      <c r="L209" s="18">
        <f t="shared" si="91"/>
        <v>3000</v>
      </c>
      <c r="M209" s="18">
        <f t="shared" si="91"/>
        <v>3000</v>
      </c>
      <c r="N209" s="18">
        <f t="shared" si="81"/>
        <v>-400</v>
      </c>
      <c r="O209" s="18">
        <f t="shared" si="82"/>
        <v>-190</v>
      </c>
      <c r="P209" s="18">
        <f t="shared" si="83"/>
        <v>-200</v>
      </c>
      <c r="Q209" s="35">
        <f t="shared" si="90"/>
        <v>0</v>
      </c>
      <c r="R209" s="35">
        <f t="shared" si="90"/>
        <v>0</v>
      </c>
      <c r="S209" s="35">
        <f t="shared" si="90"/>
        <v>0</v>
      </c>
      <c r="T209" s="4">
        <f t="shared" si="84"/>
        <v>976</v>
      </c>
      <c r="U209" s="83">
        <f t="shared" si="63"/>
        <v>1600</v>
      </c>
      <c r="V209" s="83">
        <f t="shared" si="64"/>
        <v>1600</v>
      </c>
      <c r="W209" s="83">
        <f t="shared" si="65"/>
        <v>1600</v>
      </c>
      <c r="X209" s="4"/>
      <c r="Y209" s="18"/>
      <c r="Z209" s="18"/>
      <c r="AA209" s="18"/>
      <c r="AB209" s="50"/>
    </row>
    <row r="210" spans="1:28" ht="13.15" customHeight="1">
      <c r="A210" s="3">
        <v>196</v>
      </c>
      <c r="B210" s="34">
        <f t="shared" si="87"/>
        <v>45517</v>
      </c>
      <c r="C210" s="2">
        <f t="shared" si="88"/>
        <v>884</v>
      </c>
      <c r="D210" s="5">
        <f t="shared" si="71"/>
        <v>1694</v>
      </c>
      <c r="E210" s="35">
        <f t="shared" si="74"/>
        <v>-22</v>
      </c>
      <c r="F210" s="35">
        <f t="shared" si="75"/>
        <v>-232</v>
      </c>
      <c r="G210" s="35">
        <f t="shared" si="76"/>
        <v>-222</v>
      </c>
      <c r="H210" s="18">
        <f t="shared" si="77"/>
        <v>2600</v>
      </c>
      <c r="I210" s="18">
        <f t="shared" si="78"/>
        <v>2810</v>
      </c>
      <c r="J210" s="18">
        <f t="shared" si="79"/>
        <v>2800</v>
      </c>
      <c r="K210" s="18">
        <f t="shared" ref="K210:M210" si="92">K209</f>
        <v>3000</v>
      </c>
      <c r="L210" s="18">
        <f t="shared" si="92"/>
        <v>3000</v>
      </c>
      <c r="M210" s="18">
        <f t="shared" si="92"/>
        <v>3000</v>
      </c>
      <c r="N210" s="18">
        <f t="shared" si="81"/>
        <v>-400</v>
      </c>
      <c r="O210" s="18">
        <f t="shared" si="82"/>
        <v>-190</v>
      </c>
      <c r="P210" s="18">
        <f t="shared" si="83"/>
        <v>-200</v>
      </c>
      <c r="Q210" s="35">
        <f t="shared" si="90"/>
        <v>0</v>
      </c>
      <c r="R210" s="35">
        <f t="shared" si="90"/>
        <v>0</v>
      </c>
      <c r="S210" s="35">
        <f t="shared" si="90"/>
        <v>0</v>
      </c>
      <c r="T210" s="4">
        <f t="shared" si="84"/>
        <v>978</v>
      </c>
      <c r="U210" s="83">
        <f t="shared" si="63"/>
        <v>1600</v>
      </c>
      <c r="V210" s="83">
        <f t="shared" si="64"/>
        <v>1600</v>
      </c>
      <c r="W210" s="83">
        <f t="shared" si="65"/>
        <v>1600</v>
      </c>
      <c r="X210" s="4"/>
      <c r="Y210" s="18"/>
      <c r="Z210" s="18"/>
      <c r="AA210" s="18"/>
      <c r="AB210" s="50"/>
    </row>
    <row r="211" spans="1:28" ht="13.15" customHeight="1">
      <c r="A211" s="3">
        <v>197</v>
      </c>
      <c r="B211" s="34">
        <f t="shared" si="87"/>
        <v>45518</v>
      </c>
      <c r="C211" s="2">
        <f t="shared" si="88"/>
        <v>884</v>
      </c>
      <c r="D211" s="5">
        <f t="shared" si="71"/>
        <v>1696</v>
      </c>
      <c r="E211" s="35">
        <f t="shared" si="74"/>
        <v>-20</v>
      </c>
      <c r="F211" s="35">
        <f t="shared" si="75"/>
        <v>-230</v>
      </c>
      <c r="G211" s="35">
        <f t="shared" si="76"/>
        <v>-220</v>
      </c>
      <c r="H211" s="18">
        <f t="shared" si="77"/>
        <v>2600</v>
      </c>
      <c r="I211" s="18">
        <f t="shared" si="78"/>
        <v>2810</v>
      </c>
      <c r="J211" s="18">
        <f t="shared" si="79"/>
        <v>2800</v>
      </c>
      <c r="K211" s="18">
        <f t="shared" ref="K211:M211" si="93">K210</f>
        <v>3000</v>
      </c>
      <c r="L211" s="18">
        <f t="shared" si="93"/>
        <v>3000</v>
      </c>
      <c r="M211" s="18">
        <f t="shared" si="93"/>
        <v>3000</v>
      </c>
      <c r="N211" s="18">
        <f t="shared" si="81"/>
        <v>-400</v>
      </c>
      <c r="O211" s="18">
        <f t="shared" si="82"/>
        <v>-190</v>
      </c>
      <c r="P211" s="18">
        <f t="shared" si="83"/>
        <v>-200</v>
      </c>
      <c r="Q211" s="35">
        <f t="shared" si="90"/>
        <v>0</v>
      </c>
      <c r="R211" s="35">
        <f t="shared" si="90"/>
        <v>0</v>
      </c>
      <c r="S211" s="35">
        <f t="shared" si="90"/>
        <v>0</v>
      </c>
      <c r="T211" s="4">
        <f t="shared" si="84"/>
        <v>980</v>
      </c>
      <c r="U211" s="83">
        <f t="shared" si="63"/>
        <v>1600</v>
      </c>
      <c r="V211" s="83">
        <f t="shared" si="64"/>
        <v>1600</v>
      </c>
      <c r="W211" s="83">
        <f t="shared" si="65"/>
        <v>1600</v>
      </c>
      <c r="X211" s="4"/>
      <c r="Y211" s="18"/>
      <c r="Z211" s="18"/>
      <c r="AA211" s="18"/>
      <c r="AB211" s="50"/>
    </row>
    <row r="212" spans="1:28" ht="13.15" customHeight="1">
      <c r="A212" s="3">
        <v>198</v>
      </c>
      <c r="B212" s="34">
        <f t="shared" si="87"/>
        <v>45519</v>
      </c>
      <c r="C212" s="2">
        <f t="shared" si="88"/>
        <v>884</v>
      </c>
      <c r="D212" s="5">
        <f t="shared" si="71"/>
        <v>1698</v>
      </c>
      <c r="E212" s="35">
        <f t="shared" si="74"/>
        <v>-18</v>
      </c>
      <c r="F212" s="35">
        <f t="shared" si="75"/>
        <v>-228</v>
      </c>
      <c r="G212" s="35">
        <f t="shared" si="76"/>
        <v>-218</v>
      </c>
      <c r="H212" s="18">
        <f t="shared" si="77"/>
        <v>2600</v>
      </c>
      <c r="I212" s="18">
        <f t="shared" si="78"/>
        <v>2810</v>
      </c>
      <c r="J212" s="18">
        <f t="shared" si="79"/>
        <v>2800</v>
      </c>
      <c r="K212" s="18">
        <f t="shared" ref="K212:M212" si="94">K211</f>
        <v>3000</v>
      </c>
      <c r="L212" s="18">
        <f t="shared" si="94"/>
        <v>3000</v>
      </c>
      <c r="M212" s="18">
        <f t="shared" si="94"/>
        <v>3000</v>
      </c>
      <c r="N212" s="18">
        <f t="shared" si="81"/>
        <v>-400</v>
      </c>
      <c r="O212" s="18">
        <f t="shared" si="82"/>
        <v>-190</v>
      </c>
      <c r="P212" s="18">
        <f t="shared" si="83"/>
        <v>-200</v>
      </c>
      <c r="Q212" s="35">
        <f t="shared" si="90"/>
        <v>0</v>
      </c>
      <c r="R212" s="35">
        <f t="shared" si="90"/>
        <v>0</v>
      </c>
      <c r="S212" s="35">
        <f t="shared" si="90"/>
        <v>0</v>
      </c>
      <c r="T212" s="4">
        <f t="shared" si="84"/>
        <v>982</v>
      </c>
      <c r="U212" s="83">
        <f t="shared" si="63"/>
        <v>1600</v>
      </c>
      <c r="V212" s="83">
        <f t="shared" si="64"/>
        <v>1600</v>
      </c>
      <c r="W212" s="83">
        <f t="shared" si="65"/>
        <v>1600</v>
      </c>
      <c r="X212" s="4"/>
      <c r="Y212" s="18"/>
      <c r="Z212" s="18"/>
      <c r="AA212" s="18"/>
      <c r="AB212" s="50"/>
    </row>
    <row r="213" spans="1:28" ht="13.15" customHeight="1">
      <c r="A213" s="3">
        <v>199</v>
      </c>
      <c r="B213" s="34">
        <f t="shared" si="87"/>
        <v>45520</v>
      </c>
      <c r="C213" s="2">
        <f t="shared" si="88"/>
        <v>884</v>
      </c>
      <c r="D213" s="5">
        <f t="shared" si="71"/>
        <v>1700</v>
      </c>
      <c r="E213" s="35">
        <f t="shared" si="74"/>
        <v>-16</v>
      </c>
      <c r="F213" s="35">
        <f t="shared" si="75"/>
        <v>-226</v>
      </c>
      <c r="G213" s="35">
        <f t="shared" si="76"/>
        <v>-216</v>
      </c>
      <c r="H213" s="18">
        <f t="shared" si="77"/>
        <v>2600</v>
      </c>
      <c r="I213" s="18">
        <f t="shared" si="78"/>
        <v>2810</v>
      </c>
      <c r="J213" s="18">
        <f t="shared" si="79"/>
        <v>2800</v>
      </c>
      <c r="K213" s="18">
        <f t="shared" ref="K213:M213" si="95">K212</f>
        <v>3000</v>
      </c>
      <c r="L213" s="18">
        <f t="shared" si="95"/>
        <v>3000</v>
      </c>
      <c r="M213" s="18">
        <f t="shared" si="95"/>
        <v>3000</v>
      </c>
      <c r="N213" s="18">
        <f t="shared" si="81"/>
        <v>-400</v>
      </c>
      <c r="O213" s="18">
        <f t="shared" si="82"/>
        <v>-190</v>
      </c>
      <c r="P213" s="18">
        <f t="shared" si="83"/>
        <v>-200</v>
      </c>
      <c r="Q213" s="35">
        <f t="shared" si="90"/>
        <v>0</v>
      </c>
      <c r="R213" s="35">
        <f t="shared" si="90"/>
        <v>0</v>
      </c>
      <c r="S213" s="35">
        <f t="shared" si="90"/>
        <v>0</v>
      </c>
      <c r="T213" s="4">
        <f t="shared" si="84"/>
        <v>984</v>
      </c>
      <c r="U213" s="83">
        <f t="shared" si="63"/>
        <v>1600</v>
      </c>
      <c r="V213" s="83">
        <f t="shared" si="64"/>
        <v>1600</v>
      </c>
      <c r="W213" s="83">
        <f t="shared" si="65"/>
        <v>1600</v>
      </c>
      <c r="X213" s="4"/>
      <c r="Y213" s="18"/>
      <c r="Z213" s="18"/>
      <c r="AA213" s="18"/>
      <c r="AB213" s="50"/>
    </row>
    <row r="214" spans="1:28" ht="13.15" customHeight="1">
      <c r="A214" s="3">
        <v>200</v>
      </c>
      <c r="B214" s="34">
        <f t="shared" si="87"/>
        <v>45521</v>
      </c>
      <c r="C214" s="2">
        <f t="shared" si="88"/>
        <v>884</v>
      </c>
      <c r="D214" s="5">
        <f t="shared" si="71"/>
        <v>1702</v>
      </c>
      <c r="E214" s="35">
        <f t="shared" si="74"/>
        <v>-14</v>
      </c>
      <c r="F214" s="35">
        <f t="shared" si="75"/>
        <v>-224</v>
      </c>
      <c r="G214" s="35">
        <f t="shared" si="76"/>
        <v>-214</v>
      </c>
      <c r="H214" s="18">
        <f t="shared" si="77"/>
        <v>2600</v>
      </c>
      <c r="I214" s="18">
        <f t="shared" si="78"/>
        <v>2810</v>
      </c>
      <c r="J214" s="18">
        <f t="shared" si="79"/>
        <v>2800</v>
      </c>
      <c r="K214" s="18">
        <f t="shared" ref="K214:M214" si="96">K213</f>
        <v>3000</v>
      </c>
      <c r="L214" s="18">
        <f t="shared" si="96"/>
        <v>3000</v>
      </c>
      <c r="M214" s="18">
        <f t="shared" si="96"/>
        <v>3000</v>
      </c>
      <c r="N214" s="18">
        <f t="shared" si="81"/>
        <v>-400</v>
      </c>
      <c r="O214" s="18">
        <f t="shared" si="82"/>
        <v>-190</v>
      </c>
      <c r="P214" s="18">
        <f t="shared" si="83"/>
        <v>-200</v>
      </c>
      <c r="Q214" s="35">
        <f t="shared" si="90"/>
        <v>0</v>
      </c>
      <c r="R214" s="35">
        <f t="shared" si="90"/>
        <v>0</v>
      </c>
      <c r="S214" s="35">
        <f t="shared" si="90"/>
        <v>0</v>
      </c>
      <c r="T214" s="4">
        <f t="shared" si="84"/>
        <v>986</v>
      </c>
      <c r="U214" s="83">
        <f t="shared" si="63"/>
        <v>1600</v>
      </c>
      <c r="V214" s="83">
        <f t="shared" si="64"/>
        <v>1600</v>
      </c>
      <c r="W214" s="83">
        <f t="shared" si="65"/>
        <v>1600</v>
      </c>
      <c r="X214" s="4"/>
      <c r="Y214" s="18"/>
      <c r="Z214" s="18"/>
      <c r="AA214" s="18"/>
      <c r="AB214" s="50"/>
    </row>
    <row r="215" spans="1:28" ht="13.15" customHeight="1">
      <c r="A215" s="3">
        <v>201</v>
      </c>
      <c r="B215" s="34">
        <f t="shared" si="87"/>
        <v>45522</v>
      </c>
      <c r="C215" s="2">
        <f t="shared" si="88"/>
        <v>884</v>
      </c>
      <c r="D215" s="5">
        <f t="shared" si="71"/>
        <v>1704</v>
      </c>
      <c r="E215" s="35">
        <f t="shared" si="74"/>
        <v>-12</v>
      </c>
      <c r="F215" s="35">
        <f t="shared" si="75"/>
        <v>-222</v>
      </c>
      <c r="G215" s="35">
        <f t="shared" si="76"/>
        <v>-212</v>
      </c>
      <c r="H215" s="18">
        <f t="shared" si="77"/>
        <v>2600</v>
      </c>
      <c r="I215" s="18">
        <f t="shared" si="78"/>
        <v>2810</v>
      </c>
      <c r="J215" s="18">
        <f t="shared" si="79"/>
        <v>2800</v>
      </c>
      <c r="K215" s="18">
        <f t="shared" ref="K215:M215" si="97">K214</f>
        <v>3000</v>
      </c>
      <c r="L215" s="18">
        <f t="shared" si="97"/>
        <v>3000</v>
      </c>
      <c r="M215" s="18">
        <f t="shared" si="97"/>
        <v>3000</v>
      </c>
      <c r="N215" s="18">
        <f t="shared" si="81"/>
        <v>-400</v>
      </c>
      <c r="O215" s="18">
        <f t="shared" si="82"/>
        <v>-190</v>
      </c>
      <c r="P215" s="18">
        <f t="shared" si="83"/>
        <v>-200</v>
      </c>
      <c r="Q215" s="35">
        <f t="shared" si="90"/>
        <v>0</v>
      </c>
      <c r="R215" s="35">
        <f t="shared" si="90"/>
        <v>0</v>
      </c>
      <c r="S215" s="35">
        <f t="shared" si="90"/>
        <v>0</v>
      </c>
      <c r="T215" s="4">
        <f t="shared" si="84"/>
        <v>988</v>
      </c>
      <c r="U215" s="83">
        <f t="shared" si="63"/>
        <v>1600</v>
      </c>
      <c r="V215" s="83">
        <f t="shared" si="64"/>
        <v>1600</v>
      </c>
      <c r="W215" s="83">
        <f t="shared" si="65"/>
        <v>1600</v>
      </c>
      <c r="X215" s="4"/>
      <c r="Y215" s="18"/>
      <c r="Z215" s="18"/>
      <c r="AA215" s="18"/>
      <c r="AB215" s="50"/>
    </row>
    <row r="216" spans="1:28" ht="13.15" customHeight="1">
      <c r="A216" s="3">
        <v>202</v>
      </c>
      <c r="B216" s="34">
        <f t="shared" si="87"/>
        <v>45523</v>
      </c>
      <c r="C216" s="2">
        <f t="shared" si="88"/>
        <v>884</v>
      </c>
      <c r="D216" s="5">
        <f t="shared" si="71"/>
        <v>1706</v>
      </c>
      <c r="E216" s="35">
        <f t="shared" si="74"/>
        <v>-10</v>
      </c>
      <c r="F216" s="35">
        <f t="shared" si="75"/>
        <v>-220</v>
      </c>
      <c r="G216" s="35">
        <f t="shared" si="76"/>
        <v>-210</v>
      </c>
      <c r="H216" s="18">
        <f t="shared" si="77"/>
        <v>2600</v>
      </c>
      <c r="I216" s="18">
        <f t="shared" si="78"/>
        <v>2810</v>
      </c>
      <c r="J216" s="18">
        <f t="shared" si="79"/>
        <v>2800</v>
      </c>
      <c r="K216" s="18">
        <f t="shared" ref="K216:M216" si="98">K215</f>
        <v>3000</v>
      </c>
      <c r="L216" s="18">
        <f t="shared" si="98"/>
        <v>3000</v>
      </c>
      <c r="M216" s="18">
        <f t="shared" si="98"/>
        <v>3000</v>
      </c>
      <c r="N216" s="18">
        <f t="shared" si="81"/>
        <v>-400</v>
      </c>
      <c r="O216" s="18">
        <f t="shared" si="82"/>
        <v>-190</v>
      </c>
      <c r="P216" s="18">
        <f t="shared" si="83"/>
        <v>-200</v>
      </c>
      <c r="Q216" s="35">
        <f t="shared" si="90"/>
        <v>0</v>
      </c>
      <c r="R216" s="35">
        <f t="shared" si="90"/>
        <v>0</v>
      </c>
      <c r="S216" s="35">
        <f t="shared" si="90"/>
        <v>0</v>
      </c>
      <c r="T216" s="4">
        <f t="shared" si="84"/>
        <v>990</v>
      </c>
      <c r="U216" s="83">
        <f t="shared" si="63"/>
        <v>1600</v>
      </c>
      <c r="V216" s="83">
        <f t="shared" si="64"/>
        <v>1600</v>
      </c>
      <c r="W216" s="83">
        <f t="shared" si="65"/>
        <v>1600</v>
      </c>
      <c r="X216" s="4"/>
      <c r="Y216" s="18"/>
      <c r="Z216" s="18"/>
      <c r="AA216" s="18"/>
      <c r="AB216" s="50"/>
    </row>
    <row r="217" spans="1:28" ht="13.15" customHeight="1">
      <c r="A217" s="3">
        <v>203</v>
      </c>
      <c r="B217" s="34">
        <f t="shared" si="87"/>
        <v>45524</v>
      </c>
      <c r="C217" s="2">
        <f t="shared" si="88"/>
        <v>884</v>
      </c>
      <c r="D217" s="5">
        <f t="shared" si="71"/>
        <v>1708</v>
      </c>
      <c r="E217" s="35">
        <f t="shared" si="74"/>
        <v>-8</v>
      </c>
      <c r="F217" s="35">
        <f t="shared" si="75"/>
        <v>-218</v>
      </c>
      <c r="G217" s="35">
        <f t="shared" si="76"/>
        <v>-208</v>
      </c>
      <c r="H217" s="18">
        <f t="shared" si="77"/>
        <v>2600</v>
      </c>
      <c r="I217" s="18">
        <f t="shared" si="78"/>
        <v>2810</v>
      </c>
      <c r="J217" s="18">
        <f t="shared" si="79"/>
        <v>2800</v>
      </c>
      <c r="K217" s="18">
        <f t="shared" ref="K217:M217" si="99">K216</f>
        <v>3000</v>
      </c>
      <c r="L217" s="18">
        <f t="shared" si="99"/>
        <v>3000</v>
      </c>
      <c r="M217" s="18">
        <f t="shared" si="99"/>
        <v>3000</v>
      </c>
      <c r="N217" s="18">
        <f t="shared" si="81"/>
        <v>-400</v>
      </c>
      <c r="O217" s="18">
        <f t="shared" si="82"/>
        <v>-190</v>
      </c>
      <c r="P217" s="18">
        <f t="shared" si="83"/>
        <v>-200</v>
      </c>
      <c r="Q217" s="35">
        <f t="shared" si="90"/>
        <v>0</v>
      </c>
      <c r="R217" s="35">
        <f t="shared" si="90"/>
        <v>0</v>
      </c>
      <c r="S217" s="35">
        <f t="shared" si="90"/>
        <v>0</v>
      </c>
      <c r="T217" s="4">
        <f t="shared" si="84"/>
        <v>992</v>
      </c>
      <c r="U217" s="83">
        <f t="shared" si="63"/>
        <v>1600</v>
      </c>
      <c r="V217" s="83">
        <f t="shared" si="64"/>
        <v>1600</v>
      </c>
      <c r="W217" s="83">
        <f t="shared" si="65"/>
        <v>1600</v>
      </c>
      <c r="X217" s="4"/>
      <c r="Y217" s="18"/>
      <c r="Z217" s="18"/>
      <c r="AA217" s="18"/>
      <c r="AB217" s="50"/>
    </row>
    <row r="218" spans="1:28" ht="13.15" customHeight="1">
      <c r="A218" s="3">
        <v>204</v>
      </c>
      <c r="B218" s="34">
        <f t="shared" si="87"/>
        <v>45525</v>
      </c>
      <c r="C218" s="2">
        <f t="shared" si="88"/>
        <v>884</v>
      </c>
      <c r="D218" s="5">
        <f t="shared" si="71"/>
        <v>1710</v>
      </c>
      <c r="E218" s="35">
        <f t="shared" si="74"/>
        <v>-6</v>
      </c>
      <c r="F218" s="35">
        <f t="shared" si="75"/>
        <v>-216</v>
      </c>
      <c r="G218" s="35">
        <f t="shared" si="76"/>
        <v>-206</v>
      </c>
      <c r="H218" s="18">
        <f t="shared" si="77"/>
        <v>2600</v>
      </c>
      <c r="I218" s="18">
        <f t="shared" si="78"/>
        <v>2810</v>
      </c>
      <c r="J218" s="18">
        <f t="shared" si="79"/>
        <v>2800</v>
      </c>
      <c r="K218" s="18">
        <f t="shared" ref="K218:M218" si="100">K217</f>
        <v>3000</v>
      </c>
      <c r="L218" s="18">
        <f t="shared" si="100"/>
        <v>3000</v>
      </c>
      <c r="M218" s="18">
        <f t="shared" si="100"/>
        <v>3000</v>
      </c>
      <c r="N218" s="18">
        <f t="shared" si="81"/>
        <v>-400</v>
      </c>
      <c r="O218" s="18">
        <f t="shared" si="82"/>
        <v>-190</v>
      </c>
      <c r="P218" s="18">
        <f t="shared" si="83"/>
        <v>-200</v>
      </c>
      <c r="Q218" s="35">
        <f t="shared" si="90"/>
        <v>0</v>
      </c>
      <c r="R218" s="35">
        <f t="shared" si="90"/>
        <v>0</v>
      </c>
      <c r="S218" s="35">
        <f t="shared" si="90"/>
        <v>0</v>
      </c>
      <c r="T218" s="4">
        <f t="shared" si="84"/>
        <v>994</v>
      </c>
      <c r="U218" s="83">
        <f t="shared" si="63"/>
        <v>1600</v>
      </c>
      <c r="V218" s="83">
        <f t="shared" si="64"/>
        <v>1600</v>
      </c>
      <c r="W218" s="83">
        <f t="shared" si="65"/>
        <v>1600</v>
      </c>
      <c r="X218" s="4"/>
      <c r="Y218" s="18"/>
      <c r="Z218" s="18"/>
      <c r="AA218" s="18"/>
      <c r="AB218" s="50"/>
    </row>
    <row r="219" spans="1:28" ht="13.15" customHeight="1">
      <c r="A219" s="3">
        <v>205</v>
      </c>
      <c r="B219" s="34">
        <f t="shared" si="87"/>
        <v>45526</v>
      </c>
      <c r="C219" s="2">
        <f t="shared" si="88"/>
        <v>884</v>
      </c>
      <c r="D219" s="5">
        <f t="shared" si="71"/>
        <v>1712</v>
      </c>
      <c r="E219" s="35">
        <f t="shared" si="74"/>
        <v>-4</v>
      </c>
      <c r="F219" s="35">
        <f t="shared" si="75"/>
        <v>-214</v>
      </c>
      <c r="G219" s="35">
        <f t="shared" si="76"/>
        <v>-204</v>
      </c>
      <c r="H219" s="18">
        <f t="shared" si="77"/>
        <v>2600</v>
      </c>
      <c r="I219" s="18">
        <f t="shared" si="78"/>
        <v>2810</v>
      </c>
      <c r="J219" s="18">
        <f t="shared" si="79"/>
        <v>2800</v>
      </c>
      <c r="K219" s="18">
        <f t="shared" ref="K219:M219" si="101">K218</f>
        <v>3000</v>
      </c>
      <c r="L219" s="18">
        <f t="shared" si="101"/>
        <v>3000</v>
      </c>
      <c r="M219" s="18">
        <f t="shared" si="101"/>
        <v>3000</v>
      </c>
      <c r="N219" s="18">
        <f t="shared" si="81"/>
        <v>-400</v>
      </c>
      <c r="O219" s="18">
        <f t="shared" si="82"/>
        <v>-190</v>
      </c>
      <c r="P219" s="18">
        <f t="shared" si="83"/>
        <v>-200</v>
      </c>
      <c r="Q219" s="35">
        <f t="shared" si="90"/>
        <v>0</v>
      </c>
      <c r="R219" s="35">
        <f t="shared" si="90"/>
        <v>0</v>
      </c>
      <c r="S219" s="35">
        <f t="shared" si="90"/>
        <v>0</v>
      </c>
      <c r="T219" s="4">
        <f t="shared" si="84"/>
        <v>996</v>
      </c>
      <c r="U219" s="83">
        <f t="shared" si="63"/>
        <v>1600</v>
      </c>
      <c r="V219" s="83">
        <f t="shared" si="64"/>
        <v>1600</v>
      </c>
      <c r="W219" s="83">
        <f t="shared" si="65"/>
        <v>1600</v>
      </c>
      <c r="X219" s="4"/>
      <c r="Y219" s="18"/>
      <c r="Z219" s="18"/>
      <c r="AA219" s="18"/>
      <c r="AB219" s="50"/>
    </row>
    <row r="220" spans="1:28" ht="13.15" customHeight="1">
      <c r="A220" s="3">
        <v>206</v>
      </c>
      <c r="B220" s="34">
        <f t="shared" si="87"/>
        <v>45527</v>
      </c>
      <c r="C220" s="2">
        <f t="shared" si="88"/>
        <v>884</v>
      </c>
      <c r="D220" s="5">
        <f t="shared" si="71"/>
        <v>1714</v>
      </c>
      <c r="E220" s="35">
        <f t="shared" si="74"/>
        <v>-2</v>
      </c>
      <c r="F220" s="35">
        <f t="shared" si="75"/>
        <v>-212</v>
      </c>
      <c r="G220" s="35">
        <f t="shared" si="76"/>
        <v>-202</v>
      </c>
      <c r="H220" s="18">
        <f t="shared" si="77"/>
        <v>2600</v>
      </c>
      <c r="I220" s="18">
        <f t="shared" si="78"/>
        <v>2810</v>
      </c>
      <c r="J220" s="18">
        <f t="shared" si="79"/>
        <v>2800</v>
      </c>
      <c r="K220" s="18">
        <f t="shared" ref="K220:M220" si="102">K219</f>
        <v>3000</v>
      </c>
      <c r="L220" s="18">
        <f t="shared" si="102"/>
        <v>3000</v>
      </c>
      <c r="M220" s="18">
        <f t="shared" si="102"/>
        <v>3000</v>
      </c>
      <c r="N220" s="18">
        <f t="shared" si="81"/>
        <v>-400</v>
      </c>
      <c r="O220" s="18">
        <f t="shared" si="82"/>
        <v>-190</v>
      </c>
      <c r="P220" s="18">
        <f t="shared" si="83"/>
        <v>-200</v>
      </c>
      <c r="Q220" s="35">
        <f t="shared" si="90"/>
        <v>0</v>
      </c>
      <c r="R220" s="35">
        <f t="shared" si="90"/>
        <v>0</v>
      </c>
      <c r="S220" s="35">
        <f t="shared" si="90"/>
        <v>0</v>
      </c>
      <c r="T220" s="4">
        <f t="shared" si="84"/>
        <v>998</v>
      </c>
      <c r="U220" s="83">
        <f t="shared" ref="U220:U283" si="103">U219+$X220*1000-Q220</f>
        <v>1600</v>
      </c>
      <c r="V220" s="83">
        <f t="shared" ref="V220:V283" si="104">V219+$X220*1000-R220</f>
        <v>1600</v>
      </c>
      <c r="W220" s="83">
        <f t="shared" ref="W220:W283" si="105">W219+$X220*1000-S220</f>
        <v>1600</v>
      </c>
      <c r="X220" s="4"/>
      <c r="Y220" s="18"/>
      <c r="Z220" s="18"/>
      <c r="AA220" s="18"/>
      <c r="AB220" s="50"/>
    </row>
    <row r="221" spans="1:28" ht="13.15" customHeight="1">
      <c r="A221" s="3">
        <v>207</v>
      </c>
      <c r="B221" s="34">
        <f t="shared" si="87"/>
        <v>45528</v>
      </c>
      <c r="C221" s="2">
        <f t="shared" si="88"/>
        <v>884</v>
      </c>
      <c r="D221" s="5">
        <f t="shared" si="71"/>
        <v>1716</v>
      </c>
      <c r="E221" s="35">
        <f t="shared" si="74"/>
        <v>0</v>
      </c>
      <c r="F221" s="35">
        <f t="shared" si="75"/>
        <v>-210</v>
      </c>
      <c r="G221" s="35">
        <f t="shared" si="76"/>
        <v>-200</v>
      </c>
      <c r="H221" s="18">
        <f t="shared" si="77"/>
        <v>2600</v>
      </c>
      <c r="I221" s="18">
        <f t="shared" si="78"/>
        <v>2810</v>
      </c>
      <c r="J221" s="18">
        <f t="shared" si="79"/>
        <v>2800</v>
      </c>
      <c r="K221" s="18">
        <f t="shared" ref="K221:M221" si="106">K220</f>
        <v>3000</v>
      </c>
      <c r="L221" s="18">
        <f t="shared" si="106"/>
        <v>3000</v>
      </c>
      <c r="M221" s="18">
        <f t="shared" si="106"/>
        <v>3000</v>
      </c>
      <c r="N221" s="18">
        <f t="shared" si="81"/>
        <v>-400</v>
      </c>
      <c r="O221" s="18">
        <f t="shared" si="82"/>
        <v>-190</v>
      </c>
      <c r="P221" s="18">
        <f t="shared" si="83"/>
        <v>-200</v>
      </c>
      <c r="Q221" s="35">
        <f t="shared" si="90"/>
        <v>0</v>
      </c>
      <c r="R221" s="35">
        <f t="shared" si="90"/>
        <v>0</v>
      </c>
      <c r="S221" s="35">
        <f t="shared" si="90"/>
        <v>0</v>
      </c>
      <c r="T221" s="4">
        <f t="shared" si="84"/>
        <v>1000</v>
      </c>
      <c r="U221" s="83">
        <f t="shared" si="103"/>
        <v>1600</v>
      </c>
      <c r="V221" s="83">
        <f t="shared" si="104"/>
        <v>1600</v>
      </c>
      <c r="W221" s="83">
        <f t="shared" si="105"/>
        <v>1600</v>
      </c>
      <c r="X221" s="4"/>
      <c r="Y221" s="18"/>
      <c r="Z221" s="18"/>
      <c r="AA221" s="18"/>
      <c r="AB221" s="50"/>
    </row>
    <row r="222" spans="1:28" ht="13.15" customHeight="1">
      <c r="A222" s="3">
        <v>208</v>
      </c>
      <c r="B222" s="34">
        <f t="shared" si="87"/>
        <v>45529</v>
      </c>
      <c r="C222" s="2">
        <f t="shared" si="88"/>
        <v>884</v>
      </c>
      <c r="D222" s="5">
        <f t="shared" si="71"/>
        <v>1718</v>
      </c>
      <c r="E222" s="35">
        <f t="shared" si="74"/>
        <v>2</v>
      </c>
      <c r="F222" s="35">
        <f t="shared" si="75"/>
        <v>-208</v>
      </c>
      <c r="G222" s="35">
        <f t="shared" si="76"/>
        <v>-198</v>
      </c>
      <c r="H222" s="18">
        <f t="shared" si="77"/>
        <v>2600</v>
      </c>
      <c r="I222" s="18">
        <f t="shared" si="78"/>
        <v>2810</v>
      </c>
      <c r="J222" s="18">
        <f t="shared" si="79"/>
        <v>2800</v>
      </c>
      <c r="K222" s="18">
        <f t="shared" ref="K222:M222" si="107">K221</f>
        <v>3000</v>
      </c>
      <c r="L222" s="18">
        <f t="shared" si="107"/>
        <v>3000</v>
      </c>
      <c r="M222" s="18">
        <f t="shared" si="107"/>
        <v>3000</v>
      </c>
      <c r="N222" s="18">
        <f t="shared" si="81"/>
        <v>-400</v>
      </c>
      <c r="O222" s="18">
        <f t="shared" si="82"/>
        <v>-190</v>
      </c>
      <c r="P222" s="18">
        <f t="shared" si="83"/>
        <v>-200</v>
      </c>
      <c r="Q222" s="35">
        <f t="shared" si="90"/>
        <v>0</v>
      </c>
      <c r="R222" s="35">
        <f t="shared" si="90"/>
        <v>0</v>
      </c>
      <c r="S222" s="35">
        <f t="shared" si="90"/>
        <v>0</v>
      </c>
      <c r="T222" s="4">
        <f t="shared" si="84"/>
        <v>1002</v>
      </c>
      <c r="U222" s="83">
        <f t="shared" si="103"/>
        <v>1600</v>
      </c>
      <c r="V222" s="83">
        <f t="shared" si="104"/>
        <v>1600</v>
      </c>
      <c r="W222" s="83">
        <f t="shared" si="105"/>
        <v>1600</v>
      </c>
      <c r="X222" s="4"/>
      <c r="Y222" s="18"/>
      <c r="Z222" s="18"/>
      <c r="AA222" s="18"/>
      <c r="AB222" s="50"/>
    </row>
    <row r="223" spans="1:28" ht="13.15" customHeight="1">
      <c r="A223" s="3">
        <v>209</v>
      </c>
      <c r="B223" s="34">
        <f t="shared" si="87"/>
        <v>45530</v>
      </c>
      <c r="C223" s="2">
        <f t="shared" si="88"/>
        <v>884</v>
      </c>
      <c r="D223" s="5">
        <f t="shared" si="71"/>
        <v>1720</v>
      </c>
      <c r="E223" s="35">
        <f t="shared" si="74"/>
        <v>4</v>
      </c>
      <c r="F223" s="35">
        <f t="shared" si="75"/>
        <v>-206</v>
      </c>
      <c r="G223" s="35">
        <f t="shared" si="76"/>
        <v>-196</v>
      </c>
      <c r="H223" s="18">
        <f t="shared" si="77"/>
        <v>2600</v>
      </c>
      <c r="I223" s="18">
        <f t="shared" si="78"/>
        <v>2810</v>
      </c>
      <c r="J223" s="18">
        <f t="shared" si="79"/>
        <v>2800</v>
      </c>
      <c r="K223" s="18">
        <f t="shared" ref="K223:M223" si="108">K222</f>
        <v>3000</v>
      </c>
      <c r="L223" s="18">
        <f t="shared" si="108"/>
        <v>3000</v>
      </c>
      <c r="M223" s="18">
        <f t="shared" si="108"/>
        <v>3000</v>
      </c>
      <c r="N223" s="18">
        <f t="shared" si="81"/>
        <v>-400</v>
      </c>
      <c r="O223" s="18">
        <f t="shared" si="82"/>
        <v>-190</v>
      </c>
      <c r="P223" s="18">
        <f t="shared" si="83"/>
        <v>-200</v>
      </c>
      <c r="Q223" s="35">
        <f t="shared" si="90"/>
        <v>0</v>
      </c>
      <c r="R223" s="35">
        <f t="shared" si="90"/>
        <v>0</v>
      </c>
      <c r="S223" s="35">
        <f t="shared" si="90"/>
        <v>0</v>
      </c>
      <c r="T223" s="4">
        <f t="shared" si="84"/>
        <v>1004</v>
      </c>
      <c r="U223" s="83">
        <f t="shared" si="103"/>
        <v>1600</v>
      </c>
      <c r="V223" s="83">
        <f t="shared" si="104"/>
        <v>1600</v>
      </c>
      <c r="W223" s="83">
        <f t="shared" si="105"/>
        <v>1600</v>
      </c>
      <c r="X223" s="4"/>
      <c r="Y223" s="18"/>
      <c r="Z223" s="18"/>
      <c r="AA223" s="18"/>
      <c r="AB223" s="50"/>
    </row>
    <row r="224" spans="1:28" ht="13.15" customHeight="1">
      <c r="A224" s="3">
        <v>210</v>
      </c>
      <c r="B224" s="34">
        <f t="shared" si="87"/>
        <v>45531</v>
      </c>
      <c r="C224" s="2">
        <f t="shared" si="88"/>
        <v>884</v>
      </c>
      <c r="D224" s="5">
        <f t="shared" si="71"/>
        <v>1722</v>
      </c>
      <c r="E224" s="35">
        <f t="shared" si="74"/>
        <v>6</v>
      </c>
      <c r="F224" s="35">
        <f t="shared" si="75"/>
        <v>-204</v>
      </c>
      <c r="G224" s="35">
        <f t="shared" si="76"/>
        <v>-194</v>
      </c>
      <c r="H224" s="18">
        <f t="shared" si="77"/>
        <v>2600</v>
      </c>
      <c r="I224" s="18">
        <f t="shared" si="78"/>
        <v>2810</v>
      </c>
      <c r="J224" s="18">
        <f t="shared" si="79"/>
        <v>2800</v>
      </c>
      <c r="K224" s="18">
        <f t="shared" ref="K224:M224" si="109">K223</f>
        <v>3000</v>
      </c>
      <c r="L224" s="18">
        <f t="shared" si="109"/>
        <v>3000</v>
      </c>
      <c r="M224" s="18">
        <f t="shared" si="109"/>
        <v>3000</v>
      </c>
      <c r="N224" s="18">
        <f t="shared" si="81"/>
        <v>-400</v>
      </c>
      <c r="O224" s="18">
        <f t="shared" si="82"/>
        <v>-190</v>
      </c>
      <c r="P224" s="18">
        <f t="shared" si="83"/>
        <v>-200</v>
      </c>
      <c r="Q224" s="35">
        <f t="shared" si="90"/>
        <v>0</v>
      </c>
      <c r="R224" s="35">
        <f t="shared" si="90"/>
        <v>0</v>
      </c>
      <c r="S224" s="35">
        <f t="shared" si="90"/>
        <v>0</v>
      </c>
      <c r="T224" s="4">
        <f t="shared" si="84"/>
        <v>1006</v>
      </c>
      <c r="U224" s="83">
        <f t="shared" si="103"/>
        <v>1600</v>
      </c>
      <c r="V224" s="83">
        <f t="shared" si="104"/>
        <v>1600</v>
      </c>
      <c r="W224" s="83">
        <f t="shared" si="105"/>
        <v>1600</v>
      </c>
      <c r="X224" s="4"/>
      <c r="Y224" s="18"/>
      <c r="Z224" s="18"/>
      <c r="AA224" s="18"/>
      <c r="AB224" s="50"/>
    </row>
    <row r="225" spans="1:28" ht="13.15" customHeight="1">
      <c r="A225" s="3">
        <v>211</v>
      </c>
      <c r="B225" s="34">
        <f t="shared" si="87"/>
        <v>45532</v>
      </c>
      <c r="C225" s="2">
        <f t="shared" si="88"/>
        <v>884</v>
      </c>
      <c r="D225" s="5">
        <f t="shared" si="71"/>
        <v>1724</v>
      </c>
      <c r="E225" s="35">
        <f t="shared" si="74"/>
        <v>8</v>
      </c>
      <c r="F225" s="35">
        <f t="shared" si="75"/>
        <v>-202</v>
      </c>
      <c r="G225" s="35">
        <f t="shared" si="76"/>
        <v>-192</v>
      </c>
      <c r="H225" s="18">
        <f t="shared" si="77"/>
        <v>2600</v>
      </c>
      <c r="I225" s="18">
        <f t="shared" si="78"/>
        <v>2810</v>
      </c>
      <c r="J225" s="18">
        <f t="shared" si="79"/>
        <v>2800</v>
      </c>
      <c r="K225" s="18">
        <f t="shared" ref="K225:M225" si="110">K224</f>
        <v>3000</v>
      </c>
      <c r="L225" s="18">
        <f t="shared" si="110"/>
        <v>3000</v>
      </c>
      <c r="M225" s="18">
        <f t="shared" si="110"/>
        <v>3000</v>
      </c>
      <c r="N225" s="18">
        <f t="shared" si="81"/>
        <v>-400</v>
      </c>
      <c r="O225" s="18">
        <f t="shared" si="82"/>
        <v>-190</v>
      </c>
      <c r="P225" s="18">
        <f t="shared" si="83"/>
        <v>-200</v>
      </c>
      <c r="Q225" s="35">
        <f t="shared" si="90"/>
        <v>0</v>
      </c>
      <c r="R225" s="35">
        <f t="shared" si="90"/>
        <v>0</v>
      </c>
      <c r="S225" s="35">
        <f t="shared" si="90"/>
        <v>0</v>
      </c>
      <c r="T225" s="4">
        <f t="shared" si="84"/>
        <v>1008</v>
      </c>
      <c r="U225" s="83">
        <f t="shared" si="103"/>
        <v>1600</v>
      </c>
      <c r="V225" s="83">
        <f t="shared" si="104"/>
        <v>1600</v>
      </c>
      <c r="W225" s="83">
        <f t="shared" si="105"/>
        <v>1600</v>
      </c>
      <c r="X225" s="4"/>
      <c r="Y225" s="18"/>
      <c r="Z225" s="18"/>
      <c r="AA225" s="18"/>
      <c r="AB225" s="50"/>
    </row>
    <row r="226" spans="1:28" ht="13.15" customHeight="1">
      <c r="A226" s="3">
        <v>212</v>
      </c>
      <c r="B226" s="34">
        <f t="shared" si="87"/>
        <v>45533</v>
      </c>
      <c r="C226" s="2">
        <f t="shared" si="88"/>
        <v>884</v>
      </c>
      <c r="D226" s="5">
        <f t="shared" si="71"/>
        <v>1726</v>
      </c>
      <c r="E226" s="35">
        <f t="shared" si="74"/>
        <v>10</v>
      </c>
      <c r="F226" s="35">
        <f t="shared" si="75"/>
        <v>-200</v>
      </c>
      <c r="G226" s="35">
        <f t="shared" si="76"/>
        <v>-190</v>
      </c>
      <c r="H226" s="18">
        <f t="shared" si="77"/>
        <v>2600</v>
      </c>
      <c r="I226" s="18">
        <f t="shared" si="78"/>
        <v>2810</v>
      </c>
      <c r="J226" s="18">
        <f t="shared" si="79"/>
        <v>2800</v>
      </c>
      <c r="K226" s="18">
        <f t="shared" ref="K226:M226" si="111">K225</f>
        <v>3000</v>
      </c>
      <c r="L226" s="18">
        <f t="shared" si="111"/>
        <v>3000</v>
      </c>
      <c r="M226" s="18">
        <f t="shared" si="111"/>
        <v>3000</v>
      </c>
      <c r="N226" s="18">
        <f t="shared" si="81"/>
        <v>-400</v>
      </c>
      <c r="O226" s="18">
        <f t="shared" si="82"/>
        <v>-190</v>
      </c>
      <c r="P226" s="18">
        <f t="shared" si="83"/>
        <v>-200</v>
      </c>
      <c r="Q226" s="35">
        <f t="shared" si="90"/>
        <v>0</v>
      </c>
      <c r="R226" s="35">
        <f t="shared" si="90"/>
        <v>0</v>
      </c>
      <c r="S226" s="35">
        <f t="shared" si="90"/>
        <v>0</v>
      </c>
      <c r="T226" s="4">
        <f t="shared" si="84"/>
        <v>1010</v>
      </c>
      <c r="U226" s="83">
        <f t="shared" si="103"/>
        <v>1600</v>
      </c>
      <c r="V226" s="83">
        <f t="shared" si="104"/>
        <v>1600</v>
      </c>
      <c r="W226" s="83">
        <f t="shared" si="105"/>
        <v>1600</v>
      </c>
      <c r="X226" s="4"/>
      <c r="Y226" s="18"/>
      <c r="Z226" s="18"/>
      <c r="AA226" s="18"/>
      <c r="AB226" s="50"/>
    </row>
    <row r="227" spans="1:28" ht="13.15" customHeight="1">
      <c r="A227" s="3">
        <v>213</v>
      </c>
      <c r="B227" s="34">
        <f t="shared" si="87"/>
        <v>45534</v>
      </c>
      <c r="C227" s="2">
        <f t="shared" si="88"/>
        <v>884</v>
      </c>
      <c r="D227" s="5">
        <f t="shared" si="71"/>
        <v>1728</v>
      </c>
      <c r="E227" s="35">
        <f t="shared" si="74"/>
        <v>12</v>
      </c>
      <c r="F227" s="35">
        <f t="shared" si="75"/>
        <v>-198</v>
      </c>
      <c r="G227" s="35">
        <f t="shared" si="76"/>
        <v>-188</v>
      </c>
      <c r="H227" s="18">
        <f t="shared" si="77"/>
        <v>2600</v>
      </c>
      <c r="I227" s="18">
        <f t="shared" si="78"/>
        <v>2810</v>
      </c>
      <c r="J227" s="18">
        <f t="shared" si="79"/>
        <v>2800</v>
      </c>
      <c r="K227" s="18">
        <f t="shared" ref="K227:M227" si="112">K226</f>
        <v>3000</v>
      </c>
      <c r="L227" s="18">
        <f t="shared" si="112"/>
        <v>3000</v>
      </c>
      <c r="M227" s="18">
        <f t="shared" si="112"/>
        <v>3000</v>
      </c>
      <c r="N227" s="18">
        <f t="shared" si="81"/>
        <v>-400</v>
      </c>
      <c r="O227" s="18">
        <f t="shared" si="82"/>
        <v>-190</v>
      </c>
      <c r="P227" s="18">
        <f t="shared" si="83"/>
        <v>-200</v>
      </c>
      <c r="Q227" s="35">
        <f t="shared" si="90"/>
        <v>0</v>
      </c>
      <c r="R227" s="35">
        <f t="shared" si="90"/>
        <v>0</v>
      </c>
      <c r="S227" s="35">
        <f t="shared" si="90"/>
        <v>0</v>
      </c>
      <c r="T227" s="4">
        <f t="shared" si="84"/>
        <v>1012</v>
      </c>
      <c r="U227" s="83">
        <f t="shared" si="103"/>
        <v>1600</v>
      </c>
      <c r="V227" s="83">
        <f t="shared" si="104"/>
        <v>1600</v>
      </c>
      <c r="W227" s="83">
        <f t="shared" si="105"/>
        <v>1600</v>
      </c>
      <c r="X227" s="4"/>
      <c r="Y227" s="18"/>
      <c r="Z227" s="18"/>
      <c r="AA227" s="18"/>
      <c r="AB227" s="50"/>
    </row>
    <row r="228" spans="1:28" ht="13.15" customHeight="1">
      <c r="A228" s="3">
        <f>+A227+1</f>
        <v>214</v>
      </c>
      <c r="B228" s="34">
        <f t="shared" si="87"/>
        <v>45535</v>
      </c>
      <c r="C228" s="2">
        <f t="shared" si="88"/>
        <v>884</v>
      </c>
      <c r="D228" s="5">
        <f t="shared" si="71"/>
        <v>1730</v>
      </c>
      <c r="E228" s="35">
        <f t="shared" si="74"/>
        <v>14</v>
      </c>
      <c r="F228" s="35">
        <f t="shared" si="75"/>
        <v>-196</v>
      </c>
      <c r="G228" s="35">
        <f t="shared" si="76"/>
        <v>-186</v>
      </c>
      <c r="H228" s="18">
        <f t="shared" si="77"/>
        <v>2600</v>
      </c>
      <c r="I228" s="18">
        <f t="shared" si="78"/>
        <v>2810</v>
      </c>
      <c r="J228" s="18">
        <f t="shared" si="79"/>
        <v>2800</v>
      </c>
      <c r="K228" s="18">
        <f t="shared" ref="K228:M228" si="113">K227</f>
        <v>3000</v>
      </c>
      <c r="L228" s="18">
        <f t="shared" si="113"/>
        <v>3000</v>
      </c>
      <c r="M228" s="18">
        <f t="shared" si="113"/>
        <v>3000</v>
      </c>
      <c r="N228" s="18">
        <f t="shared" si="81"/>
        <v>-400</v>
      </c>
      <c r="O228" s="18">
        <f t="shared" si="82"/>
        <v>-190</v>
      </c>
      <c r="P228" s="18">
        <f t="shared" si="83"/>
        <v>-200</v>
      </c>
      <c r="Q228" s="35">
        <f t="shared" si="90"/>
        <v>0</v>
      </c>
      <c r="R228" s="35">
        <f t="shared" si="90"/>
        <v>0</v>
      </c>
      <c r="S228" s="35">
        <f t="shared" si="90"/>
        <v>0</v>
      </c>
      <c r="T228" s="4">
        <f t="shared" si="84"/>
        <v>1014</v>
      </c>
      <c r="U228" s="83">
        <f t="shared" si="103"/>
        <v>1600</v>
      </c>
      <c r="V228" s="83">
        <f t="shared" si="104"/>
        <v>1600</v>
      </c>
      <c r="W228" s="83">
        <f t="shared" si="105"/>
        <v>1600</v>
      </c>
      <c r="X228" s="4"/>
      <c r="Y228" s="18"/>
      <c r="Z228" s="18"/>
      <c r="AA228" s="18"/>
      <c r="AB228" s="50"/>
    </row>
    <row r="229" spans="1:28" ht="13.15" customHeight="1">
      <c r="A229" s="3">
        <f t="shared" ref="A229:A292" si="114">+A228+1</f>
        <v>215</v>
      </c>
      <c r="B229" s="34">
        <f t="shared" si="87"/>
        <v>45536</v>
      </c>
      <c r="C229" s="2">
        <f t="shared" si="88"/>
        <v>884</v>
      </c>
      <c r="D229" s="5">
        <f t="shared" si="71"/>
        <v>1732</v>
      </c>
      <c r="E229" s="35">
        <f t="shared" ref="E229:E258" si="115">C229+D229-H229</f>
        <v>16</v>
      </c>
      <c r="F229" s="35">
        <f t="shared" ref="F229:F258" si="116">C229+D229-I229</f>
        <v>-194</v>
      </c>
      <c r="G229" s="35">
        <f t="shared" ref="G229:G258" si="117">D229+C229-J229</f>
        <v>-184</v>
      </c>
      <c r="H229" s="18">
        <f t="shared" ref="H229:H258" si="118">K229+N229</f>
        <v>2600</v>
      </c>
      <c r="I229" s="18">
        <f t="shared" ref="I229:I258" si="119">L229+O229</f>
        <v>2810</v>
      </c>
      <c r="J229" s="18">
        <f t="shared" ref="J229:J258" si="120">M229+P229</f>
        <v>2800</v>
      </c>
      <c r="K229" s="18">
        <f t="shared" ref="K229:M229" si="121">K228</f>
        <v>3000</v>
      </c>
      <c r="L229" s="18">
        <f t="shared" si="121"/>
        <v>3000</v>
      </c>
      <c r="M229" s="18">
        <f t="shared" si="121"/>
        <v>3000</v>
      </c>
      <c r="N229" s="18">
        <f t="shared" ref="N229:N258" si="122">N228-Q229</f>
        <v>-400</v>
      </c>
      <c r="O229" s="18">
        <f t="shared" ref="O229:O258" si="123">O228-R229</f>
        <v>-190</v>
      </c>
      <c r="P229" s="18">
        <f t="shared" ref="P229:P258" si="124">P228-S229</f>
        <v>-200</v>
      </c>
      <c r="Q229" s="35">
        <f t="shared" si="90"/>
        <v>0</v>
      </c>
      <c r="R229" s="35">
        <f t="shared" si="90"/>
        <v>0</v>
      </c>
      <c r="S229" s="35">
        <f t="shared" si="90"/>
        <v>0</v>
      </c>
      <c r="T229" s="4">
        <f t="shared" ref="T229:T258" si="125">D229+C229-V229</f>
        <v>1016</v>
      </c>
      <c r="U229" s="83">
        <f t="shared" si="103"/>
        <v>1600</v>
      </c>
      <c r="V229" s="83">
        <f t="shared" si="104"/>
        <v>1600</v>
      </c>
      <c r="W229" s="83">
        <f t="shared" si="105"/>
        <v>1600</v>
      </c>
      <c r="X229" s="4"/>
      <c r="Y229" s="18"/>
      <c r="Z229" s="18"/>
      <c r="AA229" s="18"/>
      <c r="AB229" s="50"/>
    </row>
    <row r="230" spans="1:28" ht="13.15" customHeight="1">
      <c r="A230" s="3">
        <f t="shared" si="114"/>
        <v>216</v>
      </c>
      <c r="B230" s="34">
        <f t="shared" si="87"/>
        <v>45537</v>
      </c>
      <c r="C230" s="2">
        <f t="shared" si="88"/>
        <v>884</v>
      </c>
      <c r="D230" s="5">
        <f t="shared" si="71"/>
        <v>1734</v>
      </c>
      <c r="E230" s="35">
        <f t="shared" si="115"/>
        <v>18</v>
      </c>
      <c r="F230" s="35">
        <f t="shared" si="116"/>
        <v>-192</v>
      </c>
      <c r="G230" s="35">
        <f t="shared" si="117"/>
        <v>-182</v>
      </c>
      <c r="H230" s="18">
        <f t="shared" si="118"/>
        <v>2600</v>
      </c>
      <c r="I230" s="18">
        <f t="shared" si="119"/>
        <v>2810</v>
      </c>
      <c r="J230" s="18">
        <f t="shared" si="120"/>
        <v>2800</v>
      </c>
      <c r="K230" s="18">
        <f t="shared" ref="K230:M230" si="126">K229</f>
        <v>3000</v>
      </c>
      <c r="L230" s="18">
        <f t="shared" si="126"/>
        <v>3000</v>
      </c>
      <c r="M230" s="18">
        <f t="shared" si="126"/>
        <v>3000</v>
      </c>
      <c r="N230" s="18">
        <f t="shared" si="122"/>
        <v>-400</v>
      </c>
      <c r="O230" s="18">
        <f t="shared" si="123"/>
        <v>-190</v>
      </c>
      <c r="P230" s="18">
        <f t="shared" si="124"/>
        <v>-200</v>
      </c>
      <c r="Q230" s="35">
        <f t="shared" si="90"/>
        <v>0</v>
      </c>
      <c r="R230" s="35">
        <f t="shared" si="90"/>
        <v>0</v>
      </c>
      <c r="S230" s="35">
        <f t="shared" si="90"/>
        <v>0</v>
      </c>
      <c r="T230" s="4">
        <f t="shared" si="125"/>
        <v>1018</v>
      </c>
      <c r="U230" s="83">
        <f t="shared" si="103"/>
        <v>1600</v>
      </c>
      <c r="V230" s="83">
        <f t="shared" si="104"/>
        <v>1600</v>
      </c>
      <c r="W230" s="83">
        <f t="shared" si="105"/>
        <v>1600</v>
      </c>
      <c r="X230" s="4"/>
      <c r="Y230" s="18"/>
      <c r="Z230" s="18"/>
      <c r="AA230" s="18"/>
      <c r="AB230" s="50"/>
    </row>
    <row r="231" spans="1:28" ht="13.15" customHeight="1">
      <c r="A231" s="3">
        <f t="shared" si="114"/>
        <v>217</v>
      </c>
      <c r="B231" s="34">
        <f t="shared" si="87"/>
        <v>45538</v>
      </c>
      <c r="C231" s="2">
        <f t="shared" si="88"/>
        <v>884</v>
      </c>
      <c r="D231" s="5">
        <f t="shared" si="71"/>
        <v>1736</v>
      </c>
      <c r="E231" s="35">
        <f t="shared" si="115"/>
        <v>20</v>
      </c>
      <c r="F231" s="35">
        <f t="shared" si="116"/>
        <v>-190</v>
      </c>
      <c r="G231" s="35">
        <f t="shared" si="117"/>
        <v>-180</v>
      </c>
      <c r="H231" s="18">
        <f t="shared" si="118"/>
        <v>2600</v>
      </c>
      <c r="I231" s="18">
        <f t="shared" si="119"/>
        <v>2810</v>
      </c>
      <c r="J231" s="18">
        <f t="shared" si="120"/>
        <v>2800</v>
      </c>
      <c r="K231" s="18">
        <f t="shared" ref="K231:M231" si="127">K230</f>
        <v>3000</v>
      </c>
      <c r="L231" s="18">
        <f t="shared" si="127"/>
        <v>3000</v>
      </c>
      <c r="M231" s="18">
        <f t="shared" si="127"/>
        <v>3000</v>
      </c>
      <c r="N231" s="18">
        <f t="shared" si="122"/>
        <v>-400</v>
      </c>
      <c r="O231" s="18">
        <f t="shared" si="123"/>
        <v>-190</v>
      </c>
      <c r="P231" s="18">
        <f t="shared" si="124"/>
        <v>-200</v>
      </c>
      <c r="Q231" s="35">
        <f t="shared" si="90"/>
        <v>0</v>
      </c>
      <c r="R231" s="35">
        <f t="shared" si="90"/>
        <v>0</v>
      </c>
      <c r="S231" s="35">
        <f t="shared" si="90"/>
        <v>0</v>
      </c>
      <c r="T231" s="4">
        <f t="shared" si="125"/>
        <v>1020</v>
      </c>
      <c r="U231" s="83">
        <f t="shared" si="103"/>
        <v>1600</v>
      </c>
      <c r="V231" s="83">
        <f t="shared" si="104"/>
        <v>1600</v>
      </c>
      <c r="W231" s="83">
        <f t="shared" si="105"/>
        <v>1600</v>
      </c>
      <c r="X231" s="4"/>
      <c r="Y231" s="18"/>
      <c r="Z231" s="18"/>
      <c r="AA231" s="18"/>
      <c r="AB231" s="50"/>
    </row>
    <row r="232" spans="1:28" ht="13.15" customHeight="1">
      <c r="A232" s="3">
        <f t="shared" si="114"/>
        <v>218</v>
      </c>
      <c r="B232" s="34">
        <f t="shared" si="87"/>
        <v>45539</v>
      </c>
      <c r="C232" s="2">
        <f t="shared" si="88"/>
        <v>884</v>
      </c>
      <c r="D232" s="5">
        <f t="shared" si="71"/>
        <v>1738</v>
      </c>
      <c r="E232" s="35">
        <f t="shared" si="115"/>
        <v>22</v>
      </c>
      <c r="F232" s="35">
        <f t="shared" si="116"/>
        <v>-188</v>
      </c>
      <c r="G232" s="35">
        <f t="shared" si="117"/>
        <v>-178</v>
      </c>
      <c r="H232" s="18">
        <f t="shared" si="118"/>
        <v>2600</v>
      </c>
      <c r="I232" s="18">
        <f t="shared" si="119"/>
        <v>2810</v>
      </c>
      <c r="J232" s="18">
        <f t="shared" si="120"/>
        <v>2800</v>
      </c>
      <c r="K232" s="18">
        <f t="shared" ref="K232:M232" si="128">K231</f>
        <v>3000</v>
      </c>
      <c r="L232" s="18">
        <f t="shared" si="128"/>
        <v>3000</v>
      </c>
      <c r="M232" s="18">
        <f t="shared" si="128"/>
        <v>3000</v>
      </c>
      <c r="N232" s="18">
        <f t="shared" si="122"/>
        <v>-400</v>
      </c>
      <c r="O232" s="18">
        <f t="shared" si="123"/>
        <v>-190</v>
      </c>
      <c r="P232" s="18">
        <f t="shared" si="124"/>
        <v>-200</v>
      </c>
      <c r="Q232" s="35">
        <f t="shared" si="90"/>
        <v>0</v>
      </c>
      <c r="R232" s="35">
        <f t="shared" si="90"/>
        <v>0</v>
      </c>
      <c r="S232" s="35">
        <f t="shared" si="90"/>
        <v>0</v>
      </c>
      <c r="T232" s="4">
        <f t="shared" si="125"/>
        <v>1022</v>
      </c>
      <c r="U232" s="83">
        <f t="shared" si="103"/>
        <v>1600</v>
      </c>
      <c r="V232" s="83">
        <f t="shared" si="104"/>
        <v>1600</v>
      </c>
      <c r="W232" s="83">
        <f t="shared" si="105"/>
        <v>1600</v>
      </c>
      <c r="X232" s="4"/>
      <c r="Y232" s="18"/>
      <c r="Z232" s="18"/>
      <c r="AA232" s="18"/>
      <c r="AB232" s="50"/>
    </row>
    <row r="233" spans="1:28" ht="13.15" customHeight="1">
      <c r="A233" s="3">
        <f t="shared" si="114"/>
        <v>219</v>
      </c>
      <c r="B233" s="34">
        <f t="shared" si="87"/>
        <v>45540</v>
      </c>
      <c r="C233" s="2">
        <f t="shared" si="88"/>
        <v>884</v>
      </c>
      <c r="D233" s="5">
        <f t="shared" si="71"/>
        <v>1740</v>
      </c>
      <c r="E233" s="35">
        <f t="shared" si="115"/>
        <v>24</v>
      </c>
      <c r="F233" s="35">
        <f t="shared" si="116"/>
        <v>-186</v>
      </c>
      <c r="G233" s="35">
        <f t="shared" si="117"/>
        <v>-176</v>
      </c>
      <c r="H233" s="18">
        <f t="shared" si="118"/>
        <v>2600</v>
      </c>
      <c r="I233" s="18">
        <f t="shared" si="119"/>
        <v>2810</v>
      </c>
      <c r="J233" s="18">
        <f t="shared" si="120"/>
        <v>2800</v>
      </c>
      <c r="K233" s="18">
        <f t="shared" ref="K233:M233" si="129">K232</f>
        <v>3000</v>
      </c>
      <c r="L233" s="18">
        <f t="shared" si="129"/>
        <v>3000</v>
      </c>
      <c r="M233" s="18">
        <f t="shared" si="129"/>
        <v>3000</v>
      </c>
      <c r="N233" s="18">
        <f t="shared" si="122"/>
        <v>-400</v>
      </c>
      <c r="O233" s="18">
        <f t="shared" si="123"/>
        <v>-190</v>
      </c>
      <c r="P233" s="18">
        <f t="shared" si="124"/>
        <v>-200</v>
      </c>
      <c r="Q233" s="35">
        <f t="shared" si="90"/>
        <v>0</v>
      </c>
      <c r="R233" s="35">
        <f t="shared" si="90"/>
        <v>0</v>
      </c>
      <c r="S233" s="35">
        <f t="shared" si="90"/>
        <v>0</v>
      </c>
      <c r="T233" s="4">
        <f t="shared" si="125"/>
        <v>1024</v>
      </c>
      <c r="U233" s="83">
        <f t="shared" si="103"/>
        <v>1600</v>
      </c>
      <c r="V233" s="83">
        <f t="shared" si="104"/>
        <v>1600</v>
      </c>
      <c r="W233" s="83">
        <f t="shared" si="105"/>
        <v>1600</v>
      </c>
      <c r="X233" s="4"/>
      <c r="Y233" s="18"/>
      <c r="Z233" s="18"/>
      <c r="AA233" s="18"/>
      <c r="AB233" s="50"/>
    </row>
    <row r="234" spans="1:28" ht="13.15" customHeight="1">
      <c r="A234" s="3">
        <f t="shared" si="114"/>
        <v>220</v>
      </c>
      <c r="B234" s="34">
        <f t="shared" si="87"/>
        <v>45541</v>
      </c>
      <c r="C234" s="2">
        <f t="shared" si="88"/>
        <v>884</v>
      </c>
      <c r="D234" s="5">
        <f t="shared" si="71"/>
        <v>1742</v>
      </c>
      <c r="E234" s="35">
        <f t="shared" si="115"/>
        <v>26</v>
      </c>
      <c r="F234" s="35">
        <f t="shared" si="116"/>
        <v>-184</v>
      </c>
      <c r="G234" s="35">
        <f t="shared" si="117"/>
        <v>-174</v>
      </c>
      <c r="H234" s="18">
        <f t="shared" si="118"/>
        <v>2600</v>
      </c>
      <c r="I234" s="18">
        <f t="shared" si="119"/>
        <v>2810</v>
      </c>
      <c r="J234" s="18">
        <f t="shared" si="120"/>
        <v>2800</v>
      </c>
      <c r="K234" s="18">
        <f t="shared" ref="K234:M234" si="130">K233</f>
        <v>3000</v>
      </c>
      <c r="L234" s="18">
        <f t="shared" si="130"/>
        <v>3000</v>
      </c>
      <c r="M234" s="18">
        <f t="shared" si="130"/>
        <v>3000</v>
      </c>
      <c r="N234" s="18">
        <f t="shared" si="122"/>
        <v>-400</v>
      </c>
      <c r="O234" s="18">
        <f t="shared" si="123"/>
        <v>-190</v>
      </c>
      <c r="P234" s="18">
        <f t="shared" si="124"/>
        <v>-200</v>
      </c>
      <c r="Q234" s="35">
        <f t="shared" si="90"/>
        <v>0</v>
      </c>
      <c r="R234" s="35">
        <f t="shared" si="90"/>
        <v>0</v>
      </c>
      <c r="S234" s="35">
        <f t="shared" si="90"/>
        <v>0</v>
      </c>
      <c r="T234" s="4">
        <f t="shared" si="125"/>
        <v>1026</v>
      </c>
      <c r="U234" s="83">
        <f t="shared" si="103"/>
        <v>1600</v>
      </c>
      <c r="V234" s="83">
        <f t="shared" si="104"/>
        <v>1600</v>
      </c>
      <c r="W234" s="83">
        <f t="shared" si="105"/>
        <v>1600</v>
      </c>
      <c r="X234" s="4"/>
      <c r="Y234" s="18"/>
      <c r="Z234" s="18"/>
      <c r="AA234" s="18"/>
      <c r="AB234" s="50"/>
    </row>
    <row r="235" spans="1:28" ht="13.15" customHeight="1">
      <c r="A235" s="3">
        <f t="shared" si="114"/>
        <v>221</v>
      </c>
      <c r="B235" s="34">
        <f t="shared" si="87"/>
        <v>45542</v>
      </c>
      <c r="C235" s="2">
        <f t="shared" si="88"/>
        <v>884</v>
      </c>
      <c r="D235" s="5">
        <f t="shared" si="71"/>
        <v>1744</v>
      </c>
      <c r="E235" s="35">
        <f t="shared" si="115"/>
        <v>28</v>
      </c>
      <c r="F235" s="35">
        <f t="shared" si="116"/>
        <v>-182</v>
      </c>
      <c r="G235" s="35">
        <f t="shared" si="117"/>
        <v>-172</v>
      </c>
      <c r="H235" s="18">
        <f t="shared" si="118"/>
        <v>2600</v>
      </c>
      <c r="I235" s="18">
        <f t="shared" si="119"/>
        <v>2810</v>
      </c>
      <c r="J235" s="18">
        <f t="shared" si="120"/>
        <v>2800</v>
      </c>
      <c r="K235" s="18">
        <f t="shared" ref="K235:M235" si="131">K234</f>
        <v>3000</v>
      </c>
      <c r="L235" s="18">
        <f t="shared" si="131"/>
        <v>3000</v>
      </c>
      <c r="M235" s="18">
        <f t="shared" si="131"/>
        <v>3000</v>
      </c>
      <c r="N235" s="18">
        <f t="shared" si="122"/>
        <v>-400</v>
      </c>
      <c r="O235" s="18">
        <f t="shared" si="123"/>
        <v>-190</v>
      </c>
      <c r="P235" s="18">
        <f t="shared" si="124"/>
        <v>-200</v>
      </c>
      <c r="Q235" s="35">
        <f t="shared" si="90"/>
        <v>0</v>
      </c>
      <c r="R235" s="35">
        <f t="shared" si="90"/>
        <v>0</v>
      </c>
      <c r="S235" s="35">
        <f t="shared" si="90"/>
        <v>0</v>
      </c>
      <c r="T235" s="4">
        <f t="shared" si="125"/>
        <v>1028</v>
      </c>
      <c r="U235" s="83">
        <f t="shared" si="103"/>
        <v>1600</v>
      </c>
      <c r="V235" s="83">
        <f t="shared" si="104"/>
        <v>1600</v>
      </c>
      <c r="W235" s="83">
        <f t="shared" si="105"/>
        <v>1600</v>
      </c>
      <c r="X235" s="4"/>
      <c r="Y235" s="18"/>
      <c r="Z235" s="18"/>
      <c r="AA235" s="18"/>
      <c r="AB235" s="50"/>
    </row>
    <row r="236" spans="1:28" ht="13.15" customHeight="1">
      <c r="A236" s="3">
        <f t="shared" si="114"/>
        <v>222</v>
      </c>
      <c r="B236" s="34">
        <f t="shared" si="87"/>
        <v>45543</v>
      </c>
      <c r="C236" s="2">
        <f t="shared" si="88"/>
        <v>884</v>
      </c>
      <c r="D236" s="5">
        <f t="shared" si="71"/>
        <v>1746</v>
      </c>
      <c r="E236" s="35">
        <f t="shared" si="115"/>
        <v>30</v>
      </c>
      <c r="F236" s="35">
        <f t="shared" si="116"/>
        <v>-180</v>
      </c>
      <c r="G236" s="35">
        <f t="shared" si="117"/>
        <v>-170</v>
      </c>
      <c r="H236" s="18">
        <f t="shared" si="118"/>
        <v>2600</v>
      </c>
      <c r="I236" s="18">
        <f t="shared" si="119"/>
        <v>2810</v>
      </c>
      <c r="J236" s="18">
        <f t="shared" si="120"/>
        <v>2800</v>
      </c>
      <c r="K236" s="18">
        <f t="shared" ref="K236:M236" si="132">K235</f>
        <v>3000</v>
      </c>
      <c r="L236" s="18">
        <f t="shared" si="132"/>
        <v>3000</v>
      </c>
      <c r="M236" s="18">
        <f t="shared" si="132"/>
        <v>3000</v>
      </c>
      <c r="N236" s="18">
        <f t="shared" si="122"/>
        <v>-400</v>
      </c>
      <c r="O236" s="18">
        <f t="shared" si="123"/>
        <v>-190</v>
      </c>
      <c r="P236" s="18">
        <f t="shared" si="124"/>
        <v>-200</v>
      </c>
      <c r="Q236" s="35">
        <f t="shared" si="90"/>
        <v>0</v>
      </c>
      <c r="R236" s="35">
        <f t="shared" si="90"/>
        <v>0</v>
      </c>
      <c r="S236" s="35">
        <f t="shared" si="90"/>
        <v>0</v>
      </c>
      <c r="T236" s="4">
        <f t="shared" si="125"/>
        <v>1030</v>
      </c>
      <c r="U236" s="83">
        <f t="shared" si="103"/>
        <v>1600</v>
      </c>
      <c r="V236" s="83">
        <f t="shared" si="104"/>
        <v>1600</v>
      </c>
      <c r="W236" s="83">
        <f t="shared" si="105"/>
        <v>1600</v>
      </c>
      <c r="X236" s="4"/>
      <c r="Y236" s="18"/>
      <c r="Z236" s="18"/>
      <c r="AA236" s="18"/>
      <c r="AB236" s="50"/>
    </row>
    <row r="237" spans="1:28" ht="13.15" customHeight="1">
      <c r="A237" s="3">
        <f t="shared" si="114"/>
        <v>223</v>
      </c>
      <c r="B237" s="34">
        <f t="shared" si="87"/>
        <v>45544</v>
      </c>
      <c r="C237" s="2">
        <f t="shared" si="88"/>
        <v>884</v>
      </c>
      <c r="D237" s="5">
        <f t="shared" si="71"/>
        <v>1748</v>
      </c>
      <c r="E237" s="35">
        <f t="shared" si="115"/>
        <v>32</v>
      </c>
      <c r="F237" s="35">
        <f t="shared" si="116"/>
        <v>-178</v>
      </c>
      <c r="G237" s="35">
        <f t="shared" si="117"/>
        <v>-168</v>
      </c>
      <c r="H237" s="18">
        <f t="shared" si="118"/>
        <v>2600</v>
      </c>
      <c r="I237" s="18">
        <f t="shared" si="119"/>
        <v>2810</v>
      </c>
      <c r="J237" s="18">
        <f t="shared" si="120"/>
        <v>2800</v>
      </c>
      <c r="K237" s="18">
        <f t="shared" ref="K237:M237" si="133">K236</f>
        <v>3000</v>
      </c>
      <c r="L237" s="18">
        <f t="shared" si="133"/>
        <v>3000</v>
      </c>
      <c r="M237" s="18">
        <f t="shared" si="133"/>
        <v>3000</v>
      </c>
      <c r="N237" s="18">
        <f t="shared" si="122"/>
        <v>-400</v>
      </c>
      <c r="O237" s="18">
        <f t="shared" si="123"/>
        <v>-190</v>
      </c>
      <c r="P237" s="18">
        <f t="shared" si="124"/>
        <v>-200</v>
      </c>
      <c r="Q237" s="35">
        <f t="shared" si="90"/>
        <v>0</v>
      </c>
      <c r="R237" s="35">
        <f t="shared" si="90"/>
        <v>0</v>
      </c>
      <c r="S237" s="35">
        <f t="shared" si="90"/>
        <v>0</v>
      </c>
      <c r="T237" s="4">
        <f t="shared" si="125"/>
        <v>1032</v>
      </c>
      <c r="U237" s="83">
        <f t="shared" si="103"/>
        <v>1600</v>
      </c>
      <c r="V237" s="83">
        <f t="shared" si="104"/>
        <v>1600</v>
      </c>
      <c r="W237" s="83">
        <f t="shared" si="105"/>
        <v>1600</v>
      </c>
      <c r="X237" s="4"/>
      <c r="Y237" s="18"/>
      <c r="Z237" s="18"/>
      <c r="AA237" s="18"/>
      <c r="AB237" s="50"/>
    </row>
    <row r="238" spans="1:28" ht="13.15" customHeight="1">
      <c r="A238" s="3">
        <f t="shared" si="114"/>
        <v>224</v>
      </c>
      <c r="B238" s="34">
        <f t="shared" si="87"/>
        <v>45545</v>
      </c>
      <c r="C238" s="2">
        <f t="shared" si="88"/>
        <v>884</v>
      </c>
      <c r="D238" s="5">
        <f t="shared" si="71"/>
        <v>1750</v>
      </c>
      <c r="E238" s="35">
        <f t="shared" si="115"/>
        <v>34</v>
      </c>
      <c r="F238" s="35">
        <f t="shared" si="116"/>
        <v>-176</v>
      </c>
      <c r="G238" s="35">
        <f t="shared" si="117"/>
        <v>-166</v>
      </c>
      <c r="H238" s="18">
        <f t="shared" si="118"/>
        <v>2600</v>
      </c>
      <c r="I238" s="18">
        <f t="shared" si="119"/>
        <v>2810</v>
      </c>
      <c r="J238" s="18">
        <f t="shared" si="120"/>
        <v>2800</v>
      </c>
      <c r="K238" s="18">
        <f t="shared" ref="K238:M238" si="134">K237</f>
        <v>3000</v>
      </c>
      <c r="L238" s="18">
        <f t="shared" si="134"/>
        <v>3000</v>
      </c>
      <c r="M238" s="18">
        <f t="shared" si="134"/>
        <v>3000</v>
      </c>
      <c r="N238" s="18">
        <f t="shared" si="122"/>
        <v>-400</v>
      </c>
      <c r="O238" s="18">
        <f t="shared" si="123"/>
        <v>-190</v>
      </c>
      <c r="P238" s="18">
        <f t="shared" si="124"/>
        <v>-200</v>
      </c>
      <c r="Q238" s="35">
        <f t="shared" si="90"/>
        <v>0</v>
      </c>
      <c r="R238" s="35">
        <f t="shared" si="90"/>
        <v>0</v>
      </c>
      <c r="S238" s="35">
        <f t="shared" si="90"/>
        <v>0</v>
      </c>
      <c r="T238" s="4">
        <f t="shared" si="125"/>
        <v>1034</v>
      </c>
      <c r="U238" s="83">
        <f t="shared" si="103"/>
        <v>1600</v>
      </c>
      <c r="V238" s="83">
        <f t="shared" si="104"/>
        <v>1600</v>
      </c>
      <c r="W238" s="83">
        <f t="shared" si="105"/>
        <v>1600</v>
      </c>
      <c r="X238" s="4"/>
      <c r="Y238" s="18"/>
      <c r="Z238" s="18"/>
      <c r="AA238" s="18"/>
      <c r="AB238" s="50"/>
    </row>
    <row r="239" spans="1:28" ht="13.15" customHeight="1">
      <c r="A239" s="3">
        <f t="shared" si="114"/>
        <v>225</v>
      </c>
      <c r="B239" s="34">
        <f t="shared" si="87"/>
        <v>45546</v>
      </c>
      <c r="C239" s="2">
        <f t="shared" si="88"/>
        <v>884</v>
      </c>
      <c r="D239" s="5">
        <f t="shared" si="71"/>
        <v>1752</v>
      </c>
      <c r="E239" s="35">
        <f t="shared" si="115"/>
        <v>36</v>
      </c>
      <c r="F239" s="35">
        <f t="shared" si="116"/>
        <v>-174</v>
      </c>
      <c r="G239" s="35">
        <f t="shared" si="117"/>
        <v>-164</v>
      </c>
      <c r="H239" s="18">
        <f t="shared" si="118"/>
        <v>2600</v>
      </c>
      <c r="I239" s="18">
        <f t="shared" si="119"/>
        <v>2810</v>
      </c>
      <c r="J239" s="18">
        <f t="shared" si="120"/>
        <v>2800</v>
      </c>
      <c r="K239" s="18">
        <f t="shared" ref="K239:M239" si="135">K238</f>
        <v>3000</v>
      </c>
      <c r="L239" s="18">
        <f t="shared" si="135"/>
        <v>3000</v>
      </c>
      <c r="M239" s="18">
        <f t="shared" si="135"/>
        <v>3000</v>
      </c>
      <c r="N239" s="18">
        <f t="shared" si="122"/>
        <v>-400</v>
      </c>
      <c r="O239" s="18">
        <f t="shared" si="123"/>
        <v>-190</v>
      </c>
      <c r="P239" s="18">
        <f t="shared" si="124"/>
        <v>-200</v>
      </c>
      <c r="Q239" s="35">
        <f t="shared" si="90"/>
        <v>0</v>
      </c>
      <c r="R239" s="35">
        <f t="shared" si="90"/>
        <v>0</v>
      </c>
      <c r="S239" s="35">
        <f t="shared" si="90"/>
        <v>0</v>
      </c>
      <c r="T239" s="4">
        <f t="shared" si="125"/>
        <v>1036</v>
      </c>
      <c r="U239" s="83">
        <f t="shared" si="103"/>
        <v>1600</v>
      </c>
      <c r="V239" s="83">
        <f t="shared" si="104"/>
        <v>1600</v>
      </c>
      <c r="W239" s="83">
        <f t="shared" si="105"/>
        <v>1600</v>
      </c>
      <c r="X239" s="4"/>
      <c r="Y239" s="18"/>
      <c r="Z239" s="18"/>
      <c r="AA239" s="18"/>
      <c r="AB239" s="50"/>
    </row>
    <row r="240" spans="1:28" ht="13.15" customHeight="1">
      <c r="A240" s="3">
        <f t="shared" si="114"/>
        <v>226</v>
      </c>
      <c r="B240" s="34">
        <f t="shared" si="87"/>
        <v>45547</v>
      </c>
      <c r="C240" s="2">
        <f t="shared" si="88"/>
        <v>884</v>
      </c>
      <c r="D240" s="5">
        <f t="shared" si="71"/>
        <v>1754</v>
      </c>
      <c r="E240" s="35">
        <f t="shared" si="115"/>
        <v>38</v>
      </c>
      <c r="F240" s="35">
        <f t="shared" si="116"/>
        <v>-172</v>
      </c>
      <c r="G240" s="35">
        <f t="shared" si="117"/>
        <v>-162</v>
      </c>
      <c r="H240" s="18">
        <f t="shared" si="118"/>
        <v>2600</v>
      </c>
      <c r="I240" s="18">
        <f t="shared" si="119"/>
        <v>2810</v>
      </c>
      <c r="J240" s="18">
        <f t="shared" si="120"/>
        <v>2800</v>
      </c>
      <c r="K240" s="18">
        <f t="shared" ref="K240:M240" si="136">K239</f>
        <v>3000</v>
      </c>
      <c r="L240" s="18">
        <f t="shared" si="136"/>
        <v>3000</v>
      </c>
      <c r="M240" s="18">
        <f t="shared" si="136"/>
        <v>3000</v>
      </c>
      <c r="N240" s="18">
        <f t="shared" si="122"/>
        <v>-400</v>
      </c>
      <c r="O240" s="18">
        <f t="shared" si="123"/>
        <v>-190</v>
      </c>
      <c r="P240" s="18">
        <f t="shared" si="124"/>
        <v>-200</v>
      </c>
      <c r="Q240" s="35">
        <f t="shared" ref="Q240:S271" si="137">Q239</f>
        <v>0</v>
      </c>
      <c r="R240" s="35">
        <f t="shared" si="137"/>
        <v>0</v>
      </c>
      <c r="S240" s="35">
        <f t="shared" si="137"/>
        <v>0</v>
      </c>
      <c r="T240" s="4">
        <f t="shared" si="125"/>
        <v>1038</v>
      </c>
      <c r="U240" s="83">
        <f t="shared" si="103"/>
        <v>1600</v>
      </c>
      <c r="V240" s="83">
        <f t="shared" si="104"/>
        <v>1600</v>
      </c>
      <c r="W240" s="83">
        <f t="shared" si="105"/>
        <v>1600</v>
      </c>
      <c r="X240" s="4"/>
      <c r="Y240" s="18"/>
      <c r="Z240" s="18"/>
      <c r="AA240" s="18"/>
      <c r="AB240" s="50"/>
    </row>
    <row r="241" spans="1:28" ht="13.15" customHeight="1">
      <c r="A241" s="3">
        <f t="shared" si="114"/>
        <v>227</v>
      </c>
      <c r="B241" s="34">
        <f t="shared" si="87"/>
        <v>45548</v>
      </c>
      <c r="C241" s="2">
        <f t="shared" si="88"/>
        <v>884</v>
      </c>
      <c r="D241" s="5">
        <f t="shared" si="71"/>
        <v>1756</v>
      </c>
      <c r="E241" s="35">
        <f t="shared" si="115"/>
        <v>40</v>
      </c>
      <c r="F241" s="35">
        <f t="shared" si="116"/>
        <v>-170</v>
      </c>
      <c r="G241" s="35">
        <f t="shared" si="117"/>
        <v>-160</v>
      </c>
      <c r="H241" s="18">
        <f t="shared" si="118"/>
        <v>2600</v>
      </c>
      <c r="I241" s="18">
        <f t="shared" si="119"/>
        <v>2810</v>
      </c>
      <c r="J241" s="18">
        <f t="shared" si="120"/>
        <v>2800</v>
      </c>
      <c r="K241" s="18">
        <f t="shared" ref="K241:M241" si="138">K240</f>
        <v>3000</v>
      </c>
      <c r="L241" s="18">
        <f t="shared" si="138"/>
        <v>3000</v>
      </c>
      <c r="M241" s="18">
        <f t="shared" si="138"/>
        <v>3000</v>
      </c>
      <c r="N241" s="18">
        <f t="shared" si="122"/>
        <v>-400</v>
      </c>
      <c r="O241" s="18">
        <f t="shared" si="123"/>
        <v>-190</v>
      </c>
      <c r="P241" s="18">
        <f t="shared" si="124"/>
        <v>-200</v>
      </c>
      <c r="Q241" s="35">
        <f t="shared" si="137"/>
        <v>0</v>
      </c>
      <c r="R241" s="35">
        <f t="shared" si="137"/>
        <v>0</v>
      </c>
      <c r="S241" s="35">
        <f t="shared" si="137"/>
        <v>0</v>
      </c>
      <c r="T241" s="4">
        <f t="shared" si="125"/>
        <v>1040</v>
      </c>
      <c r="U241" s="83">
        <f t="shared" si="103"/>
        <v>1600</v>
      </c>
      <c r="V241" s="83">
        <f t="shared" si="104"/>
        <v>1600</v>
      </c>
      <c r="W241" s="83">
        <f t="shared" si="105"/>
        <v>1600</v>
      </c>
      <c r="X241" s="4"/>
      <c r="Y241" s="18"/>
      <c r="Z241" s="18"/>
      <c r="AA241" s="18"/>
      <c r="AB241" s="50"/>
    </row>
    <row r="242" spans="1:28" ht="13.15" customHeight="1">
      <c r="A242" s="3">
        <f t="shared" si="114"/>
        <v>228</v>
      </c>
      <c r="B242" s="34">
        <f t="shared" si="87"/>
        <v>45549</v>
      </c>
      <c r="C242" s="2">
        <f t="shared" si="88"/>
        <v>884</v>
      </c>
      <c r="D242" s="5">
        <f t="shared" si="71"/>
        <v>1758</v>
      </c>
      <c r="E242" s="35">
        <f t="shared" si="115"/>
        <v>42</v>
      </c>
      <c r="F242" s="35">
        <f t="shared" si="116"/>
        <v>-168</v>
      </c>
      <c r="G242" s="35">
        <f t="shared" si="117"/>
        <v>-158</v>
      </c>
      <c r="H242" s="18">
        <f t="shared" si="118"/>
        <v>2600</v>
      </c>
      <c r="I242" s="18">
        <f t="shared" si="119"/>
        <v>2810</v>
      </c>
      <c r="J242" s="18">
        <f t="shared" si="120"/>
        <v>2800</v>
      </c>
      <c r="K242" s="18">
        <f t="shared" ref="K242:M242" si="139">K241</f>
        <v>3000</v>
      </c>
      <c r="L242" s="18">
        <f t="shared" si="139"/>
        <v>3000</v>
      </c>
      <c r="M242" s="18">
        <f t="shared" si="139"/>
        <v>3000</v>
      </c>
      <c r="N242" s="18">
        <f t="shared" si="122"/>
        <v>-400</v>
      </c>
      <c r="O242" s="18">
        <f t="shared" si="123"/>
        <v>-190</v>
      </c>
      <c r="P242" s="18">
        <f t="shared" si="124"/>
        <v>-200</v>
      </c>
      <c r="Q242" s="35">
        <f t="shared" si="137"/>
        <v>0</v>
      </c>
      <c r="R242" s="35">
        <f t="shared" si="137"/>
        <v>0</v>
      </c>
      <c r="S242" s="35">
        <f t="shared" si="137"/>
        <v>0</v>
      </c>
      <c r="T242" s="4">
        <f t="shared" si="125"/>
        <v>1042</v>
      </c>
      <c r="U242" s="83">
        <f t="shared" si="103"/>
        <v>1600</v>
      </c>
      <c r="V242" s="83">
        <f t="shared" si="104"/>
        <v>1600</v>
      </c>
      <c r="W242" s="83">
        <f t="shared" si="105"/>
        <v>1600</v>
      </c>
      <c r="X242" s="4"/>
      <c r="Y242" s="18"/>
      <c r="Z242" s="18"/>
      <c r="AA242" s="18"/>
      <c r="AB242" s="50"/>
    </row>
    <row r="243" spans="1:28" ht="13.15" customHeight="1">
      <c r="A243" s="3">
        <f t="shared" si="114"/>
        <v>229</v>
      </c>
      <c r="B243" s="34">
        <f t="shared" si="87"/>
        <v>45550</v>
      </c>
      <c r="C243" s="2">
        <f t="shared" si="88"/>
        <v>884</v>
      </c>
      <c r="D243" s="5">
        <f t="shared" si="71"/>
        <v>1760</v>
      </c>
      <c r="E243" s="35">
        <f t="shared" si="115"/>
        <v>44</v>
      </c>
      <c r="F243" s="35">
        <f t="shared" si="116"/>
        <v>-166</v>
      </c>
      <c r="G243" s="35">
        <f t="shared" si="117"/>
        <v>-156</v>
      </c>
      <c r="H243" s="18">
        <f t="shared" si="118"/>
        <v>2600</v>
      </c>
      <c r="I243" s="18">
        <f t="shared" si="119"/>
        <v>2810</v>
      </c>
      <c r="J243" s="18">
        <f t="shared" si="120"/>
        <v>2800</v>
      </c>
      <c r="K243" s="18">
        <f t="shared" ref="K243:M243" si="140">K242</f>
        <v>3000</v>
      </c>
      <c r="L243" s="18">
        <f t="shared" si="140"/>
        <v>3000</v>
      </c>
      <c r="M243" s="18">
        <f t="shared" si="140"/>
        <v>3000</v>
      </c>
      <c r="N243" s="18">
        <f t="shared" si="122"/>
        <v>-400</v>
      </c>
      <c r="O243" s="18">
        <f t="shared" si="123"/>
        <v>-190</v>
      </c>
      <c r="P243" s="18">
        <f t="shared" si="124"/>
        <v>-200</v>
      </c>
      <c r="Q243" s="35">
        <f t="shared" si="137"/>
        <v>0</v>
      </c>
      <c r="R243" s="35">
        <f t="shared" si="137"/>
        <v>0</v>
      </c>
      <c r="S243" s="35">
        <f t="shared" si="137"/>
        <v>0</v>
      </c>
      <c r="T243" s="4">
        <f t="shared" si="125"/>
        <v>1044</v>
      </c>
      <c r="U243" s="83">
        <f t="shared" si="103"/>
        <v>1600</v>
      </c>
      <c r="V243" s="83">
        <f t="shared" si="104"/>
        <v>1600</v>
      </c>
      <c r="W243" s="83">
        <f t="shared" si="105"/>
        <v>1600</v>
      </c>
      <c r="X243" s="4"/>
      <c r="Y243" s="18"/>
      <c r="Z243" s="18"/>
      <c r="AA243" s="18"/>
      <c r="AB243" s="50"/>
    </row>
    <row r="244" spans="1:28" ht="13.15" customHeight="1">
      <c r="A244" s="3">
        <f t="shared" si="114"/>
        <v>230</v>
      </c>
      <c r="B244" s="34">
        <f t="shared" si="87"/>
        <v>45551</v>
      </c>
      <c r="C244" s="2">
        <f t="shared" si="88"/>
        <v>884</v>
      </c>
      <c r="D244" s="5">
        <f t="shared" si="71"/>
        <v>1762</v>
      </c>
      <c r="E244" s="35">
        <f t="shared" si="115"/>
        <v>46</v>
      </c>
      <c r="F244" s="35">
        <f t="shared" si="116"/>
        <v>-164</v>
      </c>
      <c r="G244" s="35">
        <f t="shared" si="117"/>
        <v>-154</v>
      </c>
      <c r="H244" s="18">
        <f t="shared" si="118"/>
        <v>2600</v>
      </c>
      <c r="I244" s="18">
        <f t="shared" si="119"/>
        <v>2810</v>
      </c>
      <c r="J244" s="18">
        <f t="shared" si="120"/>
        <v>2800</v>
      </c>
      <c r="K244" s="18">
        <f t="shared" ref="K244:M244" si="141">K243</f>
        <v>3000</v>
      </c>
      <c r="L244" s="18">
        <f t="shared" si="141"/>
        <v>3000</v>
      </c>
      <c r="M244" s="18">
        <f t="shared" si="141"/>
        <v>3000</v>
      </c>
      <c r="N244" s="18">
        <f t="shared" si="122"/>
        <v>-400</v>
      </c>
      <c r="O244" s="18">
        <f t="shared" si="123"/>
        <v>-190</v>
      </c>
      <c r="P244" s="18">
        <f t="shared" si="124"/>
        <v>-200</v>
      </c>
      <c r="Q244" s="35">
        <f t="shared" si="137"/>
        <v>0</v>
      </c>
      <c r="R244" s="35">
        <f t="shared" si="137"/>
        <v>0</v>
      </c>
      <c r="S244" s="35">
        <f t="shared" si="137"/>
        <v>0</v>
      </c>
      <c r="T244" s="4">
        <f t="shared" si="125"/>
        <v>1046</v>
      </c>
      <c r="U244" s="83">
        <f t="shared" si="103"/>
        <v>1600</v>
      </c>
      <c r="V244" s="83">
        <f t="shared" si="104"/>
        <v>1600</v>
      </c>
      <c r="W244" s="83">
        <f t="shared" si="105"/>
        <v>1600</v>
      </c>
      <c r="X244" s="4"/>
      <c r="Y244" s="18"/>
      <c r="Z244" s="18"/>
      <c r="AA244" s="18"/>
      <c r="AB244" s="50"/>
    </row>
    <row r="245" spans="1:28" ht="13.15" customHeight="1">
      <c r="A245" s="3">
        <f t="shared" si="114"/>
        <v>231</v>
      </c>
      <c r="B245" s="34">
        <f t="shared" si="87"/>
        <v>45552</v>
      </c>
      <c r="C245" s="2">
        <f t="shared" si="88"/>
        <v>884</v>
      </c>
      <c r="D245" s="5">
        <f t="shared" si="71"/>
        <v>1764</v>
      </c>
      <c r="E245" s="35">
        <f t="shared" si="115"/>
        <v>48</v>
      </c>
      <c r="F245" s="35">
        <f t="shared" si="116"/>
        <v>-162</v>
      </c>
      <c r="G245" s="35">
        <f t="shared" si="117"/>
        <v>-152</v>
      </c>
      <c r="H245" s="18">
        <f t="shared" si="118"/>
        <v>2600</v>
      </c>
      <c r="I245" s="18">
        <f t="shared" si="119"/>
        <v>2810</v>
      </c>
      <c r="J245" s="18">
        <f t="shared" si="120"/>
        <v>2800</v>
      </c>
      <c r="K245" s="18">
        <f t="shared" ref="K245:M245" si="142">K244</f>
        <v>3000</v>
      </c>
      <c r="L245" s="18">
        <f t="shared" si="142"/>
        <v>3000</v>
      </c>
      <c r="M245" s="18">
        <f t="shared" si="142"/>
        <v>3000</v>
      </c>
      <c r="N245" s="18">
        <f t="shared" si="122"/>
        <v>-400</v>
      </c>
      <c r="O245" s="18">
        <f t="shared" si="123"/>
        <v>-190</v>
      </c>
      <c r="P245" s="18">
        <f t="shared" si="124"/>
        <v>-200</v>
      </c>
      <c r="Q245" s="35">
        <f t="shared" si="137"/>
        <v>0</v>
      </c>
      <c r="R245" s="35">
        <f t="shared" si="137"/>
        <v>0</v>
      </c>
      <c r="S245" s="35">
        <f t="shared" si="137"/>
        <v>0</v>
      </c>
      <c r="T245" s="4">
        <f t="shared" si="125"/>
        <v>1048</v>
      </c>
      <c r="U245" s="83">
        <f t="shared" si="103"/>
        <v>1600</v>
      </c>
      <c r="V245" s="83">
        <f t="shared" si="104"/>
        <v>1600</v>
      </c>
      <c r="W245" s="83">
        <f t="shared" si="105"/>
        <v>1600</v>
      </c>
      <c r="X245" s="4"/>
      <c r="Y245" s="18"/>
      <c r="Z245" s="18"/>
      <c r="AA245" s="18"/>
      <c r="AB245" s="50"/>
    </row>
    <row r="246" spans="1:28" ht="13.15" customHeight="1">
      <c r="A246" s="3">
        <f t="shared" si="114"/>
        <v>232</v>
      </c>
      <c r="B246" s="34">
        <f t="shared" si="87"/>
        <v>45553</v>
      </c>
      <c r="C246" s="2">
        <f t="shared" si="88"/>
        <v>884</v>
      </c>
      <c r="D246" s="5">
        <f t="shared" si="71"/>
        <v>1766</v>
      </c>
      <c r="E246" s="35">
        <f t="shared" si="115"/>
        <v>50</v>
      </c>
      <c r="F246" s="35">
        <f t="shared" si="116"/>
        <v>-160</v>
      </c>
      <c r="G246" s="35">
        <f t="shared" si="117"/>
        <v>-150</v>
      </c>
      <c r="H246" s="18">
        <f t="shared" si="118"/>
        <v>2600</v>
      </c>
      <c r="I246" s="18">
        <f t="shared" si="119"/>
        <v>2810</v>
      </c>
      <c r="J246" s="18">
        <f t="shared" si="120"/>
        <v>2800</v>
      </c>
      <c r="K246" s="18">
        <f t="shared" ref="K246:M246" si="143">K245</f>
        <v>3000</v>
      </c>
      <c r="L246" s="18">
        <f t="shared" si="143"/>
        <v>3000</v>
      </c>
      <c r="M246" s="18">
        <f t="shared" si="143"/>
        <v>3000</v>
      </c>
      <c r="N246" s="18">
        <f t="shared" si="122"/>
        <v>-400</v>
      </c>
      <c r="O246" s="18">
        <f t="shared" si="123"/>
        <v>-190</v>
      </c>
      <c r="P246" s="18">
        <f t="shared" si="124"/>
        <v>-200</v>
      </c>
      <c r="Q246" s="35">
        <f t="shared" si="137"/>
        <v>0</v>
      </c>
      <c r="R246" s="35">
        <f t="shared" si="137"/>
        <v>0</v>
      </c>
      <c r="S246" s="35">
        <f t="shared" si="137"/>
        <v>0</v>
      </c>
      <c r="T246" s="4">
        <f t="shared" si="125"/>
        <v>1050</v>
      </c>
      <c r="U246" s="83">
        <f t="shared" si="103"/>
        <v>1600</v>
      </c>
      <c r="V246" s="83">
        <f t="shared" si="104"/>
        <v>1600</v>
      </c>
      <c r="W246" s="83">
        <f t="shared" si="105"/>
        <v>1600</v>
      </c>
      <c r="X246" s="4"/>
      <c r="Y246" s="18"/>
      <c r="Z246" s="18"/>
      <c r="AA246" s="18"/>
      <c r="AB246" s="50"/>
    </row>
    <row r="247" spans="1:28" ht="13.15" customHeight="1">
      <c r="A247" s="3">
        <f t="shared" si="114"/>
        <v>233</v>
      </c>
      <c r="B247" s="34">
        <f t="shared" si="87"/>
        <v>45554</v>
      </c>
      <c r="C247" s="2">
        <f t="shared" si="88"/>
        <v>884</v>
      </c>
      <c r="D247" s="5">
        <f t="shared" si="71"/>
        <v>1768</v>
      </c>
      <c r="E247" s="35">
        <f t="shared" si="115"/>
        <v>52</v>
      </c>
      <c r="F247" s="35">
        <f t="shared" si="116"/>
        <v>-158</v>
      </c>
      <c r="G247" s="35">
        <f t="shared" si="117"/>
        <v>-148</v>
      </c>
      <c r="H247" s="18">
        <f t="shared" si="118"/>
        <v>2600</v>
      </c>
      <c r="I247" s="18">
        <f t="shared" si="119"/>
        <v>2810</v>
      </c>
      <c r="J247" s="18">
        <f t="shared" si="120"/>
        <v>2800</v>
      </c>
      <c r="K247" s="18">
        <f t="shared" ref="K247:M247" si="144">K246</f>
        <v>3000</v>
      </c>
      <c r="L247" s="18">
        <f t="shared" si="144"/>
        <v>3000</v>
      </c>
      <c r="M247" s="18">
        <f t="shared" si="144"/>
        <v>3000</v>
      </c>
      <c r="N247" s="18">
        <f t="shared" si="122"/>
        <v>-400</v>
      </c>
      <c r="O247" s="18">
        <f t="shared" si="123"/>
        <v>-190</v>
      </c>
      <c r="P247" s="18">
        <f t="shared" si="124"/>
        <v>-200</v>
      </c>
      <c r="Q247" s="35">
        <f t="shared" si="137"/>
        <v>0</v>
      </c>
      <c r="R247" s="35">
        <f t="shared" si="137"/>
        <v>0</v>
      </c>
      <c r="S247" s="35">
        <f t="shared" si="137"/>
        <v>0</v>
      </c>
      <c r="T247" s="4">
        <f t="shared" si="125"/>
        <v>1052</v>
      </c>
      <c r="U247" s="83">
        <f t="shared" si="103"/>
        <v>1600</v>
      </c>
      <c r="V247" s="83">
        <f t="shared" si="104"/>
        <v>1600</v>
      </c>
      <c r="W247" s="83">
        <f t="shared" si="105"/>
        <v>1600</v>
      </c>
      <c r="X247" s="4"/>
      <c r="Y247" s="18"/>
      <c r="Z247" s="18"/>
      <c r="AA247" s="18"/>
      <c r="AB247" s="50"/>
    </row>
    <row r="248" spans="1:28" ht="13.15" customHeight="1">
      <c r="A248" s="3">
        <f t="shared" si="114"/>
        <v>234</v>
      </c>
      <c r="B248" s="34">
        <f t="shared" si="87"/>
        <v>45555</v>
      </c>
      <c r="C248" s="2">
        <f t="shared" si="88"/>
        <v>884</v>
      </c>
      <c r="D248" s="5">
        <f t="shared" si="71"/>
        <v>1770</v>
      </c>
      <c r="E248" s="35">
        <f t="shared" si="115"/>
        <v>54</v>
      </c>
      <c r="F248" s="35">
        <f t="shared" si="116"/>
        <v>-156</v>
      </c>
      <c r="G248" s="35">
        <f t="shared" si="117"/>
        <v>-146</v>
      </c>
      <c r="H248" s="18">
        <f t="shared" si="118"/>
        <v>2600</v>
      </c>
      <c r="I248" s="18">
        <f t="shared" si="119"/>
        <v>2810</v>
      </c>
      <c r="J248" s="18">
        <f t="shared" si="120"/>
        <v>2800</v>
      </c>
      <c r="K248" s="18">
        <f t="shared" ref="K248:M248" si="145">K247</f>
        <v>3000</v>
      </c>
      <c r="L248" s="18">
        <f t="shared" si="145"/>
        <v>3000</v>
      </c>
      <c r="M248" s="18">
        <f t="shared" si="145"/>
        <v>3000</v>
      </c>
      <c r="N248" s="18">
        <f t="shared" si="122"/>
        <v>-400</v>
      </c>
      <c r="O248" s="18">
        <f t="shared" si="123"/>
        <v>-190</v>
      </c>
      <c r="P248" s="18">
        <f t="shared" si="124"/>
        <v>-200</v>
      </c>
      <c r="Q248" s="35">
        <f t="shared" si="137"/>
        <v>0</v>
      </c>
      <c r="R248" s="35">
        <f t="shared" si="137"/>
        <v>0</v>
      </c>
      <c r="S248" s="35">
        <f t="shared" si="137"/>
        <v>0</v>
      </c>
      <c r="T248" s="4">
        <f t="shared" si="125"/>
        <v>1054</v>
      </c>
      <c r="U248" s="83">
        <f t="shared" si="103"/>
        <v>1600</v>
      </c>
      <c r="V248" s="83">
        <f t="shared" si="104"/>
        <v>1600</v>
      </c>
      <c r="W248" s="83">
        <f t="shared" si="105"/>
        <v>1600</v>
      </c>
      <c r="X248" s="4"/>
      <c r="Y248" s="18"/>
      <c r="Z248" s="18"/>
      <c r="AA248" s="18"/>
      <c r="AB248" s="50"/>
    </row>
    <row r="249" spans="1:28" ht="13.15" customHeight="1">
      <c r="A249" s="3">
        <f t="shared" si="114"/>
        <v>235</v>
      </c>
      <c r="B249" s="34">
        <f t="shared" si="87"/>
        <v>45556</v>
      </c>
      <c r="C249" s="2">
        <f t="shared" si="88"/>
        <v>884</v>
      </c>
      <c r="D249" s="5">
        <f t="shared" si="71"/>
        <v>1772</v>
      </c>
      <c r="E249" s="35">
        <f t="shared" si="115"/>
        <v>56</v>
      </c>
      <c r="F249" s="35">
        <f t="shared" si="116"/>
        <v>-154</v>
      </c>
      <c r="G249" s="35">
        <f t="shared" si="117"/>
        <v>-144</v>
      </c>
      <c r="H249" s="18">
        <f t="shared" si="118"/>
        <v>2600</v>
      </c>
      <c r="I249" s="18">
        <f t="shared" si="119"/>
        <v>2810</v>
      </c>
      <c r="J249" s="18">
        <f t="shared" si="120"/>
        <v>2800</v>
      </c>
      <c r="K249" s="18">
        <f t="shared" ref="K249:M249" si="146">K248</f>
        <v>3000</v>
      </c>
      <c r="L249" s="18">
        <f t="shared" si="146"/>
        <v>3000</v>
      </c>
      <c r="M249" s="18">
        <f t="shared" si="146"/>
        <v>3000</v>
      </c>
      <c r="N249" s="18">
        <f t="shared" si="122"/>
        <v>-400</v>
      </c>
      <c r="O249" s="18">
        <f t="shared" si="123"/>
        <v>-190</v>
      </c>
      <c r="P249" s="18">
        <f t="shared" si="124"/>
        <v>-200</v>
      </c>
      <c r="Q249" s="35">
        <f t="shared" si="137"/>
        <v>0</v>
      </c>
      <c r="R249" s="35">
        <f t="shared" si="137"/>
        <v>0</v>
      </c>
      <c r="S249" s="35">
        <f t="shared" si="137"/>
        <v>0</v>
      </c>
      <c r="T249" s="4">
        <f t="shared" si="125"/>
        <v>1056</v>
      </c>
      <c r="U249" s="83">
        <f t="shared" si="103"/>
        <v>1600</v>
      </c>
      <c r="V249" s="83">
        <f t="shared" si="104"/>
        <v>1600</v>
      </c>
      <c r="W249" s="83">
        <f t="shared" si="105"/>
        <v>1600</v>
      </c>
      <c r="X249" s="4"/>
      <c r="Y249" s="18"/>
      <c r="Z249" s="18"/>
      <c r="AA249" s="18"/>
      <c r="AB249" s="50"/>
    </row>
    <row r="250" spans="1:28" ht="13.15" customHeight="1">
      <c r="A250" s="3">
        <f t="shared" si="114"/>
        <v>236</v>
      </c>
      <c r="B250" s="34">
        <f t="shared" si="87"/>
        <v>45557</v>
      </c>
      <c r="C250" s="2">
        <f t="shared" si="88"/>
        <v>884</v>
      </c>
      <c r="D250" s="5">
        <f t="shared" si="71"/>
        <v>1774</v>
      </c>
      <c r="E250" s="35">
        <f t="shared" si="115"/>
        <v>58</v>
      </c>
      <c r="F250" s="35">
        <f t="shared" si="116"/>
        <v>-152</v>
      </c>
      <c r="G250" s="35">
        <f t="shared" si="117"/>
        <v>-142</v>
      </c>
      <c r="H250" s="18">
        <f t="shared" si="118"/>
        <v>2600</v>
      </c>
      <c r="I250" s="18">
        <f t="shared" si="119"/>
        <v>2810</v>
      </c>
      <c r="J250" s="18">
        <f t="shared" si="120"/>
        <v>2800</v>
      </c>
      <c r="K250" s="18">
        <f t="shared" ref="K250:M250" si="147">K249</f>
        <v>3000</v>
      </c>
      <c r="L250" s="18">
        <f t="shared" si="147"/>
        <v>3000</v>
      </c>
      <c r="M250" s="18">
        <f t="shared" si="147"/>
        <v>3000</v>
      </c>
      <c r="N250" s="18">
        <f t="shared" si="122"/>
        <v>-400</v>
      </c>
      <c r="O250" s="18">
        <f t="shared" si="123"/>
        <v>-190</v>
      </c>
      <c r="P250" s="18">
        <f t="shared" si="124"/>
        <v>-200</v>
      </c>
      <c r="Q250" s="35">
        <f t="shared" si="137"/>
        <v>0</v>
      </c>
      <c r="R250" s="35">
        <f t="shared" si="137"/>
        <v>0</v>
      </c>
      <c r="S250" s="35">
        <f t="shared" si="137"/>
        <v>0</v>
      </c>
      <c r="T250" s="4">
        <f t="shared" si="125"/>
        <v>1058</v>
      </c>
      <c r="U250" s="83">
        <f t="shared" si="103"/>
        <v>1600</v>
      </c>
      <c r="V250" s="83">
        <f t="shared" si="104"/>
        <v>1600</v>
      </c>
      <c r="W250" s="83">
        <f t="shared" si="105"/>
        <v>1600</v>
      </c>
      <c r="X250" s="4"/>
      <c r="Y250" s="18"/>
      <c r="Z250" s="18"/>
      <c r="AA250" s="18"/>
      <c r="AB250" s="50"/>
    </row>
    <row r="251" spans="1:28" ht="13.15" customHeight="1">
      <c r="A251" s="3">
        <f t="shared" si="114"/>
        <v>237</v>
      </c>
      <c r="B251" s="34">
        <f t="shared" si="87"/>
        <v>45558</v>
      </c>
      <c r="C251" s="2">
        <f t="shared" si="88"/>
        <v>884</v>
      </c>
      <c r="D251" s="5">
        <f t="shared" si="71"/>
        <v>1776</v>
      </c>
      <c r="E251" s="35">
        <f t="shared" si="115"/>
        <v>60</v>
      </c>
      <c r="F251" s="35">
        <f t="shared" si="116"/>
        <v>-150</v>
      </c>
      <c r="G251" s="35">
        <f t="shared" si="117"/>
        <v>-140</v>
      </c>
      <c r="H251" s="18">
        <f t="shared" si="118"/>
        <v>2600</v>
      </c>
      <c r="I251" s="18">
        <f t="shared" si="119"/>
        <v>2810</v>
      </c>
      <c r="J251" s="18">
        <f t="shared" si="120"/>
        <v>2800</v>
      </c>
      <c r="K251" s="18">
        <f t="shared" ref="K251:M251" si="148">K250</f>
        <v>3000</v>
      </c>
      <c r="L251" s="18">
        <f t="shared" si="148"/>
        <v>3000</v>
      </c>
      <c r="M251" s="18">
        <f t="shared" si="148"/>
        <v>3000</v>
      </c>
      <c r="N251" s="18">
        <f t="shared" si="122"/>
        <v>-400</v>
      </c>
      <c r="O251" s="18">
        <f t="shared" si="123"/>
        <v>-190</v>
      </c>
      <c r="P251" s="18">
        <f t="shared" si="124"/>
        <v>-200</v>
      </c>
      <c r="Q251" s="35">
        <f t="shared" si="137"/>
        <v>0</v>
      </c>
      <c r="R251" s="35">
        <f t="shared" si="137"/>
        <v>0</v>
      </c>
      <c r="S251" s="35">
        <f t="shared" si="137"/>
        <v>0</v>
      </c>
      <c r="T251" s="4">
        <f t="shared" si="125"/>
        <v>1060</v>
      </c>
      <c r="U251" s="83">
        <f t="shared" si="103"/>
        <v>1600</v>
      </c>
      <c r="V251" s="83">
        <f t="shared" si="104"/>
        <v>1600</v>
      </c>
      <c r="W251" s="83">
        <f t="shared" si="105"/>
        <v>1600</v>
      </c>
      <c r="X251" s="4"/>
      <c r="Y251" s="18"/>
      <c r="Z251" s="18"/>
      <c r="AA251" s="18"/>
      <c r="AB251" s="50"/>
    </row>
    <row r="252" spans="1:28" ht="13.15" customHeight="1">
      <c r="A252" s="3">
        <f t="shared" si="114"/>
        <v>238</v>
      </c>
      <c r="B252" s="34">
        <f t="shared" si="87"/>
        <v>45559</v>
      </c>
      <c r="C252" s="2">
        <f t="shared" si="88"/>
        <v>884</v>
      </c>
      <c r="D252" s="5">
        <f t="shared" si="71"/>
        <v>1778</v>
      </c>
      <c r="E252" s="35">
        <f t="shared" si="115"/>
        <v>62</v>
      </c>
      <c r="F252" s="35">
        <f t="shared" si="116"/>
        <v>-148</v>
      </c>
      <c r="G252" s="35">
        <f t="shared" si="117"/>
        <v>-138</v>
      </c>
      <c r="H252" s="18">
        <f t="shared" si="118"/>
        <v>2600</v>
      </c>
      <c r="I252" s="18">
        <f t="shared" si="119"/>
        <v>2810</v>
      </c>
      <c r="J252" s="18">
        <f t="shared" si="120"/>
        <v>2800</v>
      </c>
      <c r="K252" s="18">
        <f t="shared" ref="K252:M252" si="149">K251</f>
        <v>3000</v>
      </c>
      <c r="L252" s="18">
        <f t="shared" si="149"/>
        <v>3000</v>
      </c>
      <c r="M252" s="18">
        <f t="shared" si="149"/>
        <v>3000</v>
      </c>
      <c r="N252" s="18">
        <f t="shared" si="122"/>
        <v>-400</v>
      </c>
      <c r="O252" s="18">
        <f t="shared" si="123"/>
        <v>-190</v>
      </c>
      <c r="P252" s="18">
        <f t="shared" si="124"/>
        <v>-200</v>
      </c>
      <c r="Q252" s="35">
        <f t="shared" si="137"/>
        <v>0</v>
      </c>
      <c r="R252" s="35">
        <f t="shared" si="137"/>
        <v>0</v>
      </c>
      <c r="S252" s="35">
        <f t="shared" si="137"/>
        <v>0</v>
      </c>
      <c r="T252" s="4">
        <f t="shared" si="125"/>
        <v>1062</v>
      </c>
      <c r="U252" s="83">
        <f t="shared" si="103"/>
        <v>1600</v>
      </c>
      <c r="V252" s="83">
        <f t="shared" si="104"/>
        <v>1600</v>
      </c>
      <c r="W252" s="83">
        <f t="shared" si="105"/>
        <v>1600</v>
      </c>
      <c r="X252" s="4"/>
      <c r="Y252" s="18"/>
      <c r="Z252" s="18"/>
      <c r="AA252" s="18"/>
      <c r="AB252" s="50"/>
    </row>
    <row r="253" spans="1:28" ht="13.15" customHeight="1">
      <c r="A253" s="3">
        <f t="shared" si="114"/>
        <v>239</v>
      </c>
      <c r="B253" s="34">
        <f t="shared" si="87"/>
        <v>45560</v>
      </c>
      <c r="C253" s="2">
        <f t="shared" si="88"/>
        <v>884</v>
      </c>
      <c r="D253" s="5">
        <f t="shared" si="71"/>
        <v>1780</v>
      </c>
      <c r="E253" s="35">
        <f t="shared" si="115"/>
        <v>64</v>
      </c>
      <c r="F253" s="35">
        <f t="shared" si="116"/>
        <v>-146</v>
      </c>
      <c r="G253" s="35">
        <f t="shared" si="117"/>
        <v>-136</v>
      </c>
      <c r="H253" s="18">
        <f t="shared" si="118"/>
        <v>2600</v>
      </c>
      <c r="I253" s="18">
        <f t="shared" si="119"/>
        <v>2810</v>
      </c>
      <c r="J253" s="18">
        <f t="shared" si="120"/>
        <v>2800</v>
      </c>
      <c r="K253" s="18">
        <f t="shared" ref="K253:M253" si="150">K252</f>
        <v>3000</v>
      </c>
      <c r="L253" s="18">
        <f t="shared" si="150"/>
        <v>3000</v>
      </c>
      <c r="M253" s="18">
        <f t="shared" si="150"/>
        <v>3000</v>
      </c>
      <c r="N253" s="18">
        <f t="shared" si="122"/>
        <v>-400</v>
      </c>
      <c r="O253" s="18">
        <f t="shared" si="123"/>
        <v>-190</v>
      </c>
      <c r="P253" s="18">
        <f t="shared" si="124"/>
        <v>-200</v>
      </c>
      <c r="Q253" s="35">
        <f t="shared" si="137"/>
        <v>0</v>
      </c>
      <c r="R253" s="35">
        <f t="shared" si="137"/>
        <v>0</v>
      </c>
      <c r="S253" s="35">
        <f t="shared" si="137"/>
        <v>0</v>
      </c>
      <c r="T253" s="4">
        <f t="shared" si="125"/>
        <v>1064</v>
      </c>
      <c r="U253" s="83">
        <f t="shared" si="103"/>
        <v>1600</v>
      </c>
      <c r="V253" s="83">
        <f t="shared" si="104"/>
        <v>1600</v>
      </c>
      <c r="W253" s="83">
        <f t="shared" si="105"/>
        <v>1600</v>
      </c>
      <c r="X253" s="4"/>
      <c r="Y253" s="18"/>
      <c r="Z253" s="18"/>
      <c r="AA253" s="18"/>
      <c r="AB253" s="50"/>
    </row>
    <row r="254" spans="1:28" ht="13.15" customHeight="1">
      <c r="A254" s="3">
        <f t="shared" si="114"/>
        <v>240</v>
      </c>
      <c r="B254" s="34">
        <f t="shared" si="87"/>
        <v>45561</v>
      </c>
      <c r="C254" s="2">
        <f t="shared" si="88"/>
        <v>884</v>
      </c>
      <c r="D254" s="5">
        <f t="shared" si="71"/>
        <v>1782</v>
      </c>
      <c r="E254" s="35">
        <f t="shared" si="115"/>
        <v>66</v>
      </c>
      <c r="F254" s="35">
        <f t="shared" si="116"/>
        <v>-144</v>
      </c>
      <c r="G254" s="35">
        <f t="shared" si="117"/>
        <v>-134</v>
      </c>
      <c r="H254" s="18">
        <f t="shared" si="118"/>
        <v>2600</v>
      </c>
      <c r="I254" s="18">
        <f t="shared" si="119"/>
        <v>2810</v>
      </c>
      <c r="J254" s="18">
        <f t="shared" si="120"/>
        <v>2800</v>
      </c>
      <c r="K254" s="18">
        <f t="shared" ref="K254:M254" si="151">K253</f>
        <v>3000</v>
      </c>
      <c r="L254" s="18">
        <f t="shared" si="151"/>
        <v>3000</v>
      </c>
      <c r="M254" s="18">
        <f t="shared" si="151"/>
        <v>3000</v>
      </c>
      <c r="N254" s="18">
        <f t="shared" si="122"/>
        <v>-400</v>
      </c>
      <c r="O254" s="18">
        <f t="shared" si="123"/>
        <v>-190</v>
      </c>
      <c r="P254" s="18">
        <f t="shared" si="124"/>
        <v>-200</v>
      </c>
      <c r="Q254" s="35">
        <f t="shared" si="137"/>
        <v>0</v>
      </c>
      <c r="R254" s="35">
        <f t="shared" si="137"/>
        <v>0</v>
      </c>
      <c r="S254" s="35">
        <f t="shared" si="137"/>
        <v>0</v>
      </c>
      <c r="T254" s="4">
        <f t="shared" si="125"/>
        <v>1066</v>
      </c>
      <c r="U254" s="83">
        <f t="shared" si="103"/>
        <v>1600</v>
      </c>
      <c r="V254" s="83">
        <f t="shared" si="104"/>
        <v>1600</v>
      </c>
      <c r="W254" s="83">
        <f t="shared" si="105"/>
        <v>1600</v>
      </c>
      <c r="X254" s="4"/>
      <c r="Y254" s="18"/>
      <c r="Z254" s="18"/>
      <c r="AA254" s="18"/>
      <c r="AB254" s="50"/>
    </row>
    <row r="255" spans="1:28" ht="13.15" customHeight="1">
      <c r="A255" s="3">
        <f t="shared" si="114"/>
        <v>241</v>
      </c>
      <c r="B255" s="34">
        <f t="shared" si="87"/>
        <v>45562</v>
      </c>
      <c r="C255" s="2">
        <f t="shared" si="88"/>
        <v>884</v>
      </c>
      <c r="D255" s="5">
        <f t="shared" si="71"/>
        <v>1784</v>
      </c>
      <c r="E255" s="35">
        <f t="shared" si="115"/>
        <v>68</v>
      </c>
      <c r="F255" s="35">
        <f t="shared" si="116"/>
        <v>-142</v>
      </c>
      <c r="G255" s="35">
        <f t="shared" si="117"/>
        <v>-132</v>
      </c>
      <c r="H255" s="18">
        <f t="shared" si="118"/>
        <v>2600</v>
      </c>
      <c r="I255" s="18">
        <f t="shared" si="119"/>
        <v>2810</v>
      </c>
      <c r="J255" s="18">
        <f t="shared" si="120"/>
        <v>2800</v>
      </c>
      <c r="K255" s="18">
        <f t="shared" ref="K255:M255" si="152">K254</f>
        <v>3000</v>
      </c>
      <c r="L255" s="18">
        <f t="shared" si="152"/>
        <v>3000</v>
      </c>
      <c r="M255" s="18">
        <f t="shared" si="152"/>
        <v>3000</v>
      </c>
      <c r="N255" s="18">
        <f t="shared" si="122"/>
        <v>-400</v>
      </c>
      <c r="O255" s="18">
        <f t="shared" si="123"/>
        <v>-190</v>
      </c>
      <c r="P255" s="18">
        <f t="shared" si="124"/>
        <v>-200</v>
      </c>
      <c r="Q255" s="35">
        <f t="shared" si="137"/>
        <v>0</v>
      </c>
      <c r="R255" s="35">
        <f t="shared" si="137"/>
        <v>0</v>
      </c>
      <c r="S255" s="35">
        <f t="shared" si="137"/>
        <v>0</v>
      </c>
      <c r="T255" s="4">
        <f t="shared" si="125"/>
        <v>1068</v>
      </c>
      <c r="U255" s="83">
        <f t="shared" si="103"/>
        <v>1600</v>
      </c>
      <c r="V255" s="83">
        <f t="shared" si="104"/>
        <v>1600</v>
      </c>
      <c r="W255" s="83">
        <f t="shared" si="105"/>
        <v>1600</v>
      </c>
      <c r="X255" s="4"/>
      <c r="Y255" s="18"/>
      <c r="Z255" s="18"/>
      <c r="AA255" s="18"/>
      <c r="AB255" s="50"/>
    </row>
    <row r="256" spans="1:28" ht="13.15" customHeight="1">
      <c r="A256" s="3">
        <f t="shared" si="114"/>
        <v>242</v>
      </c>
      <c r="B256" s="34">
        <f t="shared" si="87"/>
        <v>45563</v>
      </c>
      <c r="C256" s="2">
        <f t="shared" si="88"/>
        <v>884</v>
      </c>
      <c r="D256" s="5">
        <f t="shared" ref="D256:D319" si="153">D255+2</f>
        <v>1786</v>
      </c>
      <c r="E256" s="35">
        <f t="shared" si="115"/>
        <v>70</v>
      </c>
      <c r="F256" s="35">
        <f t="shared" si="116"/>
        <v>-140</v>
      </c>
      <c r="G256" s="35">
        <f t="shared" si="117"/>
        <v>-130</v>
      </c>
      <c r="H256" s="18">
        <f t="shared" si="118"/>
        <v>2600</v>
      </c>
      <c r="I256" s="18">
        <f t="shared" si="119"/>
        <v>2810</v>
      </c>
      <c r="J256" s="18">
        <f t="shared" si="120"/>
        <v>2800</v>
      </c>
      <c r="K256" s="18">
        <f t="shared" ref="K256:M256" si="154">K255</f>
        <v>3000</v>
      </c>
      <c r="L256" s="18">
        <f t="shared" si="154"/>
        <v>3000</v>
      </c>
      <c r="M256" s="18">
        <f t="shared" si="154"/>
        <v>3000</v>
      </c>
      <c r="N256" s="18">
        <f t="shared" si="122"/>
        <v>-400</v>
      </c>
      <c r="O256" s="18">
        <f t="shared" si="123"/>
        <v>-190</v>
      </c>
      <c r="P256" s="18">
        <f t="shared" si="124"/>
        <v>-200</v>
      </c>
      <c r="Q256" s="35">
        <f t="shared" si="137"/>
        <v>0</v>
      </c>
      <c r="R256" s="35">
        <f t="shared" si="137"/>
        <v>0</v>
      </c>
      <c r="S256" s="35">
        <f t="shared" si="137"/>
        <v>0</v>
      </c>
      <c r="T256" s="4">
        <f t="shared" si="125"/>
        <v>1070</v>
      </c>
      <c r="U256" s="83">
        <f t="shared" si="103"/>
        <v>1600</v>
      </c>
      <c r="V256" s="83">
        <f t="shared" si="104"/>
        <v>1600</v>
      </c>
      <c r="W256" s="83">
        <f t="shared" si="105"/>
        <v>1600</v>
      </c>
      <c r="X256" s="4"/>
      <c r="Y256" s="18"/>
      <c r="Z256" s="18"/>
      <c r="AA256" s="18"/>
      <c r="AB256" s="50"/>
    </row>
    <row r="257" spans="1:28" ht="13.15" customHeight="1">
      <c r="A257" s="3">
        <f t="shared" si="114"/>
        <v>243</v>
      </c>
      <c r="B257" s="34">
        <f t="shared" si="87"/>
        <v>45564</v>
      </c>
      <c r="C257" s="2">
        <f t="shared" si="88"/>
        <v>884</v>
      </c>
      <c r="D257" s="5">
        <f t="shared" si="153"/>
        <v>1788</v>
      </c>
      <c r="E257" s="35">
        <f t="shared" si="115"/>
        <v>72</v>
      </c>
      <c r="F257" s="35">
        <f t="shared" si="116"/>
        <v>-138</v>
      </c>
      <c r="G257" s="35">
        <f t="shared" si="117"/>
        <v>-128</v>
      </c>
      <c r="H257" s="18">
        <f t="shared" si="118"/>
        <v>2600</v>
      </c>
      <c r="I257" s="18">
        <f t="shared" si="119"/>
        <v>2810</v>
      </c>
      <c r="J257" s="18">
        <f t="shared" si="120"/>
        <v>2800</v>
      </c>
      <c r="K257" s="18">
        <f t="shared" ref="K257:M257" si="155">K256</f>
        <v>3000</v>
      </c>
      <c r="L257" s="18">
        <f t="shared" si="155"/>
        <v>3000</v>
      </c>
      <c r="M257" s="18">
        <f t="shared" si="155"/>
        <v>3000</v>
      </c>
      <c r="N257" s="18">
        <f t="shared" si="122"/>
        <v>-400</v>
      </c>
      <c r="O257" s="18">
        <f t="shared" si="123"/>
        <v>-190</v>
      </c>
      <c r="P257" s="18">
        <f t="shared" si="124"/>
        <v>-200</v>
      </c>
      <c r="Q257" s="35">
        <f t="shared" si="137"/>
        <v>0</v>
      </c>
      <c r="R257" s="35">
        <f t="shared" si="137"/>
        <v>0</v>
      </c>
      <c r="S257" s="35">
        <f t="shared" si="137"/>
        <v>0</v>
      </c>
      <c r="T257" s="4">
        <f t="shared" si="125"/>
        <v>1072</v>
      </c>
      <c r="U257" s="83">
        <f t="shared" si="103"/>
        <v>1600</v>
      </c>
      <c r="V257" s="83">
        <f t="shared" si="104"/>
        <v>1600</v>
      </c>
      <c r="W257" s="83">
        <f t="shared" si="105"/>
        <v>1600</v>
      </c>
      <c r="X257" s="4"/>
      <c r="Y257" s="18"/>
      <c r="Z257" s="18"/>
      <c r="AA257" s="18"/>
      <c r="AB257" s="50"/>
    </row>
    <row r="258" spans="1:28" ht="13.15" customHeight="1">
      <c r="A258" s="3">
        <f t="shared" si="114"/>
        <v>244</v>
      </c>
      <c r="B258" s="34">
        <f t="shared" si="87"/>
        <v>45565</v>
      </c>
      <c r="C258" s="2">
        <f t="shared" si="88"/>
        <v>884</v>
      </c>
      <c r="D258" s="5">
        <f t="shared" si="153"/>
        <v>1790</v>
      </c>
      <c r="E258" s="35">
        <f t="shared" si="115"/>
        <v>74</v>
      </c>
      <c r="F258" s="35">
        <f t="shared" si="116"/>
        <v>-136</v>
      </c>
      <c r="G258" s="35">
        <f t="shared" si="117"/>
        <v>-126</v>
      </c>
      <c r="H258" s="18">
        <f t="shared" si="118"/>
        <v>2600</v>
      </c>
      <c r="I258" s="18">
        <f t="shared" si="119"/>
        <v>2810</v>
      </c>
      <c r="J258" s="18">
        <f t="shared" si="120"/>
        <v>2800</v>
      </c>
      <c r="K258" s="18">
        <f t="shared" ref="K258:M258" si="156">K257</f>
        <v>3000</v>
      </c>
      <c r="L258" s="18">
        <f t="shared" si="156"/>
        <v>3000</v>
      </c>
      <c r="M258" s="18">
        <f t="shared" si="156"/>
        <v>3000</v>
      </c>
      <c r="N258" s="18">
        <f t="shared" si="122"/>
        <v>-400</v>
      </c>
      <c r="O258" s="18">
        <f t="shared" si="123"/>
        <v>-190</v>
      </c>
      <c r="P258" s="18">
        <f t="shared" si="124"/>
        <v>-200</v>
      </c>
      <c r="Q258" s="35">
        <f t="shared" si="137"/>
        <v>0</v>
      </c>
      <c r="R258" s="35">
        <f t="shared" si="137"/>
        <v>0</v>
      </c>
      <c r="S258" s="35">
        <f t="shared" si="137"/>
        <v>0</v>
      </c>
      <c r="T258" s="4">
        <f t="shared" si="125"/>
        <v>1074</v>
      </c>
      <c r="U258" s="83">
        <f t="shared" si="103"/>
        <v>1600</v>
      </c>
      <c r="V258" s="83">
        <f t="shared" si="104"/>
        <v>1600</v>
      </c>
      <c r="W258" s="83">
        <f t="shared" si="105"/>
        <v>1600</v>
      </c>
      <c r="X258" s="4"/>
      <c r="Y258" s="18"/>
      <c r="Z258" s="18"/>
      <c r="AA258" s="18"/>
      <c r="AB258" s="50"/>
    </row>
    <row r="259" spans="1:28" ht="13.15" customHeight="1">
      <c r="A259" s="3">
        <f t="shared" si="114"/>
        <v>245</v>
      </c>
      <c r="B259" s="34">
        <f t="shared" si="87"/>
        <v>45566</v>
      </c>
      <c r="C259" s="2">
        <f t="shared" si="88"/>
        <v>884</v>
      </c>
      <c r="D259" s="5">
        <f t="shared" si="153"/>
        <v>1792</v>
      </c>
      <c r="E259" s="35">
        <f t="shared" ref="E259:E289" si="157">C259+D259-H259</f>
        <v>76</v>
      </c>
      <c r="F259" s="35">
        <f t="shared" ref="F259:F289" si="158">C259+D259-I259</f>
        <v>-134</v>
      </c>
      <c r="G259" s="35">
        <f t="shared" ref="G259:G289" si="159">D259+C259-J259</f>
        <v>-124</v>
      </c>
      <c r="H259" s="18">
        <f t="shared" ref="H259:H289" si="160">K259+N259</f>
        <v>2600</v>
      </c>
      <c r="I259" s="18">
        <f t="shared" ref="I259:I289" si="161">L259+O259</f>
        <v>2810</v>
      </c>
      <c r="J259" s="18">
        <f t="shared" ref="J259:J289" si="162">M259+P259</f>
        <v>2800</v>
      </c>
      <c r="K259" s="18">
        <f t="shared" ref="K259:M259" si="163">K258</f>
        <v>3000</v>
      </c>
      <c r="L259" s="18">
        <f t="shared" si="163"/>
        <v>3000</v>
      </c>
      <c r="M259" s="18">
        <f t="shared" si="163"/>
        <v>3000</v>
      </c>
      <c r="N259" s="18">
        <f t="shared" ref="N259:N289" si="164">N258-Q259</f>
        <v>-400</v>
      </c>
      <c r="O259" s="18">
        <f t="shared" ref="O259:O289" si="165">O258-R259</f>
        <v>-190</v>
      </c>
      <c r="P259" s="18">
        <f t="shared" ref="P259:P289" si="166">P258-S259</f>
        <v>-200</v>
      </c>
      <c r="Q259" s="35">
        <f t="shared" si="137"/>
        <v>0</v>
      </c>
      <c r="R259" s="35">
        <f t="shared" si="137"/>
        <v>0</v>
      </c>
      <c r="S259" s="35">
        <f t="shared" si="137"/>
        <v>0</v>
      </c>
      <c r="T259" s="4">
        <f t="shared" ref="T259:T289" si="167">D259+C259-V259</f>
        <v>1076</v>
      </c>
      <c r="U259" s="83">
        <f t="shared" si="103"/>
        <v>1600</v>
      </c>
      <c r="V259" s="83">
        <f t="shared" si="104"/>
        <v>1600</v>
      </c>
      <c r="W259" s="83">
        <f t="shared" si="105"/>
        <v>1600</v>
      </c>
      <c r="X259" s="4"/>
      <c r="Y259" s="18"/>
      <c r="Z259" s="18"/>
      <c r="AA259" s="18"/>
      <c r="AB259" s="50"/>
    </row>
    <row r="260" spans="1:28" ht="13.15" customHeight="1">
      <c r="A260" s="3">
        <f t="shared" si="114"/>
        <v>246</v>
      </c>
      <c r="B260" s="34">
        <f t="shared" si="87"/>
        <v>45567</v>
      </c>
      <c r="C260" s="2">
        <f t="shared" si="88"/>
        <v>884</v>
      </c>
      <c r="D260" s="5">
        <f t="shared" si="153"/>
        <v>1794</v>
      </c>
      <c r="E260" s="35">
        <f t="shared" si="157"/>
        <v>78</v>
      </c>
      <c r="F260" s="35">
        <f t="shared" si="158"/>
        <v>-132</v>
      </c>
      <c r="G260" s="35">
        <f t="shared" si="159"/>
        <v>-122</v>
      </c>
      <c r="H260" s="18">
        <f t="shared" si="160"/>
        <v>2600</v>
      </c>
      <c r="I260" s="18">
        <f t="shared" si="161"/>
        <v>2810</v>
      </c>
      <c r="J260" s="18">
        <f t="shared" si="162"/>
        <v>2800</v>
      </c>
      <c r="K260" s="18">
        <f t="shared" ref="K260:M260" si="168">K259</f>
        <v>3000</v>
      </c>
      <c r="L260" s="18">
        <f t="shared" si="168"/>
        <v>3000</v>
      </c>
      <c r="M260" s="18">
        <f t="shared" si="168"/>
        <v>3000</v>
      </c>
      <c r="N260" s="18">
        <f t="shared" si="164"/>
        <v>-400</v>
      </c>
      <c r="O260" s="18">
        <f t="shared" si="165"/>
        <v>-190</v>
      </c>
      <c r="P260" s="18">
        <f t="shared" si="166"/>
        <v>-200</v>
      </c>
      <c r="Q260" s="35">
        <f t="shared" si="137"/>
        <v>0</v>
      </c>
      <c r="R260" s="35">
        <f t="shared" si="137"/>
        <v>0</v>
      </c>
      <c r="S260" s="35">
        <f t="shared" si="137"/>
        <v>0</v>
      </c>
      <c r="T260" s="4">
        <f t="shared" si="167"/>
        <v>1078</v>
      </c>
      <c r="U260" s="83">
        <f t="shared" si="103"/>
        <v>1600</v>
      </c>
      <c r="V260" s="83">
        <f t="shared" si="104"/>
        <v>1600</v>
      </c>
      <c r="W260" s="83">
        <f t="shared" si="105"/>
        <v>1600</v>
      </c>
      <c r="X260" s="4"/>
      <c r="Y260" s="18"/>
      <c r="Z260" s="18"/>
      <c r="AA260" s="18"/>
      <c r="AB260" s="50"/>
    </row>
    <row r="261" spans="1:28" ht="13.15" customHeight="1">
      <c r="A261" s="3">
        <f t="shared" si="114"/>
        <v>247</v>
      </c>
      <c r="B261" s="34">
        <f t="shared" si="87"/>
        <v>45568</v>
      </c>
      <c r="C261" s="2">
        <f t="shared" si="88"/>
        <v>884</v>
      </c>
      <c r="D261" s="5">
        <f t="shared" si="153"/>
        <v>1796</v>
      </c>
      <c r="E261" s="35">
        <f t="shared" si="157"/>
        <v>80</v>
      </c>
      <c r="F261" s="35">
        <f t="shared" si="158"/>
        <v>-130</v>
      </c>
      <c r="G261" s="35">
        <f t="shared" si="159"/>
        <v>-120</v>
      </c>
      <c r="H261" s="18">
        <f t="shared" si="160"/>
        <v>2600</v>
      </c>
      <c r="I261" s="18">
        <f t="shared" si="161"/>
        <v>2810</v>
      </c>
      <c r="J261" s="18">
        <f t="shared" si="162"/>
        <v>2800</v>
      </c>
      <c r="K261" s="18">
        <f t="shared" ref="K261:M261" si="169">K260</f>
        <v>3000</v>
      </c>
      <c r="L261" s="18">
        <f t="shared" si="169"/>
        <v>3000</v>
      </c>
      <c r="M261" s="18">
        <f t="shared" si="169"/>
        <v>3000</v>
      </c>
      <c r="N261" s="18">
        <f t="shared" si="164"/>
        <v>-400</v>
      </c>
      <c r="O261" s="18">
        <f t="shared" si="165"/>
        <v>-190</v>
      </c>
      <c r="P261" s="18">
        <f t="shared" si="166"/>
        <v>-200</v>
      </c>
      <c r="Q261" s="35">
        <f t="shared" si="137"/>
        <v>0</v>
      </c>
      <c r="R261" s="35">
        <f t="shared" si="137"/>
        <v>0</v>
      </c>
      <c r="S261" s="35">
        <f t="shared" si="137"/>
        <v>0</v>
      </c>
      <c r="T261" s="4">
        <f t="shared" si="167"/>
        <v>1080</v>
      </c>
      <c r="U261" s="83">
        <f t="shared" si="103"/>
        <v>1600</v>
      </c>
      <c r="V261" s="83">
        <f t="shared" si="104"/>
        <v>1600</v>
      </c>
      <c r="W261" s="83">
        <f t="shared" si="105"/>
        <v>1600</v>
      </c>
      <c r="X261" s="4"/>
      <c r="Y261" s="18"/>
      <c r="Z261" s="18"/>
      <c r="AA261" s="18"/>
      <c r="AB261" s="50"/>
    </row>
    <row r="262" spans="1:28" ht="13.15" customHeight="1">
      <c r="A262" s="3">
        <f t="shared" si="114"/>
        <v>248</v>
      </c>
      <c r="B262" s="34">
        <f t="shared" si="87"/>
        <v>45569</v>
      </c>
      <c r="C262" s="2">
        <f t="shared" si="88"/>
        <v>884</v>
      </c>
      <c r="D262" s="5">
        <f t="shared" si="153"/>
        <v>1798</v>
      </c>
      <c r="E262" s="35">
        <f t="shared" si="157"/>
        <v>82</v>
      </c>
      <c r="F262" s="35">
        <f t="shared" si="158"/>
        <v>-128</v>
      </c>
      <c r="G262" s="35">
        <f t="shared" si="159"/>
        <v>-118</v>
      </c>
      <c r="H262" s="18">
        <f t="shared" si="160"/>
        <v>2600</v>
      </c>
      <c r="I262" s="18">
        <f t="shared" si="161"/>
        <v>2810</v>
      </c>
      <c r="J262" s="18">
        <f t="shared" si="162"/>
        <v>2800</v>
      </c>
      <c r="K262" s="18">
        <f t="shared" ref="K262:M262" si="170">K261</f>
        <v>3000</v>
      </c>
      <c r="L262" s="18">
        <f t="shared" si="170"/>
        <v>3000</v>
      </c>
      <c r="M262" s="18">
        <f t="shared" si="170"/>
        <v>3000</v>
      </c>
      <c r="N262" s="18">
        <f t="shared" si="164"/>
        <v>-400</v>
      </c>
      <c r="O262" s="18">
        <f t="shared" si="165"/>
        <v>-190</v>
      </c>
      <c r="P262" s="18">
        <f t="shared" si="166"/>
        <v>-200</v>
      </c>
      <c r="Q262" s="35">
        <f t="shared" si="137"/>
        <v>0</v>
      </c>
      <c r="R262" s="35">
        <f t="shared" si="137"/>
        <v>0</v>
      </c>
      <c r="S262" s="35">
        <f t="shared" si="137"/>
        <v>0</v>
      </c>
      <c r="T262" s="4">
        <f t="shared" si="167"/>
        <v>1082</v>
      </c>
      <c r="U262" s="83">
        <f t="shared" si="103"/>
        <v>1600</v>
      </c>
      <c r="V262" s="83">
        <f t="shared" si="104"/>
        <v>1600</v>
      </c>
      <c r="W262" s="83">
        <f t="shared" si="105"/>
        <v>1600</v>
      </c>
      <c r="X262" s="4"/>
      <c r="Y262" s="18"/>
      <c r="Z262" s="18"/>
      <c r="AA262" s="18"/>
      <c r="AB262" s="50"/>
    </row>
    <row r="263" spans="1:28" ht="13.15" customHeight="1">
      <c r="A263" s="3">
        <f t="shared" si="114"/>
        <v>249</v>
      </c>
      <c r="B263" s="34">
        <f t="shared" si="87"/>
        <v>45570</v>
      </c>
      <c r="C263" s="2">
        <f t="shared" si="88"/>
        <v>884</v>
      </c>
      <c r="D263" s="5">
        <f t="shared" si="153"/>
        <v>1800</v>
      </c>
      <c r="E263" s="35">
        <f t="shared" si="157"/>
        <v>84</v>
      </c>
      <c r="F263" s="35">
        <f t="shared" si="158"/>
        <v>-126</v>
      </c>
      <c r="G263" s="35">
        <f t="shared" si="159"/>
        <v>-116</v>
      </c>
      <c r="H263" s="18">
        <f t="shared" si="160"/>
        <v>2600</v>
      </c>
      <c r="I263" s="18">
        <f t="shared" si="161"/>
        <v>2810</v>
      </c>
      <c r="J263" s="18">
        <f t="shared" si="162"/>
        <v>2800</v>
      </c>
      <c r="K263" s="18">
        <f t="shared" ref="K263:M263" si="171">K262</f>
        <v>3000</v>
      </c>
      <c r="L263" s="18">
        <f t="shared" si="171"/>
        <v>3000</v>
      </c>
      <c r="M263" s="18">
        <f t="shared" si="171"/>
        <v>3000</v>
      </c>
      <c r="N263" s="18">
        <f t="shared" si="164"/>
        <v>-400</v>
      </c>
      <c r="O263" s="18">
        <f t="shared" si="165"/>
        <v>-190</v>
      </c>
      <c r="P263" s="18">
        <f t="shared" si="166"/>
        <v>-200</v>
      </c>
      <c r="Q263" s="35">
        <f t="shared" si="137"/>
        <v>0</v>
      </c>
      <c r="R263" s="35">
        <f t="shared" si="137"/>
        <v>0</v>
      </c>
      <c r="S263" s="35">
        <f t="shared" si="137"/>
        <v>0</v>
      </c>
      <c r="T263" s="4">
        <f t="shared" si="167"/>
        <v>1084</v>
      </c>
      <c r="U263" s="83">
        <f t="shared" si="103"/>
        <v>1600</v>
      </c>
      <c r="V263" s="83">
        <f t="shared" si="104"/>
        <v>1600</v>
      </c>
      <c r="W263" s="83">
        <f t="shared" si="105"/>
        <v>1600</v>
      </c>
      <c r="X263" s="4"/>
      <c r="Y263" s="18"/>
      <c r="Z263" s="18"/>
      <c r="AA263" s="18"/>
      <c r="AB263" s="50"/>
    </row>
    <row r="264" spans="1:28" ht="13.15" customHeight="1">
      <c r="A264" s="3">
        <f t="shared" si="114"/>
        <v>250</v>
      </c>
      <c r="B264" s="34">
        <f t="shared" si="87"/>
        <v>45571</v>
      </c>
      <c r="C264" s="2">
        <f t="shared" si="88"/>
        <v>884</v>
      </c>
      <c r="D264" s="5">
        <f t="shared" si="153"/>
        <v>1802</v>
      </c>
      <c r="E264" s="35">
        <f t="shared" si="157"/>
        <v>86</v>
      </c>
      <c r="F264" s="35">
        <f t="shared" si="158"/>
        <v>-124</v>
      </c>
      <c r="G264" s="35">
        <f t="shared" si="159"/>
        <v>-114</v>
      </c>
      <c r="H264" s="18">
        <f t="shared" si="160"/>
        <v>2600</v>
      </c>
      <c r="I264" s="18">
        <f t="shared" si="161"/>
        <v>2810</v>
      </c>
      <c r="J264" s="18">
        <f t="shared" si="162"/>
        <v>2800</v>
      </c>
      <c r="K264" s="18">
        <f t="shared" ref="K264:M264" si="172">K263</f>
        <v>3000</v>
      </c>
      <c r="L264" s="18">
        <f t="shared" si="172"/>
        <v>3000</v>
      </c>
      <c r="M264" s="18">
        <f t="shared" si="172"/>
        <v>3000</v>
      </c>
      <c r="N264" s="18">
        <f t="shared" si="164"/>
        <v>-400</v>
      </c>
      <c r="O264" s="18">
        <f t="shared" si="165"/>
        <v>-190</v>
      </c>
      <c r="P264" s="18">
        <f t="shared" si="166"/>
        <v>-200</v>
      </c>
      <c r="Q264" s="35">
        <f t="shared" si="137"/>
        <v>0</v>
      </c>
      <c r="R264" s="35">
        <f t="shared" si="137"/>
        <v>0</v>
      </c>
      <c r="S264" s="35">
        <f t="shared" si="137"/>
        <v>0</v>
      </c>
      <c r="T264" s="4">
        <f t="shared" si="167"/>
        <v>1086</v>
      </c>
      <c r="U264" s="83">
        <f t="shared" si="103"/>
        <v>1600</v>
      </c>
      <c r="V264" s="83">
        <f t="shared" si="104"/>
        <v>1600</v>
      </c>
      <c r="W264" s="83">
        <f t="shared" si="105"/>
        <v>1600</v>
      </c>
      <c r="X264" s="4"/>
      <c r="Y264" s="18"/>
      <c r="Z264" s="18"/>
      <c r="AA264" s="18"/>
      <c r="AB264" s="50"/>
    </row>
    <row r="265" spans="1:28" ht="13.15" customHeight="1">
      <c r="A265" s="3">
        <f t="shared" si="114"/>
        <v>251</v>
      </c>
      <c r="B265" s="34">
        <f t="shared" si="87"/>
        <v>45572</v>
      </c>
      <c r="C265" s="2">
        <f t="shared" si="88"/>
        <v>884</v>
      </c>
      <c r="D265" s="5">
        <f t="shared" si="153"/>
        <v>1804</v>
      </c>
      <c r="E265" s="35">
        <f t="shared" si="157"/>
        <v>88</v>
      </c>
      <c r="F265" s="35">
        <f t="shared" si="158"/>
        <v>-122</v>
      </c>
      <c r="G265" s="35">
        <f t="shared" si="159"/>
        <v>-112</v>
      </c>
      <c r="H265" s="18">
        <f t="shared" si="160"/>
        <v>2600</v>
      </c>
      <c r="I265" s="18">
        <f t="shared" si="161"/>
        <v>2810</v>
      </c>
      <c r="J265" s="18">
        <f t="shared" si="162"/>
        <v>2800</v>
      </c>
      <c r="K265" s="18">
        <f t="shared" ref="K265:M265" si="173">K264</f>
        <v>3000</v>
      </c>
      <c r="L265" s="18">
        <f t="shared" si="173"/>
        <v>3000</v>
      </c>
      <c r="M265" s="18">
        <f t="shared" si="173"/>
        <v>3000</v>
      </c>
      <c r="N265" s="18">
        <f t="shared" si="164"/>
        <v>-400</v>
      </c>
      <c r="O265" s="18">
        <f t="shared" si="165"/>
        <v>-190</v>
      </c>
      <c r="P265" s="18">
        <f t="shared" si="166"/>
        <v>-200</v>
      </c>
      <c r="Q265" s="35">
        <f t="shared" si="137"/>
        <v>0</v>
      </c>
      <c r="R265" s="35">
        <f t="shared" si="137"/>
        <v>0</v>
      </c>
      <c r="S265" s="35">
        <f t="shared" si="137"/>
        <v>0</v>
      </c>
      <c r="T265" s="4">
        <f t="shared" si="167"/>
        <v>1088</v>
      </c>
      <c r="U265" s="83">
        <f t="shared" si="103"/>
        <v>1600</v>
      </c>
      <c r="V265" s="83">
        <f t="shared" si="104"/>
        <v>1600</v>
      </c>
      <c r="W265" s="83">
        <f t="shared" si="105"/>
        <v>1600</v>
      </c>
      <c r="X265" s="4"/>
      <c r="Y265" s="18"/>
      <c r="Z265" s="18"/>
      <c r="AA265" s="18"/>
      <c r="AB265" s="50"/>
    </row>
    <row r="266" spans="1:28" ht="13.15" customHeight="1">
      <c r="A266" s="3">
        <f t="shared" si="114"/>
        <v>252</v>
      </c>
      <c r="B266" s="34">
        <f t="shared" si="87"/>
        <v>45573</v>
      </c>
      <c r="C266" s="2">
        <f t="shared" si="88"/>
        <v>884</v>
      </c>
      <c r="D266" s="5">
        <f t="shared" si="153"/>
        <v>1806</v>
      </c>
      <c r="E266" s="35">
        <f t="shared" si="157"/>
        <v>90</v>
      </c>
      <c r="F266" s="35">
        <f t="shared" si="158"/>
        <v>-120</v>
      </c>
      <c r="G266" s="35">
        <f t="shared" si="159"/>
        <v>-110</v>
      </c>
      <c r="H266" s="18">
        <f t="shared" si="160"/>
        <v>2600</v>
      </c>
      <c r="I266" s="18">
        <f t="shared" si="161"/>
        <v>2810</v>
      </c>
      <c r="J266" s="18">
        <f t="shared" si="162"/>
        <v>2800</v>
      </c>
      <c r="K266" s="18">
        <f t="shared" ref="K266:M266" si="174">K265</f>
        <v>3000</v>
      </c>
      <c r="L266" s="18">
        <f t="shared" si="174"/>
        <v>3000</v>
      </c>
      <c r="M266" s="18">
        <f t="shared" si="174"/>
        <v>3000</v>
      </c>
      <c r="N266" s="18">
        <f t="shared" si="164"/>
        <v>-400</v>
      </c>
      <c r="O266" s="18">
        <f t="shared" si="165"/>
        <v>-190</v>
      </c>
      <c r="P266" s="18">
        <f t="shared" si="166"/>
        <v>-200</v>
      </c>
      <c r="Q266" s="35">
        <f t="shared" si="137"/>
        <v>0</v>
      </c>
      <c r="R266" s="35">
        <f t="shared" si="137"/>
        <v>0</v>
      </c>
      <c r="S266" s="35">
        <f t="shared" si="137"/>
        <v>0</v>
      </c>
      <c r="T266" s="4">
        <f t="shared" si="167"/>
        <v>1090</v>
      </c>
      <c r="U266" s="83">
        <f t="shared" si="103"/>
        <v>1600</v>
      </c>
      <c r="V266" s="83">
        <f t="shared" si="104"/>
        <v>1600</v>
      </c>
      <c r="W266" s="83">
        <f t="shared" si="105"/>
        <v>1600</v>
      </c>
      <c r="X266" s="4"/>
      <c r="Y266" s="18"/>
      <c r="Z266" s="18"/>
      <c r="AA266" s="18"/>
      <c r="AB266" s="50"/>
    </row>
    <row r="267" spans="1:28" ht="13.15" customHeight="1">
      <c r="A267" s="3">
        <f t="shared" si="114"/>
        <v>253</v>
      </c>
      <c r="B267" s="34">
        <f t="shared" si="87"/>
        <v>45574</v>
      </c>
      <c r="C267" s="2">
        <f t="shared" si="88"/>
        <v>884</v>
      </c>
      <c r="D267" s="5">
        <f t="shared" si="153"/>
        <v>1808</v>
      </c>
      <c r="E267" s="35">
        <f t="shared" si="157"/>
        <v>92</v>
      </c>
      <c r="F267" s="35">
        <f t="shared" si="158"/>
        <v>-118</v>
      </c>
      <c r="G267" s="35">
        <f t="shared" si="159"/>
        <v>-108</v>
      </c>
      <c r="H267" s="18">
        <f t="shared" si="160"/>
        <v>2600</v>
      </c>
      <c r="I267" s="18">
        <f t="shared" si="161"/>
        <v>2810</v>
      </c>
      <c r="J267" s="18">
        <f t="shared" si="162"/>
        <v>2800</v>
      </c>
      <c r="K267" s="18">
        <f t="shared" ref="K267:M267" si="175">K266</f>
        <v>3000</v>
      </c>
      <c r="L267" s="18">
        <f t="shared" si="175"/>
        <v>3000</v>
      </c>
      <c r="M267" s="18">
        <f t="shared" si="175"/>
        <v>3000</v>
      </c>
      <c r="N267" s="18">
        <f t="shared" si="164"/>
        <v>-400</v>
      </c>
      <c r="O267" s="18">
        <f t="shared" si="165"/>
        <v>-190</v>
      </c>
      <c r="P267" s="18">
        <f t="shared" si="166"/>
        <v>-200</v>
      </c>
      <c r="Q267" s="35">
        <f t="shared" si="137"/>
        <v>0</v>
      </c>
      <c r="R267" s="35">
        <f t="shared" si="137"/>
        <v>0</v>
      </c>
      <c r="S267" s="35">
        <f t="shared" si="137"/>
        <v>0</v>
      </c>
      <c r="T267" s="4">
        <f t="shared" si="167"/>
        <v>1092</v>
      </c>
      <c r="U267" s="83">
        <f t="shared" si="103"/>
        <v>1600</v>
      </c>
      <c r="V267" s="83">
        <f t="shared" si="104"/>
        <v>1600</v>
      </c>
      <c r="W267" s="83">
        <f t="shared" si="105"/>
        <v>1600</v>
      </c>
      <c r="X267" s="4"/>
      <c r="Y267" s="18"/>
      <c r="Z267" s="18"/>
      <c r="AA267" s="18"/>
      <c r="AB267" s="50"/>
    </row>
    <row r="268" spans="1:28" ht="13.15" customHeight="1">
      <c r="A268" s="3">
        <f t="shared" si="114"/>
        <v>254</v>
      </c>
      <c r="B268" s="34">
        <f t="shared" si="87"/>
        <v>45575</v>
      </c>
      <c r="C268" s="2">
        <f t="shared" si="88"/>
        <v>884</v>
      </c>
      <c r="D268" s="5">
        <f t="shared" si="153"/>
        <v>1810</v>
      </c>
      <c r="E268" s="35">
        <f t="shared" si="157"/>
        <v>94</v>
      </c>
      <c r="F268" s="35">
        <f t="shared" si="158"/>
        <v>-116</v>
      </c>
      <c r="G268" s="35">
        <f t="shared" si="159"/>
        <v>-106</v>
      </c>
      <c r="H268" s="18">
        <f t="shared" si="160"/>
        <v>2600</v>
      </c>
      <c r="I268" s="18">
        <f t="shared" si="161"/>
        <v>2810</v>
      </c>
      <c r="J268" s="18">
        <f t="shared" si="162"/>
        <v>2800</v>
      </c>
      <c r="K268" s="18">
        <f t="shared" ref="K268:M268" si="176">K267</f>
        <v>3000</v>
      </c>
      <c r="L268" s="18">
        <f t="shared" si="176"/>
        <v>3000</v>
      </c>
      <c r="M268" s="18">
        <f t="shared" si="176"/>
        <v>3000</v>
      </c>
      <c r="N268" s="18">
        <f t="shared" si="164"/>
        <v>-400</v>
      </c>
      <c r="O268" s="18">
        <f t="shared" si="165"/>
        <v>-190</v>
      </c>
      <c r="P268" s="18">
        <f t="shared" si="166"/>
        <v>-200</v>
      </c>
      <c r="Q268" s="35">
        <f t="shared" si="137"/>
        <v>0</v>
      </c>
      <c r="R268" s="35">
        <f t="shared" si="137"/>
        <v>0</v>
      </c>
      <c r="S268" s="35">
        <f t="shared" si="137"/>
        <v>0</v>
      </c>
      <c r="T268" s="4">
        <f t="shared" si="167"/>
        <v>1094</v>
      </c>
      <c r="U268" s="83">
        <f t="shared" si="103"/>
        <v>1600</v>
      </c>
      <c r="V268" s="83">
        <f t="shared" si="104"/>
        <v>1600</v>
      </c>
      <c r="W268" s="83">
        <f t="shared" si="105"/>
        <v>1600</v>
      </c>
      <c r="X268" s="4"/>
      <c r="Y268" s="18"/>
      <c r="Z268" s="18"/>
      <c r="AA268" s="18"/>
      <c r="AB268" s="50"/>
    </row>
    <row r="269" spans="1:28" ht="13.15" customHeight="1">
      <c r="A269" s="3">
        <f t="shared" si="114"/>
        <v>255</v>
      </c>
      <c r="B269" s="34">
        <f t="shared" si="87"/>
        <v>45576</v>
      </c>
      <c r="C269" s="2">
        <f t="shared" si="88"/>
        <v>884</v>
      </c>
      <c r="D269" s="5">
        <f t="shared" si="153"/>
        <v>1812</v>
      </c>
      <c r="E269" s="35">
        <f t="shared" si="157"/>
        <v>96</v>
      </c>
      <c r="F269" s="35">
        <f t="shared" si="158"/>
        <v>-114</v>
      </c>
      <c r="G269" s="35">
        <f t="shared" si="159"/>
        <v>-104</v>
      </c>
      <c r="H269" s="18">
        <f t="shared" si="160"/>
        <v>2600</v>
      </c>
      <c r="I269" s="18">
        <f t="shared" si="161"/>
        <v>2810</v>
      </c>
      <c r="J269" s="18">
        <f t="shared" si="162"/>
        <v>2800</v>
      </c>
      <c r="K269" s="18">
        <f t="shared" ref="K269:M269" si="177">K268</f>
        <v>3000</v>
      </c>
      <c r="L269" s="18">
        <f t="shared" si="177"/>
        <v>3000</v>
      </c>
      <c r="M269" s="18">
        <f t="shared" si="177"/>
        <v>3000</v>
      </c>
      <c r="N269" s="18">
        <f t="shared" si="164"/>
        <v>-400</v>
      </c>
      <c r="O269" s="18">
        <f t="shared" si="165"/>
        <v>-190</v>
      </c>
      <c r="P269" s="18">
        <f t="shared" si="166"/>
        <v>-200</v>
      </c>
      <c r="Q269" s="35">
        <f t="shared" si="137"/>
        <v>0</v>
      </c>
      <c r="R269" s="35">
        <f t="shared" si="137"/>
        <v>0</v>
      </c>
      <c r="S269" s="35">
        <f t="shared" si="137"/>
        <v>0</v>
      </c>
      <c r="T269" s="4">
        <f t="shared" si="167"/>
        <v>1096</v>
      </c>
      <c r="U269" s="83">
        <f t="shared" si="103"/>
        <v>1600</v>
      </c>
      <c r="V269" s="83">
        <f t="shared" si="104"/>
        <v>1600</v>
      </c>
      <c r="W269" s="83">
        <f t="shared" si="105"/>
        <v>1600</v>
      </c>
      <c r="X269" s="4"/>
      <c r="Y269" s="18"/>
      <c r="Z269" s="18"/>
      <c r="AA269" s="18"/>
      <c r="AB269" s="50"/>
    </row>
    <row r="270" spans="1:28" ht="13.15" customHeight="1">
      <c r="A270" s="3">
        <f t="shared" si="114"/>
        <v>256</v>
      </c>
      <c r="B270" s="34">
        <f t="shared" si="87"/>
        <v>45577</v>
      </c>
      <c r="C270" s="2">
        <f t="shared" si="88"/>
        <v>884</v>
      </c>
      <c r="D270" s="5">
        <f t="shared" si="153"/>
        <v>1814</v>
      </c>
      <c r="E270" s="35">
        <f t="shared" si="157"/>
        <v>98</v>
      </c>
      <c r="F270" s="35">
        <f t="shared" si="158"/>
        <v>-112</v>
      </c>
      <c r="G270" s="35">
        <f t="shared" si="159"/>
        <v>-102</v>
      </c>
      <c r="H270" s="18">
        <f t="shared" si="160"/>
        <v>2600</v>
      </c>
      <c r="I270" s="18">
        <f t="shared" si="161"/>
        <v>2810</v>
      </c>
      <c r="J270" s="18">
        <f t="shared" si="162"/>
        <v>2800</v>
      </c>
      <c r="K270" s="18">
        <f t="shared" ref="K270:M270" si="178">K269</f>
        <v>3000</v>
      </c>
      <c r="L270" s="18">
        <f t="shared" si="178"/>
        <v>3000</v>
      </c>
      <c r="M270" s="18">
        <f t="shared" si="178"/>
        <v>3000</v>
      </c>
      <c r="N270" s="18">
        <f t="shared" si="164"/>
        <v>-400</v>
      </c>
      <c r="O270" s="18">
        <f t="shared" si="165"/>
        <v>-190</v>
      </c>
      <c r="P270" s="18">
        <f t="shared" si="166"/>
        <v>-200</v>
      </c>
      <c r="Q270" s="35">
        <f t="shared" si="137"/>
        <v>0</v>
      </c>
      <c r="R270" s="35">
        <f t="shared" si="137"/>
        <v>0</v>
      </c>
      <c r="S270" s="35">
        <f t="shared" si="137"/>
        <v>0</v>
      </c>
      <c r="T270" s="4">
        <f t="shared" si="167"/>
        <v>1098</v>
      </c>
      <c r="U270" s="83">
        <f t="shared" si="103"/>
        <v>1600</v>
      </c>
      <c r="V270" s="83">
        <f t="shared" si="104"/>
        <v>1600</v>
      </c>
      <c r="W270" s="83">
        <f t="shared" si="105"/>
        <v>1600</v>
      </c>
      <c r="X270" s="4"/>
      <c r="Y270" s="18"/>
      <c r="Z270" s="18"/>
      <c r="AA270" s="18"/>
      <c r="AB270" s="50"/>
    </row>
    <row r="271" spans="1:28" ht="13.15" customHeight="1">
      <c r="A271" s="3">
        <f t="shared" si="114"/>
        <v>257</v>
      </c>
      <c r="B271" s="34">
        <f t="shared" si="87"/>
        <v>45578</v>
      </c>
      <c r="C271" s="2">
        <f t="shared" si="88"/>
        <v>884</v>
      </c>
      <c r="D271" s="5">
        <f t="shared" si="153"/>
        <v>1816</v>
      </c>
      <c r="E271" s="35">
        <f t="shared" si="157"/>
        <v>100</v>
      </c>
      <c r="F271" s="35">
        <f t="shared" si="158"/>
        <v>-110</v>
      </c>
      <c r="G271" s="35">
        <f t="shared" si="159"/>
        <v>-100</v>
      </c>
      <c r="H271" s="18">
        <f t="shared" si="160"/>
        <v>2600</v>
      </c>
      <c r="I271" s="18">
        <f t="shared" si="161"/>
        <v>2810</v>
      </c>
      <c r="J271" s="18">
        <f t="shared" si="162"/>
        <v>2800</v>
      </c>
      <c r="K271" s="18">
        <f t="shared" ref="K271:M271" si="179">K270</f>
        <v>3000</v>
      </c>
      <c r="L271" s="18">
        <f t="shared" si="179"/>
        <v>3000</v>
      </c>
      <c r="M271" s="18">
        <f t="shared" si="179"/>
        <v>3000</v>
      </c>
      <c r="N271" s="18">
        <f t="shared" si="164"/>
        <v>-400</v>
      </c>
      <c r="O271" s="18">
        <f t="shared" si="165"/>
        <v>-190</v>
      </c>
      <c r="P271" s="18">
        <f t="shared" si="166"/>
        <v>-200</v>
      </c>
      <c r="Q271" s="35">
        <f t="shared" si="137"/>
        <v>0</v>
      </c>
      <c r="R271" s="35">
        <f t="shared" si="137"/>
        <v>0</v>
      </c>
      <c r="S271" s="35">
        <f t="shared" si="137"/>
        <v>0</v>
      </c>
      <c r="T271" s="4">
        <f t="shared" si="167"/>
        <v>1100</v>
      </c>
      <c r="U271" s="83">
        <f t="shared" si="103"/>
        <v>1600</v>
      </c>
      <c r="V271" s="83">
        <f t="shared" si="104"/>
        <v>1600</v>
      </c>
      <c r="W271" s="83">
        <f t="shared" si="105"/>
        <v>1600</v>
      </c>
      <c r="X271" s="4"/>
      <c r="Y271" s="18"/>
      <c r="Z271" s="18"/>
      <c r="AA271" s="18"/>
      <c r="AB271" s="50"/>
    </row>
    <row r="272" spans="1:28" ht="13.15" customHeight="1">
      <c r="A272" s="3">
        <f t="shared" si="114"/>
        <v>258</v>
      </c>
      <c r="B272" s="34">
        <f t="shared" ref="B272:B335" si="180">B271+1</f>
        <v>45579</v>
      </c>
      <c r="C272" s="2">
        <f t="shared" ref="C272:C335" si="181">C271</f>
        <v>884</v>
      </c>
      <c r="D272" s="5">
        <f t="shared" si="153"/>
        <v>1818</v>
      </c>
      <c r="E272" s="35">
        <f t="shared" si="157"/>
        <v>102</v>
      </c>
      <c r="F272" s="35">
        <f t="shared" si="158"/>
        <v>-108</v>
      </c>
      <c r="G272" s="35">
        <f t="shared" si="159"/>
        <v>-98</v>
      </c>
      <c r="H272" s="18">
        <f t="shared" si="160"/>
        <v>2600</v>
      </c>
      <c r="I272" s="18">
        <f t="shared" si="161"/>
        <v>2810</v>
      </c>
      <c r="J272" s="18">
        <f t="shared" si="162"/>
        <v>2800</v>
      </c>
      <c r="K272" s="18">
        <f t="shared" ref="K272:M272" si="182">K271</f>
        <v>3000</v>
      </c>
      <c r="L272" s="18">
        <f t="shared" si="182"/>
        <v>3000</v>
      </c>
      <c r="M272" s="18">
        <f t="shared" si="182"/>
        <v>3000</v>
      </c>
      <c r="N272" s="18">
        <f t="shared" si="164"/>
        <v>-400</v>
      </c>
      <c r="O272" s="18">
        <f t="shared" si="165"/>
        <v>-190</v>
      </c>
      <c r="P272" s="18">
        <f t="shared" si="166"/>
        <v>-200</v>
      </c>
      <c r="Q272" s="35">
        <f t="shared" ref="Q272:S303" si="183">Q271</f>
        <v>0</v>
      </c>
      <c r="R272" s="35">
        <f t="shared" si="183"/>
        <v>0</v>
      </c>
      <c r="S272" s="35">
        <f t="shared" si="183"/>
        <v>0</v>
      </c>
      <c r="T272" s="4">
        <f t="shared" si="167"/>
        <v>1102</v>
      </c>
      <c r="U272" s="83">
        <f t="shared" si="103"/>
        <v>1600</v>
      </c>
      <c r="V272" s="83">
        <f t="shared" si="104"/>
        <v>1600</v>
      </c>
      <c r="W272" s="83">
        <f t="shared" si="105"/>
        <v>1600</v>
      </c>
      <c r="X272" s="4"/>
      <c r="Y272" s="18"/>
      <c r="Z272" s="18"/>
      <c r="AA272" s="18"/>
      <c r="AB272" s="50"/>
    </row>
    <row r="273" spans="1:28" ht="13.15" customHeight="1">
      <c r="A273" s="3">
        <f t="shared" si="114"/>
        <v>259</v>
      </c>
      <c r="B273" s="34">
        <f t="shared" si="180"/>
        <v>45580</v>
      </c>
      <c r="C273" s="2">
        <f t="shared" si="181"/>
        <v>884</v>
      </c>
      <c r="D273" s="5">
        <f t="shared" si="153"/>
        <v>1820</v>
      </c>
      <c r="E273" s="35">
        <f t="shared" si="157"/>
        <v>104</v>
      </c>
      <c r="F273" s="35">
        <f t="shared" si="158"/>
        <v>-106</v>
      </c>
      <c r="G273" s="35">
        <f t="shared" si="159"/>
        <v>-96</v>
      </c>
      <c r="H273" s="18">
        <f t="shared" si="160"/>
        <v>2600</v>
      </c>
      <c r="I273" s="18">
        <f t="shared" si="161"/>
        <v>2810</v>
      </c>
      <c r="J273" s="18">
        <f t="shared" si="162"/>
        <v>2800</v>
      </c>
      <c r="K273" s="18">
        <f t="shared" ref="K273:M273" si="184">K272</f>
        <v>3000</v>
      </c>
      <c r="L273" s="18">
        <f t="shared" si="184"/>
        <v>3000</v>
      </c>
      <c r="M273" s="18">
        <f t="shared" si="184"/>
        <v>3000</v>
      </c>
      <c r="N273" s="18">
        <f t="shared" si="164"/>
        <v>-400</v>
      </c>
      <c r="O273" s="18">
        <f t="shared" si="165"/>
        <v>-190</v>
      </c>
      <c r="P273" s="18">
        <f t="shared" si="166"/>
        <v>-200</v>
      </c>
      <c r="Q273" s="35">
        <f t="shared" si="183"/>
        <v>0</v>
      </c>
      <c r="R273" s="35">
        <f t="shared" si="183"/>
        <v>0</v>
      </c>
      <c r="S273" s="35">
        <f t="shared" si="183"/>
        <v>0</v>
      </c>
      <c r="T273" s="4">
        <f t="shared" si="167"/>
        <v>1104</v>
      </c>
      <c r="U273" s="83">
        <f t="shared" si="103"/>
        <v>1600</v>
      </c>
      <c r="V273" s="83">
        <f t="shared" si="104"/>
        <v>1600</v>
      </c>
      <c r="W273" s="83">
        <f t="shared" si="105"/>
        <v>1600</v>
      </c>
      <c r="X273" s="4"/>
      <c r="Y273" s="18"/>
      <c r="Z273" s="18"/>
      <c r="AA273" s="18"/>
      <c r="AB273" s="50"/>
    </row>
    <row r="274" spans="1:28" ht="13.15" customHeight="1">
      <c r="A274" s="3">
        <f t="shared" si="114"/>
        <v>260</v>
      </c>
      <c r="B274" s="34">
        <f t="shared" si="180"/>
        <v>45581</v>
      </c>
      <c r="C274" s="2">
        <f t="shared" si="181"/>
        <v>884</v>
      </c>
      <c r="D274" s="5">
        <f t="shared" si="153"/>
        <v>1822</v>
      </c>
      <c r="E274" s="35">
        <f t="shared" si="157"/>
        <v>106</v>
      </c>
      <c r="F274" s="35">
        <f t="shared" si="158"/>
        <v>-104</v>
      </c>
      <c r="G274" s="35">
        <f t="shared" si="159"/>
        <v>-94</v>
      </c>
      <c r="H274" s="18">
        <f t="shared" si="160"/>
        <v>2600</v>
      </c>
      <c r="I274" s="18">
        <f t="shared" si="161"/>
        <v>2810</v>
      </c>
      <c r="J274" s="18">
        <f t="shared" si="162"/>
        <v>2800</v>
      </c>
      <c r="K274" s="18">
        <f t="shared" ref="K274:M274" si="185">K273</f>
        <v>3000</v>
      </c>
      <c r="L274" s="18">
        <f t="shared" si="185"/>
        <v>3000</v>
      </c>
      <c r="M274" s="18">
        <f t="shared" si="185"/>
        <v>3000</v>
      </c>
      <c r="N274" s="18">
        <f t="shared" si="164"/>
        <v>-400</v>
      </c>
      <c r="O274" s="18">
        <f t="shared" si="165"/>
        <v>-190</v>
      </c>
      <c r="P274" s="18">
        <f t="shared" si="166"/>
        <v>-200</v>
      </c>
      <c r="Q274" s="35">
        <f t="shared" si="183"/>
        <v>0</v>
      </c>
      <c r="R274" s="35">
        <f t="shared" si="183"/>
        <v>0</v>
      </c>
      <c r="S274" s="35">
        <f t="shared" si="183"/>
        <v>0</v>
      </c>
      <c r="T274" s="4">
        <f t="shared" si="167"/>
        <v>1106</v>
      </c>
      <c r="U274" s="83">
        <f t="shared" si="103"/>
        <v>1600</v>
      </c>
      <c r="V274" s="83">
        <f t="shared" si="104"/>
        <v>1600</v>
      </c>
      <c r="W274" s="83">
        <f t="shared" si="105"/>
        <v>1600</v>
      </c>
      <c r="X274" s="4"/>
      <c r="Y274" s="18"/>
      <c r="Z274" s="18"/>
      <c r="AA274" s="18"/>
      <c r="AB274" s="50"/>
    </row>
    <row r="275" spans="1:28" ht="13.15" customHeight="1">
      <c r="A275" s="3">
        <f t="shared" si="114"/>
        <v>261</v>
      </c>
      <c r="B275" s="34">
        <f t="shared" si="180"/>
        <v>45582</v>
      </c>
      <c r="C275" s="2">
        <f t="shared" si="181"/>
        <v>884</v>
      </c>
      <c r="D275" s="5">
        <f t="shared" si="153"/>
        <v>1824</v>
      </c>
      <c r="E275" s="35">
        <f t="shared" si="157"/>
        <v>108</v>
      </c>
      <c r="F275" s="35">
        <f t="shared" si="158"/>
        <v>-102</v>
      </c>
      <c r="G275" s="35">
        <f t="shared" si="159"/>
        <v>-92</v>
      </c>
      <c r="H275" s="18">
        <f t="shared" si="160"/>
        <v>2600</v>
      </c>
      <c r="I275" s="18">
        <f t="shared" si="161"/>
        <v>2810</v>
      </c>
      <c r="J275" s="18">
        <f t="shared" si="162"/>
        <v>2800</v>
      </c>
      <c r="K275" s="18">
        <f t="shared" ref="K275:M275" si="186">K274</f>
        <v>3000</v>
      </c>
      <c r="L275" s="18">
        <f t="shared" si="186"/>
        <v>3000</v>
      </c>
      <c r="M275" s="18">
        <f t="shared" si="186"/>
        <v>3000</v>
      </c>
      <c r="N275" s="18">
        <f t="shared" si="164"/>
        <v>-400</v>
      </c>
      <c r="O275" s="18">
        <f t="shared" si="165"/>
        <v>-190</v>
      </c>
      <c r="P275" s="18">
        <f t="shared" si="166"/>
        <v>-200</v>
      </c>
      <c r="Q275" s="35">
        <f t="shared" si="183"/>
        <v>0</v>
      </c>
      <c r="R275" s="35">
        <f t="shared" si="183"/>
        <v>0</v>
      </c>
      <c r="S275" s="35">
        <f t="shared" si="183"/>
        <v>0</v>
      </c>
      <c r="T275" s="4">
        <f t="shared" si="167"/>
        <v>1108</v>
      </c>
      <c r="U275" s="83">
        <f t="shared" si="103"/>
        <v>1600</v>
      </c>
      <c r="V275" s="83">
        <f t="shared" si="104"/>
        <v>1600</v>
      </c>
      <c r="W275" s="83">
        <f t="shared" si="105"/>
        <v>1600</v>
      </c>
      <c r="X275" s="4"/>
      <c r="Y275" s="18"/>
      <c r="Z275" s="18"/>
      <c r="AA275" s="18"/>
      <c r="AB275" s="50"/>
    </row>
    <row r="276" spans="1:28" ht="13.15" customHeight="1">
      <c r="A276" s="3">
        <f t="shared" si="114"/>
        <v>262</v>
      </c>
      <c r="B276" s="34">
        <f t="shared" si="180"/>
        <v>45583</v>
      </c>
      <c r="C276" s="2">
        <f t="shared" si="181"/>
        <v>884</v>
      </c>
      <c r="D276" s="5">
        <f t="shared" si="153"/>
        <v>1826</v>
      </c>
      <c r="E276" s="35">
        <f t="shared" si="157"/>
        <v>110</v>
      </c>
      <c r="F276" s="35">
        <f t="shared" si="158"/>
        <v>-100</v>
      </c>
      <c r="G276" s="35">
        <f t="shared" si="159"/>
        <v>-90</v>
      </c>
      <c r="H276" s="18">
        <f t="shared" si="160"/>
        <v>2600</v>
      </c>
      <c r="I276" s="18">
        <f t="shared" si="161"/>
        <v>2810</v>
      </c>
      <c r="J276" s="18">
        <f t="shared" si="162"/>
        <v>2800</v>
      </c>
      <c r="K276" s="18">
        <f t="shared" ref="K276:M276" si="187">K275</f>
        <v>3000</v>
      </c>
      <c r="L276" s="18">
        <f t="shared" si="187"/>
        <v>3000</v>
      </c>
      <c r="M276" s="18">
        <f t="shared" si="187"/>
        <v>3000</v>
      </c>
      <c r="N276" s="18">
        <f t="shared" si="164"/>
        <v>-400</v>
      </c>
      <c r="O276" s="18">
        <f t="shared" si="165"/>
        <v>-190</v>
      </c>
      <c r="P276" s="18">
        <f t="shared" si="166"/>
        <v>-200</v>
      </c>
      <c r="Q276" s="35">
        <f t="shared" si="183"/>
        <v>0</v>
      </c>
      <c r="R276" s="35">
        <f t="shared" si="183"/>
        <v>0</v>
      </c>
      <c r="S276" s="35">
        <f t="shared" si="183"/>
        <v>0</v>
      </c>
      <c r="T276" s="4">
        <f t="shared" si="167"/>
        <v>1110</v>
      </c>
      <c r="U276" s="83">
        <f t="shared" si="103"/>
        <v>1600</v>
      </c>
      <c r="V276" s="83">
        <f t="shared" si="104"/>
        <v>1600</v>
      </c>
      <c r="W276" s="83">
        <f t="shared" si="105"/>
        <v>1600</v>
      </c>
      <c r="X276" s="4"/>
      <c r="Y276" s="18"/>
      <c r="Z276" s="18"/>
      <c r="AA276" s="18"/>
      <c r="AB276" s="50"/>
    </row>
    <row r="277" spans="1:28" ht="13.15" customHeight="1">
      <c r="A277" s="3">
        <f t="shared" si="114"/>
        <v>263</v>
      </c>
      <c r="B277" s="34">
        <f t="shared" si="180"/>
        <v>45584</v>
      </c>
      <c r="C277" s="2">
        <f t="shared" si="181"/>
        <v>884</v>
      </c>
      <c r="D277" s="5">
        <f t="shared" si="153"/>
        <v>1828</v>
      </c>
      <c r="E277" s="35">
        <f t="shared" si="157"/>
        <v>112</v>
      </c>
      <c r="F277" s="35">
        <f t="shared" si="158"/>
        <v>-98</v>
      </c>
      <c r="G277" s="35">
        <f t="shared" si="159"/>
        <v>-88</v>
      </c>
      <c r="H277" s="18">
        <f t="shared" si="160"/>
        <v>2600</v>
      </c>
      <c r="I277" s="18">
        <f t="shared" si="161"/>
        <v>2810</v>
      </c>
      <c r="J277" s="18">
        <f t="shared" si="162"/>
        <v>2800</v>
      </c>
      <c r="K277" s="18">
        <f t="shared" ref="K277:M277" si="188">K276</f>
        <v>3000</v>
      </c>
      <c r="L277" s="18">
        <f t="shared" si="188"/>
        <v>3000</v>
      </c>
      <c r="M277" s="18">
        <f t="shared" si="188"/>
        <v>3000</v>
      </c>
      <c r="N277" s="18">
        <f t="shared" si="164"/>
        <v>-400</v>
      </c>
      <c r="O277" s="18">
        <f t="shared" si="165"/>
        <v>-190</v>
      </c>
      <c r="P277" s="18">
        <f t="shared" si="166"/>
        <v>-200</v>
      </c>
      <c r="Q277" s="35">
        <f t="shared" si="183"/>
        <v>0</v>
      </c>
      <c r="R277" s="35">
        <f t="shared" si="183"/>
        <v>0</v>
      </c>
      <c r="S277" s="35">
        <f t="shared" si="183"/>
        <v>0</v>
      </c>
      <c r="T277" s="4">
        <f t="shared" si="167"/>
        <v>1112</v>
      </c>
      <c r="U277" s="83">
        <f t="shared" si="103"/>
        <v>1600</v>
      </c>
      <c r="V277" s="83">
        <f t="shared" si="104"/>
        <v>1600</v>
      </c>
      <c r="W277" s="83">
        <f t="shared" si="105"/>
        <v>1600</v>
      </c>
      <c r="X277" s="4"/>
      <c r="Y277" s="18"/>
      <c r="Z277" s="18"/>
      <c r="AA277" s="18"/>
      <c r="AB277" s="50"/>
    </row>
    <row r="278" spans="1:28" ht="13.15" customHeight="1">
      <c r="A278" s="3">
        <f t="shared" si="114"/>
        <v>264</v>
      </c>
      <c r="B278" s="34">
        <f t="shared" si="180"/>
        <v>45585</v>
      </c>
      <c r="C278" s="2">
        <f t="shared" si="181"/>
        <v>884</v>
      </c>
      <c r="D278" s="5">
        <f t="shared" si="153"/>
        <v>1830</v>
      </c>
      <c r="E278" s="35">
        <f t="shared" si="157"/>
        <v>114</v>
      </c>
      <c r="F278" s="35">
        <f t="shared" si="158"/>
        <v>-96</v>
      </c>
      <c r="G278" s="35">
        <f t="shared" si="159"/>
        <v>-86</v>
      </c>
      <c r="H278" s="18">
        <f t="shared" si="160"/>
        <v>2600</v>
      </c>
      <c r="I278" s="18">
        <f t="shared" si="161"/>
        <v>2810</v>
      </c>
      <c r="J278" s="18">
        <f t="shared" si="162"/>
        <v>2800</v>
      </c>
      <c r="K278" s="18">
        <f t="shared" ref="K278:M278" si="189">K277</f>
        <v>3000</v>
      </c>
      <c r="L278" s="18">
        <f t="shared" si="189"/>
        <v>3000</v>
      </c>
      <c r="M278" s="18">
        <f t="shared" si="189"/>
        <v>3000</v>
      </c>
      <c r="N278" s="18">
        <f t="shared" si="164"/>
        <v>-400</v>
      </c>
      <c r="O278" s="18">
        <f t="shared" si="165"/>
        <v>-190</v>
      </c>
      <c r="P278" s="18">
        <f t="shared" si="166"/>
        <v>-200</v>
      </c>
      <c r="Q278" s="35">
        <f t="shared" si="183"/>
        <v>0</v>
      </c>
      <c r="R278" s="35">
        <f t="shared" si="183"/>
        <v>0</v>
      </c>
      <c r="S278" s="35">
        <f t="shared" si="183"/>
        <v>0</v>
      </c>
      <c r="T278" s="4">
        <f t="shared" si="167"/>
        <v>1114</v>
      </c>
      <c r="U278" s="83">
        <f t="shared" si="103"/>
        <v>1600</v>
      </c>
      <c r="V278" s="83">
        <f t="shared" si="104"/>
        <v>1600</v>
      </c>
      <c r="W278" s="83">
        <f t="shared" si="105"/>
        <v>1600</v>
      </c>
      <c r="X278" s="4"/>
      <c r="Y278" s="18"/>
      <c r="Z278" s="18"/>
      <c r="AA278" s="18"/>
      <c r="AB278" s="50"/>
    </row>
    <row r="279" spans="1:28" ht="13.15" customHeight="1">
      <c r="A279" s="3">
        <f t="shared" si="114"/>
        <v>265</v>
      </c>
      <c r="B279" s="34">
        <f t="shared" si="180"/>
        <v>45586</v>
      </c>
      <c r="C279" s="2">
        <f t="shared" si="181"/>
        <v>884</v>
      </c>
      <c r="D279" s="5">
        <f t="shared" si="153"/>
        <v>1832</v>
      </c>
      <c r="E279" s="35">
        <f t="shared" si="157"/>
        <v>116</v>
      </c>
      <c r="F279" s="35">
        <f t="shared" si="158"/>
        <v>-94</v>
      </c>
      <c r="G279" s="35">
        <f t="shared" si="159"/>
        <v>-84</v>
      </c>
      <c r="H279" s="18">
        <f t="shared" si="160"/>
        <v>2600</v>
      </c>
      <c r="I279" s="18">
        <f t="shared" si="161"/>
        <v>2810</v>
      </c>
      <c r="J279" s="18">
        <f t="shared" si="162"/>
        <v>2800</v>
      </c>
      <c r="K279" s="18">
        <f t="shared" ref="K279:M279" si="190">K278</f>
        <v>3000</v>
      </c>
      <c r="L279" s="18">
        <f t="shared" si="190"/>
        <v>3000</v>
      </c>
      <c r="M279" s="18">
        <f t="shared" si="190"/>
        <v>3000</v>
      </c>
      <c r="N279" s="18">
        <f t="shared" si="164"/>
        <v>-400</v>
      </c>
      <c r="O279" s="18">
        <f t="shared" si="165"/>
        <v>-190</v>
      </c>
      <c r="P279" s="18">
        <f t="shared" si="166"/>
        <v>-200</v>
      </c>
      <c r="Q279" s="35">
        <f t="shared" si="183"/>
        <v>0</v>
      </c>
      <c r="R279" s="35">
        <f t="shared" si="183"/>
        <v>0</v>
      </c>
      <c r="S279" s="35">
        <f t="shared" si="183"/>
        <v>0</v>
      </c>
      <c r="T279" s="4">
        <f t="shared" si="167"/>
        <v>1116</v>
      </c>
      <c r="U279" s="83">
        <f t="shared" si="103"/>
        <v>1600</v>
      </c>
      <c r="V279" s="83">
        <f t="shared" si="104"/>
        <v>1600</v>
      </c>
      <c r="W279" s="83">
        <f t="shared" si="105"/>
        <v>1600</v>
      </c>
      <c r="X279" s="4"/>
      <c r="Y279" s="18"/>
      <c r="Z279" s="18"/>
      <c r="AA279" s="18"/>
      <c r="AB279" s="50"/>
    </row>
    <row r="280" spans="1:28" ht="13.15" customHeight="1">
      <c r="A280" s="3">
        <f t="shared" si="114"/>
        <v>266</v>
      </c>
      <c r="B280" s="34">
        <f t="shared" si="180"/>
        <v>45587</v>
      </c>
      <c r="C280" s="2">
        <f t="shared" si="181"/>
        <v>884</v>
      </c>
      <c r="D280" s="5">
        <f t="shared" si="153"/>
        <v>1834</v>
      </c>
      <c r="E280" s="35">
        <f t="shared" si="157"/>
        <v>118</v>
      </c>
      <c r="F280" s="35">
        <f t="shared" si="158"/>
        <v>-92</v>
      </c>
      <c r="G280" s="35">
        <f t="shared" si="159"/>
        <v>-82</v>
      </c>
      <c r="H280" s="18">
        <f t="shared" si="160"/>
        <v>2600</v>
      </c>
      <c r="I280" s="18">
        <f t="shared" si="161"/>
        <v>2810</v>
      </c>
      <c r="J280" s="18">
        <f t="shared" si="162"/>
        <v>2800</v>
      </c>
      <c r="K280" s="18">
        <f t="shared" ref="K280:M280" si="191">K279</f>
        <v>3000</v>
      </c>
      <c r="L280" s="18">
        <f t="shared" si="191"/>
        <v>3000</v>
      </c>
      <c r="M280" s="18">
        <f t="shared" si="191"/>
        <v>3000</v>
      </c>
      <c r="N280" s="18">
        <f t="shared" si="164"/>
        <v>-400</v>
      </c>
      <c r="O280" s="18">
        <f t="shared" si="165"/>
        <v>-190</v>
      </c>
      <c r="P280" s="18">
        <f t="shared" si="166"/>
        <v>-200</v>
      </c>
      <c r="Q280" s="35">
        <f t="shared" si="183"/>
        <v>0</v>
      </c>
      <c r="R280" s="35">
        <f t="shared" si="183"/>
        <v>0</v>
      </c>
      <c r="S280" s="35">
        <f t="shared" si="183"/>
        <v>0</v>
      </c>
      <c r="T280" s="4">
        <f t="shared" si="167"/>
        <v>1118</v>
      </c>
      <c r="U280" s="83">
        <f t="shared" si="103"/>
        <v>1600</v>
      </c>
      <c r="V280" s="83">
        <f t="shared" si="104"/>
        <v>1600</v>
      </c>
      <c r="W280" s="83">
        <f t="shared" si="105"/>
        <v>1600</v>
      </c>
      <c r="X280" s="4"/>
      <c r="Y280" s="18"/>
      <c r="Z280" s="18"/>
      <c r="AA280" s="18"/>
      <c r="AB280" s="50"/>
    </row>
    <row r="281" spans="1:28" ht="13.15" customHeight="1">
      <c r="A281" s="3">
        <f t="shared" si="114"/>
        <v>267</v>
      </c>
      <c r="B281" s="34">
        <f t="shared" si="180"/>
        <v>45588</v>
      </c>
      <c r="C281" s="2">
        <f t="shared" si="181"/>
        <v>884</v>
      </c>
      <c r="D281" s="5">
        <f t="shared" si="153"/>
        <v>1836</v>
      </c>
      <c r="E281" s="35">
        <f t="shared" si="157"/>
        <v>120</v>
      </c>
      <c r="F281" s="35">
        <f t="shared" si="158"/>
        <v>-90</v>
      </c>
      <c r="G281" s="35">
        <f t="shared" si="159"/>
        <v>-80</v>
      </c>
      <c r="H281" s="18">
        <f t="shared" si="160"/>
        <v>2600</v>
      </c>
      <c r="I281" s="18">
        <f t="shared" si="161"/>
        <v>2810</v>
      </c>
      <c r="J281" s="18">
        <f t="shared" si="162"/>
        <v>2800</v>
      </c>
      <c r="K281" s="18">
        <f t="shared" ref="K281:M281" si="192">K280</f>
        <v>3000</v>
      </c>
      <c r="L281" s="18">
        <f t="shared" si="192"/>
        <v>3000</v>
      </c>
      <c r="M281" s="18">
        <f t="shared" si="192"/>
        <v>3000</v>
      </c>
      <c r="N281" s="18">
        <f t="shared" si="164"/>
        <v>-400</v>
      </c>
      <c r="O281" s="18">
        <f t="shared" si="165"/>
        <v>-190</v>
      </c>
      <c r="P281" s="18">
        <f t="shared" si="166"/>
        <v>-200</v>
      </c>
      <c r="Q281" s="35">
        <f t="shared" si="183"/>
        <v>0</v>
      </c>
      <c r="R281" s="35">
        <f t="shared" si="183"/>
        <v>0</v>
      </c>
      <c r="S281" s="35">
        <f t="shared" si="183"/>
        <v>0</v>
      </c>
      <c r="T281" s="4">
        <f t="shared" si="167"/>
        <v>1120</v>
      </c>
      <c r="U281" s="83">
        <f t="shared" si="103"/>
        <v>1600</v>
      </c>
      <c r="V281" s="83">
        <f t="shared" si="104"/>
        <v>1600</v>
      </c>
      <c r="W281" s="83">
        <f t="shared" si="105"/>
        <v>1600</v>
      </c>
      <c r="X281" s="4"/>
      <c r="Y281" s="18"/>
      <c r="Z281" s="18"/>
      <c r="AA281" s="18"/>
      <c r="AB281" s="50"/>
    </row>
    <row r="282" spans="1:28" ht="13.15" customHeight="1">
      <c r="A282" s="3">
        <f t="shared" si="114"/>
        <v>268</v>
      </c>
      <c r="B282" s="34">
        <f t="shared" si="180"/>
        <v>45589</v>
      </c>
      <c r="C282" s="2">
        <f t="shared" si="181"/>
        <v>884</v>
      </c>
      <c r="D282" s="5">
        <f t="shared" si="153"/>
        <v>1838</v>
      </c>
      <c r="E282" s="35">
        <f t="shared" si="157"/>
        <v>122</v>
      </c>
      <c r="F282" s="35">
        <f t="shared" si="158"/>
        <v>-88</v>
      </c>
      <c r="G282" s="35">
        <f t="shared" si="159"/>
        <v>-78</v>
      </c>
      <c r="H282" s="18">
        <f t="shared" si="160"/>
        <v>2600</v>
      </c>
      <c r="I282" s="18">
        <f t="shared" si="161"/>
        <v>2810</v>
      </c>
      <c r="J282" s="18">
        <f t="shared" si="162"/>
        <v>2800</v>
      </c>
      <c r="K282" s="18">
        <f t="shared" ref="K282:M282" si="193">K281</f>
        <v>3000</v>
      </c>
      <c r="L282" s="18">
        <f t="shared" si="193"/>
        <v>3000</v>
      </c>
      <c r="M282" s="18">
        <f t="shared" si="193"/>
        <v>3000</v>
      </c>
      <c r="N282" s="18">
        <f t="shared" si="164"/>
        <v>-400</v>
      </c>
      <c r="O282" s="18">
        <f t="shared" si="165"/>
        <v>-190</v>
      </c>
      <c r="P282" s="18">
        <f t="shared" si="166"/>
        <v>-200</v>
      </c>
      <c r="Q282" s="35">
        <f t="shared" si="183"/>
        <v>0</v>
      </c>
      <c r="R282" s="35">
        <f t="shared" si="183"/>
        <v>0</v>
      </c>
      <c r="S282" s="35">
        <f t="shared" si="183"/>
        <v>0</v>
      </c>
      <c r="T282" s="4">
        <f t="shared" si="167"/>
        <v>1122</v>
      </c>
      <c r="U282" s="83">
        <f t="shared" si="103"/>
        <v>1600</v>
      </c>
      <c r="V282" s="83">
        <f t="shared" si="104"/>
        <v>1600</v>
      </c>
      <c r="W282" s="83">
        <f t="shared" si="105"/>
        <v>1600</v>
      </c>
      <c r="X282" s="4"/>
      <c r="Y282" s="18"/>
      <c r="Z282" s="18"/>
      <c r="AA282" s="18"/>
      <c r="AB282" s="50"/>
    </row>
    <row r="283" spans="1:28" ht="13.15" customHeight="1">
      <c r="A283" s="3">
        <f t="shared" si="114"/>
        <v>269</v>
      </c>
      <c r="B283" s="34">
        <f t="shared" si="180"/>
        <v>45590</v>
      </c>
      <c r="C283" s="2">
        <f t="shared" si="181"/>
        <v>884</v>
      </c>
      <c r="D283" s="5">
        <f t="shared" si="153"/>
        <v>1840</v>
      </c>
      <c r="E283" s="35">
        <f t="shared" si="157"/>
        <v>124</v>
      </c>
      <c r="F283" s="35">
        <f t="shared" si="158"/>
        <v>-86</v>
      </c>
      <c r="G283" s="35">
        <f t="shared" si="159"/>
        <v>-76</v>
      </c>
      <c r="H283" s="18">
        <f t="shared" si="160"/>
        <v>2600</v>
      </c>
      <c r="I283" s="18">
        <f t="shared" si="161"/>
        <v>2810</v>
      </c>
      <c r="J283" s="18">
        <f t="shared" si="162"/>
        <v>2800</v>
      </c>
      <c r="K283" s="18">
        <f t="shared" ref="K283:M283" si="194">K282</f>
        <v>3000</v>
      </c>
      <c r="L283" s="18">
        <f t="shared" si="194"/>
        <v>3000</v>
      </c>
      <c r="M283" s="18">
        <f t="shared" si="194"/>
        <v>3000</v>
      </c>
      <c r="N283" s="18">
        <f t="shared" si="164"/>
        <v>-400</v>
      </c>
      <c r="O283" s="18">
        <f t="shared" si="165"/>
        <v>-190</v>
      </c>
      <c r="P283" s="18">
        <f t="shared" si="166"/>
        <v>-200</v>
      </c>
      <c r="Q283" s="35">
        <f t="shared" si="183"/>
        <v>0</v>
      </c>
      <c r="R283" s="35">
        <f t="shared" si="183"/>
        <v>0</v>
      </c>
      <c r="S283" s="35">
        <f t="shared" si="183"/>
        <v>0</v>
      </c>
      <c r="T283" s="4">
        <f t="shared" si="167"/>
        <v>1124</v>
      </c>
      <c r="U283" s="83">
        <f t="shared" si="103"/>
        <v>1600</v>
      </c>
      <c r="V283" s="83">
        <f t="shared" si="104"/>
        <v>1600</v>
      </c>
      <c r="W283" s="83">
        <f t="shared" si="105"/>
        <v>1600</v>
      </c>
      <c r="X283" s="4"/>
      <c r="Y283" s="18"/>
      <c r="Z283" s="18"/>
      <c r="AA283" s="18"/>
      <c r="AB283" s="50"/>
    </row>
    <row r="284" spans="1:28" ht="13.15" customHeight="1">
      <c r="A284" s="3">
        <f t="shared" si="114"/>
        <v>270</v>
      </c>
      <c r="B284" s="34">
        <f t="shared" si="180"/>
        <v>45591</v>
      </c>
      <c r="C284" s="2">
        <f t="shared" si="181"/>
        <v>884</v>
      </c>
      <c r="D284" s="5">
        <f t="shared" si="153"/>
        <v>1842</v>
      </c>
      <c r="E284" s="35">
        <f t="shared" si="157"/>
        <v>126</v>
      </c>
      <c r="F284" s="35">
        <f t="shared" si="158"/>
        <v>-84</v>
      </c>
      <c r="G284" s="35">
        <f t="shared" si="159"/>
        <v>-74</v>
      </c>
      <c r="H284" s="18">
        <f t="shared" si="160"/>
        <v>2600</v>
      </c>
      <c r="I284" s="18">
        <f t="shared" si="161"/>
        <v>2810</v>
      </c>
      <c r="J284" s="18">
        <f t="shared" si="162"/>
        <v>2800</v>
      </c>
      <c r="K284" s="18">
        <f t="shared" ref="K284:M284" si="195">K283</f>
        <v>3000</v>
      </c>
      <c r="L284" s="18">
        <f t="shared" si="195"/>
        <v>3000</v>
      </c>
      <c r="M284" s="18">
        <f t="shared" si="195"/>
        <v>3000</v>
      </c>
      <c r="N284" s="18">
        <f t="shared" si="164"/>
        <v>-400</v>
      </c>
      <c r="O284" s="18">
        <f t="shared" si="165"/>
        <v>-190</v>
      </c>
      <c r="P284" s="18">
        <f t="shared" si="166"/>
        <v>-200</v>
      </c>
      <c r="Q284" s="35">
        <f t="shared" si="183"/>
        <v>0</v>
      </c>
      <c r="R284" s="35">
        <f t="shared" si="183"/>
        <v>0</v>
      </c>
      <c r="S284" s="35">
        <f t="shared" si="183"/>
        <v>0</v>
      </c>
      <c r="T284" s="4">
        <f t="shared" si="167"/>
        <v>1126</v>
      </c>
      <c r="U284" s="83">
        <f t="shared" ref="U284:U347" si="196">U283+$X284*1000-Q284</f>
        <v>1600</v>
      </c>
      <c r="V284" s="83">
        <f t="shared" ref="V284:V347" si="197">V283+$X284*1000-R284</f>
        <v>1600</v>
      </c>
      <c r="W284" s="83">
        <f t="shared" ref="W284:W347" si="198">W283+$X284*1000-S284</f>
        <v>1600</v>
      </c>
      <c r="X284" s="4"/>
      <c r="Y284" s="18"/>
      <c r="Z284" s="18"/>
      <c r="AA284" s="18"/>
      <c r="AB284" s="50"/>
    </row>
    <row r="285" spans="1:28" ht="13.15" customHeight="1">
      <c r="A285" s="3">
        <f t="shared" si="114"/>
        <v>271</v>
      </c>
      <c r="B285" s="34">
        <f t="shared" si="180"/>
        <v>45592</v>
      </c>
      <c r="C285" s="2">
        <f t="shared" si="181"/>
        <v>884</v>
      </c>
      <c r="D285" s="5">
        <f t="shared" si="153"/>
        <v>1844</v>
      </c>
      <c r="E285" s="35">
        <f t="shared" si="157"/>
        <v>128</v>
      </c>
      <c r="F285" s="35">
        <f t="shared" si="158"/>
        <v>-82</v>
      </c>
      <c r="G285" s="35">
        <f t="shared" si="159"/>
        <v>-72</v>
      </c>
      <c r="H285" s="18">
        <f t="shared" si="160"/>
        <v>2600</v>
      </c>
      <c r="I285" s="18">
        <f t="shared" si="161"/>
        <v>2810</v>
      </c>
      <c r="J285" s="18">
        <f t="shared" si="162"/>
        <v>2800</v>
      </c>
      <c r="K285" s="18">
        <f t="shared" ref="K285:M285" si="199">K284</f>
        <v>3000</v>
      </c>
      <c r="L285" s="18">
        <f t="shared" si="199"/>
        <v>3000</v>
      </c>
      <c r="M285" s="18">
        <f t="shared" si="199"/>
        <v>3000</v>
      </c>
      <c r="N285" s="18">
        <f t="shared" si="164"/>
        <v>-400</v>
      </c>
      <c r="O285" s="18">
        <f t="shared" si="165"/>
        <v>-190</v>
      </c>
      <c r="P285" s="18">
        <f t="shared" si="166"/>
        <v>-200</v>
      </c>
      <c r="Q285" s="35">
        <f t="shared" si="183"/>
        <v>0</v>
      </c>
      <c r="R285" s="35">
        <f t="shared" si="183"/>
        <v>0</v>
      </c>
      <c r="S285" s="35">
        <f t="shared" si="183"/>
        <v>0</v>
      </c>
      <c r="T285" s="4">
        <f t="shared" si="167"/>
        <v>1128</v>
      </c>
      <c r="U285" s="83">
        <f t="shared" si="196"/>
        <v>1600</v>
      </c>
      <c r="V285" s="83">
        <f t="shared" si="197"/>
        <v>1600</v>
      </c>
      <c r="W285" s="83">
        <f t="shared" si="198"/>
        <v>1600</v>
      </c>
      <c r="X285" s="4"/>
      <c r="Y285" s="18"/>
      <c r="Z285" s="18"/>
      <c r="AA285" s="18"/>
      <c r="AB285" s="50"/>
    </row>
    <row r="286" spans="1:28" ht="13.15" customHeight="1">
      <c r="A286" s="3">
        <f t="shared" si="114"/>
        <v>272</v>
      </c>
      <c r="B286" s="34">
        <f t="shared" si="180"/>
        <v>45593</v>
      </c>
      <c r="C286" s="2">
        <f t="shared" si="181"/>
        <v>884</v>
      </c>
      <c r="D286" s="5">
        <f t="shared" si="153"/>
        <v>1846</v>
      </c>
      <c r="E286" s="35">
        <f t="shared" si="157"/>
        <v>130</v>
      </c>
      <c r="F286" s="35">
        <f t="shared" si="158"/>
        <v>-80</v>
      </c>
      <c r="G286" s="35">
        <f t="shared" si="159"/>
        <v>-70</v>
      </c>
      <c r="H286" s="18">
        <f t="shared" si="160"/>
        <v>2600</v>
      </c>
      <c r="I286" s="18">
        <f t="shared" si="161"/>
        <v>2810</v>
      </c>
      <c r="J286" s="18">
        <f t="shared" si="162"/>
        <v>2800</v>
      </c>
      <c r="K286" s="18">
        <f t="shared" ref="K286:M286" si="200">K285</f>
        <v>3000</v>
      </c>
      <c r="L286" s="18">
        <f t="shared" si="200"/>
        <v>3000</v>
      </c>
      <c r="M286" s="18">
        <f t="shared" si="200"/>
        <v>3000</v>
      </c>
      <c r="N286" s="18">
        <f t="shared" si="164"/>
        <v>-400</v>
      </c>
      <c r="O286" s="18">
        <f t="shared" si="165"/>
        <v>-190</v>
      </c>
      <c r="P286" s="18">
        <f t="shared" si="166"/>
        <v>-200</v>
      </c>
      <c r="Q286" s="35">
        <f t="shared" si="183"/>
        <v>0</v>
      </c>
      <c r="R286" s="35">
        <f t="shared" si="183"/>
        <v>0</v>
      </c>
      <c r="S286" s="35">
        <f t="shared" si="183"/>
        <v>0</v>
      </c>
      <c r="T286" s="4">
        <f t="shared" si="167"/>
        <v>1130</v>
      </c>
      <c r="U286" s="83">
        <f t="shared" si="196"/>
        <v>1600</v>
      </c>
      <c r="V286" s="83">
        <f t="shared" si="197"/>
        <v>1600</v>
      </c>
      <c r="W286" s="83">
        <f t="shared" si="198"/>
        <v>1600</v>
      </c>
      <c r="X286" s="4"/>
      <c r="Y286" s="18"/>
      <c r="Z286" s="18"/>
      <c r="AA286" s="18"/>
      <c r="AB286" s="50"/>
    </row>
    <row r="287" spans="1:28" ht="13.15" customHeight="1">
      <c r="A287" s="3">
        <f t="shared" si="114"/>
        <v>273</v>
      </c>
      <c r="B287" s="34">
        <f t="shared" si="180"/>
        <v>45594</v>
      </c>
      <c r="C287" s="2">
        <f t="shared" si="181"/>
        <v>884</v>
      </c>
      <c r="D287" s="5">
        <f t="shared" si="153"/>
        <v>1848</v>
      </c>
      <c r="E287" s="35">
        <f t="shared" si="157"/>
        <v>132</v>
      </c>
      <c r="F287" s="35">
        <f t="shared" si="158"/>
        <v>-78</v>
      </c>
      <c r="G287" s="35">
        <f t="shared" si="159"/>
        <v>-68</v>
      </c>
      <c r="H287" s="18">
        <f t="shared" si="160"/>
        <v>2600</v>
      </c>
      <c r="I287" s="18">
        <f t="shared" si="161"/>
        <v>2810</v>
      </c>
      <c r="J287" s="18">
        <f t="shared" si="162"/>
        <v>2800</v>
      </c>
      <c r="K287" s="18">
        <f t="shared" ref="K287:M287" si="201">K286</f>
        <v>3000</v>
      </c>
      <c r="L287" s="18">
        <f t="shared" si="201"/>
        <v>3000</v>
      </c>
      <c r="M287" s="18">
        <f t="shared" si="201"/>
        <v>3000</v>
      </c>
      <c r="N287" s="18">
        <f t="shared" si="164"/>
        <v>-400</v>
      </c>
      <c r="O287" s="18">
        <f t="shared" si="165"/>
        <v>-190</v>
      </c>
      <c r="P287" s="18">
        <f t="shared" si="166"/>
        <v>-200</v>
      </c>
      <c r="Q287" s="35">
        <f t="shared" si="183"/>
        <v>0</v>
      </c>
      <c r="R287" s="35">
        <f t="shared" si="183"/>
        <v>0</v>
      </c>
      <c r="S287" s="35">
        <f t="shared" si="183"/>
        <v>0</v>
      </c>
      <c r="T287" s="4">
        <f t="shared" si="167"/>
        <v>1132</v>
      </c>
      <c r="U287" s="83">
        <f t="shared" si="196"/>
        <v>1600</v>
      </c>
      <c r="V287" s="83">
        <f t="shared" si="197"/>
        <v>1600</v>
      </c>
      <c r="W287" s="83">
        <f t="shared" si="198"/>
        <v>1600</v>
      </c>
      <c r="X287" s="4"/>
      <c r="Y287" s="18"/>
      <c r="Z287" s="18"/>
      <c r="AA287" s="18"/>
      <c r="AB287" s="50"/>
    </row>
    <row r="288" spans="1:28" ht="13.15" customHeight="1">
      <c r="A288" s="3">
        <f t="shared" si="114"/>
        <v>274</v>
      </c>
      <c r="B288" s="34">
        <f t="shared" si="180"/>
        <v>45595</v>
      </c>
      <c r="C288" s="2">
        <f t="shared" si="181"/>
        <v>884</v>
      </c>
      <c r="D288" s="5">
        <f t="shared" si="153"/>
        <v>1850</v>
      </c>
      <c r="E288" s="35">
        <f t="shared" si="157"/>
        <v>134</v>
      </c>
      <c r="F288" s="35">
        <f t="shared" si="158"/>
        <v>-76</v>
      </c>
      <c r="G288" s="35">
        <f t="shared" si="159"/>
        <v>-66</v>
      </c>
      <c r="H288" s="18">
        <f t="shared" si="160"/>
        <v>2600</v>
      </c>
      <c r="I288" s="18">
        <f t="shared" si="161"/>
        <v>2810</v>
      </c>
      <c r="J288" s="18">
        <f t="shared" si="162"/>
        <v>2800</v>
      </c>
      <c r="K288" s="18">
        <f t="shared" ref="K288:M288" si="202">K287</f>
        <v>3000</v>
      </c>
      <c r="L288" s="18">
        <f t="shared" si="202"/>
        <v>3000</v>
      </c>
      <c r="M288" s="18">
        <f t="shared" si="202"/>
        <v>3000</v>
      </c>
      <c r="N288" s="18">
        <f t="shared" si="164"/>
        <v>-400</v>
      </c>
      <c r="O288" s="18">
        <f t="shared" si="165"/>
        <v>-190</v>
      </c>
      <c r="P288" s="18">
        <f t="shared" si="166"/>
        <v>-200</v>
      </c>
      <c r="Q288" s="35">
        <f t="shared" si="183"/>
        <v>0</v>
      </c>
      <c r="R288" s="35">
        <f t="shared" si="183"/>
        <v>0</v>
      </c>
      <c r="S288" s="35">
        <f t="shared" si="183"/>
        <v>0</v>
      </c>
      <c r="T288" s="4">
        <f t="shared" si="167"/>
        <v>1134</v>
      </c>
      <c r="U288" s="83">
        <f t="shared" si="196"/>
        <v>1600</v>
      </c>
      <c r="V288" s="83">
        <f t="shared" si="197"/>
        <v>1600</v>
      </c>
      <c r="W288" s="83">
        <f t="shared" si="198"/>
        <v>1600</v>
      </c>
      <c r="X288" s="4"/>
      <c r="Y288" s="18"/>
      <c r="Z288" s="18"/>
      <c r="AA288" s="18"/>
      <c r="AB288" s="50"/>
    </row>
    <row r="289" spans="1:28" ht="13.15" customHeight="1">
      <c r="A289" s="3">
        <f t="shared" si="114"/>
        <v>275</v>
      </c>
      <c r="B289" s="34">
        <f t="shared" si="180"/>
        <v>45596</v>
      </c>
      <c r="C289" s="2">
        <f t="shared" si="181"/>
        <v>884</v>
      </c>
      <c r="D289" s="5">
        <f t="shared" si="153"/>
        <v>1852</v>
      </c>
      <c r="E289" s="35">
        <f t="shared" si="157"/>
        <v>136</v>
      </c>
      <c r="F289" s="35">
        <f t="shared" si="158"/>
        <v>-74</v>
      </c>
      <c r="G289" s="35">
        <f t="shared" si="159"/>
        <v>-64</v>
      </c>
      <c r="H289" s="18">
        <f t="shared" si="160"/>
        <v>2600</v>
      </c>
      <c r="I289" s="18">
        <f t="shared" si="161"/>
        <v>2810</v>
      </c>
      <c r="J289" s="18">
        <f t="shared" si="162"/>
        <v>2800</v>
      </c>
      <c r="K289" s="18">
        <f t="shared" ref="K289:M289" si="203">K288</f>
        <v>3000</v>
      </c>
      <c r="L289" s="18">
        <f t="shared" si="203"/>
        <v>3000</v>
      </c>
      <c r="M289" s="18">
        <f t="shared" si="203"/>
        <v>3000</v>
      </c>
      <c r="N289" s="18">
        <f t="shared" si="164"/>
        <v>-400</v>
      </c>
      <c r="O289" s="18">
        <f t="shared" si="165"/>
        <v>-190</v>
      </c>
      <c r="P289" s="18">
        <f t="shared" si="166"/>
        <v>-200</v>
      </c>
      <c r="Q289" s="35">
        <f t="shared" si="183"/>
        <v>0</v>
      </c>
      <c r="R289" s="35">
        <f t="shared" si="183"/>
        <v>0</v>
      </c>
      <c r="S289" s="35">
        <f t="shared" si="183"/>
        <v>0</v>
      </c>
      <c r="T289" s="4">
        <f t="shared" si="167"/>
        <v>1136</v>
      </c>
      <c r="U289" s="83">
        <f t="shared" si="196"/>
        <v>1600</v>
      </c>
      <c r="V289" s="83">
        <f t="shared" si="197"/>
        <v>1600</v>
      </c>
      <c r="W289" s="83">
        <f t="shared" si="198"/>
        <v>1600</v>
      </c>
      <c r="X289" s="4"/>
      <c r="Y289" s="18"/>
      <c r="Z289" s="18"/>
      <c r="AA289" s="18"/>
      <c r="AB289" s="50"/>
    </row>
    <row r="290" spans="1:28" ht="13.15" customHeight="1">
      <c r="A290" s="3">
        <f t="shared" si="114"/>
        <v>276</v>
      </c>
      <c r="B290" s="34">
        <f t="shared" si="180"/>
        <v>45597</v>
      </c>
      <c r="C290" s="2">
        <f t="shared" si="181"/>
        <v>884</v>
      </c>
      <c r="D290" s="5">
        <f t="shared" si="153"/>
        <v>1854</v>
      </c>
      <c r="E290" s="35">
        <f t="shared" ref="E290:E350" si="204">C290+D290-H290</f>
        <v>138</v>
      </c>
      <c r="F290" s="35">
        <f t="shared" ref="F290:F350" si="205">C290+D290-I290</f>
        <v>-72</v>
      </c>
      <c r="G290" s="35">
        <f t="shared" ref="G290:G350" si="206">D290+C290-J290</f>
        <v>-62</v>
      </c>
      <c r="H290" s="18">
        <f t="shared" ref="H290:H350" si="207">K290+N290</f>
        <v>2600</v>
      </c>
      <c r="I290" s="18">
        <f t="shared" ref="I290:I350" si="208">L290+O290</f>
        <v>2810</v>
      </c>
      <c r="J290" s="18">
        <f t="shared" ref="J290:J350" si="209">M290+P290</f>
        <v>2800</v>
      </c>
      <c r="K290" s="18">
        <f t="shared" ref="K290:M290" si="210">K289</f>
        <v>3000</v>
      </c>
      <c r="L290" s="18">
        <f t="shared" si="210"/>
        <v>3000</v>
      </c>
      <c r="M290" s="18">
        <f t="shared" si="210"/>
        <v>3000</v>
      </c>
      <c r="N290" s="18">
        <f t="shared" ref="N290:N350" si="211">N289-Q290</f>
        <v>-400</v>
      </c>
      <c r="O290" s="18">
        <f t="shared" ref="O290:O350" si="212">O289-R290</f>
        <v>-190</v>
      </c>
      <c r="P290" s="18">
        <f t="shared" ref="P290:P350" si="213">P289-S290</f>
        <v>-200</v>
      </c>
      <c r="Q290" s="35">
        <f t="shared" si="183"/>
        <v>0</v>
      </c>
      <c r="R290" s="35">
        <f t="shared" si="183"/>
        <v>0</v>
      </c>
      <c r="S290" s="35">
        <f t="shared" si="183"/>
        <v>0</v>
      </c>
      <c r="T290" s="4">
        <f t="shared" ref="T290:T350" si="214">D290+C290-V290</f>
        <v>1138</v>
      </c>
      <c r="U290" s="83">
        <f t="shared" si="196"/>
        <v>1600</v>
      </c>
      <c r="V290" s="83">
        <f t="shared" si="197"/>
        <v>1600</v>
      </c>
      <c r="W290" s="83">
        <f t="shared" si="198"/>
        <v>1600</v>
      </c>
      <c r="X290" s="4"/>
      <c r="Y290" s="18"/>
      <c r="Z290" s="18"/>
      <c r="AA290" s="18"/>
      <c r="AB290" s="50"/>
    </row>
    <row r="291" spans="1:28" ht="13.15" customHeight="1">
      <c r="A291" s="3">
        <f t="shared" si="114"/>
        <v>277</v>
      </c>
      <c r="B291" s="34">
        <f t="shared" si="180"/>
        <v>45598</v>
      </c>
      <c r="C291" s="2">
        <f t="shared" si="181"/>
        <v>884</v>
      </c>
      <c r="D291" s="5">
        <f t="shared" si="153"/>
        <v>1856</v>
      </c>
      <c r="E291" s="35">
        <f t="shared" si="204"/>
        <v>140</v>
      </c>
      <c r="F291" s="35">
        <f t="shared" si="205"/>
        <v>-70</v>
      </c>
      <c r="G291" s="35">
        <f t="shared" si="206"/>
        <v>-60</v>
      </c>
      <c r="H291" s="18">
        <f t="shared" si="207"/>
        <v>2600</v>
      </c>
      <c r="I291" s="18">
        <f t="shared" si="208"/>
        <v>2810</v>
      </c>
      <c r="J291" s="18">
        <f t="shared" si="209"/>
        <v>2800</v>
      </c>
      <c r="K291" s="18">
        <f t="shared" ref="K291:M291" si="215">K290</f>
        <v>3000</v>
      </c>
      <c r="L291" s="18">
        <f t="shared" si="215"/>
        <v>3000</v>
      </c>
      <c r="M291" s="18">
        <f t="shared" si="215"/>
        <v>3000</v>
      </c>
      <c r="N291" s="18">
        <f t="shared" si="211"/>
        <v>-400</v>
      </c>
      <c r="O291" s="18">
        <f t="shared" si="212"/>
        <v>-190</v>
      </c>
      <c r="P291" s="18">
        <f t="shared" si="213"/>
        <v>-200</v>
      </c>
      <c r="Q291" s="35">
        <f t="shared" si="183"/>
        <v>0</v>
      </c>
      <c r="R291" s="35">
        <f t="shared" si="183"/>
        <v>0</v>
      </c>
      <c r="S291" s="35">
        <f t="shared" si="183"/>
        <v>0</v>
      </c>
      <c r="T291" s="4">
        <f t="shared" si="214"/>
        <v>1140</v>
      </c>
      <c r="U291" s="83">
        <f t="shared" si="196"/>
        <v>1600</v>
      </c>
      <c r="V291" s="83">
        <f t="shared" si="197"/>
        <v>1600</v>
      </c>
      <c r="W291" s="83">
        <f t="shared" si="198"/>
        <v>1600</v>
      </c>
      <c r="X291" s="4"/>
      <c r="Y291" s="18"/>
      <c r="Z291" s="18"/>
      <c r="AA291" s="18"/>
      <c r="AB291" s="50"/>
    </row>
    <row r="292" spans="1:28" ht="13.15" customHeight="1">
      <c r="A292" s="3">
        <f t="shared" si="114"/>
        <v>278</v>
      </c>
      <c r="B292" s="34">
        <f t="shared" si="180"/>
        <v>45599</v>
      </c>
      <c r="C292" s="2">
        <f t="shared" si="181"/>
        <v>884</v>
      </c>
      <c r="D292" s="5">
        <f t="shared" si="153"/>
        <v>1858</v>
      </c>
      <c r="E292" s="35">
        <f t="shared" si="204"/>
        <v>142</v>
      </c>
      <c r="F292" s="35">
        <f t="shared" si="205"/>
        <v>-68</v>
      </c>
      <c r="G292" s="35">
        <f t="shared" si="206"/>
        <v>-58</v>
      </c>
      <c r="H292" s="18">
        <f t="shared" si="207"/>
        <v>2600</v>
      </c>
      <c r="I292" s="18">
        <f t="shared" si="208"/>
        <v>2810</v>
      </c>
      <c r="J292" s="18">
        <f t="shared" si="209"/>
        <v>2800</v>
      </c>
      <c r="K292" s="18">
        <f t="shared" ref="K292:M292" si="216">K291</f>
        <v>3000</v>
      </c>
      <c r="L292" s="18">
        <f t="shared" si="216"/>
        <v>3000</v>
      </c>
      <c r="M292" s="18">
        <f t="shared" si="216"/>
        <v>3000</v>
      </c>
      <c r="N292" s="18">
        <f t="shared" si="211"/>
        <v>-400</v>
      </c>
      <c r="O292" s="18">
        <f t="shared" si="212"/>
        <v>-190</v>
      </c>
      <c r="P292" s="18">
        <f t="shared" si="213"/>
        <v>-200</v>
      </c>
      <c r="Q292" s="35">
        <f t="shared" si="183"/>
        <v>0</v>
      </c>
      <c r="R292" s="35">
        <f t="shared" si="183"/>
        <v>0</v>
      </c>
      <c r="S292" s="35">
        <f t="shared" si="183"/>
        <v>0</v>
      </c>
      <c r="T292" s="4">
        <f t="shared" si="214"/>
        <v>1142</v>
      </c>
      <c r="U292" s="83">
        <f t="shared" si="196"/>
        <v>1600</v>
      </c>
      <c r="V292" s="83">
        <f t="shared" si="197"/>
        <v>1600</v>
      </c>
      <c r="W292" s="83">
        <f t="shared" si="198"/>
        <v>1600</v>
      </c>
      <c r="X292" s="4"/>
      <c r="Y292" s="18"/>
      <c r="Z292" s="18"/>
      <c r="AA292" s="18"/>
      <c r="AB292" s="50"/>
    </row>
    <row r="293" spans="1:28" ht="13.15" customHeight="1">
      <c r="A293" s="3">
        <f t="shared" ref="A293:A350" si="217">+A292+1</f>
        <v>279</v>
      </c>
      <c r="B293" s="34">
        <f t="shared" si="180"/>
        <v>45600</v>
      </c>
      <c r="C293" s="2">
        <f t="shared" si="181"/>
        <v>884</v>
      </c>
      <c r="D293" s="5">
        <f t="shared" si="153"/>
        <v>1860</v>
      </c>
      <c r="E293" s="35">
        <f t="shared" si="204"/>
        <v>144</v>
      </c>
      <c r="F293" s="35">
        <f t="shared" si="205"/>
        <v>-66</v>
      </c>
      <c r="G293" s="35">
        <f t="shared" si="206"/>
        <v>-56</v>
      </c>
      <c r="H293" s="18">
        <f t="shared" si="207"/>
        <v>2600</v>
      </c>
      <c r="I293" s="18">
        <f t="shared" si="208"/>
        <v>2810</v>
      </c>
      <c r="J293" s="18">
        <f t="shared" si="209"/>
        <v>2800</v>
      </c>
      <c r="K293" s="18">
        <f t="shared" ref="K293:M293" si="218">K292</f>
        <v>3000</v>
      </c>
      <c r="L293" s="18">
        <f t="shared" si="218"/>
        <v>3000</v>
      </c>
      <c r="M293" s="18">
        <f t="shared" si="218"/>
        <v>3000</v>
      </c>
      <c r="N293" s="18">
        <f t="shared" si="211"/>
        <v>-400</v>
      </c>
      <c r="O293" s="18">
        <f t="shared" si="212"/>
        <v>-190</v>
      </c>
      <c r="P293" s="18">
        <f t="shared" si="213"/>
        <v>-200</v>
      </c>
      <c r="Q293" s="35">
        <f t="shared" si="183"/>
        <v>0</v>
      </c>
      <c r="R293" s="35">
        <f t="shared" si="183"/>
        <v>0</v>
      </c>
      <c r="S293" s="35">
        <f t="shared" si="183"/>
        <v>0</v>
      </c>
      <c r="T293" s="4">
        <f t="shared" si="214"/>
        <v>1144</v>
      </c>
      <c r="U293" s="83">
        <f t="shared" si="196"/>
        <v>1600</v>
      </c>
      <c r="V293" s="83">
        <f t="shared" si="197"/>
        <v>1600</v>
      </c>
      <c r="W293" s="83">
        <f t="shared" si="198"/>
        <v>1600</v>
      </c>
      <c r="X293" s="4"/>
      <c r="Y293" s="18"/>
      <c r="Z293" s="18"/>
      <c r="AA293" s="18"/>
      <c r="AB293" s="50"/>
    </row>
    <row r="294" spans="1:28" ht="13.15" customHeight="1">
      <c r="A294" s="3">
        <f t="shared" si="217"/>
        <v>280</v>
      </c>
      <c r="B294" s="34">
        <f t="shared" si="180"/>
        <v>45601</v>
      </c>
      <c r="C294" s="2">
        <f t="shared" si="181"/>
        <v>884</v>
      </c>
      <c r="D294" s="5">
        <f t="shared" si="153"/>
        <v>1862</v>
      </c>
      <c r="E294" s="35">
        <f t="shared" si="204"/>
        <v>146</v>
      </c>
      <c r="F294" s="35">
        <f t="shared" si="205"/>
        <v>-64</v>
      </c>
      <c r="G294" s="35">
        <f t="shared" si="206"/>
        <v>-54</v>
      </c>
      <c r="H294" s="18">
        <f t="shared" si="207"/>
        <v>2600</v>
      </c>
      <c r="I294" s="18">
        <f t="shared" si="208"/>
        <v>2810</v>
      </c>
      <c r="J294" s="18">
        <f t="shared" si="209"/>
        <v>2800</v>
      </c>
      <c r="K294" s="18">
        <f t="shared" ref="K294:M294" si="219">K293</f>
        <v>3000</v>
      </c>
      <c r="L294" s="18">
        <f t="shared" si="219"/>
        <v>3000</v>
      </c>
      <c r="M294" s="18">
        <f t="shared" si="219"/>
        <v>3000</v>
      </c>
      <c r="N294" s="18">
        <f t="shared" si="211"/>
        <v>-400</v>
      </c>
      <c r="O294" s="18">
        <f t="shared" si="212"/>
        <v>-190</v>
      </c>
      <c r="P294" s="18">
        <f t="shared" si="213"/>
        <v>-200</v>
      </c>
      <c r="Q294" s="35">
        <f t="shared" si="183"/>
        <v>0</v>
      </c>
      <c r="R294" s="35">
        <f t="shared" si="183"/>
        <v>0</v>
      </c>
      <c r="S294" s="35">
        <f t="shared" si="183"/>
        <v>0</v>
      </c>
      <c r="T294" s="4">
        <f t="shared" si="214"/>
        <v>1146</v>
      </c>
      <c r="U294" s="83">
        <f t="shared" si="196"/>
        <v>1600</v>
      </c>
      <c r="V294" s="83">
        <f t="shared" si="197"/>
        <v>1600</v>
      </c>
      <c r="W294" s="83">
        <f t="shared" si="198"/>
        <v>1600</v>
      </c>
      <c r="X294" s="4"/>
      <c r="Y294" s="18"/>
      <c r="Z294" s="18"/>
      <c r="AA294" s="18"/>
      <c r="AB294" s="50"/>
    </row>
    <row r="295" spans="1:28" ht="13.15" customHeight="1">
      <c r="A295" s="3">
        <f t="shared" si="217"/>
        <v>281</v>
      </c>
      <c r="B295" s="34">
        <f t="shared" si="180"/>
        <v>45602</v>
      </c>
      <c r="C295" s="2">
        <f t="shared" si="181"/>
        <v>884</v>
      </c>
      <c r="D295" s="5">
        <f t="shared" si="153"/>
        <v>1864</v>
      </c>
      <c r="E295" s="35">
        <f t="shared" si="204"/>
        <v>148</v>
      </c>
      <c r="F295" s="35">
        <f t="shared" si="205"/>
        <v>-62</v>
      </c>
      <c r="G295" s="35">
        <f t="shared" si="206"/>
        <v>-52</v>
      </c>
      <c r="H295" s="18">
        <f t="shared" si="207"/>
        <v>2600</v>
      </c>
      <c r="I295" s="18">
        <f t="shared" si="208"/>
        <v>2810</v>
      </c>
      <c r="J295" s="18">
        <f t="shared" si="209"/>
        <v>2800</v>
      </c>
      <c r="K295" s="18">
        <f t="shared" ref="K295:M295" si="220">K294</f>
        <v>3000</v>
      </c>
      <c r="L295" s="18">
        <f t="shared" si="220"/>
        <v>3000</v>
      </c>
      <c r="M295" s="18">
        <f t="shared" si="220"/>
        <v>3000</v>
      </c>
      <c r="N295" s="18">
        <f t="shared" si="211"/>
        <v>-400</v>
      </c>
      <c r="O295" s="18">
        <f t="shared" si="212"/>
        <v>-190</v>
      </c>
      <c r="P295" s="18">
        <f t="shared" si="213"/>
        <v>-200</v>
      </c>
      <c r="Q295" s="35">
        <f t="shared" si="183"/>
        <v>0</v>
      </c>
      <c r="R295" s="35">
        <f t="shared" si="183"/>
        <v>0</v>
      </c>
      <c r="S295" s="35">
        <f t="shared" si="183"/>
        <v>0</v>
      </c>
      <c r="T295" s="4">
        <f t="shared" si="214"/>
        <v>1148</v>
      </c>
      <c r="U295" s="83">
        <f t="shared" si="196"/>
        <v>1600</v>
      </c>
      <c r="V295" s="83">
        <f t="shared" si="197"/>
        <v>1600</v>
      </c>
      <c r="W295" s="83">
        <f t="shared" si="198"/>
        <v>1600</v>
      </c>
      <c r="X295" s="4"/>
      <c r="Y295" s="18"/>
      <c r="Z295" s="18"/>
      <c r="AA295" s="18"/>
      <c r="AB295" s="50"/>
    </row>
    <row r="296" spans="1:28" ht="13.15" customHeight="1">
      <c r="A296" s="3">
        <f t="shared" si="217"/>
        <v>282</v>
      </c>
      <c r="B296" s="34">
        <f t="shared" si="180"/>
        <v>45603</v>
      </c>
      <c r="C296" s="2">
        <f t="shared" si="181"/>
        <v>884</v>
      </c>
      <c r="D296" s="5">
        <f t="shared" si="153"/>
        <v>1866</v>
      </c>
      <c r="E296" s="35">
        <f t="shared" si="204"/>
        <v>150</v>
      </c>
      <c r="F296" s="35">
        <f t="shared" si="205"/>
        <v>-60</v>
      </c>
      <c r="G296" s="35">
        <f t="shared" si="206"/>
        <v>-50</v>
      </c>
      <c r="H296" s="18">
        <f t="shared" si="207"/>
        <v>2600</v>
      </c>
      <c r="I296" s="18">
        <f t="shared" si="208"/>
        <v>2810</v>
      </c>
      <c r="J296" s="18">
        <f t="shared" si="209"/>
        <v>2800</v>
      </c>
      <c r="K296" s="18">
        <f t="shared" ref="K296:M296" si="221">K295</f>
        <v>3000</v>
      </c>
      <c r="L296" s="18">
        <f t="shared" si="221"/>
        <v>3000</v>
      </c>
      <c r="M296" s="18">
        <f t="shared" si="221"/>
        <v>3000</v>
      </c>
      <c r="N296" s="18">
        <f t="shared" si="211"/>
        <v>-400</v>
      </c>
      <c r="O296" s="18">
        <f t="shared" si="212"/>
        <v>-190</v>
      </c>
      <c r="P296" s="18">
        <f t="shared" si="213"/>
        <v>-200</v>
      </c>
      <c r="Q296" s="35">
        <f t="shared" si="183"/>
        <v>0</v>
      </c>
      <c r="R296" s="35">
        <f t="shared" si="183"/>
        <v>0</v>
      </c>
      <c r="S296" s="35">
        <f t="shared" si="183"/>
        <v>0</v>
      </c>
      <c r="T296" s="4">
        <f t="shared" si="214"/>
        <v>1150</v>
      </c>
      <c r="U296" s="83">
        <f t="shared" si="196"/>
        <v>1600</v>
      </c>
      <c r="V296" s="83">
        <f t="shared" si="197"/>
        <v>1600</v>
      </c>
      <c r="W296" s="83">
        <f t="shared" si="198"/>
        <v>1600</v>
      </c>
      <c r="X296" s="4"/>
      <c r="Y296" s="18"/>
      <c r="Z296" s="18"/>
      <c r="AA296" s="18"/>
      <c r="AB296" s="50"/>
    </row>
    <row r="297" spans="1:28" ht="13.15" customHeight="1">
      <c r="A297" s="3">
        <f t="shared" si="217"/>
        <v>283</v>
      </c>
      <c r="B297" s="34">
        <f t="shared" si="180"/>
        <v>45604</v>
      </c>
      <c r="C297" s="2">
        <f t="shared" si="181"/>
        <v>884</v>
      </c>
      <c r="D297" s="5">
        <f t="shared" si="153"/>
        <v>1868</v>
      </c>
      <c r="E297" s="35">
        <f t="shared" si="204"/>
        <v>152</v>
      </c>
      <c r="F297" s="35">
        <f t="shared" si="205"/>
        <v>-58</v>
      </c>
      <c r="G297" s="35">
        <f t="shared" si="206"/>
        <v>-48</v>
      </c>
      <c r="H297" s="18">
        <f t="shared" si="207"/>
        <v>2600</v>
      </c>
      <c r="I297" s="18">
        <f t="shared" si="208"/>
        <v>2810</v>
      </c>
      <c r="J297" s="18">
        <f t="shared" si="209"/>
        <v>2800</v>
      </c>
      <c r="K297" s="18">
        <f t="shared" ref="K297:M297" si="222">K296</f>
        <v>3000</v>
      </c>
      <c r="L297" s="18">
        <f t="shared" si="222"/>
        <v>3000</v>
      </c>
      <c r="M297" s="18">
        <f t="shared" si="222"/>
        <v>3000</v>
      </c>
      <c r="N297" s="18">
        <f t="shared" si="211"/>
        <v>-400</v>
      </c>
      <c r="O297" s="18">
        <f t="shared" si="212"/>
        <v>-190</v>
      </c>
      <c r="P297" s="18">
        <f t="shared" si="213"/>
        <v>-200</v>
      </c>
      <c r="Q297" s="35">
        <f t="shared" si="183"/>
        <v>0</v>
      </c>
      <c r="R297" s="35">
        <f t="shared" si="183"/>
        <v>0</v>
      </c>
      <c r="S297" s="35">
        <f t="shared" si="183"/>
        <v>0</v>
      </c>
      <c r="T297" s="4">
        <f t="shared" si="214"/>
        <v>1152</v>
      </c>
      <c r="U297" s="83">
        <f t="shared" si="196"/>
        <v>1600</v>
      </c>
      <c r="V297" s="83">
        <f t="shared" si="197"/>
        <v>1600</v>
      </c>
      <c r="W297" s="83">
        <f t="shared" si="198"/>
        <v>1600</v>
      </c>
      <c r="X297" s="4"/>
      <c r="Y297" s="18"/>
      <c r="Z297" s="18"/>
      <c r="AA297" s="18"/>
      <c r="AB297" s="50"/>
    </row>
    <row r="298" spans="1:28" ht="13.15" customHeight="1">
      <c r="A298" s="3">
        <f t="shared" si="217"/>
        <v>284</v>
      </c>
      <c r="B298" s="34">
        <f t="shared" si="180"/>
        <v>45605</v>
      </c>
      <c r="C298" s="2">
        <f t="shared" si="181"/>
        <v>884</v>
      </c>
      <c r="D298" s="5">
        <f t="shared" si="153"/>
        <v>1870</v>
      </c>
      <c r="E298" s="35">
        <f t="shared" si="204"/>
        <v>154</v>
      </c>
      <c r="F298" s="35">
        <f t="shared" si="205"/>
        <v>-56</v>
      </c>
      <c r="G298" s="35">
        <f t="shared" si="206"/>
        <v>-46</v>
      </c>
      <c r="H298" s="18">
        <f t="shared" si="207"/>
        <v>2600</v>
      </c>
      <c r="I298" s="18">
        <f t="shared" si="208"/>
        <v>2810</v>
      </c>
      <c r="J298" s="18">
        <f t="shared" si="209"/>
        <v>2800</v>
      </c>
      <c r="K298" s="18">
        <f t="shared" ref="K298:M298" si="223">K297</f>
        <v>3000</v>
      </c>
      <c r="L298" s="18">
        <f t="shared" si="223"/>
        <v>3000</v>
      </c>
      <c r="M298" s="18">
        <f t="shared" si="223"/>
        <v>3000</v>
      </c>
      <c r="N298" s="18">
        <f t="shared" si="211"/>
        <v>-400</v>
      </c>
      <c r="O298" s="18">
        <f t="shared" si="212"/>
        <v>-190</v>
      </c>
      <c r="P298" s="18">
        <f t="shared" si="213"/>
        <v>-200</v>
      </c>
      <c r="Q298" s="35">
        <f t="shared" si="183"/>
        <v>0</v>
      </c>
      <c r="R298" s="35">
        <f t="shared" si="183"/>
        <v>0</v>
      </c>
      <c r="S298" s="35">
        <f t="shared" si="183"/>
        <v>0</v>
      </c>
      <c r="T298" s="4">
        <f t="shared" si="214"/>
        <v>1154</v>
      </c>
      <c r="U298" s="83">
        <f t="shared" si="196"/>
        <v>1600</v>
      </c>
      <c r="V298" s="83">
        <f t="shared" si="197"/>
        <v>1600</v>
      </c>
      <c r="W298" s="83">
        <f t="shared" si="198"/>
        <v>1600</v>
      </c>
      <c r="X298" s="4"/>
      <c r="Y298" s="18"/>
      <c r="Z298" s="18"/>
      <c r="AA298" s="18"/>
      <c r="AB298" s="50"/>
    </row>
    <row r="299" spans="1:28" ht="13.15" customHeight="1">
      <c r="A299" s="3">
        <f t="shared" si="217"/>
        <v>285</v>
      </c>
      <c r="B299" s="34">
        <f t="shared" si="180"/>
        <v>45606</v>
      </c>
      <c r="C299" s="2">
        <f t="shared" si="181"/>
        <v>884</v>
      </c>
      <c r="D299" s="5">
        <f t="shared" si="153"/>
        <v>1872</v>
      </c>
      <c r="E299" s="35">
        <f t="shared" si="204"/>
        <v>156</v>
      </c>
      <c r="F299" s="35">
        <f t="shared" si="205"/>
        <v>-54</v>
      </c>
      <c r="G299" s="35">
        <f t="shared" si="206"/>
        <v>-44</v>
      </c>
      <c r="H299" s="18">
        <f t="shared" si="207"/>
        <v>2600</v>
      </c>
      <c r="I299" s="18">
        <f t="shared" si="208"/>
        <v>2810</v>
      </c>
      <c r="J299" s="18">
        <f t="shared" si="209"/>
        <v>2800</v>
      </c>
      <c r="K299" s="18">
        <f t="shared" ref="K299:M299" si="224">K298</f>
        <v>3000</v>
      </c>
      <c r="L299" s="18">
        <f t="shared" si="224"/>
        <v>3000</v>
      </c>
      <c r="M299" s="18">
        <f t="shared" si="224"/>
        <v>3000</v>
      </c>
      <c r="N299" s="18">
        <f t="shared" si="211"/>
        <v>-400</v>
      </c>
      <c r="O299" s="18">
        <f t="shared" si="212"/>
        <v>-190</v>
      </c>
      <c r="P299" s="18">
        <f t="shared" si="213"/>
        <v>-200</v>
      </c>
      <c r="Q299" s="35">
        <f t="shared" si="183"/>
        <v>0</v>
      </c>
      <c r="R299" s="35">
        <f t="shared" si="183"/>
        <v>0</v>
      </c>
      <c r="S299" s="35">
        <f t="shared" si="183"/>
        <v>0</v>
      </c>
      <c r="T299" s="4">
        <f t="shared" si="214"/>
        <v>1156</v>
      </c>
      <c r="U299" s="83">
        <f t="shared" si="196"/>
        <v>1600</v>
      </c>
      <c r="V299" s="83">
        <f t="shared" si="197"/>
        <v>1600</v>
      </c>
      <c r="W299" s="83">
        <f t="shared" si="198"/>
        <v>1600</v>
      </c>
      <c r="X299" s="4"/>
      <c r="Y299" s="18"/>
      <c r="Z299" s="18"/>
      <c r="AA299" s="18"/>
      <c r="AB299" s="50"/>
    </row>
    <row r="300" spans="1:28" ht="13.15" customHeight="1">
      <c r="A300" s="3">
        <f t="shared" si="217"/>
        <v>286</v>
      </c>
      <c r="B300" s="34">
        <f t="shared" si="180"/>
        <v>45607</v>
      </c>
      <c r="C300" s="2">
        <f t="shared" si="181"/>
        <v>884</v>
      </c>
      <c r="D300" s="5">
        <f t="shared" si="153"/>
        <v>1874</v>
      </c>
      <c r="E300" s="35">
        <f t="shared" si="204"/>
        <v>158</v>
      </c>
      <c r="F300" s="35">
        <f t="shared" si="205"/>
        <v>-52</v>
      </c>
      <c r="G300" s="35">
        <f t="shared" si="206"/>
        <v>-42</v>
      </c>
      <c r="H300" s="18">
        <f t="shared" si="207"/>
        <v>2600</v>
      </c>
      <c r="I300" s="18">
        <f t="shared" si="208"/>
        <v>2810</v>
      </c>
      <c r="J300" s="18">
        <f t="shared" si="209"/>
        <v>2800</v>
      </c>
      <c r="K300" s="18">
        <f t="shared" ref="K300:M300" si="225">K299</f>
        <v>3000</v>
      </c>
      <c r="L300" s="18">
        <f t="shared" si="225"/>
        <v>3000</v>
      </c>
      <c r="M300" s="18">
        <f t="shared" si="225"/>
        <v>3000</v>
      </c>
      <c r="N300" s="18">
        <f t="shared" si="211"/>
        <v>-400</v>
      </c>
      <c r="O300" s="18">
        <f t="shared" si="212"/>
        <v>-190</v>
      </c>
      <c r="P300" s="18">
        <f t="shared" si="213"/>
        <v>-200</v>
      </c>
      <c r="Q300" s="35">
        <f t="shared" si="183"/>
        <v>0</v>
      </c>
      <c r="R300" s="35">
        <f t="shared" si="183"/>
        <v>0</v>
      </c>
      <c r="S300" s="35">
        <f t="shared" si="183"/>
        <v>0</v>
      </c>
      <c r="T300" s="4">
        <f t="shared" si="214"/>
        <v>1158</v>
      </c>
      <c r="U300" s="83">
        <f t="shared" si="196"/>
        <v>1600</v>
      </c>
      <c r="V300" s="83">
        <f t="shared" si="197"/>
        <v>1600</v>
      </c>
      <c r="W300" s="83">
        <f t="shared" si="198"/>
        <v>1600</v>
      </c>
      <c r="X300" s="4"/>
      <c r="Y300" s="18"/>
      <c r="Z300" s="18"/>
      <c r="AA300" s="18"/>
      <c r="AB300" s="50"/>
    </row>
    <row r="301" spans="1:28" ht="13.15" customHeight="1">
      <c r="A301" s="3">
        <f t="shared" si="217"/>
        <v>287</v>
      </c>
      <c r="B301" s="34">
        <f t="shared" si="180"/>
        <v>45608</v>
      </c>
      <c r="C301" s="2">
        <f t="shared" si="181"/>
        <v>884</v>
      </c>
      <c r="D301" s="5">
        <f t="shared" si="153"/>
        <v>1876</v>
      </c>
      <c r="E301" s="35">
        <f t="shared" si="204"/>
        <v>160</v>
      </c>
      <c r="F301" s="35">
        <f t="shared" si="205"/>
        <v>-50</v>
      </c>
      <c r="G301" s="35">
        <f t="shared" si="206"/>
        <v>-40</v>
      </c>
      <c r="H301" s="18">
        <f t="shared" si="207"/>
        <v>2600</v>
      </c>
      <c r="I301" s="18">
        <f t="shared" si="208"/>
        <v>2810</v>
      </c>
      <c r="J301" s="18">
        <f t="shared" si="209"/>
        <v>2800</v>
      </c>
      <c r="K301" s="18">
        <f t="shared" ref="K301:M301" si="226">K300</f>
        <v>3000</v>
      </c>
      <c r="L301" s="18">
        <f t="shared" si="226"/>
        <v>3000</v>
      </c>
      <c r="M301" s="18">
        <f t="shared" si="226"/>
        <v>3000</v>
      </c>
      <c r="N301" s="18">
        <f t="shared" si="211"/>
        <v>-400</v>
      </c>
      <c r="O301" s="18">
        <f t="shared" si="212"/>
        <v>-190</v>
      </c>
      <c r="P301" s="18">
        <f t="shared" si="213"/>
        <v>-200</v>
      </c>
      <c r="Q301" s="35">
        <f t="shared" si="183"/>
        <v>0</v>
      </c>
      <c r="R301" s="35">
        <f t="shared" si="183"/>
        <v>0</v>
      </c>
      <c r="S301" s="35">
        <f t="shared" si="183"/>
        <v>0</v>
      </c>
      <c r="T301" s="4">
        <f t="shared" si="214"/>
        <v>1160</v>
      </c>
      <c r="U301" s="83">
        <f t="shared" si="196"/>
        <v>1600</v>
      </c>
      <c r="V301" s="83">
        <f t="shared" si="197"/>
        <v>1600</v>
      </c>
      <c r="W301" s="83">
        <f t="shared" si="198"/>
        <v>1600</v>
      </c>
      <c r="X301" s="4"/>
      <c r="Y301" s="18"/>
      <c r="Z301" s="18"/>
      <c r="AA301" s="18"/>
      <c r="AB301" s="50"/>
    </row>
    <row r="302" spans="1:28" ht="13.15" customHeight="1">
      <c r="A302" s="3">
        <f t="shared" si="217"/>
        <v>288</v>
      </c>
      <c r="B302" s="34">
        <f t="shared" si="180"/>
        <v>45609</v>
      </c>
      <c r="C302" s="2">
        <f t="shared" si="181"/>
        <v>884</v>
      </c>
      <c r="D302" s="5">
        <f t="shared" si="153"/>
        <v>1878</v>
      </c>
      <c r="E302" s="35">
        <f t="shared" si="204"/>
        <v>162</v>
      </c>
      <c r="F302" s="35">
        <f t="shared" si="205"/>
        <v>-48</v>
      </c>
      <c r="G302" s="35">
        <f t="shared" si="206"/>
        <v>-38</v>
      </c>
      <c r="H302" s="18">
        <f t="shared" si="207"/>
        <v>2600</v>
      </c>
      <c r="I302" s="18">
        <f t="shared" si="208"/>
        <v>2810</v>
      </c>
      <c r="J302" s="18">
        <f t="shared" si="209"/>
        <v>2800</v>
      </c>
      <c r="K302" s="18">
        <f t="shared" ref="K302:M302" si="227">K301</f>
        <v>3000</v>
      </c>
      <c r="L302" s="18">
        <f t="shared" si="227"/>
        <v>3000</v>
      </c>
      <c r="M302" s="18">
        <f t="shared" si="227"/>
        <v>3000</v>
      </c>
      <c r="N302" s="18">
        <f t="shared" si="211"/>
        <v>-400</v>
      </c>
      <c r="O302" s="18">
        <f t="shared" si="212"/>
        <v>-190</v>
      </c>
      <c r="P302" s="18">
        <f t="shared" si="213"/>
        <v>-200</v>
      </c>
      <c r="Q302" s="35">
        <f t="shared" si="183"/>
        <v>0</v>
      </c>
      <c r="R302" s="35">
        <f t="shared" si="183"/>
        <v>0</v>
      </c>
      <c r="S302" s="35">
        <f t="shared" si="183"/>
        <v>0</v>
      </c>
      <c r="T302" s="4">
        <f t="shared" si="214"/>
        <v>1162</v>
      </c>
      <c r="U302" s="83">
        <f t="shared" si="196"/>
        <v>1600</v>
      </c>
      <c r="V302" s="83">
        <f t="shared" si="197"/>
        <v>1600</v>
      </c>
      <c r="W302" s="83">
        <f t="shared" si="198"/>
        <v>1600</v>
      </c>
      <c r="X302" s="4"/>
      <c r="Y302" s="18"/>
      <c r="Z302" s="18"/>
      <c r="AA302" s="18"/>
      <c r="AB302" s="50"/>
    </row>
    <row r="303" spans="1:28" ht="13.15" customHeight="1">
      <c r="A303" s="3">
        <f t="shared" si="217"/>
        <v>289</v>
      </c>
      <c r="B303" s="34">
        <f t="shared" si="180"/>
        <v>45610</v>
      </c>
      <c r="C303" s="2">
        <f t="shared" si="181"/>
        <v>884</v>
      </c>
      <c r="D303" s="5">
        <f t="shared" si="153"/>
        <v>1880</v>
      </c>
      <c r="E303" s="35">
        <f t="shared" si="204"/>
        <v>164</v>
      </c>
      <c r="F303" s="35">
        <f t="shared" si="205"/>
        <v>-46</v>
      </c>
      <c r="G303" s="35">
        <f t="shared" si="206"/>
        <v>-36</v>
      </c>
      <c r="H303" s="18">
        <f t="shared" si="207"/>
        <v>2600</v>
      </c>
      <c r="I303" s="18">
        <f t="shared" si="208"/>
        <v>2810</v>
      </c>
      <c r="J303" s="18">
        <f t="shared" si="209"/>
        <v>2800</v>
      </c>
      <c r="K303" s="18">
        <f t="shared" ref="K303:M303" si="228">K302</f>
        <v>3000</v>
      </c>
      <c r="L303" s="18">
        <f t="shared" si="228"/>
        <v>3000</v>
      </c>
      <c r="M303" s="18">
        <f t="shared" si="228"/>
        <v>3000</v>
      </c>
      <c r="N303" s="18">
        <f t="shared" si="211"/>
        <v>-400</v>
      </c>
      <c r="O303" s="18">
        <f t="shared" si="212"/>
        <v>-190</v>
      </c>
      <c r="P303" s="18">
        <f t="shared" si="213"/>
        <v>-200</v>
      </c>
      <c r="Q303" s="35">
        <f t="shared" si="183"/>
        <v>0</v>
      </c>
      <c r="R303" s="35">
        <f t="shared" si="183"/>
        <v>0</v>
      </c>
      <c r="S303" s="35">
        <f t="shared" si="183"/>
        <v>0</v>
      </c>
      <c r="T303" s="4">
        <f t="shared" si="214"/>
        <v>1164</v>
      </c>
      <c r="U303" s="83">
        <f t="shared" si="196"/>
        <v>1600</v>
      </c>
      <c r="V303" s="83">
        <f t="shared" si="197"/>
        <v>1600</v>
      </c>
      <c r="W303" s="83">
        <f t="shared" si="198"/>
        <v>1600</v>
      </c>
      <c r="X303" s="4"/>
      <c r="Y303" s="18"/>
      <c r="Z303" s="18"/>
      <c r="AA303" s="18"/>
      <c r="AB303" s="50"/>
    </row>
    <row r="304" spans="1:28" ht="13.15" customHeight="1">
      <c r="A304" s="3">
        <f t="shared" si="217"/>
        <v>290</v>
      </c>
      <c r="B304" s="34">
        <f t="shared" si="180"/>
        <v>45611</v>
      </c>
      <c r="C304" s="2">
        <f t="shared" si="181"/>
        <v>884</v>
      </c>
      <c r="D304" s="5">
        <f t="shared" si="153"/>
        <v>1882</v>
      </c>
      <c r="E304" s="35">
        <f t="shared" si="204"/>
        <v>166</v>
      </c>
      <c r="F304" s="35">
        <f t="shared" si="205"/>
        <v>-44</v>
      </c>
      <c r="G304" s="35">
        <f t="shared" si="206"/>
        <v>-34</v>
      </c>
      <c r="H304" s="18">
        <f t="shared" si="207"/>
        <v>2600</v>
      </c>
      <c r="I304" s="18">
        <f t="shared" si="208"/>
        <v>2810</v>
      </c>
      <c r="J304" s="18">
        <f t="shared" si="209"/>
        <v>2800</v>
      </c>
      <c r="K304" s="18">
        <f t="shared" ref="K304:M304" si="229">K303</f>
        <v>3000</v>
      </c>
      <c r="L304" s="18">
        <f t="shared" si="229"/>
        <v>3000</v>
      </c>
      <c r="M304" s="18">
        <f t="shared" si="229"/>
        <v>3000</v>
      </c>
      <c r="N304" s="18">
        <f t="shared" si="211"/>
        <v>-400</v>
      </c>
      <c r="O304" s="18">
        <f t="shared" si="212"/>
        <v>-190</v>
      </c>
      <c r="P304" s="18">
        <f t="shared" si="213"/>
        <v>-200</v>
      </c>
      <c r="Q304" s="35">
        <f t="shared" ref="Q304:S335" si="230">Q303</f>
        <v>0</v>
      </c>
      <c r="R304" s="35">
        <f t="shared" si="230"/>
        <v>0</v>
      </c>
      <c r="S304" s="35">
        <f t="shared" si="230"/>
        <v>0</v>
      </c>
      <c r="T304" s="4">
        <f t="shared" si="214"/>
        <v>1166</v>
      </c>
      <c r="U304" s="83">
        <f t="shared" si="196"/>
        <v>1600</v>
      </c>
      <c r="V304" s="83">
        <f t="shared" si="197"/>
        <v>1600</v>
      </c>
      <c r="W304" s="83">
        <f t="shared" si="198"/>
        <v>1600</v>
      </c>
      <c r="X304" s="4"/>
      <c r="Y304" s="18"/>
      <c r="Z304" s="18"/>
      <c r="AA304" s="18"/>
      <c r="AB304" s="50"/>
    </row>
    <row r="305" spans="1:28" ht="13.15" customHeight="1">
      <c r="A305" s="3">
        <f t="shared" si="217"/>
        <v>291</v>
      </c>
      <c r="B305" s="34">
        <f t="shared" si="180"/>
        <v>45612</v>
      </c>
      <c r="C305" s="2">
        <f t="shared" si="181"/>
        <v>884</v>
      </c>
      <c r="D305" s="5">
        <f t="shared" si="153"/>
        <v>1884</v>
      </c>
      <c r="E305" s="35">
        <f t="shared" si="204"/>
        <v>168</v>
      </c>
      <c r="F305" s="35">
        <f t="shared" si="205"/>
        <v>-42</v>
      </c>
      <c r="G305" s="35">
        <f t="shared" si="206"/>
        <v>-32</v>
      </c>
      <c r="H305" s="18">
        <f t="shared" si="207"/>
        <v>2600</v>
      </c>
      <c r="I305" s="18">
        <f t="shared" si="208"/>
        <v>2810</v>
      </c>
      <c r="J305" s="18">
        <f t="shared" si="209"/>
        <v>2800</v>
      </c>
      <c r="K305" s="18">
        <f t="shared" ref="K305:M305" si="231">K304</f>
        <v>3000</v>
      </c>
      <c r="L305" s="18">
        <f t="shared" si="231"/>
        <v>3000</v>
      </c>
      <c r="M305" s="18">
        <f t="shared" si="231"/>
        <v>3000</v>
      </c>
      <c r="N305" s="18">
        <f t="shared" si="211"/>
        <v>-400</v>
      </c>
      <c r="O305" s="18">
        <f t="shared" si="212"/>
        <v>-190</v>
      </c>
      <c r="P305" s="18">
        <f t="shared" si="213"/>
        <v>-200</v>
      </c>
      <c r="Q305" s="35">
        <f t="shared" si="230"/>
        <v>0</v>
      </c>
      <c r="R305" s="35">
        <f t="shared" si="230"/>
        <v>0</v>
      </c>
      <c r="S305" s="35">
        <f t="shared" si="230"/>
        <v>0</v>
      </c>
      <c r="T305" s="4">
        <f t="shared" si="214"/>
        <v>1168</v>
      </c>
      <c r="U305" s="83">
        <f t="shared" si="196"/>
        <v>1600</v>
      </c>
      <c r="V305" s="83">
        <f t="shared" si="197"/>
        <v>1600</v>
      </c>
      <c r="W305" s="83">
        <f t="shared" si="198"/>
        <v>1600</v>
      </c>
      <c r="X305" s="4"/>
      <c r="Y305" s="18"/>
      <c r="Z305" s="18"/>
      <c r="AA305" s="18"/>
      <c r="AB305" s="50"/>
    </row>
    <row r="306" spans="1:28" ht="13.15" customHeight="1">
      <c r="A306" s="3">
        <f t="shared" si="217"/>
        <v>292</v>
      </c>
      <c r="B306" s="34">
        <f t="shared" si="180"/>
        <v>45613</v>
      </c>
      <c r="C306" s="2">
        <f t="shared" si="181"/>
        <v>884</v>
      </c>
      <c r="D306" s="5">
        <f t="shared" si="153"/>
        <v>1886</v>
      </c>
      <c r="E306" s="35">
        <f t="shared" si="204"/>
        <v>170</v>
      </c>
      <c r="F306" s="35">
        <f t="shared" si="205"/>
        <v>-40</v>
      </c>
      <c r="G306" s="35">
        <f t="shared" si="206"/>
        <v>-30</v>
      </c>
      <c r="H306" s="18">
        <f t="shared" si="207"/>
        <v>2600</v>
      </c>
      <c r="I306" s="18">
        <f t="shared" si="208"/>
        <v>2810</v>
      </c>
      <c r="J306" s="18">
        <f t="shared" si="209"/>
        <v>2800</v>
      </c>
      <c r="K306" s="18">
        <f t="shared" ref="K306:M306" si="232">K305</f>
        <v>3000</v>
      </c>
      <c r="L306" s="18">
        <f t="shared" si="232"/>
        <v>3000</v>
      </c>
      <c r="M306" s="18">
        <f t="shared" si="232"/>
        <v>3000</v>
      </c>
      <c r="N306" s="18">
        <f t="shared" si="211"/>
        <v>-400</v>
      </c>
      <c r="O306" s="18">
        <f t="shared" si="212"/>
        <v>-190</v>
      </c>
      <c r="P306" s="18">
        <f t="shared" si="213"/>
        <v>-200</v>
      </c>
      <c r="Q306" s="35">
        <f t="shared" si="230"/>
        <v>0</v>
      </c>
      <c r="R306" s="35">
        <f t="shared" si="230"/>
        <v>0</v>
      </c>
      <c r="S306" s="35">
        <f t="shared" si="230"/>
        <v>0</v>
      </c>
      <c r="T306" s="4">
        <f t="shared" si="214"/>
        <v>1170</v>
      </c>
      <c r="U306" s="83">
        <f t="shared" si="196"/>
        <v>1600</v>
      </c>
      <c r="V306" s="83">
        <f t="shared" si="197"/>
        <v>1600</v>
      </c>
      <c r="W306" s="83">
        <f t="shared" si="198"/>
        <v>1600</v>
      </c>
      <c r="X306" s="4"/>
      <c r="Y306" s="18"/>
      <c r="Z306" s="18"/>
      <c r="AA306" s="18"/>
      <c r="AB306" s="50"/>
    </row>
    <row r="307" spans="1:28" ht="13.15" customHeight="1">
      <c r="A307" s="3">
        <f t="shared" si="217"/>
        <v>293</v>
      </c>
      <c r="B307" s="34">
        <f t="shared" si="180"/>
        <v>45614</v>
      </c>
      <c r="C307" s="2">
        <f t="shared" si="181"/>
        <v>884</v>
      </c>
      <c r="D307" s="5">
        <f t="shared" si="153"/>
        <v>1888</v>
      </c>
      <c r="E307" s="35">
        <f t="shared" si="204"/>
        <v>172</v>
      </c>
      <c r="F307" s="35">
        <f t="shared" si="205"/>
        <v>-38</v>
      </c>
      <c r="G307" s="35">
        <f t="shared" si="206"/>
        <v>-28</v>
      </c>
      <c r="H307" s="18">
        <f t="shared" si="207"/>
        <v>2600</v>
      </c>
      <c r="I307" s="18">
        <f t="shared" si="208"/>
        <v>2810</v>
      </c>
      <c r="J307" s="18">
        <f t="shared" si="209"/>
        <v>2800</v>
      </c>
      <c r="K307" s="18">
        <f t="shared" ref="K307:M307" si="233">K306</f>
        <v>3000</v>
      </c>
      <c r="L307" s="18">
        <f t="shared" si="233"/>
        <v>3000</v>
      </c>
      <c r="M307" s="18">
        <f t="shared" si="233"/>
        <v>3000</v>
      </c>
      <c r="N307" s="18">
        <f t="shared" si="211"/>
        <v>-400</v>
      </c>
      <c r="O307" s="18">
        <f t="shared" si="212"/>
        <v>-190</v>
      </c>
      <c r="P307" s="18">
        <f t="shared" si="213"/>
        <v>-200</v>
      </c>
      <c r="Q307" s="35">
        <f t="shared" si="230"/>
        <v>0</v>
      </c>
      <c r="R307" s="35">
        <f t="shared" si="230"/>
        <v>0</v>
      </c>
      <c r="S307" s="35">
        <f t="shared" si="230"/>
        <v>0</v>
      </c>
      <c r="T307" s="4">
        <f t="shared" si="214"/>
        <v>1172</v>
      </c>
      <c r="U307" s="83">
        <f t="shared" si="196"/>
        <v>1600</v>
      </c>
      <c r="V307" s="83">
        <f t="shared" si="197"/>
        <v>1600</v>
      </c>
      <c r="W307" s="83">
        <f t="shared" si="198"/>
        <v>1600</v>
      </c>
      <c r="X307" s="4"/>
      <c r="Y307" s="18"/>
      <c r="Z307" s="18"/>
      <c r="AA307" s="18"/>
      <c r="AB307" s="50"/>
    </row>
    <row r="308" spans="1:28" ht="13.15" customHeight="1">
      <c r="A308" s="3">
        <f t="shared" si="217"/>
        <v>294</v>
      </c>
      <c r="B308" s="34">
        <f t="shared" si="180"/>
        <v>45615</v>
      </c>
      <c r="C308" s="2">
        <f t="shared" si="181"/>
        <v>884</v>
      </c>
      <c r="D308" s="5">
        <f t="shared" si="153"/>
        <v>1890</v>
      </c>
      <c r="E308" s="35">
        <f t="shared" si="204"/>
        <v>174</v>
      </c>
      <c r="F308" s="35">
        <f t="shared" si="205"/>
        <v>-36</v>
      </c>
      <c r="G308" s="35">
        <f t="shared" si="206"/>
        <v>-26</v>
      </c>
      <c r="H308" s="18">
        <f t="shared" si="207"/>
        <v>2600</v>
      </c>
      <c r="I308" s="18">
        <f t="shared" si="208"/>
        <v>2810</v>
      </c>
      <c r="J308" s="18">
        <f t="shared" si="209"/>
        <v>2800</v>
      </c>
      <c r="K308" s="18">
        <f t="shared" ref="K308:M308" si="234">K307</f>
        <v>3000</v>
      </c>
      <c r="L308" s="18">
        <f t="shared" si="234"/>
        <v>3000</v>
      </c>
      <c r="M308" s="18">
        <f t="shared" si="234"/>
        <v>3000</v>
      </c>
      <c r="N308" s="18">
        <f t="shared" si="211"/>
        <v>-400</v>
      </c>
      <c r="O308" s="18">
        <f t="shared" si="212"/>
        <v>-190</v>
      </c>
      <c r="P308" s="18">
        <f t="shared" si="213"/>
        <v>-200</v>
      </c>
      <c r="Q308" s="35">
        <f t="shared" si="230"/>
        <v>0</v>
      </c>
      <c r="R308" s="35">
        <f t="shared" si="230"/>
        <v>0</v>
      </c>
      <c r="S308" s="35">
        <f t="shared" si="230"/>
        <v>0</v>
      </c>
      <c r="T308" s="4">
        <f t="shared" si="214"/>
        <v>1174</v>
      </c>
      <c r="U308" s="83">
        <f t="shared" si="196"/>
        <v>1600</v>
      </c>
      <c r="V308" s="83">
        <f t="shared" si="197"/>
        <v>1600</v>
      </c>
      <c r="W308" s="83">
        <f t="shared" si="198"/>
        <v>1600</v>
      </c>
      <c r="X308" s="4"/>
      <c r="Y308" s="18"/>
      <c r="Z308" s="18"/>
      <c r="AA308" s="18"/>
      <c r="AB308" s="50"/>
    </row>
    <row r="309" spans="1:28" ht="13.15" customHeight="1">
      <c r="A309" s="3">
        <f t="shared" si="217"/>
        <v>295</v>
      </c>
      <c r="B309" s="34">
        <f t="shared" si="180"/>
        <v>45616</v>
      </c>
      <c r="C309" s="2">
        <f t="shared" si="181"/>
        <v>884</v>
      </c>
      <c r="D309" s="5">
        <f t="shared" si="153"/>
        <v>1892</v>
      </c>
      <c r="E309" s="35">
        <f t="shared" si="204"/>
        <v>176</v>
      </c>
      <c r="F309" s="35">
        <f t="shared" si="205"/>
        <v>-34</v>
      </c>
      <c r="G309" s="35">
        <f t="shared" si="206"/>
        <v>-24</v>
      </c>
      <c r="H309" s="18">
        <f t="shared" si="207"/>
        <v>2600</v>
      </c>
      <c r="I309" s="18">
        <f t="shared" si="208"/>
        <v>2810</v>
      </c>
      <c r="J309" s="18">
        <f t="shared" si="209"/>
        <v>2800</v>
      </c>
      <c r="K309" s="18">
        <f t="shared" ref="K309:M309" si="235">K308</f>
        <v>3000</v>
      </c>
      <c r="L309" s="18">
        <f t="shared" si="235"/>
        <v>3000</v>
      </c>
      <c r="M309" s="18">
        <f t="shared" si="235"/>
        <v>3000</v>
      </c>
      <c r="N309" s="18">
        <f t="shared" si="211"/>
        <v>-400</v>
      </c>
      <c r="O309" s="18">
        <f t="shared" si="212"/>
        <v>-190</v>
      </c>
      <c r="P309" s="18">
        <f t="shared" si="213"/>
        <v>-200</v>
      </c>
      <c r="Q309" s="35">
        <f t="shared" si="230"/>
        <v>0</v>
      </c>
      <c r="R309" s="35">
        <f t="shared" si="230"/>
        <v>0</v>
      </c>
      <c r="S309" s="35">
        <f t="shared" si="230"/>
        <v>0</v>
      </c>
      <c r="T309" s="4">
        <f t="shared" si="214"/>
        <v>1176</v>
      </c>
      <c r="U309" s="83">
        <f t="shared" si="196"/>
        <v>1600</v>
      </c>
      <c r="V309" s="83">
        <f t="shared" si="197"/>
        <v>1600</v>
      </c>
      <c r="W309" s="83">
        <f t="shared" si="198"/>
        <v>1600</v>
      </c>
      <c r="X309" s="4"/>
      <c r="Y309" s="18"/>
      <c r="Z309" s="18"/>
      <c r="AA309" s="18"/>
      <c r="AB309" s="50"/>
    </row>
    <row r="310" spans="1:28" ht="13.15" customHeight="1">
      <c r="A310" s="3">
        <f t="shared" si="217"/>
        <v>296</v>
      </c>
      <c r="B310" s="34">
        <f t="shared" si="180"/>
        <v>45617</v>
      </c>
      <c r="C310" s="2">
        <f t="shared" si="181"/>
        <v>884</v>
      </c>
      <c r="D310" s="5">
        <f t="shared" si="153"/>
        <v>1894</v>
      </c>
      <c r="E310" s="35">
        <f t="shared" si="204"/>
        <v>178</v>
      </c>
      <c r="F310" s="35">
        <f t="shared" si="205"/>
        <v>-32</v>
      </c>
      <c r="G310" s="35">
        <f t="shared" si="206"/>
        <v>-22</v>
      </c>
      <c r="H310" s="18">
        <f t="shared" si="207"/>
        <v>2600</v>
      </c>
      <c r="I310" s="18">
        <f t="shared" si="208"/>
        <v>2810</v>
      </c>
      <c r="J310" s="18">
        <f t="shared" si="209"/>
        <v>2800</v>
      </c>
      <c r="K310" s="18">
        <f t="shared" ref="K310:M310" si="236">K309</f>
        <v>3000</v>
      </c>
      <c r="L310" s="18">
        <f t="shared" si="236"/>
        <v>3000</v>
      </c>
      <c r="M310" s="18">
        <f t="shared" si="236"/>
        <v>3000</v>
      </c>
      <c r="N310" s="18">
        <f t="shared" si="211"/>
        <v>-400</v>
      </c>
      <c r="O310" s="18">
        <f t="shared" si="212"/>
        <v>-190</v>
      </c>
      <c r="P310" s="18">
        <f t="shared" si="213"/>
        <v>-200</v>
      </c>
      <c r="Q310" s="35">
        <f t="shared" si="230"/>
        <v>0</v>
      </c>
      <c r="R310" s="35">
        <f t="shared" si="230"/>
        <v>0</v>
      </c>
      <c r="S310" s="35">
        <f t="shared" si="230"/>
        <v>0</v>
      </c>
      <c r="T310" s="4">
        <f t="shared" si="214"/>
        <v>1178</v>
      </c>
      <c r="U310" s="83">
        <f t="shared" si="196"/>
        <v>1600</v>
      </c>
      <c r="V310" s="83">
        <f t="shared" si="197"/>
        <v>1600</v>
      </c>
      <c r="W310" s="83">
        <f t="shared" si="198"/>
        <v>1600</v>
      </c>
      <c r="X310" s="4"/>
      <c r="Y310" s="18"/>
      <c r="Z310" s="18"/>
      <c r="AA310" s="18"/>
      <c r="AB310" s="50"/>
    </row>
    <row r="311" spans="1:28" ht="13.15" customHeight="1">
      <c r="A311" s="3">
        <f t="shared" si="217"/>
        <v>297</v>
      </c>
      <c r="B311" s="34">
        <f t="shared" si="180"/>
        <v>45618</v>
      </c>
      <c r="C311" s="2">
        <f t="shared" si="181"/>
        <v>884</v>
      </c>
      <c r="D311" s="5">
        <f t="shared" si="153"/>
        <v>1896</v>
      </c>
      <c r="E311" s="35">
        <f t="shared" si="204"/>
        <v>180</v>
      </c>
      <c r="F311" s="35">
        <f t="shared" si="205"/>
        <v>-30</v>
      </c>
      <c r="G311" s="35">
        <f t="shared" si="206"/>
        <v>-20</v>
      </c>
      <c r="H311" s="18">
        <f t="shared" si="207"/>
        <v>2600</v>
      </c>
      <c r="I311" s="18">
        <f t="shared" si="208"/>
        <v>2810</v>
      </c>
      <c r="J311" s="18">
        <f t="shared" si="209"/>
        <v>2800</v>
      </c>
      <c r="K311" s="18">
        <f t="shared" ref="K311:M311" si="237">K310</f>
        <v>3000</v>
      </c>
      <c r="L311" s="18">
        <f t="shared" si="237"/>
        <v>3000</v>
      </c>
      <c r="M311" s="18">
        <f t="shared" si="237"/>
        <v>3000</v>
      </c>
      <c r="N311" s="18">
        <f t="shared" si="211"/>
        <v>-400</v>
      </c>
      <c r="O311" s="18">
        <f t="shared" si="212"/>
        <v>-190</v>
      </c>
      <c r="P311" s="18">
        <f t="shared" si="213"/>
        <v>-200</v>
      </c>
      <c r="Q311" s="35">
        <f t="shared" si="230"/>
        <v>0</v>
      </c>
      <c r="R311" s="35">
        <f t="shared" si="230"/>
        <v>0</v>
      </c>
      <c r="S311" s="35">
        <f t="shared" si="230"/>
        <v>0</v>
      </c>
      <c r="T311" s="4">
        <f t="shared" si="214"/>
        <v>1180</v>
      </c>
      <c r="U311" s="83">
        <f t="shared" si="196"/>
        <v>1600</v>
      </c>
      <c r="V311" s="83">
        <f t="shared" si="197"/>
        <v>1600</v>
      </c>
      <c r="W311" s="83">
        <f t="shared" si="198"/>
        <v>1600</v>
      </c>
      <c r="X311" s="4"/>
      <c r="Y311" s="18"/>
      <c r="Z311" s="18"/>
      <c r="AA311" s="18"/>
      <c r="AB311" s="50"/>
    </row>
    <row r="312" spans="1:28" ht="13.15" customHeight="1">
      <c r="A312" s="3">
        <f t="shared" si="217"/>
        <v>298</v>
      </c>
      <c r="B312" s="34">
        <f t="shared" si="180"/>
        <v>45619</v>
      </c>
      <c r="C312" s="2">
        <f t="shared" si="181"/>
        <v>884</v>
      </c>
      <c r="D312" s="5">
        <f t="shared" si="153"/>
        <v>1898</v>
      </c>
      <c r="E312" s="35">
        <f t="shared" si="204"/>
        <v>182</v>
      </c>
      <c r="F312" s="35">
        <f t="shared" si="205"/>
        <v>-28</v>
      </c>
      <c r="G312" s="35">
        <f t="shared" si="206"/>
        <v>-18</v>
      </c>
      <c r="H312" s="18">
        <f t="shared" si="207"/>
        <v>2600</v>
      </c>
      <c r="I312" s="18">
        <f t="shared" si="208"/>
        <v>2810</v>
      </c>
      <c r="J312" s="18">
        <f t="shared" si="209"/>
        <v>2800</v>
      </c>
      <c r="K312" s="18">
        <f t="shared" ref="K312:M312" si="238">K311</f>
        <v>3000</v>
      </c>
      <c r="L312" s="18">
        <f t="shared" si="238"/>
        <v>3000</v>
      </c>
      <c r="M312" s="18">
        <f t="shared" si="238"/>
        <v>3000</v>
      </c>
      <c r="N312" s="18">
        <f t="shared" si="211"/>
        <v>-400</v>
      </c>
      <c r="O312" s="18">
        <f t="shared" si="212"/>
        <v>-190</v>
      </c>
      <c r="P312" s="18">
        <f t="shared" si="213"/>
        <v>-200</v>
      </c>
      <c r="Q312" s="35">
        <f t="shared" si="230"/>
        <v>0</v>
      </c>
      <c r="R312" s="35">
        <f t="shared" si="230"/>
        <v>0</v>
      </c>
      <c r="S312" s="35">
        <f t="shared" si="230"/>
        <v>0</v>
      </c>
      <c r="T312" s="4">
        <f t="shared" si="214"/>
        <v>1182</v>
      </c>
      <c r="U312" s="83">
        <f t="shared" si="196"/>
        <v>1600</v>
      </c>
      <c r="V312" s="83">
        <f t="shared" si="197"/>
        <v>1600</v>
      </c>
      <c r="W312" s="83">
        <f t="shared" si="198"/>
        <v>1600</v>
      </c>
      <c r="X312" s="4"/>
      <c r="Y312" s="18"/>
      <c r="Z312" s="18"/>
      <c r="AA312" s="18"/>
      <c r="AB312" s="50"/>
    </row>
    <row r="313" spans="1:28" ht="13.15" customHeight="1">
      <c r="A313" s="3">
        <f t="shared" si="217"/>
        <v>299</v>
      </c>
      <c r="B313" s="34">
        <f t="shared" si="180"/>
        <v>45620</v>
      </c>
      <c r="C313" s="2">
        <f t="shared" si="181"/>
        <v>884</v>
      </c>
      <c r="D313" s="5">
        <f t="shared" si="153"/>
        <v>1900</v>
      </c>
      <c r="E313" s="35">
        <f t="shared" si="204"/>
        <v>184</v>
      </c>
      <c r="F313" s="35">
        <f t="shared" si="205"/>
        <v>-26</v>
      </c>
      <c r="G313" s="35">
        <f t="shared" si="206"/>
        <v>-16</v>
      </c>
      <c r="H313" s="18">
        <f t="shared" si="207"/>
        <v>2600</v>
      </c>
      <c r="I313" s="18">
        <f t="shared" si="208"/>
        <v>2810</v>
      </c>
      <c r="J313" s="18">
        <f t="shared" si="209"/>
        <v>2800</v>
      </c>
      <c r="K313" s="18">
        <f t="shared" ref="K313:M313" si="239">K312</f>
        <v>3000</v>
      </c>
      <c r="L313" s="18">
        <f t="shared" si="239"/>
        <v>3000</v>
      </c>
      <c r="M313" s="18">
        <f t="shared" si="239"/>
        <v>3000</v>
      </c>
      <c r="N313" s="18">
        <f t="shared" si="211"/>
        <v>-400</v>
      </c>
      <c r="O313" s="18">
        <f t="shared" si="212"/>
        <v>-190</v>
      </c>
      <c r="P313" s="18">
        <f t="shared" si="213"/>
        <v>-200</v>
      </c>
      <c r="Q313" s="35">
        <f t="shared" si="230"/>
        <v>0</v>
      </c>
      <c r="R313" s="35">
        <f t="shared" si="230"/>
        <v>0</v>
      </c>
      <c r="S313" s="35">
        <f t="shared" si="230"/>
        <v>0</v>
      </c>
      <c r="T313" s="4">
        <f t="shared" si="214"/>
        <v>1184</v>
      </c>
      <c r="U313" s="83">
        <f t="shared" si="196"/>
        <v>1600</v>
      </c>
      <c r="V313" s="83">
        <f t="shared" si="197"/>
        <v>1600</v>
      </c>
      <c r="W313" s="83">
        <f t="shared" si="198"/>
        <v>1600</v>
      </c>
      <c r="X313" s="4"/>
      <c r="Y313" s="18"/>
      <c r="Z313" s="18"/>
      <c r="AA313" s="18"/>
      <c r="AB313" s="50"/>
    </row>
    <row r="314" spans="1:28" ht="13.15" customHeight="1">
      <c r="A314" s="3">
        <f t="shared" si="217"/>
        <v>300</v>
      </c>
      <c r="B314" s="34">
        <f t="shared" si="180"/>
        <v>45621</v>
      </c>
      <c r="C314" s="2">
        <f t="shared" si="181"/>
        <v>884</v>
      </c>
      <c r="D314" s="5">
        <f t="shared" si="153"/>
        <v>1902</v>
      </c>
      <c r="E314" s="35">
        <f t="shared" si="204"/>
        <v>186</v>
      </c>
      <c r="F314" s="35">
        <f t="shared" si="205"/>
        <v>-24</v>
      </c>
      <c r="G314" s="35">
        <f t="shared" si="206"/>
        <v>-14</v>
      </c>
      <c r="H314" s="18">
        <f t="shared" si="207"/>
        <v>2600</v>
      </c>
      <c r="I314" s="18">
        <f t="shared" si="208"/>
        <v>2810</v>
      </c>
      <c r="J314" s="18">
        <f t="shared" si="209"/>
        <v>2800</v>
      </c>
      <c r="K314" s="18">
        <f t="shared" ref="K314:M314" si="240">K313</f>
        <v>3000</v>
      </c>
      <c r="L314" s="18">
        <f t="shared" si="240"/>
        <v>3000</v>
      </c>
      <c r="M314" s="18">
        <f t="shared" si="240"/>
        <v>3000</v>
      </c>
      <c r="N314" s="18">
        <f t="shared" si="211"/>
        <v>-400</v>
      </c>
      <c r="O314" s="18">
        <f t="shared" si="212"/>
        <v>-190</v>
      </c>
      <c r="P314" s="18">
        <f t="shared" si="213"/>
        <v>-200</v>
      </c>
      <c r="Q314" s="35">
        <f t="shared" si="230"/>
        <v>0</v>
      </c>
      <c r="R314" s="35">
        <f t="shared" si="230"/>
        <v>0</v>
      </c>
      <c r="S314" s="35">
        <f t="shared" si="230"/>
        <v>0</v>
      </c>
      <c r="T314" s="4">
        <f t="shared" si="214"/>
        <v>1186</v>
      </c>
      <c r="U314" s="83">
        <f t="shared" si="196"/>
        <v>1600</v>
      </c>
      <c r="V314" s="83">
        <f t="shared" si="197"/>
        <v>1600</v>
      </c>
      <c r="W314" s="83">
        <f t="shared" si="198"/>
        <v>1600</v>
      </c>
      <c r="X314" s="4"/>
      <c r="Y314" s="18"/>
      <c r="Z314" s="18"/>
      <c r="AA314" s="18"/>
      <c r="AB314" s="50"/>
    </row>
    <row r="315" spans="1:28" ht="13.15" customHeight="1">
      <c r="A315" s="3">
        <f t="shared" si="217"/>
        <v>301</v>
      </c>
      <c r="B315" s="34">
        <f t="shared" si="180"/>
        <v>45622</v>
      </c>
      <c r="C315" s="2">
        <f t="shared" si="181"/>
        <v>884</v>
      </c>
      <c r="D315" s="5">
        <f t="shared" si="153"/>
        <v>1904</v>
      </c>
      <c r="E315" s="35">
        <f t="shared" si="204"/>
        <v>188</v>
      </c>
      <c r="F315" s="35">
        <f t="shared" si="205"/>
        <v>-22</v>
      </c>
      <c r="G315" s="35">
        <f t="shared" si="206"/>
        <v>-12</v>
      </c>
      <c r="H315" s="18">
        <f t="shared" si="207"/>
        <v>2600</v>
      </c>
      <c r="I315" s="18">
        <f t="shared" si="208"/>
        <v>2810</v>
      </c>
      <c r="J315" s="18">
        <f t="shared" si="209"/>
        <v>2800</v>
      </c>
      <c r="K315" s="18">
        <f t="shared" ref="K315:M315" si="241">K314</f>
        <v>3000</v>
      </c>
      <c r="L315" s="18">
        <f t="shared" si="241"/>
        <v>3000</v>
      </c>
      <c r="M315" s="18">
        <f t="shared" si="241"/>
        <v>3000</v>
      </c>
      <c r="N315" s="18">
        <f t="shared" si="211"/>
        <v>-400</v>
      </c>
      <c r="O315" s="18">
        <f t="shared" si="212"/>
        <v>-190</v>
      </c>
      <c r="P315" s="18">
        <f t="shared" si="213"/>
        <v>-200</v>
      </c>
      <c r="Q315" s="35">
        <f t="shared" si="230"/>
        <v>0</v>
      </c>
      <c r="R315" s="35">
        <f t="shared" si="230"/>
        <v>0</v>
      </c>
      <c r="S315" s="35">
        <f t="shared" si="230"/>
        <v>0</v>
      </c>
      <c r="T315" s="4">
        <f t="shared" si="214"/>
        <v>1188</v>
      </c>
      <c r="U315" s="83">
        <f t="shared" si="196"/>
        <v>1600</v>
      </c>
      <c r="V315" s="83">
        <f t="shared" si="197"/>
        <v>1600</v>
      </c>
      <c r="W315" s="83">
        <f t="shared" si="198"/>
        <v>1600</v>
      </c>
      <c r="X315" s="4"/>
      <c r="Y315" s="18"/>
      <c r="Z315" s="18"/>
      <c r="AA315" s="18"/>
      <c r="AB315" s="50"/>
    </row>
    <row r="316" spans="1:28" ht="13.15" customHeight="1">
      <c r="A316" s="3">
        <f t="shared" si="217"/>
        <v>302</v>
      </c>
      <c r="B316" s="34">
        <f t="shared" si="180"/>
        <v>45623</v>
      </c>
      <c r="C316" s="2">
        <f t="shared" si="181"/>
        <v>884</v>
      </c>
      <c r="D316" s="5">
        <f t="shared" si="153"/>
        <v>1906</v>
      </c>
      <c r="E316" s="35">
        <f t="shared" si="204"/>
        <v>190</v>
      </c>
      <c r="F316" s="35">
        <f t="shared" si="205"/>
        <v>-20</v>
      </c>
      <c r="G316" s="35">
        <f t="shared" si="206"/>
        <v>-10</v>
      </c>
      <c r="H316" s="18">
        <f t="shared" si="207"/>
        <v>2600</v>
      </c>
      <c r="I316" s="18">
        <f t="shared" si="208"/>
        <v>2810</v>
      </c>
      <c r="J316" s="18">
        <f t="shared" si="209"/>
        <v>2800</v>
      </c>
      <c r="K316" s="18">
        <f t="shared" ref="K316:M316" si="242">K315</f>
        <v>3000</v>
      </c>
      <c r="L316" s="18">
        <f t="shared" si="242"/>
        <v>3000</v>
      </c>
      <c r="M316" s="18">
        <f t="shared" si="242"/>
        <v>3000</v>
      </c>
      <c r="N316" s="18">
        <f t="shared" si="211"/>
        <v>-400</v>
      </c>
      <c r="O316" s="18">
        <f t="shared" si="212"/>
        <v>-190</v>
      </c>
      <c r="P316" s="18">
        <f t="shared" si="213"/>
        <v>-200</v>
      </c>
      <c r="Q316" s="35">
        <f t="shared" si="230"/>
        <v>0</v>
      </c>
      <c r="R316" s="35">
        <f t="shared" si="230"/>
        <v>0</v>
      </c>
      <c r="S316" s="35">
        <f t="shared" si="230"/>
        <v>0</v>
      </c>
      <c r="T316" s="4">
        <f t="shared" si="214"/>
        <v>1190</v>
      </c>
      <c r="U316" s="83">
        <f t="shared" si="196"/>
        <v>1600</v>
      </c>
      <c r="V316" s="83">
        <f t="shared" si="197"/>
        <v>1600</v>
      </c>
      <c r="W316" s="83">
        <f t="shared" si="198"/>
        <v>1600</v>
      </c>
      <c r="X316" s="4"/>
      <c r="Y316" s="18"/>
      <c r="Z316" s="18"/>
      <c r="AA316" s="18"/>
      <c r="AB316" s="50"/>
    </row>
    <row r="317" spans="1:28" ht="13.15" customHeight="1">
      <c r="A317" s="3">
        <f t="shared" si="217"/>
        <v>303</v>
      </c>
      <c r="B317" s="34">
        <f t="shared" si="180"/>
        <v>45624</v>
      </c>
      <c r="C317" s="2">
        <f t="shared" si="181"/>
        <v>884</v>
      </c>
      <c r="D317" s="5">
        <f t="shared" si="153"/>
        <v>1908</v>
      </c>
      <c r="E317" s="35">
        <f t="shared" si="204"/>
        <v>192</v>
      </c>
      <c r="F317" s="35">
        <f t="shared" si="205"/>
        <v>-18</v>
      </c>
      <c r="G317" s="35">
        <f t="shared" si="206"/>
        <v>-8</v>
      </c>
      <c r="H317" s="18">
        <f t="shared" si="207"/>
        <v>2600</v>
      </c>
      <c r="I317" s="18">
        <f t="shared" si="208"/>
        <v>2810</v>
      </c>
      <c r="J317" s="18">
        <f t="shared" si="209"/>
        <v>2800</v>
      </c>
      <c r="K317" s="18">
        <f t="shared" ref="K317:M317" si="243">K316</f>
        <v>3000</v>
      </c>
      <c r="L317" s="18">
        <f t="shared" si="243"/>
        <v>3000</v>
      </c>
      <c r="M317" s="18">
        <f t="shared" si="243"/>
        <v>3000</v>
      </c>
      <c r="N317" s="18">
        <f t="shared" si="211"/>
        <v>-400</v>
      </c>
      <c r="O317" s="18">
        <f t="shared" si="212"/>
        <v>-190</v>
      </c>
      <c r="P317" s="18">
        <f t="shared" si="213"/>
        <v>-200</v>
      </c>
      <c r="Q317" s="35">
        <f t="shared" si="230"/>
        <v>0</v>
      </c>
      <c r="R317" s="35">
        <f t="shared" si="230"/>
        <v>0</v>
      </c>
      <c r="S317" s="35">
        <f t="shared" si="230"/>
        <v>0</v>
      </c>
      <c r="T317" s="4">
        <f t="shared" si="214"/>
        <v>1192</v>
      </c>
      <c r="U317" s="83">
        <f t="shared" si="196"/>
        <v>1600</v>
      </c>
      <c r="V317" s="83">
        <f t="shared" si="197"/>
        <v>1600</v>
      </c>
      <c r="W317" s="83">
        <f t="shared" si="198"/>
        <v>1600</v>
      </c>
      <c r="X317" s="4"/>
      <c r="Y317" s="18"/>
      <c r="Z317" s="18"/>
      <c r="AA317" s="18"/>
      <c r="AB317" s="50"/>
    </row>
    <row r="318" spans="1:28" ht="13.15" customHeight="1">
      <c r="A318" s="3">
        <f t="shared" si="217"/>
        <v>304</v>
      </c>
      <c r="B318" s="34">
        <f t="shared" si="180"/>
        <v>45625</v>
      </c>
      <c r="C318" s="2">
        <f t="shared" si="181"/>
        <v>884</v>
      </c>
      <c r="D318" s="5">
        <f t="shared" si="153"/>
        <v>1910</v>
      </c>
      <c r="E318" s="35">
        <f t="shared" si="204"/>
        <v>194</v>
      </c>
      <c r="F318" s="35">
        <f t="shared" si="205"/>
        <v>-16</v>
      </c>
      <c r="G318" s="35">
        <f t="shared" si="206"/>
        <v>-6</v>
      </c>
      <c r="H318" s="18">
        <f t="shared" si="207"/>
        <v>2600</v>
      </c>
      <c r="I318" s="18">
        <f t="shared" si="208"/>
        <v>2810</v>
      </c>
      <c r="J318" s="18">
        <f t="shared" si="209"/>
        <v>2800</v>
      </c>
      <c r="K318" s="18">
        <f t="shared" ref="K318:M318" si="244">K317</f>
        <v>3000</v>
      </c>
      <c r="L318" s="18">
        <f t="shared" si="244"/>
        <v>3000</v>
      </c>
      <c r="M318" s="18">
        <f t="shared" si="244"/>
        <v>3000</v>
      </c>
      <c r="N318" s="18">
        <f t="shared" si="211"/>
        <v>-400</v>
      </c>
      <c r="O318" s="18">
        <f t="shared" si="212"/>
        <v>-190</v>
      </c>
      <c r="P318" s="18">
        <f t="shared" si="213"/>
        <v>-200</v>
      </c>
      <c r="Q318" s="35">
        <f t="shared" si="230"/>
        <v>0</v>
      </c>
      <c r="R318" s="35">
        <f t="shared" si="230"/>
        <v>0</v>
      </c>
      <c r="S318" s="35">
        <f t="shared" si="230"/>
        <v>0</v>
      </c>
      <c r="T318" s="4">
        <f t="shared" si="214"/>
        <v>1194</v>
      </c>
      <c r="U318" s="83">
        <f t="shared" si="196"/>
        <v>1600</v>
      </c>
      <c r="V318" s="83">
        <f t="shared" si="197"/>
        <v>1600</v>
      </c>
      <c r="W318" s="83">
        <f t="shared" si="198"/>
        <v>1600</v>
      </c>
      <c r="X318" s="4"/>
      <c r="Y318" s="18"/>
      <c r="Z318" s="18"/>
      <c r="AA318" s="18"/>
      <c r="AB318" s="50"/>
    </row>
    <row r="319" spans="1:28" ht="13.15" customHeight="1">
      <c r="A319" s="3">
        <f t="shared" si="217"/>
        <v>305</v>
      </c>
      <c r="B319" s="34">
        <f t="shared" si="180"/>
        <v>45626</v>
      </c>
      <c r="C319" s="2">
        <f t="shared" si="181"/>
        <v>884</v>
      </c>
      <c r="D319" s="5">
        <f t="shared" si="153"/>
        <v>1912</v>
      </c>
      <c r="E319" s="35">
        <f t="shared" si="204"/>
        <v>196</v>
      </c>
      <c r="F319" s="35">
        <f t="shared" si="205"/>
        <v>-14</v>
      </c>
      <c r="G319" s="35">
        <f t="shared" si="206"/>
        <v>-4</v>
      </c>
      <c r="H319" s="18">
        <f t="shared" si="207"/>
        <v>2600</v>
      </c>
      <c r="I319" s="18">
        <f t="shared" si="208"/>
        <v>2810</v>
      </c>
      <c r="J319" s="18">
        <f t="shared" si="209"/>
        <v>2800</v>
      </c>
      <c r="K319" s="18">
        <f t="shared" ref="K319:M319" si="245">K318</f>
        <v>3000</v>
      </c>
      <c r="L319" s="18">
        <f t="shared" si="245"/>
        <v>3000</v>
      </c>
      <c r="M319" s="18">
        <f t="shared" si="245"/>
        <v>3000</v>
      </c>
      <c r="N319" s="18">
        <f t="shared" si="211"/>
        <v>-400</v>
      </c>
      <c r="O319" s="18">
        <f t="shared" si="212"/>
        <v>-190</v>
      </c>
      <c r="P319" s="18">
        <f t="shared" si="213"/>
        <v>-200</v>
      </c>
      <c r="Q319" s="35">
        <f t="shared" si="230"/>
        <v>0</v>
      </c>
      <c r="R319" s="35">
        <f t="shared" si="230"/>
        <v>0</v>
      </c>
      <c r="S319" s="35">
        <f t="shared" si="230"/>
        <v>0</v>
      </c>
      <c r="T319" s="4">
        <f t="shared" si="214"/>
        <v>1196</v>
      </c>
      <c r="U319" s="83">
        <f t="shared" si="196"/>
        <v>1600</v>
      </c>
      <c r="V319" s="83">
        <f t="shared" si="197"/>
        <v>1600</v>
      </c>
      <c r="W319" s="83">
        <f t="shared" si="198"/>
        <v>1600</v>
      </c>
      <c r="X319" s="4"/>
      <c r="Y319" s="18"/>
      <c r="Z319" s="18"/>
      <c r="AA319" s="18"/>
      <c r="AB319" s="50"/>
    </row>
    <row r="320" spans="1:28" ht="13.15" customHeight="1">
      <c r="A320" s="3">
        <f t="shared" si="217"/>
        <v>306</v>
      </c>
      <c r="B320" s="34">
        <f t="shared" si="180"/>
        <v>45627</v>
      </c>
      <c r="C320" s="2">
        <f t="shared" si="181"/>
        <v>884</v>
      </c>
      <c r="D320" s="5">
        <f t="shared" ref="D320:D350" si="246">D319+2</f>
        <v>1914</v>
      </c>
      <c r="E320" s="35">
        <f t="shared" si="204"/>
        <v>198</v>
      </c>
      <c r="F320" s="35">
        <f t="shared" si="205"/>
        <v>-12</v>
      </c>
      <c r="G320" s="35">
        <f t="shared" si="206"/>
        <v>-2</v>
      </c>
      <c r="H320" s="18">
        <f t="shared" si="207"/>
        <v>2600</v>
      </c>
      <c r="I320" s="18">
        <f t="shared" si="208"/>
        <v>2810</v>
      </c>
      <c r="J320" s="18">
        <f t="shared" si="209"/>
        <v>2800</v>
      </c>
      <c r="K320" s="18">
        <f t="shared" ref="K320:M320" si="247">K319</f>
        <v>3000</v>
      </c>
      <c r="L320" s="18">
        <f t="shared" si="247"/>
        <v>3000</v>
      </c>
      <c r="M320" s="18">
        <f t="shared" si="247"/>
        <v>3000</v>
      </c>
      <c r="N320" s="18">
        <f t="shared" si="211"/>
        <v>-400</v>
      </c>
      <c r="O320" s="18">
        <f t="shared" si="212"/>
        <v>-190</v>
      </c>
      <c r="P320" s="18">
        <f t="shared" si="213"/>
        <v>-200</v>
      </c>
      <c r="Q320" s="35">
        <f t="shared" si="230"/>
        <v>0</v>
      </c>
      <c r="R320" s="35">
        <f t="shared" si="230"/>
        <v>0</v>
      </c>
      <c r="S320" s="35">
        <f t="shared" si="230"/>
        <v>0</v>
      </c>
      <c r="T320" s="4">
        <f t="shared" si="214"/>
        <v>1198</v>
      </c>
      <c r="U320" s="83">
        <f t="shared" si="196"/>
        <v>1600</v>
      </c>
      <c r="V320" s="83">
        <f t="shared" si="197"/>
        <v>1600</v>
      </c>
      <c r="W320" s="83">
        <f t="shared" si="198"/>
        <v>1600</v>
      </c>
      <c r="X320" s="4"/>
      <c r="Y320" s="18"/>
      <c r="Z320" s="18"/>
      <c r="AA320" s="18"/>
      <c r="AB320" s="50"/>
    </row>
    <row r="321" spans="1:28" ht="13.15" customHeight="1">
      <c r="A321" s="3">
        <f t="shared" si="217"/>
        <v>307</v>
      </c>
      <c r="B321" s="34">
        <f t="shared" si="180"/>
        <v>45628</v>
      </c>
      <c r="C321" s="2">
        <f t="shared" si="181"/>
        <v>884</v>
      </c>
      <c r="D321" s="5">
        <f t="shared" si="246"/>
        <v>1916</v>
      </c>
      <c r="E321" s="35">
        <f t="shared" si="204"/>
        <v>200</v>
      </c>
      <c r="F321" s="35">
        <f t="shared" si="205"/>
        <v>-10</v>
      </c>
      <c r="G321" s="35">
        <f t="shared" si="206"/>
        <v>0</v>
      </c>
      <c r="H321" s="18">
        <f t="shared" si="207"/>
        <v>2600</v>
      </c>
      <c r="I321" s="18">
        <f t="shared" si="208"/>
        <v>2810</v>
      </c>
      <c r="J321" s="18">
        <f t="shared" si="209"/>
        <v>2800</v>
      </c>
      <c r="K321" s="18">
        <f t="shared" ref="K321:M321" si="248">K320</f>
        <v>3000</v>
      </c>
      <c r="L321" s="18">
        <f t="shared" si="248"/>
        <v>3000</v>
      </c>
      <c r="M321" s="18">
        <f t="shared" si="248"/>
        <v>3000</v>
      </c>
      <c r="N321" s="18">
        <f t="shared" si="211"/>
        <v>-400</v>
      </c>
      <c r="O321" s="18">
        <f t="shared" si="212"/>
        <v>-190</v>
      </c>
      <c r="P321" s="18">
        <f t="shared" si="213"/>
        <v>-200</v>
      </c>
      <c r="Q321" s="35">
        <f t="shared" si="230"/>
        <v>0</v>
      </c>
      <c r="R321" s="35">
        <f t="shared" si="230"/>
        <v>0</v>
      </c>
      <c r="S321" s="35">
        <f t="shared" si="230"/>
        <v>0</v>
      </c>
      <c r="T321" s="4">
        <f t="shared" si="214"/>
        <v>1200</v>
      </c>
      <c r="U321" s="83">
        <f t="shared" si="196"/>
        <v>1600</v>
      </c>
      <c r="V321" s="83">
        <f t="shared" si="197"/>
        <v>1600</v>
      </c>
      <c r="W321" s="83">
        <f t="shared" si="198"/>
        <v>1600</v>
      </c>
      <c r="X321" s="4"/>
      <c r="Y321" s="18"/>
      <c r="Z321" s="18"/>
      <c r="AA321" s="18"/>
      <c r="AB321" s="50"/>
    </row>
    <row r="322" spans="1:28" ht="13.15" customHeight="1">
      <c r="A322" s="3">
        <f t="shared" si="217"/>
        <v>308</v>
      </c>
      <c r="B322" s="34">
        <f t="shared" si="180"/>
        <v>45629</v>
      </c>
      <c r="C322" s="2">
        <f t="shared" si="181"/>
        <v>884</v>
      </c>
      <c r="D322" s="5">
        <f t="shared" si="246"/>
        <v>1918</v>
      </c>
      <c r="E322" s="35">
        <f t="shared" si="204"/>
        <v>202</v>
      </c>
      <c r="F322" s="35">
        <f t="shared" si="205"/>
        <v>-8</v>
      </c>
      <c r="G322" s="35">
        <f t="shared" si="206"/>
        <v>2</v>
      </c>
      <c r="H322" s="18">
        <f t="shared" si="207"/>
        <v>2600</v>
      </c>
      <c r="I322" s="18">
        <f t="shared" si="208"/>
        <v>2810</v>
      </c>
      <c r="J322" s="18">
        <f t="shared" si="209"/>
        <v>2800</v>
      </c>
      <c r="K322" s="18">
        <f t="shared" ref="K322:M322" si="249">K321</f>
        <v>3000</v>
      </c>
      <c r="L322" s="18">
        <f t="shared" si="249"/>
        <v>3000</v>
      </c>
      <c r="M322" s="18">
        <f t="shared" si="249"/>
        <v>3000</v>
      </c>
      <c r="N322" s="18">
        <f t="shared" si="211"/>
        <v>-400</v>
      </c>
      <c r="O322" s="18">
        <f t="shared" si="212"/>
        <v>-190</v>
      </c>
      <c r="P322" s="18">
        <f t="shared" si="213"/>
        <v>-200</v>
      </c>
      <c r="Q322" s="35">
        <f t="shared" si="230"/>
        <v>0</v>
      </c>
      <c r="R322" s="35">
        <f t="shared" si="230"/>
        <v>0</v>
      </c>
      <c r="S322" s="35">
        <f t="shared" si="230"/>
        <v>0</v>
      </c>
      <c r="T322" s="4">
        <f t="shared" si="214"/>
        <v>1202</v>
      </c>
      <c r="U322" s="83">
        <f t="shared" si="196"/>
        <v>1600</v>
      </c>
      <c r="V322" s="83">
        <f t="shared" si="197"/>
        <v>1600</v>
      </c>
      <c r="W322" s="83">
        <f t="shared" si="198"/>
        <v>1600</v>
      </c>
      <c r="X322" s="4"/>
      <c r="Y322" s="18"/>
      <c r="Z322" s="18"/>
      <c r="AA322" s="18"/>
      <c r="AB322" s="50"/>
    </row>
    <row r="323" spans="1:28" ht="13.15" customHeight="1">
      <c r="A323" s="3">
        <f t="shared" si="217"/>
        <v>309</v>
      </c>
      <c r="B323" s="34">
        <f t="shared" si="180"/>
        <v>45630</v>
      </c>
      <c r="C323" s="2">
        <f t="shared" si="181"/>
        <v>884</v>
      </c>
      <c r="D323" s="5">
        <f t="shared" si="246"/>
        <v>1920</v>
      </c>
      <c r="E323" s="35">
        <f t="shared" si="204"/>
        <v>204</v>
      </c>
      <c r="F323" s="35">
        <f t="shared" si="205"/>
        <v>-6</v>
      </c>
      <c r="G323" s="35">
        <f t="shared" si="206"/>
        <v>4</v>
      </c>
      <c r="H323" s="18">
        <f t="shared" si="207"/>
        <v>2600</v>
      </c>
      <c r="I323" s="18">
        <f t="shared" si="208"/>
        <v>2810</v>
      </c>
      <c r="J323" s="18">
        <f t="shared" si="209"/>
        <v>2800</v>
      </c>
      <c r="K323" s="18">
        <f t="shared" ref="K323:M323" si="250">K322</f>
        <v>3000</v>
      </c>
      <c r="L323" s="18">
        <f t="shared" si="250"/>
        <v>3000</v>
      </c>
      <c r="M323" s="18">
        <f t="shared" si="250"/>
        <v>3000</v>
      </c>
      <c r="N323" s="18">
        <f t="shared" si="211"/>
        <v>-400</v>
      </c>
      <c r="O323" s="18">
        <f t="shared" si="212"/>
        <v>-190</v>
      </c>
      <c r="P323" s="18">
        <f t="shared" si="213"/>
        <v>-200</v>
      </c>
      <c r="Q323" s="35">
        <f t="shared" si="230"/>
        <v>0</v>
      </c>
      <c r="R323" s="35">
        <f t="shared" si="230"/>
        <v>0</v>
      </c>
      <c r="S323" s="35">
        <f t="shared" si="230"/>
        <v>0</v>
      </c>
      <c r="T323" s="4">
        <f t="shared" si="214"/>
        <v>1204</v>
      </c>
      <c r="U323" s="83">
        <f t="shared" si="196"/>
        <v>1600</v>
      </c>
      <c r="V323" s="83">
        <f t="shared" si="197"/>
        <v>1600</v>
      </c>
      <c r="W323" s="83">
        <f t="shared" si="198"/>
        <v>1600</v>
      </c>
      <c r="X323" s="4"/>
      <c r="Y323" s="18"/>
      <c r="Z323" s="18"/>
      <c r="AA323" s="18"/>
      <c r="AB323" s="50"/>
    </row>
    <row r="324" spans="1:28" ht="13.15" customHeight="1">
      <c r="A324" s="3">
        <f t="shared" si="217"/>
        <v>310</v>
      </c>
      <c r="B324" s="34">
        <f t="shared" si="180"/>
        <v>45631</v>
      </c>
      <c r="C324" s="2">
        <f t="shared" si="181"/>
        <v>884</v>
      </c>
      <c r="D324" s="5">
        <f t="shared" si="246"/>
        <v>1922</v>
      </c>
      <c r="E324" s="35">
        <f t="shared" si="204"/>
        <v>206</v>
      </c>
      <c r="F324" s="35">
        <f t="shared" si="205"/>
        <v>-4</v>
      </c>
      <c r="G324" s="35">
        <f t="shared" si="206"/>
        <v>6</v>
      </c>
      <c r="H324" s="18">
        <f t="shared" si="207"/>
        <v>2600</v>
      </c>
      <c r="I324" s="18">
        <f t="shared" si="208"/>
        <v>2810</v>
      </c>
      <c r="J324" s="18">
        <f t="shared" si="209"/>
        <v>2800</v>
      </c>
      <c r="K324" s="18">
        <f t="shared" ref="K324:M324" si="251">K323</f>
        <v>3000</v>
      </c>
      <c r="L324" s="18">
        <f t="shared" si="251"/>
        <v>3000</v>
      </c>
      <c r="M324" s="18">
        <f t="shared" si="251"/>
        <v>3000</v>
      </c>
      <c r="N324" s="18">
        <f t="shared" si="211"/>
        <v>-400</v>
      </c>
      <c r="O324" s="18">
        <f t="shared" si="212"/>
        <v>-190</v>
      </c>
      <c r="P324" s="18">
        <f t="shared" si="213"/>
        <v>-200</v>
      </c>
      <c r="Q324" s="35">
        <f t="shared" si="230"/>
        <v>0</v>
      </c>
      <c r="R324" s="35">
        <f t="shared" si="230"/>
        <v>0</v>
      </c>
      <c r="S324" s="35">
        <f t="shared" si="230"/>
        <v>0</v>
      </c>
      <c r="T324" s="4">
        <f t="shared" si="214"/>
        <v>1206</v>
      </c>
      <c r="U324" s="83">
        <f t="shared" si="196"/>
        <v>1600</v>
      </c>
      <c r="V324" s="83">
        <f t="shared" si="197"/>
        <v>1600</v>
      </c>
      <c r="W324" s="83">
        <f t="shared" si="198"/>
        <v>1600</v>
      </c>
      <c r="X324" s="4"/>
      <c r="Y324" s="18"/>
      <c r="Z324" s="18"/>
      <c r="AA324" s="18"/>
      <c r="AB324" s="50"/>
    </row>
    <row r="325" spans="1:28" ht="13.15" customHeight="1">
      <c r="A325" s="3">
        <f t="shared" si="217"/>
        <v>311</v>
      </c>
      <c r="B325" s="34">
        <f t="shared" si="180"/>
        <v>45632</v>
      </c>
      <c r="C325" s="2">
        <f t="shared" si="181"/>
        <v>884</v>
      </c>
      <c r="D325" s="5">
        <f t="shared" si="246"/>
        <v>1924</v>
      </c>
      <c r="E325" s="35">
        <f t="shared" si="204"/>
        <v>208</v>
      </c>
      <c r="F325" s="35">
        <f t="shared" si="205"/>
        <v>-2</v>
      </c>
      <c r="G325" s="35">
        <f t="shared" si="206"/>
        <v>8</v>
      </c>
      <c r="H325" s="18">
        <f t="shared" si="207"/>
        <v>2600</v>
      </c>
      <c r="I325" s="18">
        <f t="shared" si="208"/>
        <v>2810</v>
      </c>
      <c r="J325" s="18">
        <f t="shared" si="209"/>
        <v>2800</v>
      </c>
      <c r="K325" s="18">
        <f t="shared" ref="K325:M325" si="252">K324</f>
        <v>3000</v>
      </c>
      <c r="L325" s="18">
        <f t="shared" si="252"/>
        <v>3000</v>
      </c>
      <c r="M325" s="18">
        <f t="shared" si="252"/>
        <v>3000</v>
      </c>
      <c r="N325" s="18">
        <f t="shared" si="211"/>
        <v>-400</v>
      </c>
      <c r="O325" s="18">
        <f t="shared" si="212"/>
        <v>-190</v>
      </c>
      <c r="P325" s="18">
        <f t="shared" si="213"/>
        <v>-200</v>
      </c>
      <c r="Q325" s="35">
        <f t="shared" si="230"/>
        <v>0</v>
      </c>
      <c r="R325" s="35">
        <f t="shared" si="230"/>
        <v>0</v>
      </c>
      <c r="S325" s="35">
        <f t="shared" si="230"/>
        <v>0</v>
      </c>
      <c r="T325" s="4">
        <f t="shared" si="214"/>
        <v>1208</v>
      </c>
      <c r="U325" s="83">
        <f t="shared" si="196"/>
        <v>1600</v>
      </c>
      <c r="V325" s="83">
        <f t="shared" si="197"/>
        <v>1600</v>
      </c>
      <c r="W325" s="83">
        <f t="shared" si="198"/>
        <v>1600</v>
      </c>
      <c r="X325" s="4"/>
      <c r="Y325" s="18"/>
      <c r="Z325" s="18"/>
      <c r="AA325" s="18"/>
      <c r="AB325" s="50"/>
    </row>
    <row r="326" spans="1:28" ht="13.15" customHeight="1">
      <c r="A326" s="3">
        <f t="shared" si="217"/>
        <v>312</v>
      </c>
      <c r="B326" s="34">
        <f t="shared" si="180"/>
        <v>45633</v>
      </c>
      <c r="C326" s="2">
        <f t="shared" si="181"/>
        <v>884</v>
      </c>
      <c r="D326" s="5">
        <f t="shared" si="246"/>
        <v>1926</v>
      </c>
      <c r="E326" s="35">
        <f t="shared" si="204"/>
        <v>210</v>
      </c>
      <c r="F326" s="35">
        <f t="shared" si="205"/>
        <v>0</v>
      </c>
      <c r="G326" s="35">
        <f t="shared" si="206"/>
        <v>10</v>
      </c>
      <c r="H326" s="18">
        <f t="shared" si="207"/>
        <v>2600</v>
      </c>
      <c r="I326" s="18">
        <f t="shared" si="208"/>
        <v>2810</v>
      </c>
      <c r="J326" s="18">
        <f t="shared" si="209"/>
        <v>2800</v>
      </c>
      <c r="K326" s="18">
        <f t="shared" ref="K326:M326" si="253">K325</f>
        <v>3000</v>
      </c>
      <c r="L326" s="18">
        <f t="shared" si="253"/>
        <v>3000</v>
      </c>
      <c r="M326" s="18">
        <f t="shared" si="253"/>
        <v>3000</v>
      </c>
      <c r="N326" s="18">
        <f t="shared" si="211"/>
        <v>-400</v>
      </c>
      <c r="O326" s="18">
        <f t="shared" si="212"/>
        <v>-190</v>
      </c>
      <c r="P326" s="18">
        <f t="shared" si="213"/>
        <v>-200</v>
      </c>
      <c r="Q326" s="35">
        <f t="shared" si="230"/>
        <v>0</v>
      </c>
      <c r="R326" s="35">
        <f t="shared" si="230"/>
        <v>0</v>
      </c>
      <c r="S326" s="35">
        <f t="shared" si="230"/>
        <v>0</v>
      </c>
      <c r="T326" s="4">
        <f t="shared" si="214"/>
        <v>1210</v>
      </c>
      <c r="U326" s="83">
        <f t="shared" si="196"/>
        <v>1600</v>
      </c>
      <c r="V326" s="83">
        <f t="shared" si="197"/>
        <v>1600</v>
      </c>
      <c r="W326" s="83">
        <f t="shared" si="198"/>
        <v>1600</v>
      </c>
      <c r="X326" s="4"/>
      <c r="Y326" s="18"/>
      <c r="Z326" s="18"/>
      <c r="AA326" s="18"/>
      <c r="AB326" s="50"/>
    </row>
    <row r="327" spans="1:28" ht="13.15" customHeight="1">
      <c r="A327" s="3">
        <f t="shared" si="217"/>
        <v>313</v>
      </c>
      <c r="B327" s="34">
        <f t="shared" si="180"/>
        <v>45634</v>
      </c>
      <c r="C327" s="2">
        <f t="shared" si="181"/>
        <v>884</v>
      </c>
      <c r="D327" s="5">
        <f t="shared" si="246"/>
        <v>1928</v>
      </c>
      <c r="E327" s="35">
        <f t="shared" si="204"/>
        <v>212</v>
      </c>
      <c r="F327" s="35">
        <f t="shared" si="205"/>
        <v>2</v>
      </c>
      <c r="G327" s="35">
        <f t="shared" si="206"/>
        <v>12</v>
      </c>
      <c r="H327" s="18">
        <f t="shared" si="207"/>
        <v>2600</v>
      </c>
      <c r="I327" s="18">
        <f t="shared" si="208"/>
        <v>2810</v>
      </c>
      <c r="J327" s="18">
        <f t="shared" si="209"/>
        <v>2800</v>
      </c>
      <c r="K327" s="18">
        <f t="shared" ref="K327:M327" si="254">K326</f>
        <v>3000</v>
      </c>
      <c r="L327" s="18">
        <f t="shared" si="254"/>
        <v>3000</v>
      </c>
      <c r="M327" s="18">
        <f t="shared" si="254"/>
        <v>3000</v>
      </c>
      <c r="N327" s="18">
        <f t="shared" si="211"/>
        <v>-400</v>
      </c>
      <c r="O327" s="18">
        <f t="shared" si="212"/>
        <v>-190</v>
      </c>
      <c r="P327" s="18">
        <f t="shared" si="213"/>
        <v>-200</v>
      </c>
      <c r="Q327" s="35">
        <f t="shared" si="230"/>
        <v>0</v>
      </c>
      <c r="R327" s="35">
        <f t="shared" si="230"/>
        <v>0</v>
      </c>
      <c r="S327" s="35">
        <f t="shared" si="230"/>
        <v>0</v>
      </c>
      <c r="T327" s="4">
        <f t="shared" si="214"/>
        <v>1212</v>
      </c>
      <c r="U327" s="83">
        <f t="shared" si="196"/>
        <v>1600</v>
      </c>
      <c r="V327" s="83">
        <f t="shared" si="197"/>
        <v>1600</v>
      </c>
      <c r="W327" s="83">
        <f t="shared" si="198"/>
        <v>1600</v>
      </c>
      <c r="X327" s="4"/>
      <c r="Y327" s="18"/>
      <c r="Z327" s="18"/>
      <c r="AA327" s="18"/>
      <c r="AB327" s="50"/>
    </row>
    <row r="328" spans="1:28" ht="13.15" customHeight="1">
      <c r="A328" s="3">
        <f t="shared" si="217"/>
        <v>314</v>
      </c>
      <c r="B328" s="34">
        <f t="shared" si="180"/>
        <v>45635</v>
      </c>
      <c r="C328" s="2">
        <f t="shared" si="181"/>
        <v>884</v>
      </c>
      <c r="D328" s="5">
        <f t="shared" si="246"/>
        <v>1930</v>
      </c>
      <c r="E328" s="35">
        <f t="shared" si="204"/>
        <v>214</v>
      </c>
      <c r="F328" s="35">
        <f t="shared" si="205"/>
        <v>4</v>
      </c>
      <c r="G328" s="35">
        <f t="shared" si="206"/>
        <v>14</v>
      </c>
      <c r="H328" s="18">
        <f t="shared" si="207"/>
        <v>2600</v>
      </c>
      <c r="I328" s="18">
        <f t="shared" si="208"/>
        <v>2810</v>
      </c>
      <c r="J328" s="18">
        <f t="shared" si="209"/>
        <v>2800</v>
      </c>
      <c r="K328" s="18">
        <f t="shared" ref="K328:M328" si="255">K327</f>
        <v>3000</v>
      </c>
      <c r="L328" s="18">
        <f t="shared" si="255"/>
        <v>3000</v>
      </c>
      <c r="M328" s="18">
        <f t="shared" si="255"/>
        <v>3000</v>
      </c>
      <c r="N328" s="18">
        <f t="shared" si="211"/>
        <v>-400</v>
      </c>
      <c r="O328" s="18">
        <f t="shared" si="212"/>
        <v>-190</v>
      </c>
      <c r="P328" s="18">
        <f t="shared" si="213"/>
        <v>-200</v>
      </c>
      <c r="Q328" s="35">
        <f t="shared" si="230"/>
        <v>0</v>
      </c>
      <c r="R328" s="35">
        <f t="shared" si="230"/>
        <v>0</v>
      </c>
      <c r="S328" s="35">
        <f t="shared" si="230"/>
        <v>0</v>
      </c>
      <c r="T328" s="4">
        <f t="shared" si="214"/>
        <v>1214</v>
      </c>
      <c r="U328" s="83">
        <f t="shared" si="196"/>
        <v>1600</v>
      </c>
      <c r="V328" s="83">
        <f t="shared" si="197"/>
        <v>1600</v>
      </c>
      <c r="W328" s="83">
        <f t="shared" si="198"/>
        <v>1600</v>
      </c>
      <c r="X328" s="4"/>
      <c r="Y328" s="18"/>
      <c r="Z328" s="18"/>
      <c r="AA328" s="18"/>
      <c r="AB328" s="50"/>
    </row>
    <row r="329" spans="1:28" ht="13.15" customHeight="1">
      <c r="A329" s="3">
        <f t="shared" si="217"/>
        <v>315</v>
      </c>
      <c r="B329" s="34">
        <f t="shared" si="180"/>
        <v>45636</v>
      </c>
      <c r="C329" s="2">
        <f t="shared" si="181"/>
        <v>884</v>
      </c>
      <c r="D329" s="5">
        <f t="shared" si="246"/>
        <v>1932</v>
      </c>
      <c r="E329" s="35">
        <f t="shared" si="204"/>
        <v>216</v>
      </c>
      <c r="F329" s="35">
        <f t="shared" si="205"/>
        <v>6</v>
      </c>
      <c r="G329" s="35">
        <f t="shared" si="206"/>
        <v>16</v>
      </c>
      <c r="H329" s="18">
        <f t="shared" si="207"/>
        <v>2600</v>
      </c>
      <c r="I329" s="18">
        <f t="shared" si="208"/>
        <v>2810</v>
      </c>
      <c r="J329" s="18">
        <f t="shared" si="209"/>
        <v>2800</v>
      </c>
      <c r="K329" s="18">
        <f t="shared" ref="K329:M329" si="256">K328</f>
        <v>3000</v>
      </c>
      <c r="L329" s="18">
        <f t="shared" si="256"/>
        <v>3000</v>
      </c>
      <c r="M329" s="18">
        <f t="shared" si="256"/>
        <v>3000</v>
      </c>
      <c r="N329" s="18">
        <f t="shared" si="211"/>
        <v>-400</v>
      </c>
      <c r="O329" s="18">
        <f t="shared" si="212"/>
        <v>-190</v>
      </c>
      <c r="P329" s="18">
        <f t="shared" si="213"/>
        <v>-200</v>
      </c>
      <c r="Q329" s="35">
        <f t="shared" si="230"/>
        <v>0</v>
      </c>
      <c r="R329" s="35">
        <f t="shared" si="230"/>
        <v>0</v>
      </c>
      <c r="S329" s="35">
        <f t="shared" si="230"/>
        <v>0</v>
      </c>
      <c r="T329" s="4">
        <f t="shared" si="214"/>
        <v>1216</v>
      </c>
      <c r="U329" s="83">
        <f t="shared" si="196"/>
        <v>1600</v>
      </c>
      <c r="V329" s="83">
        <f t="shared" si="197"/>
        <v>1600</v>
      </c>
      <c r="W329" s="83">
        <f t="shared" si="198"/>
        <v>1600</v>
      </c>
      <c r="X329" s="4"/>
      <c r="Y329" s="18"/>
      <c r="Z329" s="18"/>
      <c r="AA329" s="18"/>
      <c r="AB329" s="50"/>
    </row>
    <row r="330" spans="1:28" ht="13.15" customHeight="1">
      <c r="A330" s="3">
        <f t="shared" si="217"/>
        <v>316</v>
      </c>
      <c r="B330" s="34">
        <f t="shared" si="180"/>
        <v>45637</v>
      </c>
      <c r="C330" s="2">
        <f t="shared" si="181"/>
        <v>884</v>
      </c>
      <c r="D330" s="5">
        <f t="shared" si="246"/>
        <v>1934</v>
      </c>
      <c r="E330" s="35">
        <f t="shared" si="204"/>
        <v>218</v>
      </c>
      <c r="F330" s="35">
        <f t="shared" si="205"/>
        <v>8</v>
      </c>
      <c r="G330" s="35">
        <f t="shared" si="206"/>
        <v>18</v>
      </c>
      <c r="H330" s="18">
        <f t="shared" si="207"/>
        <v>2600</v>
      </c>
      <c r="I330" s="18">
        <f t="shared" si="208"/>
        <v>2810</v>
      </c>
      <c r="J330" s="18">
        <f t="shared" si="209"/>
        <v>2800</v>
      </c>
      <c r="K330" s="18">
        <f t="shared" ref="K330:M330" si="257">K329</f>
        <v>3000</v>
      </c>
      <c r="L330" s="18">
        <f t="shared" si="257"/>
        <v>3000</v>
      </c>
      <c r="M330" s="18">
        <f t="shared" si="257"/>
        <v>3000</v>
      </c>
      <c r="N330" s="18">
        <f t="shared" si="211"/>
        <v>-400</v>
      </c>
      <c r="O330" s="18">
        <f t="shared" si="212"/>
        <v>-190</v>
      </c>
      <c r="P330" s="18">
        <f t="shared" si="213"/>
        <v>-200</v>
      </c>
      <c r="Q330" s="35">
        <f t="shared" si="230"/>
        <v>0</v>
      </c>
      <c r="R330" s="35">
        <f t="shared" si="230"/>
        <v>0</v>
      </c>
      <c r="S330" s="35">
        <f t="shared" si="230"/>
        <v>0</v>
      </c>
      <c r="T330" s="4">
        <f t="shared" si="214"/>
        <v>1218</v>
      </c>
      <c r="U330" s="83">
        <f t="shared" si="196"/>
        <v>1600</v>
      </c>
      <c r="V330" s="83">
        <f t="shared" si="197"/>
        <v>1600</v>
      </c>
      <c r="W330" s="83">
        <f t="shared" si="198"/>
        <v>1600</v>
      </c>
      <c r="X330" s="4"/>
      <c r="Y330" s="18"/>
      <c r="Z330" s="18"/>
      <c r="AA330" s="18"/>
      <c r="AB330" s="50"/>
    </row>
    <row r="331" spans="1:28" ht="13.15" customHeight="1">
      <c r="A331" s="3">
        <f t="shared" si="217"/>
        <v>317</v>
      </c>
      <c r="B331" s="34">
        <f t="shared" si="180"/>
        <v>45638</v>
      </c>
      <c r="C331" s="2">
        <f t="shared" si="181"/>
        <v>884</v>
      </c>
      <c r="D331" s="5">
        <f t="shared" si="246"/>
        <v>1936</v>
      </c>
      <c r="E331" s="35">
        <f t="shared" si="204"/>
        <v>220</v>
      </c>
      <c r="F331" s="35">
        <f t="shared" si="205"/>
        <v>10</v>
      </c>
      <c r="G331" s="35">
        <f t="shared" si="206"/>
        <v>20</v>
      </c>
      <c r="H331" s="18">
        <f t="shared" si="207"/>
        <v>2600</v>
      </c>
      <c r="I331" s="18">
        <f t="shared" si="208"/>
        <v>2810</v>
      </c>
      <c r="J331" s="18">
        <f t="shared" si="209"/>
        <v>2800</v>
      </c>
      <c r="K331" s="18">
        <f t="shared" ref="K331:M331" si="258">K330</f>
        <v>3000</v>
      </c>
      <c r="L331" s="18">
        <f t="shared" si="258"/>
        <v>3000</v>
      </c>
      <c r="M331" s="18">
        <f t="shared" si="258"/>
        <v>3000</v>
      </c>
      <c r="N331" s="18">
        <f t="shared" si="211"/>
        <v>-400</v>
      </c>
      <c r="O331" s="18">
        <f t="shared" si="212"/>
        <v>-190</v>
      </c>
      <c r="P331" s="18">
        <f t="shared" si="213"/>
        <v>-200</v>
      </c>
      <c r="Q331" s="35">
        <f t="shared" si="230"/>
        <v>0</v>
      </c>
      <c r="R331" s="35">
        <f t="shared" si="230"/>
        <v>0</v>
      </c>
      <c r="S331" s="35">
        <f t="shared" si="230"/>
        <v>0</v>
      </c>
      <c r="T331" s="4">
        <f t="shared" si="214"/>
        <v>1220</v>
      </c>
      <c r="U331" s="83">
        <f t="shared" si="196"/>
        <v>1600</v>
      </c>
      <c r="V331" s="83">
        <f t="shared" si="197"/>
        <v>1600</v>
      </c>
      <c r="W331" s="83">
        <f t="shared" si="198"/>
        <v>1600</v>
      </c>
      <c r="X331" s="4"/>
      <c r="Y331" s="18"/>
      <c r="Z331" s="18"/>
      <c r="AA331" s="18"/>
      <c r="AB331" s="50"/>
    </row>
    <row r="332" spans="1:28" ht="13.15" customHeight="1">
      <c r="A332" s="3">
        <f t="shared" si="217"/>
        <v>318</v>
      </c>
      <c r="B332" s="34">
        <f t="shared" si="180"/>
        <v>45639</v>
      </c>
      <c r="C332" s="2">
        <f t="shared" si="181"/>
        <v>884</v>
      </c>
      <c r="D332" s="5">
        <f t="shared" si="246"/>
        <v>1938</v>
      </c>
      <c r="E332" s="35">
        <f t="shared" si="204"/>
        <v>222</v>
      </c>
      <c r="F332" s="35">
        <f t="shared" si="205"/>
        <v>12</v>
      </c>
      <c r="G332" s="35">
        <f t="shared" si="206"/>
        <v>22</v>
      </c>
      <c r="H332" s="18">
        <f t="shared" si="207"/>
        <v>2600</v>
      </c>
      <c r="I332" s="18">
        <f t="shared" si="208"/>
        <v>2810</v>
      </c>
      <c r="J332" s="18">
        <f t="shared" si="209"/>
        <v>2800</v>
      </c>
      <c r="K332" s="18">
        <f t="shared" ref="K332:M332" si="259">K331</f>
        <v>3000</v>
      </c>
      <c r="L332" s="18">
        <f t="shared" si="259"/>
        <v>3000</v>
      </c>
      <c r="M332" s="18">
        <f t="shared" si="259"/>
        <v>3000</v>
      </c>
      <c r="N332" s="18">
        <f t="shared" si="211"/>
        <v>-400</v>
      </c>
      <c r="O332" s="18">
        <f t="shared" si="212"/>
        <v>-190</v>
      </c>
      <c r="P332" s="18">
        <f t="shared" si="213"/>
        <v>-200</v>
      </c>
      <c r="Q332" s="35">
        <f t="shared" si="230"/>
        <v>0</v>
      </c>
      <c r="R332" s="35">
        <f t="shared" si="230"/>
        <v>0</v>
      </c>
      <c r="S332" s="35">
        <f t="shared" si="230"/>
        <v>0</v>
      </c>
      <c r="T332" s="4">
        <f t="shared" si="214"/>
        <v>1222</v>
      </c>
      <c r="U332" s="83">
        <f t="shared" si="196"/>
        <v>1600</v>
      </c>
      <c r="V332" s="83">
        <f t="shared" si="197"/>
        <v>1600</v>
      </c>
      <c r="W332" s="83">
        <f t="shared" si="198"/>
        <v>1600</v>
      </c>
      <c r="X332" s="4"/>
      <c r="Y332" s="18"/>
      <c r="Z332" s="18"/>
      <c r="AA332" s="18"/>
      <c r="AB332" s="50"/>
    </row>
    <row r="333" spans="1:28" ht="13.15" customHeight="1">
      <c r="A333" s="3">
        <f t="shared" si="217"/>
        <v>319</v>
      </c>
      <c r="B333" s="34">
        <f t="shared" si="180"/>
        <v>45640</v>
      </c>
      <c r="C333" s="2">
        <f t="shared" si="181"/>
        <v>884</v>
      </c>
      <c r="D333" s="5">
        <f t="shared" si="246"/>
        <v>1940</v>
      </c>
      <c r="E333" s="35">
        <f t="shared" si="204"/>
        <v>224</v>
      </c>
      <c r="F333" s="35">
        <f t="shared" si="205"/>
        <v>14</v>
      </c>
      <c r="G333" s="35">
        <f t="shared" si="206"/>
        <v>24</v>
      </c>
      <c r="H333" s="18">
        <f t="shared" si="207"/>
        <v>2600</v>
      </c>
      <c r="I333" s="18">
        <f t="shared" si="208"/>
        <v>2810</v>
      </c>
      <c r="J333" s="18">
        <f t="shared" si="209"/>
        <v>2800</v>
      </c>
      <c r="K333" s="18">
        <f t="shared" ref="K333:M333" si="260">K332</f>
        <v>3000</v>
      </c>
      <c r="L333" s="18">
        <f t="shared" si="260"/>
        <v>3000</v>
      </c>
      <c r="M333" s="18">
        <f t="shared" si="260"/>
        <v>3000</v>
      </c>
      <c r="N333" s="18">
        <f t="shared" si="211"/>
        <v>-400</v>
      </c>
      <c r="O333" s="18">
        <f t="shared" si="212"/>
        <v>-190</v>
      </c>
      <c r="P333" s="18">
        <f t="shared" si="213"/>
        <v>-200</v>
      </c>
      <c r="Q333" s="35">
        <f t="shared" si="230"/>
        <v>0</v>
      </c>
      <c r="R333" s="35">
        <f t="shared" si="230"/>
        <v>0</v>
      </c>
      <c r="S333" s="35">
        <f t="shared" si="230"/>
        <v>0</v>
      </c>
      <c r="T333" s="4">
        <f t="shared" si="214"/>
        <v>1224</v>
      </c>
      <c r="U333" s="83">
        <f t="shared" si="196"/>
        <v>1600</v>
      </c>
      <c r="V333" s="83">
        <f t="shared" si="197"/>
        <v>1600</v>
      </c>
      <c r="W333" s="83">
        <f t="shared" si="198"/>
        <v>1600</v>
      </c>
      <c r="X333" s="4"/>
      <c r="Y333" s="18"/>
      <c r="Z333" s="18"/>
      <c r="AA333" s="18"/>
      <c r="AB333" s="50"/>
    </row>
    <row r="334" spans="1:28" ht="13.15" customHeight="1">
      <c r="A334" s="3">
        <f t="shared" si="217"/>
        <v>320</v>
      </c>
      <c r="B334" s="34">
        <f t="shared" si="180"/>
        <v>45641</v>
      </c>
      <c r="C334" s="2">
        <f t="shared" si="181"/>
        <v>884</v>
      </c>
      <c r="D334" s="5">
        <f t="shared" si="246"/>
        <v>1942</v>
      </c>
      <c r="E334" s="35">
        <f t="shared" si="204"/>
        <v>226</v>
      </c>
      <c r="F334" s="35">
        <f t="shared" si="205"/>
        <v>16</v>
      </c>
      <c r="G334" s="35">
        <f t="shared" si="206"/>
        <v>26</v>
      </c>
      <c r="H334" s="18">
        <f t="shared" si="207"/>
        <v>2600</v>
      </c>
      <c r="I334" s="18">
        <f t="shared" si="208"/>
        <v>2810</v>
      </c>
      <c r="J334" s="18">
        <f t="shared" si="209"/>
        <v>2800</v>
      </c>
      <c r="K334" s="18">
        <f t="shared" ref="K334:M334" si="261">K333</f>
        <v>3000</v>
      </c>
      <c r="L334" s="18">
        <f t="shared" si="261"/>
        <v>3000</v>
      </c>
      <c r="M334" s="18">
        <f t="shared" si="261"/>
        <v>3000</v>
      </c>
      <c r="N334" s="18">
        <f t="shared" si="211"/>
        <v>-400</v>
      </c>
      <c r="O334" s="18">
        <f t="shared" si="212"/>
        <v>-190</v>
      </c>
      <c r="P334" s="18">
        <f t="shared" si="213"/>
        <v>-200</v>
      </c>
      <c r="Q334" s="35">
        <f t="shared" si="230"/>
        <v>0</v>
      </c>
      <c r="R334" s="35">
        <f t="shared" si="230"/>
        <v>0</v>
      </c>
      <c r="S334" s="35">
        <f t="shared" si="230"/>
        <v>0</v>
      </c>
      <c r="T334" s="4">
        <f t="shared" si="214"/>
        <v>1226</v>
      </c>
      <c r="U334" s="83">
        <f t="shared" si="196"/>
        <v>1600</v>
      </c>
      <c r="V334" s="83">
        <f t="shared" si="197"/>
        <v>1600</v>
      </c>
      <c r="W334" s="83">
        <f t="shared" si="198"/>
        <v>1600</v>
      </c>
      <c r="X334" s="4"/>
      <c r="Y334" s="18"/>
      <c r="Z334" s="18"/>
      <c r="AA334" s="18"/>
      <c r="AB334" s="50"/>
    </row>
    <row r="335" spans="1:28" ht="13.15" customHeight="1">
      <c r="A335" s="3">
        <f t="shared" si="217"/>
        <v>321</v>
      </c>
      <c r="B335" s="34">
        <f t="shared" si="180"/>
        <v>45642</v>
      </c>
      <c r="C335" s="2">
        <f t="shared" si="181"/>
        <v>884</v>
      </c>
      <c r="D335" s="5">
        <f t="shared" si="246"/>
        <v>1944</v>
      </c>
      <c r="E335" s="35">
        <f t="shared" si="204"/>
        <v>228</v>
      </c>
      <c r="F335" s="35">
        <f t="shared" si="205"/>
        <v>18</v>
      </c>
      <c r="G335" s="35">
        <f t="shared" si="206"/>
        <v>28</v>
      </c>
      <c r="H335" s="18">
        <f t="shared" si="207"/>
        <v>2600</v>
      </c>
      <c r="I335" s="18">
        <f t="shared" si="208"/>
        <v>2810</v>
      </c>
      <c r="J335" s="18">
        <f t="shared" si="209"/>
        <v>2800</v>
      </c>
      <c r="K335" s="18">
        <f t="shared" ref="K335:M335" si="262">K334</f>
        <v>3000</v>
      </c>
      <c r="L335" s="18">
        <f t="shared" si="262"/>
        <v>3000</v>
      </c>
      <c r="M335" s="18">
        <f t="shared" si="262"/>
        <v>3000</v>
      </c>
      <c r="N335" s="18">
        <f t="shared" si="211"/>
        <v>-400</v>
      </c>
      <c r="O335" s="18">
        <f t="shared" si="212"/>
        <v>-190</v>
      </c>
      <c r="P335" s="18">
        <f t="shared" si="213"/>
        <v>-200</v>
      </c>
      <c r="Q335" s="35">
        <f t="shared" si="230"/>
        <v>0</v>
      </c>
      <c r="R335" s="35">
        <f t="shared" si="230"/>
        <v>0</v>
      </c>
      <c r="S335" s="35">
        <f t="shared" si="230"/>
        <v>0</v>
      </c>
      <c r="T335" s="4">
        <f t="shared" si="214"/>
        <v>1228</v>
      </c>
      <c r="U335" s="83">
        <f t="shared" si="196"/>
        <v>1600</v>
      </c>
      <c r="V335" s="83">
        <f t="shared" si="197"/>
        <v>1600</v>
      </c>
      <c r="W335" s="83">
        <f t="shared" si="198"/>
        <v>1600</v>
      </c>
      <c r="X335" s="4"/>
      <c r="Y335" s="18"/>
      <c r="Z335" s="18"/>
      <c r="AA335" s="18"/>
      <c r="AB335" s="50"/>
    </row>
    <row r="336" spans="1:28" ht="13.15" customHeight="1">
      <c r="A336" s="3">
        <f t="shared" si="217"/>
        <v>322</v>
      </c>
      <c r="B336" s="34">
        <f t="shared" ref="B336:B350" si="263">B335+1</f>
        <v>45643</v>
      </c>
      <c r="C336" s="2">
        <f t="shared" ref="C336:C350" si="264">C335</f>
        <v>884</v>
      </c>
      <c r="D336" s="5">
        <f t="shared" si="246"/>
        <v>1946</v>
      </c>
      <c r="E336" s="35">
        <f t="shared" si="204"/>
        <v>230</v>
      </c>
      <c r="F336" s="35">
        <f t="shared" si="205"/>
        <v>20</v>
      </c>
      <c r="G336" s="35">
        <f t="shared" si="206"/>
        <v>30</v>
      </c>
      <c r="H336" s="18">
        <f t="shared" si="207"/>
        <v>2600</v>
      </c>
      <c r="I336" s="18">
        <f t="shared" si="208"/>
        <v>2810</v>
      </c>
      <c r="J336" s="18">
        <f t="shared" si="209"/>
        <v>2800</v>
      </c>
      <c r="K336" s="18">
        <f t="shared" ref="K336:M336" si="265">K335</f>
        <v>3000</v>
      </c>
      <c r="L336" s="18">
        <f t="shared" si="265"/>
        <v>3000</v>
      </c>
      <c r="M336" s="18">
        <f t="shared" si="265"/>
        <v>3000</v>
      </c>
      <c r="N336" s="18">
        <f t="shared" si="211"/>
        <v>-400</v>
      </c>
      <c r="O336" s="18">
        <f t="shared" si="212"/>
        <v>-190</v>
      </c>
      <c r="P336" s="18">
        <f t="shared" si="213"/>
        <v>-200</v>
      </c>
      <c r="Q336" s="35">
        <f t="shared" ref="Q336:S352" si="266">Q335</f>
        <v>0</v>
      </c>
      <c r="R336" s="35">
        <f t="shared" si="266"/>
        <v>0</v>
      </c>
      <c r="S336" s="35">
        <f t="shared" si="266"/>
        <v>0</v>
      </c>
      <c r="T336" s="4">
        <f t="shared" si="214"/>
        <v>1230</v>
      </c>
      <c r="U336" s="83">
        <f t="shared" si="196"/>
        <v>1600</v>
      </c>
      <c r="V336" s="83">
        <f t="shared" si="197"/>
        <v>1600</v>
      </c>
      <c r="W336" s="83">
        <f t="shared" si="198"/>
        <v>1600</v>
      </c>
      <c r="X336" s="4"/>
      <c r="Y336" s="18"/>
      <c r="Z336" s="18"/>
      <c r="AA336" s="18"/>
      <c r="AB336" s="50"/>
    </row>
    <row r="337" spans="1:28" ht="13.15" customHeight="1">
      <c r="A337" s="3">
        <f t="shared" si="217"/>
        <v>323</v>
      </c>
      <c r="B337" s="34">
        <f t="shared" si="263"/>
        <v>45644</v>
      </c>
      <c r="C337" s="2">
        <f t="shared" si="264"/>
        <v>884</v>
      </c>
      <c r="D337" s="5">
        <f t="shared" si="246"/>
        <v>1948</v>
      </c>
      <c r="E337" s="35">
        <f t="shared" si="204"/>
        <v>232</v>
      </c>
      <c r="F337" s="35">
        <f t="shared" si="205"/>
        <v>22</v>
      </c>
      <c r="G337" s="35">
        <f t="shared" si="206"/>
        <v>32</v>
      </c>
      <c r="H337" s="18">
        <f t="shared" si="207"/>
        <v>2600</v>
      </c>
      <c r="I337" s="18">
        <f t="shared" si="208"/>
        <v>2810</v>
      </c>
      <c r="J337" s="18">
        <f t="shared" si="209"/>
        <v>2800</v>
      </c>
      <c r="K337" s="18">
        <f t="shared" ref="K337:M337" si="267">K336</f>
        <v>3000</v>
      </c>
      <c r="L337" s="18">
        <f t="shared" si="267"/>
        <v>3000</v>
      </c>
      <c r="M337" s="18">
        <f t="shared" si="267"/>
        <v>3000</v>
      </c>
      <c r="N337" s="18">
        <f t="shared" si="211"/>
        <v>-400</v>
      </c>
      <c r="O337" s="18">
        <f t="shared" si="212"/>
        <v>-190</v>
      </c>
      <c r="P337" s="18">
        <f t="shared" si="213"/>
        <v>-200</v>
      </c>
      <c r="Q337" s="35">
        <f t="shared" si="266"/>
        <v>0</v>
      </c>
      <c r="R337" s="35">
        <f t="shared" si="266"/>
        <v>0</v>
      </c>
      <c r="S337" s="35">
        <f t="shared" si="266"/>
        <v>0</v>
      </c>
      <c r="T337" s="4">
        <f t="shared" si="214"/>
        <v>1232</v>
      </c>
      <c r="U337" s="83">
        <f t="shared" si="196"/>
        <v>1600</v>
      </c>
      <c r="V337" s="83">
        <f t="shared" si="197"/>
        <v>1600</v>
      </c>
      <c r="W337" s="83">
        <f t="shared" si="198"/>
        <v>1600</v>
      </c>
      <c r="X337" s="4"/>
      <c r="Y337" s="18"/>
      <c r="Z337" s="18"/>
      <c r="AA337" s="18"/>
      <c r="AB337" s="50"/>
    </row>
    <row r="338" spans="1:28" ht="13.15" customHeight="1">
      <c r="A338" s="3">
        <f t="shared" si="217"/>
        <v>324</v>
      </c>
      <c r="B338" s="34">
        <f t="shared" si="263"/>
        <v>45645</v>
      </c>
      <c r="C338" s="2">
        <f t="shared" si="264"/>
        <v>884</v>
      </c>
      <c r="D338" s="5">
        <f t="shared" si="246"/>
        <v>1950</v>
      </c>
      <c r="E338" s="35">
        <f t="shared" si="204"/>
        <v>234</v>
      </c>
      <c r="F338" s="35">
        <f t="shared" si="205"/>
        <v>24</v>
      </c>
      <c r="G338" s="35">
        <f t="shared" si="206"/>
        <v>34</v>
      </c>
      <c r="H338" s="18">
        <f t="shared" si="207"/>
        <v>2600</v>
      </c>
      <c r="I338" s="18">
        <f t="shared" si="208"/>
        <v>2810</v>
      </c>
      <c r="J338" s="18">
        <f t="shared" si="209"/>
        <v>2800</v>
      </c>
      <c r="K338" s="18">
        <f t="shared" ref="K338:M338" si="268">K337</f>
        <v>3000</v>
      </c>
      <c r="L338" s="18">
        <f t="shared" si="268"/>
        <v>3000</v>
      </c>
      <c r="M338" s="18">
        <f t="shared" si="268"/>
        <v>3000</v>
      </c>
      <c r="N338" s="18">
        <f t="shared" si="211"/>
        <v>-400</v>
      </c>
      <c r="O338" s="18">
        <f t="shared" si="212"/>
        <v>-190</v>
      </c>
      <c r="P338" s="18">
        <f t="shared" si="213"/>
        <v>-200</v>
      </c>
      <c r="Q338" s="35">
        <f t="shared" si="266"/>
        <v>0</v>
      </c>
      <c r="R338" s="35">
        <f t="shared" si="266"/>
        <v>0</v>
      </c>
      <c r="S338" s="35">
        <f t="shared" si="266"/>
        <v>0</v>
      </c>
      <c r="T338" s="4">
        <f t="shared" si="214"/>
        <v>1234</v>
      </c>
      <c r="U338" s="83">
        <f t="shared" si="196"/>
        <v>1600</v>
      </c>
      <c r="V338" s="83">
        <f t="shared" si="197"/>
        <v>1600</v>
      </c>
      <c r="W338" s="83">
        <f t="shared" si="198"/>
        <v>1600</v>
      </c>
      <c r="X338" s="4"/>
      <c r="Y338" s="18"/>
      <c r="Z338" s="18"/>
      <c r="AA338" s="18"/>
      <c r="AB338" s="50"/>
    </row>
    <row r="339" spans="1:28" ht="13.15" customHeight="1">
      <c r="A339" s="3">
        <f t="shared" si="217"/>
        <v>325</v>
      </c>
      <c r="B339" s="34">
        <f t="shared" si="263"/>
        <v>45646</v>
      </c>
      <c r="C339" s="2">
        <f t="shared" si="264"/>
        <v>884</v>
      </c>
      <c r="D339" s="5">
        <f t="shared" si="246"/>
        <v>1952</v>
      </c>
      <c r="E339" s="35">
        <f t="shared" si="204"/>
        <v>236</v>
      </c>
      <c r="F339" s="35">
        <f t="shared" si="205"/>
        <v>26</v>
      </c>
      <c r="G339" s="35">
        <f t="shared" si="206"/>
        <v>36</v>
      </c>
      <c r="H339" s="18">
        <f t="shared" si="207"/>
        <v>2600</v>
      </c>
      <c r="I339" s="18">
        <f t="shared" si="208"/>
        <v>2810</v>
      </c>
      <c r="J339" s="18">
        <f t="shared" si="209"/>
        <v>2800</v>
      </c>
      <c r="K339" s="18">
        <f t="shared" ref="K339:M339" si="269">K338</f>
        <v>3000</v>
      </c>
      <c r="L339" s="18">
        <f t="shared" si="269"/>
        <v>3000</v>
      </c>
      <c r="M339" s="18">
        <f t="shared" si="269"/>
        <v>3000</v>
      </c>
      <c r="N339" s="18">
        <f t="shared" si="211"/>
        <v>-400</v>
      </c>
      <c r="O339" s="18">
        <f t="shared" si="212"/>
        <v>-190</v>
      </c>
      <c r="P339" s="18">
        <f t="shared" si="213"/>
        <v>-200</v>
      </c>
      <c r="Q339" s="35">
        <f t="shared" si="266"/>
        <v>0</v>
      </c>
      <c r="R339" s="35">
        <f t="shared" si="266"/>
        <v>0</v>
      </c>
      <c r="S339" s="35">
        <f t="shared" si="266"/>
        <v>0</v>
      </c>
      <c r="T339" s="4">
        <f t="shared" si="214"/>
        <v>1236</v>
      </c>
      <c r="U339" s="83">
        <f t="shared" si="196"/>
        <v>1600</v>
      </c>
      <c r="V339" s="83">
        <f t="shared" si="197"/>
        <v>1600</v>
      </c>
      <c r="W339" s="83">
        <f t="shared" si="198"/>
        <v>1600</v>
      </c>
      <c r="X339" s="4"/>
      <c r="Y339" s="18"/>
      <c r="Z339" s="18"/>
      <c r="AA339" s="18"/>
      <c r="AB339" s="50"/>
    </row>
    <row r="340" spans="1:28" ht="13.15" customHeight="1">
      <c r="A340" s="3">
        <f t="shared" si="217"/>
        <v>326</v>
      </c>
      <c r="B340" s="34">
        <f t="shared" si="263"/>
        <v>45647</v>
      </c>
      <c r="C340" s="2">
        <f t="shared" si="264"/>
        <v>884</v>
      </c>
      <c r="D340" s="5">
        <f t="shared" si="246"/>
        <v>1954</v>
      </c>
      <c r="E340" s="35">
        <f t="shared" si="204"/>
        <v>238</v>
      </c>
      <c r="F340" s="35">
        <f t="shared" si="205"/>
        <v>28</v>
      </c>
      <c r="G340" s="35">
        <f t="shared" si="206"/>
        <v>38</v>
      </c>
      <c r="H340" s="18">
        <f t="shared" si="207"/>
        <v>2600</v>
      </c>
      <c r="I340" s="18">
        <f t="shared" si="208"/>
        <v>2810</v>
      </c>
      <c r="J340" s="18">
        <f t="shared" si="209"/>
        <v>2800</v>
      </c>
      <c r="K340" s="18">
        <f t="shared" ref="K340:M340" si="270">K339</f>
        <v>3000</v>
      </c>
      <c r="L340" s="18">
        <f t="shared" si="270"/>
        <v>3000</v>
      </c>
      <c r="M340" s="18">
        <f t="shared" si="270"/>
        <v>3000</v>
      </c>
      <c r="N340" s="18">
        <f t="shared" si="211"/>
        <v>-400</v>
      </c>
      <c r="O340" s="18">
        <f t="shared" si="212"/>
        <v>-190</v>
      </c>
      <c r="P340" s="18">
        <f t="shared" si="213"/>
        <v>-200</v>
      </c>
      <c r="Q340" s="35">
        <f t="shared" si="266"/>
        <v>0</v>
      </c>
      <c r="R340" s="35">
        <f t="shared" si="266"/>
        <v>0</v>
      </c>
      <c r="S340" s="35">
        <f t="shared" si="266"/>
        <v>0</v>
      </c>
      <c r="T340" s="4">
        <f t="shared" si="214"/>
        <v>1238</v>
      </c>
      <c r="U340" s="83">
        <f t="shared" si="196"/>
        <v>1600</v>
      </c>
      <c r="V340" s="83">
        <f t="shared" si="197"/>
        <v>1600</v>
      </c>
      <c r="W340" s="83">
        <f t="shared" si="198"/>
        <v>1600</v>
      </c>
      <c r="X340" s="4"/>
      <c r="Y340" s="18"/>
      <c r="Z340" s="18"/>
      <c r="AA340" s="18"/>
      <c r="AB340" s="50"/>
    </row>
    <row r="341" spans="1:28" ht="13.15" customHeight="1">
      <c r="A341" s="3">
        <f t="shared" si="217"/>
        <v>327</v>
      </c>
      <c r="B341" s="34">
        <f t="shared" si="263"/>
        <v>45648</v>
      </c>
      <c r="C341" s="2">
        <f t="shared" si="264"/>
        <v>884</v>
      </c>
      <c r="D341" s="5">
        <f t="shared" si="246"/>
        <v>1956</v>
      </c>
      <c r="E341" s="35">
        <f t="shared" si="204"/>
        <v>240</v>
      </c>
      <c r="F341" s="35">
        <f t="shared" si="205"/>
        <v>30</v>
      </c>
      <c r="G341" s="35">
        <f t="shared" si="206"/>
        <v>40</v>
      </c>
      <c r="H341" s="18">
        <f t="shared" si="207"/>
        <v>2600</v>
      </c>
      <c r="I341" s="18">
        <f t="shared" si="208"/>
        <v>2810</v>
      </c>
      <c r="J341" s="18">
        <f t="shared" si="209"/>
        <v>2800</v>
      </c>
      <c r="K341" s="18">
        <f t="shared" ref="K341:M341" si="271">K340</f>
        <v>3000</v>
      </c>
      <c r="L341" s="18">
        <f t="shared" si="271"/>
        <v>3000</v>
      </c>
      <c r="M341" s="18">
        <f t="shared" si="271"/>
        <v>3000</v>
      </c>
      <c r="N341" s="18">
        <f t="shared" si="211"/>
        <v>-400</v>
      </c>
      <c r="O341" s="18">
        <f t="shared" si="212"/>
        <v>-190</v>
      </c>
      <c r="P341" s="18">
        <f t="shared" si="213"/>
        <v>-200</v>
      </c>
      <c r="Q341" s="35">
        <f t="shared" si="266"/>
        <v>0</v>
      </c>
      <c r="R341" s="35">
        <f t="shared" si="266"/>
        <v>0</v>
      </c>
      <c r="S341" s="35">
        <f t="shared" si="266"/>
        <v>0</v>
      </c>
      <c r="T341" s="4">
        <f t="shared" si="214"/>
        <v>1240</v>
      </c>
      <c r="U341" s="83">
        <f t="shared" si="196"/>
        <v>1600</v>
      </c>
      <c r="V341" s="83">
        <f t="shared" si="197"/>
        <v>1600</v>
      </c>
      <c r="W341" s="83">
        <f t="shared" si="198"/>
        <v>1600</v>
      </c>
      <c r="X341" s="4"/>
      <c r="Y341" s="18"/>
      <c r="Z341" s="18"/>
      <c r="AA341" s="18"/>
      <c r="AB341" s="50"/>
    </row>
    <row r="342" spans="1:28" ht="13.15" customHeight="1">
      <c r="A342" s="3">
        <f t="shared" si="217"/>
        <v>328</v>
      </c>
      <c r="B342" s="34">
        <f t="shared" si="263"/>
        <v>45649</v>
      </c>
      <c r="C342" s="2">
        <f t="shared" si="264"/>
        <v>884</v>
      </c>
      <c r="D342" s="5">
        <f t="shared" si="246"/>
        <v>1958</v>
      </c>
      <c r="E342" s="35">
        <f t="shared" si="204"/>
        <v>242</v>
      </c>
      <c r="F342" s="35">
        <f t="shared" si="205"/>
        <v>32</v>
      </c>
      <c r="G342" s="35">
        <f t="shared" si="206"/>
        <v>42</v>
      </c>
      <c r="H342" s="18">
        <f t="shared" si="207"/>
        <v>2600</v>
      </c>
      <c r="I342" s="18">
        <f t="shared" si="208"/>
        <v>2810</v>
      </c>
      <c r="J342" s="18">
        <f t="shared" si="209"/>
        <v>2800</v>
      </c>
      <c r="K342" s="18">
        <f t="shared" ref="K342:M342" si="272">K341</f>
        <v>3000</v>
      </c>
      <c r="L342" s="18">
        <f t="shared" si="272"/>
        <v>3000</v>
      </c>
      <c r="M342" s="18">
        <f t="shared" si="272"/>
        <v>3000</v>
      </c>
      <c r="N342" s="18">
        <f t="shared" si="211"/>
        <v>-400</v>
      </c>
      <c r="O342" s="18">
        <f t="shared" si="212"/>
        <v>-190</v>
      </c>
      <c r="P342" s="18">
        <f t="shared" si="213"/>
        <v>-200</v>
      </c>
      <c r="Q342" s="35">
        <f t="shared" si="266"/>
        <v>0</v>
      </c>
      <c r="R342" s="35">
        <f t="shared" si="266"/>
        <v>0</v>
      </c>
      <c r="S342" s="35">
        <f t="shared" si="266"/>
        <v>0</v>
      </c>
      <c r="T342" s="4">
        <f t="shared" si="214"/>
        <v>1242</v>
      </c>
      <c r="U342" s="83">
        <f t="shared" si="196"/>
        <v>1600</v>
      </c>
      <c r="V342" s="83">
        <f t="shared" si="197"/>
        <v>1600</v>
      </c>
      <c r="W342" s="83">
        <f t="shared" si="198"/>
        <v>1600</v>
      </c>
      <c r="X342" s="4"/>
      <c r="Y342" s="18"/>
      <c r="Z342" s="18"/>
      <c r="AA342" s="18"/>
      <c r="AB342" s="50"/>
    </row>
    <row r="343" spans="1:28" ht="13.15" customHeight="1">
      <c r="A343" s="3">
        <f t="shared" si="217"/>
        <v>329</v>
      </c>
      <c r="B343" s="34">
        <f t="shared" si="263"/>
        <v>45650</v>
      </c>
      <c r="C343" s="2">
        <f t="shared" si="264"/>
        <v>884</v>
      </c>
      <c r="D343" s="5">
        <f t="shared" si="246"/>
        <v>1960</v>
      </c>
      <c r="E343" s="35">
        <f t="shared" si="204"/>
        <v>244</v>
      </c>
      <c r="F343" s="35">
        <f t="shared" si="205"/>
        <v>34</v>
      </c>
      <c r="G343" s="35">
        <f t="shared" si="206"/>
        <v>44</v>
      </c>
      <c r="H343" s="18">
        <f t="shared" si="207"/>
        <v>2600</v>
      </c>
      <c r="I343" s="18">
        <f t="shared" si="208"/>
        <v>2810</v>
      </c>
      <c r="J343" s="18">
        <f t="shared" si="209"/>
        <v>2800</v>
      </c>
      <c r="K343" s="18">
        <f t="shared" ref="K343:M343" si="273">K342</f>
        <v>3000</v>
      </c>
      <c r="L343" s="18">
        <f t="shared" si="273"/>
        <v>3000</v>
      </c>
      <c r="M343" s="18">
        <f t="shared" si="273"/>
        <v>3000</v>
      </c>
      <c r="N343" s="18">
        <f t="shared" si="211"/>
        <v>-400</v>
      </c>
      <c r="O343" s="18">
        <f t="shared" si="212"/>
        <v>-190</v>
      </c>
      <c r="P343" s="18">
        <f t="shared" si="213"/>
        <v>-200</v>
      </c>
      <c r="Q343" s="35">
        <f t="shared" si="266"/>
        <v>0</v>
      </c>
      <c r="R343" s="35">
        <f t="shared" si="266"/>
        <v>0</v>
      </c>
      <c r="S343" s="35">
        <f t="shared" si="266"/>
        <v>0</v>
      </c>
      <c r="T343" s="4">
        <f t="shared" si="214"/>
        <v>1244</v>
      </c>
      <c r="U343" s="83">
        <f t="shared" si="196"/>
        <v>1600</v>
      </c>
      <c r="V343" s="83">
        <f t="shared" si="197"/>
        <v>1600</v>
      </c>
      <c r="W343" s="83">
        <f t="shared" si="198"/>
        <v>1600</v>
      </c>
      <c r="X343" s="4"/>
      <c r="Y343" s="18"/>
      <c r="Z343" s="18"/>
      <c r="AA343" s="18"/>
      <c r="AB343" s="50"/>
    </row>
    <row r="344" spans="1:28" ht="13.15" customHeight="1">
      <c r="A344" s="3">
        <f t="shared" si="217"/>
        <v>330</v>
      </c>
      <c r="B344" s="34">
        <f t="shared" si="263"/>
        <v>45651</v>
      </c>
      <c r="C344" s="2">
        <f t="shared" si="264"/>
        <v>884</v>
      </c>
      <c r="D344" s="5">
        <f t="shared" si="246"/>
        <v>1962</v>
      </c>
      <c r="E344" s="35">
        <f t="shared" si="204"/>
        <v>246</v>
      </c>
      <c r="F344" s="35">
        <f t="shared" si="205"/>
        <v>36</v>
      </c>
      <c r="G344" s="35">
        <f t="shared" si="206"/>
        <v>46</v>
      </c>
      <c r="H344" s="18">
        <f t="shared" si="207"/>
        <v>2600</v>
      </c>
      <c r="I344" s="18">
        <f t="shared" si="208"/>
        <v>2810</v>
      </c>
      <c r="J344" s="18">
        <f t="shared" si="209"/>
        <v>2800</v>
      </c>
      <c r="K344" s="18">
        <f t="shared" ref="K344:M344" si="274">K343</f>
        <v>3000</v>
      </c>
      <c r="L344" s="18">
        <f t="shared" si="274"/>
        <v>3000</v>
      </c>
      <c r="M344" s="18">
        <f t="shared" si="274"/>
        <v>3000</v>
      </c>
      <c r="N344" s="18">
        <f t="shared" si="211"/>
        <v>-400</v>
      </c>
      <c r="O344" s="18">
        <f t="shared" si="212"/>
        <v>-190</v>
      </c>
      <c r="P344" s="18">
        <f t="shared" si="213"/>
        <v>-200</v>
      </c>
      <c r="Q344" s="35">
        <f t="shared" si="266"/>
        <v>0</v>
      </c>
      <c r="R344" s="35">
        <f t="shared" si="266"/>
        <v>0</v>
      </c>
      <c r="S344" s="35">
        <f t="shared" si="266"/>
        <v>0</v>
      </c>
      <c r="T344" s="4">
        <f t="shared" si="214"/>
        <v>1246</v>
      </c>
      <c r="U344" s="83">
        <f t="shared" si="196"/>
        <v>1600</v>
      </c>
      <c r="V344" s="83">
        <f t="shared" si="197"/>
        <v>1600</v>
      </c>
      <c r="W344" s="83">
        <f t="shared" si="198"/>
        <v>1600</v>
      </c>
      <c r="X344" s="4"/>
      <c r="Y344" s="18"/>
      <c r="Z344" s="18"/>
      <c r="AA344" s="18"/>
      <c r="AB344" s="50"/>
    </row>
    <row r="345" spans="1:28" ht="13.15" customHeight="1">
      <c r="A345" s="3">
        <f t="shared" si="217"/>
        <v>331</v>
      </c>
      <c r="B345" s="34">
        <f t="shared" si="263"/>
        <v>45652</v>
      </c>
      <c r="C345" s="2">
        <f t="shared" si="264"/>
        <v>884</v>
      </c>
      <c r="D345" s="5">
        <f t="shared" si="246"/>
        <v>1964</v>
      </c>
      <c r="E345" s="35">
        <f t="shared" si="204"/>
        <v>248</v>
      </c>
      <c r="F345" s="35">
        <f t="shared" si="205"/>
        <v>38</v>
      </c>
      <c r="G345" s="35">
        <f t="shared" si="206"/>
        <v>48</v>
      </c>
      <c r="H345" s="18">
        <f t="shared" si="207"/>
        <v>2600</v>
      </c>
      <c r="I345" s="18">
        <f t="shared" si="208"/>
        <v>2810</v>
      </c>
      <c r="J345" s="18">
        <f t="shared" si="209"/>
        <v>2800</v>
      </c>
      <c r="K345" s="18">
        <f t="shared" ref="K345:M345" si="275">K344</f>
        <v>3000</v>
      </c>
      <c r="L345" s="18">
        <f t="shared" si="275"/>
        <v>3000</v>
      </c>
      <c r="M345" s="18">
        <f t="shared" si="275"/>
        <v>3000</v>
      </c>
      <c r="N345" s="18">
        <f t="shared" si="211"/>
        <v>-400</v>
      </c>
      <c r="O345" s="18">
        <f t="shared" si="212"/>
        <v>-190</v>
      </c>
      <c r="P345" s="18">
        <f t="shared" si="213"/>
        <v>-200</v>
      </c>
      <c r="Q345" s="35">
        <f t="shared" si="266"/>
        <v>0</v>
      </c>
      <c r="R345" s="35">
        <f t="shared" si="266"/>
        <v>0</v>
      </c>
      <c r="S345" s="35">
        <f t="shared" si="266"/>
        <v>0</v>
      </c>
      <c r="T345" s="4">
        <f t="shared" si="214"/>
        <v>1248</v>
      </c>
      <c r="U345" s="83">
        <f t="shared" si="196"/>
        <v>1600</v>
      </c>
      <c r="V345" s="83">
        <f t="shared" si="197"/>
        <v>1600</v>
      </c>
      <c r="W345" s="83">
        <f t="shared" si="198"/>
        <v>1600</v>
      </c>
      <c r="X345" s="4"/>
      <c r="Y345" s="18"/>
      <c r="Z345" s="18"/>
      <c r="AA345" s="18"/>
      <c r="AB345" s="50"/>
    </row>
    <row r="346" spans="1:28" ht="13.15" customHeight="1">
      <c r="A346" s="3">
        <f t="shared" si="217"/>
        <v>332</v>
      </c>
      <c r="B346" s="34">
        <f t="shared" si="263"/>
        <v>45653</v>
      </c>
      <c r="C346" s="2">
        <f t="shared" si="264"/>
        <v>884</v>
      </c>
      <c r="D346" s="5">
        <f t="shared" si="246"/>
        <v>1966</v>
      </c>
      <c r="E346" s="35">
        <f t="shared" si="204"/>
        <v>250</v>
      </c>
      <c r="F346" s="35">
        <f t="shared" si="205"/>
        <v>40</v>
      </c>
      <c r="G346" s="35">
        <f t="shared" si="206"/>
        <v>50</v>
      </c>
      <c r="H346" s="18">
        <f t="shared" si="207"/>
        <v>2600</v>
      </c>
      <c r="I346" s="18">
        <f t="shared" si="208"/>
        <v>2810</v>
      </c>
      <c r="J346" s="18">
        <f t="shared" si="209"/>
        <v>2800</v>
      </c>
      <c r="K346" s="18">
        <f t="shared" ref="K346:M346" si="276">K345</f>
        <v>3000</v>
      </c>
      <c r="L346" s="18">
        <f t="shared" si="276"/>
        <v>3000</v>
      </c>
      <c r="M346" s="18">
        <f t="shared" si="276"/>
        <v>3000</v>
      </c>
      <c r="N346" s="18">
        <f t="shared" si="211"/>
        <v>-400</v>
      </c>
      <c r="O346" s="18">
        <f t="shared" si="212"/>
        <v>-190</v>
      </c>
      <c r="P346" s="18">
        <f t="shared" si="213"/>
        <v>-200</v>
      </c>
      <c r="Q346" s="35">
        <f t="shared" si="266"/>
        <v>0</v>
      </c>
      <c r="R346" s="35">
        <f t="shared" si="266"/>
        <v>0</v>
      </c>
      <c r="S346" s="35">
        <f t="shared" si="266"/>
        <v>0</v>
      </c>
      <c r="T346" s="4">
        <f t="shared" si="214"/>
        <v>1250</v>
      </c>
      <c r="U346" s="83">
        <f t="shared" si="196"/>
        <v>1600</v>
      </c>
      <c r="V346" s="83">
        <f t="shared" si="197"/>
        <v>1600</v>
      </c>
      <c r="W346" s="83">
        <f t="shared" si="198"/>
        <v>1600</v>
      </c>
      <c r="X346" s="4"/>
      <c r="Y346" s="18"/>
      <c r="Z346" s="18"/>
      <c r="AA346" s="18"/>
      <c r="AB346" s="50"/>
    </row>
    <row r="347" spans="1:28" ht="13.15" customHeight="1">
      <c r="A347" s="3">
        <f t="shared" si="217"/>
        <v>333</v>
      </c>
      <c r="B347" s="34">
        <f t="shared" si="263"/>
        <v>45654</v>
      </c>
      <c r="C347" s="2">
        <f t="shared" si="264"/>
        <v>884</v>
      </c>
      <c r="D347" s="5">
        <f t="shared" si="246"/>
        <v>1968</v>
      </c>
      <c r="E347" s="35">
        <f t="shared" si="204"/>
        <v>252</v>
      </c>
      <c r="F347" s="35">
        <f t="shared" si="205"/>
        <v>42</v>
      </c>
      <c r="G347" s="35">
        <f t="shared" si="206"/>
        <v>52</v>
      </c>
      <c r="H347" s="18">
        <f t="shared" si="207"/>
        <v>2600</v>
      </c>
      <c r="I347" s="18">
        <f t="shared" si="208"/>
        <v>2810</v>
      </c>
      <c r="J347" s="18">
        <f t="shared" si="209"/>
        <v>2800</v>
      </c>
      <c r="K347" s="18">
        <f t="shared" ref="K347:M347" si="277">K346</f>
        <v>3000</v>
      </c>
      <c r="L347" s="18">
        <f t="shared" si="277"/>
        <v>3000</v>
      </c>
      <c r="M347" s="18">
        <f t="shared" si="277"/>
        <v>3000</v>
      </c>
      <c r="N347" s="18">
        <f t="shared" si="211"/>
        <v>-400</v>
      </c>
      <c r="O347" s="18">
        <f t="shared" si="212"/>
        <v>-190</v>
      </c>
      <c r="P347" s="18">
        <f t="shared" si="213"/>
        <v>-200</v>
      </c>
      <c r="Q347" s="35">
        <f t="shared" si="266"/>
        <v>0</v>
      </c>
      <c r="R347" s="35">
        <f t="shared" si="266"/>
        <v>0</v>
      </c>
      <c r="S347" s="35">
        <f t="shared" si="266"/>
        <v>0</v>
      </c>
      <c r="T347" s="4">
        <f t="shared" si="214"/>
        <v>1252</v>
      </c>
      <c r="U347" s="83">
        <f t="shared" si="196"/>
        <v>1600</v>
      </c>
      <c r="V347" s="83">
        <f t="shared" si="197"/>
        <v>1600</v>
      </c>
      <c r="W347" s="83">
        <f t="shared" si="198"/>
        <v>1600</v>
      </c>
      <c r="X347" s="4"/>
      <c r="Y347" s="18"/>
      <c r="Z347" s="18"/>
      <c r="AA347" s="18"/>
      <c r="AB347" s="50"/>
    </row>
    <row r="348" spans="1:28" ht="13.15" customHeight="1">
      <c r="A348" s="3">
        <f t="shared" si="217"/>
        <v>334</v>
      </c>
      <c r="B348" s="34">
        <f t="shared" si="263"/>
        <v>45655</v>
      </c>
      <c r="C348" s="2">
        <f t="shared" si="264"/>
        <v>884</v>
      </c>
      <c r="D348" s="5">
        <f t="shared" si="246"/>
        <v>1970</v>
      </c>
      <c r="E348" s="35">
        <f t="shared" si="204"/>
        <v>254</v>
      </c>
      <c r="F348" s="35">
        <f t="shared" si="205"/>
        <v>44</v>
      </c>
      <c r="G348" s="35">
        <f t="shared" si="206"/>
        <v>54</v>
      </c>
      <c r="H348" s="18">
        <f t="shared" si="207"/>
        <v>2600</v>
      </c>
      <c r="I348" s="18">
        <f t="shared" si="208"/>
        <v>2810</v>
      </c>
      <c r="J348" s="18">
        <f t="shared" si="209"/>
        <v>2800</v>
      </c>
      <c r="K348" s="18">
        <f t="shared" ref="K348:M348" si="278">K347</f>
        <v>3000</v>
      </c>
      <c r="L348" s="18">
        <f t="shared" si="278"/>
        <v>3000</v>
      </c>
      <c r="M348" s="18">
        <f t="shared" si="278"/>
        <v>3000</v>
      </c>
      <c r="N348" s="18">
        <f t="shared" si="211"/>
        <v>-400</v>
      </c>
      <c r="O348" s="18">
        <f t="shared" si="212"/>
        <v>-190</v>
      </c>
      <c r="P348" s="18">
        <f t="shared" si="213"/>
        <v>-200</v>
      </c>
      <c r="Q348" s="35">
        <f t="shared" si="266"/>
        <v>0</v>
      </c>
      <c r="R348" s="35">
        <f t="shared" si="266"/>
        <v>0</v>
      </c>
      <c r="S348" s="35">
        <f t="shared" si="266"/>
        <v>0</v>
      </c>
      <c r="T348" s="4">
        <f t="shared" si="214"/>
        <v>1254</v>
      </c>
      <c r="U348" s="83">
        <f t="shared" ref="U348:U350" si="279">U347+$X348*1000-Q348</f>
        <v>1600</v>
      </c>
      <c r="V348" s="83">
        <f t="shared" ref="V348:V350" si="280">V347+$X348*1000-R348</f>
        <v>1600</v>
      </c>
      <c r="W348" s="83">
        <f t="shared" ref="W348:W350" si="281">W347+$X348*1000-S348</f>
        <v>1600</v>
      </c>
      <c r="X348" s="4"/>
      <c r="Y348" s="18"/>
      <c r="Z348" s="18"/>
      <c r="AA348" s="18"/>
      <c r="AB348" s="50"/>
    </row>
    <row r="349" spans="1:28" ht="13.15" customHeight="1">
      <c r="A349" s="3">
        <f t="shared" si="217"/>
        <v>335</v>
      </c>
      <c r="B349" s="34">
        <f t="shared" si="263"/>
        <v>45656</v>
      </c>
      <c r="C349" s="2">
        <f t="shared" si="264"/>
        <v>884</v>
      </c>
      <c r="D349" s="5">
        <f t="shared" si="246"/>
        <v>1972</v>
      </c>
      <c r="E349" s="35">
        <f t="shared" si="204"/>
        <v>256</v>
      </c>
      <c r="F349" s="35">
        <f t="shared" si="205"/>
        <v>46</v>
      </c>
      <c r="G349" s="35">
        <f t="shared" si="206"/>
        <v>56</v>
      </c>
      <c r="H349" s="18">
        <f t="shared" si="207"/>
        <v>2600</v>
      </c>
      <c r="I349" s="18">
        <f t="shared" si="208"/>
        <v>2810</v>
      </c>
      <c r="J349" s="18">
        <f t="shared" si="209"/>
        <v>2800</v>
      </c>
      <c r="K349" s="18">
        <f t="shared" ref="K349:M349" si="282">K348</f>
        <v>3000</v>
      </c>
      <c r="L349" s="18">
        <f t="shared" si="282"/>
        <v>3000</v>
      </c>
      <c r="M349" s="18">
        <f t="shared" si="282"/>
        <v>3000</v>
      </c>
      <c r="N349" s="18">
        <f t="shared" si="211"/>
        <v>-400</v>
      </c>
      <c r="O349" s="18">
        <f t="shared" si="212"/>
        <v>-190</v>
      </c>
      <c r="P349" s="18">
        <f t="shared" si="213"/>
        <v>-200</v>
      </c>
      <c r="Q349" s="35">
        <f t="shared" si="266"/>
        <v>0</v>
      </c>
      <c r="R349" s="35">
        <f t="shared" si="266"/>
        <v>0</v>
      </c>
      <c r="S349" s="35">
        <f t="shared" si="266"/>
        <v>0</v>
      </c>
      <c r="T349" s="4">
        <f t="shared" si="214"/>
        <v>1256</v>
      </c>
      <c r="U349" s="83">
        <f t="shared" si="279"/>
        <v>1600</v>
      </c>
      <c r="V349" s="83">
        <f t="shared" si="280"/>
        <v>1600</v>
      </c>
      <c r="W349" s="83">
        <f t="shared" si="281"/>
        <v>1600</v>
      </c>
      <c r="X349" s="4"/>
      <c r="Y349" s="18"/>
      <c r="Z349" s="18"/>
      <c r="AA349" s="18"/>
      <c r="AB349" s="50"/>
    </row>
    <row r="350" spans="1:28" ht="13.15" customHeight="1">
      <c r="A350" s="3">
        <f t="shared" si="217"/>
        <v>336</v>
      </c>
      <c r="B350" s="34">
        <f t="shared" si="263"/>
        <v>45657</v>
      </c>
      <c r="C350" s="2">
        <f t="shared" si="264"/>
        <v>884</v>
      </c>
      <c r="D350" s="5">
        <f t="shared" si="246"/>
        <v>1974</v>
      </c>
      <c r="E350" s="35">
        <f t="shared" si="204"/>
        <v>258</v>
      </c>
      <c r="F350" s="35">
        <f t="shared" si="205"/>
        <v>48</v>
      </c>
      <c r="G350" s="35">
        <f t="shared" si="206"/>
        <v>58</v>
      </c>
      <c r="H350" s="18">
        <f t="shared" si="207"/>
        <v>2600</v>
      </c>
      <c r="I350" s="18">
        <f t="shared" si="208"/>
        <v>2810</v>
      </c>
      <c r="J350" s="18">
        <f t="shared" si="209"/>
        <v>2800</v>
      </c>
      <c r="K350" s="18">
        <f t="shared" ref="K350:M350" si="283">K349</f>
        <v>3000</v>
      </c>
      <c r="L350" s="18">
        <f t="shared" si="283"/>
        <v>3000</v>
      </c>
      <c r="M350" s="18">
        <f t="shared" si="283"/>
        <v>3000</v>
      </c>
      <c r="N350" s="18">
        <f t="shared" si="211"/>
        <v>-400</v>
      </c>
      <c r="O350" s="18">
        <f t="shared" si="212"/>
        <v>-190</v>
      </c>
      <c r="P350" s="18">
        <f t="shared" si="213"/>
        <v>-200</v>
      </c>
      <c r="Q350" s="35">
        <f t="shared" si="266"/>
        <v>0</v>
      </c>
      <c r="R350" s="35">
        <f t="shared" si="266"/>
        <v>0</v>
      </c>
      <c r="S350" s="35">
        <f t="shared" si="266"/>
        <v>0</v>
      </c>
      <c r="T350" s="4">
        <f t="shared" si="214"/>
        <v>1258</v>
      </c>
      <c r="U350" s="83">
        <f t="shared" si="279"/>
        <v>1600</v>
      </c>
      <c r="V350" s="83">
        <f t="shared" si="280"/>
        <v>1600</v>
      </c>
      <c r="W350" s="83">
        <f t="shared" si="281"/>
        <v>1600</v>
      </c>
      <c r="X350" s="4"/>
      <c r="Y350" s="18"/>
      <c r="Z350" s="18"/>
      <c r="AA350" s="18"/>
      <c r="AB350" s="50"/>
    </row>
    <row r="351" spans="1:28" ht="13.15" customHeight="1">
      <c r="Q351" s="35">
        <f t="shared" si="266"/>
        <v>0</v>
      </c>
      <c r="R351" s="35">
        <f t="shared" si="266"/>
        <v>0</v>
      </c>
      <c r="S351" s="35">
        <f t="shared" si="266"/>
        <v>0</v>
      </c>
    </row>
    <row r="352" spans="1:28" ht="13.15" customHeight="1">
      <c r="Q352" s="35">
        <f t="shared" si="266"/>
        <v>0</v>
      </c>
      <c r="R352" s="35">
        <f t="shared" si="266"/>
        <v>0</v>
      </c>
      <c r="S352" s="35">
        <f t="shared" si="266"/>
        <v>0</v>
      </c>
    </row>
  </sheetData>
  <mergeCells count="27">
    <mergeCell ref="Y12:Y13"/>
    <mergeCell ref="Z12:Z13"/>
    <mergeCell ref="AA12:AA13"/>
    <mergeCell ref="AB12:AB13"/>
    <mergeCell ref="H12:J12"/>
    <mergeCell ref="K12:M12"/>
    <mergeCell ref="N12:P12"/>
    <mergeCell ref="Q12:S12"/>
    <mergeCell ref="T12:T13"/>
    <mergeCell ref="U12:W12"/>
    <mergeCell ref="X12:X13"/>
    <mergeCell ref="A6:H6"/>
    <mergeCell ref="I6:R6"/>
    <mergeCell ref="S6:AB6"/>
    <mergeCell ref="A7:AB7"/>
    <mergeCell ref="M10:N10"/>
    <mergeCell ref="A12:A13"/>
    <mergeCell ref="B12:B13"/>
    <mergeCell ref="C12:C13"/>
    <mergeCell ref="D12:D13"/>
    <mergeCell ref="E12:G12"/>
    <mergeCell ref="A2:AB2"/>
    <mergeCell ref="A3:AB3"/>
    <mergeCell ref="A4:AB4"/>
    <mergeCell ref="A5:H5"/>
    <mergeCell ref="I5:R5"/>
    <mergeCell ref="S5:AB5"/>
  </mergeCells>
  <printOptions horizontalCentered="1"/>
  <pageMargins left="0.39370078740157483" right="0.39370078740157483" top="0.78740157480314965" bottom="0.39370078740157483" header="0.31496062992125984" footer="0.31496062992125984"/>
  <pageSetup paperSize="9" scale="54" fitToHeight="0" orientation="landscape" blackAndWhite="1" r:id="rId1"/>
  <colBreaks count="1" manualBreakCount="1">
    <brk id="28" max="1048575" man="1"/>
  </colBreaks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AF7F3B-6447-444D-BFA3-8E7EC282FEA1}">
  <sheetPr codeName="Sheet19">
    <tabColor rgb="FF00B0F0"/>
    <pageSetUpPr fitToPage="1"/>
  </sheetPr>
  <dimension ref="A1:AF352"/>
  <sheetViews>
    <sheetView view="pageBreakPreview" zoomScale="80" zoomScaleNormal="83" zoomScaleSheetLayoutView="80" workbookViewId="0">
      <pane ySplit="13" topLeftCell="A14" activePane="bottomLeft" state="frozen"/>
      <selection activeCell="Q391" sqref="Q391:S391"/>
      <selection pane="bottomLeft" activeCell="U344" sqref="U344:W344"/>
    </sheetView>
  </sheetViews>
  <sheetFormatPr defaultColWidth="9.28515625" defaultRowHeight="13.15" customHeight="1"/>
  <cols>
    <col min="1" max="1" width="4.28515625" style="8" customWidth="1"/>
    <col min="2" max="2" width="11" style="8" customWidth="1"/>
    <col min="3" max="3" width="8.85546875" style="37" customWidth="1"/>
    <col min="4" max="4" width="11.28515625" style="8" bestFit="1" customWidth="1"/>
    <col min="5" max="16" width="8.42578125" style="8" customWidth="1"/>
    <col min="17" max="19" width="7.42578125" style="38" customWidth="1"/>
    <col min="20" max="20" width="10.28515625" style="8" customWidth="1"/>
    <col min="21" max="24" width="9.28515625" style="8" customWidth="1"/>
    <col min="25" max="27" width="10.7109375" style="8" customWidth="1"/>
    <col min="28" max="28" width="16" style="8" customWidth="1"/>
    <col min="29" max="29" width="8.28515625" style="8" customWidth="1"/>
    <col min="30" max="30" width="12.85546875" style="8" customWidth="1"/>
    <col min="31" max="31" width="8.7109375" style="8" customWidth="1"/>
    <col min="32" max="32" width="11.7109375" style="8" customWidth="1"/>
    <col min="33" max="33" width="8.28515625" style="8" bestFit="1" customWidth="1"/>
    <col min="34" max="34" width="9.28515625" style="8" customWidth="1"/>
    <col min="35" max="16384" width="9.28515625" style="8"/>
  </cols>
  <sheetData>
    <row r="1" spans="1:32" ht="19.5" customHeight="1">
      <c r="B1" s="8">
        <v>1</v>
      </c>
      <c r="C1" s="37">
        <f>+B1+1</f>
        <v>2</v>
      </c>
      <c r="D1" s="37">
        <f t="shared" ref="D1:AB1" si="0">+C1+1</f>
        <v>3</v>
      </c>
      <c r="E1" s="37">
        <f t="shared" si="0"/>
        <v>4</v>
      </c>
      <c r="F1" s="37">
        <f t="shared" si="0"/>
        <v>5</v>
      </c>
      <c r="G1" s="37">
        <f t="shared" si="0"/>
        <v>6</v>
      </c>
      <c r="H1" s="37">
        <f t="shared" si="0"/>
        <v>7</v>
      </c>
      <c r="I1" s="37">
        <f t="shared" si="0"/>
        <v>8</v>
      </c>
      <c r="J1" s="37">
        <f t="shared" si="0"/>
        <v>9</v>
      </c>
      <c r="K1" s="37">
        <f t="shared" si="0"/>
        <v>10</v>
      </c>
      <c r="L1" s="37">
        <f t="shared" si="0"/>
        <v>11</v>
      </c>
      <c r="M1" s="37">
        <f t="shared" si="0"/>
        <v>12</v>
      </c>
      <c r="N1" s="37">
        <f t="shared" si="0"/>
        <v>13</v>
      </c>
      <c r="O1" s="37">
        <f t="shared" si="0"/>
        <v>14</v>
      </c>
      <c r="P1" s="37">
        <f t="shared" si="0"/>
        <v>15</v>
      </c>
      <c r="Q1" s="37">
        <f t="shared" si="0"/>
        <v>16</v>
      </c>
      <c r="R1" s="37">
        <f t="shared" si="0"/>
        <v>17</v>
      </c>
      <c r="S1" s="37">
        <f t="shared" si="0"/>
        <v>18</v>
      </c>
      <c r="T1" s="37">
        <f t="shared" si="0"/>
        <v>19</v>
      </c>
      <c r="U1" s="37">
        <f t="shared" si="0"/>
        <v>20</v>
      </c>
      <c r="V1" s="37">
        <f t="shared" si="0"/>
        <v>21</v>
      </c>
      <c r="W1" s="37">
        <f t="shared" si="0"/>
        <v>22</v>
      </c>
      <c r="X1" s="37">
        <f t="shared" ref="X1" si="1">+W1+1</f>
        <v>23</v>
      </c>
      <c r="Y1" s="37">
        <f t="shared" ref="Y1" si="2">+X1+1</f>
        <v>24</v>
      </c>
      <c r="Z1" s="37">
        <f t="shared" ref="Z1" si="3">+Y1+1</f>
        <v>25</v>
      </c>
      <c r="AA1" s="37">
        <f t="shared" ref="AA1" si="4">+Z1+1</f>
        <v>26</v>
      </c>
      <c r="AB1" s="37">
        <f t="shared" si="0"/>
        <v>27</v>
      </c>
    </row>
    <row r="2" spans="1:32" ht="19.5" customHeight="1">
      <c r="A2" s="123" t="s">
        <v>13</v>
      </c>
      <c r="B2" s="123"/>
      <c r="C2" s="123"/>
      <c r="D2" s="123"/>
      <c r="E2" s="123"/>
      <c r="F2" s="123"/>
      <c r="G2" s="123"/>
      <c r="H2" s="123"/>
      <c r="I2" s="123"/>
      <c r="J2" s="123"/>
      <c r="K2" s="123"/>
      <c r="L2" s="123"/>
      <c r="M2" s="123"/>
      <c r="N2" s="123"/>
      <c r="O2" s="123"/>
      <c r="P2" s="123"/>
      <c r="Q2" s="123"/>
      <c r="R2" s="123"/>
      <c r="S2" s="123"/>
      <c r="T2" s="123"/>
      <c r="U2" s="123"/>
      <c r="V2" s="123"/>
      <c r="W2" s="123"/>
      <c r="X2" s="123"/>
      <c r="Y2" s="123"/>
      <c r="Z2" s="123"/>
      <c r="AA2" s="123"/>
      <c r="AB2" s="123"/>
    </row>
    <row r="3" spans="1:32" ht="19.5" customHeight="1">
      <c r="A3" s="123" t="s">
        <v>14</v>
      </c>
      <c r="B3" s="123"/>
      <c r="C3" s="123"/>
      <c r="D3" s="123"/>
      <c r="E3" s="123"/>
      <c r="F3" s="123"/>
      <c r="G3" s="123"/>
      <c r="H3" s="123"/>
      <c r="I3" s="123"/>
      <c r="J3" s="123"/>
      <c r="K3" s="123"/>
      <c r="L3" s="123"/>
      <c r="M3" s="123"/>
      <c r="N3" s="123"/>
      <c r="O3" s="123"/>
      <c r="P3" s="123"/>
      <c r="Q3" s="123"/>
      <c r="R3" s="123"/>
      <c r="S3" s="123"/>
      <c r="T3" s="123"/>
      <c r="U3" s="123"/>
      <c r="V3" s="123"/>
      <c r="W3" s="123"/>
      <c r="X3" s="123"/>
      <c r="Y3" s="123"/>
      <c r="Z3" s="123"/>
      <c r="AA3" s="123"/>
      <c r="AB3" s="123"/>
    </row>
    <row r="4" spans="1:32" ht="19.5" customHeight="1">
      <c r="A4" s="123" t="str">
        <f>UPPER("GÓI THẦU XL03 :Thi Công Xây Dựng Đoạn Tuyến Km114+200 - Km126+223 Bao Gồm Tuyến Nối Nút Giao IC12  Với QL1 (bao gồm khảo sát, thiết kế BVTC)")</f>
        <v>GÓI THẦU XL03 :THI CÔNG XÂY DỰNG ĐOẠN TUYẾN KM114+200 - KM126+223 BAO GỒM TUYẾN NỐI NÚT GIAO IC12  VỚI QL1 (BAO GỒM KHẢO SÁT, THIẾT KẾ BVTC)</v>
      </c>
      <c r="B4" s="123"/>
      <c r="C4" s="123"/>
      <c r="D4" s="123"/>
      <c r="E4" s="123"/>
      <c r="F4" s="123"/>
      <c r="G4" s="123"/>
      <c r="H4" s="123"/>
      <c r="I4" s="123"/>
      <c r="J4" s="123"/>
      <c r="K4" s="123"/>
      <c r="L4" s="123"/>
      <c r="M4" s="123"/>
      <c r="N4" s="123"/>
      <c r="O4" s="123"/>
      <c r="P4" s="123"/>
      <c r="Q4" s="123"/>
      <c r="R4" s="123"/>
      <c r="S4" s="123"/>
      <c r="T4" s="123"/>
      <c r="U4" s="123"/>
      <c r="V4" s="123"/>
      <c r="W4" s="123"/>
      <c r="X4" s="123"/>
      <c r="Y4" s="123"/>
      <c r="Z4" s="123"/>
      <c r="AA4" s="123"/>
      <c r="AB4" s="123"/>
    </row>
    <row r="5" spans="1:32" ht="18.75" customHeight="1">
      <c r="A5" s="124" t="s">
        <v>22</v>
      </c>
      <c r="B5" s="125"/>
      <c r="C5" s="125"/>
      <c r="D5" s="125"/>
      <c r="E5" s="125"/>
      <c r="F5" s="125"/>
      <c r="G5" s="125"/>
      <c r="H5" s="126"/>
      <c r="I5" s="127" t="s">
        <v>24</v>
      </c>
      <c r="J5" s="128"/>
      <c r="K5" s="128"/>
      <c r="L5" s="128"/>
      <c r="M5" s="128"/>
      <c r="N5" s="128"/>
      <c r="O5" s="128"/>
      <c r="P5" s="128"/>
      <c r="Q5" s="128"/>
      <c r="R5" s="129"/>
      <c r="S5" s="127" t="s">
        <v>25</v>
      </c>
      <c r="T5" s="128"/>
      <c r="U5" s="128"/>
      <c r="V5" s="128"/>
      <c r="W5" s="128"/>
      <c r="X5" s="128"/>
      <c r="Y5" s="128"/>
      <c r="Z5" s="128"/>
      <c r="AA5" s="128"/>
      <c r="AB5" s="129"/>
    </row>
    <row r="6" spans="1:32" ht="17.25" customHeight="1">
      <c r="A6" s="130" t="s">
        <v>23</v>
      </c>
      <c r="B6" s="131"/>
      <c r="C6" s="131"/>
      <c r="D6" s="131"/>
      <c r="E6" s="131"/>
      <c r="F6" s="131"/>
      <c r="G6" s="131"/>
      <c r="H6" s="132"/>
      <c r="I6" s="133" t="str">
        <f>UPPER("Liên danh Phân viện KHCN GTVT phía Nam - Công ty Cổ phần Tư vấn kỹ thuật và xây dựng Hồng Hà")</f>
        <v>LIÊN DANH PHÂN VIỆN KHCN GTVT PHÍA NAM - CÔNG TY CỔ PHẦN TƯ VẤN KỸ THUẬT VÀ XÂY DỰNG HỒNG HÀ</v>
      </c>
      <c r="J6" s="134"/>
      <c r="K6" s="134"/>
      <c r="L6" s="134"/>
      <c r="M6" s="134"/>
      <c r="N6" s="134"/>
      <c r="O6" s="134"/>
      <c r="P6" s="134"/>
      <c r="Q6" s="134"/>
      <c r="R6" s="135"/>
      <c r="S6" s="136" t="s">
        <v>34</v>
      </c>
      <c r="T6" s="137"/>
      <c r="U6" s="137"/>
      <c r="V6" s="137"/>
      <c r="W6" s="137"/>
      <c r="X6" s="137"/>
      <c r="Y6" s="137"/>
      <c r="Z6" s="137"/>
      <c r="AA6" s="137"/>
      <c r="AB6" s="138"/>
    </row>
    <row r="7" spans="1:32" ht="21" customHeight="1">
      <c r="A7" s="139" t="s">
        <v>15</v>
      </c>
      <c r="B7" s="140"/>
      <c r="C7" s="140"/>
      <c r="D7" s="140"/>
      <c r="E7" s="140"/>
      <c r="F7" s="140"/>
      <c r="G7" s="140"/>
      <c r="H7" s="140"/>
      <c r="I7" s="140"/>
      <c r="J7" s="140"/>
      <c r="K7" s="140"/>
      <c r="L7" s="140"/>
      <c r="M7" s="140"/>
      <c r="N7" s="140"/>
      <c r="O7" s="140"/>
      <c r="P7" s="140"/>
      <c r="Q7" s="140"/>
      <c r="R7" s="140"/>
      <c r="S7" s="140"/>
      <c r="T7" s="140"/>
      <c r="U7" s="140"/>
      <c r="V7" s="140"/>
      <c r="W7" s="140"/>
      <c r="X7" s="140"/>
      <c r="Y7" s="140"/>
      <c r="Z7" s="140"/>
      <c r="AA7" s="140"/>
      <c r="AB7" s="141"/>
    </row>
    <row r="8" spans="1:32" ht="15">
      <c r="A8" s="19" t="s">
        <v>16</v>
      </c>
      <c r="B8" s="20"/>
      <c r="C8" s="20"/>
      <c r="D8" s="20"/>
      <c r="E8" s="20"/>
      <c r="F8" s="20"/>
      <c r="G8" s="20"/>
      <c r="H8" s="20"/>
      <c r="I8" s="20"/>
      <c r="J8" s="21"/>
      <c r="K8" s="21" t="s">
        <v>17</v>
      </c>
      <c r="L8" s="21"/>
      <c r="M8" s="21"/>
      <c r="N8" s="21"/>
      <c r="O8" s="20"/>
      <c r="P8" s="20"/>
      <c r="Q8" s="20"/>
      <c r="R8" s="20"/>
      <c r="S8" s="20"/>
      <c r="T8" s="20"/>
      <c r="U8" s="20"/>
      <c r="V8" s="20"/>
      <c r="W8" s="22"/>
      <c r="X8" s="22"/>
      <c r="Y8" s="22"/>
      <c r="Z8" s="22"/>
      <c r="AA8" s="22"/>
      <c r="AB8" s="23"/>
    </row>
    <row r="9" spans="1:32" ht="15">
      <c r="A9" s="24" t="s">
        <v>18</v>
      </c>
      <c r="B9" s="25"/>
      <c r="C9" s="25" t="s">
        <v>35</v>
      </c>
      <c r="D9" s="25"/>
      <c r="E9" s="25"/>
      <c r="F9" s="25"/>
      <c r="G9" s="25"/>
      <c r="H9" s="25"/>
      <c r="I9" s="25"/>
      <c r="J9" s="26"/>
      <c r="K9" s="26" t="s">
        <v>19</v>
      </c>
      <c r="L9" s="26"/>
      <c r="M9" s="41">
        <f>C14</f>
        <v>884</v>
      </c>
      <c r="N9" s="26"/>
      <c r="O9" s="25"/>
      <c r="P9" s="25"/>
      <c r="Q9" s="25"/>
      <c r="R9" s="25"/>
      <c r="S9" s="25"/>
      <c r="T9" s="25"/>
      <c r="U9" s="25"/>
      <c r="V9" s="25"/>
      <c r="W9" s="27"/>
      <c r="X9" s="27"/>
      <c r="Y9" s="27"/>
      <c r="Z9" s="27"/>
      <c r="AA9" s="27"/>
      <c r="AB9" s="28"/>
    </row>
    <row r="10" spans="1:32" ht="15">
      <c r="A10" s="24" t="s">
        <v>20</v>
      </c>
      <c r="B10" s="25"/>
      <c r="C10" s="25" t="s">
        <v>43</v>
      </c>
      <c r="D10" s="25"/>
      <c r="E10" s="25"/>
      <c r="F10" s="25"/>
      <c r="G10" s="25"/>
      <c r="H10" s="25"/>
      <c r="I10" s="25"/>
      <c r="J10" s="26"/>
      <c r="K10" s="26" t="s">
        <v>21</v>
      </c>
      <c r="L10" s="26"/>
      <c r="M10" s="142">
        <f>B14</f>
        <v>45321</v>
      </c>
      <c r="N10" s="142"/>
      <c r="O10" s="25"/>
      <c r="P10" s="25"/>
      <c r="Q10" s="25"/>
      <c r="R10" s="25"/>
      <c r="S10" s="25"/>
      <c r="T10" s="25"/>
      <c r="U10" s="25"/>
      <c r="V10" s="25"/>
      <c r="W10" s="27"/>
      <c r="X10" s="27"/>
      <c r="Y10" s="27"/>
      <c r="Z10" s="27"/>
      <c r="AA10" s="27"/>
      <c r="AB10" s="28"/>
    </row>
    <row r="11" spans="1:32" ht="11.25" customHeight="1">
      <c r="A11" s="29"/>
      <c r="B11" s="30"/>
      <c r="C11" s="31"/>
      <c r="D11" s="30"/>
      <c r="E11" s="30"/>
      <c r="F11" s="30"/>
      <c r="G11" s="30"/>
      <c r="H11" s="30"/>
      <c r="I11" s="30"/>
      <c r="J11" s="30"/>
      <c r="K11" s="30"/>
      <c r="L11" s="30"/>
      <c r="M11" s="30"/>
      <c r="N11" s="30"/>
      <c r="O11" s="30"/>
      <c r="P11" s="30"/>
      <c r="Q11" s="32"/>
      <c r="R11" s="32"/>
      <c r="S11" s="32"/>
      <c r="T11" s="30"/>
      <c r="U11" s="30"/>
      <c r="V11" s="30"/>
      <c r="W11" s="30"/>
      <c r="X11" s="30"/>
      <c r="Y11" s="30"/>
      <c r="Z11" s="30"/>
      <c r="AA11" s="30"/>
      <c r="AB11" s="33"/>
    </row>
    <row r="12" spans="1:32" ht="47.25" customHeight="1">
      <c r="A12" s="99" t="s">
        <v>10</v>
      </c>
      <c r="B12" s="99" t="s">
        <v>9</v>
      </c>
      <c r="C12" s="99" t="s">
        <v>8</v>
      </c>
      <c r="D12" s="99" t="s">
        <v>31</v>
      </c>
      <c r="E12" s="101" t="s">
        <v>30</v>
      </c>
      <c r="F12" s="102"/>
      <c r="G12" s="103"/>
      <c r="H12" s="101" t="s">
        <v>29</v>
      </c>
      <c r="I12" s="102"/>
      <c r="J12" s="103"/>
      <c r="K12" s="101" t="s">
        <v>28</v>
      </c>
      <c r="L12" s="102"/>
      <c r="M12" s="103"/>
      <c r="N12" s="101" t="s">
        <v>27</v>
      </c>
      <c r="O12" s="102"/>
      <c r="P12" s="103"/>
      <c r="Q12" s="117" t="s">
        <v>32</v>
      </c>
      <c r="R12" s="118"/>
      <c r="S12" s="119"/>
      <c r="T12" s="99" t="s">
        <v>7</v>
      </c>
      <c r="U12" s="120" t="s">
        <v>26</v>
      </c>
      <c r="V12" s="121"/>
      <c r="W12" s="122"/>
      <c r="X12" s="99" t="s">
        <v>12</v>
      </c>
      <c r="Y12" s="99" t="s">
        <v>6</v>
      </c>
      <c r="Z12" s="99" t="s">
        <v>5</v>
      </c>
      <c r="AA12" s="99" t="s">
        <v>4</v>
      </c>
      <c r="AB12" s="99" t="s">
        <v>3</v>
      </c>
    </row>
    <row r="13" spans="1:32" ht="33" customHeight="1">
      <c r="A13" s="100"/>
      <c r="B13" s="100"/>
      <c r="C13" s="100"/>
      <c r="D13" s="100"/>
      <c r="E13" s="43" t="s">
        <v>2</v>
      </c>
      <c r="F13" s="43" t="s">
        <v>1</v>
      </c>
      <c r="G13" s="43" t="s">
        <v>0</v>
      </c>
      <c r="H13" s="43" t="s">
        <v>2</v>
      </c>
      <c r="I13" s="43" t="s">
        <v>1</v>
      </c>
      <c r="J13" s="43" t="s">
        <v>0</v>
      </c>
      <c r="K13" s="43" t="s">
        <v>2</v>
      </c>
      <c r="L13" s="43" t="s">
        <v>1</v>
      </c>
      <c r="M13" s="43" t="s">
        <v>0</v>
      </c>
      <c r="N13" s="43" t="s">
        <v>2</v>
      </c>
      <c r="O13" s="43" t="s">
        <v>1</v>
      </c>
      <c r="P13" s="43" t="s">
        <v>0</v>
      </c>
      <c r="Q13" s="43" t="s">
        <v>2</v>
      </c>
      <c r="R13" s="43" t="s">
        <v>1</v>
      </c>
      <c r="S13" s="43" t="s">
        <v>0</v>
      </c>
      <c r="T13" s="100"/>
      <c r="U13" s="43" t="s">
        <v>2</v>
      </c>
      <c r="V13" s="43" t="s">
        <v>1</v>
      </c>
      <c r="W13" s="43" t="s">
        <v>0</v>
      </c>
      <c r="X13" s="100"/>
      <c r="Y13" s="100"/>
      <c r="Z13" s="100"/>
      <c r="AA13" s="100"/>
      <c r="AB13" s="100"/>
    </row>
    <row r="14" spans="1:32" s="54" customFormat="1" ht="15">
      <c r="A14" s="39">
        <v>0</v>
      </c>
      <c r="B14" s="51">
        <v>45321</v>
      </c>
      <c r="C14" s="44">
        <v>884</v>
      </c>
      <c r="D14" s="45">
        <v>1750</v>
      </c>
      <c r="E14" s="40">
        <f>C14+D14-H14</f>
        <v>954</v>
      </c>
      <c r="F14" s="40">
        <f>C14+D14-I14</f>
        <v>974</v>
      </c>
      <c r="G14" s="40">
        <f>D14+C14-J14</f>
        <v>1014</v>
      </c>
      <c r="H14" s="6">
        <f t="shared" ref="H14:J29" si="5">K14+N14</f>
        <v>1680</v>
      </c>
      <c r="I14" s="6">
        <f t="shared" si="5"/>
        <v>1660</v>
      </c>
      <c r="J14" s="6">
        <f t="shared" si="5"/>
        <v>1620</v>
      </c>
      <c r="K14" s="1">
        <v>2000</v>
      </c>
      <c r="L14" s="1">
        <v>2000</v>
      </c>
      <c r="M14" s="1">
        <v>2000</v>
      </c>
      <c r="N14" s="1">
        <v>-320</v>
      </c>
      <c r="O14" s="1">
        <v>-340</v>
      </c>
      <c r="P14" s="1">
        <v>-380</v>
      </c>
      <c r="Q14" s="40">
        <v>0</v>
      </c>
      <c r="R14" s="40">
        <v>0</v>
      </c>
      <c r="S14" s="40">
        <v>0</v>
      </c>
      <c r="T14" s="7">
        <f>D14+C14-V14</f>
        <v>2974</v>
      </c>
      <c r="U14" s="7">
        <f>N14</f>
        <v>-320</v>
      </c>
      <c r="V14" s="7">
        <f t="shared" ref="V14:W14" si="6">O14</f>
        <v>-340</v>
      </c>
      <c r="W14" s="7">
        <f t="shared" si="6"/>
        <v>-380</v>
      </c>
      <c r="X14" s="7"/>
      <c r="Y14" s="52"/>
      <c r="Z14" s="6"/>
      <c r="AA14" s="6"/>
      <c r="AB14" s="53" t="s">
        <v>11</v>
      </c>
      <c r="AF14" s="55"/>
    </row>
    <row r="15" spans="1:32" ht="15">
      <c r="A15" s="3">
        <v>1</v>
      </c>
      <c r="B15" s="34">
        <f>B14+1</f>
        <v>45322</v>
      </c>
      <c r="C15" s="2">
        <f>C14</f>
        <v>884</v>
      </c>
      <c r="D15" s="5">
        <f>D14-2</f>
        <v>1748</v>
      </c>
      <c r="E15" s="35">
        <f>C15+D15-H15</f>
        <v>952</v>
      </c>
      <c r="F15" s="35">
        <f>C15+D15-I15</f>
        <v>972</v>
      </c>
      <c r="G15" s="35">
        <f>D15+C15-J15</f>
        <v>1012</v>
      </c>
      <c r="H15" s="18">
        <f t="shared" si="5"/>
        <v>1680</v>
      </c>
      <c r="I15" s="18">
        <f t="shared" si="5"/>
        <v>1660</v>
      </c>
      <c r="J15" s="18">
        <f t="shared" si="5"/>
        <v>1620</v>
      </c>
      <c r="K15" s="18">
        <f>K14</f>
        <v>2000</v>
      </c>
      <c r="L15" s="18">
        <f>L14</f>
        <v>2000</v>
      </c>
      <c r="M15" s="18">
        <f>M14</f>
        <v>2000</v>
      </c>
      <c r="N15" s="18">
        <f>N14-Q15</f>
        <v>-320</v>
      </c>
      <c r="O15" s="18">
        <f t="shared" ref="O15:P30" si="7">O14-R15</f>
        <v>-340</v>
      </c>
      <c r="P15" s="18">
        <f t="shared" si="7"/>
        <v>-380</v>
      </c>
      <c r="Q15" s="35">
        <f>Q14</f>
        <v>0</v>
      </c>
      <c r="R15" s="35">
        <f t="shared" ref="R15:S15" si="8">R14</f>
        <v>0</v>
      </c>
      <c r="S15" s="35">
        <f t="shared" si="8"/>
        <v>0</v>
      </c>
      <c r="T15" s="4">
        <f t="shared" ref="T15:T78" si="9">D15+C15-V15</f>
        <v>2972</v>
      </c>
      <c r="U15" s="83">
        <f t="shared" ref="U15:W15" si="10">U14+$X15*1000-Q15</f>
        <v>-320</v>
      </c>
      <c r="V15" s="83">
        <f t="shared" si="10"/>
        <v>-340</v>
      </c>
      <c r="W15" s="83">
        <f t="shared" si="10"/>
        <v>-380</v>
      </c>
      <c r="X15" s="4"/>
      <c r="Y15" s="36"/>
      <c r="Z15" s="18"/>
      <c r="AA15" s="18"/>
      <c r="AB15" s="49"/>
    </row>
    <row r="16" spans="1:32" ht="15">
      <c r="A16" s="3">
        <v>2</v>
      </c>
      <c r="B16" s="34">
        <f t="shared" ref="B16:B79" si="11">B15+1</f>
        <v>45323</v>
      </c>
      <c r="C16" s="2">
        <f t="shared" ref="C16:C79" si="12">C15</f>
        <v>884</v>
      </c>
      <c r="D16" s="5">
        <f t="shared" ref="D16:D79" si="13">D15-2</f>
        <v>1746</v>
      </c>
      <c r="E16" s="35">
        <f>C16+D16-H16</f>
        <v>950</v>
      </c>
      <c r="F16" s="35">
        <f>C16+D16-I16</f>
        <v>970</v>
      </c>
      <c r="G16" s="35">
        <f>D16+C16-J16</f>
        <v>1010</v>
      </c>
      <c r="H16" s="18">
        <f t="shared" si="5"/>
        <v>1680</v>
      </c>
      <c r="I16" s="18">
        <f t="shared" si="5"/>
        <v>1660</v>
      </c>
      <c r="J16" s="18">
        <f t="shared" si="5"/>
        <v>1620</v>
      </c>
      <c r="K16" s="18">
        <f t="shared" ref="K16:M31" si="14">K15</f>
        <v>2000</v>
      </c>
      <c r="L16" s="18">
        <f t="shared" si="14"/>
        <v>2000</v>
      </c>
      <c r="M16" s="18">
        <f t="shared" si="14"/>
        <v>2000</v>
      </c>
      <c r="N16" s="18">
        <f>N15-Q16</f>
        <v>-320</v>
      </c>
      <c r="O16" s="18">
        <f t="shared" si="7"/>
        <v>-340</v>
      </c>
      <c r="P16" s="18">
        <f t="shared" si="7"/>
        <v>-380</v>
      </c>
      <c r="Q16" s="35">
        <f t="shared" ref="Q16:S17" si="15">Q15</f>
        <v>0</v>
      </c>
      <c r="R16" s="35">
        <f t="shared" si="15"/>
        <v>0</v>
      </c>
      <c r="S16" s="35">
        <f t="shared" si="15"/>
        <v>0</v>
      </c>
      <c r="T16" s="4">
        <f t="shared" si="9"/>
        <v>2970</v>
      </c>
      <c r="U16" s="83">
        <f t="shared" ref="U16:U79" si="16">U15+$X16*1000-Q16</f>
        <v>-320</v>
      </c>
      <c r="V16" s="83">
        <f t="shared" ref="V16:V79" si="17">V15+$X16*1000-R16</f>
        <v>-340</v>
      </c>
      <c r="W16" s="83">
        <f t="shared" ref="W16:W79" si="18">W15+$X16*1000-S16</f>
        <v>-380</v>
      </c>
      <c r="X16" s="4"/>
      <c r="Y16" s="36"/>
      <c r="Z16" s="18"/>
      <c r="AA16" s="18"/>
      <c r="AB16" s="50"/>
      <c r="AD16" s="47"/>
    </row>
    <row r="17" spans="1:30" ht="15.75">
      <c r="A17" s="3">
        <v>3</v>
      </c>
      <c r="B17" s="34">
        <f t="shared" si="11"/>
        <v>45324</v>
      </c>
      <c r="C17" s="2">
        <f t="shared" si="12"/>
        <v>884</v>
      </c>
      <c r="D17" s="5">
        <f t="shared" si="13"/>
        <v>1744</v>
      </c>
      <c r="E17" s="35">
        <f t="shared" ref="E17:E80" si="19">C17+D17-H17</f>
        <v>948</v>
      </c>
      <c r="F17" s="35">
        <f t="shared" ref="F17:F80" si="20">C17+D17-I17</f>
        <v>968</v>
      </c>
      <c r="G17" s="35">
        <f t="shared" ref="G17:G80" si="21">D17+C17-J17</f>
        <v>1008</v>
      </c>
      <c r="H17" s="18">
        <f t="shared" si="5"/>
        <v>1680</v>
      </c>
      <c r="I17" s="18">
        <f t="shared" si="5"/>
        <v>1660</v>
      </c>
      <c r="J17" s="18">
        <f t="shared" si="5"/>
        <v>1620</v>
      </c>
      <c r="K17" s="18">
        <f t="shared" si="14"/>
        <v>2000</v>
      </c>
      <c r="L17" s="18">
        <f t="shared" si="14"/>
        <v>2000</v>
      </c>
      <c r="M17" s="18">
        <f t="shared" si="14"/>
        <v>2000</v>
      </c>
      <c r="N17" s="18">
        <f t="shared" ref="N17:P32" si="22">N16-Q17</f>
        <v>-320</v>
      </c>
      <c r="O17" s="18">
        <f t="shared" si="7"/>
        <v>-340</v>
      </c>
      <c r="P17" s="18">
        <f t="shared" si="7"/>
        <v>-380</v>
      </c>
      <c r="Q17" s="35">
        <f t="shared" si="15"/>
        <v>0</v>
      </c>
      <c r="R17" s="35">
        <f t="shared" si="15"/>
        <v>0</v>
      </c>
      <c r="S17" s="35">
        <f t="shared" si="15"/>
        <v>0</v>
      </c>
      <c r="T17" s="4">
        <f t="shared" si="9"/>
        <v>2968</v>
      </c>
      <c r="U17" s="83">
        <f t="shared" si="16"/>
        <v>-320</v>
      </c>
      <c r="V17" s="83">
        <f t="shared" si="17"/>
        <v>-340</v>
      </c>
      <c r="W17" s="83">
        <f t="shared" si="18"/>
        <v>-380</v>
      </c>
      <c r="X17" s="4"/>
      <c r="Y17" s="18"/>
      <c r="Z17" s="18"/>
      <c r="AA17" s="18"/>
      <c r="AB17" s="50"/>
      <c r="AD17" s="57">
        <v>45323</v>
      </c>
    </row>
    <row r="18" spans="1:30" ht="16.5" customHeight="1">
      <c r="A18" s="3">
        <v>4</v>
      </c>
      <c r="B18" s="34">
        <f t="shared" si="11"/>
        <v>45325</v>
      </c>
      <c r="C18" s="2">
        <f t="shared" si="12"/>
        <v>884</v>
      </c>
      <c r="D18" s="5">
        <f t="shared" si="13"/>
        <v>1742</v>
      </c>
      <c r="E18" s="35">
        <f t="shared" si="19"/>
        <v>946</v>
      </c>
      <c r="F18" s="35">
        <f t="shared" si="20"/>
        <v>966</v>
      </c>
      <c r="G18" s="35">
        <f t="shared" si="21"/>
        <v>1006</v>
      </c>
      <c r="H18" s="18">
        <f t="shared" si="5"/>
        <v>1680</v>
      </c>
      <c r="I18" s="18">
        <f t="shared" si="5"/>
        <v>1660</v>
      </c>
      <c r="J18" s="18">
        <f t="shared" si="5"/>
        <v>1620</v>
      </c>
      <c r="K18" s="18">
        <f t="shared" si="14"/>
        <v>2000</v>
      </c>
      <c r="L18" s="18">
        <f t="shared" si="14"/>
        <v>2000</v>
      </c>
      <c r="M18" s="18">
        <f t="shared" si="14"/>
        <v>2000</v>
      </c>
      <c r="N18" s="18">
        <f t="shared" si="22"/>
        <v>-320</v>
      </c>
      <c r="O18" s="18">
        <f t="shared" si="7"/>
        <v>-340</v>
      </c>
      <c r="P18" s="18">
        <f t="shared" si="7"/>
        <v>-380</v>
      </c>
      <c r="Q18" s="35">
        <f t="shared" ref="Q18:S18" si="23">Q17</f>
        <v>0</v>
      </c>
      <c r="R18" s="35">
        <f t="shared" si="23"/>
        <v>0</v>
      </c>
      <c r="S18" s="35">
        <f t="shared" si="23"/>
        <v>0</v>
      </c>
      <c r="T18" s="4">
        <f t="shared" si="9"/>
        <v>2966</v>
      </c>
      <c r="U18" s="83">
        <f t="shared" si="16"/>
        <v>-320</v>
      </c>
      <c r="V18" s="83">
        <f t="shared" si="17"/>
        <v>-340</v>
      </c>
      <c r="W18" s="83">
        <f t="shared" si="18"/>
        <v>-380</v>
      </c>
      <c r="X18" s="4"/>
      <c r="Y18" s="18"/>
      <c r="Z18" s="18"/>
      <c r="AA18" s="18"/>
      <c r="AB18" s="50"/>
      <c r="AD18" s="57">
        <v>45326</v>
      </c>
    </row>
    <row r="19" spans="1:30" ht="16.5" customHeight="1">
      <c r="A19" s="3">
        <v>5</v>
      </c>
      <c r="B19" s="34">
        <f t="shared" si="11"/>
        <v>45326</v>
      </c>
      <c r="C19" s="2">
        <f t="shared" si="12"/>
        <v>884</v>
      </c>
      <c r="D19" s="5">
        <f t="shared" si="13"/>
        <v>1740</v>
      </c>
      <c r="E19" s="35">
        <f t="shared" si="19"/>
        <v>944</v>
      </c>
      <c r="F19" s="35">
        <f t="shared" si="20"/>
        <v>964</v>
      </c>
      <c r="G19" s="35">
        <f t="shared" si="21"/>
        <v>1004</v>
      </c>
      <c r="H19" s="18">
        <f t="shared" si="5"/>
        <v>1680</v>
      </c>
      <c r="I19" s="18">
        <f t="shared" si="5"/>
        <v>1660</v>
      </c>
      <c r="J19" s="18">
        <f t="shared" si="5"/>
        <v>1620</v>
      </c>
      <c r="K19" s="18">
        <f t="shared" si="14"/>
        <v>2000</v>
      </c>
      <c r="L19" s="18">
        <f t="shared" si="14"/>
        <v>2000</v>
      </c>
      <c r="M19" s="18">
        <f t="shared" si="14"/>
        <v>2000</v>
      </c>
      <c r="N19" s="18">
        <f t="shared" si="22"/>
        <v>-320</v>
      </c>
      <c r="O19" s="18">
        <f t="shared" si="7"/>
        <v>-340</v>
      </c>
      <c r="P19" s="18">
        <f t="shared" si="7"/>
        <v>-380</v>
      </c>
      <c r="Q19" s="35">
        <f t="shared" ref="Q19:S19" si="24">Q18</f>
        <v>0</v>
      </c>
      <c r="R19" s="35">
        <f t="shared" si="24"/>
        <v>0</v>
      </c>
      <c r="S19" s="35">
        <f t="shared" si="24"/>
        <v>0</v>
      </c>
      <c r="T19" s="4">
        <f t="shared" si="9"/>
        <v>2964</v>
      </c>
      <c r="U19" s="83">
        <f t="shared" si="16"/>
        <v>-320</v>
      </c>
      <c r="V19" s="83">
        <f t="shared" si="17"/>
        <v>-340</v>
      </c>
      <c r="W19" s="83">
        <f t="shared" si="18"/>
        <v>-380</v>
      </c>
      <c r="X19" s="4"/>
      <c r="Y19" s="18"/>
      <c r="Z19" s="18"/>
      <c r="AA19" s="18"/>
      <c r="AB19" s="50"/>
      <c r="AD19" s="57">
        <v>45330</v>
      </c>
    </row>
    <row r="20" spans="1:30" ht="16.5" customHeight="1">
      <c r="A20" s="3">
        <v>6</v>
      </c>
      <c r="B20" s="34">
        <f t="shared" si="11"/>
        <v>45327</v>
      </c>
      <c r="C20" s="2">
        <f t="shared" si="12"/>
        <v>884</v>
      </c>
      <c r="D20" s="5">
        <f t="shared" si="13"/>
        <v>1738</v>
      </c>
      <c r="E20" s="35">
        <f t="shared" si="19"/>
        <v>942</v>
      </c>
      <c r="F20" s="35">
        <f t="shared" si="20"/>
        <v>962</v>
      </c>
      <c r="G20" s="35">
        <f t="shared" si="21"/>
        <v>1002</v>
      </c>
      <c r="H20" s="18">
        <f t="shared" si="5"/>
        <v>1680</v>
      </c>
      <c r="I20" s="18">
        <f t="shared" si="5"/>
        <v>1660</v>
      </c>
      <c r="J20" s="18">
        <f t="shared" si="5"/>
        <v>1620</v>
      </c>
      <c r="K20" s="18">
        <f t="shared" si="14"/>
        <v>2000</v>
      </c>
      <c r="L20" s="18">
        <f t="shared" si="14"/>
        <v>2000</v>
      </c>
      <c r="M20" s="18">
        <f t="shared" si="14"/>
        <v>2000</v>
      </c>
      <c r="N20" s="18">
        <f t="shared" si="22"/>
        <v>-320</v>
      </c>
      <c r="O20" s="18">
        <f t="shared" si="7"/>
        <v>-340</v>
      </c>
      <c r="P20" s="18">
        <f t="shared" si="7"/>
        <v>-380</v>
      </c>
      <c r="Q20" s="35">
        <f t="shared" ref="Q20:S20" si="25">Q19</f>
        <v>0</v>
      </c>
      <c r="R20" s="35">
        <f t="shared" si="25"/>
        <v>0</v>
      </c>
      <c r="S20" s="35">
        <f t="shared" si="25"/>
        <v>0</v>
      </c>
      <c r="T20" s="4">
        <f t="shared" si="9"/>
        <v>2962</v>
      </c>
      <c r="U20" s="83">
        <f t="shared" si="16"/>
        <v>-320</v>
      </c>
      <c r="V20" s="83">
        <f t="shared" si="17"/>
        <v>-340</v>
      </c>
      <c r="W20" s="83">
        <f t="shared" si="18"/>
        <v>-380</v>
      </c>
      <c r="X20" s="4"/>
      <c r="Y20" s="18"/>
      <c r="Z20" s="18"/>
      <c r="AA20" s="18"/>
      <c r="AB20" s="50"/>
      <c r="AD20" s="57">
        <v>45335</v>
      </c>
    </row>
    <row r="21" spans="1:30" ht="16.5" customHeight="1">
      <c r="A21" s="3">
        <v>7</v>
      </c>
      <c r="B21" s="34">
        <f t="shared" si="11"/>
        <v>45328</v>
      </c>
      <c r="C21" s="2">
        <f t="shared" si="12"/>
        <v>884</v>
      </c>
      <c r="D21" s="5">
        <f t="shared" si="13"/>
        <v>1736</v>
      </c>
      <c r="E21" s="35">
        <f t="shared" si="19"/>
        <v>940</v>
      </c>
      <c r="F21" s="35">
        <f t="shared" si="20"/>
        <v>960</v>
      </c>
      <c r="G21" s="35">
        <f t="shared" si="21"/>
        <v>1000</v>
      </c>
      <c r="H21" s="18">
        <f t="shared" si="5"/>
        <v>1680</v>
      </c>
      <c r="I21" s="18">
        <f t="shared" si="5"/>
        <v>1660</v>
      </c>
      <c r="J21" s="18">
        <f t="shared" si="5"/>
        <v>1620</v>
      </c>
      <c r="K21" s="18">
        <f t="shared" si="14"/>
        <v>2000</v>
      </c>
      <c r="L21" s="18">
        <f t="shared" si="14"/>
        <v>2000</v>
      </c>
      <c r="M21" s="18">
        <f t="shared" si="14"/>
        <v>2000</v>
      </c>
      <c r="N21" s="18">
        <f t="shared" si="22"/>
        <v>-320</v>
      </c>
      <c r="O21" s="18">
        <f t="shared" si="7"/>
        <v>-340</v>
      </c>
      <c r="P21" s="18">
        <f t="shared" si="7"/>
        <v>-380</v>
      </c>
      <c r="Q21" s="35">
        <f t="shared" ref="Q21:S21" si="26">Q20</f>
        <v>0</v>
      </c>
      <c r="R21" s="35">
        <f t="shared" si="26"/>
        <v>0</v>
      </c>
      <c r="S21" s="35">
        <f t="shared" si="26"/>
        <v>0</v>
      </c>
      <c r="T21" s="4">
        <f t="shared" si="9"/>
        <v>2960</v>
      </c>
      <c r="U21" s="83">
        <f t="shared" si="16"/>
        <v>-320</v>
      </c>
      <c r="V21" s="83">
        <f t="shared" si="17"/>
        <v>-340</v>
      </c>
      <c r="W21" s="83">
        <f t="shared" si="18"/>
        <v>-380</v>
      </c>
      <c r="X21" s="4"/>
      <c r="Y21" s="18"/>
      <c r="Z21" s="18"/>
      <c r="AA21" s="18"/>
      <c r="AB21" s="50"/>
      <c r="AD21" s="57">
        <v>45339</v>
      </c>
    </row>
    <row r="22" spans="1:30" ht="16.5" customHeight="1">
      <c r="A22" s="3">
        <v>8</v>
      </c>
      <c r="B22" s="34">
        <f t="shared" si="11"/>
        <v>45329</v>
      </c>
      <c r="C22" s="2">
        <f t="shared" si="12"/>
        <v>884</v>
      </c>
      <c r="D22" s="5">
        <f t="shared" si="13"/>
        <v>1734</v>
      </c>
      <c r="E22" s="35">
        <f t="shared" si="19"/>
        <v>938</v>
      </c>
      <c r="F22" s="35">
        <f t="shared" si="20"/>
        <v>958</v>
      </c>
      <c r="G22" s="35">
        <f t="shared" si="21"/>
        <v>998</v>
      </c>
      <c r="H22" s="18">
        <f t="shared" si="5"/>
        <v>1680</v>
      </c>
      <c r="I22" s="18">
        <f t="shared" si="5"/>
        <v>1660</v>
      </c>
      <c r="J22" s="18">
        <f t="shared" si="5"/>
        <v>1620</v>
      </c>
      <c r="K22" s="18">
        <f t="shared" si="14"/>
        <v>2000</v>
      </c>
      <c r="L22" s="18">
        <f t="shared" si="14"/>
        <v>2000</v>
      </c>
      <c r="M22" s="18">
        <f t="shared" si="14"/>
        <v>2000</v>
      </c>
      <c r="N22" s="18">
        <f t="shared" si="22"/>
        <v>-320</v>
      </c>
      <c r="O22" s="18">
        <f t="shared" si="7"/>
        <v>-340</v>
      </c>
      <c r="P22" s="18">
        <f t="shared" si="7"/>
        <v>-380</v>
      </c>
      <c r="Q22" s="35">
        <f t="shared" ref="Q22:S22" si="27">Q21</f>
        <v>0</v>
      </c>
      <c r="R22" s="35">
        <f t="shared" si="27"/>
        <v>0</v>
      </c>
      <c r="S22" s="35">
        <f t="shared" si="27"/>
        <v>0</v>
      </c>
      <c r="T22" s="4">
        <f t="shared" si="9"/>
        <v>2958</v>
      </c>
      <c r="U22" s="83">
        <f t="shared" si="16"/>
        <v>-320</v>
      </c>
      <c r="V22" s="83">
        <f t="shared" si="17"/>
        <v>-340</v>
      </c>
      <c r="W22" s="83">
        <f t="shared" si="18"/>
        <v>-380</v>
      </c>
      <c r="X22" s="4"/>
      <c r="Y22" s="18"/>
      <c r="Z22" s="18"/>
      <c r="AA22" s="18"/>
      <c r="AB22" s="50"/>
      <c r="AD22" s="57">
        <v>45343</v>
      </c>
    </row>
    <row r="23" spans="1:30" ht="16.5" customHeight="1">
      <c r="A23" s="3">
        <v>9</v>
      </c>
      <c r="B23" s="34">
        <f t="shared" si="11"/>
        <v>45330</v>
      </c>
      <c r="C23" s="2">
        <f t="shared" si="12"/>
        <v>884</v>
      </c>
      <c r="D23" s="5">
        <f t="shared" si="13"/>
        <v>1732</v>
      </c>
      <c r="E23" s="35">
        <f t="shared" si="19"/>
        <v>936</v>
      </c>
      <c r="F23" s="35">
        <f t="shared" si="20"/>
        <v>956</v>
      </c>
      <c r="G23" s="35">
        <f t="shared" si="21"/>
        <v>996</v>
      </c>
      <c r="H23" s="18">
        <f t="shared" si="5"/>
        <v>1680</v>
      </c>
      <c r="I23" s="18">
        <f t="shared" si="5"/>
        <v>1660</v>
      </c>
      <c r="J23" s="18">
        <f t="shared" si="5"/>
        <v>1620</v>
      </c>
      <c r="K23" s="18">
        <f t="shared" si="14"/>
        <v>2000</v>
      </c>
      <c r="L23" s="18">
        <f t="shared" si="14"/>
        <v>2000</v>
      </c>
      <c r="M23" s="18">
        <f t="shared" si="14"/>
        <v>2000</v>
      </c>
      <c r="N23" s="18">
        <f t="shared" si="22"/>
        <v>-320</v>
      </c>
      <c r="O23" s="18">
        <f t="shared" si="7"/>
        <v>-340</v>
      </c>
      <c r="P23" s="18">
        <f t="shared" si="7"/>
        <v>-380</v>
      </c>
      <c r="Q23" s="35">
        <f t="shared" ref="Q23:S23" si="28">Q22</f>
        <v>0</v>
      </c>
      <c r="R23" s="35">
        <f t="shared" si="28"/>
        <v>0</v>
      </c>
      <c r="S23" s="35">
        <f t="shared" si="28"/>
        <v>0</v>
      </c>
      <c r="T23" s="4">
        <f t="shared" si="9"/>
        <v>2956</v>
      </c>
      <c r="U23" s="83">
        <f t="shared" si="16"/>
        <v>-320</v>
      </c>
      <c r="V23" s="83">
        <f t="shared" si="17"/>
        <v>-340</v>
      </c>
      <c r="W23" s="83">
        <f t="shared" si="18"/>
        <v>-380</v>
      </c>
      <c r="X23" s="4"/>
      <c r="Y23" s="18"/>
      <c r="Z23" s="18"/>
      <c r="AA23" s="18"/>
      <c r="AB23" s="50"/>
      <c r="AD23" s="57">
        <v>45347</v>
      </c>
    </row>
    <row r="24" spans="1:30" ht="16.5" customHeight="1">
      <c r="A24" s="3">
        <v>10</v>
      </c>
      <c r="B24" s="34">
        <f t="shared" si="11"/>
        <v>45331</v>
      </c>
      <c r="C24" s="2">
        <f t="shared" si="12"/>
        <v>884</v>
      </c>
      <c r="D24" s="5">
        <f t="shared" si="13"/>
        <v>1730</v>
      </c>
      <c r="E24" s="35">
        <f t="shared" si="19"/>
        <v>934</v>
      </c>
      <c r="F24" s="35">
        <f t="shared" si="20"/>
        <v>954</v>
      </c>
      <c r="G24" s="35">
        <f t="shared" si="21"/>
        <v>994</v>
      </c>
      <c r="H24" s="18">
        <f t="shared" si="5"/>
        <v>1680</v>
      </c>
      <c r="I24" s="18">
        <f t="shared" si="5"/>
        <v>1660</v>
      </c>
      <c r="J24" s="18">
        <f t="shared" si="5"/>
        <v>1620</v>
      </c>
      <c r="K24" s="18">
        <f t="shared" si="14"/>
        <v>2000</v>
      </c>
      <c r="L24" s="18">
        <f t="shared" si="14"/>
        <v>2000</v>
      </c>
      <c r="M24" s="18">
        <f t="shared" si="14"/>
        <v>2000</v>
      </c>
      <c r="N24" s="18">
        <f t="shared" si="22"/>
        <v>-320</v>
      </c>
      <c r="O24" s="18">
        <f t="shared" si="7"/>
        <v>-340</v>
      </c>
      <c r="P24" s="18">
        <f t="shared" si="7"/>
        <v>-380</v>
      </c>
      <c r="Q24" s="35">
        <f t="shared" ref="Q24:S24" si="29">Q23</f>
        <v>0</v>
      </c>
      <c r="R24" s="35">
        <f t="shared" si="29"/>
        <v>0</v>
      </c>
      <c r="S24" s="35">
        <f t="shared" si="29"/>
        <v>0</v>
      </c>
      <c r="T24" s="4">
        <f t="shared" si="9"/>
        <v>2954</v>
      </c>
      <c r="U24" s="83">
        <f t="shared" si="16"/>
        <v>-320</v>
      </c>
      <c r="V24" s="83">
        <f t="shared" si="17"/>
        <v>-340</v>
      </c>
      <c r="W24" s="83">
        <f t="shared" si="18"/>
        <v>-380</v>
      </c>
      <c r="X24" s="4"/>
      <c r="Y24" s="18"/>
      <c r="Z24" s="18"/>
      <c r="AA24" s="18"/>
      <c r="AB24" s="50"/>
      <c r="AD24" s="57">
        <v>45351</v>
      </c>
    </row>
    <row r="25" spans="1:30" ht="16.5" customHeight="1">
      <c r="A25" s="3">
        <v>11</v>
      </c>
      <c r="B25" s="34">
        <f t="shared" si="11"/>
        <v>45332</v>
      </c>
      <c r="C25" s="2">
        <f t="shared" si="12"/>
        <v>884</v>
      </c>
      <c r="D25" s="5">
        <f t="shared" si="13"/>
        <v>1728</v>
      </c>
      <c r="E25" s="35">
        <f t="shared" si="19"/>
        <v>932</v>
      </c>
      <c r="F25" s="35">
        <f t="shared" si="20"/>
        <v>952</v>
      </c>
      <c r="G25" s="35">
        <f t="shared" si="21"/>
        <v>992</v>
      </c>
      <c r="H25" s="18">
        <f t="shared" si="5"/>
        <v>1680</v>
      </c>
      <c r="I25" s="18">
        <f t="shared" si="5"/>
        <v>1660</v>
      </c>
      <c r="J25" s="18">
        <f t="shared" si="5"/>
        <v>1620</v>
      </c>
      <c r="K25" s="18">
        <f t="shared" si="14"/>
        <v>2000</v>
      </c>
      <c r="L25" s="18">
        <f t="shared" si="14"/>
        <v>2000</v>
      </c>
      <c r="M25" s="18">
        <f t="shared" si="14"/>
        <v>2000</v>
      </c>
      <c r="N25" s="18">
        <f t="shared" si="22"/>
        <v>-320</v>
      </c>
      <c r="O25" s="18">
        <f t="shared" si="7"/>
        <v>-340</v>
      </c>
      <c r="P25" s="18">
        <f t="shared" si="7"/>
        <v>-380</v>
      </c>
      <c r="Q25" s="35">
        <f t="shared" ref="Q25:S25" si="30">Q24</f>
        <v>0</v>
      </c>
      <c r="R25" s="35">
        <f t="shared" si="30"/>
        <v>0</v>
      </c>
      <c r="S25" s="35">
        <f t="shared" si="30"/>
        <v>0</v>
      </c>
      <c r="T25" s="4">
        <f t="shared" si="9"/>
        <v>2952</v>
      </c>
      <c r="U25" s="83">
        <f t="shared" si="16"/>
        <v>-320</v>
      </c>
      <c r="V25" s="83">
        <f t="shared" si="17"/>
        <v>-340</v>
      </c>
      <c r="W25" s="83">
        <f t="shared" si="18"/>
        <v>-380</v>
      </c>
      <c r="X25" s="4"/>
      <c r="Y25" s="18"/>
      <c r="Z25" s="18"/>
      <c r="AA25" s="18"/>
      <c r="AB25" s="50"/>
      <c r="AD25" s="57">
        <v>45469</v>
      </c>
    </row>
    <row r="26" spans="1:30" ht="16.5" customHeight="1">
      <c r="A26" s="3">
        <v>12</v>
      </c>
      <c r="B26" s="34">
        <f t="shared" si="11"/>
        <v>45333</v>
      </c>
      <c r="C26" s="2">
        <f t="shared" si="12"/>
        <v>884</v>
      </c>
      <c r="D26" s="5">
        <f t="shared" si="13"/>
        <v>1726</v>
      </c>
      <c r="E26" s="35">
        <f t="shared" si="19"/>
        <v>930</v>
      </c>
      <c r="F26" s="35">
        <f t="shared" si="20"/>
        <v>950</v>
      </c>
      <c r="G26" s="35">
        <f t="shared" si="21"/>
        <v>990</v>
      </c>
      <c r="H26" s="18">
        <f t="shared" si="5"/>
        <v>1680</v>
      </c>
      <c r="I26" s="18">
        <f t="shared" si="5"/>
        <v>1660</v>
      </c>
      <c r="J26" s="18">
        <f t="shared" si="5"/>
        <v>1620</v>
      </c>
      <c r="K26" s="18">
        <f t="shared" si="14"/>
        <v>2000</v>
      </c>
      <c r="L26" s="18">
        <f t="shared" si="14"/>
        <v>2000</v>
      </c>
      <c r="M26" s="18">
        <f t="shared" si="14"/>
        <v>2000</v>
      </c>
      <c r="N26" s="18">
        <f t="shared" si="22"/>
        <v>-320</v>
      </c>
      <c r="O26" s="18">
        <f t="shared" si="7"/>
        <v>-340</v>
      </c>
      <c r="P26" s="18">
        <f t="shared" si="7"/>
        <v>-380</v>
      </c>
      <c r="Q26" s="35">
        <f t="shared" ref="Q26:S26" si="31">Q25</f>
        <v>0</v>
      </c>
      <c r="R26" s="35">
        <f t="shared" si="31"/>
        <v>0</v>
      </c>
      <c r="S26" s="35">
        <f t="shared" si="31"/>
        <v>0</v>
      </c>
      <c r="T26" s="4">
        <f t="shared" si="9"/>
        <v>2950</v>
      </c>
      <c r="U26" s="83">
        <f t="shared" si="16"/>
        <v>-320</v>
      </c>
      <c r="V26" s="83">
        <f t="shared" si="17"/>
        <v>-340</v>
      </c>
      <c r="W26" s="83">
        <f t="shared" si="18"/>
        <v>-380</v>
      </c>
      <c r="X26" s="4"/>
      <c r="Y26" s="18"/>
      <c r="Z26" s="18"/>
      <c r="AA26" s="18"/>
      <c r="AB26" s="50"/>
      <c r="AD26" s="57">
        <v>45473</v>
      </c>
    </row>
    <row r="27" spans="1:30" ht="16.5" customHeight="1">
      <c r="A27" s="3">
        <v>13</v>
      </c>
      <c r="B27" s="34">
        <f t="shared" si="11"/>
        <v>45334</v>
      </c>
      <c r="C27" s="2">
        <f t="shared" si="12"/>
        <v>884</v>
      </c>
      <c r="D27" s="5">
        <f t="shared" si="13"/>
        <v>1724</v>
      </c>
      <c r="E27" s="35">
        <f t="shared" si="19"/>
        <v>928</v>
      </c>
      <c r="F27" s="35">
        <f t="shared" si="20"/>
        <v>948</v>
      </c>
      <c r="G27" s="35">
        <f t="shared" si="21"/>
        <v>988</v>
      </c>
      <c r="H27" s="18">
        <f t="shared" si="5"/>
        <v>1680</v>
      </c>
      <c r="I27" s="18">
        <f t="shared" si="5"/>
        <v>1660</v>
      </c>
      <c r="J27" s="18">
        <f t="shared" si="5"/>
        <v>1620</v>
      </c>
      <c r="K27" s="18">
        <f t="shared" si="14"/>
        <v>2000</v>
      </c>
      <c r="L27" s="18">
        <f t="shared" si="14"/>
        <v>2000</v>
      </c>
      <c r="M27" s="18">
        <f t="shared" si="14"/>
        <v>2000</v>
      </c>
      <c r="N27" s="18">
        <f t="shared" si="22"/>
        <v>-320</v>
      </c>
      <c r="O27" s="18">
        <f t="shared" si="7"/>
        <v>-340</v>
      </c>
      <c r="P27" s="18">
        <f t="shared" si="7"/>
        <v>-380</v>
      </c>
      <c r="Q27" s="65">
        <f t="shared" ref="Q27:S27" si="32">Q26</f>
        <v>0</v>
      </c>
      <c r="R27" s="65">
        <f t="shared" si="32"/>
        <v>0</v>
      </c>
      <c r="S27" s="65">
        <f t="shared" si="32"/>
        <v>0</v>
      </c>
      <c r="T27" s="4">
        <f t="shared" si="9"/>
        <v>2948</v>
      </c>
      <c r="U27" s="83">
        <f t="shared" si="16"/>
        <v>-320</v>
      </c>
      <c r="V27" s="83">
        <f t="shared" si="17"/>
        <v>-340</v>
      </c>
      <c r="W27" s="83">
        <f t="shared" si="18"/>
        <v>-380</v>
      </c>
      <c r="X27" s="4"/>
      <c r="Y27" s="18"/>
      <c r="Z27" s="18"/>
      <c r="AA27" s="18"/>
      <c r="AB27" s="50"/>
      <c r="AD27" s="57"/>
    </row>
    <row r="28" spans="1:30" ht="16.5" customHeight="1">
      <c r="A28" s="3">
        <v>14</v>
      </c>
      <c r="B28" s="34">
        <f t="shared" si="11"/>
        <v>45335</v>
      </c>
      <c r="C28" s="2">
        <f t="shared" si="12"/>
        <v>884</v>
      </c>
      <c r="D28" s="5">
        <f t="shared" si="13"/>
        <v>1722</v>
      </c>
      <c r="E28" s="35">
        <f t="shared" si="19"/>
        <v>926</v>
      </c>
      <c r="F28" s="35">
        <f t="shared" si="20"/>
        <v>946</v>
      </c>
      <c r="G28" s="35">
        <f t="shared" si="21"/>
        <v>986</v>
      </c>
      <c r="H28" s="18">
        <f t="shared" si="5"/>
        <v>1680</v>
      </c>
      <c r="I28" s="18">
        <f t="shared" si="5"/>
        <v>1660</v>
      </c>
      <c r="J28" s="18">
        <f t="shared" si="5"/>
        <v>1620</v>
      </c>
      <c r="K28" s="18">
        <f t="shared" si="14"/>
        <v>2000</v>
      </c>
      <c r="L28" s="18">
        <f t="shared" si="14"/>
        <v>2000</v>
      </c>
      <c r="M28" s="18">
        <f t="shared" si="14"/>
        <v>2000</v>
      </c>
      <c r="N28" s="18">
        <f t="shared" si="22"/>
        <v>-320</v>
      </c>
      <c r="O28" s="18">
        <f t="shared" si="7"/>
        <v>-340</v>
      </c>
      <c r="P28" s="18">
        <f t="shared" si="7"/>
        <v>-380</v>
      </c>
      <c r="Q28" s="35">
        <f t="shared" ref="Q28:S28" si="33">Q27</f>
        <v>0</v>
      </c>
      <c r="R28" s="35">
        <f t="shared" si="33"/>
        <v>0</v>
      </c>
      <c r="S28" s="35">
        <f t="shared" si="33"/>
        <v>0</v>
      </c>
      <c r="T28" s="4">
        <f t="shared" si="9"/>
        <v>2806</v>
      </c>
      <c r="U28" s="84">
        <f>U27+0.12*1000-Q28</f>
        <v>-200</v>
      </c>
      <c r="V28" s="84">
        <f>V27+0.14*1000-R28</f>
        <v>-200</v>
      </c>
      <c r="W28" s="84">
        <f>W27+0.18*1000-S28</f>
        <v>-200</v>
      </c>
      <c r="X28" s="4"/>
      <c r="Y28" s="18"/>
      <c r="Z28" s="18"/>
      <c r="AA28" s="18"/>
      <c r="AB28" s="50">
        <v>7</v>
      </c>
      <c r="AD28" s="47"/>
    </row>
    <row r="29" spans="1:30" ht="16.5" customHeight="1">
      <c r="A29" s="3">
        <v>15</v>
      </c>
      <c r="B29" s="34">
        <f t="shared" si="11"/>
        <v>45336</v>
      </c>
      <c r="C29" s="2">
        <f t="shared" si="12"/>
        <v>884</v>
      </c>
      <c r="D29" s="5">
        <f t="shared" si="13"/>
        <v>1720</v>
      </c>
      <c r="E29" s="35">
        <f t="shared" si="19"/>
        <v>924</v>
      </c>
      <c r="F29" s="35">
        <f t="shared" si="20"/>
        <v>944</v>
      </c>
      <c r="G29" s="35">
        <f t="shared" si="21"/>
        <v>984</v>
      </c>
      <c r="H29" s="18">
        <f t="shared" si="5"/>
        <v>1680</v>
      </c>
      <c r="I29" s="18">
        <f t="shared" si="5"/>
        <v>1660</v>
      </c>
      <c r="J29" s="18">
        <f t="shared" si="5"/>
        <v>1620</v>
      </c>
      <c r="K29" s="18">
        <f t="shared" si="14"/>
        <v>2000</v>
      </c>
      <c r="L29" s="18">
        <f t="shared" si="14"/>
        <v>2000</v>
      </c>
      <c r="M29" s="18">
        <f t="shared" si="14"/>
        <v>2000</v>
      </c>
      <c r="N29" s="18">
        <f t="shared" si="22"/>
        <v>-320</v>
      </c>
      <c r="O29" s="18">
        <f t="shared" si="7"/>
        <v>-340</v>
      </c>
      <c r="P29" s="18">
        <f t="shared" si="7"/>
        <v>-380</v>
      </c>
      <c r="Q29" s="35">
        <f t="shared" ref="Q29:S29" si="34">Q28</f>
        <v>0</v>
      </c>
      <c r="R29" s="35">
        <f t="shared" si="34"/>
        <v>0</v>
      </c>
      <c r="S29" s="35">
        <f t="shared" si="34"/>
        <v>0</v>
      </c>
      <c r="T29" s="4">
        <f t="shared" si="9"/>
        <v>2804</v>
      </c>
      <c r="U29" s="83">
        <f t="shared" si="16"/>
        <v>-200</v>
      </c>
      <c r="V29" s="83">
        <f t="shared" si="17"/>
        <v>-200</v>
      </c>
      <c r="W29" s="83">
        <f t="shared" si="18"/>
        <v>-200</v>
      </c>
      <c r="X29" s="4"/>
      <c r="Y29" s="18"/>
      <c r="Z29" s="18"/>
      <c r="AA29" s="18"/>
      <c r="AB29" s="50"/>
    </row>
    <row r="30" spans="1:30" ht="16.5" customHeight="1">
      <c r="A30" s="3">
        <v>16</v>
      </c>
      <c r="B30" s="34">
        <f t="shared" si="11"/>
        <v>45337</v>
      </c>
      <c r="C30" s="2">
        <f t="shared" si="12"/>
        <v>884</v>
      </c>
      <c r="D30" s="5">
        <f t="shared" si="13"/>
        <v>1718</v>
      </c>
      <c r="E30" s="35">
        <f t="shared" si="19"/>
        <v>922</v>
      </c>
      <c r="F30" s="35">
        <f t="shared" si="20"/>
        <v>942</v>
      </c>
      <c r="G30" s="35">
        <f t="shared" si="21"/>
        <v>982</v>
      </c>
      <c r="H30" s="18">
        <f t="shared" ref="H30:J93" si="35">K30+N30</f>
        <v>1680</v>
      </c>
      <c r="I30" s="18">
        <f t="shared" si="35"/>
        <v>1660</v>
      </c>
      <c r="J30" s="18">
        <f t="shared" si="35"/>
        <v>1620</v>
      </c>
      <c r="K30" s="18">
        <f t="shared" si="14"/>
        <v>2000</v>
      </c>
      <c r="L30" s="18">
        <f t="shared" si="14"/>
        <v>2000</v>
      </c>
      <c r="M30" s="18">
        <f t="shared" si="14"/>
        <v>2000</v>
      </c>
      <c r="N30" s="18">
        <f t="shared" si="22"/>
        <v>-320</v>
      </c>
      <c r="O30" s="18">
        <f t="shared" si="7"/>
        <v>-340</v>
      </c>
      <c r="P30" s="18">
        <f t="shared" si="7"/>
        <v>-380</v>
      </c>
      <c r="Q30" s="35">
        <f t="shared" ref="Q30:S30" si="36">Q29</f>
        <v>0</v>
      </c>
      <c r="R30" s="35">
        <f t="shared" si="36"/>
        <v>0</v>
      </c>
      <c r="S30" s="35">
        <f t="shared" si="36"/>
        <v>0</v>
      </c>
      <c r="T30" s="4">
        <f t="shared" si="9"/>
        <v>2802</v>
      </c>
      <c r="U30" s="83">
        <f t="shared" si="16"/>
        <v>-200</v>
      </c>
      <c r="V30" s="83">
        <f t="shared" si="17"/>
        <v>-200</v>
      </c>
      <c r="W30" s="83">
        <f t="shared" si="18"/>
        <v>-200</v>
      </c>
      <c r="X30" s="4"/>
      <c r="Y30" s="18"/>
      <c r="Z30" s="18"/>
      <c r="AA30" s="18"/>
      <c r="AB30" s="50"/>
    </row>
    <row r="31" spans="1:30" ht="16.5" customHeight="1">
      <c r="A31" s="3">
        <v>17</v>
      </c>
      <c r="B31" s="34">
        <f t="shared" si="11"/>
        <v>45338</v>
      </c>
      <c r="C31" s="2">
        <f t="shared" si="12"/>
        <v>884</v>
      </c>
      <c r="D31" s="5">
        <f t="shared" si="13"/>
        <v>1716</v>
      </c>
      <c r="E31" s="35">
        <f t="shared" si="19"/>
        <v>920</v>
      </c>
      <c r="F31" s="35">
        <f t="shared" si="20"/>
        <v>940</v>
      </c>
      <c r="G31" s="35">
        <f t="shared" si="21"/>
        <v>980</v>
      </c>
      <c r="H31" s="18">
        <f t="shared" si="35"/>
        <v>1680</v>
      </c>
      <c r="I31" s="18">
        <f t="shared" si="35"/>
        <v>1660</v>
      </c>
      <c r="J31" s="18">
        <f t="shared" si="35"/>
        <v>1620</v>
      </c>
      <c r="K31" s="18">
        <f t="shared" si="14"/>
        <v>2000</v>
      </c>
      <c r="L31" s="18">
        <f t="shared" si="14"/>
        <v>2000</v>
      </c>
      <c r="M31" s="18">
        <f t="shared" si="14"/>
        <v>2000</v>
      </c>
      <c r="N31" s="18">
        <f t="shared" si="22"/>
        <v>-320</v>
      </c>
      <c r="O31" s="18">
        <f t="shared" si="22"/>
        <v>-340</v>
      </c>
      <c r="P31" s="18">
        <f t="shared" si="22"/>
        <v>-380</v>
      </c>
      <c r="Q31" s="35">
        <f t="shared" ref="Q31:S31" si="37">Q30</f>
        <v>0</v>
      </c>
      <c r="R31" s="35">
        <f t="shared" si="37"/>
        <v>0</v>
      </c>
      <c r="S31" s="35">
        <f t="shared" si="37"/>
        <v>0</v>
      </c>
      <c r="T31" s="4">
        <f t="shared" si="9"/>
        <v>2800</v>
      </c>
      <c r="U31" s="83">
        <f t="shared" si="16"/>
        <v>-200</v>
      </c>
      <c r="V31" s="83">
        <f t="shared" si="17"/>
        <v>-200</v>
      </c>
      <c r="W31" s="83">
        <f t="shared" si="18"/>
        <v>-200</v>
      </c>
      <c r="X31" s="4"/>
      <c r="Y31" s="18"/>
      <c r="Z31" s="18"/>
      <c r="AA31" s="18"/>
      <c r="AB31" s="50"/>
    </row>
    <row r="32" spans="1:30" ht="16.5" customHeight="1">
      <c r="A32" s="3">
        <v>18</v>
      </c>
      <c r="B32" s="34">
        <f t="shared" si="11"/>
        <v>45339</v>
      </c>
      <c r="C32" s="2">
        <f t="shared" si="12"/>
        <v>884</v>
      </c>
      <c r="D32" s="5">
        <f t="shared" si="13"/>
        <v>1714</v>
      </c>
      <c r="E32" s="35">
        <f t="shared" si="19"/>
        <v>918</v>
      </c>
      <c r="F32" s="35">
        <f t="shared" si="20"/>
        <v>938</v>
      </c>
      <c r="G32" s="35">
        <f t="shared" si="21"/>
        <v>978</v>
      </c>
      <c r="H32" s="18">
        <f t="shared" si="35"/>
        <v>1680</v>
      </c>
      <c r="I32" s="18">
        <f t="shared" si="35"/>
        <v>1660</v>
      </c>
      <c r="J32" s="18">
        <f t="shared" si="35"/>
        <v>1620</v>
      </c>
      <c r="K32" s="18">
        <f t="shared" ref="K32:M47" si="38">K31</f>
        <v>2000</v>
      </c>
      <c r="L32" s="18">
        <f t="shared" si="38"/>
        <v>2000</v>
      </c>
      <c r="M32" s="18">
        <f t="shared" si="38"/>
        <v>2000</v>
      </c>
      <c r="N32" s="18">
        <f t="shared" si="22"/>
        <v>-320</v>
      </c>
      <c r="O32" s="18">
        <f t="shared" si="22"/>
        <v>-340</v>
      </c>
      <c r="P32" s="18">
        <f t="shared" si="22"/>
        <v>-380</v>
      </c>
      <c r="Q32" s="35">
        <f t="shared" ref="Q32:S32" si="39">Q31</f>
        <v>0</v>
      </c>
      <c r="R32" s="35">
        <f t="shared" si="39"/>
        <v>0</v>
      </c>
      <c r="S32" s="35">
        <f t="shared" si="39"/>
        <v>0</v>
      </c>
      <c r="T32" s="4">
        <f t="shared" si="9"/>
        <v>2498</v>
      </c>
      <c r="U32" s="83">
        <f t="shared" si="16"/>
        <v>100</v>
      </c>
      <c r="V32" s="83">
        <f t="shared" si="17"/>
        <v>100</v>
      </c>
      <c r="W32" s="83">
        <f t="shared" si="18"/>
        <v>100</v>
      </c>
      <c r="X32" s="89">
        <v>0.3</v>
      </c>
      <c r="Y32" s="18"/>
      <c r="Z32" s="18"/>
      <c r="AA32" s="18"/>
      <c r="AB32" s="50">
        <v>6</v>
      </c>
    </row>
    <row r="33" spans="1:28" ht="16.5" customHeight="1">
      <c r="A33" s="3">
        <v>19</v>
      </c>
      <c r="B33" s="34">
        <f t="shared" si="11"/>
        <v>45340</v>
      </c>
      <c r="C33" s="2">
        <f t="shared" si="12"/>
        <v>884</v>
      </c>
      <c r="D33" s="5">
        <f t="shared" si="13"/>
        <v>1712</v>
      </c>
      <c r="E33" s="35">
        <f t="shared" si="19"/>
        <v>916</v>
      </c>
      <c r="F33" s="35">
        <f t="shared" si="20"/>
        <v>936</v>
      </c>
      <c r="G33" s="35">
        <f t="shared" si="21"/>
        <v>976</v>
      </c>
      <c r="H33" s="18">
        <f t="shared" si="35"/>
        <v>1680</v>
      </c>
      <c r="I33" s="18">
        <f t="shared" si="35"/>
        <v>1660</v>
      </c>
      <c r="J33" s="18">
        <f t="shared" si="35"/>
        <v>1620</v>
      </c>
      <c r="K33" s="18">
        <f t="shared" si="38"/>
        <v>2000</v>
      </c>
      <c r="L33" s="18">
        <f t="shared" si="38"/>
        <v>2000</v>
      </c>
      <c r="M33" s="18">
        <f t="shared" si="38"/>
        <v>2000</v>
      </c>
      <c r="N33" s="18">
        <f t="shared" ref="N33:P48" si="40">N32-Q33</f>
        <v>-320</v>
      </c>
      <c r="O33" s="18">
        <f t="shared" si="40"/>
        <v>-340</v>
      </c>
      <c r="P33" s="18">
        <f t="shared" si="40"/>
        <v>-380</v>
      </c>
      <c r="Q33" s="35">
        <f t="shared" ref="Q33:S33" si="41">Q32</f>
        <v>0</v>
      </c>
      <c r="R33" s="35">
        <f t="shared" si="41"/>
        <v>0</v>
      </c>
      <c r="S33" s="35">
        <f t="shared" si="41"/>
        <v>0</v>
      </c>
      <c r="T33" s="4">
        <f t="shared" si="9"/>
        <v>2496</v>
      </c>
      <c r="U33" s="83">
        <f t="shared" si="16"/>
        <v>100</v>
      </c>
      <c r="V33" s="83">
        <f t="shared" si="17"/>
        <v>100</v>
      </c>
      <c r="W33" s="83">
        <f t="shared" si="18"/>
        <v>100</v>
      </c>
      <c r="X33" s="4"/>
      <c r="Y33" s="18"/>
      <c r="Z33" s="18"/>
      <c r="AA33" s="18"/>
      <c r="AB33" s="50"/>
    </row>
    <row r="34" spans="1:28" ht="16.5" customHeight="1">
      <c r="A34" s="3">
        <v>20</v>
      </c>
      <c r="B34" s="34">
        <f t="shared" si="11"/>
        <v>45341</v>
      </c>
      <c r="C34" s="2">
        <f t="shared" si="12"/>
        <v>884</v>
      </c>
      <c r="D34" s="5">
        <f t="shared" si="13"/>
        <v>1710</v>
      </c>
      <c r="E34" s="35">
        <f t="shared" si="19"/>
        <v>914</v>
      </c>
      <c r="F34" s="35">
        <f t="shared" si="20"/>
        <v>934</v>
      </c>
      <c r="G34" s="35">
        <f t="shared" si="21"/>
        <v>974</v>
      </c>
      <c r="H34" s="18">
        <f t="shared" si="35"/>
        <v>1680</v>
      </c>
      <c r="I34" s="18">
        <f t="shared" si="35"/>
        <v>1660</v>
      </c>
      <c r="J34" s="18">
        <f t="shared" si="35"/>
        <v>1620</v>
      </c>
      <c r="K34" s="18">
        <f t="shared" si="38"/>
        <v>2000</v>
      </c>
      <c r="L34" s="18">
        <f t="shared" si="38"/>
        <v>2000</v>
      </c>
      <c r="M34" s="18">
        <f t="shared" si="38"/>
        <v>2000</v>
      </c>
      <c r="N34" s="18">
        <f t="shared" si="40"/>
        <v>-320</v>
      </c>
      <c r="O34" s="18">
        <f t="shared" si="40"/>
        <v>-340</v>
      </c>
      <c r="P34" s="18">
        <f t="shared" si="40"/>
        <v>-380</v>
      </c>
      <c r="Q34" s="35">
        <f t="shared" ref="Q34:S34" si="42">Q33</f>
        <v>0</v>
      </c>
      <c r="R34" s="35">
        <f t="shared" si="42"/>
        <v>0</v>
      </c>
      <c r="S34" s="35">
        <f t="shared" si="42"/>
        <v>0</v>
      </c>
      <c r="T34" s="4">
        <f t="shared" si="9"/>
        <v>2494</v>
      </c>
      <c r="U34" s="83">
        <f t="shared" si="16"/>
        <v>100</v>
      </c>
      <c r="V34" s="83">
        <f t="shared" si="17"/>
        <v>100</v>
      </c>
      <c r="W34" s="83">
        <f t="shared" si="18"/>
        <v>100</v>
      </c>
      <c r="X34" s="4"/>
      <c r="Y34" s="18"/>
      <c r="Z34" s="18"/>
      <c r="AA34" s="18"/>
      <c r="AB34" s="50"/>
    </row>
    <row r="35" spans="1:28" ht="16.5" customHeight="1">
      <c r="A35" s="3">
        <v>21</v>
      </c>
      <c r="B35" s="34">
        <f t="shared" si="11"/>
        <v>45342</v>
      </c>
      <c r="C35" s="2">
        <f t="shared" si="12"/>
        <v>884</v>
      </c>
      <c r="D35" s="5">
        <f t="shared" si="13"/>
        <v>1708</v>
      </c>
      <c r="E35" s="35">
        <f t="shared" si="19"/>
        <v>912</v>
      </c>
      <c r="F35" s="35">
        <f t="shared" si="20"/>
        <v>932</v>
      </c>
      <c r="G35" s="35">
        <f t="shared" si="21"/>
        <v>972</v>
      </c>
      <c r="H35" s="18">
        <f t="shared" si="35"/>
        <v>1680</v>
      </c>
      <c r="I35" s="18">
        <f t="shared" si="35"/>
        <v>1660</v>
      </c>
      <c r="J35" s="18">
        <f t="shared" si="35"/>
        <v>1620</v>
      </c>
      <c r="K35" s="18">
        <f t="shared" si="38"/>
        <v>2000</v>
      </c>
      <c r="L35" s="18">
        <f t="shared" si="38"/>
        <v>2000</v>
      </c>
      <c r="M35" s="18">
        <f t="shared" si="38"/>
        <v>2000</v>
      </c>
      <c r="N35" s="18">
        <f t="shared" si="40"/>
        <v>-320</v>
      </c>
      <c r="O35" s="18">
        <f t="shared" si="40"/>
        <v>-340</v>
      </c>
      <c r="P35" s="18">
        <f t="shared" si="40"/>
        <v>-380</v>
      </c>
      <c r="Q35" s="35">
        <f t="shared" ref="Q35:S35" si="43">Q34</f>
        <v>0</v>
      </c>
      <c r="R35" s="35">
        <f t="shared" si="43"/>
        <v>0</v>
      </c>
      <c r="S35" s="35">
        <f t="shared" si="43"/>
        <v>0</v>
      </c>
      <c r="T35" s="4">
        <f t="shared" si="9"/>
        <v>2492</v>
      </c>
      <c r="U35" s="83">
        <f t="shared" si="16"/>
        <v>100</v>
      </c>
      <c r="V35" s="83">
        <f t="shared" si="17"/>
        <v>100</v>
      </c>
      <c r="W35" s="83">
        <f t="shared" si="18"/>
        <v>100</v>
      </c>
      <c r="X35" s="4"/>
      <c r="Y35" s="18"/>
      <c r="Z35" s="18"/>
      <c r="AA35" s="18"/>
      <c r="AB35" s="50"/>
    </row>
    <row r="36" spans="1:28" ht="16.5" customHeight="1">
      <c r="A36" s="3">
        <v>22</v>
      </c>
      <c r="B36" s="34">
        <f t="shared" si="11"/>
        <v>45343</v>
      </c>
      <c r="C36" s="2">
        <f t="shared" si="12"/>
        <v>884</v>
      </c>
      <c r="D36" s="5">
        <f t="shared" si="13"/>
        <v>1706</v>
      </c>
      <c r="E36" s="35">
        <f t="shared" si="19"/>
        <v>910</v>
      </c>
      <c r="F36" s="35">
        <f t="shared" si="20"/>
        <v>930</v>
      </c>
      <c r="G36" s="35">
        <f t="shared" si="21"/>
        <v>970</v>
      </c>
      <c r="H36" s="18">
        <f t="shared" si="35"/>
        <v>1680</v>
      </c>
      <c r="I36" s="18">
        <f t="shared" si="35"/>
        <v>1660</v>
      </c>
      <c r="J36" s="18">
        <f t="shared" si="35"/>
        <v>1620</v>
      </c>
      <c r="K36" s="18">
        <f t="shared" si="38"/>
        <v>2000</v>
      </c>
      <c r="L36" s="18">
        <f t="shared" si="38"/>
        <v>2000</v>
      </c>
      <c r="M36" s="18">
        <f t="shared" si="38"/>
        <v>2000</v>
      </c>
      <c r="N36" s="18">
        <f t="shared" si="40"/>
        <v>-320</v>
      </c>
      <c r="O36" s="18">
        <f t="shared" si="40"/>
        <v>-340</v>
      </c>
      <c r="P36" s="18">
        <f t="shared" si="40"/>
        <v>-380</v>
      </c>
      <c r="Q36" s="35">
        <f t="shared" ref="Q36:S36" si="44">Q35</f>
        <v>0</v>
      </c>
      <c r="R36" s="35">
        <f t="shared" si="44"/>
        <v>0</v>
      </c>
      <c r="S36" s="35">
        <f t="shared" si="44"/>
        <v>0</v>
      </c>
      <c r="T36" s="4">
        <f t="shared" si="9"/>
        <v>2190</v>
      </c>
      <c r="U36" s="83">
        <f t="shared" si="16"/>
        <v>400</v>
      </c>
      <c r="V36" s="83">
        <f t="shared" si="17"/>
        <v>400</v>
      </c>
      <c r="W36" s="83">
        <f t="shared" si="18"/>
        <v>400</v>
      </c>
      <c r="X36" s="89">
        <v>0.3</v>
      </c>
      <c r="Y36" s="18"/>
      <c r="Z36" s="18"/>
      <c r="AA36" s="18"/>
      <c r="AB36" s="50">
        <v>5</v>
      </c>
    </row>
    <row r="37" spans="1:28" ht="16.5" customHeight="1">
      <c r="A37" s="3">
        <v>23</v>
      </c>
      <c r="B37" s="34">
        <f t="shared" si="11"/>
        <v>45344</v>
      </c>
      <c r="C37" s="2">
        <f t="shared" si="12"/>
        <v>884</v>
      </c>
      <c r="D37" s="5">
        <f t="shared" si="13"/>
        <v>1704</v>
      </c>
      <c r="E37" s="35">
        <f t="shared" si="19"/>
        <v>908</v>
      </c>
      <c r="F37" s="35">
        <f t="shared" si="20"/>
        <v>928</v>
      </c>
      <c r="G37" s="35">
        <f t="shared" si="21"/>
        <v>968</v>
      </c>
      <c r="H37" s="18">
        <f t="shared" si="35"/>
        <v>1680</v>
      </c>
      <c r="I37" s="18">
        <f t="shared" si="35"/>
        <v>1660</v>
      </c>
      <c r="J37" s="18">
        <f t="shared" si="35"/>
        <v>1620</v>
      </c>
      <c r="K37" s="18">
        <f t="shared" si="38"/>
        <v>2000</v>
      </c>
      <c r="L37" s="18">
        <f t="shared" si="38"/>
        <v>2000</v>
      </c>
      <c r="M37" s="18">
        <f t="shared" si="38"/>
        <v>2000</v>
      </c>
      <c r="N37" s="18">
        <f t="shared" si="40"/>
        <v>-320</v>
      </c>
      <c r="O37" s="18">
        <f t="shared" si="40"/>
        <v>-340</v>
      </c>
      <c r="P37" s="18">
        <f t="shared" si="40"/>
        <v>-380</v>
      </c>
      <c r="Q37" s="35">
        <f t="shared" ref="Q37:S37" si="45">Q36</f>
        <v>0</v>
      </c>
      <c r="R37" s="35">
        <f t="shared" si="45"/>
        <v>0</v>
      </c>
      <c r="S37" s="35">
        <f t="shared" si="45"/>
        <v>0</v>
      </c>
      <c r="T37" s="4">
        <f t="shared" si="9"/>
        <v>2188</v>
      </c>
      <c r="U37" s="83">
        <f t="shared" si="16"/>
        <v>400</v>
      </c>
      <c r="V37" s="83">
        <f t="shared" si="17"/>
        <v>400</v>
      </c>
      <c r="W37" s="83">
        <f t="shared" si="18"/>
        <v>400</v>
      </c>
      <c r="X37" s="4"/>
      <c r="Y37" s="18"/>
      <c r="Z37" s="18"/>
      <c r="AA37" s="18"/>
      <c r="AB37" s="50"/>
    </row>
    <row r="38" spans="1:28" ht="16.5" customHeight="1">
      <c r="A38" s="3">
        <v>24</v>
      </c>
      <c r="B38" s="34">
        <f t="shared" si="11"/>
        <v>45345</v>
      </c>
      <c r="C38" s="2">
        <f t="shared" si="12"/>
        <v>884</v>
      </c>
      <c r="D38" s="5">
        <f t="shared" si="13"/>
        <v>1702</v>
      </c>
      <c r="E38" s="35">
        <f t="shared" si="19"/>
        <v>906</v>
      </c>
      <c r="F38" s="35">
        <f t="shared" si="20"/>
        <v>926</v>
      </c>
      <c r="G38" s="35">
        <f t="shared" si="21"/>
        <v>966</v>
      </c>
      <c r="H38" s="18">
        <f t="shared" si="35"/>
        <v>1680</v>
      </c>
      <c r="I38" s="18">
        <f t="shared" si="35"/>
        <v>1660</v>
      </c>
      <c r="J38" s="18">
        <f t="shared" si="35"/>
        <v>1620</v>
      </c>
      <c r="K38" s="18">
        <f t="shared" si="38"/>
        <v>2000</v>
      </c>
      <c r="L38" s="18">
        <f t="shared" si="38"/>
        <v>2000</v>
      </c>
      <c r="M38" s="18">
        <f t="shared" si="38"/>
        <v>2000</v>
      </c>
      <c r="N38" s="18">
        <f t="shared" si="40"/>
        <v>-320</v>
      </c>
      <c r="O38" s="18">
        <f t="shared" si="40"/>
        <v>-340</v>
      </c>
      <c r="P38" s="18">
        <f t="shared" si="40"/>
        <v>-380</v>
      </c>
      <c r="Q38" s="35">
        <f t="shared" ref="Q38:S38" si="46">Q37</f>
        <v>0</v>
      </c>
      <c r="R38" s="35">
        <f t="shared" si="46"/>
        <v>0</v>
      </c>
      <c r="S38" s="35">
        <f t="shared" si="46"/>
        <v>0</v>
      </c>
      <c r="T38" s="4">
        <f t="shared" si="9"/>
        <v>2186</v>
      </c>
      <c r="U38" s="83">
        <f t="shared" si="16"/>
        <v>400</v>
      </c>
      <c r="V38" s="83">
        <f t="shared" si="17"/>
        <v>400</v>
      </c>
      <c r="W38" s="83">
        <f t="shared" si="18"/>
        <v>400</v>
      </c>
      <c r="X38" s="4"/>
      <c r="Y38" s="18"/>
      <c r="Z38" s="18"/>
      <c r="AA38" s="18"/>
      <c r="AB38" s="50"/>
    </row>
    <row r="39" spans="1:28" ht="16.5" customHeight="1">
      <c r="A39" s="3">
        <v>25</v>
      </c>
      <c r="B39" s="34">
        <f t="shared" si="11"/>
        <v>45346</v>
      </c>
      <c r="C39" s="2">
        <f t="shared" si="12"/>
        <v>884</v>
      </c>
      <c r="D39" s="5">
        <f t="shared" si="13"/>
        <v>1700</v>
      </c>
      <c r="E39" s="35">
        <f t="shared" si="19"/>
        <v>904</v>
      </c>
      <c r="F39" s="35">
        <f t="shared" si="20"/>
        <v>924</v>
      </c>
      <c r="G39" s="35">
        <f t="shared" si="21"/>
        <v>964</v>
      </c>
      <c r="H39" s="18">
        <f t="shared" si="35"/>
        <v>1680</v>
      </c>
      <c r="I39" s="18">
        <f t="shared" si="35"/>
        <v>1660</v>
      </c>
      <c r="J39" s="18">
        <f t="shared" si="35"/>
        <v>1620</v>
      </c>
      <c r="K39" s="18">
        <f t="shared" si="38"/>
        <v>2000</v>
      </c>
      <c r="L39" s="18">
        <f t="shared" si="38"/>
        <v>2000</v>
      </c>
      <c r="M39" s="18">
        <f t="shared" si="38"/>
        <v>2000</v>
      </c>
      <c r="N39" s="18">
        <f t="shared" si="40"/>
        <v>-320</v>
      </c>
      <c r="O39" s="18">
        <f t="shared" si="40"/>
        <v>-340</v>
      </c>
      <c r="P39" s="18">
        <f t="shared" si="40"/>
        <v>-380</v>
      </c>
      <c r="Q39" s="35">
        <f t="shared" ref="Q39:S39" si="47">Q38</f>
        <v>0</v>
      </c>
      <c r="R39" s="35">
        <f t="shared" si="47"/>
        <v>0</v>
      </c>
      <c r="S39" s="35">
        <f t="shared" si="47"/>
        <v>0</v>
      </c>
      <c r="T39" s="4">
        <f t="shared" si="9"/>
        <v>2184</v>
      </c>
      <c r="U39" s="83">
        <f t="shared" si="16"/>
        <v>400</v>
      </c>
      <c r="V39" s="83">
        <f t="shared" si="17"/>
        <v>400</v>
      </c>
      <c r="W39" s="83">
        <f t="shared" si="18"/>
        <v>400</v>
      </c>
      <c r="X39" s="4"/>
      <c r="Y39" s="18"/>
      <c r="Z39" s="18"/>
      <c r="AA39" s="18"/>
      <c r="AB39" s="56"/>
    </row>
    <row r="40" spans="1:28" ht="16.5" customHeight="1">
      <c r="A40" s="3">
        <v>26</v>
      </c>
      <c r="B40" s="34">
        <f t="shared" si="11"/>
        <v>45347</v>
      </c>
      <c r="C40" s="2">
        <f t="shared" si="12"/>
        <v>884</v>
      </c>
      <c r="D40" s="5">
        <f t="shared" si="13"/>
        <v>1698</v>
      </c>
      <c r="E40" s="35">
        <f t="shared" si="19"/>
        <v>902</v>
      </c>
      <c r="F40" s="35">
        <f t="shared" si="20"/>
        <v>922</v>
      </c>
      <c r="G40" s="35">
        <f t="shared" si="21"/>
        <v>962</v>
      </c>
      <c r="H40" s="18">
        <f t="shared" si="35"/>
        <v>1680</v>
      </c>
      <c r="I40" s="18">
        <f t="shared" si="35"/>
        <v>1660</v>
      </c>
      <c r="J40" s="18">
        <f t="shared" si="35"/>
        <v>1620</v>
      </c>
      <c r="K40" s="18">
        <f t="shared" si="38"/>
        <v>2000</v>
      </c>
      <c r="L40" s="18">
        <f t="shared" si="38"/>
        <v>2000</v>
      </c>
      <c r="M40" s="18">
        <f t="shared" si="38"/>
        <v>2000</v>
      </c>
      <c r="N40" s="18">
        <f t="shared" si="40"/>
        <v>-320</v>
      </c>
      <c r="O40" s="18">
        <f t="shared" si="40"/>
        <v>-340</v>
      </c>
      <c r="P40" s="18">
        <f t="shared" si="40"/>
        <v>-380</v>
      </c>
      <c r="Q40" s="35">
        <f t="shared" ref="Q40:S40" si="48">Q39</f>
        <v>0</v>
      </c>
      <c r="R40" s="35">
        <f t="shared" si="48"/>
        <v>0</v>
      </c>
      <c r="S40" s="35">
        <f t="shared" si="48"/>
        <v>0</v>
      </c>
      <c r="T40" s="4">
        <f t="shared" si="9"/>
        <v>1882</v>
      </c>
      <c r="U40" s="83">
        <f t="shared" si="16"/>
        <v>700</v>
      </c>
      <c r="V40" s="83">
        <f t="shared" si="17"/>
        <v>700</v>
      </c>
      <c r="W40" s="83">
        <f t="shared" si="18"/>
        <v>700</v>
      </c>
      <c r="X40" s="89">
        <v>0.3</v>
      </c>
      <c r="Y40" s="18"/>
      <c r="Z40" s="18"/>
      <c r="AA40" s="18"/>
      <c r="AB40" s="50">
        <v>4</v>
      </c>
    </row>
    <row r="41" spans="1:28" ht="16.5" customHeight="1">
      <c r="A41" s="3">
        <v>27</v>
      </c>
      <c r="B41" s="34">
        <f t="shared" si="11"/>
        <v>45348</v>
      </c>
      <c r="C41" s="2">
        <f t="shared" si="12"/>
        <v>884</v>
      </c>
      <c r="D41" s="5">
        <f t="shared" si="13"/>
        <v>1696</v>
      </c>
      <c r="E41" s="35">
        <f t="shared" si="19"/>
        <v>900</v>
      </c>
      <c r="F41" s="35">
        <f t="shared" si="20"/>
        <v>920</v>
      </c>
      <c r="G41" s="35">
        <f t="shared" si="21"/>
        <v>960</v>
      </c>
      <c r="H41" s="18">
        <f t="shared" si="35"/>
        <v>1680</v>
      </c>
      <c r="I41" s="18">
        <f t="shared" si="35"/>
        <v>1660</v>
      </c>
      <c r="J41" s="18">
        <f t="shared" si="35"/>
        <v>1620</v>
      </c>
      <c r="K41" s="18">
        <f t="shared" si="38"/>
        <v>2000</v>
      </c>
      <c r="L41" s="18">
        <f t="shared" si="38"/>
        <v>2000</v>
      </c>
      <c r="M41" s="18">
        <f t="shared" si="38"/>
        <v>2000</v>
      </c>
      <c r="N41" s="18">
        <f t="shared" si="40"/>
        <v>-320</v>
      </c>
      <c r="O41" s="18">
        <f t="shared" si="40"/>
        <v>-340</v>
      </c>
      <c r="P41" s="18">
        <f t="shared" si="40"/>
        <v>-380</v>
      </c>
      <c r="Q41" s="35">
        <f t="shared" ref="Q41:S41" si="49">Q40</f>
        <v>0</v>
      </c>
      <c r="R41" s="35">
        <f t="shared" si="49"/>
        <v>0</v>
      </c>
      <c r="S41" s="35">
        <f t="shared" si="49"/>
        <v>0</v>
      </c>
      <c r="T41" s="4">
        <f t="shared" si="9"/>
        <v>1880</v>
      </c>
      <c r="U41" s="83">
        <f t="shared" si="16"/>
        <v>700</v>
      </c>
      <c r="V41" s="83">
        <f t="shared" si="17"/>
        <v>700</v>
      </c>
      <c r="W41" s="83">
        <f t="shared" si="18"/>
        <v>700</v>
      </c>
      <c r="X41" s="4"/>
      <c r="Y41" s="18"/>
      <c r="Z41" s="18"/>
      <c r="AA41" s="18"/>
      <c r="AB41" s="50"/>
    </row>
    <row r="42" spans="1:28" ht="16.5" customHeight="1">
      <c r="A42" s="3">
        <v>28</v>
      </c>
      <c r="B42" s="34">
        <f t="shared" si="11"/>
        <v>45349</v>
      </c>
      <c r="C42" s="2">
        <f t="shared" si="12"/>
        <v>884</v>
      </c>
      <c r="D42" s="5">
        <f t="shared" si="13"/>
        <v>1694</v>
      </c>
      <c r="E42" s="35">
        <f t="shared" si="19"/>
        <v>898</v>
      </c>
      <c r="F42" s="35">
        <f t="shared" si="20"/>
        <v>918</v>
      </c>
      <c r="G42" s="35">
        <f t="shared" si="21"/>
        <v>958</v>
      </c>
      <c r="H42" s="18">
        <f t="shared" si="35"/>
        <v>1680</v>
      </c>
      <c r="I42" s="18">
        <f t="shared" si="35"/>
        <v>1660</v>
      </c>
      <c r="J42" s="18">
        <f t="shared" si="35"/>
        <v>1620</v>
      </c>
      <c r="K42" s="18">
        <f t="shared" si="38"/>
        <v>2000</v>
      </c>
      <c r="L42" s="18">
        <f t="shared" si="38"/>
        <v>2000</v>
      </c>
      <c r="M42" s="18">
        <f t="shared" si="38"/>
        <v>2000</v>
      </c>
      <c r="N42" s="18">
        <f t="shared" si="40"/>
        <v>-320</v>
      </c>
      <c r="O42" s="18">
        <f t="shared" si="40"/>
        <v>-340</v>
      </c>
      <c r="P42" s="18">
        <f t="shared" si="40"/>
        <v>-380</v>
      </c>
      <c r="Q42" s="35">
        <f t="shared" ref="Q42:S42" si="50">Q41</f>
        <v>0</v>
      </c>
      <c r="R42" s="35">
        <f t="shared" si="50"/>
        <v>0</v>
      </c>
      <c r="S42" s="35">
        <f t="shared" si="50"/>
        <v>0</v>
      </c>
      <c r="T42" s="4">
        <f t="shared" si="9"/>
        <v>1878</v>
      </c>
      <c r="U42" s="83">
        <f t="shared" si="16"/>
        <v>700</v>
      </c>
      <c r="V42" s="83">
        <f t="shared" si="17"/>
        <v>700</v>
      </c>
      <c r="W42" s="83">
        <f t="shared" si="18"/>
        <v>700</v>
      </c>
      <c r="X42" s="4"/>
      <c r="Y42" s="18"/>
      <c r="Z42" s="18"/>
      <c r="AA42" s="18"/>
      <c r="AB42" s="50"/>
    </row>
    <row r="43" spans="1:28" ht="16.5" customHeight="1">
      <c r="A43" s="3">
        <v>29</v>
      </c>
      <c r="B43" s="34">
        <f t="shared" si="11"/>
        <v>45350</v>
      </c>
      <c r="C43" s="2">
        <f t="shared" si="12"/>
        <v>884</v>
      </c>
      <c r="D43" s="5">
        <f t="shared" si="13"/>
        <v>1692</v>
      </c>
      <c r="E43" s="35">
        <f t="shared" si="19"/>
        <v>896</v>
      </c>
      <c r="F43" s="35">
        <f t="shared" si="20"/>
        <v>916</v>
      </c>
      <c r="G43" s="35">
        <f t="shared" si="21"/>
        <v>956</v>
      </c>
      <c r="H43" s="18">
        <f t="shared" si="35"/>
        <v>1680</v>
      </c>
      <c r="I43" s="18">
        <f t="shared" si="35"/>
        <v>1660</v>
      </c>
      <c r="J43" s="18">
        <f t="shared" si="35"/>
        <v>1620</v>
      </c>
      <c r="K43" s="18">
        <f t="shared" si="38"/>
        <v>2000</v>
      </c>
      <c r="L43" s="18">
        <f t="shared" si="38"/>
        <v>2000</v>
      </c>
      <c r="M43" s="18">
        <f t="shared" si="38"/>
        <v>2000</v>
      </c>
      <c r="N43" s="18">
        <f t="shared" si="40"/>
        <v>-320</v>
      </c>
      <c r="O43" s="18">
        <f t="shared" si="40"/>
        <v>-340</v>
      </c>
      <c r="P43" s="18">
        <f t="shared" si="40"/>
        <v>-380</v>
      </c>
      <c r="Q43" s="35">
        <f t="shared" ref="Q43:S43" si="51">Q42</f>
        <v>0</v>
      </c>
      <c r="R43" s="35">
        <f t="shared" si="51"/>
        <v>0</v>
      </c>
      <c r="S43" s="35">
        <f t="shared" si="51"/>
        <v>0</v>
      </c>
      <c r="T43" s="4">
        <f t="shared" si="9"/>
        <v>1876</v>
      </c>
      <c r="U43" s="83">
        <f t="shared" si="16"/>
        <v>700</v>
      </c>
      <c r="V43" s="83">
        <f t="shared" si="17"/>
        <v>700</v>
      </c>
      <c r="W43" s="83">
        <f t="shared" si="18"/>
        <v>700</v>
      </c>
      <c r="X43" s="4"/>
      <c r="Y43" s="18"/>
      <c r="Z43" s="18"/>
      <c r="AA43" s="18"/>
      <c r="AB43" s="50"/>
    </row>
    <row r="44" spans="1:28" ht="16.5" customHeight="1">
      <c r="A44" s="3">
        <v>30</v>
      </c>
      <c r="B44" s="34">
        <f t="shared" si="11"/>
        <v>45351</v>
      </c>
      <c r="C44" s="2">
        <f t="shared" si="12"/>
        <v>884</v>
      </c>
      <c r="D44" s="5">
        <f t="shared" si="13"/>
        <v>1690</v>
      </c>
      <c r="E44" s="35">
        <f t="shared" si="19"/>
        <v>894</v>
      </c>
      <c r="F44" s="35">
        <f t="shared" si="20"/>
        <v>914</v>
      </c>
      <c r="G44" s="35">
        <f t="shared" si="21"/>
        <v>954</v>
      </c>
      <c r="H44" s="18">
        <f t="shared" si="35"/>
        <v>1680</v>
      </c>
      <c r="I44" s="18">
        <f t="shared" si="35"/>
        <v>1660</v>
      </c>
      <c r="J44" s="18">
        <f t="shared" si="35"/>
        <v>1620</v>
      </c>
      <c r="K44" s="18">
        <f t="shared" si="38"/>
        <v>2000</v>
      </c>
      <c r="L44" s="18">
        <f t="shared" si="38"/>
        <v>2000</v>
      </c>
      <c r="M44" s="18">
        <f t="shared" si="38"/>
        <v>2000</v>
      </c>
      <c r="N44" s="18">
        <f t="shared" si="40"/>
        <v>-320</v>
      </c>
      <c r="O44" s="18">
        <f t="shared" si="40"/>
        <v>-340</v>
      </c>
      <c r="P44" s="18">
        <f t="shared" si="40"/>
        <v>-380</v>
      </c>
      <c r="Q44" s="35">
        <f t="shared" ref="Q44:S44" si="52">Q43</f>
        <v>0</v>
      </c>
      <c r="R44" s="35">
        <f t="shared" si="52"/>
        <v>0</v>
      </c>
      <c r="S44" s="35">
        <f t="shared" si="52"/>
        <v>0</v>
      </c>
      <c r="T44" s="4">
        <f t="shared" si="9"/>
        <v>1574</v>
      </c>
      <c r="U44" s="83">
        <f t="shared" si="16"/>
        <v>1000</v>
      </c>
      <c r="V44" s="83">
        <f t="shared" si="17"/>
        <v>1000</v>
      </c>
      <c r="W44" s="83">
        <f t="shared" si="18"/>
        <v>1000</v>
      </c>
      <c r="X44" s="89">
        <v>0.3</v>
      </c>
      <c r="Y44" s="18"/>
      <c r="Z44" s="18"/>
      <c r="AA44" s="18"/>
      <c r="AB44" s="50">
        <v>3</v>
      </c>
    </row>
    <row r="45" spans="1:28" ht="15">
      <c r="A45" s="3">
        <v>31</v>
      </c>
      <c r="B45" s="34">
        <f t="shared" si="11"/>
        <v>45352</v>
      </c>
      <c r="C45" s="2">
        <f t="shared" si="12"/>
        <v>884</v>
      </c>
      <c r="D45" s="5">
        <f t="shared" si="13"/>
        <v>1688</v>
      </c>
      <c r="E45" s="35">
        <f t="shared" si="19"/>
        <v>892</v>
      </c>
      <c r="F45" s="35">
        <f t="shared" si="20"/>
        <v>912</v>
      </c>
      <c r="G45" s="35">
        <f t="shared" si="21"/>
        <v>952</v>
      </c>
      <c r="H45" s="18">
        <f t="shared" si="35"/>
        <v>1680</v>
      </c>
      <c r="I45" s="18">
        <f t="shared" si="35"/>
        <v>1660</v>
      </c>
      <c r="J45" s="18">
        <f t="shared" si="35"/>
        <v>1620</v>
      </c>
      <c r="K45" s="18">
        <f t="shared" si="38"/>
        <v>2000</v>
      </c>
      <c r="L45" s="18">
        <f t="shared" si="38"/>
        <v>2000</v>
      </c>
      <c r="M45" s="18">
        <f t="shared" si="38"/>
        <v>2000</v>
      </c>
      <c r="N45" s="18">
        <f t="shared" si="40"/>
        <v>-320</v>
      </c>
      <c r="O45" s="18">
        <f t="shared" si="40"/>
        <v>-340</v>
      </c>
      <c r="P45" s="18">
        <f t="shared" si="40"/>
        <v>-380</v>
      </c>
      <c r="Q45" s="35">
        <f t="shared" ref="Q45:S45" si="53">Q44</f>
        <v>0</v>
      </c>
      <c r="R45" s="35">
        <f t="shared" si="53"/>
        <v>0</v>
      </c>
      <c r="S45" s="35">
        <f t="shared" si="53"/>
        <v>0</v>
      </c>
      <c r="T45" s="4">
        <f t="shared" si="9"/>
        <v>1572</v>
      </c>
      <c r="U45" s="83">
        <f t="shared" si="16"/>
        <v>1000</v>
      </c>
      <c r="V45" s="83">
        <f t="shared" si="17"/>
        <v>1000</v>
      </c>
      <c r="W45" s="83">
        <f t="shared" si="18"/>
        <v>1000</v>
      </c>
      <c r="X45" s="4"/>
      <c r="Y45" s="18"/>
      <c r="Z45" s="18"/>
      <c r="AA45" s="18"/>
      <c r="AB45" s="50"/>
    </row>
    <row r="46" spans="1:28" ht="15" customHeight="1">
      <c r="A46" s="3">
        <v>32</v>
      </c>
      <c r="B46" s="34">
        <f t="shared" si="11"/>
        <v>45353</v>
      </c>
      <c r="C46" s="2">
        <f t="shared" si="12"/>
        <v>884</v>
      </c>
      <c r="D46" s="5">
        <f t="shared" si="13"/>
        <v>1686</v>
      </c>
      <c r="E46" s="35">
        <f t="shared" si="19"/>
        <v>890</v>
      </c>
      <c r="F46" s="35">
        <f t="shared" si="20"/>
        <v>910</v>
      </c>
      <c r="G46" s="35">
        <f t="shared" si="21"/>
        <v>950</v>
      </c>
      <c r="H46" s="18">
        <f t="shared" si="35"/>
        <v>1680</v>
      </c>
      <c r="I46" s="18">
        <f t="shared" si="35"/>
        <v>1660</v>
      </c>
      <c r="J46" s="18">
        <f t="shared" si="35"/>
        <v>1620</v>
      </c>
      <c r="K46" s="18">
        <f t="shared" si="38"/>
        <v>2000</v>
      </c>
      <c r="L46" s="18">
        <f t="shared" si="38"/>
        <v>2000</v>
      </c>
      <c r="M46" s="18">
        <f t="shared" si="38"/>
        <v>2000</v>
      </c>
      <c r="N46" s="18">
        <f t="shared" si="40"/>
        <v>-320</v>
      </c>
      <c r="O46" s="18">
        <f t="shared" si="40"/>
        <v>-340</v>
      </c>
      <c r="P46" s="18">
        <f t="shared" si="40"/>
        <v>-380</v>
      </c>
      <c r="Q46" s="35">
        <f t="shared" ref="Q46:S46" si="54">Q45</f>
        <v>0</v>
      </c>
      <c r="R46" s="35">
        <f t="shared" si="54"/>
        <v>0</v>
      </c>
      <c r="S46" s="35">
        <f t="shared" si="54"/>
        <v>0</v>
      </c>
      <c r="T46" s="4">
        <f t="shared" si="9"/>
        <v>1570</v>
      </c>
      <c r="U46" s="83">
        <f t="shared" si="16"/>
        <v>1000</v>
      </c>
      <c r="V46" s="83">
        <f t="shared" si="17"/>
        <v>1000</v>
      </c>
      <c r="W46" s="83">
        <f t="shared" si="18"/>
        <v>1000</v>
      </c>
      <c r="X46" s="4"/>
      <c r="Y46" s="18"/>
      <c r="Z46" s="18"/>
      <c r="AA46" s="18"/>
      <c r="AB46" s="50"/>
    </row>
    <row r="47" spans="1:28" ht="15" customHeight="1">
      <c r="A47" s="3">
        <v>33</v>
      </c>
      <c r="B47" s="34">
        <f t="shared" si="11"/>
        <v>45354</v>
      </c>
      <c r="C47" s="2">
        <f t="shared" si="12"/>
        <v>884</v>
      </c>
      <c r="D47" s="5">
        <f t="shared" si="13"/>
        <v>1684</v>
      </c>
      <c r="E47" s="35">
        <f t="shared" si="19"/>
        <v>888</v>
      </c>
      <c r="F47" s="35">
        <f t="shared" si="20"/>
        <v>908</v>
      </c>
      <c r="G47" s="35">
        <f t="shared" si="21"/>
        <v>948</v>
      </c>
      <c r="H47" s="18">
        <f t="shared" si="35"/>
        <v>1680</v>
      </c>
      <c r="I47" s="18">
        <f t="shared" si="35"/>
        <v>1660</v>
      </c>
      <c r="J47" s="18">
        <f t="shared" si="35"/>
        <v>1620</v>
      </c>
      <c r="K47" s="18">
        <f t="shared" si="38"/>
        <v>2000</v>
      </c>
      <c r="L47" s="18">
        <f t="shared" si="38"/>
        <v>2000</v>
      </c>
      <c r="M47" s="18">
        <f t="shared" si="38"/>
        <v>2000</v>
      </c>
      <c r="N47" s="18">
        <f t="shared" si="40"/>
        <v>-320</v>
      </c>
      <c r="O47" s="18">
        <f t="shared" si="40"/>
        <v>-340</v>
      </c>
      <c r="P47" s="18">
        <f t="shared" si="40"/>
        <v>-380</v>
      </c>
      <c r="Q47" s="35">
        <f t="shared" ref="Q47:S47" si="55">Q46</f>
        <v>0</v>
      </c>
      <c r="R47" s="35">
        <f t="shared" si="55"/>
        <v>0</v>
      </c>
      <c r="S47" s="35">
        <f t="shared" si="55"/>
        <v>0</v>
      </c>
      <c r="T47" s="4">
        <f t="shared" si="9"/>
        <v>1568</v>
      </c>
      <c r="U47" s="83">
        <f t="shared" si="16"/>
        <v>1000</v>
      </c>
      <c r="V47" s="83">
        <f t="shared" si="17"/>
        <v>1000</v>
      </c>
      <c r="W47" s="83">
        <f t="shared" si="18"/>
        <v>1000</v>
      </c>
      <c r="X47" s="4"/>
      <c r="Y47" s="18"/>
      <c r="Z47" s="18"/>
      <c r="AA47" s="18"/>
      <c r="AB47" s="50"/>
    </row>
    <row r="48" spans="1:28" ht="15" customHeight="1">
      <c r="A48" s="3">
        <v>34</v>
      </c>
      <c r="B48" s="34">
        <f t="shared" si="11"/>
        <v>45355</v>
      </c>
      <c r="C48" s="2">
        <f t="shared" si="12"/>
        <v>884</v>
      </c>
      <c r="D48" s="5">
        <f t="shared" si="13"/>
        <v>1682</v>
      </c>
      <c r="E48" s="35">
        <f t="shared" si="19"/>
        <v>886</v>
      </c>
      <c r="F48" s="35">
        <f t="shared" si="20"/>
        <v>906</v>
      </c>
      <c r="G48" s="35">
        <f t="shared" si="21"/>
        <v>946</v>
      </c>
      <c r="H48" s="18">
        <f t="shared" si="35"/>
        <v>1680</v>
      </c>
      <c r="I48" s="18">
        <f t="shared" si="35"/>
        <v>1660</v>
      </c>
      <c r="J48" s="18">
        <f t="shared" si="35"/>
        <v>1620</v>
      </c>
      <c r="K48" s="18">
        <f t="shared" ref="K48:M63" si="56">K47</f>
        <v>2000</v>
      </c>
      <c r="L48" s="18">
        <f t="shared" si="56"/>
        <v>2000</v>
      </c>
      <c r="M48" s="18">
        <f t="shared" si="56"/>
        <v>2000</v>
      </c>
      <c r="N48" s="18">
        <f t="shared" si="40"/>
        <v>-320</v>
      </c>
      <c r="O48" s="18">
        <f t="shared" si="40"/>
        <v>-340</v>
      </c>
      <c r="P48" s="18">
        <f t="shared" si="40"/>
        <v>-380</v>
      </c>
      <c r="Q48" s="35">
        <f t="shared" ref="Q48:S48" si="57">Q47</f>
        <v>0</v>
      </c>
      <c r="R48" s="35">
        <f t="shared" si="57"/>
        <v>0</v>
      </c>
      <c r="S48" s="35">
        <f t="shared" si="57"/>
        <v>0</v>
      </c>
      <c r="T48" s="4">
        <f t="shared" si="9"/>
        <v>1566</v>
      </c>
      <c r="U48" s="83">
        <f t="shared" si="16"/>
        <v>1000</v>
      </c>
      <c r="V48" s="83">
        <f t="shared" si="17"/>
        <v>1000</v>
      </c>
      <c r="W48" s="83">
        <f t="shared" si="18"/>
        <v>1000</v>
      </c>
      <c r="X48" s="4"/>
      <c r="Y48" s="18"/>
      <c r="Z48" s="18"/>
      <c r="AA48" s="18"/>
      <c r="AB48" s="50"/>
    </row>
    <row r="49" spans="1:28" ht="15" customHeight="1">
      <c r="A49" s="3">
        <v>35</v>
      </c>
      <c r="B49" s="34">
        <f t="shared" si="11"/>
        <v>45356</v>
      </c>
      <c r="C49" s="2">
        <f t="shared" si="12"/>
        <v>884</v>
      </c>
      <c r="D49" s="5">
        <f t="shared" si="13"/>
        <v>1680</v>
      </c>
      <c r="E49" s="35">
        <f t="shared" si="19"/>
        <v>884</v>
      </c>
      <c r="F49" s="35">
        <f t="shared" si="20"/>
        <v>904</v>
      </c>
      <c r="G49" s="35">
        <f t="shared" si="21"/>
        <v>944</v>
      </c>
      <c r="H49" s="18">
        <f t="shared" si="35"/>
        <v>1680</v>
      </c>
      <c r="I49" s="18">
        <f t="shared" si="35"/>
        <v>1660</v>
      </c>
      <c r="J49" s="18">
        <f t="shared" si="35"/>
        <v>1620</v>
      </c>
      <c r="K49" s="18">
        <f t="shared" si="56"/>
        <v>2000</v>
      </c>
      <c r="L49" s="18">
        <f t="shared" si="56"/>
        <v>2000</v>
      </c>
      <c r="M49" s="18">
        <f t="shared" si="56"/>
        <v>2000</v>
      </c>
      <c r="N49" s="18">
        <f t="shared" ref="N49:P64" si="58">N48-Q49</f>
        <v>-320</v>
      </c>
      <c r="O49" s="18">
        <f t="shared" si="58"/>
        <v>-340</v>
      </c>
      <c r="P49" s="18">
        <f t="shared" si="58"/>
        <v>-380</v>
      </c>
      <c r="Q49" s="35">
        <f t="shared" ref="Q49:S49" si="59">Q48</f>
        <v>0</v>
      </c>
      <c r="R49" s="35">
        <f t="shared" si="59"/>
        <v>0</v>
      </c>
      <c r="S49" s="35">
        <f t="shared" si="59"/>
        <v>0</v>
      </c>
      <c r="T49" s="4">
        <f t="shared" si="9"/>
        <v>1564</v>
      </c>
      <c r="U49" s="83">
        <f t="shared" si="16"/>
        <v>1000</v>
      </c>
      <c r="V49" s="83">
        <f t="shared" si="17"/>
        <v>1000</v>
      </c>
      <c r="W49" s="83">
        <f t="shared" si="18"/>
        <v>1000</v>
      </c>
      <c r="X49" s="4"/>
      <c r="Y49" s="18"/>
      <c r="Z49" s="18"/>
      <c r="AA49" s="18"/>
      <c r="AB49" s="50"/>
    </row>
    <row r="50" spans="1:28" ht="15" customHeight="1">
      <c r="A50" s="3">
        <v>36</v>
      </c>
      <c r="B50" s="34">
        <f t="shared" si="11"/>
        <v>45357</v>
      </c>
      <c r="C50" s="2">
        <f t="shared" si="12"/>
        <v>884</v>
      </c>
      <c r="D50" s="5">
        <f t="shared" si="13"/>
        <v>1678</v>
      </c>
      <c r="E50" s="35">
        <f t="shared" si="19"/>
        <v>882</v>
      </c>
      <c r="F50" s="35">
        <f t="shared" si="20"/>
        <v>902</v>
      </c>
      <c r="G50" s="35">
        <f t="shared" si="21"/>
        <v>942</v>
      </c>
      <c r="H50" s="18">
        <f t="shared" si="35"/>
        <v>1680</v>
      </c>
      <c r="I50" s="18">
        <f t="shared" si="35"/>
        <v>1660</v>
      </c>
      <c r="J50" s="18">
        <f t="shared" si="35"/>
        <v>1620</v>
      </c>
      <c r="K50" s="18">
        <f t="shared" si="56"/>
        <v>2000</v>
      </c>
      <c r="L50" s="18">
        <f t="shared" si="56"/>
        <v>2000</v>
      </c>
      <c r="M50" s="18">
        <f t="shared" si="56"/>
        <v>2000</v>
      </c>
      <c r="N50" s="18">
        <f t="shared" si="58"/>
        <v>-320</v>
      </c>
      <c r="O50" s="18">
        <f t="shared" si="58"/>
        <v>-340</v>
      </c>
      <c r="P50" s="18">
        <f t="shared" si="58"/>
        <v>-380</v>
      </c>
      <c r="Q50" s="35">
        <f t="shared" ref="Q50:S50" si="60">Q49</f>
        <v>0</v>
      </c>
      <c r="R50" s="35">
        <f t="shared" si="60"/>
        <v>0</v>
      </c>
      <c r="S50" s="35">
        <f t="shared" si="60"/>
        <v>0</v>
      </c>
      <c r="T50" s="4">
        <f t="shared" si="9"/>
        <v>1562</v>
      </c>
      <c r="U50" s="83">
        <f t="shared" si="16"/>
        <v>1000</v>
      </c>
      <c r="V50" s="83">
        <f t="shared" si="17"/>
        <v>1000</v>
      </c>
      <c r="W50" s="83">
        <f t="shared" si="18"/>
        <v>1000</v>
      </c>
      <c r="X50" s="4"/>
      <c r="Y50" s="18"/>
      <c r="Z50" s="18"/>
      <c r="AA50" s="18"/>
      <c r="AB50" s="50"/>
    </row>
    <row r="51" spans="1:28" ht="15" customHeight="1">
      <c r="A51" s="3">
        <v>37</v>
      </c>
      <c r="B51" s="34">
        <f t="shared" si="11"/>
        <v>45358</v>
      </c>
      <c r="C51" s="2">
        <f t="shared" si="12"/>
        <v>884</v>
      </c>
      <c r="D51" s="5">
        <f t="shared" si="13"/>
        <v>1676</v>
      </c>
      <c r="E51" s="35">
        <f t="shared" si="19"/>
        <v>880</v>
      </c>
      <c r="F51" s="35">
        <f t="shared" si="20"/>
        <v>900</v>
      </c>
      <c r="G51" s="35">
        <f t="shared" si="21"/>
        <v>940</v>
      </c>
      <c r="H51" s="18">
        <f t="shared" si="35"/>
        <v>1680</v>
      </c>
      <c r="I51" s="18">
        <f t="shared" si="35"/>
        <v>1660</v>
      </c>
      <c r="J51" s="18">
        <f t="shared" si="35"/>
        <v>1620</v>
      </c>
      <c r="K51" s="18">
        <f t="shared" si="56"/>
        <v>2000</v>
      </c>
      <c r="L51" s="18">
        <f t="shared" si="56"/>
        <v>2000</v>
      </c>
      <c r="M51" s="18">
        <f t="shared" si="56"/>
        <v>2000</v>
      </c>
      <c r="N51" s="18">
        <f t="shared" si="58"/>
        <v>-320</v>
      </c>
      <c r="O51" s="18">
        <f t="shared" si="58"/>
        <v>-340</v>
      </c>
      <c r="P51" s="18">
        <f t="shared" si="58"/>
        <v>-380</v>
      </c>
      <c r="Q51" s="35">
        <f t="shared" ref="Q51:S51" si="61">Q50</f>
        <v>0</v>
      </c>
      <c r="R51" s="35">
        <f t="shared" si="61"/>
        <v>0</v>
      </c>
      <c r="S51" s="35">
        <f t="shared" si="61"/>
        <v>0</v>
      </c>
      <c r="T51" s="4">
        <f t="shared" si="9"/>
        <v>1560</v>
      </c>
      <c r="U51" s="83">
        <f t="shared" si="16"/>
        <v>1000</v>
      </c>
      <c r="V51" s="83">
        <f t="shared" si="17"/>
        <v>1000</v>
      </c>
      <c r="W51" s="83">
        <f t="shared" si="18"/>
        <v>1000</v>
      </c>
      <c r="X51" s="4"/>
      <c r="Y51" s="18"/>
      <c r="Z51" s="18"/>
      <c r="AA51" s="18"/>
      <c r="AB51" s="50"/>
    </row>
    <row r="52" spans="1:28" ht="15" customHeight="1">
      <c r="A52" s="3">
        <v>38</v>
      </c>
      <c r="B52" s="34">
        <f t="shared" si="11"/>
        <v>45359</v>
      </c>
      <c r="C52" s="2">
        <f t="shared" si="12"/>
        <v>884</v>
      </c>
      <c r="D52" s="5">
        <f t="shared" si="13"/>
        <v>1674</v>
      </c>
      <c r="E52" s="35">
        <f t="shared" si="19"/>
        <v>878</v>
      </c>
      <c r="F52" s="35">
        <f t="shared" si="20"/>
        <v>898</v>
      </c>
      <c r="G52" s="35">
        <f t="shared" si="21"/>
        <v>938</v>
      </c>
      <c r="H52" s="18">
        <f t="shared" si="35"/>
        <v>1680</v>
      </c>
      <c r="I52" s="18">
        <f t="shared" si="35"/>
        <v>1660</v>
      </c>
      <c r="J52" s="18">
        <f t="shared" si="35"/>
        <v>1620</v>
      </c>
      <c r="K52" s="18">
        <f t="shared" si="56"/>
        <v>2000</v>
      </c>
      <c r="L52" s="18">
        <f t="shared" si="56"/>
        <v>2000</v>
      </c>
      <c r="M52" s="18">
        <f t="shared" si="56"/>
        <v>2000</v>
      </c>
      <c r="N52" s="18">
        <f t="shared" si="58"/>
        <v>-320</v>
      </c>
      <c r="O52" s="18">
        <f t="shared" si="58"/>
        <v>-340</v>
      </c>
      <c r="P52" s="18">
        <f t="shared" si="58"/>
        <v>-380</v>
      </c>
      <c r="Q52" s="35">
        <f t="shared" ref="Q52:S52" si="62">Q51</f>
        <v>0</v>
      </c>
      <c r="R52" s="35">
        <f t="shared" si="62"/>
        <v>0</v>
      </c>
      <c r="S52" s="35">
        <f t="shared" si="62"/>
        <v>0</v>
      </c>
      <c r="T52" s="4">
        <f t="shared" si="9"/>
        <v>1558</v>
      </c>
      <c r="U52" s="83">
        <f t="shared" si="16"/>
        <v>1000</v>
      </c>
      <c r="V52" s="83">
        <f t="shared" si="17"/>
        <v>1000</v>
      </c>
      <c r="W52" s="83">
        <f t="shared" si="18"/>
        <v>1000</v>
      </c>
      <c r="X52" s="4"/>
      <c r="Y52" s="18"/>
      <c r="Z52" s="18"/>
      <c r="AA52" s="18"/>
      <c r="AB52" s="50"/>
    </row>
    <row r="53" spans="1:28" ht="15" customHeight="1">
      <c r="A53" s="3">
        <v>39</v>
      </c>
      <c r="B53" s="34">
        <f t="shared" si="11"/>
        <v>45360</v>
      </c>
      <c r="C53" s="2">
        <f t="shared" si="12"/>
        <v>884</v>
      </c>
      <c r="D53" s="5">
        <f t="shared" si="13"/>
        <v>1672</v>
      </c>
      <c r="E53" s="35">
        <f t="shared" si="19"/>
        <v>876</v>
      </c>
      <c r="F53" s="35">
        <f t="shared" si="20"/>
        <v>896</v>
      </c>
      <c r="G53" s="35">
        <f t="shared" si="21"/>
        <v>936</v>
      </c>
      <c r="H53" s="18">
        <f t="shared" si="35"/>
        <v>1680</v>
      </c>
      <c r="I53" s="18">
        <f t="shared" si="35"/>
        <v>1660</v>
      </c>
      <c r="J53" s="18">
        <f t="shared" si="35"/>
        <v>1620</v>
      </c>
      <c r="K53" s="18">
        <f t="shared" si="56"/>
        <v>2000</v>
      </c>
      <c r="L53" s="18">
        <f t="shared" si="56"/>
        <v>2000</v>
      </c>
      <c r="M53" s="18">
        <f t="shared" si="56"/>
        <v>2000</v>
      </c>
      <c r="N53" s="18">
        <f t="shared" si="58"/>
        <v>-320</v>
      </c>
      <c r="O53" s="18">
        <f t="shared" si="58"/>
        <v>-340</v>
      </c>
      <c r="P53" s="18">
        <f t="shared" si="58"/>
        <v>-380</v>
      </c>
      <c r="Q53" s="35">
        <f t="shared" ref="Q53:S53" si="63">Q52</f>
        <v>0</v>
      </c>
      <c r="R53" s="35">
        <f t="shared" si="63"/>
        <v>0</v>
      </c>
      <c r="S53" s="35">
        <f t="shared" si="63"/>
        <v>0</v>
      </c>
      <c r="T53" s="4">
        <f t="shared" si="9"/>
        <v>1556</v>
      </c>
      <c r="U53" s="83">
        <f t="shared" si="16"/>
        <v>1000</v>
      </c>
      <c r="V53" s="83">
        <f t="shared" si="17"/>
        <v>1000</v>
      </c>
      <c r="W53" s="83">
        <f t="shared" si="18"/>
        <v>1000</v>
      </c>
      <c r="X53" s="4"/>
      <c r="Y53" s="18"/>
      <c r="Z53" s="18"/>
      <c r="AA53" s="18"/>
      <c r="AB53" s="50"/>
    </row>
    <row r="54" spans="1:28" ht="15" customHeight="1">
      <c r="A54" s="3">
        <v>40</v>
      </c>
      <c r="B54" s="34">
        <f t="shared" si="11"/>
        <v>45361</v>
      </c>
      <c r="C54" s="2">
        <f t="shared" si="12"/>
        <v>884</v>
      </c>
      <c r="D54" s="5">
        <f t="shared" si="13"/>
        <v>1670</v>
      </c>
      <c r="E54" s="35">
        <f t="shared" si="19"/>
        <v>874</v>
      </c>
      <c r="F54" s="35">
        <f t="shared" si="20"/>
        <v>894</v>
      </c>
      <c r="G54" s="35">
        <f t="shared" si="21"/>
        <v>934</v>
      </c>
      <c r="H54" s="18">
        <f t="shared" si="35"/>
        <v>1680</v>
      </c>
      <c r="I54" s="18">
        <f t="shared" si="35"/>
        <v>1660</v>
      </c>
      <c r="J54" s="18">
        <f t="shared" si="35"/>
        <v>1620</v>
      </c>
      <c r="K54" s="18">
        <f t="shared" si="56"/>
        <v>2000</v>
      </c>
      <c r="L54" s="18">
        <f t="shared" si="56"/>
        <v>2000</v>
      </c>
      <c r="M54" s="18">
        <f t="shared" si="56"/>
        <v>2000</v>
      </c>
      <c r="N54" s="18">
        <f t="shared" si="58"/>
        <v>-320</v>
      </c>
      <c r="O54" s="18">
        <f t="shared" si="58"/>
        <v>-340</v>
      </c>
      <c r="P54" s="18">
        <f t="shared" si="58"/>
        <v>-380</v>
      </c>
      <c r="Q54" s="35">
        <f t="shared" ref="Q54:S54" si="64">Q53</f>
        <v>0</v>
      </c>
      <c r="R54" s="35">
        <f t="shared" si="64"/>
        <v>0</v>
      </c>
      <c r="S54" s="35">
        <f t="shared" si="64"/>
        <v>0</v>
      </c>
      <c r="T54" s="4">
        <f t="shared" si="9"/>
        <v>1554</v>
      </c>
      <c r="U54" s="83">
        <f t="shared" si="16"/>
        <v>1000</v>
      </c>
      <c r="V54" s="83">
        <f t="shared" si="17"/>
        <v>1000</v>
      </c>
      <c r="W54" s="83">
        <f t="shared" si="18"/>
        <v>1000</v>
      </c>
      <c r="X54" s="4"/>
      <c r="Y54" s="18"/>
      <c r="Z54" s="18"/>
      <c r="AA54" s="18"/>
      <c r="AB54" s="50"/>
    </row>
    <row r="55" spans="1:28" ht="15" customHeight="1">
      <c r="A55" s="3">
        <v>41</v>
      </c>
      <c r="B55" s="34">
        <f t="shared" si="11"/>
        <v>45362</v>
      </c>
      <c r="C55" s="2">
        <f t="shared" si="12"/>
        <v>884</v>
      </c>
      <c r="D55" s="5">
        <f t="shared" si="13"/>
        <v>1668</v>
      </c>
      <c r="E55" s="35">
        <f t="shared" si="19"/>
        <v>872</v>
      </c>
      <c r="F55" s="35">
        <f t="shared" si="20"/>
        <v>892</v>
      </c>
      <c r="G55" s="35">
        <f t="shared" si="21"/>
        <v>932</v>
      </c>
      <c r="H55" s="18">
        <f t="shared" si="35"/>
        <v>1680</v>
      </c>
      <c r="I55" s="18">
        <f t="shared" si="35"/>
        <v>1660</v>
      </c>
      <c r="J55" s="18">
        <f t="shared" si="35"/>
        <v>1620</v>
      </c>
      <c r="K55" s="18">
        <f t="shared" si="56"/>
        <v>2000</v>
      </c>
      <c r="L55" s="18">
        <f t="shared" si="56"/>
        <v>2000</v>
      </c>
      <c r="M55" s="18">
        <f t="shared" si="56"/>
        <v>2000</v>
      </c>
      <c r="N55" s="18">
        <f t="shared" si="58"/>
        <v>-320</v>
      </c>
      <c r="O55" s="18">
        <f t="shared" si="58"/>
        <v>-340</v>
      </c>
      <c r="P55" s="18">
        <f t="shared" si="58"/>
        <v>-380</v>
      </c>
      <c r="Q55" s="35">
        <f t="shared" ref="Q55:S55" si="65">Q54</f>
        <v>0</v>
      </c>
      <c r="R55" s="35">
        <f t="shared" si="65"/>
        <v>0</v>
      </c>
      <c r="S55" s="35">
        <f t="shared" si="65"/>
        <v>0</v>
      </c>
      <c r="T55" s="4">
        <f t="shared" si="9"/>
        <v>1552</v>
      </c>
      <c r="U55" s="83">
        <f t="shared" si="16"/>
        <v>1000</v>
      </c>
      <c r="V55" s="83">
        <f t="shared" si="17"/>
        <v>1000</v>
      </c>
      <c r="W55" s="83">
        <f t="shared" si="18"/>
        <v>1000</v>
      </c>
      <c r="X55" s="4"/>
      <c r="Y55" s="18"/>
      <c r="Z55" s="18"/>
      <c r="AA55" s="18"/>
      <c r="AB55" s="50"/>
    </row>
    <row r="56" spans="1:28" ht="15" customHeight="1">
      <c r="A56" s="3">
        <v>42</v>
      </c>
      <c r="B56" s="34">
        <f t="shared" si="11"/>
        <v>45363</v>
      </c>
      <c r="C56" s="2">
        <f t="shared" si="12"/>
        <v>884</v>
      </c>
      <c r="D56" s="5">
        <f t="shared" si="13"/>
        <v>1666</v>
      </c>
      <c r="E56" s="35">
        <f t="shared" si="19"/>
        <v>870</v>
      </c>
      <c r="F56" s="35">
        <f t="shared" si="20"/>
        <v>890</v>
      </c>
      <c r="G56" s="35">
        <f t="shared" si="21"/>
        <v>930</v>
      </c>
      <c r="H56" s="18">
        <f t="shared" si="35"/>
        <v>1680</v>
      </c>
      <c r="I56" s="18">
        <f t="shared" si="35"/>
        <v>1660</v>
      </c>
      <c r="J56" s="18">
        <f t="shared" si="35"/>
        <v>1620</v>
      </c>
      <c r="K56" s="18">
        <f t="shared" si="56"/>
        <v>2000</v>
      </c>
      <c r="L56" s="18">
        <f t="shared" si="56"/>
        <v>2000</v>
      </c>
      <c r="M56" s="18">
        <f t="shared" si="56"/>
        <v>2000</v>
      </c>
      <c r="N56" s="18">
        <f t="shared" si="58"/>
        <v>-320</v>
      </c>
      <c r="O56" s="18">
        <f t="shared" si="58"/>
        <v>-340</v>
      </c>
      <c r="P56" s="18">
        <f t="shared" si="58"/>
        <v>-380</v>
      </c>
      <c r="Q56" s="35">
        <f t="shared" ref="Q56:S56" si="66">Q55</f>
        <v>0</v>
      </c>
      <c r="R56" s="35">
        <f t="shared" si="66"/>
        <v>0</v>
      </c>
      <c r="S56" s="35">
        <f t="shared" si="66"/>
        <v>0</v>
      </c>
      <c r="T56" s="4">
        <f t="shared" si="9"/>
        <v>1550</v>
      </c>
      <c r="U56" s="83">
        <f t="shared" si="16"/>
        <v>1000</v>
      </c>
      <c r="V56" s="83">
        <f t="shared" si="17"/>
        <v>1000</v>
      </c>
      <c r="W56" s="83">
        <f t="shared" si="18"/>
        <v>1000</v>
      </c>
      <c r="X56" s="4"/>
      <c r="Y56" s="18"/>
      <c r="Z56" s="18"/>
      <c r="AA56" s="18"/>
      <c r="AB56" s="50"/>
    </row>
    <row r="57" spans="1:28" ht="15" customHeight="1">
      <c r="A57" s="3">
        <v>43</v>
      </c>
      <c r="B57" s="34">
        <f t="shared" si="11"/>
        <v>45364</v>
      </c>
      <c r="C57" s="2">
        <f t="shared" si="12"/>
        <v>884</v>
      </c>
      <c r="D57" s="5">
        <f t="shared" si="13"/>
        <v>1664</v>
      </c>
      <c r="E57" s="35">
        <f t="shared" si="19"/>
        <v>868</v>
      </c>
      <c r="F57" s="35">
        <f t="shared" si="20"/>
        <v>888</v>
      </c>
      <c r="G57" s="35">
        <f t="shared" si="21"/>
        <v>928</v>
      </c>
      <c r="H57" s="18">
        <f t="shared" si="35"/>
        <v>1680</v>
      </c>
      <c r="I57" s="18">
        <f t="shared" si="35"/>
        <v>1660</v>
      </c>
      <c r="J57" s="18">
        <f t="shared" si="35"/>
        <v>1620</v>
      </c>
      <c r="K57" s="18">
        <f t="shared" si="56"/>
        <v>2000</v>
      </c>
      <c r="L57" s="18">
        <f t="shared" si="56"/>
        <v>2000</v>
      </c>
      <c r="M57" s="18">
        <f t="shared" si="56"/>
        <v>2000</v>
      </c>
      <c r="N57" s="18">
        <f t="shared" si="58"/>
        <v>-320</v>
      </c>
      <c r="O57" s="18">
        <f t="shared" si="58"/>
        <v>-340</v>
      </c>
      <c r="P57" s="18">
        <f t="shared" si="58"/>
        <v>-380</v>
      </c>
      <c r="Q57" s="35">
        <f t="shared" ref="Q57:S57" si="67">Q56</f>
        <v>0</v>
      </c>
      <c r="R57" s="35">
        <f t="shared" si="67"/>
        <v>0</v>
      </c>
      <c r="S57" s="35">
        <f t="shared" si="67"/>
        <v>0</v>
      </c>
      <c r="T57" s="4">
        <f t="shared" si="9"/>
        <v>1548</v>
      </c>
      <c r="U57" s="83">
        <f t="shared" si="16"/>
        <v>1000</v>
      </c>
      <c r="V57" s="83">
        <f t="shared" si="17"/>
        <v>1000</v>
      </c>
      <c r="W57" s="83">
        <f t="shared" si="18"/>
        <v>1000</v>
      </c>
      <c r="X57" s="4"/>
      <c r="Y57" s="18"/>
      <c r="Z57" s="18"/>
      <c r="AA57" s="18"/>
      <c r="AB57" s="50"/>
    </row>
    <row r="58" spans="1:28" ht="15" customHeight="1">
      <c r="A58" s="3">
        <v>44</v>
      </c>
      <c r="B58" s="34">
        <f t="shared" si="11"/>
        <v>45365</v>
      </c>
      <c r="C58" s="2">
        <f t="shared" si="12"/>
        <v>884</v>
      </c>
      <c r="D58" s="5">
        <f t="shared" si="13"/>
        <v>1662</v>
      </c>
      <c r="E58" s="35">
        <f t="shared" si="19"/>
        <v>866</v>
      </c>
      <c r="F58" s="35">
        <f t="shared" si="20"/>
        <v>886</v>
      </c>
      <c r="G58" s="35">
        <f t="shared" si="21"/>
        <v>926</v>
      </c>
      <c r="H58" s="18">
        <f t="shared" si="35"/>
        <v>1680</v>
      </c>
      <c r="I58" s="18">
        <f t="shared" si="35"/>
        <v>1660</v>
      </c>
      <c r="J58" s="18">
        <f t="shared" si="35"/>
        <v>1620</v>
      </c>
      <c r="K58" s="18">
        <f t="shared" si="56"/>
        <v>2000</v>
      </c>
      <c r="L58" s="18">
        <f t="shared" si="56"/>
        <v>2000</v>
      </c>
      <c r="M58" s="18">
        <f t="shared" si="56"/>
        <v>2000</v>
      </c>
      <c r="N58" s="18">
        <f t="shared" si="58"/>
        <v>-320</v>
      </c>
      <c r="O58" s="18">
        <f t="shared" si="58"/>
        <v>-340</v>
      </c>
      <c r="P58" s="18">
        <f t="shared" si="58"/>
        <v>-380</v>
      </c>
      <c r="Q58" s="35">
        <f t="shared" ref="Q58:S58" si="68">Q57</f>
        <v>0</v>
      </c>
      <c r="R58" s="35">
        <f t="shared" si="68"/>
        <v>0</v>
      </c>
      <c r="S58" s="35">
        <f t="shared" si="68"/>
        <v>0</v>
      </c>
      <c r="T58" s="4">
        <f t="shared" si="9"/>
        <v>1546</v>
      </c>
      <c r="U58" s="83">
        <f t="shared" si="16"/>
        <v>1000</v>
      </c>
      <c r="V58" s="83">
        <f t="shared" si="17"/>
        <v>1000</v>
      </c>
      <c r="W58" s="83">
        <f t="shared" si="18"/>
        <v>1000</v>
      </c>
      <c r="X58" s="4"/>
      <c r="Y58" s="18"/>
      <c r="Z58" s="18"/>
      <c r="AA58" s="18"/>
      <c r="AB58" s="50"/>
    </row>
    <row r="59" spans="1:28" ht="15" customHeight="1">
      <c r="A59" s="3">
        <v>45</v>
      </c>
      <c r="B59" s="34">
        <f t="shared" si="11"/>
        <v>45366</v>
      </c>
      <c r="C59" s="2">
        <f t="shared" si="12"/>
        <v>884</v>
      </c>
      <c r="D59" s="5">
        <f t="shared" si="13"/>
        <v>1660</v>
      </c>
      <c r="E59" s="35">
        <f t="shared" si="19"/>
        <v>864</v>
      </c>
      <c r="F59" s="35">
        <f t="shared" si="20"/>
        <v>884</v>
      </c>
      <c r="G59" s="35">
        <f t="shared" si="21"/>
        <v>924</v>
      </c>
      <c r="H59" s="18">
        <f t="shared" si="35"/>
        <v>1680</v>
      </c>
      <c r="I59" s="18">
        <f t="shared" si="35"/>
        <v>1660</v>
      </c>
      <c r="J59" s="18">
        <f t="shared" si="35"/>
        <v>1620</v>
      </c>
      <c r="K59" s="18">
        <f t="shared" si="56"/>
        <v>2000</v>
      </c>
      <c r="L59" s="18">
        <f t="shared" si="56"/>
        <v>2000</v>
      </c>
      <c r="M59" s="18">
        <f t="shared" si="56"/>
        <v>2000</v>
      </c>
      <c r="N59" s="18">
        <f t="shared" si="58"/>
        <v>-320</v>
      </c>
      <c r="O59" s="18">
        <f t="shared" si="58"/>
        <v>-340</v>
      </c>
      <c r="P59" s="18">
        <f t="shared" si="58"/>
        <v>-380</v>
      </c>
      <c r="Q59" s="35">
        <f t="shared" ref="Q59:S59" si="69">Q58</f>
        <v>0</v>
      </c>
      <c r="R59" s="35">
        <f t="shared" si="69"/>
        <v>0</v>
      </c>
      <c r="S59" s="35">
        <f t="shared" si="69"/>
        <v>0</v>
      </c>
      <c r="T59" s="4">
        <f t="shared" si="9"/>
        <v>1544</v>
      </c>
      <c r="U59" s="83">
        <f t="shared" si="16"/>
        <v>1000</v>
      </c>
      <c r="V59" s="83">
        <f t="shared" si="17"/>
        <v>1000</v>
      </c>
      <c r="W59" s="83">
        <f t="shared" si="18"/>
        <v>1000</v>
      </c>
      <c r="X59" s="4"/>
      <c r="Y59" s="18"/>
      <c r="Z59" s="18"/>
      <c r="AA59" s="18"/>
      <c r="AB59" s="50"/>
    </row>
    <row r="60" spans="1:28" ht="15" customHeight="1">
      <c r="A60" s="3">
        <v>46</v>
      </c>
      <c r="B60" s="34">
        <f t="shared" si="11"/>
        <v>45367</v>
      </c>
      <c r="C60" s="2">
        <f t="shared" si="12"/>
        <v>884</v>
      </c>
      <c r="D60" s="5">
        <f t="shared" si="13"/>
        <v>1658</v>
      </c>
      <c r="E60" s="35">
        <f t="shared" si="19"/>
        <v>862</v>
      </c>
      <c r="F60" s="35">
        <f t="shared" si="20"/>
        <v>882</v>
      </c>
      <c r="G60" s="35">
        <f t="shared" si="21"/>
        <v>922</v>
      </c>
      <c r="H60" s="18">
        <f t="shared" si="35"/>
        <v>1680</v>
      </c>
      <c r="I60" s="18">
        <f t="shared" si="35"/>
        <v>1660</v>
      </c>
      <c r="J60" s="18">
        <f t="shared" si="35"/>
        <v>1620</v>
      </c>
      <c r="K60" s="18">
        <f t="shared" si="56"/>
        <v>2000</v>
      </c>
      <c r="L60" s="18">
        <f t="shared" si="56"/>
        <v>2000</v>
      </c>
      <c r="M60" s="18">
        <f t="shared" si="56"/>
        <v>2000</v>
      </c>
      <c r="N60" s="18">
        <f t="shared" si="58"/>
        <v>-320</v>
      </c>
      <c r="O60" s="18">
        <f t="shared" si="58"/>
        <v>-340</v>
      </c>
      <c r="P60" s="18">
        <f t="shared" si="58"/>
        <v>-380</v>
      </c>
      <c r="Q60" s="35">
        <f t="shared" ref="Q60:S60" si="70">Q59</f>
        <v>0</v>
      </c>
      <c r="R60" s="35">
        <f t="shared" si="70"/>
        <v>0</v>
      </c>
      <c r="S60" s="35">
        <f t="shared" si="70"/>
        <v>0</v>
      </c>
      <c r="T60" s="4">
        <f t="shared" si="9"/>
        <v>1542</v>
      </c>
      <c r="U60" s="83">
        <f t="shared" si="16"/>
        <v>1000</v>
      </c>
      <c r="V60" s="83">
        <f t="shared" si="17"/>
        <v>1000</v>
      </c>
      <c r="W60" s="83">
        <f t="shared" si="18"/>
        <v>1000</v>
      </c>
      <c r="X60" s="4"/>
      <c r="Y60" s="18"/>
      <c r="Z60" s="18"/>
      <c r="AA60" s="18"/>
      <c r="AB60" s="50"/>
    </row>
    <row r="61" spans="1:28" ht="15" customHeight="1">
      <c r="A61" s="3">
        <v>47</v>
      </c>
      <c r="B61" s="34">
        <f t="shared" si="11"/>
        <v>45368</v>
      </c>
      <c r="C61" s="2">
        <f t="shared" si="12"/>
        <v>884</v>
      </c>
      <c r="D61" s="5">
        <f t="shared" si="13"/>
        <v>1656</v>
      </c>
      <c r="E61" s="35">
        <f t="shared" si="19"/>
        <v>860</v>
      </c>
      <c r="F61" s="35">
        <f t="shared" si="20"/>
        <v>880</v>
      </c>
      <c r="G61" s="35">
        <f t="shared" si="21"/>
        <v>920</v>
      </c>
      <c r="H61" s="18">
        <f t="shared" si="35"/>
        <v>1680</v>
      </c>
      <c r="I61" s="18">
        <f t="shared" si="35"/>
        <v>1660</v>
      </c>
      <c r="J61" s="18">
        <f t="shared" si="35"/>
        <v>1620</v>
      </c>
      <c r="K61" s="18">
        <f t="shared" si="56"/>
        <v>2000</v>
      </c>
      <c r="L61" s="18">
        <f t="shared" si="56"/>
        <v>2000</v>
      </c>
      <c r="M61" s="18">
        <f t="shared" si="56"/>
        <v>2000</v>
      </c>
      <c r="N61" s="18">
        <f t="shared" si="58"/>
        <v>-320</v>
      </c>
      <c r="O61" s="18">
        <f t="shared" si="58"/>
        <v>-340</v>
      </c>
      <c r="P61" s="18">
        <f t="shared" si="58"/>
        <v>-380</v>
      </c>
      <c r="Q61" s="35">
        <f t="shared" ref="Q61:S61" si="71">Q60</f>
        <v>0</v>
      </c>
      <c r="R61" s="35">
        <f t="shared" si="71"/>
        <v>0</v>
      </c>
      <c r="S61" s="35">
        <f t="shared" si="71"/>
        <v>0</v>
      </c>
      <c r="T61" s="4">
        <f t="shared" si="9"/>
        <v>1540</v>
      </c>
      <c r="U61" s="83">
        <f t="shared" si="16"/>
        <v>1000</v>
      </c>
      <c r="V61" s="83">
        <f t="shared" si="17"/>
        <v>1000</v>
      </c>
      <c r="W61" s="83">
        <f t="shared" si="18"/>
        <v>1000</v>
      </c>
      <c r="X61" s="4"/>
      <c r="Y61" s="18"/>
      <c r="Z61" s="18"/>
      <c r="AA61" s="18"/>
      <c r="AB61" s="50"/>
    </row>
    <row r="62" spans="1:28" ht="15" customHeight="1">
      <c r="A62" s="3">
        <v>48</v>
      </c>
      <c r="B62" s="34">
        <f t="shared" si="11"/>
        <v>45369</v>
      </c>
      <c r="C62" s="2">
        <f t="shared" si="12"/>
        <v>884</v>
      </c>
      <c r="D62" s="5">
        <f t="shared" si="13"/>
        <v>1654</v>
      </c>
      <c r="E62" s="35">
        <f t="shared" si="19"/>
        <v>858</v>
      </c>
      <c r="F62" s="35">
        <f t="shared" si="20"/>
        <v>878</v>
      </c>
      <c r="G62" s="35">
        <f t="shared" si="21"/>
        <v>918</v>
      </c>
      <c r="H62" s="18">
        <f t="shared" si="35"/>
        <v>1680</v>
      </c>
      <c r="I62" s="18">
        <f t="shared" si="35"/>
        <v>1660</v>
      </c>
      <c r="J62" s="18">
        <f t="shared" si="35"/>
        <v>1620</v>
      </c>
      <c r="K62" s="18">
        <f t="shared" si="56"/>
        <v>2000</v>
      </c>
      <c r="L62" s="18">
        <f t="shared" si="56"/>
        <v>2000</v>
      </c>
      <c r="M62" s="18">
        <f t="shared" si="56"/>
        <v>2000</v>
      </c>
      <c r="N62" s="18">
        <f t="shared" si="58"/>
        <v>-320</v>
      </c>
      <c r="O62" s="18">
        <f t="shared" si="58"/>
        <v>-340</v>
      </c>
      <c r="P62" s="18">
        <f t="shared" si="58"/>
        <v>-380</v>
      </c>
      <c r="Q62" s="35">
        <f t="shared" ref="Q62:S62" si="72">Q61</f>
        <v>0</v>
      </c>
      <c r="R62" s="35">
        <f t="shared" si="72"/>
        <v>0</v>
      </c>
      <c r="S62" s="35">
        <f t="shared" si="72"/>
        <v>0</v>
      </c>
      <c r="T62" s="4">
        <f t="shared" si="9"/>
        <v>1538</v>
      </c>
      <c r="U62" s="83">
        <f t="shared" si="16"/>
        <v>1000</v>
      </c>
      <c r="V62" s="83">
        <f t="shared" si="17"/>
        <v>1000</v>
      </c>
      <c r="W62" s="83">
        <f t="shared" si="18"/>
        <v>1000</v>
      </c>
      <c r="X62" s="4"/>
      <c r="Y62" s="18"/>
      <c r="Z62" s="18"/>
      <c r="AA62" s="18"/>
      <c r="AB62" s="50"/>
    </row>
    <row r="63" spans="1:28" ht="15" customHeight="1">
      <c r="A63" s="3">
        <v>49</v>
      </c>
      <c r="B63" s="34">
        <f t="shared" si="11"/>
        <v>45370</v>
      </c>
      <c r="C63" s="2">
        <f t="shared" si="12"/>
        <v>884</v>
      </c>
      <c r="D63" s="5">
        <f t="shared" si="13"/>
        <v>1652</v>
      </c>
      <c r="E63" s="35">
        <f t="shared" si="19"/>
        <v>856</v>
      </c>
      <c r="F63" s="35">
        <f t="shared" si="20"/>
        <v>876</v>
      </c>
      <c r="G63" s="35">
        <f t="shared" si="21"/>
        <v>916</v>
      </c>
      <c r="H63" s="18">
        <f t="shared" si="35"/>
        <v>1680</v>
      </c>
      <c r="I63" s="18">
        <f t="shared" si="35"/>
        <v>1660</v>
      </c>
      <c r="J63" s="18">
        <f t="shared" si="35"/>
        <v>1620</v>
      </c>
      <c r="K63" s="18">
        <f t="shared" si="56"/>
        <v>2000</v>
      </c>
      <c r="L63" s="18">
        <f t="shared" si="56"/>
        <v>2000</v>
      </c>
      <c r="M63" s="18">
        <f t="shared" si="56"/>
        <v>2000</v>
      </c>
      <c r="N63" s="18">
        <f t="shared" si="58"/>
        <v>-320</v>
      </c>
      <c r="O63" s="18">
        <f t="shared" si="58"/>
        <v>-340</v>
      </c>
      <c r="P63" s="18">
        <f t="shared" si="58"/>
        <v>-380</v>
      </c>
      <c r="Q63" s="35">
        <f t="shared" ref="Q63:S63" si="73">Q62</f>
        <v>0</v>
      </c>
      <c r="R63" s="35">
        <f t="shared" si="73"/>
        <v>0</v>
      </c>
      <c r="S63" s="35">
        <f t="shared" si="73"/>
        <v>0</v>
      </c>
      <c r="T63" s="4">
        <f t="shared" si="9"/>
        <v>1536</v>
      </c>
      <c r="U63" s="83">
        <f t="shared" si="16"/>
        <v>1000</v>
      </c>
      <c r="V63" s="83">
        <f t="shared" si="17"/>
        <v>1000</v>
      </c>
      <c r="W63" s="83">
        <f t="shared" si="18"/>
        <v>1000</v>
      </c>
      <c r="X63" s="4"/>
      <c r="Y63" s="18"/>
      <c r="Z63" s="18"/>
      <c r="AA63" s="18"/>
      <c r="AB63" s="50"/>
    </row>
    <row r="64" spans="1:28" ht="15" customHeight="1">
      <c r="A64" s="3">
        <v>50</v>
      </c>
      <c r="B64" s="34">
        <f t="shared" si="11"/>
        <v>45371</v>
      </c>
      <c r="C64" s="2">
        <f t="shared" si="12"/>
        <v>884</v>
      </c>
      <c r="D64" s="5">
        <f t="shared" si="13"/>
        <v>1650</v>
      </c>
      <c r="E64" s="35">
        <f t="shared" si="19"/>
        <v>854</v>
      </c>
      <c r="F64" s="35">
        <f t="shared" si="20"/>
        <v>874</v>
      </c>
      <c r="G64" s="35">
        <f t="shared" si="21"/>
        <v>914</v>
      </c>
      <c r="H64" s="18">
        <f t="shared" si="35"/>
        <v>1680</v>
      </c>
      <c r="I64" s="18">
        <f t="shared" si="35"/>
        <v>1660</v>
      </c>
      <c r="J64" s="18">
        <f t="shared" si="35"/>
        <v>1620</v>
      </c>
      <c r="K64" s="18">
        <f t="shared" ref="K64:M79" si="74">K63</f>
        <v>2000</v>
      </c>
      <c r="L64" s="18">
        <f t="shared" si="74"/>
        <v>2000</v>
      </c>
      <c r="M64" s="18">
        <f t="shared" si="74"/>
        <v>2000</v>
      </c>
      <c r="N64" s="18">
        <f t="shared" si="58"/>
        <v>-320</v>
      </c>
      <c r="O64" s="18">
        <f t="shared" si="58"/>
        <v>-340</v>
      </c>
      <c r="P64" s="18">
        <f t="shared" si="58"/>
        <v>-380</v>
      </c>
      <c r="Q64" s="35">
        <f t="shared" ref="Q64:S64" si="75">Q63</f>
        <v>0</v>
      </c>
      <c r="R64" s="35">
        <f t="shared" si="75"/>
        <v>0</v>
      </c>
      <c r="S64" s="35">
        <f t="shared" si="75"/>
        <v>0</v>
      </c>
      <c r="T64" s="4">
        <f t="shared" si="9"/>
        <v>1534</v>
      </c>
      <c r="U64" s="83">
        <f t="shared" si="16"/>
        <v>1000</v>
      </c>
      <c r="V64" s="83">
        <f t="shared" si="17"/>
        <v>1000</v>
      </c>
      <c r="W64" s="83">
        <f t="shared" si="18"/>
        <v>1000</v>
      </c>
      <c r="X64" s="4"/>
      <c r="Y64" s="18"/>
      <c r="Z64" s="18"/>
      <c r="AA64" s="18"/>
      <c r="AB64" s="50"/>
    </row>
    <row r="65" spans="1:28" ht="15" customHeight="1">
      <c r="A65" s="3">
        <v>51</v>
      </c>
      <c r="B65" s="34">
        <f t="shared" si="11"/>
        <v>45372</v>
      </c>
      <c r="C65" s="2">
        <f t="shared" si="12"/>
        <v>884</v>
      </c>
      <c r="D65" s="5">
        <f t="shared" si="13"/>
        <v>1648</v>
      </c>
      <c r="E65" s="35">
        <f t="shared" si="19"/>
        <v>852</v>
      </c>
      <c r="F65" s="35">
        <f t="shared" si="20"/>
        <v>872</v>
      </c>
      <c r="G65" s="35">
        <f t="shared" si="21"/>
        <v>912</v>
      </c>
      <c r="H65" s="18">
        <f t="shared" si="35"/>
        <v>1680</v>
      </c>
      <c r="I65" s="18">
        <f t="shared" si="35"/>
        <v>1660</v>
      </c>
      <c r="J65" s="18">
        <f t="shared" si="35"/>
        <v>1620</v>
      </c>
      <c r="K65" s="18">
        <f t="shared" si="74"/>
        <v>2000</v>
      </c>
      <c r="L65" s="18">
        <f t="shared" si="74"/>
        <v>2000</v>
      </c>
      <c r="M65" s="18">
        <f t="shared" si="74"/>
        <v>2000</v>
      </c>
      <c r="N65" s="18">
        <f t="shared" ref="N65:P80" si="76">N64-Q65</f>
        <v>-320</v>
      </c>
      <c r="O65" s="18">
        <f t="shared" si="76"/>
        <v>-340</v>
      </c>
      <c r="P65" s="18">
        <f t="shared" si="76"/>
        <v>-380</v>
      </c>
      <c r="Q65" s="35">
        <f t="shared" ref="Q65:S65" si="77">Q64</f>
        <v>0</v>
      </c>
      <c r="R65" s="35">
        <f t="shared" si="77"/>
        <v>0</v>
      </c>
      <c r="S65" s="35">
        <f t="shared" si="77"/>
        <v>0</v>
      </c>
      <c r="T65" s="4">
        <f t="shared" si="9"/>
        <v>1532</v>
      </c>
      <c r="U65" s="83">
        <f t="shared" si="16"/>
        <v>1000</v>
      </c>
      <c r="V65" s="83">
        <f t="shared" si="17"/>
        <v>1000</v>
      </c>
      <c r="W65" s="83">
        <f t="shared" si="18"/>
        <v>1000</v>
      </c>
      <c r="X65" s="4"/>
      <c r="Y65" s="18"/>
      <c r="Z65" s="18"/>
      <c r="AA65" s="18"/>
      <c r="AB65" s="50"/>
    </row>
    <row r="66" spans="1:28" ht="15" customHeight="1">
      <c r="A66" s="3">
        <v>52</v>
      </c>
      <c r="B66" s="34">
        <f t="shared" si="11"/>
        <v>45373</v>
      </c>
      <c r="C66" s="2">
        <f t="shared" si="12"/>
        <v>884</v>
      </c>
      <c r="D66" s="5">
        <f t="shared" si="13"/>
        <v>1646</v>
      </c>
      <c r="E66" s="35">
        <f t="shared" si="19"/>
        <v>850</v>
      </c>
      <c r="F66" s="35">
        <f t="shared" si="20"/>
        <v>870</v>
      </c>
      <c r="G66" s="35">
        <f t="shared" si="21"/>
        <v>910</v>
      </c>
      <c r="H66" s="18">
        <f t="shared" si="35"/>
        <v>1680</v>
      </c>
      <c r="I66" s="18">
        <f t="shared" si="35"/>
        <v>1660</v>
      </c>
      <c r="J66" s="18">
        <f t="shared" si="35"/>
        <v>1620</v>
      </c>
      <c r="K66" s="18">
        <f t="shared" si="74"/>
        <v>2000</v>
      </c>
      <c r="L66" s="18">
        <f t="shared" si="74"/>
        <v>2000</v>
      </c>
      <c r="M66" s="18">
        <f t="shared" si="74"/>
        <v>2000</v>
      </c>
      <c r="N66" s="18">
        <f t="shared" si="76"/>
        <v>-320</v>
      </c>
      <c r="O66" s="18">
        <f t="shared" si="76"/>
        <v>-340</v>
      </c>
      <c r="P66" s="18">
        <f t="shared" si="76"/>
        <v>-380</v>
      </c>
      <c r="Q66" s="35">
        <f t="shared" ref="Q66:S66" si="78">Q65</f>
        <v>0</v>
      </c>
      <c r="R66" s="35">
        <f t="shared" si="78"/>
        <v>0</v>
      </c>
      <c r="S66" s="35">
        <f t="shared" si="78"/>
        <v>0</v>
      </c>
      <c r="T66" s="4">
        <f t="shared" si="9"/>
        <v>1530</v>
      </c>
      <c r="U66" s="83">
        <f t="shared" si="16"/>
        <v>1000</v>
      </c>
      <c r="V66" s="83">
        <f t="shared" si="17"/>
        <v>1000</v>
      </c>
      <c r="W66" s="83">
        <f t="shared" si="18"/>
        <v>1000</v>
      </c>
      <c r="X66" s="4"/>
      <c r="Y66" s="18"/>
      <c r="Z66" s="18"/>
      <c r="AA66" s="18"/>
      <c r="AB66" s="50"/>
    </row>
    <row r="67" spans="1:28" ht="15" customHeight="1">
      <c r="A67" s="3">
        <v>53</v>
      </c>
      <c r="B67" s="34">
        <f t="shared" si="11"/>
        <v>45374</v>
      </c>
      <c r="C67" s="2">
        <f t="shared" si="12"/>
        <v>884</v>
      </c>
      <c r="D67" s="5">
        <f t="shared" si="13"/>
        <v>1644</v>
      </c>
      <c r="E67" s="35">
        <f t="shared" si="19"/>
        <v>848</v>
      </c>
      <c r="F67" s="35">
        <f t="shared" si="20"/>
        <v>868</v>
      </c>
      <c r="G67" s="35">
        <f t="shared" si="21"/>
        <v>908</v>
      </c>
      <c r="H67" s="18">
        <f t="shared" si="35"/>
        <v>1680</v>
      </c>
      <c r="I67" s="18">
        <f t="shared" si="35"/>
        <v>1660</v>
      </c>
      <c r="J67" s="18">
        <f t="shared" si="35"/>
        <v>1620</v>
      </c>
      <c r="K67" s="18">
        <f t="shared" si="74"/>
        <v>2000</v>
      </c>
      <c r="L67" s="18">
        <f t="shared" si="74"/>
        <v>2000</v>
      </c>
      <c r="M67" s="18">
        <f t="shared" si="74"/>
        <v>2000</v>
      </c>
      <c r="N67" s="18">
        <f t="shared" si="76"/>
        <v>-320</v>
      </c>
      <c r="O67" s="18">
        <f t="shared" si="76"/>
        <v>-340</v>
      </c>
      <c r="P67" s="18">
        <f t="shared" si="76"/>
        <v>-380</v>
      </c>
      <c r="Q67" s="35">
        <f t="shared" ref="Q67:S67" si="79">Q66</f>
        <v>0</v>
      </c>
      <c r="R67" s="35">
        <f t="shared" si="79"/>
        <v>0</v>
      </c>
      <c r="S67" s="35">
        <f t="shared" si="79"/>
        <v>0</v>
      </c>
      <c r="T67" s="4">
        <f t="shared" si="9"/>
        <v>1528</v>
      </c>
      <c r="U67" s="83">
        <f t="shared" si="16"/>
        <v>1000</v>
      </c>
      <c r="V67" s="83">
        <f t="shared" si="17"/>
        <v>1000</v>
      </c>
      <c r="W67" s="83">
        <f t="shared" si="18"/>
        <v>1000</v>
      </c>
      <c r="X67" s="4"/>
      <c r="Y67" s="18"/>
      <c r="Z67" s="18"/>
      <c r="AA67" s="18"/>
      <c r="AB67" s="50"/>
    </row>
    <row r="68" spans="1:28" ht="15" customHeight="1">
      <c r="A68" s="3">
        <v>54</v>
      </c>
      <c r="B68" s="34">
        <f t="shared" si="11"/>
        <v>45375</v>
      </c>
      <c r="C68" s="2">
        <f t="shared" si="12"/>
        <v>884</v>
      </c>
      <c r="D68" s="5">
        <f t="shared" si="13"/>
        <v>1642</v>
      </c>
      <c r="E68" s="35">
        <f t="shared" si="19"/>
        <v>846</v>
      </c>
      <c r="F68" s="35">
        <f t="shared" si="20"/>
        <v>866</v>
      </c>
      <c r="G68" s="35">
        <f t="shared" si="21"/>
        <v>906</v>
      </c>
      <c r="H68" s="18">
        <f t="shared" si="35"/>
        <v>1680</v>
      </c>
      <c r="I68" s="18">
        <f t="shared" si="35"/>
        <v>1660</v>
      </c>
      <c r="J68" s="18">
        <f t="shared" si="35"/>
        <v>1620</v>
      </c>
      <c r="K68" s="18">
        <f t="shared" si="74"/>
        <v>2000</v>
      </c>
      <c r="L68" s="18">
        <f t="shared" si="74"/>
        <v>2000</v>
      </c>
      <c r="M68" s="18">
        <f t="shared" si="74"/>
        <v>2000</v>
      </c>
      <c r="N68" s="18">
        <f t="shared" si="76"/>
        <v>-320</v>
      </c>
      <c r="O68" s="18">
        <f t="shared" si="76"/>
        <v>-340</v>
      </c>
      <c r="P68" s="18">
        <f t="shared" si="76"/>
        <v>-380</v>
      </c>
      <c r="Q68" s="35">
        <f t="shared" ref="Q68:S68" si="80">Q67</f>
        <v>0</v>
      </c>
      <c r="R68" s="35">
        <f t="shared" si="80"/>
        <v>0</v>
      </c>
      <c r="S68" s="35">
        <f t="shared" si="80"/>
        <v>0</v>
      </c>
      <c r="T68" s="4">
        <f t="shared" si="9"/>
        <v>1526</v>
      </c>
      <c r="U68" s="83">
        <f t="shared" si="16"/>
        <v>1000</v>
      </c>
      <c r="V68" s="83">
        <f t="shared" si="17"/>
        <v>1000</v>
      </c>
      <c r="W68" s="83">
        <f t="shared" si="18"/>
        <v>1000</v>
      </c>
      <c r="X68" s="4"/>
      <c r="Y68" s="18"/>
      <c r="Z68" s="18"/>
      <c r="AA68" s="18"/>
      <c r="AB68" s="50"/>
    </row>
    <row r="69" spans="1:28" ht="15" customHeight="1">
      <c r="A69" s="3">
        <v>55</v>
      </c>
      <c r="B69" s="34">
        <f t="shared" si="11"/>
        <v>45376</v>
      </c>
      <c r="C69" s="2">
        <f t="shared" si="12"/>
        <v>884</v>
      </c>
      <c r="D69" s="5">
        <f t="shared" si="13"/>
        <v>1640</v>
      </c>
      <c r="E69" s="35">
        <f t="shared" si="19"/>
        <v>844</v>
      </c>
      <c r="F69" s="35">
        <f t="shared" si="20"/>
        <v>864</v>
      </c>
      <c r="G69" s="35">
        <f t="shared" si="21"/>
        <v>904</v>
      </c>
      <c r="H69" s="18">
        <f t="shared" si="35"/>
        <v>1680</v>
      </c>
      <c r="I69" s="18">
        <f t="shared" si="35"/>
        <v>1660</v>
      </c>
      <c r="J69" s="18">
        <f t="shared" si="35"/>
        <v>1620</v>
      </c>
      <c r="K69" s="18">
        <f t="shared" si="74"/>
        <v>2000</v>
      </c>
      <c r="L69" s="18">
        <f t="shared" si="74"/>
        <v>2000</v>
      </c>
      <c r="M69" s="18">
        <f t="shared" si="74"/>
        <v>2000</v>
      </c>
      <c r="N69" s="18">
        <f t="shared" si="76"/>
        <v>-320</v>
      </c>
      <c r="O69" s="18">
        <f t="shared" si="76"/>
        <v>-340</v>
      </c>
      <c r="P69" s="18">
        <f t="shared" si="76"/>
        <v>-380</v>
      </c>
      <c r="Q69" s="35">
        <f t="shared" ref="Q69:S69" si="81">Q68</f>
        <v>0</v>
      </c>
      <c r="R69" s="35">
        <f t="shared" si="81"/>
        <v>0</v>
      </c>
      <c r="S69" s="35">
        <f t="shared" si="81"/>
        <v>0</v>
      </c>
      <c r="T69" s="4">
        <f t="shared" si="9"/>
        <v>1524</v>
      </c>
      <c r="U69" s="83">
        <f t="shared" si="16"/>
        <v>1000</v>
      </c>
      <c r="V69" s="83">
        <f t="shared" si="17"/>
        <v>1000</v>
      </c>
      <c r="W69" s="83">
        <f t="shared" si="18"/>
        <v>1000</v>
      </c>
      <c r="X69" s="4"/>
      <c r="Y69" s="18"/>
      <c r="Z69" s="18"/>
      <c r="AA69" s="18"/>
      <c r="AB69" s="50"/>
    </row>
    <row r="70" spans="1:28" ht="15" customHeight="1">
      <c r="A70" s="3">
        <v>56</v>
      </c>
      <c r="B70" s="34">
        <f t="shared" si="11"/>
        <v>45377</v>
      </c>
      <c r="C70" s="2">
        <f t="shared" si="12"/>
        <v>884</v>
      </c>
      <c r="D70" s="5">
        <f t="shared" si="13"/>
        <v>1638</v>
      </c>
      <c r="E70" s="35">
        <f t="shared" si="19"/>
        <v>842</v>
      </c>
      <c r="F70" s="35">
        <f t="shared" si="20"/>
        <v>862</v>
      </c>
      <c r="G70" s="35">
        <f t="shared" si="21"/>
        <v>902</v>
      </c>
      <c r="H70" s="18">
        <f t="shared" si="35"/>
        <v>1680</v>
      </c>
      <c r="I70" s="18">
        <f t="shared" si="35"/>
        <v>1660</v>
      </c>
      <c r="J70" s="18">
        <f t="shared" si="35"/>
        <v>1620</v>
      </c>
      <c r="K70" s="18">
        <f t="shared" si="74"/>
        <v>2000</v>
      </c>
      <c r="L70" s="18">
        <f t="shared" si="74"/>
        <v>2000</v>
      </c>
      <c r="M70" s="18">
        <f t="shared" si="74"/>
        <v>2000</v>
      </c>
      <c r="N70" s="18">
        <f t="shared" si="76"/>
        <v>-320</v>
      </c>
      <c r="O70" s="18">
        <f t="shared" si="76"/>
        <v>-340</v>
      </c>
      <c r="P70" s="18">
        <f t="shared" si="76"/>
        <v>-380</v>
      </c>
      <c r="Q70" s="35">
        <f t="shared" ref="Q70:S70" si="82">Q69</f>
        <v>0</v>
      </c>
      <c r="R70" s="35">
        <f t="shared" si="82"/>
        <v>0</v>
      </c>
      <c r="S70" s="35">
        <f t="shared" si="82"/>
        <v>0</v>
      </c>
      <c r="T70" s="4">
        <f t="shared" si="9"/>
        <v>1522</v>
      </c>
      <c r="U70" s="83">
        <f t="shared" si="16"/>
        <v>1000</v>
      </c>
      <c r="V70" s="83">
        <f t="shared" si="17"/>
        <v>1000</v>
      </c>
      <c r="W70" s="83">
        <f t="shared" si="18"/>
        <v>1000</v>
      </c>
      <c r="X70" s="4"/>
      <c r="Y70" s="18"/>
      <c r="Z70" s="18"/>
      <c r="AA70" s="18"/>
      <c r="AB70" s="50"/>
    </row>
    <row r="71" spans="1:28" ht="15" customHeight="1">
      <c r="A71" s="3">
        <v>57</v>
      </c>
      <c r="B71" s="34">
        <f t="shared" si="11"/>
        <v>45378</v>
      </c>
      <c r="C71" s="2">
        <f t="shared" si="12"/>
        <v>884</v>
      </c>
      <c r="D71" s="5">
        <f t="shared" si="13"/>
        <v>1636</v>
      </c>
      <c r="E71" s="35">
        <f t="shared" si="19"/>
        <v>840</v>
      </c>
      <c r="F71" s="35">
        <f t="shared" si="20"/>
        <v>860</v>
      </c>
      <c r="G71" s="35">
        <f t="shared" si="21"/>
        <v>900</v>
      </c>
      <c r="H71" s="18">
        <f t="shared" si="35"/>
        <v>1680</v>
      </c>
      <c r="I71" s="18">
        <f t="shared" si="35"/>
        <v>1660</v>
      </c>
      <c r="J71" s="18">
        <f t="shared" si="35"/>
        <v>1620</v>
      </c>
      <c r="K71" s="18">
        <f t="shared" si="74"/>
        <v>2000</v>
      </c>
      <c r="L71" s="18">
        <f t="shared" si="74"/>
        <v>2000</v>
      </c>
      <c r="M71" s="18">
        <f t="shared" si="74"/>
        <v>2000</v>
      </c>
      <c r="N71" s="18">
        <f t="shared" si="76"/>
        <v>-320</v>
      </c>
      <c r="O71" s="18">
        <f t="shared" si="76"/>
        <v>-340</v>
      </c>
      <c r="P71" s="18">
        <f t="shared" si="76"/>
        <v>-380</v>
      </c>
      <c r="Q71" s="35">
        <f t="shared" ref="Q71:S71" si="83">Q70</f>
        <v>0</v>
      </c>
      <c r="R71" s="35">
        <f t="shared" si="83"/>
        <v>0</v>
      </c>
      <c r="S71" s="35">
        <f t="shared" si="83"/>
        <v>0</v>
      </c>
      <c r="T71" s="4">
        <f t="shared" si="9"/>
        <v>1520</v>
      </c>
      <c r="U71" s="83">
        <f t="shared" si="16"/>
        <v>1000</v>
      </c>
      <c r="V71" s="83">
        <f t="shared" si="17"/>
        <v>1000</v>
      </c>
      <c r="W71" s="83">
        <f t="shared" si="18"/>
        <v>1000</v>
      </c>
      <c r="X71" s="4"/>
      <c r="Y71" s="18"/>
      <c r="Z71" s="18"/>
      <c r="AA71" s="18"/>
      <c r="AB71" s="50"/>
    </row>
    <row r="72" spans="1:28" ht="15" customHeight="1">
      <c r="A72" s="3">
        <v>58</v>
      </c>
      <c r="B72" s="34">
        <f t="shared" si="11"/>
        <v>45379</v>
      </c>
      <c r="C72" s="2">
        <f t="shared" si="12"/>
        <v>884</v>
      </c>
      <c r="D72" s="5">
        <f t="shared" si="13"/>
        <v>1634</v>
      </c>
      <c r="E72" s="35">
        <f t="shared" si="19"/>
        <v>838</v>
      </c>
      <c r="F72" s="35">
        <f t="shared" si="20"/>
        <v>858</v>
      </c>
      <c r="G72" s="35">
        <f t="shared" si="21"/>
        <v>898</v>
      </c>
      <c r="H72" s="18">
        <f t="shared" si="35"/>
        <v>1680</v>
      </c>
      <c r="I72" s="18">
        <f t="shared" si="35"/>
        <v>1660</v>
      </c>
      <c r="J72" s="18">
        <f t="shared" si="35"/>
        <v>1620</v>
      </c>
      <c r="K72" s="18">
        <f t="shared" si="74"/>
        <v>2000</v>
      </c>
      <c r="L72" s="18">
        <f t="shared" si="74"/>
        <v>2000</v>
      </c>
      <c r="M72" s="18">
        <f t="shared" si="74"/>
        <v>2000</v>
      </c>
      <c r="N72" s="18">
        <f t="shared" si="76"/>
        <v>-320</v>
      </c>
      <c r="O72" s="18">
        <f t="shared" si="76"/>
        <v>-340</v>
      </c>
      <c r="P72" s="18">
        <f t="shared" si="76"/>
        <v>-380</v>
      </c>
      <c r="Q72" s="35">
        <f t="shared" ref="Q72:S72" si="84">Q71</f>
        <v>0</v>
      </c>
      <c r="R72" s="35">
        <f t="shared" si="84"/>
        <v>0</v>
      </c>
      <c r="S72" s="35">
        <f t="shared" si="84"/>
        <v>0</v>
      </c>
      <c r="T72" s="4">
        <f t="shared" si="9"/>
        <v>1518</v>
      </c>
      <c r="U72" s="83">
        <f t="shared" si="16"/>
        <v>1000</v>
      </c>
      <c r="V72" s="83">
        <f t="shared" si="17"/>
        <v>1000</v>
      </c>
      <c r="W72" s="83">
        <f t="shared" si="18"/>
        <v>1000</v>
      </c>
      <c r="X72" s="4"/>
      <c r="Y72" s="18"/>
      <c r="Z72" s="18"/>
      <c r="AA72" s="18"/>
      <c r="AB72" s="50"/>
    </row>
    <row r="73" spans="1:28" ht="15" customHeight="1">
      <c r="A73" s="3">
        <v>59</v>
      </c>
      <c r="B73" s="34">
        <f t="shared" si="11"/>
        <v>45380</v>
      </c>
      <c r="C73" s="2">
        <f t="shared" si="12"/>
        <v>884</v>
      </c>
      <c r="D73" s="5">
        <f t="shared" si="13"/>
        <v>1632</v>
      </c>
      <c r="E73" s="35">
        <f t="shared" si="19"/>
        <v>836</v>
      </c>
      <c r="F73" s="35">
        <f t="shared" si="20"/>
        <v>856</v>
      </c>
      <c r="G73" s="35">
        <f t="shared" si="21"/>
        <v>896</v>
      </c>
      <c r="H73" s="18">
        <f t="shared" si="35"/>
        <v>1680</v>
      </c>
      <c r="I73" s="18">
        <f t="shared" si="35"/>
        <v>1660</v>
      </c>
      <c r="J73" s="18">
        <f t="shared" si="35"/>
        <v>1620</v>
      </c>
      <c r="K73" s="18">
        <f t="shared" si="74"/>
        <v>2000</v>
      </c>
      <c r="L73" s="18">
        <f t="shared" si="74"/>
        <v>2000</v>
      </c>
      <c r="M73" s="18">
        <f t="shared" si="74"/>
        <v>2000</v>
      </c>
      <c r="N73" s="18">
        <f t="shared" si="76"/>
        <v>-320</v>
      </c>
      <c r="O73" s="18">
        <f t="shared" si="76"/>
        <v>-340</v>
      </c>
      <c r="P73" s="18">
        <f t="shared" si="76"/>
        <v>-380</v>
      </c>
      <c r="Q73" s="35">
        <f t="shared" ref="Q73:S73" si="85">Q72</f>
        <v>0</v>
      </c>
      <c r="R73" s="35">
        <f t="shared" si="85"/>
        <v>0</v>
      </c>
      <c r="S73" s="35">
        <f t="shared" si="85"/>
        <v>0</v>
      </c>
      <c r="T73" s="4">
        <f t="shared" si="9"/>
        <v>1516</v>
      </c>
      <c r="U73" s="83">
        <f t="shared" si="16"/>
        <v>1000</v>
      </c>
      <c r="V73" s="83">
        <f t="shared" si="17"/>
        <v>1000</v>
      </c>
      <c r="W73" s="83">
        <f t="shared" si="18"/>
        <v>1000</v>
      </c>
      <c r="X73" s="4"/>
      <c r="Y73" s="18"/>
      <c r="Z73" s="18"/>
      <c r="AA73" s="18"/>
      <c r="AB73" s="50"/>
    </row>
    <row r="74" spans="1:28" ht="15" customHeight="1">
      <c r="A74" s="3">
        <v>60</v>
      </c>
      <c r="B74" s="34">
        <f t="shared" si="11"/>
        <v>45381</v>
      </c>
      <c r="C74" s="2">
        <f t="shared" si="12"/>
        <v>884</v>
      </c>
      <c r="D74" s="5">
        <f t="shared" si="13"/>
        <v>1630</v>
      </c>
      <c r="E74" s="35">
        <f t="shared" si="19"/>
        <v>834</v>
      </c>
      <c r="F74" s="35">
        <f t="shared" si="20"/>
        <v>854</v>
      </c>
      <c r="G74" s="35">
        <f t="shared" si="21"/>
        <v>894</v>
      </c>
      <c r="H74" s="18">
        <f t="shared" si="35"/>
        <v>1680</v>
      </c>
      <c r="I74" s="18">
        <f t="shared" si="35"/>
        <v>1660</v>
      </c>
      <c r="J74" s="18">
        <f t="shared" si="35"/>
        <v>1620</v>
      </c>
      <c r="K74" s="18">
        <f t="shared" si="74"/>
        <v>2000</v>
      </c>
      <c r="L74" s="18">
        <f t="shared" si="74"/>
        <v>2000</v>
      </c>
      <c r="M74" s="18">
        <f t="shared" si="74"/>
        <v>2000</v>
      </c>
      <c r="N74" s="18">
        <f t="shared" si="76"/>
        <v>-320</v>
      </c>
      <c r="O74" s="18">
        <f t="shared" si="76"/>
        <v>-340</v>
      </c>
      <c r="P74" s="18">
        <f t="shared" si="76"/>
        <v>-380</v>
      </c>
      <c r="Q74" s="35">
        <f t="shared" ref="Q74:S74" si="86">Q73</f>
        <v>0</v>
      </c>
      <c r="R74" s="35">
        <f t="shared" si="86"/>
        <v>0</v>
      </c>
      <c r="S74" s="35">
        <f t="shared" si="86"/>
        <v>0</v>
      </c>
      <c r="T74" s="4">
        <f t="shared" si="9"/>
        <v>1514</v>
      </c>
      <c r="U74" s="83">
        <f t="shared" si="16"/>
        <v>1000</v>
      </c>
      <c r="V74" s="83">
        <f t="shared" si="17"/>
        <v>1000</v>
      </c>
      <c r="W74" s="83">
        <f t="shared" si="18"/>
        <v>1000</v>
      </c>
      <c r="X74" s="4"/>
      <c r="Y74" s="18"/>
      <c r="Z74" s="18"/>
      <c r="AA74" s="18"/>
      <c r="AB74" s="50"/>
    </row>
    <row r="75" spans="1:28" ht="15" customHeight="1">
      <c r="A75" s="3">
        <v>61</v>
      </c>
      <c r="B75" s="34">
        <f t="shared" si="11"/>
        <v>45382</v>
      </c>
      <c r="C75" s="2">
        <f t="shared" si="12"/>
        <v>884</v>
      </c>
      <c r="D75" s="5">
        <f t="shared" si="13"/>
        <v>1628</v>
      </c>
      <c r="E75" s="35">
        <f t="shared" si="19"/>
        <v>832</v>
      </c>
      <c r="F75" s="35">
        <f t="shared" si="20"/>
        <v>852</v>
      </c>
      <c r="G75" s="35">
        <f t="shared" si="21"/>
        <v>892</v>
      </c>
      <c r="H75" s="18">
        <f t="shared" si="35"/>
        <v>1680</v>
      </c>
      <c r="I75" s="18">
        <f t="shared" si="35"/>
        <v>1660</v>
      </c>
      <c r="J75" s="18">
        <f t="shared" si="35"/>
        <v>1620</v>
      </c>
      <c r="K75" s="18">
        <f t="shared" si="74"/>
        <v>2000</v>
      </c>
      <c r="L75" s="18">
        <f t="shared" si="74"/>
        <v>2000</v>
      </c>
      <c r="M75" s="18">
        <f t="shared" si="74"/>
        <v>2000</v>
      </c>
      <c r="N75" s="18">
        <f t="shared" si="76"/>
        <v>-320</v>
      </c>
      <c r="O75" s="18">
        <f t="shared" si="76"/>
        <v>-340</v>
      </c>
      <c r="P75" s="18">
        <f t="shared" si="76"/>
        <v>-380</v>
      </c>
      <c r="Q75" s="35">
        <f t="shared" ref="Q75:S75" si="87">Q74</f>
        <v>0</v>
      </c>
      <c r="R75" s="35">
        <f t="shared" si="87"/>
        <v>0</v>
      </c>
      <c r="S75" s="35">
        <f t="shared" si="87"/>
        <v>0</v>
      </c>
      <c r="T75" s="4">
        <f t="shared" si="9"/>
        <v>1512</v>
      </c>
      <c r="U75" s="83">
        <f t="shared" si="16"/>
        <v>1000</v>
      </c>
      <c r="V75" s="83">
        <f t="shared" si="17"/>
        <v>1000</v>
      </c>
      <c r="W75" s="83">
        <f t="shared" si="18"/>
        <v>1000</v>
      </c>
      <c r="X75" s="4"/>
      <c r="Y75" s="18"/>
      <c r="Z75" s="18"/>
      <c r="AA75" s="18"/>
      <c r="AB75" s="50"/>
    </row>
    <row r="76" spans="1:28" ht="15">
      <c r="A76" s="3">
        <v>62</v>
      </c>
      <c r="B76" s="34">
        <f t="shared" si="11"/>
        <v>45383</v>
      </c>
      <c r="C76" s="2">
        <f t="shared" si="12"/>
        <v>884</v>
      </c>
      <c r="D76" s="5">
        <f t="shared" si="13"/>
        <v>1626</v>
      </c>
      <c r="E76" s="35">
        <f t="shared" si="19"/>
        <v>830</v>
      </c>
      <c r="F76" s="35">
        <f t="shared" si="20"/>
        <v>850</v>
      </c>
      <c r="G76" s="35">
        <f t="shared" si="21"/>
        <v>890</v>
      </c>
      <c r="H76" s="18">
        <f t="shared" si="35"/>
        <v>1680</v>
      </c>
      <c r="I76" s="18">
        <f t="shared" si="35"/>
        <v>1660</v>
      </c>
      <c r="J76" s="18">
        <f t="shared" si="35"/>
        <v>1620</v>
      </c>
      <c r="K76" s="18">
        <f t="shared" si="74"/>
        <v>2000</v>
      </c>
      <c r="L76" s="18">
        <f t="shared" si="74"/>
        <v>2000</v>
      </c>
      <c r="M76" s="18">
        <f t="shared" si="74"/>
        <v>2000</v>
      </c>
      <c r="N76" s="18">
        <f t="shared" si="76"/>
        <v>-320</v>
      </c>
      <c r="O76" s="18">
        <f t="shared" si="76"/>
        <v>-340</v>
      </c>
      <c r="P76" s="18">
        <f t="shared" si="76"/>
        <v>-380</v>
      </c>
      <c r="Q76" s="35">
        <f t="shared" ref="Q76:S76" si="88">Q75</f>
        <v>0</v>
      </c>
      <c r="R76" s="35">
        <f t="shared" si="88"/>
        <v>0</v>
      </c>
      <c r="S76" s="35">
        <f t="shared" si="88"/>
        <v>0</v>
      </c>
      <c r="T76" s="4">
        <f t="shared" si="9"/>
        <v>1510</v>
      </c>
      <c r="U76" s="83">
        <f t="shared" si="16"/>
        <v>1000</v>
      </c>
      <c r="V76" s="83">
        <f t="shared" si="17"/>
        <v>1000</v>
      </c>
      <c r="W76" s="83">
        <f t="shared" si="18"/>
        <v>1000</v>
      </c>
      <c r="X76" s="4"/>
      <c r="Y76" s="18"/>
      <c r="Z76" s="18"/>
      <c r="AA76" s="18"/>
      <c r="AB76" s="50"/>
    </row>
    <row r="77" spans="1:28" ht="15" customHeight="1">
      <c r="A77" s="3">
        <v>63</v>
      </c>
      <c r="B77" s="34">
        <f t="shared" si="11"/>
        <v>45384</v>
      </c>
      <c r="C77" s="2">
        <f t="shared" si="12"/>
        <v>884</v>
      </c>
      <c r="D77" s="5">
        <f t="shared" si="13"/>
        <v>1624</v>
      </c>
      <c r="E77" s="35">
        <f t="shared" si="19"/>
        <v>828</v>
      </c>
      <c r="F77" s="35">
        <f t="shared" si="20"/>
        <v>848</v>
      </c>
      <c r="G77" s="35">
        <f t="shared" si="21"/>
        <v>888</v>
      </c>
      <c r="H77" s="18">
        <f t="shared" si="35"/>
        <v>1680</v>
      </c>
      <c r="I77" s="18">
        <f t="shared" si="35"/>
        <v>1660</v>
      </c>
      <c r="J77" s="18">
        <f t="shared" si="35"/>
        <v>1620</v>
      </c>
      <c r="K77" s="18">
        <f t="shared" si="74"/>
        <v>2000</v>
      </c>
      <c r="L77" s="18">
        <f t="shared" si="74"/>
        <v>2000</v>
      </c>
      <c r="M77" s="18">
        <f t="shared" si="74"/>
        <v>2000</v>
      </c>
      <c r="N77" s="18">
        <f t="shared" si="76"/>
        <v>-320</v>
      </c>
      <c r="O77" s="18">
        <f t="shared" si="76"/>
        <v>-340</v>
      </c>
      <c r="P77" s="18">
        <f t="shared" si="76"/>
        <v>-380</v>
      </c>
      <c r="Q77" s="35">
        <f t="shared" ref="Q77:S77" si="89">Q76</f>
        <v>0</v>
      </c>
      <c r="R77" s="35">
        <f t="shared" si="89"/>
        <v>0</v>
      </c>
      <c r="S77" s="35">
        <f t="shared" si="89"/>
        <v>0</v>
      </c>
      <c r="T77" s="4">
        <f t="shared" si="9"/>
        <v>1508</v>
      </c>
      <c r="U77" s="83">
        <f t="shared" si="16"/>
        <v>1000</v>
      </c>
      <c r="V77" s="83">
        <f t="shared" si="17"/>
        <v>1000</v>
      </c>
      <c r="W77" s="83">
        <f t="shared" si="18"/>
        <v>1000</v>
      </c>
      <c r="X77" s="4"/>
      <c r="Y77" s="18"/>
      <c r="Z77" s="18"/>
      <c r="AA77" s="18"/>
      <c r="AB77" s="50"/>
    </row>
    <row r="78" spans="1:28" ht="15" customHeight="1">
      <c r="A78" s="3">
        <v>64</v>
      </c>
      <c r="B78" s="34">
        <f t="shared" si="11"/>
        <v>45385</v>
      </c>
      <c r="C78" s="2">
        <f t="shared" si="12"/>
        <v>884</v>
      </c>
      <c r="D78" s="5">
        <f t="shared" si="13"/>
        <v>1622</v>
      </c>
      <c r="E78" s="35">
        <f t="shared" si="19"/>
        <v>826</v>
      </c>
      <c r="F78" s="35">
        <f t="shared" si="20"/>
        <v>846</v>
      </c>
      <c r="G78" s="35">
        <f t="shared" si="21"/>
        <v>886</v>
      </c>
      <c r="H78" s="18">
        <f t="shared" si="35"/>
        <v>1680</v>
      </c>
      <c r="I78" s="18">
        <f t="shared" si="35"/>
        <v>1660</v>
      </c>
      <c r="J78" s="18">
        <f t="shared" si="35"/>
        <v>1620</v>
      </c>
      <c r="K78" s="18">
        <f t="shared" si="74"/>
        <v>2000</v>
      </c>
      <c r="L78" s="18">
        <f t="shared" si="74"/>
        <v>2000</v>
      </c>
      <c r="M78" s="18">
        <f t="shared" si="74"/>
        <v>2000</v>
      </c>
      <c r="N78" s="18">
        <f t="shared" si="76"/>
        <v>-320</v>
      </c>
      <c r="O78" s="18">
        <f t="shared" si="76"/>
        <v>-340</v>
      </c>
      <c r="P78" s="18">
        <f t="shared" si="76"/>
        <v>-380</v>
      </c>
      <c r="Q78" s="35">
        <f t="shared" ref="Q78:S78" si="90">Q77</f>
        <v>0</v>
      </c>
      <c r="R78" s="35">
        <f t="shared" si="90"/>
        <v>0</v>
      </c>
      <c r="S78" s="35">
        <f t="shared" si="90"/>
        <v>0</v>
      </c>
      <c r="T78" s="4">
        <f t="shared" si="9"/>
        <v>1506</v>
      </c>
      <c r="U78" s="83">
        <f t="shared" si="16"/>
        <v>1000</v>
      </c>
      <c r="V78" s="83">
        <f t="shared" si="17"/>
        <v>1000</v>
      </c>
      <c r="W78" s="83">
        <f t="shared" si="18"/>
        <v>1000</v>
      </c>
      <c r="X78" s="4"/>
      <c r="Y78" s="18"/>
      <c r="Z78" s="18"/>
      <c r="AA78" s="18"/>
      <c r="AB78" s="50"/>
    </row>
    <row r="79" spans="1:28" ht="15" customHeight="1">
      <c r="A79" s="3">
        <v>65</v>
      </c>
      <c r="B79" s="34">
        <f t="shared" si="11"/>
        <v>45386</v>
      </c>
      <c r="C79" s="2">
        <f t="shared" si="12"/>
        <v>884</v>
      </c>
      <c r="D79" s="5">
        <f t="shared" si="13"/>
        <v>1620</v>
      </c>
      <c r="E79" s="35">
        <f t="shared" si="19"/>
        <v>824</v>
      </c>
      <c r="F79" s="35">
        <f t="shared" si="20"/>
        <v>844</v>
      </c>
      <c r="G79" s="35">
        <f t="shared" si="21"/>
        <v>884</v>
      </c>
      <c r="H79" s="18">
        <f t="shared" si="35"/>
        <v>1680</v>
      </c>
      <c r="I79" s="18">
        <f t="shared" si="35"/>
        <v>1660</v>
      </c>
      <c r="J79" s="18">
        <f t="shared" si="35"/>
        <v>1620</v>
      </c>
      <c r="K79" s="18">
        <f t="shared" si="74"/>
        <v>2000</v>
      </c>
      <c r="L79" s="18">
        <f t="shared" si="74"/>
        <v>2000</v>
      </c>
      <c r="M79" s="18">
        <f t="shared" si="74"/>
        <v>2000</v>
      </c>
      <c r="N79" s="18">
        <f t="shared" si="76"/>
        <v>-320</v>
      </c>
      <c r="O79" s="18">
        <f t="shared" si="76"/>
        <v>-340</v>
      </c>
      <c r="P79" s="18">
        <f t="shared" si="76"/>
        <v>-380</v>
      </c>
      <c r="Q79" s="35">
        <f t="shared" ref="Q79:S79" si="91">Q78</f>
        <v>0</v>
      </c>
      <c r="R79" s="35">
        <f t="shared" si="91"/>
        <v>0</v>
      </c>
      <c r="S79" s="35">
        <f t="shared" si="91"/>
        <v>0</v>
      </c>
      <c r="T79" s="4">
        <f t="shared" ref="T79:T142" si="92">D79+C79-V79</f>
        <v>1504</v>
      </c>
      <c r="U79" s="83">
        <f t="shared" si="16"/>
        <v>1000</v>
      </c>
      <c r="V79" s="83">
        <f t="shared" si="17"/>
        <v>1000</v>
      </c>
      <c r="W79" s="83">
        <f t="shared" si="18"/>
        <v>1000</v>
      </c>
      <c r="X79" s="4"/>
      <c r="Y79" s="18"/>
      <c r="Z79" s="18"/>
      <c r="AA79" s="18"/>
      <c r="AB79" s="50"/>
    </row>
    <row r="80" spans="1:28" ht="15" customHeight="1">
      <c r="A80" s="3">
        <v>66</v>
      </c>
      <c r="B80" s="34">
        <f t="shared" ref="B80:B143" si="93">B79+1</f>
        <v>45387</v>
      </c>
      <c r="C80" s="2">
        <f t="shared" ref="C80:C143" si="94">C79</f>
        <v>884</v>
      </c>
      <c r="D80" s="5">
        <f t="shared" ref="D80:D126" si="95">D79-2</f>
        <v>1618</v>
      </c>
      <c r="E80" s="35">
        <f t="shared" si="19"/>
        <v>822</v>
      </c>
      <c r="F80" s="35">
        <f t="shared" si="20"/>
        <v>842</v>
      </c>
      <c r="G80" s="35">
        <f t="shared" si="21"/>
        <v>882</v>
      </c>
      <c r="H80" s="18">
        <f t="shared" si="35"/>
        <v>1680</v>
      </c>
      <c r="I80" s="18">
        <f t="shared" si="35"/>
        <v>1660</v>
      </c>
      <c r="J80" s="18">
        <f t="shared" si="35"/>
        <v>1620</v>
      </c>
      <c r="K80" s="18">
        <f t="shared" ref="K80:M95" si="96">K79</f>
        <v>2000</v>
      </c>
      <c r="L80" s="18">
        <f t="shared" si="96"/>
        <v>2000</v>
      </c>
      <c r="M80" s="18">
        <f t="shared" si="96"/>
        <v>2000</v>
      </c>
      <c r="N80" s="18">
        <f t="shared" si="76"/>
        <v>-320</v>
      </c>
      <c r="O80" s="18">
        <f t="shared" si="76"/>
        <v>-340</v>
      </c>
      <c r="P80" s="18">
        <f t="shared" si="76"/>
        <v>-380</v>
      </c>
      <c r="Q80" s="35">
        <f t="shared" ref="Q80:S80" si="97">Q79</f>
        <v>0</v>
      </c>
      <c r="R80" s="35">
        <f t="shared" si="97"/>
        <v>0</v>
      </c>
      <c r="S80" s="35">
        <f t="shared" si="97"/>
        <v>0</v>
      </c>
      <c r="T80" s="4">
        <f t="shared" si="92"/>
        <v>1502</v>
      </c>
      <c r="U80" s="83">
        <f t="shared" ref="U80:U143" si="98">U79+$X80*1000-Q80</f>
        <v>1000</v>
      </c>
      <c r="V80" s="83">
        <f t="shared" ref="V80:V143" si="99">V79+$X80*1000-R80</f>
        <v>1000</v>
      </c>
      <c r="W80" s="83">
        <f t="shared" ref="W80:W143" si="100">W79+$X80*1000-S80</f>
        <v>1000</v>
      </c>
      <c r="X80" s="4"/>
      <c r="Y80" s="18"/>
      <c r="Z80" s="18"/>
      <c r="AA80" s="18"/>
      <c r="AB80" s="50"/>
    </row>
    <row r="81" spans="1:30" ht="15" customHeight="1">
      <c r="A81" s="3">
        <v>67</v>
      </c>
      <c r="B81" s="34">
        <f t="shared" si="93"/>
        <v>45388</v>
      </c>
      <c r="C81" s="2">
        <f t="shared" si="94"/>
        <v>884</v>
      </c>
      <c r="D81" s="5">
        <f t="shared" si="95"/>
        <v>1616</v>
      </c>
      <c r="E81" s="35">
        <f t="shared" ref="E81:E144" si="101">C81+D81-H81</f>
        <v>820</v>
      </c>
      <c r="F81" s="35">
        <f t="shared" ref="F81:F144" si="102">C81+D81-I81</f>
        <v>840</v>
      </c>
      <c r="G81" s="35">
        <f t="shared" ref="G81:G144" si="103">D81+C81-J81</f>
        <v>880</v>
      </c>
      <c r="H81" s="18">
        <f t="shared" si="35"/>
        <v>1680</v>
      </c>
      <c r="I81" s="18">
        <f t="shared" si="35"/>
        <v>1660</v>
      </c>
      <c r="J81" s="18">
        <f t="shared" si="35"/>
        <v>1620</v>
      </c>
      <c r="K81" s="18">
        <f t="shared" si="96"/>
        <v>2000</v>
      </c>
      <c r="L81" s="18">
        <f t="shared" si="96"/>
        <v>2000</v>
      </c>
      <c r="M81" s="18">
        <f t="shared" si="96"/>
        <v>2000</v>
      </c>
      <c r="N81" s="18">
        <f t="shared" ref="N81:P96" si="104">N80-Q81</f>
        <v>-320</v>
      </c>
      <c r="O81" s="18">
        <f t="shared" si="104"/>
        <v>-340</v>
      </c>
      <c r="P81" s="18">
        <f t="shared" si="104"/>
        <v>-380</v>
      </c>
      <c r="Q81" s="35">
        <f t="shared" ref="Q81:S81" si="105">Q80</f>
        <v>0</v>
      </c>
      <c r="R81" s="35">
        <f t="shared" si="105"/>
        <v>0</v>
      </c>
      <c r="S81" s="35">
        <f t="shared" si="105"/>
        <v>0</v>
      </c>
      <c r="T81" s="4">
        <f t="shared" si="92"/>
        <v>1500</v>
      </c>
      <c r="U81" s="83">
        <f t="shared" si="98"/>
        <v>1000</v>
      </c>
      <c r="V81" s="83">
        <f t="shared" si="99"/>
        <v>1000</v>
      </c>
      <c r="W81" s="83">
        <f t="shared" si="100"/>
        <v>1000</v>
      </c>
      <c r="X81" s="4"/>
      <c r="Y81" s="18"/>
      <c r="Z81" s="18"/>
      <c r="AA81" s="18"/>
      <c r="AB81" s="50"/>
    </row>
    <row r="82" spans="1:30" ht="15" customHeight="1">
      <c r="A82" s="3">
        <v>68</v>
      </c>
      <c r="B82" s="34">
        <f t="shared" si="93"/>
        <v>45389</v>
      </c>
      <c r="C82" s="2">
        <f t="shared" si="94"/>
        <v>884</v>
      </c>
      <c r="D82" s="5">
        <f t="shared" si="95"/>
        <v>1614</v>
      </c>
      <c r="E82" s="35">
        <f t="shared" si="101"/>
        <v>818</v>
      </c>
      <c r="F82" s="35">
        <f t="shared" si="102"/>
        <v>838</v>
      </c>
      <c r="G82" s="35">
        <f t="shared" si="103"/>
        <v>878</v>
      </c>
      <c r="H82" s="18">
        <f t="shared" si="35"/>
        <v>1680</v>
      </c>
      <c r="I82" s="18">
        <f t="shared" si="35"/>
        <v>1660</v>
      </c>
      <c r="J82" s="18">
        <f t="shared" si="35"/>
        <v>1620</v>
      </c>
      <c r="K82" s="18">
        <f t="shared" si="96"/>
        <v>2000</v>
      </c>
      <c r="L82" s="18">
        <f t="shared" si="96"/>
        <v>2000</v>
      </c>
      <c r="M82" s="18">
        <f t="shared" si="96"/>
        <v>2000</v>
      </c>
      <c r="N82" s="18">
        <f t="shared" si="104"/>
        <v>-320</v>
      </c>
      <c r="O82" s="18">
        <f t="shared" si="104"/>
        <v>-340</v>
      </c>
      <c r="P82" s="18">
        <f t="shared" si="104"/>
        <v>-380</v>
      </c>
      <c r="Q82" s="35">
        <f t="shared" ref="Q82:S82" si="106">Q81</f>
        <v>0</v>
      </c>
      <c r="R82" s="35">
        <f t="shared" si="106"/>
        <v>0</v>
      </c>
      <c r="S82" s="35">
        <f t="shared" si="106"/>
        <v>0</v>
      </c>
      <c r="T82" s="4">
        <f t="shared" si="92"/>
        <v>1498</v>
      </c>
      <c r="U82" s="83">
        <f t="shared" si="98"/>
        <v>1000</v>
      </c>
      <c r="V82" s="83">
        <f t="shared" si="99"/>
        <v>1000</v>
      </c>
      <c r="W82" s="83">
        <f t="shared" si="100"/>
        <v>1000</v>
      </c>
      <c r="X82" s="4"/>
      <c r="Y82" s="18"/>
      <c r="Z82" s="18"/>
      <c r="AA82" s="18"/>
      <c r="AB82" s="50"/>
    </row>
    <row r="83" spans="1:30" ht="15" customHeight="1">
      <c r="A83" s="3">
        <v>69</v>
      </c>
      <c r="B83" s="34">
        <f t="shared" si="93"/>
        <v>45390</v>
      </c>
      <c r="C83" s="2">
        <f t="shared" si="94"/>
        <v>884</v>
      </c>
      <c r="D83" s="5">
        <f t="shared" si="95"/>
        <v>1612</v>
      </c>
      <c r="E83" s="35">
        <f t="shared" si="101"/>
        <v>816</v>
      </c>
      <c r="F83" s="35">
        <f t="shared" si="102"/>
        <v>836</v>
      </c>
      <c r="G83" s="35">
        <f t="shared" si="103"/>
        <v>876</v>
      </c>
      <c r="H83" s="18">
        <f t="shared" si="35"/>
        <v>1680</v>
      </c>
      <c r="I83" s="18">
        <f t="shared" si="35"/>
        <v>1660</v>
      </c>
      <c r="J83" s="18">
        <f t="shared" si="35"/>
        <v>1620</v>
      </c>
      <c r="K83" s="18">
        <f t="shared" si="96"/>
        <v>2000</v>
      </c>
      <c r="L83" s="18">
        <f t="shared" si="96"/>
        <v>2000</v>
      </c>
      <c r="M83" s="18">
        <f t="shared" si="96"/>
        <v>2000</v>
      </c>
      <c r="N83" s="18">
        <f t="shared" si="104"/>
        <v>-320</v>
      </c>
      <c r="O83" s="18">
        <f t="shared" si="104"/>
        <v>-340</v>
      </c>
      <c r="P83" s="18">
        <f t="shared" si="104"/>
        <v>-380</v>
      </c>
      <c r="Q83" s="35">
        <f t="shared" ref="Q83:S83" si="107">Q82</f>
        <v>0</v>
      </c>
      <c r="R83" s="35">
        <f t="shared" si="107"/>
        <v>0</v>
      </c>
      <c r="S83" s="35">
        <f t="shared" si="107"/>
        <v>0</v>
      </c>
      <c r="T83" s="4">
        <f t="shared" si="92"/>
        <v>1496</v>
      </c>
      <c r="U83" s="83">
        <f t="shared" si="98"/>
        <v>1000</v>
      </c>
      <c r="V83" s="83">
        <f t="shared" si="99"/>
        <v>1000</v>
      </c>
      <c r="W83" s="83">
        <f t="shared" si="100"/>
        <v>1000</v>
      </c>
      <c r="X83" s="4"/>
      <c r="Y83" s="18"/>
      <c r="Z83" s="18"/>
      <c r="AA83" s="18"/>
      <c r="AB83" s="50"/>
    </row>
    <row r="84" spans="1:30" ht="15" customHeight="1">
      <c r="A84" s="3">
        <v>70</v>
      </c>
      <c r="B84" s="34">
        <f t="shared" si="93"/>
        <v>45391</v>
      </c>
      <c r="C84" s="2">
        <f t="shared" si="94"/>
        <v>884</v>
      </c>
      <c r="D84" s="5">
        <f t="shared" si="95"/>
        <v>1610</v>
      </c>
      <c r="E84" s="35">
        <f t="shared" si="101"/>
        <v>814</v>
      </c>
      <c r="F84" s="35">
        <f t="shared" si="102"/>
        <v>834</v>
      </c>
      <c r="G84" s="35">
        <f t="shared" si="103"/>
        <v>874</v>
      </c>
      <c r="H84" s="18">
        <f t="shared" si="35"/>
        <v>1680</v>
      </c>
      <c r="I84" s="18">
        <f t="shared" si="35"/>
        <v>1660</v>
      </c>
      <c r="J84" s="18">
        <f t="shared" si="35"/>
        <v>1620</v>
      </c>
      <c r="K84" s="18">
        <f t="shared" si="96"/>
        <v>2000</v>
      </c>
      <c r="L84" s="18">
        <f t="shared" si="96"/>
        <v>2000</v>
      </c>
      <c r="M84" s="18">
        <f t="shared" si="96"/>
        <v>2000</v>
      </c>
      <c r="N84" s="18">
        <f t="shared" si="104"/>
        <v>-320</v>
      </c>
      <c r="O84" s="18">
        <f t="shared" si="104"/>
        <v>-340</v>
      </c>
      <c r="P84" s="18">
        <f t="shared" si="104"/>
        <v>-380</v>
      </c>
      <c r="Q84" s="35">
        <f t="shared" ref="Q84:S84" si="108">Q83</f>
        <v>0</v>
      </c>
      <c r="R84" s="35">
        <f t="shared" si="108"/>
        <v>0</v>
      </c>
      <c r="S84" s="35">
        <f t="shared" si="108"/>
        <v>0</v>
      </c>
      <c r="T84" s="4">
        <f t="shared" si="92"/>
        <v>1494</v>
      </c>
      <c r="U84" s="83">
        <f t="shared" si="98"/>
        <v>1000</v>
      </c>
      <c r="V84" s="83">
        <f t="shared" si="99"/>
        <v>1000</v>
      </c>
      <c r="W84" s="83">
        <f t="shared" si="100"/>
        <v>1000</v>
      </c>
      <c r="X84" s="4"/>
      <c r="Y84" s="18"/>
      <c r="Z84" s="18"/>
      <c r="AA84" s="18"/>
      <c r="AB84" s="50"/>
    </row>
    <row r="85" spans="1:30" ht="15" customHeight="1">
      <c r="A85" s="3">
        <v>71</v>
      </c>
      <c r="B85" s="34">
        <f t="shared" si="93"/>
        <v>45392</v>
      </c>
      <c r="C85" s="2">
        <f t="shared" si="94"/>
        <v>884</v>
      </c>
      <c r="D85" s="5">
        <f t="shared" si="95"/>
        <v>1608</v>
      </c>
      <c r="E85" s="35">
        <f t="shared" si="101"/>
        <v>812</v>
      </c>
      <c r="F85" s="35">
        <f t="shared" si="102"/>
        <v>832</v>
      </c>
      <c r="G85" s="35">
        <f t="shared" si="103"/>
        <v>872</v>
      </c>
      <c r="H85" s="18">
        <f t="shared" si="35"/>
        <v>1680</v>
      </c>
      <c r="I85" s="18">
        <f t="shared" si="35"/>
        <v>1660</v>
      </c>
      <c r="J85" s="18">
        <f t="shared" si="35"/>
        <v>1620</v>
      </c>
      <c r="K85" s="18">
        <f t="shared" si="96"/>
        <v>2000</v>
      </c>
      <c r="L85" s="18">
        <f t="shared" si="96"/>
        <v>2000</v>
      </c>
      <c r="M85" s="18">
        <f t="shared" si="96"/>
        <v>2000</v>
      </c>
      <c r="N85" s="18">
        <f t="shared" si="104"/>
        <v>-320</v>
      </c>
      <c r="O85" s="18">
        <f t="shared" si="104"/>
        <v>-340</v>
      </c>
      <c r="P85" s="18">
        <f t="shared" si="104"/>
        <v>-380</v>
      </c>
      <c r="Q85" s="35">
        <f t="shared" ref="Q85:S85" si="109">Q84</f>
        <v>0</v>
      </c>
      <c r="R85" s="35">
        <f t="shared" si="109"/>
        <v>0</v>
      </c>
      <c r="S85" s="35">
        <f t="shared" si="109"/>
        <v>0</v>
      </c>
      <c r="T85" s="4">
        <f t="shared" si="92"/>
        <v>1492</v>
      </c>
      <c r="U85" s="83">
        <f t="shared" si="98"/>
        <v>1000</v>
      </c>
      <c r="V85" s="83">
        <f t="shared" si="99"/>
        <v>1000</v>
      </c>
      <c r="W85" s="83">
        <f t="shared" si="100"/>
        <v>1000</v>
      </c>
      <c r="X85" s="4"/>
      <c r="Y85" s="18"/>
      <c r="Z85" s="18"/>
      <c r="AA85" s="18"/>
      <c r="AB85" s="50"/>
    </row>
    <row r="86" spans="1:30" ht="15" customHeight="1">
      <c r="A86" s="3">
        <v>72</v>
      </c>
      <c r="B86" s="34">
        <f t="shared" si="93"/>
        <v>45393</v>
      </c>
      <c r="C86" s="2">
        <f t="shared" si="94"/>
        <v>884</v>
      </c>
      <c r="D86" s="5">
        <f t="shared" si="95"/>
        <v>1606</v>
      </c>
      <c r="E86" s="35">
        <f t="shared" si="101"/>
        <v>810</v>
      </c>
      <c r="F86" s="35">
        <f t="shared" si="102"/>
        <v>830</v>
      </c>
      <c r="G86" s="35">
        <f t="shared" si="103"/>
        <v>870</v>
      </c>
      <c r="H86" s="18">
        <f t="shared" si="35"/>
        <v>1680</v>
      </c>
      <c r="I86" s="18">
        <f t="shared" si="35"/>
        <v>1660</v>
      </c>
      <c r="J86" s="18">
        <f t="shared" si="35"/>
        <v>1620</v>
      </c>
      <c r="K86" s="18">
        <f t="shared" si="96"/>
        <v>2000</v>
      </c>
      <c r="L86" s="18">
        <f t="shared" si="96"/>
        <v>2000</v>
      </c>
      <c r="M86" s="18">
        <f t="shared" si="96"/>
        <v>2000</v>
      </c>
      <c r="N86" s="18">
        <f t="shared" si="104"/>
        <v>-320</v>
      </c>
      <c r="O86" s="18">
        <f t="shared" si="104"/>
        <v>-340</v>
      </c>
      <c r="P86" s="18">
        <f t="shared" si="104"/>
        <v>-380</v>
      </c>
      <c r="Q86" s="35">
        <f t="shared" ref="Q86:S86" si="110">Q85</f>
        <v>0</v>
      </c>
      <c r="R86" s="35">
        <f t="shared" si="110"/>
        <v>0</v>
      </c>
      <c r="S86" s="35">
        <f t="shared" si="110"/>
        <v>0</v>
      </c>
      <c r="T86" s="4">
        <f t="shared" si="92"/>
        <v>1490</v>
      </c>
      <c r="U86" s="83">
        <f t="shared" si="98"/>
        <v>1000</v>
      </c>
      <c r="V86" s="83">
        <f t="shared" si="99"/>
        <v>1000</v>
      </c>
      <c r="W86" s="83">
        <f t="shared" si="100"/>
        <v>1000</v>
      </c>
      <c r="X86" s="4"/>
      <c r="Y86" s="18"/>
      <c r="Z86" s="18"/>
      <c r="AA86" s="18"/>
      <c r="AB86" s="50"/>
    </row>
    <row r="87" spans="1:30" ht="15" customHeight="1">
      <c r="A87" s="3">
        <v>73</v>
      </c>
      <c r="B87" s="34">
        <f t="shared" si="93"/>
        <v>45394</v>
      </c>
      <c r="C87" s="2">
        <f t="shared" si="94"/>
        <v>884</v>
      </c>
      <c r="D87" s="5">
        <f t="shared" si="95"/>
        <v>1604</v>
      </c>
      <c r="E87" s="35">
        <f t="shared" si="101"/>
        <v>808</v>
      </c>
      <c r="F87" s="35">
        <f t="shared" si="102"/>
        <v>828</v>
      </c>
      <c r="G87" s="35">
        <f t="shared" si="103"/>
        <v>868</v>
      </c>
      <c r="H87" s="18">
        <f t="shared" si="35"/>
        <v>1680</v>
      </c>
      <c r="I87" s="18">
        <f t="shared" si="35"/>
        <v>1660</v>
      </c>
      <c r="J87" s="18">
        <f t="shared" si="35"/>
        <v>1620</v>
      </c>
      <c r="K87" s="18">
        <f t="shared" si="96"/>
        <v>2000</v>
      </c>
      <c r="L87" s="18">
        <f t="shared" si="96"/>
        <v>2000</v>
      </c>
      <c r="M87" s="18">
        <f t="shared" si="96"/>
        <v>2000</v>
      </c>
      <c r="N87" s="18">
        <f t="shared" si="104"/>
        <v>-320</v>
      </c>
      <c r="O87" s="18">
        <f t="shared" si="104"/>
        <v>-340</v>
      </c>
      <c r="P87" s="18">
        <f t="shared" si="104"/>
        <v>-380</v>
      </c>
      <c r="Q87" s="35">
        <f t="shared" ref="Q87:S87" si="111">Q86</f>
        <v>0</v>
      </c>
      <c r="R87" s="35">
        <f t="shared" si="111"/>
        <v>0</v>
      </c>
      <c r="S87" s="35">
        <f t="shared" si="111"/>
        <v>0</v>
      </c>
      <c r="T87" s="4">
        <f t="shared" si="92"/>
        <v>1488</v>
      </c>
      <c r="U87" s="83">
        <f t="shared" si="98"/>
        <v>1000</v>
      </c>
      <c r="V87" s="83">
        <f t="shared" si="99"/>
        <v>1000</v>
      </c>
      <c r="W87" s="83">
        <f t="shared" si="100"/>
        <v>1000</v>
      </c>
      <c r="X87" s="4"/>
      <c r="Y87" s="18"/>
      <c r="Z87" s="18"/>
      <c r="AA87" s="18"/>
      <c r="AB87" s="50"/>
      <c r="AD87" s="57">
        <v>45355</v>
      </c>
    </row>
    <row r="88" spans="1:30" ht="15" customHeight="1">
      <c r="A88" s="3">
        <v>74</v>
      </c>
      <c r="B88" s="34">
        <f t="shared" si="93"/>
        <v>45395</v>
      </c>
      <c r="C88" s="2">
        <f t="shared" si="94"/>
        <v>884</v>
      </c>
      <c r="D88" s="5">
        <f t="shared" si="95"/>
        <v>1602</v>
      </c>
      <c r="E88" s="35">
        <f t="shared" si="101"/>
        <v>806</v>
      </c>
      <c r="F88" s="35">
        <f t="shared" si="102"/>
        <v>826</v>
      </c>
      <c r="G88" s="35">
        <f t="shared" si="103"/>
        <v>866</v>
      </c>
      <c r="H88" s="18">
        <f t="shared" si="35"/>
        <v>1680</v>
      </c>
      <c r="I88" s="18">
        <f t="shared" si="35"/>
        <v>1660</v>
      </c>
      <c r="J88" s="18">
        <f t="shared" si="35"/>
        <v>1620</v>
      </c>
      <c r="K88" s="18">
        <f t="shared" si="96"/>
        <v>2000</v>
      </c>
      <c r="L88" s="18">
        <f t="shared" si="96"/>
        <v>2000</v>
      </c>
      <c r="M88" s="18">
        <f t="shared" si="96"/>
        <v>2000</v>
      </c>
      <c r="N88" s="18">
        <f t="shared" si="104"/>
        <v>-320</v>
      </c>
      <c r="O88" s="18">
        <f t="shared" si="104"/>
        <v>-340</v>
      </c>
      <c r="P88" s="18">
        <f t="shared" si="104"/>
        <v>-380</v>
      </c>
      <c r="Q88" s="35">
        <f t="shared" ref="Q88:S88" si="112">Q87</f>
        <v>0</v>
      </c>
      <c r="R88" s="35">
        <f t="shared" si="112"/>
        <v>0</v>
      </c>
      <c r="S88" s="35">
        <f t="shared" si="112"/>
        <v>0</v>
      </c>
      <c r="T88" s="4">
        <f t="shared" si="92"/>
        <v>1486</v>
      </c>
      <c r="U88" s="83">
        <f t="shared" si="98"/>
        <v>1000</v>
      </c>
      <c r="V88" s="83">
        <f t="shared" si="99"/>
        <v>1000</v>
      </c>
      <c r="W88" s="83">
        <f t="shared" si="100"/>
        <v>1000</v>
      </c>
      <c r="X88" s="4"/>
      <c r="Y88" s="18"/>
      <c r="Z88" s="18"/>
      <c r="AA88" s="18"/>
      <c r="AB88" s="50"/>
      <c r="AD88" s="57">
        <v>45359</v>
      </c>
    </row>
    <row r="89" spans="1:30" ht="15" customHeight="1">
      <c r="A89" s="3">
        <v>75</v>
      </c>
      <c r="B89" s="34">
        <f t="shared" si="93"/>
        <v>45396</v>
      </c>
      <c r="C89" s="2">
        <f t="shared" si="94"/>
        <v>884</v>
      </c>
      <c r="D89" s="5">
        <f t="shared" si="95"/>
        <v>1600</v>
      </c>
      <c r="E89" s="35">
        <f t="shared" si="101"/>
        <v>804</v>
      </c>
      <c r="F89" s="35">
        <f t="shared" si="102"/>
        <v>824</v>
      </c>
      <c r="G89" s="35">
        <f t="shared" si="103"/>
        <v>864</v>
      </c>
      <c r="H89" s="18">
        <f t="shared" si="35"/>
        <v>1680</v>
      </c>
      <c r="I89" s="18">
        <f t="shared" si="35"/>
        <v>1660</v>
      </c>
      <c r="J89" s="18">
        <f t="shared" si="35"/>
        <v>1620</v>
      </c>
      <c r="K89" s="18">
        <f t="shared" si="96"/>
        <v>2000</v>
      </c>
      <c r="L89" s="18">
        <f t="shared" si="96"/>
        <v>2000</v>
      </c>
      <c r="M89" s="18">
        <f t="shared" si="96"/>
        <v>2000</v>
      </c>
      <c r="N89" s="18">
        <f t="shared" si="104"/>
        <v>-320</v>
      </c>
      <c r="O89" s="18">
        <f t="shared" si="104"/>
        <v>-340</v>
      </c>
      <c r="P89" s="18">
        <f t="shared" si="104"/>
        <v>-380</v>
      </c>
      <c r="Q89" s="35">
        <f t="shared" ref="Q89:S89" si="113">Q88</f>
        <v>0</v>
      </c>
      <c r="R89" s="35">
        <f t="shared" si="113"/>
        <v>0</v>
      </c>
      <c r="S89" s="35">
        <f t="shared" si="113"/>
        <v>0</v>
      </c>
      <c r="T89" s="4">
        <f t="shared" si="92"/>
        <v>1484</v>
      </c>
      <c r="U89" s="83">
        <f t="shared" si="98"/>
        <v>1000</v>
      </c>
      <c r="V89" s="83">
        <f t="shared" si="99"/>
        <v>1000</v>
      </c>
      <c r="W89" s="83">
        <f t="shared" si="100"/>
        <v>1000</v>
      </c>
      <c r="X89" s="4"/>
      <c r="Y89" s="18"/>
      <c r="Z89" s="18"/>
      <c r="AA89" s="18"/>
      <c r="AB89" s="50"/>
      <c r="AD89" s="57">
        <v>45364</v>
      </c>
    </row>
    <row r="90" spans="1:30" ht="15" customHeight="1">
      <c r="A90" s="3">
        <v>76</v>
      </c>
      <c r="B90" s="34">
        <f t="shared" si="93"/>
        <v>45397</v>
      </c>
      <c r="C90" s="2">
        <f t="shared" si="94"/>
        <v>884</v>
      </c>
      <c r="D90" s="5">
        <f t="shared" si="95"/>
        <v>1598</v>
      </c>
      <c r="E90" s="35">
        <f t="shared" si="101"/>
        <v>802</v>
      </c>
      <c r="F90" s="35">
        <f t="shared" si="102"/>
        <v>822</v>
      </c>
      <c r="G90" s="35">
        <f t="shared" si="103"/>
        <v>862</v>
      </c>
      <c r="H90" s="18">
        <f t="shared" si="35"/>
        <v>1680</v>
      </c>
      <c r="I90" s="18">
        <f t="shared" si="35"/>
        <v>1660</v>
      </c>
      <c r="J90" s="18">
        <f t="shared" si="35"/>
        <v>1620</v>
      </c>
      <c r="K90" s="18">
        <f t="shared" si="96"/>
        <v>2000</v>
      </c>
      <c r="L90" s="18">
        <f t="shared" si="96"/>
        <v>2000</v>
      </c>
      <c r="M90" s="18">
        <f t="shared" si="96"/>
        <v>2000</v>
      </c>
      <c r="N90" s="18">
        <f t="shared" si="104"/>
        <v>-320</v>
      </c>
      <c r="O90" s="18">
        <f t="shared" si="104"/>
        <v>-340</v>
      </c>
      <c r="P90" s="18">
        <f t="shared" si="104"/>
        <v>-380</v>
      </c>
      <c r="Q90" s="35">
        <f t="shared" ref="Q90:S90" si="114">Q89</f>
        <v>0</v>
      </c>
      <c r="R90" s="35">
        <f t="shared" si="114"/>
        <v>0</v>
      </c>
      <c r="S90" s="35">
        <f t="shared" si="114"/>
        <v>0</v>
      </c>
      <c r="T90" s="4">
        <f t="shared" si="92"/>
        <v>1482</v>
      </c>
      <c r="U90" s="83">
        <f t="shared" si="98"/>
        <v>1000</v>
      </c>
      <c r="V90" s="83">
        <f t="shared" si="99"/>
        <v>1000</v>
      </c>
      <c r="W90" s="83">
        <f t="shared" si="100"/>
        <v>1000</v>
      </c>
      <c r="X90" s="4"/>
      <c r="Y90" s="18"/>
      <c r="Z90" s="18"/>
      <c r="AA90" s="18"/>
      <c r="AB90" s="50"/>
    </row>
    <row r="91" spans="1:30" ht="15" customHeight="1">
      <c r="A91" s="3">
        <v>77</v>
      </c>
      <c r="B91" s="34">
        <f t="shared" si="93"/>
        <v>45398</v>
      </c>
      <c r="C91" s="2">
        <f t="shared" si="94"/>
        <v>884</v>
      </c>
      <c r="D91" s="5">
        <f t="shared" si="95"/>
        <v>1596</v>
      </c>
      <c r="E91" s="35">
        <f t="shared" si="101"/>
        <v>800</v>
      </c>
      <c r="F91" s="35">
        <f t="shared" si="102"/>
        <v>820</v>
      </c>
      <c r="G91" s="35">
        <f t="shared" si="103"/>
        <v>860</v>
      </c>
      <c r="H91" s="18">
        <f t="shared" si="35"/>
        <v>1680</v>
      </c>
      <c r="I91" s="18">
        <f t="shared" si="35"/>
        <v>1660</v>
      </c>
      <c r="J91" s="18">
        <f t="shared" si="35"/>
        <v>1620</v>
      </c>
      <c r="K91" s="18">
        <f t="shared" si="96"/>
        <v>2000</v>
      </c>
      <c r="L91" s="18">
        <f t="shared" si="96"/>
        <v>2000</v>
      </c>
      <c r="M91" s="18">
        <f t="shared" si="96"/>
        <v>2000</v>
      </c>
      <c r="N91" s="18">
        <f t="shared" si="104"/>
        <v>-320</v>
      </c>
      <c r="O91" s="18">
        <f t="shared" si="104"/>
        <v>-340</v>
      </c>
      <c r="P91" s="18">
        <f t="shared" si="104"/>
        <v>-380</v>
      </c>
      <c r="Q91" s="35">
        <f t="shared" ref="Q91:S91" si="115">Q90</f>
        <v>0</v>
      </c>
      <c r="R91" s="35">
        <f t="shared" si="115"/>
        <v>0</v>
      </c>
      <c r="S91" s="35">
        <f t="shared" si="115"/>
        <v>0</v>
      </c>
      <c r="T91" s="4">
        <f t="shared" si="92"/>
        <v>1480</v>
      </c>
      <c r="U91" s="83">
        <f t="shared" si="98"/>
        <v>1000</v>
      </c>
      <c r="V91" s="83">
        <f t="shared" si="99"/>
        <v>1000</v>
      </c>
      <c r="W91" s="83">
        <f t="shared" si="100"/>
        <v>1000</v>
      </c>
      <c r="X91" s="4"/>
      <c r="Y91" s="18"/>
      <c r="Z91" s="18"/>
      <c r="AA91" s="18"/>
      <c r="AB91" s="50"/>
    </row>
    <row r="92" spans="1:30" ht="15" customHeight="1">
      <c r="A92" s="3">
        <v>78</v>
      </c>
      <c r="B92" s="34">
        <f t="shared" si="93"/>
        <v>45399</v>
      </c>
      <c r="C92" s="2">
        <f t="shared" si="94"/>
        <v>884</v>
      </c>
      <c r="D92" s="5">
        <f t="shared" si="95"/>
        <v>1594</v>
      </c>
      <c r="E92" s="35">
        <f t="shared" si="101"/>
        <v>798</v>
      </c>
      <c r="F92" s="35">
        <f t="shared" si="102"/>
        <v>818</v>
      </c>
      <c r="G92" s="35">
        <f t="shared" si="103"/>
        <v>858</v>
      </c>
      <c r="H92" s="18">
        <f t="shared" si="35"/>
        <v>1680</v>
      </c>
      <c r="I92" s="18">
        <f t="shared" si="35"/>
        <v>1660</v>
      </c>
      <c r="J92" s="18">
        <f t="shared" si="35"/>
        <v>1620</v>
      </c>
      <c r="K92" s="18">
        <f t="shared" si="96"/>
        <v>2000</v>
      </c>
      <c r="L92" s="18">
        <f t="shared" si="96"/>
        <v>2000</v>
      </c>
      <c r="M92" s="18">
        <f t="shared" si="96"/>
        <v>2000</v>
      </c>
      <c r="N92" s="18">
        <f t="shared" si="104"/>
        <v>-320</v>
      </c>
      <c r="O92" s="18">
        <f t="shared" si="104"/>
        <v>-340</v>
      </c>
      <c r="P92" s="18">
        <f t="shared" si="104"/>
        <v>-380</v>
      </c>
      <c r="Q92" s="35">
        <f t="shared" ref="Q92:S92" si="116">Q91</f>
        <v>0</v>
      </c>
      <c r="R92" s="35">
        <f t="shared" si="116"/>
        <v>0</v>
      </c>
      <c r="S92" s="35">
        <f t="shared" si="116"/>
        <v>0</v>
      </c>
      <c r="T92" s="4">
        <f t="shared" si="92"/>
        <v>1478</v>
      </c>
      <c r="U92" s="83">
        <f t="shared" si="98"/>
        <v>1000</v>
      </c>
      <c r="V92" s="83">
        <f t="shared" si="99"/>
        <v>1000</v>
      </c>
      <c r="W92" s="83">
        <f t="shared" si="100"/>
        <v>1000</v>
      </c>
      <c r="X92" s="4"/>
      <c r="Y92" s="18"/>
      <c r="Z92" s="18"/>
      <c r="AA92" s="18"/>
      <c r="AB92" s="50"/>
    </row>
    <row r="93" spans="1:30" ht="15" customHeight="1">
      <c r="A93" s="3">
        <v>79</v>
      </c>
      <c r="B93" s="34">
        <f t="shared" si="93"/>
        <v>45400</v>
      </c>
      <c r="C93" s="2">
        <f t="shared" si="94"/>
        <v>884</v>
      </c>
      <c r="D93" s="5">
        <f t="shared" si="95"/>
        <v>1592</v>
      </c>
      <c r="E93" s="35">
        <f t="shared" si="101"/>
        <v>796</v>
      </c>
      <c r="F93" s="35">
        <f t="shared" si="102"/>
        <v>816</v>
      </c>
      <c r="G93" s="35">
        <f t="shared" si="103"/>
        <v>856</v>
      </c>
      <c r="H93" s="18">
        <f t="shared" si="35"/>
        <v>1680</v>
      </c>
      <c r="I93" s="18">
        <f t="shared" si="35"/>
        <v>1660</v>
      </c>
      <c r="J93" s="18">
        <f t="shared" si="35"/>
        <v>1620</v>
      </c>
      <c r="K93" s="18">
        <f t="shared" si="96"/>
        <v>2000</v>
      </c>
      <c r="L93" s="18">
        <f t="shared" si="96"/>
        <v>2000</v>
      </c>
      <c r="M93" s="18">
        <f t="shared" si="96"/>
        <v>2000</v>
      </c>
      <c r="N93" s="18">
        <f t="shared" si="104"/>
        <v>-320</v>
      </c>
      <c r="O93" s="18">
        <f t="shared" si="104"/>
        <v>-340</v>
      </c>
      <c r="P93" s="18">
        <f t="shared" si="104"/>
        <v>-380</v>
      </c>
      <c r="Q93" s="35">
        <f t="shared" ref="Q93:S93" si="117">Q92</f>
        <v>0</v>
      </c>
      <c r="R93" s="35">
        <f t="shared" si="117"/>
        <v>0</v>
      </c>
      <c r="S93" s="35">
        <f t="shared" si="117"/>
        <v>0</v>
      </c>
      <c r="T93" s="4">
        <f t="shared" si="92"/>
        <v>1476</v>
      </c>
      <c r="U93" s="83">
        <f t="shared" si="98"/>
        <v>1000</v>
      </c>
      <c r="V93" s="83">
        <f t="shared" si="99"/>
        <v>1000</v>
      </c>
      <c r="W93" s="83">
        <f t="shared" si="100"/>
        <v>1000</v>
      </c>
      <c r="X93" s="4"/>
      <c r="Y93" s="18"/>
      <c r="Z93" s="18"/>
      <c r="AA93" s="18"/>
      <c r="AB93" s="50"/>
    </row>
    <row r="94" spans="1:30" ht="15" customHeight="1">
      <c r="A94" s="3">
        <v>80</v>
      </c>
      <c r="B94" s="34">
        <f t="shared" si="93"/>
        <v>45401</v>
      </c>
      <c r="C94" s="2">
        <f t="shared" si="94"/>
        <v>884</v>
      </c>
      <c r="D94" s="5">
        <f t="shared" si="95"/>
        <v>1590</v>
      </c>
      <c r="E94" s="35">
        <f t="shared" si="101"/>
        <v>794</v>
      </c>
      <c r="F94" s="35">
        <f t="shared" si="102"/>
        <v>814</v>
      </c>
      <c r="G94" s="35">
        <f t="shared" si="103"/>
        <v>854</v>
      </c>
      <c r="H94" s="18">
        <f t="shared" ref="H94:J157" si="118">K94+N94</f>
        <v>1680</v>
      </c>
      <c r="I94" s="18">
        <f t="shared" si="118"/>
        <v>1660</v>
      </c>
      <c r="J94" s="18">
        <f t="shared" si="118"/>
        <v>1620</v>
      </c>
      <c r="K94" s="18">
        <f t="shared" si="96"/>
        <v>2000</v>
      </c>
      <c r="L94" s="18">
        <f t="shared" si="96"/>
        <v>2000</v>
      </c>
      <c r="M94" s="18">
        <f t="shared" si="96"/>
        <v>2000</v>
      </c>
      <c r="N94" s="18">
        <f t="shared" si="104"/>
        <v>-320</v>
      </c>
      <c r="O94" s="18">
        <f t="shared" si="104"/>
        <v>-340</v>
      </c>
      <c r="P94" s="18">
        <f t="shared" si="104"/>
        <v>-380</v>
      </c>
      <c r="Q94" s="35">
        <f t="shared" ref="Q94:S94" si="119">Q93</f>
        <v>0</v>
      </c>
      <c r="R94" s="35">
        <f t="shared" si="119"/>
        <v>0</v>
      </c>
      <c r="S94" s="35">
        <f t="shared" si="119"/>
        <v>0</v>
      </c>
      <c r="T94" s="4">
        <f t="shared" si="92"/>
        <v>1474</v>
      </c>
      <c r="U94" s="83">
        <f t="shared" si="98"/>
        <v>1000</v>
      </c>
      <c r="V94" s="83">
        <f t="shared" si="99"/>
        <v>1000</v>
      </c>
      <c r="W94" s="83">
        <f t="shared" si="100"/>
        <v>1000</v>
      </c>
      <c r="X94" s="4"/>
      <c r="Y94" s="18"/>
      <c r="Z94" s="18"/>
      <c r="AA94" s="18"/>
      <c r="AB94" s="50"/>
    </row>
    <row r="95" spans="1:30" ht="15" customHeight="1">
      <c r="A95" s="3">
        <v>81</v>
      </c>
      <c r="B95" s="34">
        <f t="shared" si="93"/>
        <v>45402</v>
      </c>
      <c r="C95" s="2">
        <f t="shared" si="94"/>
        <v>884</v>
      </c>
      <c r="D95" s="5">
        <f t="shared" si="95"/>
        <v>1588</v>
      </c>
      <c r="E95" s="35">
        <f t="shared" si="101"/>
        <v>792</v>
      </c>
      <c r="F95" s="35">
        <f t="shared" si="102"/>
        <v>812</v>
      </c>
      <c r="G95" s="35">
        <f t="shared" si="103"/>
        <v>852</v>
      </c>
      <c r="H95" s="18">
        <f t="shared" si="118"/>
        <v>1680</v>
      </c>
      <c r="I95" s="18">
        <f t="shared" si="118"/>
        <v>1660</v>
      </c>
      <c r="J95" s="18">
        <f t="shared" si="118"/>
        <v>1620</v>
      </c>
      <c r="K95" s="18">
        <f t="shared" si="96"/>
        <v>2000</v>
      </c>
      <c r="L95" s="18">
        <f t="shared" si="96"/>
        <v>2000</v>
      </c>
      <c r="M95" s="18">
        <f t="shared" si="96"/>
        <v>2000</v>
      </c>
      <c r="N95" s="18">
        <f t="shared" si="104"/>
        <v>-320</v>
      </c>
      <c r="O95" s="18">
        <f t="shared" si="104"/>
        <v>-340</v>
      </c>
      <c r="P95" s="18">
        <f t="shared" si="104"/>
        <v>-380</v>
      </c>
      <c r="Q95" s="35">
        <f t="shared" ref="Q95:S95" si="120">Q94</f>
        <v>0</v>
      </c>
      <c r="R95" s="35">
        <f t="shared" si="120"/>
        <v>0</v>
      </c>
      <c r="S95" s="35">
        <f t="shared" si="120"/>
        <v>0</v>
      </c>
      <c r="T95" s="4">
        <f t="shared" si="92"/>
        <v>1472</v>
      </c>
      <c r="U95" s="83">
        <f t="shared" si="98"/>
        <v>1000</v>
      </c>
      <c r="V95" s="83">
        <f t="shared" si="99"/>
        <v>1000</v>
      </c>
      <c r="W95" s="83">
        <f t="shared" si="100"/>
        <v>1000</v>
      </c>
      <c r="X95" s="4"/>
      <c r="Y95" s="18"/>
      <c r="Z95" s="18"/>
      <c r="AA95" s="18"/>
      <c r="AB95" s="50"/>
    </row>
    <row r="96" spans="1:30" ht="15" customHeight="1">
      <c r="A96" s="3">
        <v>82</v>
      </c>
      <c r="B96" s="34">
        <f t="shared" si="93"/>
        <v>45403</v>
      </c>
      <c r="C96" s="2">
        <f t="shared" si="94"/>
        <v>884</v>
      </c>
      <c r="D96" s="5">
        <f t="shared" si="95"/>
        <v>1586</v>
      </c>
      <c r="E96" s="35">
        <f t="shared" si="101"/>
        <v>790</v>
      </c>
      <c r="F96" s="35">
        <f t="shared" si="102"/>
        <v>810</v>
      </c>
      <c r="G96" s="35">
        <f t="shared" si="103"/>
        <v>850</v>
      </c>
      <c r="H96" s="18">
        <f t="shared" si="118"/>
        <v>1680</v>
      </c>
      <c r="I96" s="18">
        <f t="shared" si="118"/>
        <v>1660</v>
      </c>
      <c r="J96" s="18">
        <f t="shared" si="118"/>
        <v>1620</v>
      </c>
      <c r="K96" s="18">
        <f t="shared" ref="K96:M111" si="121">K95</f>
        <v>2000</v>
      </c>
      <c r="L96" s="18">
        <f t="shared" si="121"/>
        <v>2000</v>
      </c>
      <c r="M96" s="18">
        <f t="shared" si="121"/>
        <v>2000</v>
      </c>
      <c r="N96" s="18">
        <f t="shared" si="104"/>
        <v>-320</v>
      </c>
      <c r="O96" s="18">
        <f t="shared" si="104"/>
        <v>-340</v>
      </c>
      <c r="P96" s="18">
        <f t="shared" si="104"/>
        <v>-380</v>
      </c>
      <c r="Q96" s="35">
        <f t="shared" ref="Q96:S96" si="122">Q95</f>
        <v>0</v>
      </c>
      <c r="R96" s="35">
        <f t="shared" si="122"/>
        <v>0</v>
      </c>
      <c r="S96" s="35">
        <f t="shared" si="122"/>
        <v>0</v>
      </c>
      <c r="T96" s="4">
        <f t="shared" si="92"/>
        <v>1470</v>
      </c>
      <c r="U96" s="83">
        <f t="shared" si="98"/>
        <v>1000</v>
      </c>
      <c r="V96" s="83">
        <f t="shared" si="99"/>
        <v>1000</v>
      </c>
      <c r="W96" s="83">
        <f t="shared" si="100"/>
        <v>1000</v>
      </c>
      <c r="X96" s="4"/>
      <c r="Y96" s="18"/>
      <c r="Z96" s="18"/>
      <c r="AA96" s="18"/>
      <c r="AB96" s="50"/>
    </row>
    <row r="97" spans="1:28" ht="15" customHeight="1">
      <c r="A97" s="3">
        <v>83</v>
      </c>
      <c r="B97" s="34">
        <f t="shared" si="93"/>
        <v>45404</v>
      </c>
      <c r="C97" s="2">
        <f t="shared" si="94"/>
        <v>884</v>
      </c>
      <c r="D97" s="5">
        <f t="shared" si="95"/>
        <v>1584</v>
      </c>
      <c r="E97" s="35">
        <f t="shared" si="101"/>
        <v>788</v>
      </c>
      <c r="F97" s="35">
        <f t="shared" si="102"/>
        <v>808</v>
      </c>
      <c r="G97" s="35">
        <f t="shared" si="103"/>
        <v>848</v>
      </c>
      <c r="H97" s="18">
        <f t="shared" si="118"/>
        <v>1680</v>
      </c>
      <c r="I97" s="18">
        <f t="shared" si="118"/>
        <v>1660</v>
      </c>
      <c r="J97" s="18">
        <f t="shared" si="118"/>
        <v>1620</v>
      </c>
      <c r="K97" s="18">
        <f t="shared" si="121"/>
        <v>2000</v>
      </c>
      <c r="L97" s="18">
        <f t="shared" si="121"/>
        <v>2000</v>
      </c>
      <c r="M97" s="18">
        <f t="shared" si="121"/>
        <v>2000</v>
      </c>
      <c r="N97" s="18">
        <f t="shared" ref="N97:P112" si="123">N96-Q97</f>
        <v>-320</v>
      </c>
      <c r="O97" s="18">
        <f t="shared" si="123"/>
        <v>-340</v>
      </c>
      <c r="P97" s="18">
        <f t="shared" si="123"/>
        <v>-380</v>
      </c>
      <c r="Q97" s="35">
        <f t="shared" ref="Q97:S97" si="124">Q96</f>
        <v>0</v>
      </c>
      <c r="R97" s="35">
        <f t="shared" si="124"/>
        <v>0</v>
      </c>
      <c r="S97" s="35">
        <f t="shared" si="124"/>
        <v>0</v>
      </c>
      <c r="T97" s="4">
        <f t="shared" si="92"/>
        <v>1468</v>
      </c>
      <c r="U97" s="83">
        <f t="shared" si="98"/>
        <v>1000</v>
      </c>
      <c r="V97" s="83">
        <f t="shared" si="99"/>
        <v>1000</v>
      </c>
      <c r="W97" s="83">
        <f t="shared" si="100"/>
        <v>1000</v>
      </c>
      <c r="X97" s="4"/>
      <c r="Y97" s="18"/>
      <c r="Z97" s="18"/>
      <c r="AA97" s="18"/>
      <c r="AB97" s="50"/>
    </row>
    <row r="98" spans="1:28" ht="15" customHeight="1">
      <c r="A98" s="3">
        <v>84</v>
      </c>
      <c r="B98" s="34">
        <f t="shared" si="93"/>
        <v>45405</v>
      </c>
      <c r="C98" s="2">
        <f t="shared" si="94"/>
        <v>884</v>
      </c>
      <c r="D98" s="5">
        <f t="shared" si="95"/>
        <v>1582</v>
      </c>
      <c r="E98" s="35">
        <f t="shared" si="101"/>
        <v>786</v>
      </c>
      <c r="F98" s="35">
        <f t="shared" si="102"/>
        <v>806</v>
      </c>
      <c r="G98" s="35">
        <f t="shared" si="103"/>
        <v>846</v>
      </c>
      <c r="H98" s="18">
        <f t="shared" si="118"/>
        <v>1680</v>
      </c>
      <c r="I98" s="18">
        <f t="shared" si="118"/>
        <v>1660</v>
      </c>
      <c r="J98" s="18">
        <f t="shared" si="118"/>
        <v>1620</v>
      </c>
      <c r="K98" s="18">
        <f t="shared" si="121"/>
        <v>2000</v>
      </c>
      <c r="L98" s="18">
        <f t="shared" si="121"/>
        <v>2000</v>
      </c>
      <c r="M98" s="18">
        <f t="shared" si="121"/>
        <v>2000</v>
      </c>
      <c r="N98" s="18">
        <f t="shared" si="123"/>
        <v>-320</v>
      </c>
      <c r="O98" s="18">
        <f t="shared" si="123"/>
        <v>-340</v>
      </c>
      <c r="P98" s="18">
        <f t="shared" si="123"/>
        <v>-380</v>
      </c>
      <c r="Q98" s="35">
        <f t="shared" ref="Q98:S98" si="125">Q97</f>
        <v>0</v>
      </c>
      <c r="R98" s="35">
        <f t="shared" si="125"/>
        <v>0</v>
      </c>
      <c r="S98" s="35">
        <f t="shared" si="125"/>
        <v>0</v>
      </c>
      <c r="T98" s="4">
        <f t="shared" si="92"/>
        <v>1466</v>
      </c>
      <c r="U98" s="83">
        <f t="shared" si="98"/>
        <v>1000</v>
      </c>
      <c r="V98" s="83">
        <f t="shared" si="99"/>
        <v>1000</v>
      </c>
      <c r="W98" s="83">
        <f t="shared" si="100"/>
        <v>1000</v>
      </c>
      <c r="X98" s="4"/>
      <c r="Y98" s="18"/>
      <c r="Z98" s="18"/>
      <c r="AA98" s="18"/>
      <c r="AB98" s="50"/>
    </row>
    <row r="99" spans="1:28" ht="15" customHeight="1">
      <c r="A99" s="3">
        <v>85</v>
      </c>
      <c r="B99" s="34">
        <f t="shared" si="93"/>
        <v>45406</v>
      </c>
      <c r="C99" s="2">
        <f t="shared" si="94"/>
        <v>884</v>
      </c>
      <c r="D99" s="5">
        <f t="shared" si="95"/>
        <v>1580</v>
      </c>
      <c r="E99" s="35">
        <f t="shared" si="101"/>
        <v>784</v>
      </c>
      <c r="F99" s="35">
        <f t="shared" si="102"/>
        <v>804</v>
      </c>
      <c r="G99" s="35">
        <f t="shared" si="103"/>
        <v>844</v>
      </c>
      <c r="H99" s="18">
        <f t="shared" si="118"/>
        <v>1680</v>
      </c>
      <c r="I99" s="18">
        <f t="shared" si="118"/>
        <v>1660</v>
      </c>
      <c r="J99" s="18">
        <f t="shared" si="118"/>
        <v>1620</v>
      </c>
      <c r="K99" s="18">
        <f t="shared" si="121"/>
        <v>2000</v>
      </c>
      <c r="L99" s="18">
        <f t="shared" si="121"/>
        <v>2000</v>
      </c>
      <c r="M99" s="18">
        <f t="shared" si="121"/>
        <v>2000</v>
      </c>
      <c r="N99" s="18">
        <f t="shared" si="123"/>
        <v>-320</v>
      </c>
      <c r="O99" s="18">
        <f t="shared" si="123"/>
        <v>-340</v>
      </c>
      <c r="P99" s="18">
        <f t="shared" si="123"/>
        <v>-380</v>
      </c>
      <c r="Q99" s="35">
        <f t="shared" ref="Q99:S99" si="126">Q98</f>
        <v>0</v>
      </c>
      <c r="R99" s="35">
        <f t="shared" si="126"/>
        <v>0</v>
      </c>
      <c r="S99" s="35">
        <f t="shared" si="126"/>
        <v>0</v>
      </c>
      <c r="T99" s="4">
        <f t="shared" si="92"/>
        <v>1464</v>
      </c>
      <c r="U99" s="83">
        <f t="shared" si="98"/>
        <v>1000</v>
      </c>
      <c r="V99" s="83">
        <f t="shared" si="99"/>
        <v>1000</v>
      </c>
      <c r="W99" s="83">
        <f t="shared" si="100"/>
        <v>1000</v>
      </c>
      <c r="X99" s="4"/>
      <c r="Y99" s="18"/>
      <c r="Z99" s="18"/>
      <c r="AA99" s="18"/>
      <c r="AB99" s="50"/>
    </row>
    <row r="100" spans="1:28" ht="15" customHeight="1">
      <c r="A100" s="3">
        <v>86</v>
      </c>
      <c r="B100" s="34">
        <f t="shared" si="93"/>
        <v>45407</v>
      </c>
      <c r="C100" s="2">
        <f t="shared" si="94"/>
        <v>884</v>
      </c>
      <c r="D100" s="5">
        <f t="shared" si="95"/>
        <v>1578</v>
      </c>
      <c r="E100" s="35">
        <f t="shared" si="101"/>
        <v>782</v>
      </c>
      <c r="F100" s="35">
        <f t="shared" si="102"/>
        <v>802</v>
      </c>
      <c r="G100" s="35">
        <f t="shared" si="103"/>
        <v>842</v>
      </c>
      <c r="H100" s="18">
        <f t="shared" si="118"/>
        <v>1680</v>
      </c>
      <c r="I100" s="18">
        <f t="shared" si="118"/>
        <v>1660</v>
      </c>
      <c r="J100" s="18">
        <f t="shared" si="118"/>
        <v>1620</v>
      </c>
      <c r="K100" s="18">
        <f t="shared" si="121"/>
        <v>2000</v>
      </c>
      <c r="L100" s="18">
        <f t="shared" si="121"/>
        <v>2000</v>
      </c>
      <c r="M100" s="18">
        <f t="shared" si="121"/>
        <v>2000</v>
      </c>
      <c r="N100" s="18">
        <f t="shared" si="123"/>
        <v>-320</v>
      </c>
      <c r="O100" s="18">
        <f t="shared" si="123"/>
        <v>-340</v>
      </c>
      <c r="P100" s="18">
        <f t="shared" si="123"/>
        <v>-380</v>
      </c>
      <c r="Q100" s="35">
        <f t="shared" ref="Q100:S100" si="127">Q99</f>
        <v>0</v>
      </c>
      <c r="R100" s="35">
        <f t="shared" si="127"/>
        <v>0</v>
      </c>
      <c r="S100" s="35">
        <f t="shared" si="127"/>
        <v>0</v>
      </c>
      <c r="T100" s="4">
        <f t="shared" si="92"/>
        <v>1462</v>
      </c>
      <c r="U100" s="83">
        <f t="shared" si="98"/>
        <v>1000</v>
      </c>
      <c r="V100" s="83">
        <f t="shared" si="99"/>
        <v>1000</v>
      </c>
      <c r="W100" s="83">
        <f t="shared" si="100"/>
        <v>1000</v>
      </c>
      <c r="X100" s="4"/>
      <c r="Y100" s="18"/>
      <c r="Z100" s="18"/>
      <c r="AA100" s="18"/>
      <c r="AB100" s="50"/>
    </row>
    <row r="101" spans="1:28" ht="15" customHeight="1">
      <c r="A101" s="3">
        <v>87</v>
      </c>
      <c r="B101" s="34">
        <f t="shared" si="93"/>
        <v>45408</v>
      </c>
      <c r="C101" s="2">
        <f t="shared" si="94"/>
        <v>884</v>
      </c>
      <c r="D101" s="5">
        <f t="shared" si="95"/>
        <v>1576</v>
      </c>
      <c r="E101" s="35">
        <f t="shared" si="101"/>
        <v>780</v>
      </c>
      <c r="F101" s="35">
        <f t="shared" si="102"/>
        <v>800</v>
      </c>
      <c r="G101" s="35">
        <f t="shared" si="103"/>
        <v>840</v>
      </c>
      <c r="H101" s="18">
        <f t="shared" si="118"/>
        <v>1680</v>
      </c>
      <c r="I101" s="18">
        <f t="shared" si="118"/>
        <v>1660</v>
      </c>
      <c r="J101" s="18">
        <f t="shared" si="118"/>
        <v>1620</v>
      </c>
      <c r="K101" s="18">
        <f t="shared" si="121"/>
        <v>2000</v>
      </c>
      <c r="L101" s="18">
        <f t="shared" si="121"/>
        <v>2000</v>
      </c>
      <c r="M101" s="18">
        <f t="shared" si="121"/>
        <v>2000</v>
      </c>
      <c r="N101" s="18">
        <f t="shared" si="123"/>
        <v>-320</v>
      </c>
      <c r="O101" s="18">
        <f t="shared" si="123"/>
        <v>-340</v>
      </c>
      <c r="P101" s="18">
        <f t="shared" si="123"/>
        <v>-380</v>
      </c>
      <c r="Q101" s="35">
        <f t="shared" ref="Q101:S101" si="128">Q100</f>
        <v>0</v>
      </c>
      <c r="R101" s="35">
        <f t="shared" si="128"/>
        <v>0</v>
      </c>
      <c r="S101" s="35">
        <f t="shared" si="128"/>
        <v>0</v>
      </c>
      <c r="T101" s="4">
        <f t="shared" si="92"/>
        <v>1460</v>
      </c>
      <c r="U101" s="83">
        <f t="shared" si="98"/>
        <v>1000</v>
      </c>
      <c r="V101" s="83">
        <f t="shared" si="99"/>
        <v>1000</v>
      </c>
      <c r="W101" s="83">
        <f t="shared" si="100"/>
        <v>1000</v>
      </c>
      <c r="X101" s="4"/>
      <c r="Y101" s="18"/>
      <c r="Z101" s="18"/>
      <c r="AA101" s="18"/>
      <c r="AB101" s="50"/>
    </row>
    <row r="102" spans="1:28" ht="15" customHeight="1">
      <c r="A102" s="3">
        <v>88</v>
      </c>
      <c r="B102" s="34">
        <f t="shared" si="93"/>
        <v>45409</v>
      </c>
      <c r="C102" s="2">
        <f t="shared" si="94"/>
        <v>884</v>
      </c>
      <c r="D102" s="5">
        <f t="shared" si="95"/>
        <v>1574</v>
      </c>
      <c r="E102" s="35">
        <f t="shared" si="101"/>
        <v>778</v>
      </c>
      <c r="F102" s="35">
        <f t="shared" si="102"/>
        <v>798</v>
      </c>
      <c r="G102" s="35">
        <f t="shared" si="103"/>
        <v>838</v>
      </c>
      <c r="H102" s="18">
        <f t="shared" si="118"/>
        <v>1680</v>
      </c>
      <c r="I102" s="18">
        <f t="shared" si="118"/>
        <v>1660</v>
      </c>
      <c r="J102" s="18">
        <f t="shared" si="118"/>
        <v>1620</v>
      </c>
      <c r="K102" s="18">
        <f t="shared" si="121"/>
        <v>2000</v>
      </c>
      <c r="L102" s="18">
        <f t="shared" si="121"/>
        <v>2000</v>
      </c>
      <c r="M102" s="18">
        <f t="shared" si="121"/>
        <v>2000</v>
      </c>
      <c r="N102" s="18">
        <f t="shared" si="123"/>
        <v>-320</v>
      </c>
      <c r="O102" s="18">
        <f t="shared" si="123"/>
        <v>-340</v>
      </c>
      <c r="P102" s="18">
        <f t="shared" si="123"/>
        <v>-380</v>
      </c>
      <c r="Q102" s="35">
        <f t="shared" ref="Q102:S102" si="129">Q101</f>
        <v>0</v>
      </c>
      <c r="R102" s="35">
        <f t="shared" si="129"/>
        <v>0</v>
      </c>
      <c r="S102" s="35">
        <f t="shared" si="129"/>
        <v>0</v>
      </c>
      <c r="T102" s="4">
        <f t="shared" si="92"/>
        <v>1458</v>
      </c>
      <c r="U102" s="83">
        <f t="shared" si="98"/>
        <v>1000</v>
      </c>
      <c r="V102" s="83">
        <f t="shared" si="99"/>
        <v>1000</v>
      </c>
      <c r="W102" s="83">
        <f t="shared" si="100"/>
        <v>1000</v>
      </c>
      <c r="X102" s="4"/>
      <c r="Y102" s="18"/>
      <c r="Z102" s="18"/>
      <c r="AA102" s="18"/>
      <c r="AB102" s="50"/>
    </row>
    <row r="103" spans="1:28" ht="15" customHeight="1">
      <c r="A103" s="3">
        <v>89</v>
      </c>
      <c r="B103" s="34">
        <f t="shared" si="93"/>
        <v>45410</v>
      </c>
      <c r="C103" s="2">
        <f t="shared" si="94"/>
        <v>884</v>
      </c>
      <c r="D103" s="5">
        <f t="shared" si="95"/>
        <v>1572</v>
      </c>
      <c r="E103" s="35">
        <f t="shared" si="101"/>
        <v>776</v>
      </c>
      <c r="F103" s="35">
        <f t="shared" si="102"/>
        <v>796</v>
      </c>
      <c r="G103" s="35">
        <f t="shared" si="103"/>
        <v>836</v>
      </c>
      <c r="H103" s="18">
        <f t="shared" si="118"/>
        <v>1680</v>
      </c>
      <c r="I103" s="18">
        <f t="shared" si="118"/>
        <v>1660</v>
      </c>
      <c r="J103" s="18">
        <f t="shared" si="118"/>
        <v>1620</v>
      </c>
      <c r="K103" s="18">
        <f t="shared" si="121"/>
        <v>2000</v>
      </c>
      <c r="L103" s="18">
        <f t="shared" si="121"/>
        <v>2000</v>
      </c>
      <c r="M103" s="18">
        <f t="shared" si="121"/>
        <v>2000</v>
      </c>
      <c r="N103" s="18">
        <f t="shared" si="123"/>
        <v>-320</v>
      </c>
      <c r="O103" s="18">
        <f t="shared" si="123"/>
        <v>-340</v>
      </c>
      <c r="P103" s="18">
        <f t="shared" si="123"/>
        <v>-380</v>
      </c>
      <c r="Q103" s="35">
        <f t="shared" ref="Q103:S103" si="130">Q102</f>
        <v>0</v>
      </c>
      <c r="R103" s="35">
        <f t="shared" si="130"/>
        <v>0</v>
      </c>
      <c r="S103" s="35">
        <f t="shared" si="130"/>
        <v>0</v>
      </c>
      <c r="T103" s="4">
        <f t="shared" si="92"/>
        <v>1456</v>
      </c>
      <c r="U103" s="83">
        <f t="shared" si="98"/>
        <v>1000</v>
      </c>
      <c r="V103" s="83">
        <f t="shared" si="99"/>
        <v>1000</v>
      </c>
      <c r="W103" s="83">
        <f t="shared" si="100"/>
        <v>1000</v>
      </c>
      <c r="X103" s="4"/>
      <c r="Y103" s="18"/>
      <c r="Z103" s="18"/>
      <c r="AA103" s="18"/>
      <c r="AB103" s="50"/>
    </row>
    <row r="104" spans="1:28" ht="15" customHeight="1">
      <c r="A104" s="3">
        <v>90</v>
      </c>
      <c r="B104" s="34">
        <f t="shared" si="93"/>
        <v>45411</v>
      </c>
      <c r="C104" s="2">
        <f t="shared" si="94"/>
        <v>884</v>
      </c>
      <c r="D104" s="5">
        <f t="shared" si="95"/>
        <v>1570</v>
      </c>
      <c r="E104" s="35">
        <f t="shared" si="101"/>
        <v>774</v>
      </c>
      <c r="F104" s="35">
        <f t="shared" si="102"/>
        <v>794</v>
      </c>
      <c r="G104" s="35">
        <f t="shared" si="103"/>
        <v>834</v>
      </c>
      <c r="H104" s="18">
        <f t="shared" si="118"/>
        <v>1680</v>
      </c>
      <c r="I104" s="18">
        <f t="shared" si="118"/>
        <v>1660</v>
      </c>
      <c r="J104" s="18">
        <f t="shared" si="118"/>
        <v>1620</v>
      </c>
      <c r="K104" s="18">
        <f t="shared" si="121"/>
        <v>2000</v>
      </c>
      <c r="L104" s="18">
        <f t="shared" si="121"/>
        <v>2000</v>
      </c>
      <c r="M104" s="18">
        <f t="shared" si="121"/>
        <v>2000</v>
      </c>
      <c r="N104" s="18">
        <f t="shared" si="123"/>
        <v>-320</v>
      </c>
      <c r="O104" s="18">
        <f t="shared" si="123"/>
        <v>-340</v>
      </c>
      <c r="P104" s="18">
        <f t="shared" si="123"/>
        <v>-380</v>
      </c>
      <c r="Q104" s="35">
        <f t="shared" ref="Q104:S104" si="131">Q103</f>
        <v>0</v>
      </c>
      <c r="R104" s="35">
        <f t="shared" si="131"/>
        <v>0</v>
      </c>
      <c r="S104" s="35">
        <f t="shared" si="131"/>
        <v>0</v>
      </c>
      <c r="T104" s="4">
        <f t="shared" si="92"/>
        <v>1454</v>
      </c>
      <c r="U104" s="83">
        <f t="shared" si="98"/>
        <v>1000</v>
      </c>
      <c r="V104" s="83">
        <f t="shared" si="99"/>
        <v>1000</v>
      </c>
      <c r="W104" s="83">
        <f t="shared" si="100"/>
        <v>1000</v>
      </c>
      <c r="X104" s="4"/>
      <c r="Y104" s="18"/>
      <c r="Z104" s="18"/>
      <c r="AA104" s="18"/>
      <c r="AB104" s="50"/>
    </row>
    <row r="105" spans="1:28" ht="15" customHeight="1">
      <c r="A105" s="3">
        <v>91</v>
      </c>
      <c r="B105" s="34">
        <f t="shared" si="93"/>
        <v>45412</v>
      </c>
      <c r="C105" s="2">
        <f t="shared" si="94"/>
        <v>884</v>
      </c>
      <c r="D105" s="5">
        <f t="shared" si="95"/>
        <v>1568</v>
      </c>
      <c r="E105" s="35">
        <f t="shared" si="101"/>
        <v>772</v>
      </c>
      <c r="F105" s="35">
        <f t="shared" si="102"/>
        <v>792</v>
      </c>
      <c r="G105" s="35">
        <f t="shared" si="103"/>
        <v>832</v>
      </c>
      <c r="H105" s="18">
        <f t="shared" si="118"/>
        <v>1680</v>
      </c>
      <c r="I105" s="18">
        <f t="shared" si="118"/>
        <v>1660</v>
      </c>
      <c r="J105" s="18">
        <f t="shared" si="118"/>
        <v>1620</v>
      </c>
      <c r="K105" s="18">
        <f t="shared" si="121"/>
        <v>2000</v>
      </c>
      <c r="L105" s="18">
        <f t="shared" si="121"/>
        <v>2000</v>
      </c>
      <c r="M105" s="18">
        <f t="shared" si="121"/>
        <v>2000</v>
      </c>
      <c r="N105" s="18">
        <f t="shared" si="123"/>
        <v>-320</v>
      </c>
      <c r="O105" s="18">
        <f t="shared" si="123"/>
        <v>-340</v>
      </c>
      <c r="P105" s="18">
        <f t="shared" si="123"/>
        <v>-380</v>
      </c>
      <c r="Q105" s="35">
        <f t="shared" ref="Q105:S105" si="132">Q104</f>
        <v>0</v>
      </c>
      <c r="R105" s="35">
        <f t="shared" si="132"/>
        <v>0</v>
      </c>
      <c r="S105" s="35">
        <f t="shared" si="132"/>
        <v>0</v>
      </c>
      <c r="T105" s="4">
        <f t="shared" si="92"/>
        <v>1452</v>
      </c>
      <c r="U105" s="83">
        <f t="shared" si="98"/>
        <v>1000</v>
      </c>
      <c r="V105" s="83">
        <f t="shared" si="99"/>
        <v>1000</v>
      </c>
      <c r="W105" s="83">
        <f t="shared" si="100"/>
        <v>1000</v>
      </c>
      <c r="X105" s="4"/>
      <c r="Y105" s="18"/>
      <c r="Z105" s="18"/>
      <c r="AA105" s="18"/>
      <c r="AB105" s="50"/>
    </row>
    <row r="106" spans="1:28" ht="15" customHeight="1">
      <c r="A106" s="3">
        <v>92</v>
      </c>
      <c r="B106" s="34">
        <f t="shared" si="93"/>
        <v>45413</v>
      </c>
      <c r="C106" s="2">
        <f t="shared" si="94"/>
        <v>884</v>
      </c>
      <c r="D106" s="5">
        <f t="shared" si="95"/>
        <v>1566</v>
      </c>
      <c r="E106" s="35">
        <f t="shared" si="101"/>
        <v>770</v>
      </c>
      <c r="F106" s="35">
        <f t="shared" si="102"/>
        <v>790</v>
      </c>
      <c r="G106" s="35">
        <f t="shared" si="103"/>
        <v>830</v>
      </c>
      <c r="H106" s="18">
        <f t="shared" si="118"/>
        <v>1680</v>
      </c>
      <c r="I106" s="18">
        <f t="shared" si="118"/>
        <v>1660</v>
      </c>
      <c r="J106" s="18">
        <f t="shared" si="118"/>
        <v>1620</v>
      </c>
      <c r="K106" s="18">
        <f t="shared" si="121"/>
        <v>2000</v>
      </c>
      <c r="L106" s="18">
        <f t="shared" si="121"/>
        <v>2000</v>
      </c>
      <c r="M106" s="18">
        <f t="shared" si="121"/>
        <v>2000</v>
      </c>
      <c r="N106" s="18">
        <f t="shared" si="123"/>
        <v>-320</v>
      </c>
      <c r="O106" s="18">
        <f t="shared" si="123"/>
        <v>-340</v>
      </c>
      <c r="P106" s="18">
        <f t="shared" si="123"/>
        <v>-380</v>
      </c>
      <c r="Q106" s="35">
        <f t="shared" ref="Q106:S106" si="133">Q105</f>
        <v>0</v>
      </c>
      <c r="R106" s="35">
        <f t="shared" si="133"/>
        <v>0</v>
      </c>
      <c r="S106" s="35">
        <f t="shared" si="133"/>
        <v>0</v>
      </c>
      <c r="T106" s="4">
        <f t="shared" si="92"/>
        <v>1450</v>
      </c>
      <c r="U106" s="83">
        <f t="shared" si="98"/>
        <v>1000</v>
      </c>
      <c r="V106" s="83">
        <f t="shared" si="99"/>
        <v>1000</v>
      </c>
      <c r="W106" s="83">
        <f t="shared" si="100"/>
        <v>1000</v>
      </c>
      <c r="X106" s="4"/>
      <c r="Y106" s="18"/>
      <c r="Z106" s="18"/>
      <c r="AA106" s="18"/>
      <c r="AB106" s="50"/>
    </row>
    <row r="107" spans="1:28" ht="15" customHeight="1">
      <c r="A107" s="3">
        <v>93</v>
      </c>
      <c r="B107" s="34">
        <f t="shared" si="93"/>
        <v>45414</v>
      </c>
      <c r="C107" s="2">
        <f t="shared" si="94"/>
        <v>884</v>
      </c>
      <c r="D107" s="5">
        <f t="shared" si="95"/>
        <v>1564</v>
      </c>
      <c r="E107" s="35">
        <f t="shared" si="101"/>
        <v>768</v>
      </c>
      <c r="F107" s="35">
        <f t="shared" si="102"/>
        <v>788</v>
      </c>
      <c r="G107" s="35">
        <f t="shared" si="103"/>
        <v>828</v>
      </c>
      <c r="H107" s="18">
        <f t="shared" si="118"/>
        <v>1680</v>
      </c>
      <c r="I107" s="18">
        <f t="shared" si="118"/>
        <v>1660</v>
      </c>
      <c r="J107" s="18">
        <f t="shared" si="118"/>
        <v>1620</v>
      </c>
      <c r="K107" s="18">
        <f t="shared" si="121"/>
        <v>2000</v>
      </c>
      <c r="L107" s="18">
        <f t="shared" si="121"/>
        <v>2000</v>
      </c>
      <c r="M107" s="18">
        <f t="shared" si="121"/>
        <v>2000</v>
      </c>
      <c r="N107" s="18">
        <f t="shared" si="123"/>
        <v>-320</v>
      </c>
      <c r="O107" s="18">
        <f t="shared" si="123"/>
        <v>-340</v>
      </c>
      <c r="P107" s="18">
        <f t="shared" si="123"/>
        <v>-380</v>
      </c>
      <c r="Q107" s="35">
        <f t="shared" ref="Q107:S107" si="134">Q106</f>
        <v>0</v>
      </c>
      <c r="R107" s="35">
        <f t="shared" si="134"/>
        <v>0</v>
      </c>
      <c r="S107" s="35">
        <f t="shared" si="134"/>
        <v>0</v>
      </c>
      <c r="T107" s="4">
        <f t="shared" si="92"/>
        <v>1448</v>
      </c>
      <c r="U107" s="83">
        <f t="shared" si="98"/>
        <v>1000</v>
      </c>
      <c r="V107" s="83">
        <f t="shared" si="99"/>
        <v>1000</v>
      </c>
      <c r="W107" s="83">
        <f t="shared" si="100"/>
        <v>1000</v>
      </c>
      <c r="X107" s="4"/>
      <c r="Y107" s="18"/>
      <c r="Z107" s="18"/>
      <c r="AA107" s="18"/>
      <c r="AB107" s="50"/>
    </row>
    <row r="108" spans="1:28" ht="15" customHeight="1">
      <c r="A108" s="3">
        <v>94</v>
      </c>
      <c r="B108" s="34">
        <f t="shared" si="93"/>
        <v>45415</v>
      </c>
      <c r="C108" s="2">
        <f t="shared" si="94"/>
        <v>884</v>
      </c>
      <c r="D108" s="5">
        <f t="shared" si="95"/>
        <v>1562</v>
      </c>
      <c r="E108" s="35">
        <f t="shared" si="101"/>
        <v>766</v>
      </c>
      <c r="F108" s="35">
        <f t="shared" si="102"/>
        <v>786</v>
      </c>
      <c r="G108" s="35">
        <f t="shared" si="103"/>
        <v>826</v>
      </c>
      <c r="H108" s="18">
        <f t="shared" si="118"/>
        <v>1680</v>
      </c>
      <c r="I108" s="18">
        <f t="shared" si="118"/>
        <v>1660</v>
      </c>
      <c r="J108" s="18">
        <f t="shared" si="118"/>
        <v>1620</v>
      </c>
      <c r="K108" s="18">
        <f t="shared" si="121"/>
        <v>2000</v>
      </c>
      <c r="L108" s="18">
        <f t="shared" si="121"/>
        <v>2000</v>
      </c>
      <c r="M108" s="18">
        <f t="shared" si="121"/>
        <v>2000</v>
      </c>
      <c r="N108" s="18">
        <f t="shared" si="123"/>
        <v>-320</v>
      </c>
      <c r="O108" s="18">
        <f t="shared" si="123"/>
        <v>-340</v>
      </c>
      <c r="P108" s="18">
        <f t="shared" si="123"/>
        <v>-380</v>
      </c>
      <c r="Q108" s="35">
        <f t="shared" ref="Q108:S108" si="135">Q107</f>
        <v>0</v>
      </c>
      <c r="R108" s="35">
        <f t="shared" si="135"/>
        <v>0</v>
      </c>
      <c r="S108" s="35">
        <f t="shared" si="135"/>
        <v>0</v>
      </c>
      <c r="T108" s="4">
        <f t="shared" si="92"/>
        <v>1446</v>
      </c>
      <c r="U108" s="83">
        <f t="shared" si="98"/>
        <v>1000</v>
      </c>
      <c r="V108" s="83">
        <f t="shared" si="99"/>
        <v>1000</v>
      </c>
      <c r="W108" s="83">
        <f t="shared" si="100"/>
        <v>1000</v>
      </c>
      <c r="X108" s="4"/>
      <c r="Y108" s="18"/>
      <c r="Z108" s="18"/>
      <c r="AA108" s="18"/>
      <c r="AB108" s="50"/>
    </row>
    <row r="109" spans="1:28" ht="15" customHeight="1">
      <c r="A109" s="3">
        <v>95</v>
      </c>
      <c r="B109" s="34">
        <f t="shared" si="93"/>
        <v>45416</v>
      </c>
      <c r="C109" s="2">
        <f t="shared" si="94"/>
        <v>884</v>
      </c>
      <c r="D109" s="5">
        <f t="shared" si="95"/>
        <v>1560</v>
      </c>
      <c r="E109" s="35">
        <f t="shared" si="101"/>
        <v>764</v>
      </c>
      <c r="F109" s="35">
        <f t="shared" si="102"/>
        <v>784</v>
      </c>
      <c r="G109" s="35">
        <f t="shared" si="103"/>
        <v>824</v>
      </c>
      <c r="H109" s="18">
        <f t="shared" si="118"/>
        <v>1680</v>
      </c>
      <c r="I109" s="18">
        <f t="shared" si="118"/>
        <v>1660</v>
      </c>
      <c r="J109" s="18">
        <f t="shared" si="118"/>
        <v>1620</v>
      </c>
      <c r="K109" s="18">
        <f t="shared" si="121"/>
        <v>2000</v>
      </c>
      <c r="L109" s="18">
        <f t="shared" si="121"/>
        <v>2000</v>
      </c>
      <c r="M109" s="18">
        <f t="shared" si="121"/>
        <v>2000</v>
      </c>
      <c r="N109" s="18">
        <f t="shared" si="123"/>
        <v>-320</v>
      </c>
      <c r="O109" s="18">
        <f t="shared" si="123"/>
        <v>-340</v>
      </c>
      <c r="P109" s="18">
        <f t="shared" si="123"/>
        <v>-380</v>
      </c>
      <c r="Q109" s="35">
        <f t="shared" ref="Q109:S109" si="136">Q108</f>
        <v>0</v>
      </c>
      <c r="R109" s="35">
        <f t="shared" si="136"/>
        <v>0</v>
      </c>
      <c r="S109" s="35">
        <f t="shared" si="136"/>
        <v>0</v>
      </c>
      <c r="T109" s="4">
        <f t="shared" si="92"/>
        <v>1444</v>
      </c>
      <c r="U109" s="83">
        <f t="shared" si="98"/>
        <v>1000</v>
      </c>
      <c r="V109" s="83">
        <f t="shared" si="99"/>
        <v>1000</v>
      </c>
      <c r="W109" s="83">
        <f t="shared" si="100"/>
        <v>1000</v>
      </c>
      <c r="X109" s="4"/>
      <c r="Y109" s="18"/>
      <c r="Z109" s="18"/>
      <c r="AA109" s="18"/>
      <c r="AB109" s="50"/>
    </row>
    <row r="110" spans="1:28" ht="15" customHeight="1">
      <c r="A110" s="3">
        <v>96</v>
      </c>
      <c r="B110" s="34">
        <f t="shared" si="93"/>
        <v>45417</v>
      </c>
      <c r="C110" s="2">
        <f t="shared" si="94"/>
        <v>884</v>
      </c>
      <c r="D110" s="5">
        <f t="shared" si="95"/>
        <v>1558</v>
      </c>
      <c r="E110" s="35">
        <f t="shared" si="101"/>
        <v>762</v>
      </c>
      <c r="F110" s="35">
        <f t="shared" si="102"/>
        <v>782</v>
      </c>
      <c r="G110" s="35">
        <f t="shared" si="103"/>
        <v>822</v>
      </c>
      <c r="H110" s="18">
        <f t="shared" si="118"/>
        <v>1680</v>
      </c>
      <c r="I110" s="18">
        <f t="shared" si="118"/>
        <v>1660</v>
      </c>
      <c r="J110" s="18">
        <f t="shared" si="118"/>
        <v>1620</v>
      </c>
      <c r="K110" s="18">
        <f t="shared" si="121"/>
        <v>2000</v>
      </c>
      <c r="L110" s="18">
        <f t="shared" si="121"/>
        <v>2000</v>
      </c>
      <c r="M110" s="18">
        <f t="shared" si="121"/>
        <v>2000</v>
      </c>
      <c r="N110" s="18">
        <f t="shared" si="123"/>
        <v>-320</v>
      </c>
      <c r="O110" s="18">
        <f t="shared" si="123"/>
        <v>-340</v>
      </c>
      <c r="P110" s="18">
        <f t="shared" si="123"/>
        <v>-380</v>
      </c>
      <c r="Q110" s="35">
        <f t="shared" ref="Q110:S110" si="137">Q109</f>
        <v>0</v>
      </c>
      <c r="R110" s="35">
        <f t="shared" si="137"/>
        <v>0</v>
      </c>
      <c r="S110" s="35">
        <f t="shared" si="137"/>
        <v>0</v>
      </c>
      <c r="T110" s="4">
        <f t="shared" si="92"/>
        <v>1442</v>
      </c>
      <c r="U110" s="83">
        <f t="shared" si="98"/>
        <v>1000</v>
      </c>
      <c r="V110" s="83">
        <f t="shared" si="99"/>
        <v>1000</v>
      </c>
      <c r="W110" s="83">
        <f t="shared" si="100"/>
        <v>1000</v>
      </c>
      <c r="X110" s="4"/>
      <c r="Y110" s="18"/>
      <c r="Z110" s="18"/>
      <c r="AA110" s="18"/>
      <c r="AB110" s="50"/>
    </row>
    <row r="111" spans="1:28" ht="15" customHeight="1">
      <c r="A111" s="3">
        <v>97</v>
      </c>
      <c r="B111" s="34">
        <f t="shared" si="93"/>
        <v>45418</v>
      </c>
      <c r="C111" s="2">
        <f t="shared" si="94"/>
        <v>884</v>
      </c>
      <c r="D111" s="5">
        <f t="shared" si="95"/>
        <v>1556</v>
      </c>
      <c r="E111" s="35">
        <f t="shared" si="101"/>
        <v>760</v>
      </c>
      <c r="F111" s="35">
        <f t="shared" si="102"/>
        <v>780</v>
      </c>
      <c r="G111" s="35">
        <f t="shared" si="103"/>
        <v>820</v>
      </c>
      <c r="H111" s="18">
        <f t="shared" si="118"/>
        <v>1680</v>
      </c>
      <c r="I111" s="18">
        <f t="shared" si="118"/>
        <v>1660</v>
      </c>
      <c r="J111" s="18">
        <f t="shared" si="118"/>
        <v>1620</v>
      </c>
      <c r="K111" s="18">
        <f t="shared" si="121"/>
        <v>2000</v>
      </c>
      <c r="L111" s="18">
        <f t="shared" si="121"/>
        <v>2000</v>
      </c>
      <c r="M111" s="18">
        <f t="shared" si="121"/>
        <v>2000</v>
      </c>
      <c r="N111" s="18">
        <f t="shared" si="123"/>
        <v>-320</v>
      </c>
      <c r="O111" s="18">
        <f t="shared" si="123"/>
        <v>-340</v>
      </c>
      <c r="P111" s="18">
        <f t="shared" si="123"/>
        <v>-380</v>
      </c>
      <c r="Q111" s="35">
        <f t="shared" ref="Q111:S111" si="138">Q110</f>
        <v>0</v>
      </c>
      <c r="R111" s="35">
        <f t="shared" si="138"/>
        <v>0</v>
      </c>
      <c r="S111" s="35">
        <f t="shared" si="138"/>
        <v>0</v>
      </c>
      <c r="T111" s="4">
        <f t="shared" si="92"/>
        <v>1440</v>
      </c>
      <c r="U111" s="83">
        <f t="shared" si="98"/>
        <v>1000</v>
      </c>
      <c r="V111" s="83">
        <f t="shared" si="99"/>
        <v>1000</v>
      </c>
      <c r="W111" s="83">
        <f t="shared" si="100"/>
        <v>1000</v>
      </c>
      <c r="X111" s="4"/>
      <c r="Y111" s="18"/>
      <c r="Z111" s="18"/>
      <c r="AA111" s="18"/>
      <c r="AB111" s="50"/>
    </row>
    <row r="112" spans="1:28" ht="15" customHeight="1">
      <c r="A112" s="3">
        <v>98</v>
      </c>
      <c r="B112" s="34">
        <f t="shared" si="93"/>
        <v>45419</v>
      </c>
      <c r="C112" s="2">
        <f t="shared" si="94"/>
        <v>884</v>
      </c>
      <c r="D112" s="5">
        <f t="shared" si="95"/>
        <v>1554</v>
      </c>
      <c r="E112" s="35">
        <f t="shared" si="101"/>
        <v>758</v>
      </c>
      <c r="F112" s="35">
        <f t="shared" si="102"/>
        <v>778</v>
      </c>
      <c r="G112" s="35">
        <f t="shared" si="103"/>
        <v>818</v>
      </c>
      <c r="H112" s="18">
        <f t="shared" si="118"/>
        <v>1680</v>
      </c>
      <c r="I112" s="18">
        <f t="shared" si="118"/>
        <v>1660</v>
      </c>
      <c r="J112" s="18">
        <f t="shared" si="118"/>
        <v>1620</v>
      </c>
      <c r="K112" s="18">
        <f t="shared" ref="K112:M127" si="139">K111</f>
        <v>2000</v>
      </c>
      <c r="L112" s="18">
        <f t="shared" si="139"/>
        <v>2000</v>
      </c>
      <c r="M112" s="18">
        <f t="shared" si="139"/>
        <v>2000</v>
      </c>
      <c r="N112" s="18">
        <f t="shared" si="123"/>
        <v>-320</v>
      </c>
      <c r="O112" s="18">
        <f t="shared" si="123"/>
        <v>-340</v>
      </c>
      <c r="P112" s="18">
        <f t="shared" si="123"/>
        <v>-380</v>
      </c>
      <c r="Q112" s="35">
        <f t="shared" ref="Q112:S112" si="140">Q111</f>
        <v>0</v>
      </c>
      <c r="R112" s="35">
        <f t="shared" si="140"/>
        <v>0</v>
      </c>
      <c r="S112" s="35">
        <f t="shared" si="140"/>
        <v>0</v>
      </c>
      <c r="T112" s="4">
        <f t="shared" si="92"/>
        <v>1438</v>
      </c>
      <c r="U112" s="83">
        <f t="shared" si="98"/>
        <v>1000</v>
      </c>
      <c r="V112" s="83">
        <f t="shared" si="99"/>
        <v>1000</v>
      </c>
      <c r="W112" s="83">
        <f t="shared" si="100"/>
        <v>1000</v>
      </c>
      <c r="X112" s="4"/>
      <c r="Y112" s="18"/>
      <c r="Z112" s="18"/>
      <c r="AA112" s="18"/>
      <c r="AB112" s="50"/>
    </row>
    <row r="113" spans="1:28" ht="15" customHeight="1">
      <c r="A113" s="3">
        <v>99</v>
      </c>
      <c r="B113" s="34">
        <f t="shared" si="93"/>
        <v>45420</v>
      </c>
      <c r="C113" s="2">
        <f t="shared" si="94"/>
        <v>884</v>
      </c>
      <c r="D113" s="5">
        <f t="shared" si="95"/>
        <v>1552</v>
      </c>
      <c r="E113" s="35">
        <f t="shared" si="101"/>
        <v>756</v>
      </c>
      <c r="F113" s="35">
        <f t="shared" si="102"/>
        <v>776</v>
      </c>
      <c r="G113" s="35">
        <f t="shared" si="103"/>
        <v>816</v>
      </c>
      <c r="H113" s="18">
        <f t="shared" si="118"/>
        <v>1680</v>
      </c>
      <c r="I113" s="18">
        <f t="shared" si="118"/>
        <v>1660</v>
      </c>
      <c r="J113" s="18">
        <f t="shared" si="118"/>
        <v>1620</v>
      </c>
      <c r="K113" s="18">
        <f t="shared" si="139"/>
        <v>2000</v>
      </c>
      <c r="L113" s="18">
        <f t="shared" si="139"/>
        <v>2000</v>
      </c>
      <c r="M113" s="18">
        <f t="shared" si="139"/>
        <v>2000</v>
      </c>
      <c r="N113" s="18">
        <f t="shared" ref="N113:P128" si="141">N112-Q113</f>
        <v>-320</v>
      </c>
      <c r="O113" s="18">
        <f t="shared" si="141"/>
        <v>-340</v>
      </c>
      <c r="P113" s="18">
        <f t="shared" si="141"/>
        <v>-380</v>
      </c>
      <c r="Q113" s="35">
        <f t="shared" ref="Q113:S113" si="142">Q112</f>
        <v>0</v>
      </c>
      <c r="R113" s="35">
        <f t="shared" si="142"/>
        <v>0</v>
      </c>
      <c r="S113" s="35">
        <f t="shared" si="142"/>
        <v>0</v>
      </c>
      <c r="T113" s="4">
        <f t="shared" si="92"/>
        <v>1436</v>
      </c>
      <c r="U113" s="83">
        <f t="shared" si="98"/>
        <v>1000</v>
      </c>
      <c r="V113" s="83">
        <f t="shared" si="99"/>
        <v>1000</v>
      </c>
      <c r="W113" s="83">
        <f t="shared" si="100"/>
        <v>1000</v>
      </c>
      <c r="X113" s="4"/>
      <c r="Y113" s="18"/>
      <c r="Z113" s="18"/>
      <c r="AA113" s="18"/>
      <c r="AB113" s="50"/>
    </row>
    <row r="114" spans="1:28" ht="15" customHeight="1">
      <c r="A114" s="3">
        <v>100</v>
      </c>
      <c r="B114" s="34">
        <f t="shared" si="93"/>
        <v>45421</v>
      </c>
      <c r="C114" s="2">
        <f t="shared" si="94"/>
        <v>884</v>
      </c>
      <c r="D114" s="5">
        <f t="shared" si="95"/>
        <v>1550</v>
      </c>
      <c r="E114" s="35">
        <f t="shared" si="101"/>
        <v>754</v>
      </c>
      <c r="F114" s="35">
        <f t="shared" si="102"/>
        <v>774</v>
      </c>
      <c r="G114" s="35">
        <f t="shared" si="103"/>
        <v>814</v>
      </c>
      <c r="H114" s="18">
        <f t="shared" si="118"/>
        <v>1680</v>
      </c>
      <c r="I114" s="18">
        <f t="shared" si="118"/>
        <v>1660</v>
      </c>
      <c r="J114" s="18">
        <f t="shared" si="118"/>
        <v>1620</v>
      </c>
      <c r="K114" s="18">
        <f t="shared" si="139"/>
        <v>2000</v>
      </c>
      <c r="L114" s="18">
        <f t="shared" si="139"/>
        <v>2000</v>
      </c>
      <c r="M114" s="18">
        <f t="shared" si="139"/>
        <v>2000</v>
      </c>
      <c r="N114" s="18">
        <f t="shared" si="141"/>
        <v>-320</v>
      </c>
      <c r="O114" s="18">
        <f t="shared" si="141"/>
        <v>-340</v>
      </c>
      <c r="P114" s="18">
        <f t="shared" si="141"/>
        <v>-380</v>
      </c>
      <c r="Q114" s="35">
        <f t="shared" ref="Q114:S114" si="143">Q113</f>
        <v>0</v>
      </c>
      <c r="R114" s="35">
        <f t="shared" si="143"/>
        <v>0</v>
      </c>
      <c r="S114" s="35">
        <f t="shared" si="143"/>
        <v>0</v>
      </c>
      <c r="T114" s="4">
        <f t="shared" si="92"/>
        <v>1434</v>
      </c>
      <c r="U114" s="83">
        <f t="shared" si="98"/>
        <v>1000</v>
      </c>
      <c r="V114" s="83">
        <f t="shared" si="99"/>
        <v>1000</v>
      </c>
      <c r="W114" s="83">
        <f t="shared" si="100"/>
        <v>1000</v>
      </c>
      <c r="X114" s="4"/>
      <c r="Y114" s="18"/>
      <c r="Z114" s="18"/>
      <c r="AA114" s="18"/>
      <c r="AB114" s="50"/>
    </row>
    <row r="115" spans="1:28" ht="15" customHeight="1">
      <c r="A115" s="3">
        <v>101</v>
      </c>
      <c r="B115" s="34">
        <f t="shared" si="93"/>
        <v>45422</v>
      </c>
      <c r="C115" s="2">
        <f t="shared" si="94"/>
        <v>884</v>
      </c>
      <c r="D115" s="5">
        <f t="shared" si="95"/>
        <v>1548</v>
      </c>
      <c r="E115" s="35">
        <f t="shared" si="101"/>
        <v>752</v>
      </c>
      <c r="F115" s="35">
        <f t="shared" si="102"/>
        <v>772</v>
      </c>
      <c r="G115" s="35">
        <f t="shared" si="103"/>
        <v>812</v>
      </c>
      <c r="H115" s="18">
        <f t="shared" si="118"/>
        <v>1680</v>
      </c>
      <c r="I115" s="18">
        <f t="shared" si="118"/>
        <v>1660</v>
      </c>
      <c r="J115" s="18">
        <f t="shared" si="118"/>
        <v>1620</v>
      </c>
      <c r="K115" s="18">
        <f t="shared" si="139"/>
        <v>2000</v>
      </c>
      <c r="L115" s="18">
        <f t="shared" si="139"/>
        <v>2000</v>
      </c>
      <c r="M115" s="18">
        <f t="shared" si="139"/>
        <v>2000</v>
      </c>
      <c r="N115" s="18">
        <f t="shared" si="141"/>
        <v>-320</v>
      </c>
      <c r="O115" s="18">
        <f t="shared" si="141"/>
        <v>-340</v>
      </c>
      <c r="P115" s="18">
        <f t="shared" si="141"/>
        <v>-380</v>
      </c>
      <c r="Q115" s="35">
        <f t="shared" ref="Q115:S115" si="144">Q114</f>
        <v>0</v>
      </c>
      <c r="R115" s="35">
        <f t="shared" si="144"/>
        <v>0</v>
      </c>
      <c r="S115" s="35">
        <f t="shared" si="144"/>
        <v>0</v>
      </c>
      <c r="T115" s="4">
        <f t="shared" si="92"/>
        <v>1432</v>
      </c>
      <c r="U115" s="83">
        <f t="shared" si="98"/>
        <v>1000</v>
      </c>
      <c r="V115" s="83">
        <f t="shared" si="99"/>
        <v>1000</v>
      </c>
      <c r="W115" s="83">
        <f t="shared" si="100"/>
        <v>1000</v>
      </c>
      <c r="X115" s="4"/>
      <c r="Y115" s="18"/>
      <c r="Z115" s="18"/>
      <c r="AA115" s="18"/>
      <c r="AB115" s="50"/>
    </row>
    <row r="116" spans="1:28" ht="13.15" customHeight="1">
      <c r="A116" s="3">
        <v>102</v>
      </c>
      <c r="B116" s="34">
        <f t="shared" si="93"/>
        <v>45423</v>
      </c>
      <c r="C116" s="2">
        <f t="shared" si="94"/>
        <v>884</v>
      </c>
      <c r="D116" s="5">
        <f t="shared" si="95"/>
        <v>1546</v>
      </c>
      <c r="E116" s="35">
        <f t="shared" si="101"/>
        <v>750</v>
      </c>
      <c r="F116" s="35">
        <f t="shared" si="102"/>
        <v>770</v>
      </c>
      <c r="G116" s="35">
        <f t="shared" si="103"/>
        <v>810</v>
      </c>
      <c r="H116" s="18">
        <f t="shared" si="118"/>
        <v>1680</v>
      </c>
      <c r="I116" s="18">
        <f t="shared" si="118"/>
        <v>1660</v>
      </c>
      <c r="J116" s="18">
        <f t="shared" si="118"/>
        <v>1620</v>
      </c>
      <c r="K116" s="18">
        <f t="shared" si="139"/>
        <v>2000</v>
      </c>
      <c r="L116" s="18">
        <f t="shared" si="139"/>
        <v>2000</v>
      </c>
      <c r="M116" s="18">
        <f t="shared" si="139"/>
        <v>2000</v>
      </c>
      <c r="N116" s="18">
        <f t="shared" si="141"/>
        <v>-320</v>
      </c>
      <c r="O116" s="18">
        <f t="shared" si="141"/>
        <v>-340</v>
      </c>
      <c r="P116" s="18">
        <f t="shared" si="141"/>
        <v>-380</v>
      </c>
      <c r="Q116" s="35">
        <f t="shared" ref="Q116:S116" si="145">Q115</f>
        <v>0</v>
      </c>
      <c r="R116" s="35">
        <f t="shared" si="145"/>
        <v>0</v>
      </c>
      <c r="S116" s="35">
        <f t="shared" si="145"/>
        <v>0</v>
      </c>
      <c r="T116" s="4">
        <f t="shared" si="92"/>
        <v>1430</v>
      </c>
      <c r="U116" s="83">
        <f t="shared" si="98"/>
        <v>1000</v>
      </c>
      <c r="V116" s="83">
        <f t="shared" si="99"/>
        <v>1000</v>
      </c>
      <c r="W116" s="83">
        <f t="shared" si="100"/>
        <v>1000</v>
      </c>
      <c r="X116" s="4"/>
      <c r="Y116" s="18"/>
      <c r="Z116" s="18"/>
      <c r="AA116" s="18"/>
      <c r="AB116" s="50"/>
    </row>
    <row r="117" spans="1:28" ht="13.15" customHeight="1">
      <c r="A117" s="3">
        <v>103</v>
      </c>
      <c r="B117" s="34">
        <f t="shared" si="93"/>
        <v>45424</v>
      </c>
      <c r="C117" s="2">
        <f t="shared" si="94"/>
        <v>884</v>
      </c>
      <c r="D117" s="5">
        <f t="shared" si="95"/>
        <v>1544</v>
      </c>
      <c r="E117" s="35">
        <f t="shared" si="101"/>
        <v>748</v>
      </c>
      <c r="F117" s="35">
        <f t="shared" si="102"/>
        <v>768</v>
      </c>
      <c r="G117" s="35">
        <f t="shared" si="103"/>
        <v>808</v>
      </c>
      <c r="H117" s="18">
        <f t="shared" si="118"/>
        <v>1680</v>
      </c>
      <c r="I117" s="18">
        <f t="shared" si="118"/>
        <v>1660</v>
      </c>
      <c r="J117" s="18">
        <f t="shared" si="118"/>
        <v>1620</v>
      </c>
      <c r="K117" s="18">
        <f t="shared" si="139"/>
        <v>2000</v>
      </c>
      <c r="L117" s="18">
        <f t="shared" si="139"/>
        <v>2000</v>
      </c>
      <c r="M117" s="18">
        <f t="shared" si="139"/>
        <v>2000</v>
      </c>
      <c r="N117" s="18">
        <f t="shared" si="141"/>
        <v>-320</v>
      </c>
      <c r="O117" s="18">
        <f t="shared" si="141"/>
        <v>-340</v>
      </c>
      <c r="P117" s="18">
        <f t="shared" si="141"/>
        <v>-380</v>
      </c>
      <c r="Q117" s="35">
        <f t="shared" ref="Q117:S117" si="146">Q116</f>
        <v>0</v>
      </c>
      <c r="R117" s="35">
        <f t="shared" si="146"/>
        <v>0</v>
      </c>
      <c r="S117" s="35">
        <f t="shared" si="146"/>
        <v>0</v>
      </c>
      <c r="T117" s="4">
        <f t="shared" si="92"/>
        <v>1428</v>
      </c>
      <c r="U117" s="83">
        <f t="shared" si="98"/>
        <v>1000</v>
      </c>
      <c r="V117" s="83">
        <f t="shared" si="99"/>
        <v>1000</v>
      </c>
      <c r="W117" s="83">
        <f t="shared" si="100"/>
        <v>1000</v>
      </c>
      <c r="X117" s="4"/>
      <c r="Y117" s="18"/>
      <c r="Z117" s="18"/>
      <c r="AA117" s="18"/>
      <c r="AB117" s="50"/>
    </row>
    <row r="118" spans="1:28" ht="13.15" customHeight="1">
      <c r="A118" s="3">
        <v>104</v>
      </c>
      <c r="B118" s="34">
        <f t="shared" si="93"/>
        <v>45425</v>
      </c>
      <c r="C118" s="2">
        <f t="shared" si="94"/>
        <v>884</v>
      </c>
      <c r="D118" s="5">
        <f t="shared" si="95"/>
        <v>1542</v>
      </c>
      <c r="E118" s="35">
        <f t="shared" si="101"/>
        <v>746</v>
      </c>
      <c r="F118" s="35">
        <f t="shared" si="102"/>
        <v>766</v>
      </c>
      <c r="G118" s="35">
        <f t="shared" si="103"/>
        <v>806</v>
      </c>
      <c r="H118" s="18">
        <f t="shared" si="118"/>
        <v>1680</v>
      </c>
      <c r="I118" s="18">
        <f t="shared" si="118"/>
        <v>1660</v>
      </c>
      <c r="J118" s="18">
        <f t="shared" si="118"/>
        <v>1620</v>
      </c>
      <c r="K118" s="18">
        <f t="shared" si="139"/>
        <v>2000</v>
      </c>
      <c r="L118" s="18">
        <f t="shared" si="139"/>
        <v>2000</v>
      </c>
      <c r="M118" s="18">
        <f t="shared" si="139"/>
        <v>2000</v>
      </c>
      <c r="N118" s="18">
        <f t="shared" si="141"/>
        <v>-320</v>
      </c>
      <c r="O118" s="18">
        <f t="shared" si="141"/>
        <v>-340</v>
      </c>
      <c r="P118" s="18">
        <f t="shared" si="141"/>
        <v>-380</v>
      </c>
      <c r="Q118" s="35">
        <f t="shared" ref="Q118:S118" si="147">Q117</f>
        <v>0</v>
      </c>
      <c r="R118" s="35">
        <f t="shared" si="147"/>
        <v>0</v>
      </c>
      <c r="S118" s="35">
        <f t="shared" si="147"/>
        <v>0</v>
      </c>
      <c r="T118" s="4">
        <f t="shared" si="92"/>
        <v>1426</v>
      </c>
      <c r="U118" s="83">
        <f t="shared" si="98"/>
        <v>1000</v>
      </c>
      <c r="V118" s="83">
        <f t="shared" si="99"/>
        <v>1000</v>
      </c>
      <c r="W118" s="83">
        <f t="shared" si="100"/>
        <v>1000</v>
      </c>
      <c r="X118" s="4"/>
      <c r="Y118" s="18"/>
      <c r="Z118" s="18"/>
      <c r="AA118" s="18"/>
      <c r="AB118" s="50"/>
    </row>
    <row r="119" spans="1:28" ht="13.15" customHeight="1">
      <c r="A119" s="3">
        <v>105</v>
      </c>
      <c r="B119" s="34">
        <f t="shared" si="93"/>
        <v>45426</v>
      </c>
      <c r="C119" s="2">
        <f t="shared" si="94"/>
        <v>884</v>
      </c>
      <c r="D119" s="5">
        <f t="shared" si="95"/>
        <v>1540</v>
      </c>
      <c r="E119" s="35">
        <f t="shared" si="101"/>
        <v>744</v>
      </c>
      <c r="F119" s="35">
        <f t="shared" si="102"/>
        <v>764</v>
      </c>
      <c r="G119" s="35">
        <f t="shared" si="103"/>
        <v>804</v>
      </c>
      <c r="H119" s="18">
        <f t="shared" si="118"/>
        <v>1680</v>
      </c>
      <c r="I119" s="18">
        <f t="shared" si="118"/>
        <v>1660</v>
      </c>
      <c r="J119" s="18">
        <f t="shared" si="118"/>
        <v>1620</v>
      </c>
      <c r="K119" s="18">
        <f t="shared" si="139"/>
        <v>2000</v>
      </c>
      <c r="L119" s="18">
        <f t="shared" si="139"/>
        <v>2000</v>
      </c>
      <c r="M119" s="18">
        <f t="shared" si="139"/>
        <v>2000</v>
      </c>
      <c r="N119" s="18">
        <f t="shared" si="141"/>
        <v>-320</v>
      </c>
      <c r="O119" s="18">
        <f t="shared" si="141"/>
        <v>-340</v>
      </c>
      <c r="P119" s="18">
        <f t="shared" si="141"/>
        <v>-380</v>
      </c>
      <c r="Q119" s="35">
        <f t="shared" ref="Q119:S119" si="148">Q118</f>
        <v>0</v>
      </c>
      <c r="R119" s="35">
        <f t="shared" si="148"/>
        <v>0</v>
      </c>
      <c r="S119" s="35">
        <f t="shared" si="148"/>
        <v>0</v>
      </c>
      <c r="T119" s="4">
        <f t="shared" si="92"/>
        <v>1424</v>
      </c>
      <c r="U119" s="83">
        <f t="shared" si="98"/>
        <v>1000</v>
      </c>
      <c r="V119" s="83">
        <f t="shared" si="99"/>
        <v>1000</v>
      </c>
      <c r="W119" s="83">
        <f t="shared" si="100"/>
        <v>1000</v>
      </c>
      <c r="X119" s="4"/>
      <c r="Y119" s="18"/>
      <c r="Z119" s="18"/>
      <c r="AA119" s="18"/>
      <c r="AB119" s="50"/>
    </row>
    <row r="120" spans="1:28" ht="13.15" customHeight="1">
      <c r="A120" s="3">
        <v>106</v>
      </c>
      <c r="B120" s="34">
        <f t="shared" si="93"/>
        <v>45427</v>
      </c>
      <c r="C120" s="2">
        <f t="shared" si="94"/>
        <v>884</v>
      </c>
      <c r="D120" s="5">
        <f t="shared" si="95"/>
        <v>1538</v>
      </c>
      <c r="E120" s="35">
        <f t="shared" si="101"/>
        <v>742</v>
      </c>
      <c r="F120" s="35">
        <f t="shared" si="102"/>
        <v>762</v>
      </c>
      <c r="G120" s="35">
        <f t="shared" si="103"/>
        <v>802</v>
      </c>
      <c r="H120" s="18">
        <f t="shared" si="118"/>
        <v>1680</v>
      </c>
      <c r="I120" s="18">
        <f t="shared" si="118"/>
        <v>1660</v>
      </c>
      <c r="J120" s="18">
        <f t="shared" si="118"/>
        <v>1620</v>
      </c>
      <c r="K120" s="18">
        <f t="shared" si="139"/>
        <v>2000</v>
      </c>
      <c r="L120" s="18">
        <f t="shared" si="139"/>
        <v>2000</v>
      </c>
      <c r="M120" s="18">
        <f t="shared" si="139"/>
        <v>2000</v>
      </c>
      <c r="N120" s="18">
        <f t="shared" si="141"/>
        <v>-320</v>
      </c>
      <c r="O120" s="18">
        <f t="shared" si="141"/>
        <v>-340</v>
      </c>
      <c r="P120" s="18">
        <f t="shared" si="141"/>
        <v>-380</v>
      </c>
      <c r="Q120" s="35">
        <f t="shared" ref="Q120:S120" si="149">Q119</f>
        <v>0</v>
      </c>
      <c r="R120" s="35">
        <f t="shared" si="149"/>
        <v>0</v>
      </c>
      <c r="S120" s="35">
        <f t="shared" si="149"/>
        <v>0</v>
      </c>
      <c r="T120" s="4">
        <f t="shared" si="92"/>
        <v>1422</v>
      </c>
      <c r="U120" s="83">
        <f t="shared" si="98"/>
        <v>1000</v>
      </c>
      <c r="V120" s="83">
        <f t="shared" si="99"/>
        <v>1000</v>
      </c>
      <c r="W120" s="83">
        <f t="shared" si="100"/>
        <v>1000</v>
      </c>
      <c r="X120" s="4"/>
      <c r="Y120" s="18"/>
      <c r="Z120" s="18"/>
      <c r="AA120" s="18"/>
      <c r="AB120" s="50"/>
    </row>
    <row r="121" spans="1:28" ht="13.15" customHeight="1">
      <c r="A121" s="3">
        <v>107</v>
      </c>
      <c r="B121" s="34">
        <f t="shared" si="93"/>
        <v>45428</v>
      </c>
      <c r="C121" s="2">
        <f t="shared" si="94"/>
        <v>884</v>
      </c>
      <c r="D121" s="5">
        <f t="shared" si="95"/>
        <v>1536</v>
      </c>
      <c r="E121" s="35">
        <f t="shared" si="101"/>
        <v>740</v>
      </c>
      <c r="F121" s="35">
        <f t="shared" si="102"/>
        <v>760</v>
      </c>
      <c r="G121" s="35">
        <f t="shared" si="103"/>
        <v>800</v>
      </c>
      <c r="H121" s="18">
        <f t="shared" si="118"/>
        <v>1680</v>
      </c>
      <c r="I121" s="18">
        <f t="shared" si="118"/>
        <v>1660</v>
      </c>
      <c r="J121" s="18">
        <f t="shared" si="118"/>
        <v>1620</v>
      </c>
      <c r="K121" s="18">
        <f t="shared" si="139"/>
        <v>2000</v>
      </c>
      <c r="L121" s="18">
        <f t="shared" si="139"/>
        <v>2000</v>
      </c>
      <c r="M121" s="18">
        <f t="shared" si="139"/>
        <v>2000</v>
      </c>
      <c r="N121" s="18">
        <f t="shared" si="141"/>
        <v>-320</v>
      </c>
      <c r="O121" s="18">
        <f t="shared" si="141"/>
        <v>-340</v>
      </c>
      <c r="P121" s="18">
        <f t="shared" si="141"/>
        <v>-380</v>
      </c>
      <c r="Q121" s="35">
        <f t="shared" ref="Q121:S121" si="150">Q120</f>
        <v>0</v>
      </c>
      <c r="R121" s="35">
        <f t="shared" si="150"/>
        <v>0</v>
      </c>
      <c r="S121" s="35">
        <f t="shared" si="150"/>
        <v>0</v>
      </c>
      <c r="T121" s="4">
        <f t="shared" si="92"/>
        <v>1420</v>
      </c>
      <c r="U121" s="83">
        <f t="shared" si="98"/>
        <v>1000</v>
      </c>
      <c r="V121" s="83">
        <f t="shared" si="99"/>
        <v>1000</v>
      </c>
      <c r="W121" s="83">
        <f t="shared" si="100"/>
        <v>1000</v>
      </c>
      <c r="X121" s="4"/>
      <c r="Y121" s="18"/>
      <c r="Z121" s="18"/>
      <c r="AA121" s="18"/>
      <c r="AB121" s="50"/>
    </row>
    <row r="122" spans="1:28" ht="13.15" customHeight="1">
      <c r="A122" s="3">
        <v>108</v>
      </c>
      <c r="B122" s="34">
        <f t="shared" si="93"/>
        <v>45429</v>
      </c>
      <c r="C122" s="2">
        <f t="shared" si="94"/>
        <v>884</v>
      </c>
      <c r="D122" s="5">
        <f t="shared" si="95"/>
        <v>1534</v>
      </c>
      <c r="E122" s="35">
        <f t="shared" si="101"/>
        <v>738</v>
      </c>
      <c r="F122" s="35">
        <f t="shared" si="102"/>
        <v>758</v>
      </c>
      <c r="G122" s="35">
        <f t="shared" si="103"/>
        <v>798</v>
      </c>
      <c r="H122" s="18">
        <f t="shared" si="118"/>
        <v>1680</v>
      </c>
      <c r="I122" s="18">
        <f t="shared" si="118"/>
        <v>1660</v>
      </c>
      <c r="J122" s="18">
        <f t="shared" si="118"/>
        <v>1620</v>
      </c>
      <c r="K122" s="18">
        <f t="shared" si="139"/>
        <v>2000</v>
      </c>
      <c r="L122" s="18">
        <f t="shared" si="139"/>
        <v>2000</v>
      </c>
      <c r="M122" s="18">
        <f t="shared" si="139"/>
        <v>2000</v>
      </c>
      <c r="N122" s="18">
        <f t="shared" si="141"/>
        <v>-320</v>
      </c>
      <c r="O122" s="18">
        <f t="shared" si="141"/>
        <v>-340</v>
      </c>
      <c r="P122" s="18">
        <f t="shared" si="141"/>
        <v>-380</v>
      </c>
      <c r="Q122" s="35">
        <f t="shared" ref="Q122:S122" si="151">Q121</f>
        <v>0</v>
      </c>
      <c r="R122" s="35">
        <f t="shared" si="151"/>
        <v>0</v>
      </c>
      <c r="S122" s="35">
        <f t="shared" si="151"/>
        <v>0</v>
      </c>
      <c r="T122" s="4">
        <f t="shared" si="92"/>
        <v>1418</v>
      </c>
      <c r="U122" s="83">
        <f t="shared" si="98"/>
        <v>1000</v>
      </c>
      <c r="V122" s="83">
        <f t="shared" si="99"/>
        <v>1000</v>
      </c>
      <c r="W122" s="83">
        <f t="shared" si="100"/>
        <v>1000</v>
      </c>
      <c r="X122" s="4"/>
      <c r="Y122" s="18"/>
      <c r="Z122" s="18"/>
      <c r="AA122" s="18"/>
      <c r="AB122" s="50"/>
    </row>
    <row r="123" spans="1:28" ht="13.15" customHeight="1">
      <c r="A123" s="3">
        <v>109</v>
      </c>
      <c r="B123" s="34">
        <f t="shared" si="93"/>
        <v>45430</v>
      </c>
      <c r="C123" s="2">
        <f t="shared" si="94"/>
        <v>884</v>
      </c>
      <c r="D123" s="5">
        <f t="shared" si="95"/>
        <v>1532</v>
      </c>
      <c r="E123" s="35">
        <f t="shared" si="101"/>
        <v>736</v>
      </c>
      <c r="F123" s="35">
        <f t="shared" si="102"/>
        <v>756</v>
      </c>
      <c r="G123" s="35">
        <f t="shared" si="103"/>
        <v>796</v>
      </c>
      <c r="H123" s="18">
        <f t="shared" si="118"/>
        <v>1680</v>
      </c>
      <c r="I123" s="18">
        <f t="shared" si="118"/>
        <v>1660</v>
      </c>
      <c r="J123" s="18">
        <f t="shared" si="118"/>
        <v>1620</v>
      </c>
      <c r="K123" s="18">
        <f t="shared" si="139"/>
        <v>2000</v>
      </c>
      <c r="L123" s="18">
        <f t="shared" si="139"/>
        <v>2000</v>
      </c>
      <c r="M123" s="18">
        <f t="shared" si="139"/>
        <v>2000</v>
      </c>
      <c r="N123" s="18">
        <f t="shared" si="141"/>
        <v>-320</v>
      </c>
      <c r="O123" s="18">
        <f t="shared" si="141"/>
        <v>-340</v>
      </c>
      <c r="P123" s="18">
        <f t="shared" si="141"/>
        <v>-380</v>
      </c>
      <c r="Q123" s="35">
        <f t="shared" ref="Q123:S123" si="152">Q122</f>
        <v>0</v>
      </c>
      <c r="R123" s="35">
        <f t="shared" si="152"/>
        <v>0</v>
      </c>
      <c r="S123" s="35">
        <f t="shared" si="152"/>
        <v>0</v>
      </c>
      <c r="T123" s="4">
        <f t="shared" si="92"/>
        <v>1416</v>
      </c>
      <c r="U123" s="83">
        <f t="shared" si="98"/>
        <v>1000</v>
      </c>
      <c r="V123" s="83">
        <f t="shared" si="99"/>
        <v>1000</v>
      </c>
      <c r="W123" s="83">
        <f t="shared" si="100"/>
        <v>1000</v>
      </c>
      <c r="X123" s="4"/>
      <c r="Y123" s="18"/>
      <c r="Z123" s="18"/>
      <c r="AA123" s="18"/>
      <c r="AB123" s="50"/>
    </row>
    <row r="124" spans="1:28" ht="13.15" customHeight="1">
      <c r="A124" s="3">
        <v>110</v>
      </c>
      <c r="B124" s="34">
        <f t="shared" si="93"/>
        <v>45431</v>
      </c>
      <c r="C124" s="2">
        <f t="shared" si="94"/>
        <v>884</v>
      </c>
      <c r="D124" s="5">
        <f t="shared" si="95"/>
        <v>1530</v>
      </c>
      <c r="E124" s="35">
        <f t="shared" si="101"/>
        <v>734</v>
      </c>
      <c r="F124" s="35">
        <f t="shared" si="102"/>
        <v>754</v>
      </c>
      <c r="G124" s="35">
        <f t="shared" si="103"/>
        <v>794</v>
      </c>
      <c r="H124" s="18">
        <f t="shared" si="118"/>
        <v>1680</v>
      </c>
      <c r="I124" s="18">
        <f t="shared" si="118"/>
        <v>1660</v>
      </c>
      <c r="J124" s="18">
        <f t="shared" si="118"/>
        <v>1620</v>
      </c>
      <c r="K124" s="18">
        <f t="shared" si="139"/>
        <v>2000</v>
      </c>
      <c r="L124" s="18">
        <f t="shared" si="139"/>
        <v>2000</v>
      </c>
      <c r="M124" s="18">
        <f t="shared" si="139"/>
        <v>2000</v>
      </c>
      <c r="N124" s="18">
        <f t="shared" si="141"/>
        <v>-320</v>
      </c>
      <c r="O124" s="18">
        <f t="shared" si="141"/>
        <v>-340</v>
      </c>
      <c r="P124" s="18">
        <f t="shared" si="141"/>
        <v>-380</v>
      </c>
      <c r="Q124" s="35">
        <f t="shared" ref="Q124:S124" si="153">Q123</f>
        <v>0</v>
      </c>
      <c r="R124" s="35">
        <f t="shared" si="153"/>
        <v>0</v>
      </c>
      <c r="S124" s="35">
        <f t="shared" si="153"/>
        <v>0</v>
      </c>
      <c r="T124" s="4">
        <f t="shared" si="92"/>
        <v>1414</v>
      </c>
      <c r="U124" s="83">
        <f t="shared" si="98"/>
        <v>1000</v>
      </c>
      <c r="V124" s="83">
        <f t="shared" si="99"/>
        <v>1000</v>
      </c>
      <c r="W124" s="83">
        <f t="shared" si="100"/>
        <v>1000</v>
      </c>
      <c r="X124" s="4"/>
      <c r="Y124" s="18"/>
      <c r="Z124" s="18"/>
      <c r="AA124" s="18"/>
      <c r="AB124" s="50"/>
    </row>
    <row r="125" spans="1:28" ht="13.15" customHeight="1">
      <c r="A125" s="3">
        <v>111</v>
      </c>
      <c r="B125" s="34">
        <f t="shared" si="93"/>
        <v>45432</v>
      </c>
      <c r="C125" s="2">
        <f t="shared" si="94"/>
        <v>884</v>
      </c>
      <c r="D125" s="5">
        <f t="shared" si="95"/>
        <v>1528</v>
      </c>
      <c r="E125" s="35">
        <f t="shared" si="101"/>
        <v>732</v>
      </c>
      <c r="F125" s="35">
        <f t="shared" si="102"/>
        <v>752</v>
      </c>
      <c r="G125" s="35">
        <f t="shared" si="103"/>
        <v>792</v>
      </c>
      <c r="H125" s="18">
        <f t="shared" si="118"/>
        <v>1680</v>
      </c>
      <c r="I125" s="18">
        <f t="shared" si="118"/>
        <v>1660</v>
      </c>
      <c r="J125" s="18">
        <f t="shared" si="118"/>
        <v>1620</v>
      </c>
      <c r="K125" s="18">
        <f t="shared" si="139"/>
        <v>2000</v>
      </c>
      <c r="L125" s="18">
        <f t="shared" si="139"/>
        <v>2000</v>
      </c>
      <c r="M125" s="18">
        <f t="shared" si="139"/>
        <v>2000</v>
      </c>
      <c r="N125" s="18">
        <f t="shared" si="141"/>
        <v>-320</v>
      </c>
      <c r="O125" s="18">
        <f t="shared" si="141"/>
        <v>-340</v>
      </c>
      <c r="P125" s="18">
        <f t="shared" si="141"/>
        <v>-380</v>
      </c>
      <c r="Q125" s="35">
        <f t="shared" ref="Q125:S125" si="154">Q124</f>
        <v>0</v>
      </c>
      <c r="R125" s="35">
        <f t="shared" si="154"/>
        <v>0</v>
      </c>
      <c r="S125" s="35">
        <f t="shared" si="154"/>
        <v>0</v>
      </c>
      <c r="T125" s="4">
        <f t="shared" si="92"/>
        <v>1412</v>
      </c>
      <c r="U125" s="83">
        <f t="shared" si="98"/>
        <v>1000</v>
      </c>
      <c r="V125" s="83">
        <f t="shared" si="99"/>
        <v>1000</v>
      </c>
      <c r="W125" s="83">
        <f t="shared" si="100"/>
        <v>1000</v>
      </c>
      <c r="X125" s="4"/>
      <c r="Y125" s="18"/>
      <c r="Z125" s="18"/>
      <c r="AA125" s="18"/>
      <c r="AB125" s="50"/>
    </row>
    <row r="126" spans="1:28" ht="13.15" customHeight="1">
      <c r="A126" s="3">
        <v>112</v>
      </c>
      <c r="B126" s="34">
        <f t="shared" si="93"/>
        <v>45433</v>
      </c>
      <c r="C126" s="2">
        <f t="shared" si="94"/>
        <v>884</v>
      </c>
      <c r="D126" s="5">
        <f t="shared" si="95"/>
        <v>1526</v>
      </c>
      <c r="E126" s="35">
        <f t="shared" si="101"/>
        <v>730</v>
      </c>
      <c r="F126" s="35">
        <f t="shared" si="102"/>
        <v>750</v>
      </c>
      <c r="G126" s="35">
        <f t="shared" si="103"/>
        <v>790</v>
      </c>
      <c r="H126" s="18">
        <f t="shared" si="118"/>
        <v>1680</v>
      </c>
      <c r="I126" s="18">
        <f t="shared" si="118"/>
        <v>1660</v>
      </c>
      <c r="J126" s="18">
        <f t="shared" si="118"/>
        <v>1620</v>
      </c>
      <c r="K126" s="18">
        <f t="shared" si="139"/>
        <v>2000</v>
      </c>
      <c r="L126" s="18">
        <f t="shared" si="139"/>
        <v>2000</v>
      </c>
      <c r="M126" s="18">
        <f t="shared" si="139"/>
        <v>2000</v>
      </c>
      <c r="N126" s="18">
        <f t="shared" si="141"/>
        <v>-320</v>
      </c>
      <c r="O126" s="18">
        <f t="shared" si="141"/>
        <v>-340</v>
      </c>
      <c r="P126" s="18">
        <f t="shared" si="141"/>
        <v>-380</v>
      </c>
      <c r="Q126" s="35">
        <f t="shared" ref="Q126:S126" si="155">Q125</f>
        <v>0</v>
      </c>
      <c r="R126" s="35">
        <f t="shared" si="155"/>
        <v>0</v>
      </c>
      <c r="S126" s="35">
        <f t="shared" si="155"/>
        <v>0</v>
      </c>
      <c r="T126" s="4">
        <f t="shared" si="92"/>
        <v>1410</v>
      </c>
      <c r="U126" s="83">
        <f t="shared" si="98"/>
        <v>1000</v>
      </c>
      <c r="V126" s="83">
        <f t="shared" si="99"/>
        <v>1000</v>
      </c>
      <c r="W126" s="83">
        <f t="shared" si="100"/>
        <v>1000</v>
      </c>
      <c r="X126" s="4"/>
      <c r="Y126" s="18"/>
      <c r="Z126" s="18"/>
      <c r="AA126" s="18"/>
      <c r="AB126" s="50"/>
    </row>
    <row r="127" spans="1:28" ht="13.15" customHeight="1">
      <c r="A127" s="3">
        <v>113</v>
      </c>
      <c r="B127" s="34">
        <f t="shared" si="93"/>
        <v>45434</v>
      </c>
      <c r="C127" s="2">
        <f t="shared" si="94"/>
        <v>884</v>
      </c>
      <c r="D127" s="5">
        <f>D126+2</f>
        <v>1528</v>
      </c>
      <c r="E127" s="35">
        <f t="shared" si="101"/>
        <v>732</v>
      </c>
      <c r="F127" s="35">
        <f t="shared" si="102"/>
        <v>752</v>
      </c>
      <c r="G127" s="35">
        <f t="shared" si="103"/>
        <v>792</v>
      </c>
      <c r="H127" s="18">
        <f t="shared" si="118"/>
        <v>1680</v>
      </c>
      <c r="I127" s="18">
        <f t="shared" si="118"/>
        <v>1660</v>
      </c>
      <c r="J127" s="18">
        <f t="shared" si="118"/>
        <v>1620</v>
      </c>
      <c r="K127" s="18">
        <f t="shared" si="139"/>
        <v>2000</v>
      </c>
      <c r="L127" s="18">
        <f t="shared" si="139"/>
        <v>2000</v>
      </c>
      <c r="M127" s="18">
        <f t="shared" si="139"/>
        <v>2000</v>
      </c>
      <c r="N127" s="18">
        <f t="shared" si="141"/>
        <v>-320</v>
      </c>
      <c r="O127" s="18">
        <f t="shared" si="141"/>
        <v>-340</v>
      </c>
      <c r="P127" s="18">
        <f t="shared" si="141"/>
        <v>-380</v>
      </c>
      <c r="Q127" s="35">
        <f t="shared" ref="Q127:S127" si="156">Q126</f>
        <v>0</v>
      </c>
      <c r="R127" s="35">
        <f t="shared" si="156"/>
        <v>0</v>
      </c>
      <c r="S127" s="35">
        <f t="shared" si="156"/>
        <v>0</v>
      </c>
      <c r="T127" s="4">
        <f t="shared" si="92"/>
        <v>1412</v>
      </c>
      <c r="U127" s="83">
        <f t="shared" si="98"/>
        <v>1000</v>
      </c>
      <c r="V127" s="83">
        <f t="shared" si="99"/>
        <v>1000</v>
      </c>
      <c r="W127" s="83">
        <f t="shared" si="100"/>
        <v>1000</v>
      </c>
      <c r="X127" s="4"/>
      <c r="Y127" s="18"/>
      <c r="Z127" s="18"/>
      <c r="AA127" s="18"/>
      <c r="AB127" s="50"/>
    </row>
    <row r="128" spans="1:28" ht="13.15" customHeight="1">
      <c r="A128" s="3">
        <v>114</v>
      </c>
      <c r="B128" s="34">
        <f t="shared" si="93"/>
        <v>45435</v>
      </c>
      <c r="C128" s="2">
        <f t="shared" si="94"/>
        <v>884</v>
      </c>
      <c r="D128" s="5">
        <f t="shared" ref="D128:D191" si="157">D127+2</f>
        <v>1530</v>
      </c>
      <c r="E128" s="35">
        <f t="shared" si="101"/>
        <v>734</v>
      </c>
      <c r="F128" s="35">
        <f t="shared" si="102"/>
        <v>754</v>
      </c>
      <c r="G128" s="35">
        <f t="shared" si="103"/>
        <v>794</v>
      </c>
      <c r="H128" s="18">
        <f t="shared" si="118"/>
        <v>1680</v>
      </c>
      <c r="I128" s="18">
        <f t="shared" si="118"/>
        <v>1660</v>
      </c>
      <c r="J128" s="18">
        <f t="shared" si="118"/>
        <v>1620</v>
      </c>
      <c r="K128" s="18">
        <f t="shared" ref="K128:M143" si="158">K127</f>
        <v>2000</v>
      </c>
      <c r="L128" s="18">
        <f t="shared" si="158"/>
        <v>2000</v>
      </c>
      <c r="M128" s="18">
        <f t="shared" si="158"/>
        <v>2000</v>
      </c>
      <c r="N128" s="18">
        <f t="shared" si="141"/>
        <v>-320</v>
      </c>
      <c r="O128" s="18">
        <f t="shared" si="141"/>
        <v>-340</v>
      </c>
      <c r="P128" s="18">
        <f t="shared" si="141"/>
        <v>-380</v>
      </c>
      <c r="Q128" s="35">
        <f t="shared" ref="Q128:S128" si="159">Q127</f>
        <v>0</v>
      </c>
      <c r="R128" s="35">
        <f t="shared" si="159"/>
        <v>0</v>
      </c>
      <c r="S128" s="35">
        <f t="shared" si="159"/>
        <v>0</v>
      </c>
      <c r="T128" s="4">
        <f t="shared" si="92"/>
        <v>1414</v>
      </c>
      <c r="U128" s="83">
        <f t="shared" si="98"/>
        <v>1000</v>
      </c>
      <c r="V128" s="83">
        <f t="shared" si="99"/>
        <v>1000</v>
      </c>
      <c r="W128" s="83">
        <f t="shared" si="100"/>
        <v>1000</v>
      </c>
      <c r="X128" s="4"/>
      <c r="Y128" s="18"/>
      <c r="Z128" s="18"/>
      <c r="AA128" s="18"/>
      <c r="AB128" s="50"/>
    </row>
    <row r="129" spans="1:28" ht="13.15" customHeight="1">
      <c r="A129" s="3">
        <v>115</v>
      </c>
      <c r="B129" s="34">
        <f t="shared" si="93"/>
        <v>45436</v>
      </c>
      <c r="C129" s="2">
        <f t="shared" si="94"/>
        <v>884</v>
      </c>
      <c r="D129" s="5">
        <f t="shared" si="157"/>
        <v>1532</v>
      </c>
      <c r="E129" s="35">
        <f t="shared" si="101"/>
        <v>736</v>
      </c>
      <c r="F129" s="35">
        <f t="shared" si="102"/>
        <v>756</v>
      </c>
      <c r="G129" s="35">
        <f t="shared" si="103"/>
        <v>796</v>
      </c>
      <c r="H129" s="18">
        <f t="shared" si="118"/>
        <v>1680</v>
      </c>
      <c r="I129" s="18">
        <f t="shared" si="118"/>
        <v>1660</v>
      </c>
      <c r="J129" s="18">
        <f t="shared" si="118"/>
        <v>1620</v>
      </c>
      <c r="K129" s="18">
        <f t="shared" si="158"/>
        <v>2000</v>
      </c>
      <c r="L129" s="18">
        <f t="shared" si="158"/>
        <v>2000</v>
      </c>
      <c r="M129" s="18">
        <f t="shared" si="158"/>
        <v>2000</v>
      </c>
      <c r="N129" s="18">
        <f t="shared" ref="N129:P144" si="160">N128-Q129</f>
        <v>-320</v>
      </c>
      <c r="O129" s="18">
        <f t="shared" si="160"/>
        <v>-340</v>
      </c>
      <c r="P129" s="18">
        <f t="shared" si="160"/>
        <v>-380</v>
      </c>
      <c r="Q129" s="35">
        <f t="shared" ref="Q129:S129" si="161">Q128</f>
        <v>0</v>
      </c>
      <c r="R129" s="35">
        <f t="shared" si="161"/>
        <v>0</v>
      </c>
      <c r="S129" s="35">
        <f t="shared" si="161"/>
        <v>0</v>
      </c>
      <c r="T129" s="4">
        <f t="shared" si="92"/>
        <v>1416</v>
      </c>
      <c r="U129" s="83">
        <f t="shared" si="98"/>
        <v>1000</v>
      </c>
      <c r="V129" s="83">
        <f t="shared" si="99"/>
        <v>1000</v>
      </c>
      <c r="W129" s="83">
        <f t="shared" si="100"/>
        <v>1000</v>
      </c>
      <c r="X129" s="4"/>
      <c r="Y129" s="18"/>
      <c r="Z129" s="18"/>
      <c r="AA129" s="18"/>
      <c r="AB129" s="50"/>
    </row>
    <row r="130" spans="1:28" ht="13.15" customHeight="1">
      <c r="A130" s="3">
        <v>116</v>
      </c>
      <c r="B130" s="34">
        <f t="shared" si="93"/>
        <v>45437</v>
      </c>
      <c r="C130" s="2">
        <f t="shared" si="94"/>
        <v>884</v>
      </c>
      <c r="D130" s="5">
        <f t="shared" si="157"/>
        <v>1534</v>
      </c>
      <c r="E130" s="35">
        <f t="shared" si="101"/>
        <v>738</v>
      </c>
      <c r="F130" s="35">
        <f t="shared" si="102"/>
        <v>758</v>
      </c>
      <c r="G130" s="35">
        <f t="shared" si="103"/>
        <v>798</v>
      </c>
      <c r="H130" s="18">
        <f t="shared" si="118"/>
        <v>1680</v>
      </c>
      <c r="I130" s="18">
        <f t="shared" si="118"/>
        <v>1660</v>
      </c>
      <c r="J130" s="18">
        <f t="shared" si="118"/>
        <v>1620</v>
      </c>
      <c r="K130" s="18">
        <f t="shared" si="158"/>
        <v>2000</v>
      </c>
      <c r="L130" s="18">
        <f t="shared" si="158"/>
        <v>2000</v>
      </c>
      <c r="M130" s="18">
        <f t="shared" si="158"/>
        <v>2000</v>
      </c>
      <c r="N130" s="18">
        <f t="shared" si="160"/>
        <v>-320</v>
      </c>
      <c r="O130" s="18">
        <f t="shared" si="160"/>
        <v>-340</v>
      </c>
      <c r="P130" s="18">
        <f t="shared" si="160"/>
        <v>-380</v>
      </c>
      <c r="Q130" s="35">
        <f t="shared" ref="Q130:S130" si="162">Q129</f>
        <v>0</v>
      </c>
      <c r="R130" s="35">
        <f t="shared" si="162"/>
        <v>0</v>
      </c>
      <c r="S130" s="35">
        <f t="shared" si="162"/>
        <v>0</v>
      </c>
      <c r="T130" s="4">
        <f t="shared" si="92"/>
        <v>1418</v>
      </c>
      <c r="U130" s="83">
        <f t="shared" si="98"/>
        <v>1000</v>
      </c>
      <c r="V130" s="83">
        <f t="shared" si="99"/>
        <v>1000</v>
      </c>
      <c r="W130" s="83">
        <f t="shared" si="100"/>
        <v>1000</v>
      </c>
      <c r="X130" s="4"/>
      <c r="Y130" s="18"/>
      <c r="Z130" s="18"/>
      <c r="AA130" s="18"/>
      <c r="AB130" s="50"/>
    </row>
    <row r="131" spans="1:28" ht="13.15" customHeight="1">
      <c r="A131" s="3">
        <v>117</v>
      </c>
      <c r="B131" s="34">
        <f t="shared" si="93"/>
        <v>45438</v>
      </c>
      <c r="C131" s="2">
        <f t="shared" si="94"/>
        <v>884</v>
      </c>
      <c r="D131" s="5">
        <f t="shared" si="157"/>
        <v>1536</v>
      </c>
      <c r="E131" s="35">
        <f t="shared" si="101"/>
        <v>740</v>
      </c>
      <c r="F131" s="35">
        <f t="shared" si="102"/>
        <v>760</v>
      </c>
      <c r="G131" s="35">
        <f t="shared" si="103"/>
        <v>800</v>
      </c>
      <c r="H131" s="18">
        <f t="shared" si="118"/>
        <v>1680</v>
      </c>
      <c r="I131" s="18">
        <f t="shared" si="118"/>
        <v>1660</v>
      </c>
      <c r="J131" s="18">
        <f t="shared" si="118"/>
        <v>1620</v>
      </c>
      <c r="K131" s="18">
        <f t="shared" si="158"/>
        <v>2000</v>
      </c>
      <c r="L131" s="18">
        <f t="shared" si="158"/>
        <v>2000</v>
      </c>
      <c r="M131" s="18">
        <f t="shared" si="158"/>
        <v>2000</v>
      </c>
      <c r="N131" s="18">
        <f t="shared" si="160"/>
        <v>-320</v>
      </c>
      <c r="O131" s="18">
        <f t="shared" si="160"/>
        <v>-340</v>
      </c>
      <c r="P131" s="18">
        <f t="shared" si="160"/>
        <v>-380</v>
      </c>
      <c r="Q131" s="35">
        <f t="shared" ref="Q131:S131" si="163">Q130</f>
        <v>0</v>
      </c>
      <c r="R131" s="35">
        <f t="shared" si="163"/>
        <v>0</v>
      </c>
      <c r="S131" s="35">
        <f t="shared" si="163"/>
        <v>0</v>
      </c>
      <c r="T131" s="4">
        <f t="shared" si="92"/>
        <v>1420</v>
      </c>
      <c r="U131" s="83">
        <f t="shared" si="98"/>
        <v>1000</v>
      </c>
      <c r="V131" s="83">
        <f t="shared" si="99"/>
        <v>1000</v>
      </c>
      <c r="W131" s="83">
        <f t="shared" si="100"/>
        <v>1000</v>
      </c>
      <c r="X131" s="4"/>
      <c r="Y131" s="18"/>
      <c r="Z131" s="18"/>
      <c r="AA131" s="18"/>
      <c r="AB131" s="50"/>
    </row>
    <row r="132" spans="1:28" ht="13.15" customHeight="1">
      <c r="A132" s="3">
        <v>118</v>
      </c>
      <c r="B132" s="34">
        <f t="shared" si="93"/>
        <v>45439</v>
      </c>
      <c r="C132" s="2">
        <f t="shared" si="94"/>
        <v>884</v>
      </c>
      <c r="D132" s="5">
        <f t="shared" si="157"/>
        <v>1538</v>
      </c>
      <c r="E132" s="35">
        <f t="shared" si="101"/>
        <v>742</v>
      </c>
      <c r="F132" s="35">
        <f t="shared" si="102"/>
        <v>762</v>
      </c>
      <c r="G132" s="35">
        <f t="shared" si="103"/>
        <v>802</v>
      </c>
      <c r="H132" s="18">
        <f t="shared" si="118"/>
        <v>1680</v>
      </c>
      <c r="I132" s="18">
        <f t="shared" si="118"/>
        <v>1660</v>
      </c>
      <c r="J132" s="18">
        <f t="shared" si="118"/>
        <v>1620</v>
      </c>
      <c r="K132" s="18">
        <f t="shared" si="158"/>
        <v>2000</v>
      </c>
      <c r="L132" s="18">
        <f t="shared" si="158"/>
        <v>2000</v>
      </c>
      <c r="M132" s="18">
        <f t="shared" si="158"/>
        <v>2000</v>
      </c>
      <c r="N132" s="18">
        <f t="shared" si="160"/>
        <v>-320</v>
      </c>
      <c r="O132" s="18">
        <f t="shared" si="160"/>
        <v>-340</v>
      </c>
      <c r="P132" s="18">
        <f t="shared" si="160"/>
        <v>-380</v>
      </c>
      <c r="Q132" s="35">
        <f t="shared" ref="Q132:S132" si="164">Q131</f>
        <v>0</v>
      </c>
      <c r="R132" s="35">
        <f t="shared" si="164"/>
        <v>0</v>
      </c>
      <c r="S132" s="35">
        <f t="shared" si="164"/>
        <v>0</v>
      </c>
      <c r="T132" s="4">
        <f t="shared" si="92"/>
        <v>1422</v>
      </c>
      <c r="U132" s="83">
        <f t="shared" si="98"/>
        <v>1000</v>
      </c>
      <c r="V132" s="83">
        <f t="shared" si="99"/>
        <v>1000</v>
      </c>
      <c r="W132" s="83">
        <f t="shared" si="100"/>
        <v>1000</v>
      </c>
      <c r="X132" s="4"/>
      <c r="Y132" s="18"/>
      <c r="Z132" s="18"/>
      <c r="AA132" s="18"/>
      <c r="AB132" s="50"/>
    </row>
    <row r="133" spans="1:28" ht="13.15" customHeight="1">
      <c r="A133" s="3">
        <v>119</v>
      </c>
      <c r="B133" s="34">
        <f t="shared" si="93"/>
        <v>45440</v>
      </c>
      <c r="C133" s="2">
        <f t="shared" si="94"/>
        <v>884</v>
      </c>
      <c r="D133" s="5">
        <f t="shared" si="157"/>
        <v>1540</v>
      </c>
      <c r="E133" s="35">
        <f t="shared" si="101"/>
        <v>744</v>
      </c>
      <c r="F133" s="35">
        <f t="shared" si="102"/>
        <v>764</v>
      </c>
      <c r="G133" s="35">
        <f t="shared" si="103"/>
        <v>804</v>
      </c>
      <c r="H133" s="18">
        <f t="shared" si="118"/>
        <v>1680</v>
      </c>
      <c r="I133" s="18">
        <f t="shared" si="118"/>
        <v>1660</v>
      </c>
      <c r="J133" s="18">
        <f t="shared" si="118"/>
        <v>1620</v>
      </c>
      <c r="K133" s="18">
        <f t="shared" si="158"/>
        <v>2000</v>
      </c>
      <c r="L133" s="18">
        <f t="shared" si="158"/>
        <v>2000</v>
      </c>
      <c r="M133" s="18">
        <f t="shared" si="158"/>
        <v>2000</v>
      </c>
      <c r="N133" s="18">
        <f t="shared" si="160"/>
        <v>-320</v>
      </c>
      <c r="O133" s="18">
        <f t="shared" si="160"/>
        <v>-340</v>
      </c>
      <c r="P133" s="18">
        <f t="shared" si="160"/>
        <v>-380</v>
      </c>
      <c r="Q133" s="35">
        <f t="shared" ref="Q133:S133" si="165">Q132</f>
        <v>0</v>
      </c>
      <c r="R133" s="35">
        <f t="shared" si="165"/>
        <v>0</v>
      </c>
      <c r="S133" s="35">
        <f t="shared" si="165"/>
        <v>0</v>
      </c>
      <c r="T133" s="4">
        <f t="shared" si="92"/>
        <v>1424</v>
      </c>
      <c r="U133" s="83">
        <f t="shared" si="98"/>
        <v>1000</v>
      </c>
      <c r="V133" s="83">
        <f t="shared" si="99"/>
        <v>1000</v>
      </c>
      <c r="W133" s="83">
        <f t="shared" si="100"/>
        <v>1000</v>
      </c>
      <c r="X133" s="4"/>
      <c r="Y133" s="18"/>
      <c r="Z133" s="18"/>
      <c r="AA133" s="18"/>
      <c r="AB133" s="50"/>
    </row>
    <row r="134" spans="1:28" ht="13.15" customHeight="1">
      <c r="A134" s="3">
        <v>120</v>
      </c>
      <c r="B134" s="34">
        <f t="shared" si="93"/>
        <v>45441</v>
      </c>
      <c r="C134" s="2">
        <f t="shared" si="94"/>
        <v>884</v>
      </c>
      <c r="D134" s="5">
        <f t="shared" si="157"/>
        <v>1542</v>
      </c>
      <c r="E134" s="35">
        <f t="shared" si="101"/>
        <v>746</v>
      </c>
      <c r="F134" s="35">
        <f t="shared" si="102"/>
        <v>766</v>
      </c>
      <c r="G134" s="35">
        <f t="shared" si="103"/>
        <v>806</v>
      </c>
      <c r="H134" s="18">
        <f t="shared" si="118"/>
        <v>1680</v>
      </c>
      <c r="I134" s="18">
        <f t="shared" si="118"/>
        <v>1660</v>
      </c>
      <c r="J134" s="18">
        <f t="shared" si="118"/>
        <v>1620</v>
      </c>
      <c r="K134" s="18">
        <f t="shared" si="158"/>
        <v>2000</v>
      </c>
      <c r="L134" s="18">
        <f t="shared" si="158"/>
        <v>2000</v>
      </c>
      <c r="M134" s="18">
        <f t="shared" si="158"/>
        <v>2000</v>
      </c>
      <c r="N134" s="18">
        <f t="shared" si="160"/>
        <v>-320</v>
      </c>
      <c r="O134" s="18">
        <f t="shared" si="160"/>
        <v>-340</v>
      </c>
      <c r="P134" s="18">
        <f t="shared" si="160"/>
        <v>-380</v>
      </c>
      <c r="Q134" s="35">
        <f t="shared" ref="Q134:S134" si="166">Q133</f>
        <v>0</v>
      </c>
      <c r="R134" s="35">
        <f t="shared" si="166"/>
        <v>0</v>
      </c>
      <c r="S134" s="35">
        <f t="shared" si="166"/>
        <v>0</v>
      </c>
      <c r="T134" s="4">
        <f t="shared" si="92"/>
        <v>1426</v>
      </c>
      <c r="U134" s="83">
        <f t="shared" si="98"/>
        <v>1000</v>
      </c>
      <c r="V134" s="83">
        <f t="shared" si="99"/>
        <v>1000</v>
      </c>
      <c r="W134" s="83">
        <f t="shared" si="100"/>
        <v>1000</v>
      </c>
      <c r="X134" s="4"/>
      <c r="Y134" s="18"/>
      <c r="Z134" s="18"/>
      <c r="AA134" s="18"/>
      <c r="AB134" s="50"/>
    </row>
    <row r="135" spans="1:28" ht="13.15" customHeight="1">
      <c r="A135" s="3">
        <v>121</v>
      </c>
      <c r="B135" s="34">
        <f t="shared" si="93"/>
        <v>45442</v>
      </c>
      <c r="C135" s="2">
        <f t="shared" si="94"/>
        <v>884</v>
      </c>
      <c r="D135" s="5">
        <f t="shared" si="157"/>
        <v>1544</v>
      </c>
      <c r="E135" s="35">
        <f t="shared" si="101"/>
        <v>748</v>
      </c>
      <c r="F135" s="35">
        <f t="shared" si="102"/>
        <v>768</v>
      </c>
      <c r="G135" s="35">
        <f t="shared" si="103"/>
        <v>808</v>
      </c>
      <c r="H135" s="18">
        <f t="shared" si="118"/>
        <v>1680</v>
      </c>
      <c r="I135" s="18">
        <f t="shared" si="118"/>
        <v>1660</v>
      </c>
      <c r="J135" s="18">
        <f t="shared" si="118"/>
        <v>1620</v>
      </c>
      <c r="K135" s="18">
        <f t="shared" si="158"/>
        <v>2000</v>
      </c>
      <c r="L135" s="18">
        <f t="shared" si="158"/>
        <v>2000</v>
      </c>
      <c r="M135" s="18">
        <f t="shared" si="158"/>
        <v>2000</v>
      </c>
      <c r="N135" s="18">
        <f t="shared" si="160"/>
        <v>-320</v>
      </c>
      <c r="O135" s="18">
        <f t="shared" si="160"/>
        <v>-340</v>
      </c>
      <c r="P135" s="18">
        <f t="shared" si="160"/>
        <v>-380</v>
      </c>
      <c r="Q135" s="35">
        <f t="shared" ref="Q135:S135" si="167">Q134</f>
        <v>0</v>
      </c>
      <c r="R135" s="35">
        <f t="shared" si="167"/>
        <v>0</v>
      </c>
      <c r="S135" s="35">
        <f t="shared" si="167"/>
        <v>0</v>
      </c>
      <c r="T135" s="4">
        <f t="shared" si="92"/>
        <v>1428</v>
      </c>
      <c r="U135" s="83">
        <f t="shared" si="98"/>
        <v>1000</v>
      </c>
      <c r="V135" s="83">
        <f t="shared" si="99"/>
        <v>1000</v>
      </c>
      <c r="W135" s="83">
        <f t="shared" si="100"/>
        <v>1000</v>
      </c>
      <c r="X135" s="4"/>
      <c r="Y135" s="18"/>
      <c r="Z135" s="18"/>
      <c r="AA135" s="18"/>
      <c r="AB135" s="50"/>
    </row>
    <row r="136" spans="1:28" ht="13.15" customHeight="1">
      <c r="A136" s="3">
        <v>122</v>
      </c>
      <c r="B136" s="34">
        <f t="shared" si="93"/>
        <v>45443</v>
      </c>
      <c r="C136" s="2">
        <f t="shared" si="94"/>
        <v>884</v>
      </c>
      <c r="D136" s="5">
        <f t="shared" si="157"/>
        <v>1546</v>
      </c>
      <c r="E136" s="35">
        <f t="shared" si="101"/>
        <v>750</v>
      </c>
      <c r="F136" s="35">
        <f t="shared" si="102"/>
        <v>770</v>
      </c>
      <c r="G136" s="35">
        <f t="shared" si="103"/>
        <v>810</v>
      </c>
      <c r="H136" s="18">
        <f t="shared" si="118"/>
        <v>1680</v>
      </c>
      <c r="I136" s="18">
        <f t="shared" si="118"/>
        <v>1660</v>
      </c>
      <c r="J136" s="18">
        <f t="shared" si="118"/>
        <v>1620</v>
      </c>
      <c r="K136" s="18">
        <f t="shared" si="158"/>
        <v>2000</v>
      </c>
      <c r="L136" s="18">
        <f t="shared" si="158"/>
        <v>2000</v>
      </c>
      <c r="M136" s="18">
        <f t="shared" si="158"/>
        <v>2000</v>
      </c>
      <c r="N136" s="18">
        <f t="shared" si="160"/>
        <v>-320</v>
      </c>
      <c r="O136" s="18">
        <f t="shared" si="160"/>
        <v>-340</v>
      </c>
      <c r="P136" s="18">
        <f t="shared" si="160"/>
        <v>-380</v>
      </c>
      <c r="Q136" s="35">
        <f t="shared" ref="Q136:S136" si="168">Q135</f>
        <v>0</v>
      </c>
      <c r="R136" s="35">
        <f t="shared" si="168"/>
        <v>0</v>
      </c>
      <c r="S136" s="35">
        <f t="shared" si="168"/>
        <v>0</v>
      </c>
      <c r="T136" s="4">
        <f t="shared" si="92"/>
        <v>1430</v>
      </c>
      <c r="U136" s="83">
        <f t="shared" si="98"/>
        <v>1000</v>
      </c>
      <c r="V136" s="83">
        <f t="shared" si="99"/>
        <v>1000</v>
      </c>
      <c r="W136" s="83">
        <f t="shared" si="100"/>
        <v>1000</v>
      </c>
      <c r="X136" s="4"/>
      <c r="Y136" s="18"/>
      <c r="Z136" s="18"/>
      <c r="AA136" s="18"/>
      <c r="AB136" s="50"/>
    </row>
    <row r="137" spans="1:28" ht="13.15" customHeight="1">
      <c r="A137" s="3">
        <v>123</v>
      </c>
      <c r="B137" s="34">
        <f t="shared" si="93"/>
        <v>45444</v>
      </c>
      <c r="C137" s="2">
        <f t="shared" si="94"/>
        <v>884</v>
      </c>
      <c r="D137" s="5">
        <f t="shared" si="157"/>
        <v>1548</v>
      </c>
      <c r="E137" s="35">
        <f t="shared" si="101"/>
        <v>752</v>
      </c>
      <c r="F137" s="35">
        <f t="shared" si="102"/>
        <v>772</v>
      </c>
      <c r="G137" s="35">
        <f t="shared" si="103"/>
        <v>812</v>
      </c>
      <c r="H137" s="18">
        <f t="shared" si="118"/>
        <v>1680</v>
      </c>
      <c r="I137" s="18">
        <f t="shared" si="118"/>
        <v>1660</v>
      </c>
      <c r="J137" s="18">
        <f t="shared" si="118"/>
        <v>1620</v>
      </c>
      <c r="K137" s="18">
        <f t="shared" si="158"/>
        <v>2000</v>
      </c>
      <c r="L137" s="18">
        <f t="shared" si="158"/>
        <v>2000</v>
      </c>
      <c r="M137" s="18">
        <f t="shared" si="158"/>
        <v>2000</v>
      </c>
      <c r="N137" s="18">
        <f t="shared" si="160"/>
        <v>-320</v>
      </c>
      <c r="O137" s="18">
        <f t="shared" si="160"/>
        <v>-340</v>
      </c>
      <c r="P137" s="18">
        <f t="shared" si="160"/>
        <v>-380</v>
      </c>
      <c r="Q137" s="35">
        <f t="shared" ref="Q137:S137" si="169">Q136</f>
        <v>0</v>
      </c>
      <c r="R137" s="35">
        <f t="shared" si="169"/>
        <v>0</v>
      </c>
      <c r="S137" s="35">
        <f t="shared" si="169"/>
        <v>0</v>
      </c>
      <c r="T137" s="4">
        <f t="shared" si="92"/>
        <v>1432</v>
      </c>
      <c r="U137" s="83">
        <f t="shared" si="98"/>
        <v>1000</v>
      </c>
      <c r="V137" s="83">
        <f t="shared" si="99"/>
        <v>1000</v>
      </c>
      <c r="W137" s="83">
        <f t="shared" si="100"/>
        <v>1000</v>
      </c>
      <c r="X137" s="4"/>
      <c r="Y137" s="18"/>
      <c r="Z137" s="18"/>
      <c r="AA137" s="18"/>
      <c r="AB137" s="50"/>
    </row>
    <row r="138" spans="1:28" ht="13.15" customHeight="1">
      <c r="A138" s="3">
        <v>124</v>
      </c>
      <c r="B138" s="34">
        <f t="shared" si="93"/>
        <v>45445</v>
      </c>
      <c r="C138" s="2">
        <f t="shared" si="94"/>
        <v>884</v>
      </c>
      <c r="D138" s="5">
        <f t="shared" si="157"/>
        <v>1550</v>
      </c>
      <c r="E138" s="35">
        <f t="shared" si="101"/>
        <v>754</v>
      </c>
      <c r="F138" s="35">
        <f t="shared" si="102"/>
        <v>774</v>
      </c>
      <c r="G138" s="35">
        <f t="shared" si="103"/>
        <v>814</v>
      </c>
      <c r="H138" s="18">
        <f t="shared" si="118"/>
        <v>1680</v>
      </c>
      <c r="I138" s="18">
        <f t="shared" si="118"/>
        <v>1660</v>
      </c>
      <c r="J138" s="18">
        <f t="shared" si="118"/>
        <v>1620</v>
      </c>
      <c r="K138" s="18">
        <f t="shared" si="158"/>
        <v>2000</v>
      </c>
      <c r="L138" s="18">
        <f t="shared" si="158"/>
        <v>2000</v>
      </c>
      <c r="M138" s="18">
        <f t="shared" si="158"/>
        <v>2000</v>
      </c>
      <c r="N138" s="18">
        <f t="shared" si="160"/>
        <v>-320</v>
      </c>
      <c r="O138" s="18">
        <f t="shared" si="160"/>
        <v>-340</v>
      </c>
      <c r="P138" s="18">
        <f t="shared" si="160"/>
        <v>-380</v>
      </c>
      <c r="Q138" s="35">
        <f t="shared" ref="Q138:S138" si="170">Q137</f>
        <v>0</v>
      </c>
      <c r="R138" s="35">
        <f t="shared" si="170"/>
        <v>0</v>
      </c>
      <c r="S138" s="35">
        <f t="shared" si="170"/>
        <v>0</v>
      </c>
      <c r="T138" s="4">
        <f t="shared" si="92"/>
        <v>1434</v>
      </c>
      <c r="U138" s="83">
        <f t="shared" si="98"/>
        <v>1000</v>
      </c>
      <c r="V138" s="83">
        <f t="shared" si="99"/>
        <v>1000</v>
      </c>
      <c r="W138" s="83">
        <f t="shared" si="100"/>
        <v>1000</v>
      </c>
      <c r="X138" s="4"/>
      <c r="Y138" s="18"/>
      <c r="Z138" s="18"/>
      <c r="AA138" s="18"/>
      <c r="AB138" s="50"/>
    </row>
    <row r="139" spans="1:28" ht="13.15" customHeight="1">
      <c r="A139" s="3">
        <v>125</v>
      </c>
      <c r="B139" s="34">
        <f t="shared" si="93"/>
        <v>45446</v>
      </c>
      <c r="C139" s="2">
        <f t="shared" si="94"/>
        <v>884</v>
      </c>
      <c r="D139" s="5">
        <f t="shared" si="157"/>
        <v>1552</v>
      </c>
      <c r="E139" s="35">
        <f t="shared" si="101"/>
        <v>756</v>
      </c>
      <c r="F139" s="35">
        <f t="shared" si="102"/>
        <v>776</v>
      </c>
      <c r="G139" s="35">
        <f t="shared" si="103"/>
        <v>816</v>
      </c>
      <c r="H139" s="18">
        <f t="shared" si="118"/>
        <v>1680</v>
      </c>
      <c r="I139" s="18">
        <f t="shared" si="118"/>
        <v>1660</v>
      </c>
      <c r="J139" s="18">
        <f t="shared" si="118"/>
        <v>1620</v>
      </c>
      <c r="K139" s="18">
        <f t="shared" si="158"/>
        <v>2000</v>
      </c>
      <c r="L139" s="18">
        <f t="shared" si="158"/>
        <v>2000</v>
      </c>
      <c r="M139" s="18">
        <f t="shared" si="158"/>
        <v>2000</v>
      </c>
      <c r="N139" s="18">
        <f t="shared" si="160"/>
        <v>-320</v>
      </c>
      <c r="O139" s="18">
        <f t="shared" si="160"/>
        <v>-340</v>
      </c>
      <c r="P139" s="18">
        <f t="shared" si="160"/>
        <v>-380</v>
      </c>
      <c r="Q139" s="35">
        <f t="shared" ref="Q139:S139" si="171">Q138</f>
        <v>0</v>
      </c>
      <c r="R139" s="35">
        <f t="shared" si="171"/>
        <v>0</v>
      </c>
      <c r="S139" s="35">
        <f t="shared" si="171"/>
        <v>0</v>
      </c>
      <c r="T139" s="4">
        <f t="shared" si="92"/>
        <v>1436</v>
      </c>
      <c r="U139" s="83">
        <f t="shared" si="98"/>
        <v>1000</v>
      </c>
      <c r="V139" s="83">
        <f t="shared" si="99"/>
        <v>1000</v>
      </c>
      <c r="W139" s="83">
        <f t="shared" si="100"/>
        <v>1000</v>
      </c>
      <c r="X139" s="4"/>
      <c r="Y139" s="18"/>
      <c r="Z139" s="18"/>
      <c r="AA139" s="18"/>
      <c r="AB139" s="50"/>
    </row>
    <row r="140" spans="1:28" ht="13.15" customHeight="1">
      <c r="A140" s="3">
        <v>126</v>
      </c>
      <c r="B140" s="34">
        <f t="shared" si="93"/>
        <v>45447</v>
      </c>
      <c r="C140" s="2">
        <f t="shared" si="94"/>
        <v>884</v>
      </c>
      <c r="D140" s="5">
        <f t="shared" si="157"/>
        <v>1554</v>
      </c>
      <c r="E140" s="35">
        <f t="shared" si="101"/>
        <v>758</v>
      </c>
      <c r="F140" s="35">
        <f t="shared" si="102"/>
        <v>778</v>
      </c>
      <c r="G140" s="35">
        <f t="shared" si="103"/>
        <v>818</v>
      </c>
      <c r="H140" s="18">
        <f t="shared" si="118"/>
        <v>1680</v>
      </c>
      <c r="I140" s="18">
        <f t="shared" si="118"/>
        <v>1660</v>
      </c>
      <c r="J140" s="18">
        <f t="shared" si="118"/>
        <v>1620</v>
      </c>
      <c r="K140" s="18">
        <f t="shared" si="158"/>
        <v>2000</v>
      </c>
      <c r="L140" s="18">
        <f t="shared" si="158"/>
        <v>2000</v>
      </c>
      <c r="M140" s="18">
        <f t="shared" si="158"/>
        <v>2000</v>
      </c>
      <c r="N140" s="18">
        <f t="shared" si="160"/>
        <v>-320</v>
      </c>
      <c r="O140" s="18">
        <f t="shared" si="160"/>
        <v>-340</v>
      </c>
      <c r="P140" s="18">
        <f t="shared" si="160"/>
        <v>-380</v>
      </c>
      <c r="Q140" s="35">
        <f t="shared" ref="Q140:S140" si="172">Q139</f>
        <v>0</v>
      </c>
      <c r="R140" s="35">
        <f t="shared" si="172"/>
        <v>0</v>
      </c>
      <c r="S140" s="35">
        <f t="shared" si="172"/>
        <v>0</v>
      </c>
      <c r="T140" s="4">
        <f t="shared" si="92"/>
        <v>1438</v>
      </c>
      <c r="U140" s="83">
        <f t="shared" si="98"/>
        <v>1000</v>
      </c>
      <c r="V140" s="83">
        <f t="shared" si="99"/>
        <v>1000</v>
      </c>
      <c r="W140" s="83">
        <f t="shared" si="100"/>
        <v>1000</v>
      </c>
      <c r="X140" s="4"/>
      <c r="Y140" s="18"/>
      <c r="Z140" s="18"/>
      <c r="AA140" s="18"/>
      <c r="AB140" s="50"/>
    </row>
    <row r="141" spans="1:28" ht="13.15" customHeight="1">
      <c r="A141" s="3">
        <v>127</v>
      </c>
      <c r="B141" s="34">
        <f t="shared" si="93"/>
        <v>45448</v>
      </c>
      <c r="C141" s="2">
        <f t="shared" si="94"/>
        <v>884</v>
      </c>
      <c r="D141" s="5">
        <f t="shared" si="157"/>
        <v>1556</v>
      </c>
      <c r="E141" s="35">
        <f t="shared" si="101"/>
        <v>760</v>
      </c>
      <c r="F141" s="35">
        <f t="shared" si="102"/>
        <v>780</v>
      </c>
      <c r="G141" s="35">
        <f t="shared" si="103"/>
        <v>820</v>
      </c>
      <c r="H141" s="18">
        <f t="shared" si="118"/>
        <v>1680</v>
      </c>
      <c r="I141" s="18">
        <f t="shared" si="118"/>
        <v>1660</v>
      </c>
      <c r="J141" s="18">
        <f t="shared" si="118"/>
        <v>1620</v>
      </c>
      <c r="K141" s="18">
        <f t="shared" si="158"/>
        <v>2000</v>
      </c>
      <c r="L141" s="18">
        <f t="shared" si="158"/>
        <v>2000</v>
      </c>
      <c r="M141" s="18">
        <f t="shared" si="158"/>
        <v>2000</v>
      </c>
      <c r="N141" s="18">
        <f t="shared" si="160"/>
        <v>-320</v>
      </c>
      <c r="O141" s="18">
        <f t="shared" si="160"/>
        <v>-340</v>
      </c>
      <c r="P141" s="18">
        <f t="shared" si="160"/>
        <v>-380</v>
      </c>
      <c r="Q141" s="35">
        <f t="shared" ref="Q141:S141" si="173">Q140</f>
        <v>0</v>
      </c>
      <c r="R141" s="35">
        <f t="shared" si="173"/>
        <v>0</v>
      </c>
      <c r="S141" s="35">
        <f t="shared" si="173"/>
        <v>0</v>
      </c>
      <c r="T141" s="4">
        <f t="shared" si="92"/>
        <v>1440</v>
      </c>
      <c r="U141" s="83">
        <f t="shared" si="98"/>
        <v>1000</v>
      </c>
      <c r="V141" s="83">
        <f t="shared" si="99"/>
        <v>1000</v>
      </c>
      <c r="W141" s="83">
        <f t="shared" si="100"/>
        <v>1000</v>
      </c>
      <c r="X141" s="4"/>
      <c r="Y141" s="18"/>
      <c r="Z141" s="18"/>
      <c r="AA141" s="18"/>
      <c r="AB141" s="50"/>
    </row>
    <row r="142" spans="1:28" ht="13.15" customHeight="1">
      <c r="A142" s="3">
        <v>128</v>
      </c>
      <c r="B142" s="34">
        <f t="shared" si="93"/>
        <v>45449</v>
      </c>
      <c r="C142" s="2">
        <f t="shared" si="94"/>
        <v>884</v>
      </c>
      <c r="D142" s="5">
        <f t="shared" si="157"/>
        <v>1558</v>
      </c>
      <c r="E142" s="35">
        <f t="shared" si="101"/>
        <v>762</v>
      </c>
      <c r="F142" s="35">
        <f t="shared" si="102"/>
        <v>782</v>
      </c>
      <c r="G142" s="35">
        <f t="shared" si="103"/>
        <v>822</v>
      </c>
      <c r="H142" s="18">
        <f t="shared" si="118"/>
        <v>1680</v>
      </c>
      <c r="I142" s="18">
        <f t="shared" si="118"/>
        <v>1660</v>
      </c>
      <c r="J142" s="18">
        <f t="shared" si="118"/>
        <v>1620</v>
      </c>
      <c r="K142" s="18">
        <f t="shared" si="158"/>
        <v>2000</v>
      </c>
      <c r="L142" s="18">
        <f t="shared" si="158"/>
        <v>2000</v>
      </c>
      <c r="M142" s="18">
        <f t="shared" si="158"/>
        <v>2000</v>
      </c>
      <c r="N142" s="18">
        <f t="shared" si="160"/>
        <v>-320</v>
      </c>
      <c r="O142" s="18">
        <f t="shared" si="160"/>
        <v>-340</v>
      </c>
      <c r="P142" s="18">
        <f t="shared" si="160"/>
        <v>-380</v>
      </c>
      <c r="Q142" s="35">
        <f t="shared" ref="Q142:S142" si="174">Q141</f>
        <v>0</v>
      </c>
      <c r="R142" s="35">
        <f t="shared" si="174"/>
        <v>0</v>
      </c>
      <c r="S142" s="35">
        <f t="shared" si="174"/>
        <v>0</v>
      </c>
      <c r="T142" s="4">
        <f t="shared" si="92"/>
        <v>1442</v>
      </c>
      <c r="U142" s="83">
        <f t="shared" si="98"/>
        <v>1000</v>
      </c>
      <c r="V142" s="83">
        <f t="shared" si="99"/>
        <v>1000</v>
      </c>
      <c r="W142" s="83">
        <f t="shared" si="100"/>
        <v>1000</v>
      </c>
      <c r="X142" s="4"/>
      <c r="Y142" s="18"/>
      <c r="Z142" s="18"/>
      <c r="AA142" s="18"/>
      <c r="AB142" s="50"/>
    </row>
    <row r="143" spans="1:28" ht="13.15" customHeight="1">
      <c r="A143" s="3">
        <v>129</v>
      </c>
      <c r="B143" s="34">
        <f t="shared" si="93"/>
        <v>45450</v>
      </c>
      <c r="C143" s="2">
        <f t="shared" si="94"/>
        <v>884</v>
      </c>
      <c r="D143" s="5">
        <f t="shared" si="157"/>
        <v>1560</v>
      </c>
      <c r="E143" s="35">
        <f t="shared" si="101"/>
        <v>764</v>
      </c>
      <c r="F143" s="35">
        <f t="shared" si="102"/>
        <v>784</v>
      </c>
      <c r="G143" s="35">
        <f t="shared" si="103"/>
        <v>824</v>
      </c>
      <c r="H143" s="18">
        <f t="shared" si="118"/>
        <v>1680</v>
      </c>
      <c r="I143" s="18">
        <f t="shared" si="118"/>
        <v>1660</v>
      </c>
      <c r="J143" s="18">
        <f t="shared" si="118"/>
        <v>1620</v>
      </c>
      <c r="K143" s="18">
        <f t="shared" si="158"/>
        <v>2000</v>
      </c>
      <c r="L143" s="18">
        <f t="shared" si="158"/>
        <v>2000</v>
      </c>
      <c r="M143" s="18">
        <f t="shared" si="158"/>
        <v>2000</v>
      </c>
      <c r="N143" s="18">
        <f t="shared" si="160"/>
        <v>-320</v>
      </c>
      <c r="O143" s="18">
        <f t="shared" si="160"/>
        <v>-340</v>
      </c>
      <c r="P143" s="18">
        <f t="shared" si="160"/>
        <v>-380</v>
      </c>
      <c r="Q143" s="35">
        <f t="shared" ref="Q143:S143" si="175">Q142</f>
        <v>0</v>
      </c>
      <c r="R143" s="35">
        <f t="shared" si="175"/>
        <v>0</v>
      </c>
      <c r="S143" s="35">
        <f t="shared" si="175"/>
        <v>0</v>
      </c>
      <c r="T143" s="4">
        <f t="shared" ref="T143:T204" si="176">D143+C143-V143</f>
        <v>1444</v>
      </c>
      <c r="U143" s="83">
        <f t="shared" si="98"/>
        <v>1000</v>
      </c>
      <c r="V143" s="83">
        <f t="shared" si="99"/>
        <v>1000</v>
      </c>
      <c r="W143" s="83">
        <f t="shared" si="100"/>
        <v>1000</v>
      </c>
      <c r="X143" s="4"/>
      <c r="Y143" s="18"/>
      <c r="Z143" s="18"/>
      <c r="AA143" s="18"/>
      <c r="AB143" s="50"/>
    </row>
    <row r="144" spans="1:28" ht="13.15" customHeight="1">
      <c r="A144" s="3">
        <v>130</v>
      </c>
      <c r="B144" s="34">
        <f t="shared" ref="B144:B207" si="177">B143+1</f>
        <v>45451</v>
      </c>
      <c r="C144" s="2">
        <f t="shared" ref="C144:C207" si="178">C143</f>
        <v>884</v>
      </c>
      <c r="D144" s="5">
        <f t="shared" si="157"/>
        <v>1562</v>
      </c>
      <c r="E144" s="35">
        <f t="shared" si="101"/>
        <v>766</v>
      </c>
      <c r="F144" s="35">
        <f t="shared" si="102"/>
        <v>786</v>
      </c>
      <c r="G144" s="35">
        <f t="shared" si="103"/>
        <v>826</v>
      </c>
      <c r="H144" s="18">
        <f t="shared" si="118"/>
        <v>1680</v>
      </c>
      <c r="I144" s="18">
        <f t="shared" si="118"/>
        <v>1660</v>
      </c>
      <c r="J144" s="18">
        <f t="shared" si="118"/>
        <v>1620</v>
      </c>
      <c r="K144" s="18">
        <f t="shared" ref="K144:M159" si="179">K143</f>
        <v>2000</v>
      </c>
      <c r="L144" s="18">
        <f t="shared" si="179"/>
        <v>2000</v>
      </c>
      <c r="M144" s="18">
        <f t="shared" si="179"/>
        <v>2000</v>
      </c>
      <c r="N144" s="18">
        <f t="shared" si="160"/>
        <v>-320</v>
      </c>
      <c r="O144" s="18">
        <f t="shared" si="160"/>
        <v>-340</v>
      </c>
      <c r="P144" s="18">
        <f t="shared" si="160"/>
        <v>-380</v>
      </c>
      <c r="Q144" s="35">
        <f t="shared" ref="Q144:S144" si="180">Q143</f>
        <v>0</v>
      </c>
      <c r="R144" s="35">
        <f t="shared" si="180"/>
        <v>0</v>
      </c>
      <c r="S144" s="35">
        <f t="shared" si="180"/>
        <v>0</v>
      </c>
      <c r="T144" s="4">
        <f t="shared" si="176"/>
        <v>1446</v>
      </c>
      <c r="U144" s="83">
        <f t="shared" ref="U144:U207" si="181">U143+$X144*1000-Q144</f>
        <v>1000</v>
      </c>
      <c r="V144" s="83">
        <f t="shared" ref="V144:V207" si="182">V143+$X144*1000-R144</f>
        <v>1000</v>
      </c>
      <c r="W144" s="83">
        <f t="shared" ref="W144:W207" si="183">W143+$X144*1000-S144</f>
        <v>1000</v>
      </c>
      <c r="X144" s="4"/>
      <c r="Y144" s="18"/>
      <c r="Z144" s="18"/>
      <c r="AA144" s="18"/>
      <c r="AB144" s="50"/>
    </row>
    <row r="145" spans="1:28" ht="13.15" customHeight="1">
      <c r="A145" s="3">
        <v>131</v>
      </c>
      <c r="B145" s="34">
        <f t="shared" si="177"/>
        <v>45452</v>
      </c>
      <c r="C145" s="2">
        <f t="shared" si="178"/>
        <v>884</v>
      </c>
      <c r="D145" s="5">
        <f t="shared" si="157"/>
        <v>1564</v>
      </c>
      <c r="E145" s="35">
        <f t="shared" ref="E145:E204" si="184">C145+D145-H145</f>
        <v>768</v>
      </c>
      <c r="F145" s="35">
        <f t="shared" ref="F145:F204" si="185">C145+D145-I145</f>
        <v>788</v>
      </c>
      <c r="G145" s="35">
        <f t="shared" ref="G145:G204" si="186">D145+C145-J145</f>
        <v>828</v>
      </c>
      <c r="H145" s="18">
        <f t="shared" si="118"/>
        <v>1680</v>
      </c>
      <c r="I145" s="18">
        <f t="shared" si="118"/>
        <v>1660</v>
      </c>
      <c r="J145" s="18">
        <f t="shared" si="118"/>
        <v>1620</v>
      </c>
      <c r="K145" s="18">
        <f t="shared" si="179"/>
        <v>2000</v>
      </c>
      <c r="L145" s="18">
        <f t="shared" si="179"/>
        <v>2000</v>
      </c>
      <c r="M145" s="18">
        <f t="shared" si="179"/>
        <v>2000</v>
      </c>
      <c r="N145" s="18">
        <f t="shared" ref="N145:P160" si="187">N144-Q145</f>
        <v>-320</v>
      </c>
      <c r="O145" s="18">
        <f t="shared" si="187"/>
        <v>-340</v>
      </c>
      <c r="P145" s="18">
        <f t="shared" si="187"/>
        <v>-380</v>
      </c>
      <c r="Q145" s="35">
        <f t="shared" ref="Q145:S145" si="188">Q144</f>
        <v>0</v>
      </c>
      <c r="R145" s="35">
        <f t="shared" si="188"/>
        <v>0</v>
      </c>
      <c r="S145" s="35">
        <f t="shared" si="188"/>
        <v>0</v>
      </c>
      <c r="T145" s="4">
        <f t="shared" si="176"/>
        <v>1448</v>
      </c>
      <c r="U145" s="83">
        <f t="shared" si="181"/>
        <v>1000</v>
      </c>
      <c r="V145" s="83">
        <f t="shared" si="182"/>
        <v>1000</v>
      </c>
      <c r="W145" s="83">
        <f t="shared" si="183"/>
        <v>1000</v>
      </c>
      <c r="X145" s="4"/>
      <c r="Y145" s="18"/>
      <c r="Z145" s="18"/>
      <c r="AA145" s="18"/>
      <c r="AB145" s="50"/>
    </row>
    <row r="146" spans="1:28" ht="13.15" customHeight="1">
      <c r="A146" s="3">
        <v>132</v>
      </c>
      <c r="B146" s="34">
        <f t="shared" si="177"/>
        <v>45453</v>
      </c>
      <c r="C146" s="2">
        <f t="shared" si="178"/>
        <v>884</v>
      </c>
      <c r="D146" s="5">
        <f t="shared" si="157"/>
        <v>1566</v>
      </c>
      <c r="E146" s="35">
        <f t="shared" si="184"/>
        <v>770</v>
      </c>
      <c r="F146" s="35">
        <f t="shared" si="185"/>
        <v>790</v>
      </c>
      <c r="G146" s="35">
        <f t="shared" si="186"/>
        <v>830</v>
      </c>
      <c r="H146" s="18">
        <f t="shared" si="118"/>
        <v>1680</v>
      </c>
      <c r="I146" s="18">
        <f t="shared" si="118"/>
        <v>1660</v>
      </c>
      <c r="J146" s="18">
        <f t="shared" si="118"/>
        <v>1620</v>
      </c>
      <c r="K146" s="18">
        <f t="shared" si="179"/>
        <v>2000</v>
      </c>
      <c r="L146" s="18">
        <f t="shared" si="179"/>
        <v>2000</v>
      </c>
      <c r="M146" s="18">
        <f t="shared" si="179"/>
        <v>2000</v>
      </c>
      <c r="N146" s="18">
        <f t="shared" si="187"/>
        <v>-320</v>
      </c>
      <c r="O146" s="18">
        <f t="shared" si="187"/>
        <v>-340</v>
      </c>
      <c r="P146" s="18">
        <f t="shared" si="187"/>
        <v>-380</v>
      </c>
      <c r="Q146" s="35">
        <f t="shared" ref="Q146:S146" si="189">Q145</f>
        <v>0</v>
      </c>
      <c r="R146" s="35">
        <f t="shared" si="189"/>
        <v>0</v>
      </c>
      <c r="S146" s="35">
        <f t="shared" si="189"/>
        <v>0</v>
      </c>
      <c r="T146" s="4">
        <f t="shared" si="176"/>
        <v>1450</v>
      </c>
      <c r="U146" s="83">
        <f t="shared" si="181"/>
        <v>1000</v>
      </c>
      <c r="V146" s="83">
        <f t="shared" si="182"/>
        <v>1000</v>
      </c>
      <c r="W146" s="83">
        <f t="shared" si="183"/>
        <v>1000</v>
      </c>
      <c r="X146" s="4"/>
      <c r="Y146" s="18"/>
      <c r="Z146" s="18"/>
      <c r="AA146" s="18"/>
      <c r="AB146" s="50"/>
    </row>
    <row r="147" spans="1:28" ht="13.15" customHeight="1">
      <c r="A147" s="3">
        <v>133</v>
      </c>
      <c r="B147" s="34">
        <f t="shared" si="177"/>
        <v>45454</v>
      </c>
      <c r="C147" s="2">
        <f t="shared" si="178"/>
        <v>884</v>
      </c>
      <c r="D147" s="5">
        <f t="shared" si="157"/>
        <v>1568</v>
      </c>
      <c r="E147" s="35">
        <f t="shared" si="184"/>
        <v>772</v>
      </c>
      <c r="F147" s="35">
        <f t="shared" si="185"/>
        <v>792</v>
      </c>
      <c r="G147" s="35">
        <f t="shared" si="186"/>
        <v>832</v>
      </c>
      <c r="H147" s="18">
        <f t="shared" si="118"/>
        <v>1680</v>
      </c>
      <c r="I147" s="18">
        <f t="shared" si="118"/>
        <v>1660</v>
      </c>
      <c r="J147" s="18">
        <f t="shared" si="118"/>
        <v>1620</v>
      </c>
      <c r="K147" s="18">
        <f t="shared" si="179"/>
        <v>2000</v>
      </c>
      <c r="L147" s="18">
        <f t="shared" si="179"/>
        <v>2000</v>
      </c>
      <c r="M147" s="18">
        <f t="shared" si="179"/>
        <v>2000</v>
      </c>
      <c r="N147" s="18">
        <f t="shared" si="187"/>
        <v>-320</v>
      </c>
      <c r="O147" s="18">
        <f t="shared" si="187"/>
        <v>-340</v>
      </c>
      <c r="P147" s="18">
        <f t="shared" si="187"/>
        <v>-380</v>
      </c>
      <c r="Q147" s="35">
        <f t="shared" ref="Q147:S147" si="190">Q146</f>
        <v>0</v>
      </c>
      <c r="R147" s="35">
        <f t="shared" si="190"/>
        <v>0</v>
      </c>
      <c r="S147" s="35">
        <f t="shared" si="190"/>
        <v>0</v>
      </c>
      <c r="T147" s="4">
        <f t="shared" si="176"/>
        <v>1452</v>
      </c>
      <c r="U147" s="83">
        <f t="shared" si="181"/>
        <v>1000</v>
      </c>
      <c r="V147" s="83">
        <f t="shared" si="182"/>
        <v>1000</v>
      </c>
      <c r="W147" s="83">
        <f t="shared" si="183"/>
        <v>1000</v>
      </c>
      <c r="X147" s="4"/>
      <c r="Y147" s="18"/>
      <c r="Z147" s="18"/>
      <c r="AA147" s="18"/>
      <c r="AB147" s="50"/>
    </row>
    <row r="148" spans="1:28" ht="13.15" customHeight="1">
      <c r="A148" s="3">
        <v>134</v>
      </c>
      <c r="B148" s="34">
        <f t="shared" si="177"/>
        <v>45455</v>
      </c>
      <c r="C148" s="2">
        <f t="shared" si="178"/>
        <v>884</v>
      </c>
      <c r="D148" s="5">
        <f t="shared" si="157"/>
        <v>1570</v>
      </c>
      <c r="E148" s="35">
        <f t="shared" si="184"/>
        <v>774</v>
      </c>
      <c r="F148" s="35">
        <f t="shared" si="185"/>
        <v>794</v>
      </c>
      <c r="G148" s="35">
        <f t="shared" si="186"/>
        <v>834</v>
      </c>
      <c r="H148" s="18">
        <f t="shared" si="118"/>
        <v>1680</v>
      </c>
      <c r="I148" s="18">
        <f t="shared" si="118"/>
        <v>1660</v>
      </c>
      <c r="J148" s="18">
        <f t="shared" si="118"/>
        <v>1620</v>
      </c>
      <c r="K148" s="18">
        <f t="shared" si="179"/>
        <v>2000</v>
      </c>
      <c r="L148" s="18">
        <f t="shared" si="179"/>
        <v>2000</v>
      </c>
      <c r="M148" s="18">
        <f t="shared" si="179"/>
        <v>2000</v>
      </c>
      <c r="N148" s="18">
        <f t="shared" si="187"/>
        <v>-320</v>
      </c>
      <c r="O148" s="18">
        <f t="shared" si="187"/>
        <v>-340</v>
      </c>
      <c r="P148" s="18">
        <f t="shared" si="187"/>
        <v>-380</v>
      </c>
      <c r="Q148" s="35">
        <f t="shared" ref="Q148:S148" si="191">Q147</f>
        <v>0</v>
      </c>
      <c r="R148" s="35">
        <f t="shared" si="191"/>
        <v>0</v>
      </c>
      <c r="S148" s="35">
        <f t="shared" si="191"/>
        <v>0</v>
      </c>
      <c r="T148" s="4">
        <f t="shared" si="176"/>
        <v>1454</v>
      </c>
      <c r="U148" s="83">
        <f t="shared" si="181"/>
        <v>1000</v>
      </c>
      <c r="V148" s="83">
        <f t="shared" si="182"/>
        <v>1000</v>
      </c>
      <c r="W148" s="83">
        <f t="shared" si="183"/>
        <v>1000</v>
      </c>
      <c r="X148" s="4"/>
      <c r="Y148" s="18"/>
      <c r="Z148" s="18"/>
      <c r="AA148" s="18"/>
      <c r="AB148" s="50"/>
    </row>
    <row r="149" spans="1:28" ht="13.15" customHeight="1">
      <c r="A149" s="3">
        <v>135</v>
      </c>
      <c r="B149" s="34">
        <f t="shared" si="177"/>
        <v>45456</v>
      </c>
      <c r="C149" s="2">
        <f t="shared" si="178"/>
        <v>884</v>
      </c>
      <c r="D149" s="5">
        <f t="shared" si="157"/>
        <v>1572</v>
      </c>
      <c r="E149" s="35">
        <f t="shared" si="184"/>
        <v>776</v>
      </c>
      <c r="F149" s="35">
        <f t="shared" si="185"/>
        <v>796</v>
      </c>
      <c r="G149" s="35">
        <f t="shared" si="186"/>
        <v>836</v>
      </c>
      <c r="H149" s="18">
        <f t="shared" si="118"/>
        <v>1680</v>
      </c>
      <c r="I149" s="18">
        <f t="shared" si="118"/>
        <v>1660</v>
      </c>
      <c r="J149" s="18">
        <f t="shared" si="118"/>
        <v>1620</v>
      </c>
      <c r="K149" s="18">
        <f t="shared" si="179"/>
        <v>2000</v>
      </c>
      <c r="L149" s="18">
        <f t="shared" si="179"/>
        <v>2000</v>
      </c>
      <c r="M149" s="18">
        <f t="shared" si="179"/>
        <v>2000</v>
      </c>
      <c r="N149" s="18">
        <f t="shared" si="187"/>
        <v>-320</v>
      </c>
      <c r="O149" s="18">
        <f t="shared" si="187"/>
        <v>-340</v>
      </c>
      <c r="P149" s="18">
        <f t="shared" si="187"/>
        <v>-380</v>
      </c>
      <c r="Q149" s="35">
        <f t="shared" ref="Q149:S149" si="192">Q148</f>
        <v>0</v>
      </c>
      <c r="R149" s="35">
        <f t="shared" si="192"/>
        <v>0</v>
      </c>
      <c r="S149" s="35">
        <f t="shared" si="192"/>
        <v>0</v>
      </c>
      <c r="T149" s="4">
        <f t="shared" si="176"/>
        <v>1456</v>
      </c>
      <c r="U149" s="83">
        <f t="shared" si="181"/>
        <v>1000</v>
      </c>
      <c r="V149" s="83">
        <f t="shared" si="182"/>
        <v>1000</v>
      </c>
      <c r="W149" s="83">
        <f t="shared" si="183"/>
        <v>1000</v>
      </c>
      <c r="X149" s="4"/>
      <c r="Y149" s="18"/>
      <c r="Z149" s="18"/>
      <c r="AA149" s="18"/>
      <c r="AB149" s="50"/>
    </row>
    <row r="150" spans="1:28" ht="13.15" customHeight="1">
      <c r="A150" s="3">
        <v>136</v>
      </c>
      <c r="B150" s="34">
        <f t="shared" si="177"/>
        <v>45457</v>
      </c>
      <c r="C150" s="2">
        <f t="shared" si="178"/>
        <v>884</v>
      </c>
      <c r="D150" s="5">
        <f t="shared" si="157"/>
        <v>1574</v>
      </c>
      <c r="E150" s="35">
        <f t="shared" si="184"/>
        <v>778</v>
      </c>
      <c r="F150" s="35">
        <f t="shared" si="185"/>
        <v>798</v>
      </c>
      <c r="G150" s="35">
        <f t="shared" si="186"/>
        <v>838</v>
      </c>
      <c r="H150" s="18">
        <f t="shared" si="118"/>
        <v>1680</v>
      </c>
      <c r="I150" s="18">
        <f t="shared" si="118"/>
        <v>1660</v>
      </c>
      <c r="J150" s="18">
        <f t="shared" si="118"/>
        <v>1620</v>
      </c>
      <c r="K150" s="18">
        <f t="shared" si="179"/>
        <v>2000</v>
      </c>
      <c r="L150" s="18">
        <f t="shared" si="179"/>
        <v>2000</v>
      </c>
      <c r="M150" s="18">
        <f t="shared" si="179"/>
        <v>2000</v>
      </c>
      <c r="N150" s="18">
        <f t="shared" si="187"/>
        <v>-320</v>
      </c>
      <c r="O150" s="18">
        <f t="shared" si="187"/>
        <v>-340</v>
      </c>
      <c r="P150" s="18">
        <f t="shared" si="187"/>
        <v>-380</v>
      </c>
      <c r="Q150" s="35">
        <f t="shared" ref="Q150:S150" si="193">Q149</f>
        <v>0</v>
      </c>
      <c r="R150" s="35">
        <f t="shared" si="193"/>
        <v>0</v>
      </c>
      <c r="S150" s="35">
        <f t="shared" si="193"/>
        <v>0</v>
      </c>
      <c r="T150" s="4">
        <f t="shared" si="176"/>
        <v>1458</v>
      </c>
      <c r="U150" s="83">
        <f t="shared" si="181"/>
        <v>1000</v>
      </c>
      <c r="V150" s="83">
        <f t="shared" si="182"/>
        <v>1000</v>
      </c>
      <c r="W150" s="83">
        <f t="shared" si="183"/>
        <v>1000</v>
      </c>
      <c r="X150" s="4"/>
      <c r="Y150" s="18"/>
      <c r="Z150" s="18"/>
      <c r="AA150" s="18"/>
      <c r="AB150" s="50"/>
    </row>
    <row r="151" spans="1:28" ht="13.15" customHeight="1">
      <c r="A151" s="3">
        <v>137</v>
      </c>
      <c r="B151" s="34">
        <f t="shared" si="177"/>
        <v>45458</v>
      </c>
      <c r="C151" s="2">
        <f t="shared" si="178"/>
        <v>884</v>
      </c>
      <c r="D151" s="5">
        <f t="shared" si="157"/>
        <v>1576</v>
      </c>
      <c r="E151" s="35">
        <f t="shared" si="184"/>
        <v>780</v>
      </c>
      <c r="F151" s="35">
        <f t="shared" si="185"/>
        <v>800</v>
      </c>
      <c r="G151" s="35">
        <f t="shared" si="186"/>
        <v>840</v>
      </c>
      <c r="H151" s="18">
        <f t="shared" si="118"/>
        <v>1680</v>
      </c>
      <c r="I151" s="18">
        <f t="shared" si="118"/>
        <v>1660</v>
      </c>
      <c r="J151" s="18">
        <f t="shared" si="118"/>
        <v>1620</v>
      </c>
      <c r="K151" s="18">
        <f t="shared" si="179"/>
        <v>2000</v>
      </c>
      <c r="L151" s="18">
        <f t="shared" si="179"/>
        <v>2000</v>
      </c>
      <c r="M151" s="18">
        <f t="shared" si="179"/>
        <v>2000</v>
      </c>
      <c r="N151" s="18">
        <f t="shared" si="187"/>
        <v>-320</v>
      </c>
      <c r="O151" s="18">
        <f t="shared" si="187"/>
        <v>-340</v>
      </c>
      <c r="P151" s="18">
        <f t="shared" si="187"/>
        <v>-380</v>
      </c>
      <c r="Q151" s="35">
        <f t="shared" ref="Q151:S151" si="194">Q150</f>
        <v>0</v>
      </c>
      <c r="R151" s="35">
        <f t="shared" si="194"/>
        <v>0</v>
      </c>
      <c r="S151" s="35">
        <f t="shared" si="194"/>
        <v>0</v>
      </c>
      <c r="T151" s="4">
        <f t="shared" si="176"/>
        <v>1460</v>
      </c>
      <c r="U151" s="83">
        <f t="shared" si="181"/>
        <v>1000</v>
      </c>
      <c r="V151" s="83">
        <f t="shared" si="182"/>
        <v>1000</v>
      </c>
      <c r="W151" s="83">
        <f t="shared" si="183"/>
        <v>1000</v>
      </c>
      <c r="X151" s="4"/>
      <c r="Y151" s="18"/>
      <c r="Z151" s="18"/>
      <c r="AA151" s="18"/>
      <c r="AB151" s="50"/>
    </row>
    <row r="152" spans="1:28" ht="13.15" customHeight="1">
      <c r="A152" s="3">
        <v>138</v>
      </c>
      <c r="B152" s="34">
        <f t="shared" si="177"/>
        <v>45459</v>
      </c>
      <c r="C152" s="2">
        <f t="shared" si="178"/>
        <v>884</v>
      </c>
      <c r="D152" s="5">
        <f t="shared" si="157"/>
        <v>1578</v>
      </c>
      <c r="E152" s="35">
        <f t="shared" si="184"/>
        <v>782</v>
      </c>
      <c r="F152" s="35">
        <f t="shared" si="185"/>
        <v>802</v>
      </c>
      <c r="G152" s="35">
        <f t="shared" si="186"/>
        <v>842</v>
      </c>
      <c r="H152" s="18">
        <f t="shared" si="118"/>
        <v>1680</v>
      </c>
      <c r="I152" s="18">
        <f t="shared" si="118"/>
        <v>1660</v>
      </c>
      <c r="J152" s="18">
        <f t="shared" si="118"/>
        <v>1620</v>
      </c>
      <c r="K152" s="18">
        <f t="shared" si="179"/>
        <v>2000</v>
      </c>
      <c r="L152" s="18">
        <f t="shared" si="179"/>
        <v>2000</v>
      </c>
      <c r="M152" s="18">
        <f t="shared" si="179"/>
        <v>2000</v>
      </c>
      <c r="N152" s="18">
        <f t="shared" si="187"/>
        <v>-320</v>
      </c>
      <c r="O152" s="18">
        <f t="shared" si="187"/>
        <v>-340</v>
      </c>
      <c r="P152" s="18">
        <f t="shared" si="187"/>
        <v>-380</v>
      </c>
      <c r="Q152" s="35">
        <f t="shared" ref="Q152:S152" si="195">Q151</f>
        <v>0</v>
      </c>
      <c r="R152" s="35">
        <f t="shared" si="195"/>
        <v>0</v>
      </c>
      <c r="S152" s="35">
        <f t="shared" si="195"/>
        <v>0</v>
      </c>
      <c r="T152" s="4">
        <f t="shared" si="176"/>
        <v>1462</v>
      </c>
      <c r="U152" s="83">
        <f t="shared" si="181"/>
        <v>1000</v>
      </c>
      <c r="V152" s="83">
        <f t="shared" si="182"/>
        <v>1000</v>
      </c>
      <c r="W152" s="83">
        <f t="shared" si="183"/>
        <v>1000</v>
      </c>
      <c r="X152" s="4"/>
      <c r="Y152" s="18"/>
      <c r="Z152" s="18"/>
      <c r="AA152" s="18"/>
      <c r="AB152" s="50"/>
    </row>
    <row r="153" spans="1:28" ht="13.15" customHeight="1">
      <c r="A153" s="3">
        <v>139</v>
      </c>
      <c r="B153" s="34">
        <f t="shared" si="177"/>
        <v>45460</v>
      </c>
      <c r="C153" s="2">
        <f t="shared" si="178"/>
        <v>884</v>
      </c>
      <c r="D153" s="5">
        <f t="shared" si="157"/>
        <v>1580</v>
      </c>
      <c r="E153" s="35">
        <f t="shared" si="184"/>
        <v>784</v>
      </c>
      <c r="F153" s="35">
        <f t="shared" si="185"/>
        <v>804</v>
      </c>
      <c r="G153" s="35">
        <f t="shared" si="186"/>
        <v>844</v>
      </c>
      <c r="H153" s="18">
        <f t="shared" si="118"/>
        <v>1680</v>
      </c>
      <c r="I153" s="18">
        <f t="shared" si="118"/>
        <v>1660</v>
      </c>
      <c r="J153" s="18">
        <f t="shared" si="118"/>
        <v>1620</v>
      </c>
      <c r="K153" s="18">
        <f t="shared" si="179"/>
        <v>2000</v>
      </c>
      <c r="L153" s="18">
        <f t="shared" si="179"/>
        <v>2000</v>
      </c>
      <c r="M153" s="18">
        <f t="shared" si="179"/>
        <v>2000</v>
      </c>
      <c r="N153" s="18">
        <f t="shared" si="187"/>
        <v>-320</v>
      </c>
      <c r="O153" s="18">
        <f t="shared" si="187"/>
        <v>-340</v>
      </c>
      <c r="P153" s="18">
        <f t="shared" si="187"/>
        <v>-380</v>
      </c>
      <c r="Q153" s="35">
        <f t="shared" ref="Q153:S153" si="196">Q152</f>
        <v>0</v>
      </c>
      <c r="R153" s="35">
        <f t="shared" si="196"/>
        <v>0</v>
      </c>
      <c r="S153" s="35">
        <f t="shared" si="196"/>
        <v>0</v>
      </c>
      <c r="T153" s="4">
        <f t="shared" si="176"/>
        <v>1464</v>
      </c>
      <c r="U153" s="83">
        <f t="shared" si="181"/>
        <v>1000</v>
      </c>
      <c r="V153" s="83">
        <f t="shared" si="182"/>
        <v>1000</v>
      </c>
      <c r="W153" s="83">
        <f t="shared" si="183"/>
        <v>1000</v>
      </c>
      <c r="X153" s="4"/>
      <c r="Y153" s="18"/>
      <c r="Z153" s="18"/>
      <c r="AA153" s="18"/>
      <c r="AB153" s="50"/>
    </row>
    <row r="154" spans="1:28" ht="13.15" customHeight="1">
      <c r="A154" s="3">
        <v>140</v>
      </c>
      <c r="B154" s="34">
        <f t="shared" si="177"/>
        <v>45461</v>
      </c>
      <c r="C154" s="2">
        <f t="shared" si="178"/>
        <v>884</v>
      </c>
      <c r="D154" s="5">
        <f t="shared" si="157"/>
        <v>1582</v>
      </c>
      <c r="E154" s="35">
        <f t="shared" si="184"/>
        <v>786</v>
      </c>
      <c r="F154" s="35">
        <f t="shared" si="185"/>
        <v>806</v>
      </c>
      <c r="G154" s="35">
        <f t="shared" si="186"/>
        <v>846</v>
      </c>
      <c r="H154" s="18">
        <f t="shared" si="118"/>
        <v>1680</v>
      </c>
      <c r="I154" s="18">
        <f t="shared" si="118"/>
        <v>1660</v>
      </c>
      <c r="J154" s="18">
        <f t="shared" si="118"/>
        <v>1620</v>
      </c>
      <c r="K154" s="18">
        <f t="shared" si="179"/>
        <v>2000</v>
      </c>
      <c r="L154" s="18">
        <f t="shared" si="179"/>
        <v>2000</v>
      </c>
      <c r="M154" s="18">
        <f t="shared" si="179"/>
        <v>2000</v>
      </c>
      <c r="N154" s="18">
        <f t="shared" si="187"/>
        <v>-320</v>
      </c>
      <c r="O154" s="18">
        <f t="shared" si="187"/>
        <v>-340</v>
      </c>
      <c r="P154" s="18">
        <f t="shared" si="187"/>
        <v>-380</v>
      </c>
      <c r="Q154" s="35">
        <f t="shared" ref="Q154:S154" si="197">Q153</f>
        <v>0</v>
      </c>
      <c r="R154" s="35">
        <f t="shared" si="197"/>
        <v>0</v>
      </c>
      <c r="S154" s="35">
        <f t="shared" si="197"/>
        <v>0</v>
      </c>
      <c r="T154" s="4">
        <f t="shared" si="176"/>
        <v>1466</v>
      </c>
      <c r="U154" s="83">
        <f t="shared" si="181"/>
        <v>1000</v>
      </c>
      <c r="V154" s="83">
        <f t="shared" si="182"/>
        <v>1000</v>
      </c>
      <c r="W154" s="83">
        <f t="shared" si="183"/>
        <v>1000</v>
      </c>
      <c r="X154" s="4"/>
      <c r="Y154" s="18"/>
      <c r="Z154" s="18"/>
      <c r="AA154" s="18"/>
      <c r="AB154" s="50"/>
    </row>
    <row r="155" spans="1:28" ht="13.15" customHeight="1">
      <c r="A155" s="3">
        <v>141</v>
      </c>
      <c r="B155" s="34">
        <f t="shared" si="177"/>
        <v>45462</v>
      </c>
      <c r="C155" s="2">
        <f t="shared" si="178"/>
        <v>884</v>
      </c>
      <c r="D155" s="5">
        <f t="shared" si="157"/>
        <v>1584</v>
      </c>
      <c r="E155" s="35">
        <f t="shared" si="184"/>
        <v>788</v>
      </c>
      <c r="F155" s="35">
        <f t="shared" si="185"/>
        <v>808</v>
      </c>
      <c r="G155" s="35">
        <f t="shared" si="186"/>
        <v>848</v>
      </c>
      <c r="H155" s="18">
        <f t="shared" si="118"/>
        <v>1680</v>
      </c>
      <c r="I155" s="18">
        <f t="shared" si="118"/>
        <v>1660</v>
      </c>
      <c r="J155" s="18">
        <f t="shared" si="118"/>
        <v>1620</v>
      </c>
      <c r="K155" s="18">
        <f t="shared" si="179"/>
        <v>2000</v>
      </c>
      <c r="L155" s="18">
        <f t="shared" si="179"/>
        <v>2000</v>
      </c>
      <c r="M155" s="18">
        <f t="shared" si="179"/>
        <v>2000</v>
      </c>
      <c r="N155" s="18">
        <f t="shared" si="187"/>
        <v>-320</v>
      </c>
      <c r="O155" s="18">
        <f t="shared" si="187"/>
        <v>-340</v>
      </c>
      <c r="P155" s="18">
        <f t="shared" si="187"/>
        <v>-380</v>
      </c>
      <c r="Q155" s="35">
        <f t="shared" ref="Q155:S155" si="198">Q154</f>
        <v>0</v>
      </c>
      <c r="R155" s="35">
        <f t="shared" si="198"/>
        <v>0</v>
      </c>
      <c r="S155" s="35">
        <f t="shared" si="198"/>
        <v>0</v>
      </c>
      <c r="T155" s="4">
        <f t="shared" si="176"/>
        <v>1468</v>
      </c>
      <c r="U155" s="83">
        <f t="shared" si="181"/>
        <v>1000</v>
      </c>
      <c r="V155" s="83">
        <f t="shared" si="182"/>
        <v>1000</v>
      </c>
      <c r="W155" s="83">
        <f t="shared" si="183"/>
        <v>1000</v>
      </c>
      <c r="X155" s="4"/>
      <c r="Y155" s="18"/>
      <c r="Z155" s="18"/>
      <c r="AA155" s="18"/>
      <c r="AB155" s="50"/>
    </row>
    <row r="156" spans="1:28" ht="13.15" customHeight="1">
      <c r="A156" s="3">
        <v>142</v>
      </c>
      <c r="B156" s="34">
        <f t="shared" si="177"/>
        <v>45463</v>
      </c>
      <c r="C156" s="2">
        <f t="shared" si="178"/>
        <v>884</v>
      </c>
      <c r="D156" s="5">
        <f t="shared" si="157"/>
        <v>1586</v>
      </c>
      <c r="E156" s="35">
        <f t="shared" si="184"/>
        <v>790</v>
      </c>
      <c r="F156" s="35">
        <f t="shared" si="185"/>
        <v>810</v>
      </c>
      <c r="G156" s="35">
        <f t="shared" si="186"/>
        <v>850</v>
      </c>
      <c r="H156" s="18">
        <f t="shared" si="118"/>
        <v>1680</v>
      </c>
      <c r="I156" s="18">
        <f t="shared" si="118"/>
        <v>1660</v>
      </c>
      <c r="J156" s="18">
        <f t="shared" si="118"/>
        <v>1620</v>
      </c>
      <c r="K156" s="18">
        <f t="shared" si="179"/>
        <v>2000</v>
      </c>
      <c r="L156" s="18">
        <f t="shared" si="179"/>
        <v>2000</v>
      </c>
      <c r="M156" s="18">
        <f t="shared" si="179"/>
        <v>2000</v>
      </c>
      <c r="N156" s="18">
        <f t="shared" si="187"/>
        <v>-320</v>
      </c>
      <c r="O156" s="18">
        <f t="shared" si="187"/>
        <v>-340</v>
      </c>
      <c r="P156" s="18">
        <f t="shared" si="187"/>
        <v>-380</v>
      </c>
      <c r="Q156" s="35">
        <f t="shared" ref="Q156:S156" si="199">Q155</f>
        <v>0</v>
      </c>
      <c r="R156" s="35">
        <f t="shared" si="199"/>
        <v>0</v>
      </c>
      <c r="S156" s="35">
        <f t="shared" si="199"/>
        <v>0</v>
      </c>
      <c r="T156" s="4">
        <f t="shared" si="176"/>
        <v>1470</v>
      </c>
      <c r="U156" s="83">
        <f t="shared" si="181"/>
        <v>1000</v>
      </c>
      <c r="V156" s="83">
        <f t="shared" si="182"/>
        <v>1000</v>
      </c>
      <c r="W156" s="83">
        <f t="shared" si="183"/>
        <v>1000</v>
      </c>
      <c r="X156" s="4"/>
      <c r="Y156" s="18"/>
      <c r="Z156" s="18"/>
      <c r="AA156" s="18"/>
      <c r="AB156" s="50"/>
    </row>
    <row r="157" spans="1:28" ht="13.15" customHeight="1">
      <c r="A157" s="3">
        <v>143</v>
      </c>
      <c r="B157" s="34">
        <f t="shared" si="177"/>
        <v>45464</v>
      </c>
      <c r="C157" s="2">
        <f t="shared" si="178"/>
        <v>884</v>
      </c>
      <c r="D157" s="5">
        <f t="shared" si="157"/>
        <v>1588</v>
      </c>
      <c r="E157" s="35">
        <f t="shared" si="184"/>
        <v>792</v>
      </c>
      <c r="F157" s="35">
        <f t="shared" si="185"/>
        <v>812</v>
      </c>
      <c r="G157" s="35">
        <f t="shared" si="186"/>
        <v>852</v>
      </c>
      <c r="H157" s="18">
        <f t="shared" si="118"/>
        <v>1680</v>
      </c>
      <c r="I157" s="18">
        <f t="shared" si="118"/>
        <v>1660</v>
      </c>
      <c r="J157" s="18">
        <f t="shared" si="118"/>
        <v>1620</v>
      </c>
      <c r="K157" s="18">
        <f t="shared" si="179"/>
        <v>2000</v>
      </c>
      <c r="L157" s="18">
        <f t="shared" si="179"/>
        <v>2000</v>
      </c>
      <c r="M157" s="18">
        <f t="shared" si="179"/>
        <v>2000</v>
      </c>
      <c r="N157" s="18">
        <f t="shared" si="187"/>
        <v>-320</v>
      </c>
      <c r="O157" s="18">
        <f t="shared" si="187"/>
        <v>-340</v>
      </c>
      <c r="P157" s="18">
        <f t="shared" si="187"/>
        <v>-380</v>
      </c>
      <c r="Q157" s="35">
        <f t="shared" ref="Q157:S157" si="200">Q156</f>
        <v>0</v>
      </c>
      <c r="R157" s="35">
        <f t="shared" si="200"/>
        <v>0</v>
      </c>
      <c r="S157" s="35">
        <f t="shared" si="200"/>
        <v>0</v>
      </c>
      <c r="T157" s="4">
        <f t="shared" si="176"/>
        <v>1472</v>
      </c>
      <c r="U157" s="83">
        <f t="shared" si="181"/>
        <v>1000</v>
      </c>
      <c r="V157" s="83">
        <f t="shared" si="182"/>
        <v>1000</v>
      </c>
      <c r="W157" s="83">
        <f t="shared" si="183"/>
        <v>1000</v>
      </c>
      <c r="X157" s="4"/>
      <c r="Y157" s="18"/>
      <c r="Z157" s="18"/>
      <c r="AA157" s="18"/>
      <c r="AB157" s="50"/>
    </row>
    <row r="158" spans="1:28" ht="13.15" customHeight="1">
      <c r="A158" s="3">
        <v>144</v>
      </c>
      <c r="B158" s="34">
        <f t="shared" si="177"/>
        <v>45465</v>
      </c>
      <c r="C158" s="2">
        <f t="shared" si="178"/>
        <v>884</v>
      </c>
      <c r="D158" s="5">
        <f t="shared" si="157"/>
        <v>1590</v>
      </c>
      <c r="E158" s="35">
        <f t="shared" si="184"/>
        <v>794</v>
      </c>
      <c r="F158" s="35">
        <f t="shared" si="185"/>
        <v>814</v>
      </c>
      <c r="G158" s="35">
        <f t="shared" si="186"/>
        <v>854</v>
      </c>
      <c r="H158" s="18">
        <f t="shared" ref="H158:J204" si="201">K158+N158</f>
        <v>1680</v>
      </c>
      <c r="I158" s="18">
        <f t="shared" si="201"/>
        <v>1660</v>
      </c>
      <c r="J158" s="18">
        <f t="shared" si="201"/>
        <v>1620</v>
      </c>
      <c r="K158" s="18">
        <f t="shared" si="179"/>
        <v>2000</v>
      </c>
      <c r="L158" s="18">
        <f t="shared" si="179"/>
        <v>2000</v>
      </c>
      <c r="M158" s="18">
        <f t="shared" si="179"/>
        <v>2000</v>
      </c>
      <c r="N158" s="18">
        <f t="shared" si="187"/>
        <v>-320</v>
      </c>
      <c r="O158" s="18">
        <f t="shared" si="187"/>
        <v>-340</v>
      </c>
      <c r="P158" s="18">
        <f t="shared" si="187"/>
        <v>-380</v>
      </c>
      <c r="Q158" s="35">
        <f t="shared" ref="Q158:S158" si="202">Q157</f>
        <v>0</v>
      </c>
      <c r="R158" s="35">
        <f t="shared" si="202"/>
        <v>0</v>
      </c>
      <c r="S158" s="35">
        <f t="shared" si="202"/>
        <v>0</v>
      </c>
      <c r="T158" s="4">
        <f t="shared" si="176"/>
        <v>1474</v>
      </c>
      <c r="U158" s="83">
        <f t="shared" si="181"/>
        <v>1000</v>
      </c>
      <c r="V158" s="83">
        <f t="shared" si="182"/>
        <v>1000</v>
      </c>
      <c r="W158" s="83">
        <f t="shared" si="183"/>
        <v>1000</v>
      </c>
      <c r="X158" s="4"/>
      <c r="Y158" s="18"/>
      <c r="Z158" s="18"/>
      <c r="AA158" s="18"/>
      <c r="AB158" s="50"/>
    </row>
    <row r="159" spans="1:28" ht="13.15" customHeight="1">
      <c r="A159" s="3">
        <v>145</v>
      </c>
      <c r="B159" s="34">
        <f t="shared" si="177"/>
        <v>45466</v>
      </c>
      <c r="C159" s="2">
        <f t="shared" si="178"/>
        <v>884</v>
      </c>
      <c r="D159" s="5">
        <f t="shared" si="157"/>
        <v>1592</v>
      </c>
      <c r="E159" s="35">
        <f t="shared" si="184"/>
        <v>796</v>
      </c>
      <c r="F159" s="35">
        <f t="shared" si="185"/>
        <v>816</v>
      </c>
      <c r="G159" s="35">
        <f t="shared" si="186"/>
        <v>856</v>
      </c>
      <c r="H159" s="18">
        <f t="shared" si="201"/>
        <v>1680</v>
      </c>
      <c r="I159" s="18">
        <f t="shared" si="201"/>
        <v>1660</v>
      </c>
      <c r="J159" s="18">
        <f t="shared" si="201"/>
        <v>1620</v>
      </c>
      <c r="K159" s="18">
        <f t="shared" si="179"/>
        <v>2000</v>
      </c>
      <c r="L159" s="18">
        <f t="shared" si="179"/>
        <v>2000</v>
      </c>
      <c r="M159" s="18">
        <f t="shared" si="179"/>
        <v>2000</v>
      </c>
      <c r="N159" s="18">
        <f t="shared" si="187"/>
        <v>-320</v>
      </c>
      <c r="O159" s="18">
        <f t="shared" si="187"/>
        <v>-340</v>
      </c>
      <c r="P159" s="18">
        <f t="shared" si="187"/>
        <v>-380</v>
      </c>
      <c r="Q159" s="35">
        <f t="shared" ref="Q159:S159" si="203">Q158</f>
        <v>0</v>
      </c>
      <c r="R159" s="35">
        <f t="shared" si="203"/>
        <v>0</v>
      </c>
      <c r="S159" s="35">
        <f t="shared" si="203"/>
        <v>0</v>
      </c>
      <c r="T159" s="4">
        <f t="shared" si="176"/>
        <v>1476</v>
      </c>
      <c r="U159" s="83">
        <f t="shared" si="181"/>
        <v>1000</v>
      </c>
      <c r="V159" s="83">
        <f t="shared" si="182"/>
        <v>1000</v>
      </c>
      <c r="W159" s="83">
        <f t="shared" si="183"/>
        <v>1000</v>
      </c>
      <c r="X159" s="4"/>
      <c r="Y159" s="18"/>
      <c r="Z159" s="18"/>
      <c r="AA159" s="18"/>
      <c r="AB159" s="50"/>
    </row>
    <row r="160" spans="1:28" ht="13.15" customHeight="1">
      <c r="A160" s="3">
        <v>146</v>
      </c>
      <c r="B160" s="34">
        <f t="shared" si="177"/>
        <v>45467</v>
      </c>
      <c r="C160" s="2">
        <f t="shared" si="178"/>
        <v>884</v>
      </c>
      <c r="D160" s="5">
        <f t="shared" si="157"/>
        <v>1594</v>
      </c>
      <c r="E160" s="35">
        <f t="shared" si="184"/>
        <v>798</v>
      </c>
      <c r="F160" s="35">
        <f t="shared" si="185"/>
        <v>818</v>
      </c>
      <c r="G160" s="35">
        <f t="shared" si="186"/>
        <v>858</v>
      </c>
      <c r="H160" s="18">
        <f t="shared" si="201"/>
        <v>1680</v>
      </c>
      <c r="I160" s="18">
        <f t="shared" si="201"/>
        <v>1660</v>
      </c>
      <c r="J160" s="18">
        <f t="shared" si="201"/>
        <v>1620</v>
      </c>
      <c r="K160" s="18">
        <f t="shared" ref="K160:M175" si="204">K159</f>
        <v>2000</v>
      </c>
      <c r="L160" s="18">
        <f t="shared" si="204"/>
        <v>2000</v>
      </c>
      <c r="M160" s="18">
        <f t="shared" si="204"/>
        <v>2000</v>
      </c>
      <c r="N160" s="18">
        <f t="shared" si="187"/>
        <v>-320</v>
      </c>
      <c r="O160" s="18">
        <f t="shared" si="187"/>
        <v>-340</v>
      </c>
      <c r="P160" s="18">
        <f t="shared" si="187"/>
        <v>-380</v>
      </c>
      <c r="Q160" s="35">
        <f t="shared" ref="Q160:S160" si="205">Q159</f>
        <v>0</v>
      </c>
      <c r="R160" s="35">
        <f t="shared" si="205"/>
        <v>0</v>
      </c>
      <c r="S160" s="35">
        <f t="shared" si="205"/>
        <v>0</v>
      </c>
      <c r="T160" s="4">
        <f t="shared" si="176"/>
        <v>1478</v>
      </c>
      <c r="U160" s="83">
        <f t="shared" si="181"/>
        <v>1000</v>
      </c>
      <c r="V160" s="83">
        <f t="shared" si="182"/>
        <v>1000</v>
      </c>
      <c r="W160" s="83">
        <f t="shared" si="183"/>
        <v>1000</v>
      </c>
      <c r="X160" s="4"/>
      <c r="Y160" s="18"/>
      <c r="Z160" s="18"/>
      <c r="AA160" s="18"/>
      <c r="AB160" s="50"/>
    </row>
    <row r="161" spans="1:28" ht="13.15" customHeight="1">
      <c r="A161" s="3">
        <v>147</v>
      </c>
      <c r="B161" s="34">
        <f t="shared" si="177"/>
        <v>45468</v>
      </c>
      <c r="C161" s="2">
        <f t="shared" si="178"/>
        <v>884</v>
      </c>
      <c r="D161" s="5">
        <f t="shared" si="157"/>
        <v>1596</v>
      </c>
      <c r="E161" s="35">
        <f t="shared" si="184"/>
        <v>800</v>
      </c>
      <c r="F161" s="35">
        <f t="shared" si="185"/>
        <v>820</v>
      </c>
      <c r="G161" s="35">
        <f t="shared" si="186"/>
        <v>860</v>
      </c>
      <c r="H161" s="18">
        <f t="shared" si="201"/>
        <v>1680</v>
      </c>
      <c r="I161" s="18">
        <f t="shared" si="201"/>
        <v>1660</v>
      </c>
      <c r="J161" s="18">
        <f t="shared" si="201"/>
        <v>1620</v>
      </c>
      <c r="K161" s="18">
        <f t="shared" si="204"/>
        <v>2000</v>
      </c>
      <c r="L161" s="18">
        <f t="shared" si="204"/>
        <v>2000</v>
      </c>
      <c r="M161" s="18">
        <f t="shared" si="204"/>
        <v>2000</v>
      </c>
      <c r="N161" s="18">
        <f t="shared" ref="N161:P176" si="206">N160-Q161</f>
        <v>-320</v>
      </c>
      <c r="O161" s="18">
        <f t="shared" si="206"/>
        <v>-340</v>
      </c>
      <c r="P161" s="18">
        <f t="shared" si="206"/>
        <v>-380</v>
      </c>
      <c r="Q161" s="35">
        <f t="shared" ref="Q161:S161" si="207">Q160</f>
        <v>0</v>
      </c>
      <c r="R161" s="35">
        <f t="shared" si="207"/>
        <v>0</v>
      </c>
      <c r="S161" s="35">
        <f t="shared" si="207"/>
        <v>0</v>
      </c>
      <c r="T161" s="4">
        <f t="shared" si="176"/>
        <v>1480</v>
      </c>
      <c r="U161" s="83">
        <f t="shared" si="181"/>
        <v>1000</v>
      </c>
      <c r="V161" s="83">
        <f t="shared" si="182"/>
        <v>1000</v>
      </c>
      <c r="W161" s="83">
        <f t="shared" si="183"/>
        <v>1000</v>
      </c>
      <c r="X161" s="4"/>
      <c r="Y161" s="18"/>
      <c r="Z161" s="18"/>
      <c r="AA161" s="18"/>
      <c r="AB161" s="50"/>
    </row>
    <row r="162" spans="1:28" ht="13.15" customHeight="1">
      <c r="A162" s="3">
        <v>148</v>
      </c>
      <c r="B162" s="34">
        <f t="shared" si="177"/>
        <v>45469</v>
      </c>
      <c r="C162" s="2">
        <f t="shared" si="178"/>
        <v>884</v>
      </c>
      <c r="D162" s="5">
        <f t="shared" si="157"/>
        <v>1598</v>
      </c>
      <c r="E162" s="35">
        <f t="shared" si="184"/>
        <v>802</v>
      </c>
      <c r="F162" s="35">
        <f t="shared" si="185"/>
        <v>822</v>
      </c>
      <c r="G162" s="35">
        <f t="shared" si="186"/>
        <v>862</v>
      </c>
      <c r="H162" s="18">
        <f t="shared" si="201"/>
        <v>1680</v>
      </c>
      <c r="I162" s="18">
        <f t="shared" si="201"/>
        <v>1660</v>
      </c>
      <c r="J162" s="18">
        <f t="shared" si="201"/>
        <v>1620</v>
      </c>
      <c r="K162" s="18">
        <f t="shared" si="204"/>
        <v>2000</v>
      </c>
      <c r="L162" s="18">
        <f t="shared" si="204"/>
        <v>2000</v>
      </c>
      <c r="M162" s="18">
        <f t="shared" si="204"/>
        <v>2000</v>
      </c>
      <c r="N162" s="18">
        <f t="shared" si="206"/>
        <v>-320</v>
      </c>
      <c r="O162" s="18">
        <f t="shared" si="206"/>
        <v>-340</v>
      </c>
      <c r="P162" s="18">
        <f t="shared" si="206"/>
        <v>-380</v>
      </c>
      <c r="Q162" s="35">
        <f t="shared" ref="Q162:S162" si="208">Q161</f>
        <v>0</v>
      </c>
      <c r="R162" s="35">
        <f t="shared" si="208"/>
        <v>0</v>
      </c>
      <c r="S162" s="35">
        <f t="shared" si="208"/>
        <v>0</v>
      </c>
      <c r="T162" s="4">
        <f t="shared" si="176"/>
        <v>1182</v>
      </c>
      <c r="U162" s="83">
        <f t="shared" si="181"/>
        <v>1300</v>
      </c>
      <c r="V162" s="83">
        <f t="shared" si="182"/>
        <v>1300</v>
      </c>
      <c r="W162" s="83">
        <f t="shared" si="183"/>
        <v>1300</v>
      </c>
      <c r="X162" s="89">
        <v>0.3</v>
      </c>
      <c r="Y162" s="18"/>
      <c r="Z162" s="18"/>
      <c r="AA162" s="18"/>
      <c r="AB162" s="50">
        <v>2</v>
      </c>
    </row>
    <row r="163" spans="1:28" ht="13.15" customHeight="1">
      <c r="A163" s="3">
        <v>149</v>
      </c>
      <c r="B163" s="34">
        <f t="shared" si="177"/>
        <v>45470</v>
      </c>
      <c r="C163" s="2">
        <f t="shared" si="178"/>
        <v>884</v>
      </c>
      <c r="D163" s="5">
        <f t="shared" si="157"/>
        <v>1600</v>
      </c>
      <c r="E163" s="35">
        <f t="shared" si="184"/>
        <v>804</v>
      </c>
      <c r="F163" s="35">
        <f t="shared" si="185"/>
        <v>824</v>
      </c>
      <c r="G163" s="35">
        <f t="shared" si="186"/>
        <v>864</v>
      </c>
      <c r="H163" s="18">
        <f t="shared" si="201"/>
        <v>1680</v>
      </c>
      <c r="I163" s="18">
        <f t="shared" si="201"/>
        <v>1660</v>
      </c>
      <c r="J163" s="18">
        <f t="shared" si="201"/>
        <v>1620</v>
      </c>
      <c r="K163" s="18">
        <f t="shared" si="204"/>
        <v>2000</v>
      </c>
      <c r="L163" s="18">
        <f t="shared" si="204"/>
        <v>2000</v>
      </c>
      <c r="M163" s="18">
        <f t="shared" si="204"/>
        <v>2000</v>
      </c>
      <c r="N163" s="18">
        <f t="shared" si="206"/>
        <v>-320</v>
      </c>
      <c r="O163" s="18">
        <f t="shared" si="206"/>
        <v>-340</v>
      </c>
      <c r="P163" s="18">
        <f t="shared" si="206"/>
        <v>-380</v>
      </c>
      <c r="Q163" s="35">
        <f t="shared" ref="Q163:S163" si="209">Q162</f>
        <v>0</v>
      </c>
      <c r="R163" s="35">
        <f t="shared" si="209"/>
        <v>0</v>
      </c>
      <c r="S163" s="35">
        <f t="shared" si="209"/>
        <v>0</v>
      </c>
      <c r="T163" s="4">
        <f t="shared" si="176"/>
        <v>1184</v>
      </c>
      <c r="U163" s="83">
        <f t="shared" si="181"/>
        <v>1300</v>
      </c>
      <c r="V163" s="83">
        <f t="shared" si="182"/>
        <v>1300</v>
      </c>
      <c r="W163" s="83">
        <f t="shared" si="183"/>
        <v>1300</v>
      </c>
      <c r="X163" s="4"/>
      <c r="Y163" s="18"/>
      <c r="Z163" s="18"/>
      <c r="AA163" s="18"/>
      <c r="AB163" s="50"/>
    </row>
    <row r="164" spans="1:28" ht="13.15" customHeight="1">
      <c r="A164" s="3">
        <v>150</v>
      </c>
      <c r="B164" s="34">
        <f t="shared" si="177"/>
        <v>45471</v>
      </c>
      <c r="C164" s="2">
        <f t="shared" si="178"/>
        <v>884</v>
      </c>
      <c r="D164" s="5">
        <f t="shared" si="157"/>
        <v>1602</v>
      </c>
      <c r="E164" s="35">
        <f t="shared" si="184"/>
        <v>806</v>
      </c>
      <c r="F164" s="35">
        <f t="shared" si="185"/>
        <v>826</v>
      </c>
      <c r="G164" s="35">
        <f t="shared" si="186"/>
        <v>866</v>
      </c>
      <c r="H164" s="18">
        <f t="shared" si="201"/>
        <v>1680</v>
      </c>
      <c r="I164" s="18">
        <f t="shared" si="201"/>
        <v>1660</v>
      </c>
      <c r="J164" s="18">
        <f t="shared" si="201"/>
        <v>1620</v>
      </c>
      <c r="K164" s="18">
        <f t="shared" si="204"/>
        <v>2000</v>
      </c>
      <c r="L164" s="18">
        <f t="shared" si="204"/>
        <v>2000</v>
      </c>
      <c r="M164" s="18">
        <f t="shared" si="204"/>
        <v>2000</v>
      </c>
      <c r="N164" s="18">
        <f t="shared" si="206"/>
        <v>-320</v>
      </c>
      <c r="O164" s="18">
        <f t="shared" si="206"/>
        <v>-340</v>
      </c>
      <c r="P164" s="18">
        <f t="shared" si="206"/>
        <v>-380</v>
      </c>
      <c r="Q164" s="35">
        <f t="shared" ref="Q164:S164" si="210">Q163</f>
        <v>0</v>
      </c>
      <c r="R164" s="35">
        <f t="shared" si="210"/>
        <v>0</v>
      </c>
      <c r="S164" s="35">
        <f t="shared" si="210"/>
        <v>0</v>
      </c>
      <c r="T164" s="4">
        <f t="shared" si="176"/>
        <v>1186</v>
      </c>
      <c r="U164" s="83">
        <f t="shared" si="181"/>
        <v>1300</v>
      </c>
      <c r="V164" s="83">
        <f t="shared" si="182"/>
        <v>1300</v>
      </c>
      <c r="W164" s="83">
        <f t="shared" si="183"/>
        <v>1300</v>
      </c>
      <c r="X164" s="4"/>
      <c r="Y164" s="18"/>
      <c r="Z164" s="18"/>
      <c r="AA164" s="18"/>
      <c r="AB164" s="50"/>
    </row>
    <row r="165" spans="1:28" ht="13.15" customHeight="1">
      <c r="A165" s="3">
        <v>151</v>
      </c>
      <c r="B165" s="34">
        <f t="shared" si="177"/>
        <v>45472</v>
      </c>
      <c r="C165" s="2">
        <f t="shared" si="178"/>
        <v>884</v>
      </c>
      <c r="D165" s="5">
        <f t="shared" si="157"/>
        <v>1604</v>
      </c>
      <c r="E165" s="35">
        <f t="shared" si="184"/>
        <v>808</v>
      </c>
      <c r="F165" s="35">
        <f t="shared" si="185"/>
        <v>828</v>
      </c>
      <c r="G165" s="35">
        <f t="shared" si="186"/>
        <v>868</v>
      </c>
      <c r="H165" s="18">
        <f t="shared" si="201"/>
        <v>1680</v>
      </c>
      <c r="I165" s="18">
        <f t="shared" si="201"/>
        <v>1660</v>
      </c>
      <c r="J165" s="18">
        <f t="shared" si="201"/>
        <v>1620</v>
      </c>
      <c r="K165" s="18">
        <f t="shared" si="204"/>
        <v>2000</v>
      </c>
      <c r="L165" s="18">
        <f t="shared" si="204"/>
        <v>2000</v>
      </c>
      <c r="M165" s="18">
        <f t="shared" si="204"/>
        <v>2000</v>
      </c>
      <c r="N165" s="18">
        <f t="shared" si="206"/>
        <v>-320</v>
      </c>
      <c r="O165" s="18">
        <f t="shared" si="206"/>
        <v>-340</v>
      </c>
      <c r="P165" s="18">
        <f t="shared" si="206"/>
        <v>-380</v>
      </c>
      <c r="Q165" s="35">
        <f t="shared" ref="Q165:S165" si="211">Q164</f>
        <v>0</v>
      </c>
      <c r="R165" s="35">
        <f t="shared" si="211"/>
        <v>0</v>
      </c>
      <c r="S165" s="35">
        <f t="shared" si="211"/>
        <v>0</v>
      </c>
      <c r="T165" s="4">
        <f t="shared" si="176"/>
        <v>1188</v>
      </c>
      <c r="U165" s="83">
        <f t="shared" si="181"/>
        <v>1300</v>
      </c>
      <c r="V165" s="83">
        <f t="shared" si="182"/>
        <v>1300</v>
      </c>
      <c r="W165" s="83">
        <f t="shared" si="183"/>
        <v>1300</v>
      </c>
      <c r="X165" s="4"/>
      <c r="Y165" s="18"/>
      <c r="Z165" s="18"/>
      <c r="AA165" s="18"/>
      <c r="AB165" s="50"/>
    </row>
    <row r="166" spans="1:28" ht="13.15" customHeight="1">
      <c r="A166" s="3">
        <v>152</v>
      </c>
      <c r="B166" s="34">
        <f t="shared" si="177"/>
        <v>45473</v>
      </c>
      <c r="C166" s="2">
        <f t="shared" si="178"/>
        <v>884</v>
      </c>
      <c r="D166" s="5">
        <f t="shared" si="157"/>
        <v>1606</v>
      </c>
      <c r="E166" s="35">
        <f t="shared" si="184"/>
        <v>810</v>
      </c>
      <c r="F166" s="35">
        <f t="shared" si="185"/>
        <v>830</v>
      </c>
      <c r="G166" s="35">
        <f t="shared" si="186"/>
        <v>870</v>
      </c>
      <c r="H166" s="18">
        <f t="shared" si="201"/>
        <v>1680</v>
      </c>
      <c r="I166" s="18">
        <f t="shared" si="201"/>
        <v>1660</v>
      </c>
      <c r="J166" s="18">
        <f t="shared" si="201"/>
        <v>1620</v>
      </c>
      <c r="K166" s="18">
        <f t="shared" si="204"/>
        <v>2000</v>
      </c>
      <c r="L166" s="18">
        <f t="shared" si="204"/>
        <v>2000</v>
      </c>
      <c r="M166" s="18">
        <f t="shared" si="204"/>
        <v>2000</v>
      </c>
      <c r="N166" s="18">
        <f t="shared" si="206"/>
        <v>-320</v>
      </c>
      <c r="O166" s="18">
        <f t="shared" si="206"/>
        <v>-340</v>
      </c>
      <c r="P166" s="18">
        <f t="shared" si="206"/>
        <v>-380</v>
      </c>
      <c r="Q166" s="35">
        <f t="shared" ref="Q166:S166" si="212">Q165</f>
        <v>0</v>
      </c>
      <c r="R166" s="35">
        <f t="shared" si="212"/>
        <v>0</v>
      </c>
      <c r="S166" s="35">
        <f t="shared" si="212"/>
        <v>0</v>
      </c>
      <c r="T166" s="4">
        <f t="shared" si="176"/>
        <v>890</v>
      </c>
      <c r="U166" s="83">
        <f t="shared" si="181"/>
        <v>1600</v>
      </c>
      <c r="V166" s="83">
        <f t="shared" si="182"/>
        <v>1600</v>
      </c>
      <c r="W166" s="83">
        <f t="shared" si="183"/>
        <v>1600</v>
      </c>
      <c r="X166" s="89">
        <v>0.3</v>
      </c>
      <c r="Y166" s="18"/>
      <c r="Z166" s="18"/>
      <c r="AA166" s="18"/>
      <c r="AB166" s="50">
        <v>1</v>
      </c>
    </row>
    <row r="167" spans="1:28" ht="13.15" customHeight="1">
      <c r="A167" s="3">
        <v>153</v>
      </c>
      <c r="B167" s="34">
        <f t="shared" si="177"/>
        <v>45474</v>
      </c>
      <c r="C167" s="2">
        <f t="shared" si="178"/>
        <v>884</v>
      </c>
      <c r="D167" s="5">
        <f t="shared" si="157"/>
        <v>1608</v>
      </c>
      <c r="E167" s="35">
        <f t="shared" si="184"/>
        <v>812</v>
      </c>
      <c r="F167" s="35">
        <f t="shared" si="185"/>
        <v>832</v>
      </c>
      <c r="G167" s="35">
        <f t="shared" si="186"/>
        <v>872</v>
      </c>
      <c r="H167" s="18">
        <f t="shared" si="201"/>
        <v>1680</v>
      </c>
      <c r="I167" s="18">
        <f t="shared" si="201"/>
        <v>1660</v>
      </c>
      <c r="J167" s="18">
        <f t="shared" si="201"/>
        <v>1620</v>
      </c>
      <c r="K167" s="18">
        <f t="shared" si="204"/>
        <v>2000</v>
      </c>
      <c r="L167" s="18">
        <f t="shared" si="204"/>
        <v>2000</v>
      </c>
      <c r="M167" s="18">
        <f t="shared" si="204"/>
        <v>2000</v>
      </c>
      <c r="N167" s="18">
        <f t="shared" si="206"/>
        <v>-320</v>
      </c>
      <c r="O167" s="18">
        <f t="shared" si="206"/>
        <v>-340</v>
      </c>
      <c r="P167" s="18">
        <f t="shared" si="206"/>
        <v>-380</v>
      </c>
      <c r="Q167" s="35">
        <f t="shared" ref="Q167:S167" si="213">Q166</f>
        <v>0</v>
      </c>
      <c r="R167" s="35">
        <f t="shared" si="213"/>
        <v>0</v>
      </c>
      <c r="S167" s="35">
        <f t="shared" si="213"/>
        <v>0</v>
      </c>
      <c r="T167" s="4">
        <f t="shared" si="176"/>
        <v>892</v>
      </c>
      <c r="U167" s="83">
        <f t="shared" si="181"/>
        <v>1600</v>
      </c>
      <c r="V167" s="83">
        <f t="shared" si="182"/>
        <v>1600</v>
      </c>
      <c r="W167" s="83">
        <f t="shared" si="183"/>
        <v>1600</v>
      </c>
      <c r="X167" s="4"/>
      <c r="Y167" s="18"/>
      <c r="Z167" s="18"/>
      <c r="AA167" s="18"/>
      <c r="AB167" s="50"/>
    </row>
    <row r="168" spans="1:28" ht="13.15" customHeight="1">
      <c r="A168" s="3">
        <v>154</v>
      </c>
      <c r="B168" s="34">
        <f t="shared" si="177"/>
        <v>45475</v>
      </c>
      <c r="C168" s="2">
        <f t="shared" si="178"/>
        <v>884</v>
      </c>
      <c r="D168" s="5">
        <f t="shared" si="157"/>
        <v>1610</v>
      </c>
      <c r="E168" s="35">
        <f t="shared" si="184"/>
        <v>814</v>
      </c>
      <c r="F168" s="35">
        <f t="shared" si="185"/>
        <v>834</v>
      </c>
      <c r="G168" s="35">
        <f t="shared" si="186"/>
        <v>874</v>
      </c>
      <c r="H168" s="18">
        <f t="shared" si="201"/>
        <v>1680</v>
      </c>
      <c r="I168" s="18">
        <f t="shared" si="201"/>
        <v>1660</v>
      </c>
      <c r="J168" s="18">
        <f t="shared" si="201"/>
        <v>1620</v>
      </c>
      <c r="K168" s="18">
        <f t="shared" si="204"/>
        <v>2000</v>
      </c>
      <c r="L168" s="18">
        <f t="shared" si="204"/>
        <v>2000</v>
      </c>
      <c r="M168" s="18">
        <f t="shared" si="204"/>
        <v>2000</v>
      </c>
      <c r="N168" s="18">
        <f t="shared" si="206"/>
        <v>-320</v>
      </c>
      <c r="O168" s="18">
        <f t="shared" si="206"/>
        <v>-340</v>
      </c>
      <c r="P168" s="18">
        <f t="shared" si="206"/>
        <v>-380</v>
      </c>
      <c r="Q168" s="35">
        <f t="shared" ref="Q168:S168" si="214">Q167</f>
        <v>0</v>
      </c>
      <c r="R168" s="35">
        <f t="shared" si="214"/>
        <v>0</v>
      </c>
      <c r="S168" s="35">
        <f t="shared" si="214"/>
        <v>0</v>
      </c>
      <c r="T168" s="4">
        <f t="shared" si="176"/>
        <v>894</v>
      </c>
      <c r="U168" s="83">
        <f t="shared" si="181"/>
        <v>1600</v>
      </c>
      <c r="V168" s="83">
        <f t="shared" si="182"/>
        <v>1600</v>
      </c>
      <c r="W168" s="83">
        <f t="shared" si="183"/>
        <v>1600</v>
      </c>
      <c r="X168" s="4"/>
      <c r="Y168" s="18"/>
      <c r="Z168" s="18"/>
      <c r="AA168" s="18"/>
      <c r="AB168" s="50"/>
    </row>
    <row r="169" spans="1:28" ht="13.15" customHeight="1">
      <c r="A169" s="3">
        <v>155</v>
      </c>
      <c r="B169" s="34">
        <f t="shared" si="177"/>
        <v>45476</v>
      </c>
      <c r="C169" s="2">
        <f t="shared" si="178"/>
        <v>884</v>
      </c>
      <c r="D169" s="5">
        <f t="shared" si="157"/>
        <v>1612</v>
      </c>
      <c r="E169" s="35">
        <f t="shared" si="184"/>
        <v>816</v>
      </c>
      <c r="F169" s="35">
        <f t="shared" si="185"/>
        <v>836</v>
      </c>
      <c r="G169" s="35">
        <f t="shared" si="186"/>
        <v>876</v>
      </c>
      <c r="H169" s="18">
        <f t="shared" si="201"/>
        <v>1680</v>
      </c>
      <c r="I169" s="18">
        <f t="shared" si="201"/>
        <v>1660</v>
      </c>
      <c r="J169" s="18">
        <f t="shared" si="201"/>
        <v>1620</v>
      </c>
      <c r="K169" s="18">
        <f t="shared" si="204"/>
        <v>2000</v>
      </c>
      <c r="L169" s="18">
        <f t="shared" si="204"/>
        <v>2000</v>
      </c>
      <c r="M169" s="18">
        <f t="shared" si="204"/>
        <v>2000</v>
      </c>
      <c r="N169" s="18">
        <f t="shared" si="206"/>
        <v>-320</v>
      </c>
      <c r="O169" s="18">
        <f t="shared" si="206"/>
        <v>-340</v>
      </c>
      <c r="P169" s="18">
        <f t="shared" si="206"/>
        <v>-380</v>
      </c>
      <c r="Q169" s="35">
        <f t="shared" ref="Q169:S169" si="215">Q168</f>
        <v>0</v>
      </c>
      <c r="R169" s="35">
        <f t="shared" si="215"/>
        <v>0</v>
      </c>
      <c r="S169" s="35">
        <f t="shared" si="215"/>
        <v>0</v>
      </c>
      <c r="T169" s="4">
        <f t="shared" si="176"/>
        <v>896</v>
      </c>
      <c r="U169" s="83">
        <f t="shared" si="181"/>
        <v>1600</v>
      </c>
      <c r="V169" s="83">
        <f t="shared" si="182"/>
        <v>1600</v>
      </c>
      <c r="W169" s="83">
        <f t="shared" si="183"/>
        <v>1600</v>
      </c>
      <c r="X169" s="4"/>
      <c r="Y169" s="18"/>
      <c r="Z169" s="18"/>
      <c r="AA169" s="18"/>
      <c r="AB169" s="50"/>
    </row>
    <row r="170" spans="1:28" ht="13.15" customHeight="1">
      <c r="A170" s="3">
        <v>156</v>
      </c>
      <c r="B170" s="34">
        <f t="shared" si="177"/>
        <v>45477</v>
      </c>
      <c r="C170" s="2">
        <f t="shared" si="178"/>
        <v>884</v>
      </c>
      <c r="D170" s="5">
        <f t="shared" si="157"/>
        <v>1614</v>
      </c>
      <c r="E170" s="35">
        <f t="shared" si="184"/>
        <v>818</v>
      </c>
      <c r="F170" s="35">
        <f t="shared" si="185"/>
        <v>838</v>
      </c>
      <c r="G170" s="35">
        <f t="shared" si="186"/>
        <v>878</v>
      </c>
      <c r="H170" s="18">
        <f t="shared" si="201"/>
        <v>1680</v>
      </c>
      <c r="I170" s="18">
        <f t="shared" si="201"/>
        <v>1660</v>
      </c>
      <c r="J170" s="18">
        <f t="shared" si="201"/>
        <v>1620</v>
      </c>
      <c r="K170" s="18">
        <f t="shared" si="204"/>
        <v>2000</v>
      </c>
      <c r="L170" s="18">
        <f t="shared" si="204"/>
        <v>2000</v>
      </c>
      <c r="M170" s="18">
        <f t="shared" si="204"/>
        <v>2000</v>
      </c>
      <c r="N170" s="18">
        <f t="shared" si="206"/>
        <v>-320</v>
      </c>
      <c r="O170" s="18">
        <f t="shared" si="206"/>
        <v>-340</v>
      </c>
      <c r="P170" s="18">
        <f t="shared" si="206"/>
        <v>-380</v>
      </c>
      <c r="Q170" s="35">
        <f t="shared" ref="Q170:S170" si="216">Q169</f>
        <v>0</v>
      </c>
      <c r="R170" s="35">
        <f t="shared" si="216"/>
        <v>0</v>
      </c>
      <c r="S170" s="35">
        <f t="shared" si="216"/>
        <v>0</v>
      </c>
      <c r="T170" s="4">
        <f t="shared" si="176"/>
        <v>898</v>
      </c>
      <c r="U170" s="83">
        <f t="shared" si="181"/>
        <v>1600</v>
      </c>
      <c r="V170" s="83">
        <f t="shared" si="182"/>
        <v>1600</v>
      </c>
      <c r="W170" s="83">
        <f t="shared" si="183"/>
        <v>1600</v>
      </c>
      <c r="X170" s="4"/>
      <c r="Y170" s="18"/>
      <c r="Z170" s="18"/>
      <c r="AA170" s="18"/>
      <c r="AB170" s="50"/>
    </row>
    <row r="171" spans="1:28" ht="13.15" customHeight="1">
      <c r="A171" s="3">
        <v>157</v>
      </c>
      <c r="B171" s="34">
        <f t="shared" si="177"/>
        <v>45478</v>
      </c>
      <c r="C171" s="2">
        <f t="shared" si="178"/>
        <v>884</v>
      </c>
      <c r="D171" s="5">
        <f t="shared" si="157"/>
        <v>1616</v>
      </c>
      <c r="E171" s="35">
        <f t="shared" si="184"/>
        <v>820</v>
      </c>
      <c r="F171" s="35">
        <f t="shared" si="185"/>
        <v>840</v>
      </c>
      <c r="G171" s="35">
        <f t="shared" si="186"/>
        <v>880</v>
      </c>
      <c r="H171" s="18">
        <f t="shared" si="201"/>
        <v>1680</v>
      </c>
      <c r="I171" s="18">
        <f t="shared" si="201"/>
        <v>1660</v>
      </c>
      <c r="J171" s="18">
        <f t="shared" si="201"/>
        <v>1620</v>
      </c>
      <c r="K171" s="18">
        <f t="shared" si="204"/>
        <v>2000</v>
      </c>
      <c r="L171" s="18">
        <f t="shared" si="204"/>
        <v>2000</v>
      </c>
      <c r="M171" s="18">
        <f t="shared" si="204"/>
        <v>2000</v>
      </c>
      <c r="N171" s="18">
        <f t="shared" si="206"/>
        <v>-320</v>
      </c>
      <c r="O171" s="18">
        <f t="shared" si="206"/>
        <v>-340</v>
      </c>
      <c r="P171" s="18">
        <f t="shared" si="206"/>
        <v>-380</v>
      </c>
      <c r="Q171" s="35">
        <f t="shared" ref="Q171:S171" si="217">Q170</f>
        <v>0</v>
      </c>
      <c r="R171" s="35">
        <f t="shared" si="217"/>
        <v>0</v>
      </c>
      <c r="S171" s="35">
        <f t="shared" si="217"/>
        <v>0</v>
      </c>
      <c r="T171" s="4">
        <f t="shared" si="176"/>
        <v>900</v>
      </c>
      <c r="U171" s="83">
        <f t="shared" si="181"/>
        <v>1600</v>
      </c>
      <c r="V171" s="83">
        <f t="shared" si="182"/>
        <v>1600</v>
      </c>
      <c r="W171" s="83">
        <f t="shared" si="183"/>
        <v>1600</v>
      </c>
      <c r="X171" s="4"/>
      <c r="Y171" s="18"/>
      <c r="Z171" s="18"/>
      <c r="AA171" s="18"/>
      <c r="AB171" s="50"/>
    </row>
    <row r="172" spans="1:28" ht="13.15" customHeight="1">
      <c r="A172" s="3">
        <v>158</v>
      </c>
      <c r="B172" s="34">
        <f t="shared" si="177"/>
        <v>45479</v>
      </c>
      <c r="C172" s="2">
        <f t="shared" si="178"/>
        <v>884</v>
      </c>
      <c r="D172" s="5">
        <f t="shared" si="157"/>
        <v>1618</v>
      </c>
      <c r="E172" s="35">
        <f t="shared" si="184"/>
        <v>822</v>
      </c>
      <c r="F172" s="35">
        <f t="shared" si="185"/>
        <v>842</v>
      </c>
      <c r="G172" s="35">
        <f t="shared" si="186"/>
        <v>882</v>
      </c>
      <c r="H172" s="18">
        <f t="shared" si="201"/>
        <v>1680</v>
      </c>
      <c r="I172" s="18">
        <f t="shared" si="201"/>
        <v>1660</v>
      </c>
      <c r="J172" s="18">
        <f t="shared" si="201"/>
        <v>1620</v>
      </c>
      <c r="K172" s="18">
        <f t="shared" si="204"/>
        <v>2000</v>
      </c>
      <c r="L172" s="18">
        <f t="shared" si="204"/>
        <v>2000</v>
      </c>
      <c r="M172" s="18">
        <f t="shared" si="204"/>
        <v>2000</v>
      </c>
      <c r="N172" s="18">
        <f t="shared" si="206"/>
        <v>-320</v>
      </c>
      <c r="O172" s="18">
        <f t="shared" si="206"/>
        <v>-340</v>
      </c>
      <c r="P172" s="18">
        <f t="shared" si="206"/>
        <v>-380</v>
      </c>
      <c r="Q172" s="35">
        <f t="shared" ref="Q172:S172" si="218">Q171</f>
        <v>0</v>
      </c>
      <c r="R172" s="35">
        <f t="shared" si="218"/>
        <v>0</v>
      </c>
      <c r="S172" s="35">
        <f t="shared" si="218"/>
        <v>0</v>
      </c>
      <c r="T172" s="4">
        <f t="shared" si="176"/>
        <v>902</v>
      </c>
      <c r="U172" s="83">
        <f t="shared" si="181"/>
        <v>1600</v>
      </c>
      <c r="V172" s="83">
        <f t="shared" si="182"/>
        <v>1600</v>
      </c>
      <c r="W172" s="83">
        <f t="shared" si="183"/>
        <v>1600</v>
      </c>
      <c r="X172" s="4"/>
      <c r="Y172" s="18"/>
      <c r="Z172" s="18"/>
      <c r="AA172" s="18"/>
      <c r="AB172" s="50"/>
    </row>
    <row r="173" spans="1:28" ht="13.15" customHeight="1">
      <c r="A173" s="3">
        <v>159</v>
      </c>
      <c r="B173" s="34">
        <f t="shared" si="177"/>
        <v>45480</v>
      </c>
      <c r="C173" s="2">
        <f t="shared" si="178"/>
        <v>884</v>
      </c>
      <c r="D173" s="5">
        <f t="shared" si="157"/>
        <v>1620</v>
      </c>
      <c r="E173" s="35">
        <f t="shared" si="184"/>
        <v>824</v>
      </c>
      <c r="F173" s="35">
        <f t="shared" si="185"/>
        <v>844</v>
      </c>
      <c r="G173" s="35">
        <f t="shared" si="186"/>
        <v>884</v>
      </c>
      <c r="H173" s="18">
        <f t="shared" si="201"/>
        <v>1680</v>
      </c>
      <c r="I173" s="18">
        <f t="shared" si="201"/>
        <v>1660</v>
      </c>
      <c r="J173" s="18">
        <f t="shared" si="201"/>
        <v>1620</v>
      </c>
      <c r="K173" s="18">
        <f t="shared" si="204"/>
        <v>2000</v>
      </c>
      <c r="L173" s="18">
        <f t="shared" si="204"/>
        <v>2000</v>
      </c>
      <c r="M173" s="18">
        <f t="shared" si="204"/>
        <v>2000</v>
      </c>
      <c r="N173" s="18">
        <f t="shared" si="206"/>
        <v>-320</v>
      </c>
      <c r="O173" s="18">
        <f t="shared" si="206"/>
        <v>-340</v>
      </c>
      <c r="P173" s="18">
        <f t="shared" si="206"/>
        <v>-380</v>
      </c>
      <c r="Q173" s="35">
        <f t="shared" ref="Q173:S173" si="219">Q172</f>
        <v>0</v>
      </c>
      <c r="R173" s="35">
        <f t="shared" si="219"/>
        <v>0</v>
      </c>
      <c r="S173" s="35">
        <f t="shared" si="219"/>
        <v>0</v>
      </c>
      <c r="T173" s="4">
        <f t="shared" si="176"/>
        <v>904</v>
      </c>
      <c r="U173" s="83">
        <f t="shared" si="181"/>
        <v>1600</v>
      </c>
      <c r="V173" s="83">
        <f t="shared" si="182"/>
        <v>1600</v>
      </c>
      <c r="W173" s="83">
        <f t="shared" si="183"/>
        <v>1600</v>
      </c>
      <c r="X173" s="4"/>
      <c r="Y173" s="18"/>
      <c r="Z173" s="18"/>
      <c r="AA173" s="18"/>
      <c r="AB173" s="50"/>
    </row>
    <row r="174" spans="1:28" ht="13.15" customHeight="1">
      <c r="A174" s="3">
        <v>160</v>
      </c>
      <c r="B174" s="34">
        <f t="shared" si="177"/>
        <v>45481</v>
      </c>
      <c r="C174" s="2">
        <f t="shared" si="178"/>
        <v>884</v>
      </c>
      <c r="D174" s="5">
        <f t="shared" si="157"/>
        <v>1622</v>
      </c>
      <c r="E174" s="35">
        <f t="shared" si="184"/>
        <v>826</v>
      </c>
      <c r="F174" s="35">
        <f t="shared" si="185"/>
        <v>846</v>
      </c>
      <c r="G174" s="35">
        <f t="shared" si="186"/>
        <v>886</v>
      </c>
      <c r="H174" s="18">
        <f t="shared" si="201"/>
        <v>1680</v>
      </c>
      <c r="I174" s="18">
        <f t="shared" si="201"/>
        <v>1660</v>
      </c>
      <c r="J174" s="18">
        <f t="shared" si="201"/>
        <v>1620</v>
      </c>
      <c r="K174" s="18">
        <f t="shared" si="204"/>
        <v>2000</v>
      </c>
      <c r="L174" s="18">
        <f t="shared" si="204"/>
        <v>2000</v>
      </c>
      <c r="M174" s="18">
        <f t="shared" si="204"/>
        <v>2000</v>
      </c>
      <c r="N174" s="18">
        <f t="shared" si="206"/>
        <v>-320</v>
      </c>
      <c r="O174" s="18">
        <f t="shared" si="206"/>
        <v>-340</v>
      </c>
      <c r="P174" s="18">
        <f t="shared" si="206"/>
        <v>-380</v>
      </c>
      <c r="Q174" s="35">
        <f t="shared" ref="Q174:S174" si="220">Q173</f>
        <v>0</v>
      </c>
      <c r="R174" s="35">
        <f t="shared" si="220"/>
        <v>0</v>
      </c>
      <c r="S174" s="35">
        <f t="shared" si="220"/>
        <v>0</v>
      </c>
      <c r="T174" s="4">
        <f t="shared" si="176"/>
        <v>906</v>
      </c>
      <c r="U174" s="83">
        <f t="shared" si="181"/>
        <v>1600</v>
      </c>
      <c r="V174" s="83">
        <f t="shared" si="182"/>
        <v>1600</v>
      </c>
      <c r="W174" s="83">
        <f t="shared" si="183"/>
        <v>1600</v>
      </c>
      <c r="X174" s="4"/>
      <c r="Y174" s="18"/>
      <c r="Z174" s="18"/>
      <c r="AA174" s="18"/>
      <c r="AB174" s="50"/>
    </row>
    <row r="175" spans="1:28" ht="13.15" customHeight="1">
      <c r="A175" s="3">
        <v>161</v>
      </c>
      <c r="B175" s="34">
        <f t="shared" si="177"/>
        <v>45482</v>
      </c>
      <c r="C175" s="2">
        <f t="shared" si="178"/>
        <v>884</v>
      </c>
      <c r="D175" s="5">
        <f t="shared" si="157"/>
        <v>1624</v>
      </c>
      <c r="E175" s="35">
        <f t="shared" si="184"/>
        <v>828</v>
      </c>
      <c r="F175" s="35">
        <f t="shared" si="185"/>
        <v>848</v>
      </c>
      <c r="G175" s="35">
        <f t="shared" si="186"/>
        <v>888</v>
      </c>
      <c r="H175" s="18">
        <f t="shared" si="201"/>
        <v>1680</v>
      </c>
      <c r="I175" s="18">
        <f t="shared" si="201"/>
        <v>1660</v>
      </c>
      <c r="J175" s="18">
        <f t="shared" si="201"/>
        <v>1620</v>
      </c>
      <c r="K175" s="18">
        <f t="shared" si="204"/>
        <v>2000</v>
      </c>
      <c r="L175" s="18">
        <f t="shared" si="204"/>
        <v>2000</v>
      </c>
      <c r="M175" s="18">
        <f t="shared" si="204"/>
        <v>2000</v>
      </c>
      <c r="N175" s="18">
        <f t="shared" si="206"/>
        <v>-320</v>
      </c>
      <c r="O175" s="18">
        <f t="shared" si="206"/>
        <v>-340</v>
      </c>
      <c r="P175" s="18">
        <f t="shared" si="206"/>
        <v>-380</v>
      </c>
      <c r="Q175" s="35">
        <f t="shared" ref="Q175:S175" si="221">Q174</f>
        <v>0</v>
      </c>
      <c r="R175" s="35">
        <f t="shared" si="221"/>
        <v>0</v>
      </c>
      <c r="S175" s="35">
        <f t="shared" si="221"/>
        <v>0</v>
      </c>
      <c r="T175" s="4">
        <f t="shared" si="176"/>
        <v>908</v>
      </c>
      <c r="U175" s="83">
        <f t="shared" si="181"/>
        <v>1600</v>
      </c>
      <c r="V175" s="83">
        <f t="shared" si="182"/>
        <v>1600</v>
      </c>
      <c r="W175" s="83">
        <f t="shared" si="183"/>
        <v>1600</v>
      </c>
      <c r="X175" s="4"/>
      <c r="Y175" s="18"/>
      <c r="Z175" s="18"/>
      <c r="AA175" s="18"/>
      <c r="AB175" s="50"/>
    </row>
    <row r="176" spans="1:28" ht="13.15" customHeight="1">
      <c r="A176" s="3">
        <v>162</v>
      </c>
      <c r="B176" s="34">
        <f t="shared" si="177"/>
        <v>45483</v>
      </c>
      <c r="C176" s="2">
        <f t="shared" si="178"/>
        <v>884</v>
      </c>
      <c r="D176" s="5">
        <f t="shared" si="157"/>
        <v>1626</v>
      </c>
      <c r="E176" s="35">
        <f t="shared" si="184"/>
        <v>830</v>
      </c>
      <c r="F176" s="35">
        <f t="shared" si="185"/>
        <v>850</v>
      </c>
      <c r="G176" s="35">
        <f t="shared" si="186"/>
        <v>890</v>
      </c>
      <c r="H176" s="18">
        <f t="shared" si="201"/>
        <v>1680</v>
      </c>
      <c r="I176" s="18">
        <f t="shared" si="201"/>
        <v>1660</v>
      </c>
      <c r="J176" s="18">
        <f t="shared" si="201"/>
        <v>1620</v>
      </c>
      <c r="K176" s="18">
        <f t="shared" ref="K176:M191" si="222">K175</f>
        <v>2000</v>
      </c>
      <c r="L176" s="18">
        <f t="shared" si="222"/>
        <v>2000</v>
      </c>
      <c r="M176" s="18">
        <f t="shared" si="222"/>
        <v>2000</v>
      </c>
      <c r="N176" s="18">
        <f t="shared" si="206"/>
        <v>-320</v>
      </c>
      <c r="O176" s="18">
        <f t="shared" si="206"/>
        <v>-340</v>
      </c>
      <c r="P176" s="18">
        <f t="shared" si="206"/>
        <v>-380</v>
      </c>
      <c r="Q176" s="35">
        <f t="shared" ref="Q176:S176" si="223">Q175</f>
        <v>0</v>
      </c>
      <c r="R176" s="35">
        <f t="shared" si="223"/>
        <v>0</v>
      </c>
      <c r="S176" s="35">
        <f t="shared" si="223"/>
        <v>0</v>
      </c>
      <c r="T176" s="4">
        <f t="shared" si="176"/>
        <v>910</v>
      </c>
      <c r="U176" s="83">
        <f t="shared" si="181"/>
        <v>1600</v>
      </c>
      <c r="V176" s="83">
        <f t="shared" si="182"/>
        <v>1600</v>
      </c>
      <c r="W176" s="83">
        <f t="shared" si="183"/>
        <v>1600</v>
      </c>
      <c r="X176" s="4"/>
      <c r="Y176" s="18"/>
      <c r="Z176" s="18"/>
      <c r="AA176" s="18"/>
      <c r="AB176" s="50"/>
    </row>
    <row r="177" spans="1:28" ht="13.15" customHeight="1">
      <c r="A177" s="3">
        <v>163</v>
      </c>
      <c r="B177" s="34">
        <f t="shared" si="177"/>
        <v>45484</v>
      </c>
      <c r="C177" s="2">
        <f t="shared" si="178"/>
        <v>884</v>
      </c>
      <c r="D177" s="5">
        <f t="shared" si="157"/>
        <v>1628</v>
      </c>
      <c r="E177" s="35">
        <f t="shared" si="184"/>
        <v>832</v>
      </c>
      <c r="F177" s="35">
        <f t="shared" si="185"/>
        <v>852</v>
      </c>
      <c r="G177" s="35">
        <f t="shared" si="186"/>
        <v>892</v>
      </c>
      <c r="H177" s="18">
        <f t="shared" si="201"/>
        <v>1680</v>
      </c>
      <c r="I177" s="18">
        <f t="shared" si="201"/>
        <v>1660</v>
      </c>
      <c r="J177" s="18">
        <f t="shared" si="201"/>
        <v>1620</v>
      </c>
      <c r="K177" s="18">
        <f t="shared" si="222"/>
        <v>2000</v>
      </c>
      <c r="L177" s="18">
        <f t="shared" si="222"/>
        <v>2000</v>
      </c>
      <c r="M177" s="18">
        <f t="shared" si="222"/>
        <v>2000</v>
      </c>
      <c r="N177" s="18">
        <f t="shared" ref="N177:P192" si="224">N176-Q177</f>
        <v>-320</v>
      </c>
      <c r="O177" s="18">
        <f t="shared" si="224"/>
        <v>-340</v>
      </c>
      <c r="P177" s="18">
        <f t="shared" si="224"/>
        <v>-380</v>
      </c>
      <c r="Q177" s="35">
        <f t="shared" ref="Q177:S177" si="225">Q176</f>
        <v>0</v>
      </c>
      <c r="R177" s="35">
        <f t="shared" si="225"/>
        <v>0</v>
      </c>
      <c r="S177" s="35">
        <f t="shared" si="225"/>
        <v>0</v>
      </c>
      <c r="T177" s="4">
        <f t="shared" si="176"/>
        <v>912</v>
      </c>
      <c r="U177" s="83">
        <f t="shared" si="181"/>
        <v>1600</v>
      </c>
      <c r="V177" s="83">
        <f t="shared" si="182"/>
        <v>1600</v>
      </c>
      <c r="W177" s="83">
        <f t="shared" si="183"/>
        <v>1600</v>
      </c>
      <c r="X177" s="4"/>
      <c r="Y177" s="18"/>
      <c r="Z177" s="18"/>
      <c r="AA177" s="18"/>
      <c r="AB177" s="50"/>
    </row>
    <row r="178" spans="1:28" ht="13.15" customHeight="1">
      <c r="A178" s="3">
        <v>164</v>
      </c>
      <c r="B178" s="34">
        <f t="shared" si="177"/>
        <v>45485</v>
      </c>
      <c r="C178" s="2">
        <f t="shared" si="178"/>
        <v>884</v>
      </c>
      <c r="D178" s="5">
        <f t="shared" si="157"/>
        <v>1630</v>
      </c>
      <c r="E178" s="35">
        <f t="shared" si="184"/>
        <v>834</v>
      </c>
      <c r="F178" s="35">
        <f t="shared" si="185"/>
        <v>854</v>
      </c>
      <c r="G178" s="35">
        <f t="shared" si="186"/>
        <v>894</v>
      </c>
      <c r="H178" s="18">
        <f t="shared" si="201"/>
        <v>1680</v>
      </c>
      <c r="I178" s="18">
        <f t="shared" si="201"/>
        <v>1660</v>
      </c>
      <c r="J178" s="18">
        <f t="shared" si="201"/>
        <v>1620</v>
      </c>
      <c r="K178" s="18">
        <f t="shared" si="222"/>
        <v>2000</v>
      </c>
      <c r="L178" s="18">
        <f t="shared" si="222"/>
        <v>2000</v>
      </c>
      <c r="M178" s="18">
        <f t="shared" si="222"/>
        <v>2000</v>
      </c>
      <c r="N178" s="18">
        <f t="shared" si="224"/>
        <v>-320</v>
      </c>
      <c r="O178" s="18">
        <f t="shared" si="224"/>
        <v>-340</v>
      </c>
      <c r="P178" s="18">
        <f t="shared" si="224"/>
        <v>-380</v>
      </c>
      <c r="Q178" s="35">
        <f t="shared" ref="Q178:S178" si="226">Q177</f>
        <v>0</v>
      </c>
      <c r="R178" s="35">
        <f t="shared" si="226"/>
        <v>0</v>
      </c>
      <c r="S178" s="35">
        <f t="shared" si="226"/>
        <v>0</v>
      </c>
      <c r="T178" s="4">
        <f t="shared" si="176"/>
        <v>914</v>
      </c>
      <c r="U178" s="83">
        <f t="shared" si="181"/>
        <v>1600</v>
      </c>
      <c r="V178" s="83">
        <f t="shared" si="182"/>
        <v>1600</v>
      </c>
      <c r="W178" s="83">
        <f t="shared" si="183"/>
        <v>1600</v>
      </c>
      <c r="X178" s="4"/>
      <c r="Y178" s="18"/>
      <c r="Z178" s="18"/>
      <c r="AA178" s="18"/>
      <c r="AB178" s="50"/>
    </row>
    <row r="179" spans="1:28" ht="13.15" customHeight="1">
      <c r="A179" s="3">
        <v>165</v>
      </c>
      <c r="B179" s="34">
        <f t="shared" si="177"/>
        <v>45486</v>
      </c>
      <c r="C179" s="2">
        <f t="shared" si="178"/>
        <v>884</v>
      </c>
      <c r="D179" s="5">
        <f t="shared" si="157"/>
        <v>1632</v>
      </c>
      <c r="E179" s="35">
        <f t="shared" si="184"/>
        <v>836</v>
      </c>
      <c r="F179" s="35">
        <f t="shared" si="185"/>
        <v>856</v>
      </c>
      <c r="G179" s="35">
        <f t="shared" si="186"/>
        <v>896</v>
      </c>
      <c r="H179" s="18">
        <f t="shared" si="201"/>
        <v>1680</v>
      </c>
      <c r="I179" s="18">
        <f t="shared" si="201"/>
        <v>1660</v>
      </c>
      <c r="J179" s="18">
        <f t="shared" si="201"/>
        <v>1620</v>
      </c>
      <c r="K179" s="18">
        <f t="shared" si="222"/>
        <v>2000</v>
      </c>
      <c r="L179" s="18">
        <f t="shared" si="222"/>
        <v>2000</v>
      </c>
      <c r="M179" s="18">
        <f t="shared" si="222"/>
        <v>2000</v>
      </c>
      <c r="N179" s="18">
        <f t="shared" si="224"/>
        <v>-320</v>
      </c>
      <c r="O179" s="18">
        <f t="shared" si="224"/>
        <v>-340</v>
      </c>
      <c r="P179" s="18">
        <f t="shared" si="224"/>
        <v>-380</v>
      </c>
      <c r="Q179" s="35">
        <f t="shared" ref="Q179:S179" si="227">Q178</f>
        <v>0</v>
      </c>
      <c r="R179" s="35">
        <f t="shared" si="227"/>
        <v>0</v>
      </c>
      <c r="S179" s="35">
        <f t="shared" si="227"/>
        <v>0</v>
      </c>
      <c r="T179" s="4">
        <f t="shared" si="176"/>
        <v>916</v>
      </c>
      <c r="U179" s="83">
        <f t="shared" si="181"/>
        <v>1600</v>
      </c>
      <c r="V179" s="83">
        <f t="shared" si="182"/>
        <v>1600</v>
      </c>
      <c r="W179" s="83">
        <f t="shared" si="183"/>
        <v>1600</v>
      </c>
      <c r="X179" s="4"/>
      <c r="Y179" s="18"/>
      <c r="Z179" s="18"/>
      <c r="AA179" s="18"/>
      <c r="AB179" s="50"/>
    </row>
    <row r="180" spans="1:28" ht="13.15" customHeight="1">
      <c r="A180" s="3">
        <v>166</v>
      </c>
      <c r="B180" s="34">
        <f t="shared" si="177"/>
        <v>45487</v>
      </c>
      <c r="C180" s="2">
        <f t="shared" si="178"/>
        <v>884</v>
      </c>
      <c r="D180" s="5">
        <f t="shared" si="157"/>
        <v>1634</v>
      </c>
      <c r="E180" s="35">
        <f t="shared" si="184"/>
        <v>838</v>
      </c>
      <c r="F180" s="35">
        <f t="shared" si="185"/>
        <v>858</v>
      </c>
      <c r="G180" s="35">
        <f t="shared" si="186"/>
        <v>898</v>
      </c>
      <c r="H180" s="18">
        <f t="shared" si="201"/>
        <v>1680</v>
      </c>
      <c r="I180" s="18">
        <f t="shared" si="201"/>
        <v>1660</v>
      </c>
      <c r="J180" s="18">
        <f t="shared" si="201"/>
        <v>1620</v>
      </c>
      <c r="K180" s="18">
        <f t="shared" si="222"/>
        <v>2000</v>
      </c>
      <c r="L180" s="18">
        <f t="shared" si="222"/>
        <v>2000</v>
      </c>
      <c r="M180" s="18">
        <f t="shared" si="222"/>
        <v>2000</v>
      </c>
      <c r="N180" s="18">
        <f t="shared" si="224"/>
        <v>-320</v>
      </c>
      <c r="O180" s="18">
        <f t="shared" si="224"/>
        <v>-340</v>
      </c>
      <c r="P180" s="18">
        <f t="shared" si="224"/>
        <v>-380</v>
      </c>
      <c r="Q180" s="35">
        <f t="shared" ref="Q180:S180" si="228">Q179</f>
        <v>0</v>
      </c>
      <c r="R180" s="35">
        <f t="shared" si="228"/>
        <v>0</v>
      </c>
      <c r="S180" s="35">
        <f t="shared" si="228"/>
        <v>0</v>
      </c>
      <c r="T180" s="4">
        <f t="shared" si="176"/>
        <v>918</v>
      </c>
      <c r="U180" s="83">
        <f t="shared" si="181"/>
        <v>1600</v>
      </c>
      <c r="V180" s="83">
        <f t="shared" si="182"/>
        <v>1600</v>
      </c>
      <c r="W180" s="83">
        <f t="shared" si="183"/>
        <v>1600</v>
      </c>
      <c r="X180" s="4"/>
      <c r="Y180" s="18"/>
      <c r="Z180" s="18"/>
      <c r="AA180" s="18"/>
      <c r="AB180" s="50"/>
    </row>
    <row r="181" spans="1:28" ht="13.15" customHeight="1">
      <c r="A181" s="3">
        <v>167</v>
      </c>
      <c r="B181" s="34">
        <f t="shared" si="177"/>
        <v>45488</v>
      </c>
      <c r="C181" s="2">
        <f t="shared" si="178"/>
        <v>884</v>
      </c>
      <c r="D181" s="5">
        <f t="shared" si="157"/>
        <v>1636</v>
      </c>
      <c r="E181" s="35">
        <f t="shared" si="184"/>
        <v>840</v>
      </c>
      <c r="F181" s="35">
        <f t="shared" si="185"/>
        <v>860</v>
      </c>
      <c r="G181" s="35">
        <f t="shared" si="186"/>
        <v>900</v>
      </c>
      <c r="H181" s="18">
        <f t="shared" si="201"/>
        <v>1680</v>
      </c>
      <c r="I181" s="18">
        <f t="shared" si="201"/>
        <v>1660</v>
      </c>
      <c r="J181" s="18">
        <f t="shared" si="201"/>
        <v>1620</v>
      </c>
      <c r="K181" s="18">
        <f t="shared" si="222"/>
        <v>2000</v>
      </c>
      <c r="L181" s="18">
        <f t="shared" si="222"/>
        <v>2000</v>
      </c>
      <c r="M181" s="18">
        <f t="shared" si="222"/>
        <v>2000</v>
      </c>
      <c r="N181" s="18">
        <f t="shared" si="224"/>
        <v>-320</v>
      </c>
      <c r="O181" s="18">
        <f t="shared" si="224"/>
        <v>-340</v>
      </c>
      <c r="P181" s="18">
        <f t="shared" si="224"/>
        <v>-380</v>
      </c>
      <c r="Q181" s="35">
        <f t="shared" ref="Q181:S181" si="229">Q180</f>
        <v>0</v>
      </c>
      <c r="R181" s="35">
        <f t="shared" si="229"/>
        <v>0</v>
      </c>
      <c r="S181" s="35">
        <f t="shared" si="229"/>
        <v>0</v>
      </c>
      <c r="T181" s="4">
        <f t="shared" si="176"/>
        <v>920</v>
      </c>
      <c r="U181" s="83">
        <f t="shared" si="181"/>
        <v>1600</v>
      </c>
      <c r="V181" s="83">
        <f t="shared" si="182"/>
        <v>1600</v>
      </c>
      <c r="W181" s="83">
        <f t="shared" si="183"/>
        <v>1600</v>
      </c>
      <c r="X181" s="4"/>
      <c r="Y181" s="18"/>
      <c r="Z181" s="18"/>
      <c r="AA181" s="18"/>
      <c r="AB181" s="50"/>
    </row>
    <row r="182" spans="1:28" ht="13.15" customHeight="1">
      <c r="A182" s="3">
        <v>168</v>
      </c>
      <c r="B182" s="34">
        <f t="shared" si="177"/>
        <v>45489</v>
      </c>
      <c r="C182" s="2">
        <f t="shared" si="178"/>
        <v>884</v>
      </c>
      <c r="D182" s="5">
        <f t="shared" si="157"/>
        <v>1638</v>
      </c>
      <c r="E182" s="35">
        <f t="shared" si="184"/>
        <v>842</v>
      </c>
      <c r="F182" s="35">
        <f t="shared" si="185"/>
        <v>862</v>
      </c>
      <c r="G182" s="35">
        <f t="shared" si="186"/>
        <v>902</v>
      </c>
      <c r="H182" s="18">
        <f t="shared" si="201"/>
        <v>1680</v>
      </c>
      <c r="I182" s="18">
        <f t="shared" si="201"/>
        <v>1660</v>
      </c>
      <c r="J182" s="18">
        <f t="shared" si="201"/>
        <v>1620</v>
      </c>
      <c r="K182" s="18">
        <f t="shared" si="222"/>
        <v>2000</v>
      </c>
      <c r="L182" s="18">
        <f t="shared" si="222"/>
        <v>2000</v>
      </c>
      <c r="M182" s="18">
        <f t="shared" si="222"/>
        <v>2000</v>
      </c>
      <c r="N182" s="18">
        <f t="shared" si="224"/>
        <v>-320</v>
      </c>
      <c r="O182" s="18">
        <f t="shared" si="224"/>
        <v>-340</v>
      </c>
      <c r="P182" s="18">
        <f t="shared" si="224"/>
        <v>-380</v>
      </c>
      <c r="Q182" s="35">
        <f t="shared" ref="Q182:S182" si="230">Q181</f>
        <v>0</v>
      </c>
      <c r="R182" s="35">
        <f t="shared" si="230"/>
        <v>0</v>
      </c>
      <c r="S182" s="35">
        <f t="shared" si="230"/>
        <v>0</v>
      </c>
      <c r="T182" s="4">
        <f t="shared" si="176"/>
        <v>922</v>
      </c>
      <c r="U182" s="83">
        <f t="shared" si="181"/>
        <v>1600</v>
      </c>
      <c r="V182" s="83">
        <f t="shared" si="182"/>
        <v>1600</v>
      </c>
      <c r="W182" s="83">
        <f t="shared" si="183"/>
        <v>1600</v>
      </c>
      <c r="X182" s="4"/>
      <c r="Y182" s="18"/>
      <c r="Z182" s="18"/>
      <c r="AA182" s="18"/>
      <c r="AB182" s="50"/>
    </row>
    <row r="183" spans="1:28" ht="13.15" customHeight="1">
      <c r="A183" s="3">
        <v>169</v>
      </c>
      <c r="B183" s="34">
        <f t="shared" si="177"/>
        <v>45490</v>
      </c>
      <c r="C183" s="2">
        <f t="shared" si="178"/>
        <v>884</v>
      </c>
      <c r="D183" s="5">
        <f t="shared" si="157"/>
        <v>1640</v>
      </c>
      <c r="E183" s="35">
        <f t="shared" si="184"/>
        <v>844</v>
      </c>
      <c r="F183" s="35">
        <f t="shared" si="185"/>
        <v>864</v>
      </c>
      <c r="G183" s="35">
        <f t="shared" si="186"/>
        <v>904</v>
      </c>
      <c r="H183" s="18">
        <f t="shared" si="201"/>
        <v>1680</v>
      </c>
      <c r="I183" s="18">
        <f t="shared" si="201"/>
        <v>1660</v>
      </c>
      <c r="J183" s="18">
        <f t="shared" si="201"/>
        <v>1620</v>
      </c>
      <c r="K183" s="18">
        <f t="shared" si="222"/>
        <v>2000</v>
      </c>
      <c r="L183" s="18">
        <f t="shared" si="222"/>
        <v>2000</v>
      </c>
      <c r="M183" s="18">
        <f t="shared" si="222"/>
        <v>2000</v>
      </c>
      <c r="N183" s="18">
        <f t="shared" si="224"/>
        <v>-320</v>
      </c>
      <c r="O183" s="18">
        <f t="shared" si="224"/>
        <v>-340</v>
      </c>
      <c r="P183" s="18">
        <f t="shared" si="224"/>
        <v>-380</v>
      </c>
      <c r="Q183" s="35">
        <f t="shared" ref="Q183:S183" si="231">Q182</f>
        <v>0</v>
      </c>
      <c r="R183" s="35">
        <f t="shared" si="231"/>
        <v>0</v>
      </c>
      <c r="S183" s="35">
        <f t="shared" si="231"/>
        <v>0</v>
      </c>
      <c r="T183" s="4">
        <f t="shared" si="176"/>
        <v>924</v>
      </c>
      <c r="U183" s="83">
        <f t="shared" si="181"/>
        <v>1600</v>
      </c>
      <c r="V183" s="83">
        <f t="shared" si="182"/>
        <v>1600</v>
      </c>
      <c r="W183" s="83">
        <f t="shared" si="183"/>
        <v>1600</v>
      </c>
      <c r="X183" s="4"/>
      <c r="Y183" s="18"/>
      <c r="Z183" s="18"/>
      <c r="AA183" s="18"/>
      <c r="AB183" s="50"/>
    </row>
    <row r="184" spans="1:28" ht="13.15" customHeight="1">
      <c r="A184" s="3">
        <v>170</v>
      </c>
      <c r="B184" s="34">
        <f t="shared" si="177"/>
        <v>45491</v>
      </c>
      <c r="C184" s="2">
        <f t="shared" si="178"/>
        <v>884</v>
      </c>
      <c r="D184" s="5">
        <f t="shared" si="157"/>
        <v>1642</v>
      </c>
      <c r="E184" s="35">
        <f t="shared" si="184"/>
        <v>846</v>
      </c>
      <c r="F184" s="35">
        <f t="shared" si="185"/>
        <v>866</v>
      </c>
      <c r="G184" s="35">
        <f t="shared" si="186"/>
        <v>906</v>
      </c>
      <c r="H184" s="18">
        <f t="shared" si="201"/>
        <v>1680</v>
      </c>
      <c r="I184" s="18">
        <f t="shared" si="201"/>
        <v>1660</v>
      </c>
      <c r="J184" s="18">
        <f t="shared" si="201"/>
        <v>1620</v>
      </c>
      <c r="K184" s="18">
        <f t="shared" si="222"/>
        <v>2000</v>
      </c>
      <c r="L184" s="18">
        <f t="shared" si="222"/>
        <v>2000</v>
      </c>
      <c r="M184" s="18">
        <f t="shared" si="222"/>
        <v>2000</v>
      </c>
      <c r="N184" s="18">
        <f t="shared" si="224"/>
        <v>-320</v>
      </c>
      <c r="O184" s="18">
        <f t="shared" si="224"/>
        <v>-340</v>
      </c>
      <c r="P184" s="18">
        <f t="shared" si="224"/>
        <v>-380</v>
      </c>
      <c r="Q184" s="35">
        <f t="shared" ref="Q184:S184" si="232">Q183</f>
        <v>0</v>
      </c>
      <c r="R184" s="35">
        <f t="shared" si="232"/>
        <v>0</v>
      </c>
      <c r="S184" s="35">
        <f t="shared" si="232"/>
        <v>0</v>
      </c>
      <c r="T184" s="4">
        <f t="shared" si="176"/>
        <v>926</v>
      </c>
      <c r="U184" s="83">
        <f t="shared" si="181"/>
        <v>1600</v>
      </c>
      <c r="V184" s="83">
        <f t="shared" si="182"/>
        <v>1600</v>
      </c>
      <c r="W184" s="83">
        <f t="shared" si="183"/>
        <v>1600</v>
      </c>
      <c r="X184" s="4"/>
      <c r="Y184" s="18"/>
      <c r="Z184" s="18"/>
      <c r="AA184" s="18"/>
      <c r="AB184" s="50"/>
    </row>
    <row r="185" spans="1:28" ht="13.15" customHeight="1">
      <c r="A185" s="3">
        <v>171</v>
      </c>
      <c r="B185" s="34">
        <f t="shared" si="177"/>
        <v>45492</v>
      </c>
      <c r="C185" s="2">
        <f t="shared" si="178"/>
        <v>884</v>
      </c>
      <c r="D185" s="5">
        <f t="shared" si="157"/>
        <v>1644</v>
      </c>
      <c r="E185" s="35">
        <f t="shared" si="184"/>
        <v>848</v>
      </c>
      <c r="F185" s="35">
        <f t="shared" si="185"/>
        <v>868</v>
      </c>
      <c r="G185" s="35">
        <f t="shared" si="186"/>
        <v>908</v>
      </c>
      <c r="H185" s="18">
        <f t="shared" si="201"/>
        <v>1680</v>
      </c>
      <c r="I185" s="18">
        <f t="shared" si="201"/>
        <v>1660</v>
      </c>
      <c r="J185" s="18">
        <f t="shared" si="201"/>
        <v>1620</v>
      </c>
      <c r="K185" s="18">
        <f t="shared" si="222"/>
        <v>2000</v>
      </c>
      <c r="L185" s="18">
        <f t="shared" si="222"/>
        <v>2000</v>
      </c>
      <c r="M185" s="18">
        <f t="shared" si="222"/>
        <v>2000</v>
      </c>
      <c r="N185" s="18">
        <f t="shared" si="224"/>
        <v>-320</v>
      </c>
      <c r="O185" s="18">
        <f t="shared" si="224"/>
        <v>-340</v>
      </c>
      <c r="P185" s="18">
        <f t="shared" si="224"/>
        <v>-380</v>
      </c>
      <c r="Q185" s="35">
        <f t="shared" ref="Q185:S185" si="233">Q184</f>
        <v>0</v>
      </c>
      <c r="R185" s="35">
        <f t="shared" si="233"/>
        <v>0</v>
      </c>
      <c r="S185" s="35">
        <f t="shared" si="233"/>
        <v>0</v>
      </c>
      <c r="T185" s="4">
        <f t="shared" si="176"/>
        <v>928</v>
      </c>
      <c r="U185" s="83">
        <f t="shared" si="181"/>
        <v>1600</v>
      </c>
      <c r="V185" s="83">
        <f t="shared" si="182"/>
        <v>1600</v>
      </c>
      <c r="W185" s="83">
        <f t="shared" si="183"/>
        <v>1600</v>
      </c>
      <c r="X185" s="4"/>
      <c r="Y185" s="18"/>
      <c r="Z185" s="18"/>
      <c r="AA185" s="18"/>
      <c r="AB185" s="50"/>
    </row>
    <row r="186" spans="1:28" ht="13.15" customHeight="1">
      <c r="A186" s="3">
        <v>172</v>
      </c>
      <c r="B186" s="34">
        <f t="shared" si="177"/>
        <v>45493</v>
      </c>
      <c r="C186" s="2">
        <f t="shared" si="178"/>
        <v>884</v>
      </c>
      <c r="D186" s="5">
        <f t="shared" si="157"/>
        <v>1646</v>
      </c>
      <c r="E186" s="35">
        <f t="shared" si="184"/>
        <v>850</v>
      </c>
      <c r="F186" s="35">
        <f t="shared" si="185"/>
        <v>870</v>
      </c>
      <c r="G186" s="35">
        <f t="shared" si="186"/>
        <v>910</v>
      </c>
      <c r="H186" s="18">
        <f t="shared" si="201"/>
        <v>1680</v>
      </c>
      <c r="I186" s="18">
        <f t="shared" si="201"/>
        <v>1660</v>
      </c>
      <c r="J186" s="18">
        <f t="shared" si="201"/>
        <v>1620</v>
      </c>
      <c r="K186" s="18">
        <f t="shared" si="222"/>
        <v>2000</v>
      </c>
      <c r="L186" s="18">
        <f t="shared" si="222"/>
        <v>2000</v>
      </c>
      <c r="M186" s="18">
        <f t="shared" si="222"/>
        <v>2000</v>
      </c>
      <c r="N186" s="18">
        <f t="shared" si="224"/>
        <v>-320</v>
      </c>
      <c r="O186" s="18">
        <f t="shared" si="224"/>
        <v>-340</v>
      </c>
      <c r="P186" s="18">
        <f t="shared" si="224"/>
        <v>-380</v>
      </c>
      <c r="Q186" s="35">
        <f t="shared" ref="Q186:S186" si="234">Q185</f>
        <v>0</v>
      </c>
      <c r="R186" s="35">
        <f t="shared" si="234"/>
        <v>0</v>
      </c>
      <c r="S186" s="35">
        <f t="shared" si="234"/>
        <v>0</v>
      </c>
      <c r="T186" s="4">
        <f t="shared" si="176"/>
        <v>930</v>
      </c>
      <c r="U186" s="83">
        <f t="shared" si="181"/>
        <v>1600</v>
      </c>
      <c r="V186" s="83">
        <f t="shared" si="182"/>
        <v>1600</v>
      </c>
      <c r="W186" s="83">
        <f t="shared" si="183"/>
        <v>1600</v>
      </c>
      <c r="X186" s="4"/>
      <c r="Y186" s="18"/>
      <c r="Z186" s="18"/>
      <c r="AA186" s="18"/>
      <c r="AB186" s="50"/>
    </row>
    <row r="187" spans="1:28" ht="13.15" customHeight="1">
      <c r="A187" s="3">
        <v>173</v>
      </c>
      <c r="B187" s="34">
        <f t="shared" si="177"/>
        <v>45494</v>
      </c>
      <c r="C187" s="2">
        <f t="shared" si="178"/>
        <v>884</v>
      </c>
      <c r="D187" s="5">
        <f t="shared" si="157"/>
        <v>1648</v>
      </c>
      <c r="E187" s="35">
        <f t="shared" si="184"/>
        <v>852</v>
      </c>
      <c r="F187" s="35">
        <f t="shared" si="185"/>
        <v>872</v>
      </c>
      <c r="G187" s="35">
        <f t="shared" si="186"/>
        <v>912</v>
      </c>
      <c r="H187" s="18">
        <f t="shared" si="201"/>
        <v>1680</v>
      </c>
      <c r="I187" s="18">
        <f t="shared" si="201"/>
        <v>1660</v>
      </c>
      <c r="J187" s="18">
        <f t="shared" si="201"/>
        <v>1620</v>
      </c>
      <c r="K187" s="18">
        <f t="shared" si="222"/>
        <v>2000</v>
      </c>
      <c r="L187" s="18">
        <f t="shared" si="222"/>
        <v>2000</v>
      </c>
      <c r="M187" s="18">
        <f t="shared" si="222"/>
        <v>2000</v>
      </c>
      <c r="N187" s="18">
        <f t="shared" si="224"/>
        <v>-320</v>
      </c>
      <c r="O187" s="18">
        <f t="shared" si="224"/>
        <v>-340</v>
      </c>
      <c r="P187" s="18">
        <f t="shared" si="224"/>
        <v>-380</v>
      </c>
      <c r="Q187" s="35">
        <f t="shared" ref="Q187:S187" si="235">Q186</f>
        <v>0</v>
      </c>
      <c r="R187" s="35">
        <f t="shared" si="235"/>
        <v>0</v>
      </c>
      <c r="S187" s="35">
        <f t="shared" si="235"/>
        <v>0</v>
      </c>
      <c r="T187" s="4">
        <f t="shared" si="176"/>
        <v>932</v>
      </c>
      <c r="U187" s="83">
        <f t="shared" si="181"/>
        <v>1600</v>
      </c>
      <c r="V187" s="83">
        <f t="shared" si="182"/>
        <v>1600</v>
      </c>
      <c r="W187" s="83">
        <f t="shared" si="183"/>
        <v>1600</v>
      </c>
      <c r="X187" s="4"/>
      <c r="Y187" s="18"/>
      <c r="Z187" s="18"/>
      <c r="AA187" s="18"/>
      <c r="AB187" s="50"/>
    </row>
    <row r="188" spans="1:28" ht="13.15" customHeight="1">
      <c r="A188" s="3">
        <v>174</v>
      </c>
      <c r="B188" s="34">
        <f t="shared" si="177"/>
        <v>45495</v>
      </c>
      <c r="C188" s="2">
        <f t="shared" si="178"/>
        <v>884</v>
      </c>
      <c r="D188" s="5">
        <f t="shared" si="157"/>
        <v>1650</v>
      </c>
      <c r="E188" s="35">
        <f t="shared" si="184"/>
        <v>854</v>
      </c>
      <c r="F188" s="35">
        <f t="shared" si="185"/>
        <v>874</v>
      </c>
      <c r="G188" s="35">
        <f t="shared" si="186"/>
        <v>914</v>
      </c>
      <c r="H188" s="18">
        <f t="shared" si="201"/>
        <v>1680</v>
      </c>
      <c r="I188" s="18">
        <f t="shared" si="201"/>
        <v>1660</v>
      </c>
      <c r="J188" s="18">
        <f t="shared" si="201"/>
        <v>1620</v>
      </c>
      <c r="K188" s="18">
        <f t="shared" si="222"/>
        <v>2000</v>
      </c>
      <c r="L188" s="18">
        <f t="shared" si="222"/>
        <v>2000</v>
      </c>
      <c r="M188" s="18">
        <f t="shared" si="222"/>
        <v>2000</v>
      </c>
      <c r="N188" s="18">
        <f t="shared" si="224"/>
        <v>-320</v>
      </c>
      <c r="O188" s="18">
        <f t="shared" si="224"/>
        <v>-340</v>
      </c>
      <c r="P188" s="18">
        <f t="shared" si="224"/>
        <v>-380</v>
      </c>
      <c r="Q188" s="35">
        <f t="shared" ref="Q188:S188" si="236">Q187</f>
        <v>0</v>
      </c>
      <c r="R188" s="35">
        <f t="shared" si="236"/>
        <v>0</v>
      </c>
      <c r="S188" s="35">
        <f t="shared" si="236"/>
        <v>0</v>
      </c>
      <c r="T188" s="4">
        <f t="shared" si="176"/>
        <v>934</v>
      </c>
      <c r="U188" s="83">
        <f t="shared" si="181"/>
        <v>1600</v>
      </c>
      <c r="V188" s="83">
        <f t="shared" si="182"/>
        <v>1600</v>
      </c>
      <c r="W188" s="83">
        <f t="shared" si="183"/>
        <v>1600</v>
      </c>
      <c r="X188" s="4"/>
      <c r="Y188" s="18"/>
      <c r="Z188" s="18"/>
      <c r="AA188" s="18"/>
      <c r="AB188" s="50"/>
    </row>
    <row r="189" spans="1:28" ht="13.15" customHeight="1">
      <c r="A189" s="3">
        <v>175</v>
      </c>
      <c r="B189" s="34">
        <f t="shared" si="177"/>
        <v>45496</v>
      </c>
      <c r="C189" s="2">
        <f t="shared" si="178"/>
        <v>884</v>
      </c>
      <c r="D189" s="5">
        <f t="shared" si="157"/>
        <v>1652</v>
      </c>
      <c r="E189" s="35">
        <f t="shared" si="184"/>
        <v>856</v>
      </c>
      <c r="F189" s="35">
        <f t="shared" si="185"/>
        <v>876</v>
      </c>
      <c r="G189" s="35">
        <f t="shared" si="186"/>
        <v>916</v>
      </c>
      <c r="H189" s="18">
        <f t="shared" si="201"/>
        <v>1680</v>
      </c>
      <c r="I189" s="18">
        <f t="shared" si="201"/>
        <v>1660</v>
      </c>
      <c r="J189" s="18">
        <f t="shared" si="201"/>
        <v>1620</v>
      </c>
      <c r="K189" s="18">
        <f t="shared" si="222"/>
        <v>2000</v>
      </c>
      <c r="L189" s="18">
        <f t="shared" si="222"/>
        <v>2000</v>
      </c>
      <c r="M189" s="18">
        <f t="shared" si="222"/>
        <v>2000</v>
      </c>
      <c r="N189" s="18">
        <f t="shared" si="224"/>
        <v>-320</v>
      </c>
      <c r="O189" s="18">
        <f t="shared" si="224"/>
        <v>-340</v>
      </c>
      <c r="P189" s="18">
        <f t="shared" si="224"/>
        <v>-380</v>
      </c>
      <c r="Q189" s="35">
        <f t="shared" ref="Q189:S189" si="237">Q188</f>
        <v>0</v>
      </c>
      <c r="R189" s="35">
        <f t="shared" si="237"/>
        <v>0</v>
      </c>
      <c r="S189" s="35">
        <f t="shared" si="237"/>
        <v>0</v>
      </c>
      <c r="T189" s="4">
        <f t="shared" si="176"/>
        <v>936</v>
      </c>
      <c r="U189" s="83">
        <f t="shared" si="181"/>
        <v>1600</v>
      </c>
      <c r="V189" s="83">
        <f t="shared" si="182"/>
        <v>1600</v>
      </c>
      <c r="W189" s="83">
        <f t="shared" si="183"/>
        <v>1600</v>
      </c>
      <c r="X189" s="4"/>
      <c r="Y189" s="18"/>
      <c r="Z189" s="18"/>
      <c r="AA189" s="18"/>
      <c r="AB189" s="50"/>
    </row>
    <row r="190" spans="1:28" ht="13.15" customHeight="1">
      <c r="A190" s="3">
        <v>176</v>
      </c>
      <c r="B190" s="34">
        <f t="shared" si="177"/>
        <v>45497</v>
      </c>
      <c r="C190" s="2">
        <f t="shared" si="178"/>
        <v>884</v>
      </c>
      <c r="D190" s="5">
        <f t="shared" si="157"/>
        <v>1654</v>
      </c>
      <c r="E190" s="35">
        <f t="shared" si="184"/>
        <v>858</v>
      </c>
      <c r="F190" s="35">
        <f t="shared" si="185"/>
        <v>878</v>
      </c>
      <c r="G190" s="35">
        <f t="shared" si="186"/>
        <v>918</v>
      </c>
      <c r="H190" s="18">
        <f t="shared" si="201"/>
        <v>1680</v>
      </c>
      <c r="I190" s="18">
        <f t="shared" si="201"/>
        <v>1660</v>
      </c>
      <c r="J190" s="18">
        <f t="shared" si="201"/>
        <v>1620</v>
      </c>
      <c r="K190" s="18">
        <f t="shared" si="222"/>
        <v>2000</v>
      </c>
      <c r="L190" s="18">
        <f t="shared" si="222"/>
        <v>2000</v>
      </c>
      <c r="M190" s="18">
        <f t="shared" si="222"/>
        <v>2000</v>
      </c>
      <c r="N190" s="18">
        <f t="shared" si="224"/>
        <v>-320</v>
      </c>
      <c r="O190" s="18">
        <f t="shared" si="224"/>
        <v>-340</v>
      </c>
      <c r="P190" s="18">
        <f t="shared" si="224"/>
        <v>-380</v>
      </c>
      <c r="Q190" s="35">
        <f t="shared" ref="Q190:S190" si="238">Q189</f>
        <v>0</v>
      </c>
      <c r="R190" s="35">
        <f t="shared" si="238"/>
        <v>0</v>
      </c>
      <c r="S190" s="35">
        <f t="shared" si="238"/>
        <v>0</v>
      </c>
      <c r="T190" s="4">
        <f t="shared" si="176"/>
        <v>938</v>
      </c>
      <c r="U190" s="83">
        <f t="shared" si="181"/>
        <v>1600</v>
      </c>
      <c r="V190" s="83">
        <f t="shared" si="182"/>
        <v>1600</v>
      </c>
      <c r="W190" s="83">
        <f t="shared" si="183"/>
        <v>1600</v>
      </c>
      <c r="X190" s="4"/>
      <c r="Y190" s="18"/>
      <c r="Z190" s="18"/>
      <c r="AA190" s="18"/>
      <c r="AB190" s="50"/>
    </row>
    <row r="191" spans="1:28" ht="13.15" customHeight="1">
      <c r="A191" s="3">
        <v>177</v>
      </c>
      <c r="B191" s="34">
        <f t="shared" si="177"/>
        <v>45498</v>
      </c>
      <c r="C191" s="2">
        <f t="shared" si="178"/>
        <v>884</v>
      </c>
      <c r="D191" s="5">
        <f t="shared" si="157"/>
        <v>1656</v>
      </c>
      <c r="E191" s="35">
        <f t="shared" si="184"/>
        <v>860</v>
      </c>
      <c r="F191" s="35">
        <f t="shared" si="185"/>
        <v>880</v>
      </c>
      <c r="G191" s="35">
        <f t="shared" si="186"/>
        <v>920</v>
      </c>
      <c r="H191" s="18">
        <f t="shared" si="201"/>
        <v>1680</v>
      </c>
      <c r="I191" s="18">
        <f t="shared" si="201"/>
        <v>1660</v>
      </c>
      <c r="J191" s="18">
        <f t="shared" si="201"/>
        <v>1620</v>
      </c>
      <c r="K191" s="18">
        <f t="shared" si="222"/>
        <v>2000</v>
      </c>
      <c r="L191" s="18">
        <f t="shared" si="222"/>
        <v>2000</v>
      </c>
      <c r="M191" s="18">
        <f t="shared" si="222"/>
        <v>2000</v>
      </c>
      <c r="N191" s="18">
        <f t="shared" si="224"/>
        <v>-320</v>
      </c>
      <c r="O191" s="18">
        <f t="shared" si="224"/>
        <v>-340</v>
      </c>
      <c r="P191" s="18">
        <f t="shared" si="224"/>
        <v>-380</v>
      </c>
      <c r="Q191" s="35">
        <f t="shared" ref="Q191:S191" si="239">Q190</f>
        <v>0</v>
      </c>
      <c r="R191" s="35">
        <f t="shared" si="239"/>
        <v>0</v>
      </c>
      <c r="S191" s="35">
        <f t="shared" si="239"/>
        <v>0</v>
      </c>
      <c r="T191" s="4">
        <f t="shared" si="176"/>
        <v>940</v>
      </c>
      <c r="U191" s="83">
        <f t="shared" si="181"/>
        <v>1600</v>
      </c>
      <c r="V191" s="83">
        <f t="shared" si="182"/>
        <v>1600</v>
      </c>
      <c r="W191" s="83">
        <f t="shared" si="183"/>
        <v>1600</v>
      </c>
      <c r="X191" s="4"/>
      <c r="Y191" s="18"/>
      <c r="Z191" s="18"/>
      <c r="AA191" s="18"/>
      <c r="AB191" s="50"/>
    </row>
    <row r="192" spans="1:28" ht="13.15" customHeight="1">
      <c r="A192" s="3">
        <v>178</v>
      </c>
      <c r="B192" s="34">
        <f t="shared" si="177"/>
        <v>45499</v>
      </c>
      <c r="C192" s="2">
        <f t="shared" si="178"/>
        <v>884</v>
      </c>
      <c r="D192" s="5">
        <f t="shared" ref="D192:D255" si="240">D191+2</f>
        <v>1658</v>
      </c>
      <c r="E192" s="35">
        <f t="shared" si="184"/>
        <v>862</v>
      </c>
      <c r="F192" s="35">
        <f t="shared" si="185"/>
        <v>882</v>
      </c>
      <c r="G192" s="35">
        <f t="shared" si="186"/>
        <v>922</v>
      </c>
      <c r="H192" s="18">
        <f t="shared" si="201"/>
        <v>1680</v>
      </c>
      <c r="I192" s="18">
        <f t="shared" si="201"/>
        <v>1660</v>
      </c>
      <c r="J192" s="18">
        <f t="shared" si="201"/>
        <v>1620</v>
      </c>
      <c r="K192" s="18">
        <f t="shared" ref="K192:M204" si="241">K191</f>
        <v>2000</v>
      </c>
      <c r="L192" s="18">
        <f t="shared" si="241"/>
        <v>2000</v>
      </c>
      <c r="M192" s="18">
        <f t="shared" si="241"/>
        <v>2000</v>
      </c>
      <c r="N192" s="18">
        <f t="shared" si="224"/>
        <v>-320</v>
      </c>
      <c r="O192" s="18">
        <f t="shared" si="224"/>
        <v>-340</v>
      </c>
      <c r="P192" s="18">
        <f t="shared" si="224"/>
        <v>-380</v>
      </c>
      <c r="Q192" s="35">
        <f t="shared" ref="Q192:S192" si="242">Q191</f>
        <v>0</v>
      </c>
      <c r="R192" s="35">
        <f t="shared" si="242"/>
        <v>0</v>
      </c>
      <c r="S192" s="35">
        <f t="shared" si="242"/>
        <v>0</v>
      </c>
      <c r="T192" s="4">
        <f t="shared" si="176"/>
        <v>942</v>
      </c>
      <c r="U192" s="83">
        <f t="shared" si="181"/>
        <v>1600</v>
      </c>
      <c r="V192" s="83">
        <f t="shared" si="182"/>
        <v>1600</v>
      </c>
      <c r="W192" s="83">
        <f t="shared" si="183"/>
        <v>1600</v>
      </c>
      <c r="X192" s="4"/>
      <c r="Y192" s="18"/>
      <c r="Z192" s="18"/>
      <c r="AA192" s="18"/>
      <c r="AB192" s="50"/>
    </row>
    <row r="193" spans="1:28" ht="13.15" customHeight="1">
      <c r="A193" s="3">
        <v>179</v>
      </c>
      <c r="B193" s="34">
        <f t="shared" si="177"/>
        <v>45500</v>
      </c>
      <c r="C193" s="2">
        <f t="shared" si="178"/>
        <v>884</v>
      </c>
      <c r="D193" s="5">
        <f t="shared" si="240"/>
        <v>1660</v>
      </c>
      <c r="E193" s="35">
        <f t="shared" si="184"/>
        <v>864</v>
      </c>
      <c r="F193" s="35">
        <f t="shared" si="185"/>
        <v>884</v>
      </c>
      <c r="G193" s="35">
        <f t="shared" si="186"/>
        <v>924</v>
      </c>
      <c r="H193" s="18">
        <f t="shared" si="201"/>
        <v>1680</v>
      </c>
      <c r="I193" s="18">
        <f t="shared" si="201"/>
        <v>1660</v>
      </c>
      <c r="J193" s="18">
        <f t="shared" si="201"/>
        <v>1620</v>
      </c>
      <c r="K193" s="18">
        <f t="shared" si="241"/>
        <v>2000</v>
      </c>
      <c r="L193" s="18">
        <f t="shared" si="241"/>
        <v>2000</v>
      </c>
      <c r="M193" s="18">
        <f t="shared" si="241"/>
        <v>2000</v>
      </c>
      <c r="N193" s="18">
        <f t="shared" ref="N193:P204" si="243">N192-Q193</f>
        <v>-320</v>
      </c>
      <c r="O193" s="18">
        <f t="shared" si="243"/>
        <v>-340</v>
      </c>
      <c r="P193" s="18">
        <f t="shared" si="243"/>
        <v>-380</v>
      </c>
      <c r="Q193" s="35">
        <f t="shared" ref="Q193:S193" si="244">Q192</f>
        <v>0</v>
      </c>
      <c r="R193" s="35">
        <f t="shared" si="244"/>
        <v>0</v>
      </c>
      <c r="S193" s="35">
        <f t="shared" si="244"/>
        <v>0</v>
      </c>
      <c r="T193" s="4">
        <f t="shared" si="176"/>
        <v>944</v>
      </c>
      <c r="U193" s="83">
        <f t="shared" si="181"/>
        <v>1600</v>
      </c>
      <c r="V193" s="83">
        <f t="shared" si="182"/>
        <v>1600</v>
      </c>
      <c r="W193" s="83">
        <f t="shared" si="183"/>
        <v>1600</v>
      </c>
      <c r="X193" s="4"/>
      <c r="Y193" s="18"/>
      <c r="Z193" s="18"/>
      <c r="AA193" s="18"/>
      <c r="AB193" s="50"/>
    </row>
    <row r="194" spans="1:28" ht="13.15" customHeight="1">
      <c r="A194" s="3">
        <v>180</v>
      </c>
      <c r="B194" s="34">
        <f t="shared" si="177"/>
        <v>45501</v>
      </c>
      <c r="C194" s="2">
        <f t="shared" si="178"/>
        <v>884</v>
      </c>
      <c r="D194" s="5">
        <f t="shared" si="240"/>
        <v>1662</v>
      </c>
      <c r="E194" s="35">
        <f t="shared" si="184"/>
        <v>866</v>
      </c>
      <c r="F194" s="35">
        <f t="shared" si="185"/>
        <v>886</v>
      </c>
      <c r="G194" s="35">
        <f t="shared" si="186"/>
        <v>926</v>
      </c>
      <c r="H194" s="18">
        <f t="shared" si="201"/>
        <v>1680</v>
      </c>
      <c r="I194" s="18">
        <f t="shared" si="201"/>
        <v>1660</v>
      </c>
      <c r="J194" s="18">
        <f t="shared" si="201"/>
        <v>1620</v>
      </c>
      <c r="K194" s="18">
        <f t="shared" si="241"/>
        <v>2000</v>
      </c>
      <c r="L194" s="18">
        <f t="shared" si="241"/>
        <v>2000</v>
      </c>
      <c r="M194" s="18">
        <f t="shared" si="241"/>
        <v>2000</v>
      </c>
      <c r="N194" s="18">
        <f t="shared" si="243"/>
        <v>-320</v>
      </c>
      <c r="O194" s="18">
        <f t="shared" si="243"/>
        <v>-340</v>
      </c>
      <c r="P194" s="18">
        <f t="shared" si="243"/>
        <v>-380</v>
      </c>
      <c r="Q194" s="35">
        <f t="shared" ref="Q194:S194" si="245">Q193</f>
        <v>0</v>
      </c>
      <c r="R194" s="35">
        <f t="shared" si="245"/>
        <v>0</v>
      </c>
      <c r="S194" s="35">
        <f t="shared" si="245"/>
        <v>0</v>
      </c>
      <c r="T194" s="4">
        <f t="shared" si="176"/>
        <v>946</v>
      </c>
      <c r="U194" s="83">
        <f t="shared" si="181"/>
        <v>1600</v>
      </c>
      <c r="V194" s="83">
        <f t="shared" si="182"/>
        <v>1600</v>
      </c>
      <c r="W194" s="83">
        <f t="shared" si="183"/>
        <v>1600</v>
      </c>
      <c r="X194" s="4"/>
      <c r="Y194" s="18"/>
      <c r="Z194" s="18"/>
      <c r="AA194" s="18"/>
      <c r="AB194" s="50"/>
    </row>
    <row r="195" spans="1:28" ht="13.15" customHeight="1">
      <c r="A195" s="3">
        <v>181</v>
      </c>
      <c r="B195" s="34">
        <f t="shared" si="177"/>
        <v>45502</v>
      </c>
      <c r="C195" s="2">
        <f t="shared" si="178"/>
        <v>884</v>
      </c>
      <c r="D195" s="5">
        <f t="shared" si="240"/>
        <v>1664</v>
      </c>
      <c r="E195" s="35">
        <f t="shared" si="184"/>
        <v>868</v>
      </c>
      <c r="F195" s="35">
        <f t="shared" si="185"/>
        <v>888</v>
      </c>
      <c r="G195" s="35">
        <f t="shared" si="186"/>
        <v>928</v>
      </c>
      <c r="H195" s="18">
        <f t="shared" si="201"/>
        <v>1680</v>
      </c>
      <c r="I195" s="18">
        <f t="shared" si="201"/>
        <v>1660</v>
      </c>
      <c r="J195" s="18">
        <f t="shared" si="201"/>
        <v>1620</v>
      </c>
      <c r="K195" s="18">
        <f t="shared" si="241"/>
        <v>2000</v>
      </c>
      <c r="L195" s="18">
        <f t="shared" si="241"/>
        <v>2000</v>
      </c>
      <c r="M195" s="18">
        <f t="shared" si="241"/>
        <v>2000</v>
      </c>
      <c r="N195" s="18">
        <f t="shared" si="243"/>
        <v>-320</v>
      </c>
      <c r="O195" s="18">
        <f t="shared" si="243"/>
        <v>-340</v>
      </c>
      <c r="P195" s="18">
        <f t="shared" si="243"/>
        <v>-380</v>
      </c>
      <c r="Q195" s="35">
        <f t="shared" ref="Q195:S195" si="246">Q194</f>
        <v>0</v>
      </c>
      <c r="R195" s="35">
        <f t="shared" si="246"/>
        <v>0</v>
      </c>
      <c r="S195" s="35">
        <f t="shared" si="246"/>
        <v>0</v>
      </c>
      <c r="T195" s="4">
        <f t="shared" si="176"/>
        <v>948</v>
      </c>
      <c r="U195" s="83">
        <f t="shared" si="181"/>
        <v>1600</v>
      </c>
      <c r="V195" s="83">
        <f t="shared" si="182"/>
        <v>1600</v>
      </c>
      <c r="W195" s="83">
        <f t="shared" si="183"/>
        <v>1600</v>
      </c>
      <c r="X195" s="4"/>
      <c r="Y195" s="18"/>
      <c r="Z195" s="18"/>
      <c r="AA195" s="18"/>
      <c r="AB195" s="50"/>
    </row>
    <row r="196" spans="1:28" ht="13.15" customHeight="1">
      <c r="A196" s="3">
        <v>182</v>
      </c>
      <c r="B196" s="34">
        <f t="shared" si="177"/>
        <v>45503</v>
      </c>
      <c r="C196" s="2">
        <f t="shared" si="178"/>
        <v>884</v>
      </c>
      <c r="D196" s="5">
        <f t="shared" si="240"/>
        <v>1666</v>
      </c>
      <c r="E196" s="35">
        <f t="shared" si="184"/>
        <v>870</v>
      </c>
      <c r="F196" s="35">
        <f t="shared" si="185"/>
        <v>890</v>
      </c>
      <c r="G196" s="35">
        <f t="shared" si="186"/>
        <v>930</v>
      </c>
      <c r="H196" s="18">
        <f t="shared" si="201"/>
        <v>1680</v>
      </c>
      <c r="I196" s="18">
        <f t="shared" si="201"/>
        <v>1660</v>
      </c>
      <c r="J196" s="18">
        <f t="shared" si="201"/>
        <v>1620</v>
      </c>
      <c r="K196" s="18">
        <f t="shared" si="241"/>
        <v>2000</v>
      </c>
      <c r="L196" s="18">
        <f t="shared" si="241"/>
        <v>2000</v>
      </c>
      <c r="M196" s="18">
        <f t="shared" si="241"/>
        <v>2000</v>
      </c>
      <c r="N196" s="18">
        <f t="shared" si="243"/>
        <v>-320</v>
      </c>
      <c r="O196" s="18">
        <f t="shared" si="243"/>
        <v>-340</v>
      </c>
      <c r="P196" s="18">
        <f t="shared" si="243"/>
        <v>-380</v>
      </c>
      <c r="Q196" s="35">
        <f t="shared" ref="Q196:S196" si="247">Q195</f>
        <v>0</v>
      </c>
      <c r="R196" s="35">
        <f t="shared" si="247"/>
        <v>0</v>
      </c>
      <c r="S196" s="35">
        <f t="shared" si="247"/>
        <v>0</v>
      </c>
      <c r="T196" s="4">
        <f t="shared" si="176"/>
        <v>950</v>
      </c>
      <c r="U196" s="83">
        <f t="shared" si="181"/>
        <v>1600</v>
      </c>
      <c r="V196" s="83">
        <f t="shared" si="182"/>
        <v>1600</v>
      </c>
      <c r="W196" s="83">
        <f t="shared" si="183"/>
        <v>1600</v>
      </c>
      <c r="X196" s="4"/>
      <c r="Y196" s="18"/>
      <c r="Z196" s="18"/>
      <c r="AA196" s="18"/>
      <c r="AB196" s="50"/>
    </row>
    <row r="197" spans="1:28" ht="13.15" customHeight="1">
      <c r="A197" s="3">
        <v>183</v>
      </c>
      <c r="B197" s="34">
        <f t="shared" si="177"/>
        <v>45504</v>
      </c>
      <c r="C197" s="2">
        <f t="shared" si="178"/>
        <v>884</v>
      </c>
      <c r="D197" s="5">
        <f t="shared" si="240"/>
        <v>1668</v>
      </c>
      <c r="E197" s="35">
        <f t="shared" si="184"/>
        <v>872</v>
      </c>
      <c r="F197" s="35">
        <f t="shared" si="185"/>
        <v>892</v>
      </c>
      <c r="G197" s="35">
        <f t="shared" si="186"/>
        <v>932</v>
      </c>
      <c r="H197" s="18">
        <f t="shared" si="201"/>
        <v>1680</v>
      </c>
      <c r="I197" s="18">
        <f t="shared" si="201"/>
        <v>1660</v>
      </c>
      <c r="J197" s="18">
        <f t="shared" si="201"/>
        <v>1620</v>
      </c>
      <c r="K197" s="18">
        <f t="shared" si="241"/>
        <v>2000</v>
      </c>
      <c r="L197" s="18">
        <f t="shared" si="241"/>
        <v>2000</v>
      </c>
      <c r="M197" s="18">
        <f t="shared" si="241"/>
        <v>2000</v>
      </c>
      <c r="N197" s="18">
        <f t="shared" si="243"/>
        <v>-320</v>
      </c>
      <c r="O197" s="18">
        <f t="shared" si="243"/>
        <v>-340</v>
      </c>
      <c r="P197" s="18">
        <f t="shared" si="243"/>
        <v>-380</v>
      </c>
      <c r="Q197" s="35">
        <f t="shared" ref="Q197:S197" si="248">Q196</f>
        <v>0</v>
      </c>
      <c r="R197" s="35">
        <f t="shared" si="248"/>
        <v>0</v>
      </c>
      <c r="S197" s="35">
        <f t="shared" si="248"/>
        <v>0</v>
      </c>
      <c r="T197" s="4">
        <f t="shared" si="176"/>
        <v>952</v>
      </c>
      <c r="U197" s="83">
        <f t="shared" si="181"/>
        <v>1600</v>
      </c>
      <c r="V197" s="83">
        <f t="shared" si="182"/>
        <v>1600</v>
      </c>
      <c r="W197" s="83">
        <f t="shared" si="183"/>
        <v>1600</v>
      </c>
      <c r="X197" s="4"/>
      <c r="Y197" s="18"/>
      <c r="Z197" s="18"/>
      <c r="AA197" s="18"/>
      <c r="AB197" s="50"/>
    </row>
    <row r="198" spans="1:28" ht="13.15" customHeight="1">
      <c r="A198" s="3">
        <v>184</v>
      </c>
      <c r="B198" s="34">
        <f t="shared" si="177"/>
        <v>45505</v>
      </c>
      <c r="C198" s="2">
        <f t="shared" si="178"/>
        <v>884</v>
      </c>
      <c r="D198" s="5">
        <f t="shared" si="240"/>
        <v>1670</v>
      </c>
      <c r="E198" s="35">
        <f t="shared" si="184"/>
        <v>874</v>
      </c>
      <c r="F198" s="35">
        <f t="shared" si="185"/>
        <v>894</v>
      </c>
      <c r="G198" s="35">
        <f t="shared" si="186"/>
        <v>934</v>
      </c>
      <c r="H198" s="18">
        <f t="shared" si="201"/>
        <v>1680</v>
      </c>
      <c r="I198" s="18">
        <f t="shared" si="201"/>
        <v>1660</v>
      </c>
      <c r="J198" s="18">
        <f t="shared" si="201"/>
        <v>1620</v>
      </c>
      <c r="K198" s="18">
        <f t="shared" si="241"/>
        <v>2000</v>
      </c>
      <c r="L198" s="18">
        <f t="shared" si="241"/>
        <v>2000</v>
      </c>
      <c r="M198" s="18">
        <f t="shared" si="241"/>
        <v>2000</v>
      </c>
      <c r="N198" s="18">
        <f t="shared" si="243"/>
        <v>-320</v>
      </c>
      <c r="O198" s="18">
        <f t="shared" si="243"/>
        <v>-340</v>
      </c>
      <c r="P198" s="18">
        <f t="shared" si="243"/>
        <v>-380</v>
      </c>
      <c r="Q198" s="35">
        <f t="shared" ref="Q198:S198" si="249">Q197</f>
        <v>0</v>
      </c>
      <c r="R198" s="35">
        <f t="shared" si="249"/>
        <v>0</v>
      </c>
      <c r="S198" s="35">
        <f t="shared" si="249"/>
        <v>0</v>
      </c>
      <c r="T198" s="4">
        <f t="shared" si="176"/>
        <v>954</v>
      </c>
      <c r="U198" s="83">
        <f t="shared" si="181"/>
        <v>1600</v>
      </c>
      <c r="V198" s="83">
        <f t="shared" si="182"/>
        <v>1600</v>
      </c>
      <c r="W198" s="83">
        <f t="shared" si="183"/>
        <v>1600</v>
      </c>
      <c r="X198" s="4"/>
      <c r="Y198" s="18"/>
      <c r="Z198" s="18"/>
      <c r="AA198" s="18"/>
      <c r="AB198" s="50"/>
    </row>
    <row r="199" spans="1:28" ht="13.15" customHeight="1">
      <c r="A199" s="3">
        <v>185</v>
      </c>
      <c r="B199" s="34">
        <f t="shared" si="177"/>
        <v>45506</v>
      </c>
      <c r="C199" s="2">
        <f t="shared" si="178"/>
        <v>884</v>
      </c>
      <c r="D199" s="5">
        <f t="shared" si="240"/>
        <v>1672</v>
      </c>
      <c r="E199" s="35">
        <f t="shared" si="184"/>
        <v>876</v>
      </c>
      <c r="F199" s="35">
        <f t="shared" si="185"/>
        <v>896</v>
      </c>
      <c r="G199" s="35">
        <f t="shared" si="186"/>
        <v>936</v>
      </c>
      <c r="H199" s="18">
        <f t="shared" si="201"/>
        <v>1680</v>
      </c>
      <c r="I199" s="18">
        <f t="shared" si="201"/>
        <v>1660</v>
      </c>
      <c r="J199" s="18">
        <f t="shared" si="201"/>
        <v>1620</v>
      </c>
      <c r="K199" s="18">
        <f t="shared" si="241"/>
        <v>2000</v>
      </c>
      <c r="L199" s="18">
        <f t="shared" si="241"/>
        <v>2000</v>
      </c>
      <c r="M199" s="18">
        <f t="shared" si="241"/>
        <v>2000</v>
      </c>
      <c r="N199" s="18">
        <f t="shared" si="243"/>
        <v>-320</v>
      </c>
      <c r="O199" s="18">
        <f t="shared" si="243"/>
        <v>-340</v>
      </c>
      <c r="P199" s="18">
        <f t="shared" si="243"/>
        <v>-380</v>
      </c>
      <c r="Q199" s="35">
        <f t="shared" ref="Q199:S199" si="250">Q198</f>
        <v>0</v>
      </c>
      <c r="R199" s="35">
        <f t="shared" si="250"/>
        <v>0</v>
      </c>
      <c r="S199" s="35">
        <f t="shared" si="250"/>
        <v>0</v>
      </c>
      <c r="T199" s="4">
        <f t="shared" si="176"/>
        <v>956</v>
      </c>
      <c r="U199" s="83">
        <f t="shared" si="181"/>
        <v>1600</v>
      </c>
      <c r="V199" s="83">
        <f t="shared" si="182"/>
        <v>1600</v>
      </c>
      <c r="W199" s="83">
        <f t="shared" si="183"/>
        <v>1600</v>
      </c>
      <c r="X199" s="4"/>
      <c r="Y199" s="18"/>
      <c r="Z199" s="18"/>
      <c r="AA199" s="18"/>
      <c r="AB199" s="50"/>
    </row>
    <row r="200" spans="1:28" ht="13.15" customHeight="1">
      <c r="A200" s="3">
        <v>186</v>
      </c>
      <c r="B200" s="34">
        <f t="shared" si="177"/>
        <v>45507</v>
      </c>
      <c r="C200" s="2">
        <f t="shared" si="178"/>
        <v>884</v>
      </c>
      <c r="D200" s="5">
        <f t="shared" si="240"/>
        <v>1674</v>
      </c>
      <c r="E200" s="35">
        <f t="shared" si="184"/>
        <v>878</v>
      </c>
      <c r="F200" s="35">
        <f t="shared" si="185"/>
        <v>898</v>
      </c>
      <c r="G200" s="35">
        <f t="shared" si="186"/>
        <v>938</v>
      </c>
      <c r="H200" s="18">
        <f t="shared" si="201"/>
        <v>1680</v>
      </c>
      <c r="I200" s="18">
        <f t="shared" si="201"/>
        <v>1660</v>
      </c>
      <c r="J200" s="18">
        <f t="shared" si="201"/>
        <v>1620</v>
      </c>
      <c r="K200" s="18">
        <f t="shared" si="241"/>
        <v>2000</v>
      </c>
      <c r="L200" s="18">
        <f t="shared" si="241"/>
        <v>2000</v>
      </c>
      <c r="M200" s="18">
        <f t="shared" si="241"/>
        <v>2000</v>
      </c>
      <c r="N200" s="18">
        <f t="shared" si="243"/>
        <v>-320</v>
      </c>
      <c r="O200" s="18">
        <f t="shared" si="243"/>
        <v>-340</v>
      </c>
      <c r="P200" s="18">
        <f t="shared" si="243"/>
        <v>-380</v>
      </c>
      <c r="Q200" s="35">
        <f t="shared" ref="Q200:S200" si="251">Q199</f>
        <v>0</v>
      </c>
      <c r="R200" s="35">
        <f t="shared" si="251"/>
        <v>0</v>
      </c>
      <c r="S200" s="35">
        <f t="shared" si="251"/>
        <v>0</v>
      </c>
      <c r="T200" s="4">
        <f t="shared" si="176"/>
        <v>958</v>
      </c>
      <c r="U200" s="83">
        <f t="shared" si="181"/>
        <v>1600</v>
      </c>
      <c r="V200" s="83">
        <f t="shared" si="182"/>
        <v>1600</v>
      </c>
      <c r="W200" s="83">
        <f t="shared" si="183"/>
        <v>1600</v>
      </c>
      <c r="X200" s="4"/>
      <c r="Y200" s="18"/>
      <c r="Z200" s="18"/>
      <c r="AA200" s="18"/>
      <c r="AB200" s="50"/>
    </row>
    <row r="201" spans="1:28" ht="13.15" customHeight="1">
      <c r="A201" s="3">
        <v>187</v>
      </c>
      <c r="B201" s="34">
        <f t="shared" si="177"/>
        <v>45508</v>
      </c>
      <c r="C201" s="2">
        <f t="shared" si="178"/>
        <v>884</v>
      </c>
      <c r="D201" s="5">
        <f t="shared" si="240"/>
        <v>1676</v>
      </c>
      <c r="E201" s="35">
        <f t="shared" si="184"/>
        <v>880</v>
      </c>
      <c r="F201" s="35">
        <f t="shared" si="185"/>
        <v>900</v>
      </c>
      <c r="G201" s="35">
        <f t="shared" si="186"/>
        <v>940</v>
      </c>
      <c r="H201" s="18">
        <f t="shared" si="201"/>
        <v>1680</v>
      </c>
      <c r="I201" s="18">
        <f t="shared" si="201"/>
        <v>1660</v>
      </c>
      <c r="J201" s="18">
        <f t="shared" si="201"/>
        <v>1620</v>
      </c>
      <c r="K201" s="18">
        <f t="shared" si="241"/>
        <v>2000</v>
      </c>
      <c r="L201" s="18">
        <f t="shared" si="241"/>
        <v>2000</v>
      </c>
      <c r="M201" s="18">
        <f t="shared" si="241"/>
        <v>2000</v>
      </c>
      <c r="N201" s="18">
        <f t="shared" si="243"/>
        <v>-320</v>
      </c>
      <c r="O201" s="18">
        <f t="shared" si="243"/>
        <v>-340</v>
      </c>
      <c r="P201" s="18">
        <f t="shared" si="243"/>
        <v>-380</v>
      </c>
      <c r="Q201" s="35">
        <f t="shared" ref="Q201:S201" si="252">Q200</f>
        <v>0</v>
      </c>
      <c r="R201" s="35">
        <f t="shared" si="252"/>
        <v>0</v>
      </c>
      <c r="S201" s="35">
        <f t="shared" si="252"/>
        <v>0</v>
      </c>
      <c r="T201" s="4">
        <f t="shared" si="176"/>
        <v>960</v>
      </c>
      <c r="U201" s="83">
        <f t="shared" si="181"/>
        <v>1600</v>
      </c>
      <c r="V201" s="83">
        <f t="shared" si="182"/>
        <v>1600</v>
      </c>
      <c r="W201" s="83">
        <f t="shared" si="183"/>
        <v>1600</v>
      </c>
      <c r="X201" s="4"/>
      <c r="Y201" s="18"/>
      <c r="Z201" s="18"/>
      <c r="AA201" s="18"/>
      <c r="AB201" s="50"/>
    </row>
    <row r="202" spans="1:28" ht="13.15" customHeight="1">
      <c r="A202" s="3">
        <v>188</v>
      </c>
      <c r="B202" s="34">
        <f t="shared" si="177"/>
        <v>45509</v>
      </c>
      <c r="C202" s="2">
        <f t="shared" si="178"/>
        <v>884</v>
      </c>
      <c r="D202" s="5">
        <f t="shared" si="240"/>
        <v>1678</v>
      </c>
      <c r="E202" s="35">
        <f t="shared" si="184"/>
        <v>882</v>
      </c>
      <c r="F202" s="35">
        <f t="shared" si="185"/>
        <v>902</v>
      </c>
      <c r="G202" s="35">
        <f t="shared" si="186"/>
        <v>942</v>
      </c>
      <c r="H202" s="18">
        <f t="shared" si="201"/>
        <v>1680</v>
      </c>
      <c r="I202" s="18">
        <f t="shared" si="201"/>
        <v>1660</v>
      </c>
      <c r="J202" s="18">
        <f t="shared" si="201"/>
        <v>1620</v>
      </c>
      <c r="K202" s="18">
        <f t="shared" si="241"/>
        <v>2000</v>
      </c>
      <c r="L202" s="18">
        <f t="shared" si="241"/>
        <v>2000</v>
      </c>
      <c r="M202" s="18">
        <f t="shared" si="241"/>
        <v>2000</v>
      </c>
      <c r="N202" s="18">
        <f t="shared" si="243"/>
        <v>-320</v>
      </c>
      <c r="O202" s="18">
        <f t="shared" si="243"/>
        <v>-340</v>
      </c>
      <c r="P202" s="18">
        <f t="shared" si="243"/>
        <v>-380</v>
      </c>
      <c r="Q202" s="35">
        <f t="shared" ref="Q202:S202" si="253">Q201</f>
        <v>0</v>
      </c>
      <c r="R202" s="35">
        <f t="shared" si="253"/>
        <v>0</v>
      </c>
      <c r="S202" s="35">
        <f t="shared" si="253"/>
        <v>0</v>
      </c>
      <c r="T202" s="4">
        <f t="shared" si="176"/>
        <v>962</v>
      </c>
      <c r="U202" s="83">
        <f t="shared" si="181"/>
        <v>1600</v>
      </c>
      <c r="V202" s="83">
        <f t="shared" si="182"/>
        <v>1600</v>
      </c>
      <c r="W202" s="83">
        <f t="shared" si="183"/>
        <v>1600</v>
      </c>
      <c r="X202" s="4"/>
      <c r="Y202" s="18"/>
      <c r="Z202" s="18"/>
      <c r="AA202" s="18"/>
      <c r="AB202" s="50"/>
    </row>
    <row r="203" spans="1:28" ht="13.15" customHeight="1">
      <c r="A203" s="3">
        <v>189</v>
      </c>
      <c r="B203" s="34">
        <f t="shared" si="177"/>
        <v>45510</v>
      </c>
      <c r="C203" s="2">
        <f t="shared" si="178"/>
        <v>884</v>
      </c>
      <c r="D203" s="5">
        <f t="shared" si="240"/>
        <v>1680</v>
      </c>
      <c r="E203" s="35">
        <f t="shared" si="184"/>
        <v>884</v>
      </c>
      <c r="F203" s="35">
        <f t="shared" si="185"/>
        <v>904</v>
      </c>
      <c r="G203" s="35">
        <f t="shared" si="186"/>
        <v>944</v>
      </c>
      <c r="H203" s="18">
        <f t="shared" si="201"/>
        <v>1680</v>
      </c>
      <c r="I203" s="18">
        <f t="shared" si="201"/>
        <v>1660</v>
      </c>
      <c r="J203" s="18">
        <f t="shared" si="201"/>
        <v>1620</v>
      </c>
      <c r="K203" s="18">
        <f t="shared" si="241"/>
        <v>2000</v>
      </c>
      <c r="L203" s="18">
        <f t="shared" si="241"/>
        <v>2000</v>
      </c>
      <c r="M203" s="18">
        <f t="shared" si="241"/>
        <v>2000</v>
      </c>
      <c r="N203" s="18">
        <f t="shared" si="243"/>
        <v>-320</v>
      </c>
      <c r="O203" s="18">
        <f t="shared" si="243"/>
        <v>-340</v>
      </c>
      <c r="P203" s="18">
        <f t="shared" si="243"/>
        <v>-380</v>
      </c>
      <c r="Q203" s="35">
        <f t="shared" ref="Q203:S203" si="254">Q202</f>
        <v>0</v>
      </c>
      <c r="R203" s="35">
        <f t="shared" si="254"/>
        <v>0</v>
      </c>
      <c r="S203" s="35">
        <f t="shared" si="254"/>
        <v>0</v>
      </c>
      <c r="T203" s="4">
        <f t="shared" si="176"/>
        <v>964</v>
      </c>
      <c r="U203" s="83">
        <f t="shared" si="181"/>
        <v>1600</v>
      </c>
      <c r="V203" s="83">
        <f t="shared" si="182"/>
        <v>1600</v>
      </c>
      <c r="W203" s="83">
        <f t="shared" si="183"/>
        <v>1600</v>
      </c>
      <c r="X203" s="4"/>
      <c r="Y203" s="18"/>
      <c r="Z203" s="18"/>
      <c r="AA203" s="18"/>
      <c r="AB203" s="50"/>
    </row>
    <row r="204" spans="1:28" ht="13.15" customHeight="1">
      <c r="A204" s="3">
        <v>190</v>
      </c>
      <c r="B204" s="34">
        <f t="shared" si="177"/>
        <v>45511</v>
      </c>
      <c r="C204" s="2">
        <f t="shared" si="178"/>
        <v>884</v>
      </c>
      <c r="D204" s="5">
        <f t="shared" si="240"/>
        <v>1682</v>
      </c>
      <c r="E204" s="35">
        <f t="shared" si="184"/>
        <v>886</v>
      </c>
      <c r="F204" s="35">
        <f t="shared" si="185"/>
        <v>906</v>
      </c>
      <c r="G204" s="35">
        <f t="shared" si="186"/>
        <v>946</v>
      </c>
      <c r="H204" s="18">
        <f t="shared" si="201"/>
        <v>1680</v>
      </c>
      <c r="I204" s="18">
        <f t="shared" si="201"/>
        <v>1660</v>
      </c>
      <c r="J204" s="18">
        <f t="shared" si="201"/>
        <v>1620</v>
      </c>
      <c r="K204" s="18">
        <f t="shared" si="241"/>
        <v>2000</v>
      </c>
      <c r="L204" s="18">
        <f t="shared" si="241"/>
        <v>2000</v>
      </c>
      <c r="M204" s="18">
        <f t="shared" si="241"/>
        <v>2000</v>
      </c>
      <c r="N204" s="18">
        <f t="shared" si="243"/>
        <v>-320</v>
      </c>
      <c r="O204" s="18">
        <f t="shared" si="243"/>
        <v>-340</v>
      </c>
      <c r="P204" s="18">
        <f t="shared" si="243"/>
        <v>-380</v>
      </c>
      <c r="Q204" s="35">
        <f t="shared" ref="Q204:S204" si="255">Q203</f>
        <v>0</v>
      </c>
      <c r="R204" s="35">
        <f t="shared" si="255"/>
        <v>0</v>
      </c>
      <c r="S204" s="35">
        <f t="shared" si="255"/>
        <v>0</v>
      </c>
      <c r="T204" s="4">
        <f t="shared" si="176"/>
        <v>966</v>
      </c>
      <c r="U204" s="83">
        <f t="shared" si="181"/>
        <v>1600</v>
      </c>
      <c r="V204" s="83">
        <f t="shared" si="182"/>
        <v>1600</v>
      </c>
      <c r="W204" s="83">
        <f t="shared" si="183"/>
        <v>1600</v>
      </c>
      <c r="X204" s="4"/>
      <c r="Y204" s="18"/>
      <c r="Z204" s="18"/>
      <c r="AA204" s="18"/>
      <c r="AB204" s="50"/>
    </row>
    <row r="205" spans="1:28" ht="13.15" customHeight="1">
      <c r="A205" s="3">
        <v>191</v>
      </c>
      <c r="B205" s="34">
        <f t="shared" si="177"/>
        <v>45512</v>
      </c>
      <c r="C205" s="2">
        <f t="shared" si="178"/>
        <v>884</v>
      </c>
      <c r="D205" s="5">
        <f t="shared" si="240"/>
        <v>1684</v>
      </c>
      <c r="E205" s="35">
        <f t="shared" ref="E205:E227" si="256">C205+D205-H205</f>
        <v>888</v>
      </c>
      <c r="F205" s="35">
        <f t="shared" ref="F205:F227" si="257">C205+D205-I205</f>
        <v>908</v>
      </c>
      <c r="G205" s="35">
        <f t="shared" ref="G205:G227" si="258">D205+C205-J205</f>
        <v>948</v>
      </c>
      <c r="H205" s="18">
        <f t="shared" ref="H205:H227" si="259">K205+N205</f>
        <v>1680</v>
      </c>
      <c r="I205" s="18">
        <f t="shared" ref="I205:I227" si="260">L205+O205</f>
        <v>1660</v>
      </c>
      <c r="J205" s="18">
        <f t="shared" ref="J205:J227" si="261">M205+P205</f>
        <v>1620</v>
      </c>
      <c r="K205" s="18">
        <f t="shared" ref="K205:M205" si="262">K204</f>
        <v>2000</v>
      </c>
      <c r="L205" s="18">
        <f t="shared" si="262"/>
        <v>2000</v>
      </c>
      <c r="M205" s="18">
        <f t="shared" si="262"/>
        <v>2000</v>
      </c>
      <c r="N205" s="18">
        <f t="shared" ref="N205:N227" si="263">N204-Q205</f>
        <v>-320</v>
      </c>
      <c r="O205" s="18">
        <f t="shared" ref="O205:O227" si="264">O204-R205</f>
        <v>-340</v>
      </c>
      <c r="P205" s="18">
        <f t="shared" ref="P205:P227" si="265">P204-S205</f>
        <v>-380</v>
      </c>
      <c r="Q205" s="35">
        <f t="shared" ref="Q205:S205" si="266">Q204</f>
        <v>0</v>
      </c>
      <c r="R205" s="35">
        <f t="shared" si="266"/>
        <v>0</v>
      </c>
      <c r="S205" s="35">
        <f t="shared" si="266"/>
        <v>0</v>
      </c>
      <c r="T205" s="4">
        <f t="shared" ref="T205:T227" si="267">D205+C205-V205</f>
        <v>968</v>
      </c>
      <c r="U205" s="83">
        <f t="shared" si="181"/>
        <v>1600</v>
      </c>
      <c r="V205" s="83">
        <f t="shared" si="182"/>
        <v>1600</v>
      </c>
      <c r="W205" s="83">
        <f t="shared" si="183"/>
        <v>1600</v>
      </c>
      <c r="X205" s="4"/>
      <c r="Y205" s="18"/>
      <c r="Z205" s="18"/>
      <c r="AA205" s="18"/>
      <c r="AB205" s="50"/>
    </row>
    <row r="206" spans="1:28" ht="13.15" customHeight="1">
      <c r="A206" s="3">
        <v>192</v>
      </c>
      <c r="B206" s="34">
        <f t="shared" si="177"/>
        <v>45513</v>
      </c>
      <c r="C206" s="2">
        <f t="shared" si="178"/>
        <v>884</v>
      </c>
      <c r="D206" s="5">
        <f t="shared" si="240"/>
        <v>1686</v>
      </c>
      <c r="E206" s="35">
        <f t="shared" si="256"/>
        <v>890</v>
      </c>
      <c r="F206" s="35">
        <f t="shared" si="257"/>
        <v>910</v>
      </c>
      <c r="G206" s="35">
        <f t="shared" si="258"/>
        <v>950</v>
      </c>
      <c r="H206" s="18">
        <f t="shared" si="259"/>
        <v>1680</v>
      </c>
      <c r="I206" s="18">
        <f t="shared" si="260"/>
        <v>1660</v>
      </c>
      <c r="J206" s="18">
        <f t="shared" si="261"/>
        <v>1620</v>
      </c>
      <c r="K206" s="18">
        <f t="shared" ref="K206:M206" si="268">K205</f>
        <v>2000</v>
      </c>
      <c r="L206" s="18">
        <f t="shared" si="268"/>
        <v>2000</v>
      </c>
      <c r="M206" s="18">
        <f t="shared" si="268"/>
        <v>2000</v>
      </c>
      <c r="N206" s="18">
        <f t="shared" si="263"/>
        <v>-320</v>
      </c>
      <c r="O206" s="18">
        <f t="shared" si="264"/>
        <v>-340</v>
      </c>
      <c r="P206" s="18">
        <f t="shared" si="265"/>
        <v>-380</v>
      </c>
      <c r="Q206" s="35">
        <f t="shared" ref="Q206:S206" si="269">Q205</f>
        <v>0</v>
      </c>
      <c r="R206" s="35">
        <f t="shared" si="269"/>
        <v>0</v>
      </c>
      <c r="S206" s="35">
        <f t="shared" si="269"/>
        <v>0</v>
      </c>
      <c r="T206" s="4">
        <f t="shared" si="267"/>
        <v>970</v>
      </c>
      <c r="U206" s="83">
        <f t="shared" si="181"/>
        <v>1600</v>
      </c>
      <c r="V206" s="83">
        <f t="shared" si="182"/>
        <v>1600</v>
      </c>
      <c r="W206" s="83">
        <f t="shared" si="183"/>
        <v>1600</v>
      </c>
      <c r="X206" s="4"/>
      <c r="Y206" s="18"/>
      <c r="Z206" s="18"/>
      <c r="AA206" s="18"/>
      <c r="AB206" s="50"/>
    </row>
    <row r="207" spans="1:28" ht="13.15" customHeight="1">
      <c r="A207" s="3">
        <v>193</v>
      </c>
      <c r="B207" s="34">
        <f t="shared" si="177"/>
        <v>45514</v>
      </c>
      <c r="C207" s="2">
        <f t="shared" si="178"/>
        <v>884</v>
      </c>
      <c r="D207" s="5">
        <f t="shared" si="240"/>
        <v>1688</v>
      </c>
      <c r="E207" s="35">
        <f t="shared" si="256"/>
        <v>892</v>
      </c>
      <c r="F207" s="35">
        <f t="shared" si="257"/>
        <v>912</v>
      </c>
      <c r="G207" s="35">
        <f t="shared" si="258"/>
        <v>952</v>
      </c>
      <c r="H207" s="18">
        <f t="shared" si="259"/>
        <v>1680</v>
      </c>
      <c r="I207" s="18">
        <f t="shared" si="260"/>
        <v>1660</v>
      </c>
      <c r="J207" s="18">
        <f t="shared" si="261"/>
        <v>1620</v>
      </c>
      <c r="K207" s="18">
        <f t="shared" ref="K207:M207" si="270">K206</f>
        <v>2000</v>
      </c>
      <c r="L207" s="18">
        <f t="shared" si="270"/>
        <v>2000</v>
      </c>
      <c r="M207" s="18">
        <f t="shared" si="270"/>
        <v>2000</v>
      </c>
      <c r="N207" s="18">
        <f t="shared" si="263"/>
        <v>-320</v>
      </c>
      <c r="O207" s="18">
        <f t="shared" si="264"/>
        <v>-340</v>
      </c>
      <c r="P207" s="18">
        <f t="shared" si="265"/>
        <v>-380</v>
      </c>
      <c r="Q207" s="35">
        <f t="shared" ref="Q207:S207" si="271">Q206</f>
        <v>0</v>
      </c>
      <c r="R207" s="35">
        <f t="shared" si="271"/>
        <v>0</v>
      </c>
      <c r="S207" s="35">
        <f t="shared" si="271"/>
        <v>0</v>
      </c>
      <c r="T207" s="4">
        <f t="shared" si="267"/>
        <v>972</v>
      </c>
      <c r="U207" s="83">
        <f t="shared" si="181"/>
        <v>1600</v>
      </c>
      <c r="V207" s="83">
        <f t="shared" si="182"/>
        <v>1600</v>
      </c>
      <c r="W207" s="83">
        <f t="shared" si="183"/>
        <v>1600</v>
      </c>
      <c r="X207" s="4"/>
      <c r="Y207" s="18"/>
      <c r="Z207" s="18"/>
      <c r="AA207" s="18"/>
      <c r="AB207" s="50"/>
    </row>
    <row r="208" spans="1:28" ht="13.15" customHeight="1">
      <c r="A208" s="3">
        <v>194</v>
      </c>
      <c r="B208" s="34">
        <f t="shared" ref="B208:B271" si="272">B207+1</f>
        <v>45515</v>
      </c>
      <c r="C208" s="2">
        <f t="shared" ref="C208:C271" si="273">C207</f>
        <v>884</v>
      </c>
      <c r="D208" s="5">
        <f t="shared" si="240"/>
        <v>1690</v>
      </c>
      <c r="E208" s="35">
        <f t="shared" si="256"/>
        <v>894</v>
      </c>
      <c r="F208" s="35">
        <f t="shared" si="257"/>
        <v>914</v>
      </c>
      <c r="G208" s="35">
        <f t="shared" si="258"/>
        <v>954</v>
      </c>
      <c r="H208" s="18">
        <f t="shared" si="259"/>
        <v>1680</v>
      </c>
      <c r="I208" s="18">
        <f t="shared" si="260"/>
        <v>1660</v>
      </c>
      <c r="J208" s="18">
        <f t="shared" si="261"/>
        <v>1620</v>
      </c>
      <c r="K208" s="18">
        <f t="shared" ref="K208:M208" si="274">K207</f>
        <v>2000</v>
      </c>
      <c r="L208" s="18">
        <f t="shared" si="274"/>
        <v>2000</v>
      </c>
      <c r="M208" s="18">
        <f t="shared" si="274"/>
        <v>2000</v>
      </c>
      <c r="N208" s="18">
        <f t="shared" si="263"/>
        <v>-320</v>
      </c>
      <c r="O208" s="18">
        <f t="shared" si="264"/>
        <v>-340</v>
      </c>
      <c r="P208" s="18">
        <f t="shared" si="265"/>
        <v>-380</v>
      </c>
      <c r="Q208" s="35">
        <f t="shared" ref="Q208:S208" si="275">Q207</f>
        <v>0</v>
      </c>
      <c r="R208" s="35">
        <f t="shared" si="275"/>
        <v>0</v>
      </c>
      <c r="S208" s="35">
        <f t="shared" si="275"/>
        <v>0</v>
      </c>
      <c r="T208" s="4">
        <f t="shared" si="267"/>
        <v>974</v>
      </c>
      <c r="U208" s="83">
        <f t="shared" ref="U208:U271" si="276">U207+$X208*1000-Q208</f>
        <v>1600</v>
      </c>
      <c r="V208" s="83">
        <f t="shared" ref="V208:V271" si="277">V207+$X208*1000-R208</f>
        <v>1600</v>
      </c>
      <c r="W208" s="83">
        <f t="shared" ref="W208:W271" si="278">W207+$X208*1000-S208</f>
        <v>1600</v>
      </c>
      <c r="X208" s="4"/>
      <c r="Y208" s="18"/>
      <c r="Z208" s="18"/>
      <c r="AA208" s="18"/>
      <c r="AB208" s="50"/>
    </row>
    <row r="209" spans="1:28" ht="13.15" customHeight="1">
      <c r="A209" s="3">
        <v>195</v>
      </c>
      <c r="B209" s="34">
        <f t="shared" si="272"/>
        <v>45516</v>
      </c>
      <c r="C209" s="2">
        <f t="shared" si="273"/>
        <v>884</v>
      </c>
      <c r="D209" s="5">
        <f t="shared" si="240"/>
        <v>1692</v>
      </c>
      <c r="E209" s="35">
        <f t="shared" si="256"/>
        <v>896</v>
      </c>
      <c r="F209" s="35">
        <f t="shared" si="257"/>
        <v>916</v>
      </c>
      <c r="G209" s="35">
        <f t="shared" si="258"/>
        <v>956</v>
      </c>
      <c r="H209" s="18">
        <f t="shared" si="259"/>
        <v>1680</v>
      </c>
      <c r="I209" s="18">
        <f t="shared" si="260"/>
        <v>1660</v>
      </c>
      <c r="J209" s="18">
        <f t="shared" si="261"/>
        <v>1620</v>
      </c>
      <c r="K209" s="18">
        <f t="shared" ref="K209:M209" si="279">K208</f>
        <v>2000</v>
      </c>
      <c r="L209" s="18">
        <f t="shared" si="279"/>
        <v>2000</v>
      </c>
      <c r="M209" s="18">
        <f t="shared" si="279"/>
        <v>2000</v>
      </c>
      <c r="N209" s="18">
        <f t="shared" si="263"/>
        <v>-320</v>
      </c>
      <c r="O209" s="18">
        <f t="shared" si="264"/>
        <v>-340</v>
      </c>
      <c r="P209" s="18">
        <f t="shared" si="265"/>
        <v>-380</v>
      </c>
      <c r="Q209" s="35">
        <f t="shared" ref="Q209:S209" si="280">Q208</f>
        <v>0</v>
      </c>
      <c r="R209" s="35">
        <f t="shared" si="280"/>
        <v>0</v>
      </c>
      <c r="S209" s="35">
        <f t="shared" si="280"/>
        <v>0</v>
      </c>
      <c r="T209" s="4">
        <f t="shared" si="267"/>
        <v>976</v>
      </c>
      <c r="U209" s="83">
        <f t="shared" si="276"/>
        <v>1600</v>
      </c>
      <c r="V209" s="83">
        <f t="shared" si="277"/>
        <v>1600</v>
      </c>
      <c r="W209" s="83">
        <f t="shared" si="278"/>
        <v>1600</v>
      </c>
      <c r="X209" s="4"/>
      <c r="Y209" s="18"/>
      <c r="Z209" s="18"/>
      <c r="AA209" s="18"/>
      <c r="AB209" s="50"/>
    </row>
    <row r="210" spans="1:28" ht="13.15" customHeight="1">
      <c r="A210" s="3">
        <v>196</v>
      </c>
      <c r="B210" s="34">
        <f t="shared" si="272"/>
        <v>45517</v>
      </c>
      <c r="C210" s="2">
        <f t="shared" si="273"/>
        <v>884</v>
      </c>
      <c r="D210" s="5">
        <f t="shared" si="240"/>
        <v>1694</v>
      </c>
      <c r="E210" s="35">
        <f t="shared" si="256"/>
        <v>898</v>
      </c>
      <c r="F210" s="35">
        <f t="shared" si="257"/>
        <v>918</v>
      </c>
      <c r="G210" s="35">
        <f t="shared" si="258"/>
        <v>958</v>
      </c>
      <c r="H210" s="18">
        <f t="shared" si="259"/>
        <v>1680</v>
      </c>
      <c r="I210" s="18">
        <f t="shared" si="260"/>
        <v>1660</v>
      </c>
      <c r="J210" s="18">
        <f t="shared" si="261"/>
        <v>1620</v>
      </c>
      <c r="K210" s="18">
        <f t="shared" ref="K210:M210" si="281">K209</f>
        <v>2000</v>
      </c>
      <c r="L210" s="18">
        <f t="shared" si="281"/>
        <v>2000</v>
      </c>
      <c r="M210" s="18">
        <f t="shared" si="281"/>
        <v>2000</v>
      </c>
      <c r="N210" s="18">
        <f t="shared" si="263"/>
        <v>-320</v>
      </c>
      <c r="O210" s="18">
        <f t="shared" si="264"/>
        <v>-340</v>
      </c>
      <c r="P210" s="18">
        <f t="shared" si="265"/>
        <v>-380</v>
      </c>
      <c r="Q210" s="35">
        <f t="shared" ref="Q210:S210" si="282">Q209</f>
        <v>0</v>
      </c>
      <c r="R210" s="35">
        <f t="shared" si="282"/>
        <v>0</v>
      </c>
      <c r="S210" s="35">
        <f t="shared" si="282"/>
        <v>0</v>
      </c>
      <c r="T210" s="4">
        <f t="shared" si="267"/>
        <v>978</v>
      </c>
      <c r="U210" s="83">
        <f t="shared" si="276"/>
        <v>1600</v>
      </c>
      <c r="V210" s="83">
        <f t="shared" si="277"/>
        <v>1600</v>
      </c>
      <c r="W210" s="83">
        <f t="shared" si="278"/>
        <v>1600</v>
      </c>
      <c r="X210" s="4"/>
      <c r="Y210" s="18"/>
      <c r="Z210" s="18"/>
      <c r="AA210" s="18"/>
      <c r="AB210" s="50"/>
    </row>
    <row r="211" spans="1:28" ht="13.15" customHeight="1">
      <c r="A211" s="3">
        <v>197</v>
      </c>
      <c r="B211" s="34">
        <f t="shared" si="272"/>
        <v>45518</v>
      </c>
      <c r="C211" s="2">
        <f t="shared" si="273"/>
        <v>884</v>
      </c>
      <c r="D211" s="5">
        <f t="shared" si="240"/>
        <v>1696</v>
      </c>
      <c r="E211" s="35">
        <f t="shared" si="256"/>
        <v>900</v>
      </c>
      <c r="F211" s="35">
        <f t="shared" si="257"/>
        <v>920</v>
      </c>
      <c r="G211" s="35">
        <f t="shared" si="258"/>
        <v>960</v>
      </c>
      <c r="H211" s="18">
        <f t="shared" si="259"/>
        <v>1680</v>
      </c>
      <c r="I211" s="18">
        <f t="shared" si="260"/>
        <v>1660</v>
      </c>
      <c r="J211" s="18">
        <f t="shared" si="261"/>
        <v>1620</v>
      </c>
      <c r="K211" s="18">
        <f t="shared" ref="K211:M211" si="283">K210</f>
        <v>2000</v>
      </c>
      <c r="L211" s="18">
        <f t="shared" si="283"/>
        <v>2000</v>
      </c>
      <c r="M211" s="18">
        <f t="shared" si="283"/>
        <v>2000</v>
      </c>
      <c r="N211" s="18">
        <f t="shared" si="263"/>
        <v>-320</v>
      </c>
      <c r="O211" s="18">
        <f t="shared" si="264"/>
        <v>-340</v>
      </c>
      <c r="P211" s="18">
        <f t="shared" si="265"/>
        <v>-380</v>
      </c>
      <c r="Q211" s="35">
        <f t="shared" ref="Q211:S211" si="284">Q210</f>
        <v>0</v>
      </c>
      <c r="R211" s="35">
        <f t="shared" si="284"/>
        <v>0</v>
      </c>
      <c r="S211" s="35">
        <f t="shared" si="284"/>
        <v>0</v>
      </c>
      <c r="T211" s="4">
        <f t="shared" si="267"/>
        <v>980</v>
      </c>
      <c r="U211" s="83">
        <f t="shared" si="276"/>
        <v>1600</v>
      </c>
      <c r="V211" s="83">
        <f t="shared" si="277"/>
        <v>1600</v>
      </c>
      <c r="W211" s="83">
        <f t="shared" si="278"/>
        <v>1600</v>
      </c>
      <c r="X211" s="4"/>
      <c r="Y211" s="18"/>
      <c r="Z211" s="18"/>
      <c r="AA211" s="18"/>
      <c r="AB211" s="50"/>
    </row>
    <row r="212" spans="1:28" ht="13.15" customHeight="1">
      <c r="A212" s="3">
        <v>198</v>
      </c>
      <c r="B212" s="34">
        <f t="shared" si="272"/>
        <v>45519</v>
      </c>
      <c r="C212" s="2">
        <f t="shared" si="273"/>
        <v>884</v>
      </c>
      <c r="D212" s="5">
        <f t="shared" si="240"/>
        <v>1698</v>
      </c>
      <c r="E212" s="35">
        <f t="shared" si="256"/>
        <v>902</v>
      </c>
      <c r="F212" s="35">
        <f t="shared" si="257"/>
        <v>922</v>
      </c>
      <c r="G212" s="35">
        <f t="shared" si="258"/>
        <v>962</v>
      </c>
      <c r="H212" s="18">
        <f t="shared" si="259"/>
        <v>1680</v>
      </c>
      <c r="I212" s="18">
        <f t="shared" si="260"/>
        <v>1660</v>
      </c>
      <c r="J212" s="18">
        <f t="shared" si="261"/>
        <v>1620</v>
      </c>
      <c r="K212" s="18">
        <f t="shared" ref="K212:M212" si="285">K211</f>
        <v>2000</v>
      </c>
      <c r="L212" s="18">
        <f t="shared" si="285"/>
        <v>2000</v>
      </c>
      <c r="M212" s="18">
        <f t="shared" si="285"/>
        <v>2000</v>
      </c>
      <c r="N212" s="18">
        <f t="shared" si="263"/>
        <v>-320</v>
      </c>
      <c r="O212" s="18">
        <f t="shared" si="264"/>
        <v>-340</v>
      </c>
      <c r="P212" s="18">
        <f t="shared" si="265"/>
        <v>-380</v>
      </c>
      <c r="Q212" s="35">
        <f t="shared" ref="Q212:S212" si="286">Q211</f>
        <v>0</v>
      </c>
      <c r="R212" s="35">
        <f t="shared" si="286"/>
        <v>0</v>
      </c>
      <c r="S212" s="35">
        <f t="shared" si="286"/>
        <v>0</v>
      </c>
      <c r="T212" s="4">
        <f t="shared" si="267"/>
        <v>982</v>
      </c>
      <c r="U212" s="83">
        <f t="shared" si="276"/>
        <v>1600</v>
      </c>
      <c r="V212" s="83">
        <f t="shared" si="277"/>
        <v>1600</v>
      </c>
      <c r="W212" s="83">
        <f t="shared" si="278"/>
        <v>1600</v>
      </c>
      <c r="X212" s="4"/>
      <c r="Y212" s="18"/>
      <c r="Z212" s="18"/>
      <c r="AA212" s="18"/>
      <c r="AB212" s="50"/>
    </row>
    <row r="213" spans="1:28" ht="13.15" customHeight="1">
      <c r="A213" s="3">
        <v>199</v>
      </c>
      <c r="B213" s="34">
        <f t="shared" si="272"/>
        <v>45520</v>
      </c>
      <c r="C213" s="2">
        <f t="shared" si="273"/>
        <v>884</v>
      </c>
      <c r="D213" s="5">
        <f t="shared" si="240"/>
        <v>1700</v>
      </c>
      <c r="E213" s="35">
        <f t="shared" si="256"/>
        <v>904</v>
      </c>
      <c r="F213" s="35">
        <f t="shared" si="257"/>
        <v>924</v>
      </c>
      <c r="G213" s="35">
        <f t="shared" si="258"/>
        <v>964</v>
      </c>
      <c r="H213" s="18">
        <f t="shared" si="259"/>
        <v>1680</v>
      </c>
      <c r="I213" s="18">
        <f t="shared" si="260"/>
        <v>1660</v>
      </c>
      <c r="J213" s="18">
        <f t="shared" si="261"/>
        <v>1620</v>
      </c>
      <c r="K213" s="18">
        <f t="shared" ref="K213:M213" si="287">K212</f>
        <v>2000</v>
      </c>
      <c r="L213" s="18">
        <f t="shared" si="287"/>
        <v>2000</v>
      </c>
      <c r="M213" s="18">
        <f t="shared" si="287"/>
        <v>2000</v>
      </c>
      <c r="N213" s="18">
        <f t="shared" si="263"/>
        <v>-320</v>
      </c>
      <c r="O213" s="18">
        <f t="shared" si="264"/>
        <v>-340</v>
      </c>
      <c r="P213" s="18">
        <f t="shared" si="265"/>
        <v>-380</v>
      </c>
      <c r="Q213" s="35">
        <f t="shared" ref="Q213:S213" si="288">Q212</f>
        <v>0</v>
      </c>
      <c r="R213" s="35">
        <f t="shared" si="288"/>
        <v>0</v>
      </c>
      <c r="S213" s="35">
        <f t="shared" si="288"/>
        <v>0</v>
      </c>
      <c r="T213" s="4">
        <f t="shared" si="267"/>
        <v>984</v>
      </c>
      <c r="U213" s="83">
        <f t="shared" si="276"/>
        <v>1600</v>
      </c>
      <c r="V213" s="83">
        <f t="shared" si="277"/>
        <v>1600</v>
      </c>
      <c r="W213" s="83">
        <f t="shared" si="278"/>
        <v>1600</v>
      </c>
      <c r="X213" s="4"/>
      <c r="Y213" s="18"/>
      <c r="Z213" s="18"/>
      <c r="AA213" s="18"/>
      <c r="AB213" s="50"/>
    </row>
    <row r="214" spans="1:28" ht="13.15" customHeight="1">
      <c r="A214" s="3">
        <v>200</v>
      </c>
      <c r="B214" s="34">
        <f t="shared" si="272"/>
        <v>45521</v>
      </c>
      <c r="C214" s="2">
        <f t="shared" si="273"/>
        <v>884</v>
      </c>
      <c r="D214" s="5">
        <f t="shared" si="240"/>
        <v>1702</v>
      </c>
      <c r="E214" s="35">
        <f t="shared" si="256"/>
        <v>906</v>
      </c>
      <c r="F214" s="35">
        <f t="shared" si="257"/>
        <v>926</v>
      </c>
      <c r="G214" s="35">
        <f t="shared" si="258"/>
        <v>966</v>
      </c>
      <c r="H214" s="18">
        <f t="shared" si="259"/>
        <v>1680</v>
      </c>
      <c r="I214" s="18">
        <f t="shared" si="260"/>
        <v>1660</v>
      </c>
      <c r="J214" s="18">
        <f t="shared" si="261"/>
        <v>1620</v>
      </c>
      <c r="K214" s="18">
        <f t="shared" ref="K214:M214" si="289">K213</f>
        <v>2000</v>
      </c>
      <c r="L214" s="18">
        <f t="shared" si="289"/>
        <v>2000</v>
      </c>
      <c r="M214" s="18">
        <f t="shared" si="289"/>
        <v>2000</v>
      </c>
      <c r="N214" s="18">
        <f t="shared" si="263"/>
        <v>-320</v>
      </c>
      <c r="O214" s="18">
        <f t="shared" si="264"/>
        <v>-340</v>
      </c>
      <c r="P214" s="18">
        <f t="shared" si="265"/>
        <v>-380</v>
      </c>
      <c r="Q214" s="35">
        <f t="shared" ref="Q214:S214" si="290">Q213</f>
        <v>0</v>
      </c>
      <c r="R214" s="35">
        <f t="shared" si="290"/>
        <v>0</v>
      </c>
      <c r="S214" s="35">
        <f t="shared" si="290"/>
        <v>0</v>
      </c>
      <c r="T214" s="4">
        <f t="shared" si="267"/>
        <v>986</v>
      </c>
      <c r="U214" s="83">
        <f t="shared" si="276"/>
        <v>1600</v>
      </c>
      <c r="V214" s="83">
        <f t="shared" si="277"/>
        <v>1600</v>
      </c>
      <c r="W214" s="83">
        <f t="shared" si="278"/>
        <v>1600</v>
      </c>
      <c r="X214" s="4"/>
      <c r="Y214" s="18"/>
      <c r="Z214" s="18"/>
      <c r="AA214" s="18"/>
      <c r="AB214" s="50"/>
    </row>
    <row r="215" spans="1:28" ht="13.15" customHeight="1">
      <c r="A215" s="3">
        <v>201</v>
      </c>
      <c r="B215" s="34">
        <f t="shared" si="272"/>
        <v>45522</v>
      </c>
      <c r="C215" s="2">
        <f t="shared" si="273"/>
        <v>884</v>
      </c>
      <c r="D215" s="5">
        <f t="shared" si="240"/>
        <v>1704</v>
      </c>
      <c r="E215" s="35">
        <f t="shared" si="256"/>
        <v>908</v>
      </c>
      <c r="F215" s="35">
        <f t="shared" si="257"/>
        <v>928</v>
      </c>
      <c r="G215" s="35">
        <f t="shared" si="258"/>
        <v>968</v>
      </c>
      <c r="H215" s="18">
        <f t="shared" si="259"/>
        <v>1680</v>
      </c>
      <c r="I215" s="18">
        <f t="shared" si="260"/>
        <v>1660</v>
      </c>
      <c r="J215" s="18">
        <f t="shared" si="261"/>
        <v>1620</v>
      </c>
      <c r="K215" s="18">
        <f t="shared" ref="K215:M215" si="291">K214</f>
        <v>2000</v>
      </c>
      <c r="L215" s="18">
        <f t="shared" si="291"/>
        <v>2000</v>
      </c>
      <c r="M215" s="18">
        <f t="shared" si="291"/>
        <v>2000</v>
      </c>
      <c r="N215" s="18">
        <f t="shared" si="263"/>
        <v>-320</v>
      </c>
      <c r="O215" s="18">
        <f t="shared" si="264"/>
        <v>-340</v>
      </c>
      <c r="P215" s="18">
        <f t="shared" si="265"/>
        <v>-380</v>
      </c>
      <c r="Q215" s="35">
        <f t="shared" ref="Q215:S215" si="292">Q214</f>
        <v>0</v>
      </c>
      <c r="R215" s="35">
        <f t="shared" si="292"/>
        <v>0</v>
      </c>
      <c r="S215" s="35">
        <f t="shared" si="292"/>
        <v>0</v>
      </c>
      <c r="T215" s="4">
        <f t="shared" si="267"/>
        <v>988</v>
      </c>
      <c r="U215" s="83">
        <f t="shared" si="276"/>
        <v>1600</v>
      </c>
      <c r="V215" s="83">
        <f t="shared" si="277"/>
        <v>1600</v>
      </c>
      <c r="W215" s="83">
        <f t="shared" si="278"/>
        <v>1600</v>
      </c>
      <c r="X215" s="4"/>
      <c r="Y215" s="18"/>
      <c r="Z215" s="18"/>
      <c r="AA215" s="18"/>
      <c r="AB215" s="50"/>
    </row>
    <row r="216" spans="1:28" ht="13.15" customHeight="1">
      <c r="A216" s="3">
        <v>202</v>
      </c>
      <c r="B216" s="34">
        <f t="shared" si="272"/>
        <v>45523</v>
      </c>
      <c r="C216" s="2">
        <f t="shared" si="273"/>
        <v>884</v>
      </c>
      <c r="D216" s="5">
        <f t="shared" si="240"/>
        <v>1706</v>
      </c>
      <c r="E216" s="35">
        <f t="shared" si="256"/>
        <v>910</v>
      </c>
      <c r="F216" s="35">
        <f t="shared" si="257"/>
        <v>930</v>
      </c>
      <c r="G216" s="35">
        <f t="shared" si="258"/>
        <v>970</v>
      </c>
      <c r="H216" s="18">
        <f t="shared" si="259"/>
        <v>1680</v>
      </c>
      <c r="I216" s="18">
        <f t="shared" si="260"/>
        <v>1660</v>
      </c>
      <c r="J216" s="18">
        <f t="shared" si="261"/>
        <v>1620</v>
      </c>
      <c r="K216" s="18">
        <f t="shared" ref="K216:M216" si="293">K215</f>
        <v>2000</v>
      </c>
      <c r="L216" s="18">
        <f t="shared" si="293"/>
        <v>2000</v>
      </c>
      <c r="M216" s="18">
        <f t="shared" si="293"/>
        <v>2000</v>
      </c>
      <c r="N216" s="18">
        <f t="shared" si="263"/>
        <v>-320</v>
      </c>
      <c r="O216" s="18">
        <f t="shared" si="264"/>
        <v>-340</v>
      </c>
      <c r="P216" s="18">
        <f t="shared" si="265"/>
        <v>-380</v>
      </c>
      <c r="Q216" s="35">
        <f t="shared" ref="Q216:S216" si="294">Q215</f>
        <v>0</v>
      </c>
      <c r="R216" s="35">
        <f t="shared" si="294"/>
        <v>0</v>
      </c>
      <c r="S216" s="35">
        <f t="shared" si="294"/>
        <v>0</v>
      </c>
      <c r="T216" s="4">
        <f t="shared" si="267"/>
        <v>990</v>
      </c>
      <c r="U216" s="83">
        <f t="shared" si="276"/>
        <v>1600</v>
      </c>
      <c r="V216" s="83">
        <f t="shared" si="277"/>
        <v>1600</v>
      </c>
      <c r="W216" s="83">
        <f t="shared" si="278"/>
        <v>1600</v>
      </c>
      <c r="X216" s="4"/>
      <c r="Y216" s="18"/>
      <c r="Z216" s="18"/>
      <c r="AA216" s="18"/>
      <c r="AB216" s="50"/>
    </row>
    <row r="217" spans="1:28" ht="13.15" customHeight="1">
      <c r="A217" s="3">
        <v>203</v>
      </c>
      <c r="B217" s="34">
        <f t="shared" si="272"/>
        <v>45524</v>
      </c>
      <c r="C217" s="2">
        <f t="shared" si="273"/>
        <v>884</v>
      </c>
      <c r="D217" s="5">
        <f t="shared" si="240"/>
        <v>1708</v>
      </c>
      <c r="E217" s="35">
        <f t="shared" si="256"/>
        <v>912</v>
      </c>
      <c r="F217" s="35">
        <f t="shared" si="257"/>
        <v>932</v>
      </c>
      <c r="G217" s="35">
        <f t="shared" si="258"/>
        <v>972</v>
      </c>
      <c r="H217" s="18">
        <f t="shared" si="259"/>
        <v>1680</v>
      </c>
      <c r="I217" s="18">
        <f t="shared" si="260"/>
        <v>1660</v>
      </c>
      <c r="J217" s="18">
        <f t="shared" si="261"/>
        <v>1620</v>
      </c>
      <c r="K217" s="18">
        <f t="shared" ref="K217:M217" si="295">K216</f>
        <v>2000</v>
      </c>
      <c r="L217" s="18">
        <f t="shared" si="295"/>
        <v>2000</v>
      </c>
      <c r="M217" s="18">
        <f t="shared" si="295"/>
        <v>2000</v>
      </c>
      <c r="N217" s="18">
        <f t="shared" si="263"/>
        <v>-320</v>
      </c>
      <c r="O217" s="18">
        <f t="shared" si="264"/>
        <v>-340</v>
      </c>
      <c r="P217" s="18">
        <f t="shared" si="265"/>
        <v>-380</v>
      </c>
      <c r="Q217" s="35">
        <f t="shared" ref="Q217:S217" si="296">Q216</f>
        <v>0</v>
      </c>
      <c r="R217" s="35">
        <f t="shared" si="296"/>
        <v>0</v>
      </c>
      <c r="S217" s="35">
        <f t="shared" si="296"/>
        <v>0</v>
      </c>
      <c r="T217" s="4">
        <f t="shared" si="267"/>
        <v>992</v>
      </c>
      <c r="U217" s="83">
        <f t="shared" si="276"/>
        <v>1600</v>
      </c>
      <c r="V217" s="83">
        <f t="shared" si="277"/>
        <v>1600</v>
      </c>
      <c r="W217" s="83">
        <f t="shared" si="278"/>
        <v>1600</v>
      </c>
      <c r="X217" s="4"/>
      <c r="Y217" s="18"/>
      <c r="Z217" s="18"/>
      <c r="AA217" s="18"/>
      <c r="AB217" s="50"/>
    </row>
    <row r="218" spans="1:28" ht="13.15" customHeight="1">
      <c r="A218" s="3">
        <v>204</v>
      </c>
      <c r="B218" s="34">
        <f t="shared" si="272"/>
        <v>45525</v>
      </c>
      <c r="C218" s="2">
        <f t="shared" si="273"/>
        <v>884</v>
      </c>
      <c r="D218" s="5">
        <f t="shared" si="240"/>
        <v>1710</v>
      </c>
      <c r="E218" s="35">
        <f t="shared" si="256"/>
        <v>914</v>
      </c>
      <c r="F218" s="35">
        <f t="shared" si="257"/>
        <v>934</v>
      </c>
      <c r="G218" s="35">
        <f t="shared" si="258"/>
        <v>974</v>
      </c>
      <c r="H218" s="18">
        <f t="shared" si="259"/>
        <v>1680</v>
      </c>
      <c r="I218" s="18">
        <f t="shared" si="260"/>
        <v>1660</v>
      </c>
      <c r="J218" s="18">
        <f t="shared" si="261"/>
        <v>1620</v>
      </c>
      <c r="K218" s="18">
        <f t="shared" ref="K218:M218" si="297">K217</f>
        <v>2000</v>
      </c>
      <c r="L218" s="18">
        <f t="shared" si="297"/>
        <v>2000</v>
      </c>
      <c r="M218" s="18">
        <f t="shared" si="297"/>
        <v>2000</v>
      </c>
      <c r="N218" s="18">
        <f t="shared" si="263"/>
        <v>-320</v>
      </c>
      <c r="O218" s="18">
        <f t="shared" si="264"/>
        <v>-340</v>
      </c>
      <c r="P218" s="18">
        <f t="shared" si="265"/>
        <v>-380</v>
      </c>
      <c r="Q218" s="35">
        <f t="shared" ref="Q218:S218" si="298">Q217</f>
        <v>0</v>
      </c>
      <c r="R218" s="35">
        <f t="shared" si="298"/>
        <v>0</v>
      </c>
      <c r="S218" s="35">
        <f t="shared" si="298"/>
        <v>0</v>
      </c>
      <c r="T218" s="4">
        <f t="shared" si="267"/>
        <v>994</v>
      </c>
      <c r="U218" s="83">
        <f t="shared" si="276"/>
        <v>1600</v>
      </c>
      <c r="V218" s="83">
        <f t="shared" si="277"/>
        <v>1600</v>
      </c>
      <c r="W218" s="83">
        <f t="shared" si="278"/>
        <v>1600</v>
      </c>
      <c r="X218" s="4"/>
      <c r="Y218" s="18"/>
      <c r="Z218" s="18"/>
      <c r="AA218" s="18"/>
      <c r="AB218" s="50"/>
    </row>
    <row r="219" spans="1:28" ht="13.15" customHeight="1">
      <c r="A219" s="3">
        <v>205</v>
      </c>
      <c r="B219" s="34">
        <f t="shared" si="272"/>
        <v>45526</v>
      </c>
      <c r="C219" s="2">
        <f t="shared" si="273"/>
        <v>884</v>
      </c>
      <c r="D219" s="5">
        <f t="shared" si="240"/>
        <v>1712</v>
      </c>
      <c r="E219" s="35">
        <f t="shared" si="256"/>
        <v>916</v>
      </c>
      <c r="F219" s="35">
        <f t="shared" si="257"/>
        <v>936</v>
      </c>
      <c r="G219" s="35">
        <f t="shared" si="258"/>
        <v>976</v>
      </c>
      <c r="H219" s="18">
        <f t="shared" si="259"/>
        <v>1680</v>
      </c>
      <c r="I219" s="18">
        <f t="shared" si="260"/>
        <v>1660</v>
      </c>
      <c r="J219" s="18">
        <f t="shared" si="261"/>
        <v>1620</v>
      </c>
      <c r="K219" s="18">
        <f t="shared" ref="K219:M219" si="299">K218</f>
        <v>2000</v>
      </c>
      <c r="L219" s="18">
        <f t="shared" si="299"/>
        <v>2000</v>
      </c>
      <c r="M219" s="18">
        <f t="shared" si="299"/>
        <v>2000</v>
      </c>
      <c r="N219" s="18">
        <f t="shared" si="263"/>
        <v>-320</v>
      </c>
      <c r="O219" s="18">
        <f t="shared" si="264"/>
        <v>-340</v>
      </c>
      <c r="P219" s="18">
        <f t="shared" si="265"/>
        <v>-380</v>
      </c>
      <c r="Q219" s="35">
        <f t="shared" ref="Q219:S219" si="300">Q218</f>
        <v>0</v>
      </c>
      <c r="R219" s="35">
        <f t="shared" si="300"/>
        <v>0</v>
      </c>
      <c r="S219" s="35">
        <f t="shared" si="300"/>
        <v>0</v>
      </c>
      <c r="T219" s="4">
        <f t="shared" si="267"/>
        <v>996</v>
      </c>
      <c r="U219" s="83">
        <f t="shared" si="276"/>
        <v>1600</v>
      </c>
      <c r="V219" s="83">
        <f t="shared" si="277"/>
        <v>1600</v>
      </c>
      <c r="W219" s="83">
        <f t="shared" si="278"/>
        <v>1600</v>
      </c>
      <c r="X219" s="4"/>
      <c r="Y219" s="18"/>
      <c r="Z219" s="18"/>
      <c r="AA219" s="18"/>
      <c r="AB219" s="50"/>
    </row>
    <row r="220" spans="1:28" ht="13.15" customHeight="1">
      <c r="A220" s="3">
        <v>206</v>
      </c>
      <c r="B220" s="34">
        <f t="shared" si="272"/>
        <v>45527</v>
      </c>
      <c r="C220" s="2">
        <f t="shared" si="273"/>
        <v>884</v>
      </c>
      <c r="D220" s="5">
        <f t="shared" si="240"/>
        <v>1714</v>
      </c>
      <c r="E220" s="35">
        <f t="shared" si="256"/>
        <v>918</v>
      </c>
      <c r="F220" s="35">
        <f t="shared" si="257"/>
        <v>938</v>
      </c>
      <c r="G220" s="35">
        <f t="shared" si="258"/>
        <v>978</v>
      </c>
      <c r="H220" s="18">
        <f t="shared" si="259"/>
        <v>1680</v>
      </c>
      <c r="I220" s="18">
        <f t="shared" si="260"/>
        <v>1660</v>
      </c>
      <c r="J220" s="18">
        <f t="shared" si="261"/>
        <v>1620</v>
      </c>
      <c r="K220" s="18">
        <f t="shared" ref="K220:M220" si="301">K219</f>
        <v>2000</v>
      </c>
      <c r="L220" s="18">
        <f t="shared" si="301"/>
        <v>2000</v>
      </c>
      <c r="M220" s="18">
        <f t="shared" si="301"/>
        <v>2000</v>
      </c>
      <c r="N220" s="18">
        <f t="shared" si="263"/>
        <v>-320</v>
      </c>
      <c r="O220" s="18">
        <f t="shared" si="264"/>
        <v>-340</v>
      </c>
      <c r="P220" s="18">
        <f t="shared" si="265"/>
        <v>-380</v>
      </c>
      <c r="Q220" s="35">
        <f t="shared" ref="Q220:S220" si="302">Q219</f>
        <v>0</v>
      </c>
      <c r="R220" s="35">
        <f t="shared" si="302"/>
        <v>0</v>
      </c>
      <c r="S220" s="35">
        <f t="shared" si="302"/>
        <v>0</v>
      </c>
      <c r="T220" s="4">
        <f t="shared" si="267"/>
        <v>998</v>
      </c>
      <c r="U220" s="83">
        <f t="shared" si="276"/>
        <v>1600</v>
      </c>
      <c r="V220" s="83">
        <f t="shared" si="277"/>
        <v>1600</v>
      </c>
      <c r="W220" s="83">
        <f t="shared" si="278"/>
        <v>1600</v>
      </c>
      <c r="X220" s="4"/>
      <c r="Y220" s="18"/>
      <c r="Z220" s="18"/>
      <c r="AA220" s="18"/>
      <c r="AB220" s="50"/>
    </row>
    <row r="221" spans="1:28" ht="13.15" customHeight="1">
      <c r="A221" s="3">
        <v>207</v>
      </c>
      <c r="B221" s="34">
        <f t="shared" si="272"/>
        <v>45528</v>
      </c>
      <c r="C221" s="2">
        <f t="shared" si="273"/>
        <v>884</v>
      </c>
      <c r="D221" s="5">
        <f t="shared" si="240"/>
        <v>1716</v>
      </c>
      <c r="E221" s="35">
        <f t="shared" si="256"/>
        <v>920</v>
      </c>
      <c r="F221" s="35">
        <f t="shared" si="257"/>
        <v>940</v>
      </c>
      <c r="G221" s="35">
        <f t="shared" si="258"/>
        <v>980</v>
      </c>
      <c r="H221" s="18">
        <f t="shared" si="259"/>
        <v>1680</v>
      </c>
      <c r="I221" s="18">
        <f t="shared" si="260"/>
        <v>1660</v>
      </c>
      <c r="J221" s="18">
        <f t="shared" si="261"/>
        <v>1620</v>
      </c>
      <c r="K221" s="18">
        <f t="shared" ref="K221:M221" si="303">K220</f>
        <v>2000</v>
      </c>
      <c r="L221" s="18">
        <f t="shared" si="303"/>
        <v>2000</v>
      </c>
      <c r="M221" s="18">
        <f t="shared" si="303"/>
        <v>2000</v>
      </c>
      <c r="N221" s="18">
        <f t="shared" si="263"/>
        <v>-320</v>
      </c>
      <c r="O221" s="18">
        <f t="shared" si="264"/>
        <v>-340</v>
      </c>
      <c r="P221" s="18">
        <f t="shared" si="265"/>
        <v>-380</v>
      </c>
      <c r="Q221" s="35">
        <f t="shared" ref="Q221:S221" si="304">Q220</f>
        <v>0</v>
      </c>
      <c r="R221" s="35">
        <f t="shared" si="304"/>
        <v>0</v>
      </c>
      <c r="S221" s="35">
        <f t="shared" si="304"/>
        <v>0</v>
      </c>
      <c r="T221" s="4">
        <f t="shared" si="267"/>
        <v>1000</v>
      </c>
      <c r="U221" s="83">
        <f t="shared" si="276"/>
        <v>1600</v>
      </c>
      <c r="V221" s="83">
        <f t="shared" si="277"/>
        <v>1600</v>
      </c>
      <c r="W221" s="83">
        <f t="shared" si="278"/>
        <v>1600</v>
      </c>
      <c r="X221" s="4"/>
      <c r="Y221" s="18"/>
      <c r="Z221" s="18"/>
      <c r="AA221" s="18"/>
      <c r="AB221" s="50"/>
    </row>
    <row r="222" spans="1:28" ht="13.15" customHeight="1">
      <c r="A222" s="3">
        <v>208</v>
      </c>
      <c r="B222" s="34">
        <f t="shared" si="272"/>
        <v>45529</v>
      </c>
      <c r="C222" s="2">
        <f t="shared" si="273"/>
        <v>884</v>
      </c>
      <c r="D222" s="5">
        <f t="shared" si="240"/>
        <v>1718</v>
      </c>
      <c r="E222" s="35">
        <f t="shared" si="256"/>
        <v>922</v>
      </c>
      <c r="F222" s="35">
        <f t="shared" si="257"/>
        <v>942</v>
      </c>
      <c r="G222" s="35">
        <f t="shared" si="258"/>
        <v>982</v>
      </c>
      <c r="H222" s="18">
        <f t="shared" si="259"/>
        <v>1680</v>
      </c>
      <c r="I222" s="18">
        <f t="shared" si="260"/>
        <v>1660</v>
      </c>
      <c r="J222" s="18">
        <f t="shared" si="261"/>
        <v>1620</v>
      </c>
      <c r="K222" s="18">
        <f t="shared" ref="K222:M222" si="305">K221</f>
        <v>2000</v>
      </c>
      <c r="L222" s="18">
        <f t="shared" si="305"/>
        <v>2000</v>
      </c>
      <c r="M222" s="18">
        <f t="shared" si="305"/>
        <v>2000</v>
      </c>
      <c r="N222" s="18">
        <f t="shared" si="263"/>
        <v>-320</v>
      </c>
      <c r="O222" s="18">
        <f t="shared" si="264"/>
        <v>-340</v>
      </c>
      <c r="P222" s="18">
        <f t="shared" si="265"/>
        <v>-380</v>
      </c>
      <c r="Q222" s="35">
        <f t="shared" ref="Q222:S222" si="306">Q221</f>
        <v>0</v>
      </c>
      <c r="R222" s="35">
        <f t="shared" si="306"/>
        <v>0</v>
      </c>
      <c r="S222" s="35">
        <f t="shared" si="306"/>
        <v>0</v>
      </c>
      <c r="T222" s="4">
        <f t="shared" si="267"/>
        <v>1002</v>
      </c>
      <c r="U222" s="83">
        <f t="shared" si="276"/>
        <v>1600</v>
      </c>
      <c r="V222" s="83">
        <f t="shared" si="277"/>
        <v>1600</v>
      </c>
      <c r="W222" s="83">
        <f t="shared" si="278"/>
        <v>1600</v>
      </c>
      <c r="X222" s="4"/>
      <c r="Y222" s="18"/>
      <c r="Z222" s="18"/>
      <c r="AA222" s="18"/>
      <c r="AB222" s="50"/>
    </row>
    <row r="223" spans="1:28" ht="13.15" customHeight="1">
      <c r="A223" s="3">
        <v>209</v>
      </c>
      <c r="B223" s="34">
        <f t="shared" si="272"/>
        <v>45530</v>
      </c>
      <c r="C223" s="2">
        <f t="shared" si="273"/>
        <v>884</v>
      </c>
      <c r="D223" s="5">
        <f t="shared" si="240"/>
        <v>1720</v>
      </c>
      <c r="E223" s="35">
        <f t="shared" si="256"/>
        <v>924</v>
      </c>
      <c r="F223" s="35">
        <f t="shared" si="257"/>
        <v>944</v>
      </c>
      <c r="G223" s="35">
        <f t="shared" si="258"/>
        <v>984</v>
      </c>
      <c r="H223" s="18">
        <f t="shared" si="259"/>
        <v>1680</v>
      </c>
      <c r="I223" s="18">
        <f t="shared" si="260"/>
        <v>1660</v>
      </c>
      <c r="J223" s="18">
        <f t="shared" si="261"/>
        <v>1620</v>
      </c>
      <c r="K223" s="18">
        <f t="shared" ref="K223:M223" si="307">K222</f>
        <v>2000</v>
      </c>
      <c r="L223" s="18">
        <f t="shared" si="307"/>
        <v>2000</v>
      </c>
      <c r="M223" s="18">
        <f t="shared" si="307"/>
        <v>2000</v>
      </c>
      <c r="N223" s="18">
        <f t="shared" si="263"/>
        <v>-320</v>
      </c>
      <c r="O223" s="18">
        <f t="shared" si="264"/>
        <v>-340</v>
      </c>
      <c r="P223" s="18">
        <f t="shared" si="265"/>
        <v>-380</v>
      </c>
      <c r="Q223" s="35">
        <f t="shared" ref="Q223:S223" si="308">Q222</f>
        <v>0</v>
      </c>
      <c r="R223" s="35">
        <f t="shared" si="308"/>
        <v>0</v>
      </c>
      <c r="S223" s="35">
        <f t="shared" si="308"/>
        <v>0</v>
      </c>
      <c r="T223" s="4">
        <f t="shared" si="267"/>
        <v>1004</v>
      </c>
      <c r="U223" s="83">
        <f t="shared" si="276"/>
        <v>1600</v>
      </c>
      <c r="V223" s="83">
        <f t="shared" si="277"/>
        <v>1600</v>
      </c>
      <c r="W223" s="83">
        <f t="shared" si="278"/>
        <v>1600</v>
      </c>
      <c r="X223" s="4"/>
      <c r="Y223" s="18"/>
      <c r="Z223" s="18"/>
      <c r="AA223" s="18"/>
      <c r="AB223" s="50"/>
    </row>
    <row r="224" spans="1:28" ht="13.15" customHeight="1">
      <c r="A224" s="3">
        <v>210</v>
      </c>
      <c r="B224" s="34">
        <f t="shared" si="272"/>
        <v>45531</v>
      </c>
      <c r="C224" s="2">
        <f t="shared" si="273"/>
        <v>884</v>
      </c>
      <c r="D224" s="5">
        <f t="shared" si="240"/>
        <v>1722</v>
      </c>
      <c r="E224" s="35">
        <f t="shared" si="256"/>
        <v>926</v>
      </c>
      <c r="F224" s="35">
        <f t="shared" si="257"/>
        <v>946</v>
      </c>
      <c r="G224" s="35">
        <f t="shared" si="258"/>
        <v>986</v>
      </c>
      <c r="H224" s="18">
        <f t="shared" si="259"/>
        <v>1680</v>
      </c>
      <c r="I224" s="18">
        <f t="shared" si="260"/>
        <v>1660</v>
      </c>
      <c r="J224" s="18">
        <f t="shared" si="261"/>
        <v>1620</v>
      </c>
      <c r="K224" s="18">
        <f t="shared" ref="K224:M224" si="309">K223</f>
        <v>2000</v>
      </c>
      <c r="L224" s="18">
        <f t="shared" si="309"/>
        <v>2000</v>
      </c>
      <c r="M224" s="18">
        <f t="shared" si="309"/>
        <v>2000</v>
      </c>
      <c r="N224" s="18">
        <f t="shared" si="263"/>
        <v>-320</v>
      </c>
      <c r="O224" s="18">
        <f t="shared" si="264"/>
        <v>-340</v>
      </c>
      <c r="P224" s="18">
        <f t="shared" si="265"/>
        <v>-380</v>
      </c>
      <c r="Q224" s="35">
        <f t="shared" ref="Q224:S224" si="310">Q223</f>
        <v>0</v>
      </c>
      <c r="R224" s="35">
        <f t="shared" si="310"/>
        <v>0</v>
      </c>
      <c r="S224" s="35">
        <f t="shared" si="310"/>
        <v>0</v>
      </c>
      <c r="T224" s="4">
        <f t="shared" si="267"/>
        <v>1006</v>
      </c>
      <c r="U224" s="83">
        <f t="shared" si="276"/>
        <v>1600</v>
      </c>
      <c r="V224" s="83">
        <f t="shared" si="277"/>
        <v>1600</v>
      </c>
      <c r="W224" s="83">
        <f t="shared" si="278"/>
        <v>1600</v>
      </c>
      <c r="X224" s="4"/>
      <c r="Y224" s="18"/>
      <c r="Z224" s="18"/>
      <c r="AA224" s="18"/>
      <c r="AB224" s="50"/>
    </row>
    <row r="225" spans="1:28" ht="13.15" customHeight="1">
      <c r="A225" s="3">
        <v>211</v>
      </c>
      <c r="B225" s="34">
        <f t="shared" si="272"/>
        <v>45532</v>
      </c>
      <c r="C225" s="2">
        <f t="shared" si="273"/>
        <v>884</v>
      </c>
      <c r="D225" s="5">
        <f t="shared" si="240"/>
        <v>1724</v>
      </c>
      <c r="E225" s="35">
        <f t="shared" si="256"/>
        <v>928</v>
      </c>
      <c r="F225" s="35">
        <f t="shared" si="257"/>
        <v>948</v>
      </c>
      <c r="G225" s="35">
        <f t="shared" si="258"/>
        <v>988</v>
      </c>
      <c r="H225" s="18">
        <f t="shared" si="259"/>
        <v>1680</v>
      </c>
      <c r="I225" s="18">
        <f t="shared" si="260"/>
        <v>1660</v>
      </c>
      <c r="J225" s="18">
        <f t="shared" si="261"/>
        <v>1620</v>
      </c>
      <c r="K225" s="18">
        <f t="shared" ref="K225:M225" si="311">K224</f>
        <v>2000</v>
      </c>
      <c r="L225" s="18">
        <f t="shared" si="311"/>
        <v>2000</v>
      </c>
      <c r="M225" s="18">
        <f t="shared" si="311"/>
        <v>2000</v>
      </c>
      <c r="N225" s="18">
        <f t="shared" si="263"/>
        <v>-320</v>
      </c>
      <c r="O225" s="18">
        <f t="shared" si="264"/>
        <v>-340</v>
      </c>
      <c r="P225" s="18">
        <f t="shared" si="265"/>
        <v>-380</v>
      </c>
      <c r="Q225" s="35">
        <f t="shared" ref="Q225:S225" si="312">Q224</f>
        <v>0</v>
      </c>
      <c r="R225" s="35">
        <f t="shared" si="312"/>
        <v>0</v>
      </c>
      <c r="S225" s="35">
        <f t="shared" si="312"/>
        <v>0</v>
      </c>
      <c r="T225" s="4">
        <f t="shared" si="267"/>
        <v>1008</v>
      </c>
      <c r="U225" s="83">
        <f t="shared" si="276"/>
        <v>1600</v>
      </c>
      <c r="V225" s="83">
        <f t="shared" si="277"/>
        <v>1600</v>
      </c>
      <c r="W225" s="83">
        <f t="shared" si="278"/>
        <v>1600</v>
      </c>
      <c r="X225" s="4"/>
      <c r="Y225" s="18"/>
      <c r="Z225" s="18"/>
      <c r="AA225" s="18"/>
      <c r="AB225" s="50"/>
    </row>
    <row r="226" spans="1:28" ht="13.15" customHeight="1">
      <c r="A226" s="3">
        <v>212</v>
      </c>
      <c r="B226" s="34">
        <f t="shared" si="272"/>
        <v>45533</v>
      </c>
      <c r="C226" s="2">
        <f t="shared" si="273"/>
        <v>884</v>
      </c>
      <c r="D226" s="5">
        <f t="shared" si="240"/>
        <v>1726</v>
      </c>
      <c r="E226" s="35">
        <f t="shared" si="256"/>
        <v>930</v>
      </c>
      <c r="F226" s="35">
        <f t="shared" si="257"/>
        <v>950</v>
      </c>
      <c r="G226" s="35">
        <f t="shared" si="258"/>
        <v>990</v>
      </c>
      <c r="H226" s="18">
        <f t="shared" si="259"/>
        <v>1680</v>
      </c>
      <c r="I226" s="18">
        <f t="shared" si="260"/>
        <v>1660</v>
      </c>
      <c r="J226" s="18">
        <f t="shared" si="261"/>
        <v>1620</v>
      </c>
      <c r="K226" s="18">
        <f t="shared" ref="K226:M226" si="313">K225</f>
        <v>2000</v>
      </c>
      <c r="L226" s="18">
        <f t="shared" si="313"/>
        <v>2000</v>
      </c>
      <c r="M226" s="18">
        <f t="shared" si="313"/>
        <v>2000</v>
      </c>
      <c r="N226" s="18">
        <f t="shared" si="263"/>
        <v>-320</v>
      </c>
      <c r="O226" s="18">
        <f t="shared" si="264"/>
        <v>-340</v>
      </c>
      <c r="P226" s="18">
        <f t="shared" si="265"/>
        <v>-380</v>
      </c>
      <c r="Q226" s="35">
        <f t="shared" ref="Q226:S226" si="314">Q225</f>
        <v>0</v>
      </c>
      <c r="R226" s="35">
        <f t="shared" si="314"/>
        <v>0</v>
      </c>
      <c r="S226" s="35">
        <f t="shared" si="314"/>
        <v>0</v>
      </c>
      <c r="T226" s="4">
        <f t="shared" si="267"/>
        <v>1010</v>
      </c>
      <c r="U226" s="83">
        <f t="shared" si="276"/>
        <v>1600</v>
      </c>
      <c r="V226" s="83">
        <f t="shared" si="277"/>
        <v>1600</v>
      </c>
      <c r="W226" s="83">
        <f t="shared" si="278"/>
        <v>1600</v>
      </c>
      <c r="X226" s="4"/>
      <c r="Y226" s="18"/>
      <c r="Z226" s="18"/>
      <c r="AA226" s="18"/>
      <c r="AB226" s="50"/>
    </row>
    <row r="227" spans="1:28" ht="13.15" customHeight="1">
      <c r="A227" s="3">
        <v>213</v>
      </c>
      <c r="B227" s="34">
        <f t="shared" si="272"/>
        <v>45534</v>
      </c>
      <c r="C227" s="2">
        <f t="shared" si="273"/>
        <v>884</v>
      </c>
      <c r="D227" s="5">
        <f t="shared" si="240"/>
        <v>1728</v>
      </c>
      <c r="E227" s="35">
        <f t="shared" si="256"/>
        <v>932</v>
      </c>
      <c r="F227" s="35">
        <f t="shared" si="257"/>
        <v>952</v>
      </c>
      <c r="G227" s="35">
        <f t="shared" si="258"/>
        <v>992</v>
      </c>
      <c r="H227" s="18">
        <f t="shared" si="259"/>
        <v>1680</v>
      </c>
      <c r="I227" s="18">
        <f t="shared" si="260"/>
        <v>1660</v>
      </c>
      <c r="J227" s="18">
        <f t="shared" si="261"/>
        <v>1620</v>
      </c>
      <c r="K227" s="18">
        <f t="shared" ref="K227:M228" si="315">K226</f>
        <v>2000</v>
      </c>
      <c r="L227" s="18">
        <f t="shared" si="315"/>
        <v>2000</v>
      </c>
      <c r="M227" s="18">
        <f t="shared" si="315"/>
        <v>2000</v>
      </c>
      <c r="N227" s="18">
        <f t="shared" si="263"/>
        <v>-320</v>
      </c>
      <c r="O227" s="18">
        <f t="shared" si="264"/>
        <v>-340</v>
      </c>
      <c r="P227" s="18">
        <f t="shared" si="265"/>
        <v>-380</v>
      </c>
      <c r="Q227" s="35">
        <f t="shared" ref="Q227:S227" si="316">Q226</f>
        <v>0</v>
      </c>
      <c r="R227" s="35">
        <f t="shared" si="316"/>
        <v>0</v>
      </c>
      <c r="S227" s="35">
        <f t="shared" si="316"/>
        <v>0</v>
      </c>
      <c r="T227" s="4">
        <f t="shared" si="267"/>
        <v>1012</v>
      </c>
      <c r="U227" s="83">
        <f t="shared" si="276"/>
        <v>1600</v>
      </c>
      <c r="V227" s="83">
        <f t="shared" si="277"/>
        <v>1600</v>
      </c>
      <c r="W227" s="83">
        <f t="shared" si="278"/>
        <v>1600</v>
      </c>
      <c r="X227" s="4"/>
      <c r="Y227" s="18"/>
      <c r="Z227" s="18"/>
      <c r="AA227" s="18"/>
      <c r="AB227" s="50"/>
    </row>
    <row r="228" spans="1:28" ht="13.15" customHeight="1">
      <c r="A228" s="3">
        <f>+A227+1</f>
        <v>214</v>
      </c>
      <c r="B228" s="34">
        <f t="shared" si="272"/>
        <v>45535</v>
      </c>
      <c r="C228" s="2">
        <f t="shared" si="273"/>
        <v>884</v>
      </c>
      <c r="D228" s="5">
        <f t="shared" si="240"/>
        <v>1730</v>
      </c>
      <c r="E228" s="35">
        <f t="shared" ref="E228" si="317">C228+D228-H228</f>
        <v>934</v>
      </c>
      <c r="F228" s="35">
        <f t="shared" ref="F228" si="318">C228+D228-I228</f>
        <v>954</v>
      </c>
      <c r="G228" s="35">
        <f t="shared" ref="G228" si="319">D228+C228-J228</f>
        <v>994</v>
      </c>
      <c r="H228" s="18">
        <f t="shared" ref="H228" si="320">K228+N228</f>
        <v>1680</v>
      </c>
      <c r="I228" s="18">
        <f t="shared" ref="I228" si="321">L228+O228</f>
        <v>1660</v>
      </c>
      <c r="J228" s="18">
        <f t="shared" ref="J228" si="322">M228+P228</f>
        <v>1620</v>
      </c>
      <c r="K228" s="18">
        <f t="shared" si="315"/>
        <v>2000</v>
      </c>
      <c r="L228" s="18">
        <f t="shared" si="315"/>
        <v>2000</v>
      </c>
      <c r="M228" s="18">
        <f t="shared" si="315"/>
        <v>2000</v>
      </c>
      <c r="N228" s="18">
        <f t="shared" ref="N228" si="323">N227-Q228</f>
        <v>-320</v>
      </c>
      <c r="O228" s="18">
        <f t="shared" ref="O228" si="324">O227-R228</f>
        <v>-340</v>
      </c>
      <c r="P228" s="18">
        <f t="shared" ref="P228" si="325">P227-S228</f>
        <v>-380</v>
      </c>
      <c r="Q228" s="35">
        <f t="shared" ref="Q228:S228" si="326">Q227</f>
        <v>0</v>
      </c>
      <c r="R228" s="35">
        <f t="shared" si="326"/>
        <v>0</v>
      </c>
      <c r="S228" s="35">
        <f t="shared" si="326"/>
        <v>0</v>
      </c>
      <c r="T228" s="4">
        <f t="shared" ref="T228" si="327">D228+C228-V228</f>
        <v>1014</v>
      </c>
      <c r="U228" s="83">
        <f t="shared" si="276"/>
        <v>1600</v>
      </c>
      <c r="V228" s="83">
        <f t="shared" si="277"/>
        <v>1600</v>
      </c>
      <c r="W228" s="83">
        <f t="shared" si="278"/>
        <v>1600</v>
      </c>
      <c r="X228" s="4"/>
      <c r="Y228" s="18"/>
      <c r="Z228" s="18"/>
      <c r="AA228" s="18"/>
      <c r="AB228" s="50"/>
    </row>
    <row r="229" spans="1:28" ht="13.15" customHeight="1">
      <c r="A229" s="3">
        <f t="shared" ref="A229:A292" si="328">+A228+1</f>
        <v>215</v>
      </c>
      <c r="B229" s="34">
        <f t="shared" si="272"/>
        <v>45536</v>
      </c>
      <c r="C229" s="2">
        <f t="shared" si="273"/>
        <v>884</v>
      </c>
      <c r="D229" s="5">
        <f t="shared" si="240"/>
        <v>1732</v>
      </c>
      <c r="E229" s="35">
        <f t="shared" ref="E229:E258" si="329">C229+D229-H229</f>
        <v>936</v>
      </c>
      <c r="F229" s="35">
        <f t="shared" ref="F229:F258" si="330">C229+D229-I229</f>
        <v>956</v>
      </c>
      <c r="G229" s="35">
        <f t="shared" ref="G229:G258" si="331">D229+C229-J229</f>
        <v>996</v>
      </c>
      <c r="H229" s="18">
        <f t="shared" ref="H229:H258" si="332">K229+N229</f>
        <v>1680</v>
      </c>
      <c r="I229" s="18">
        <f t="shared" ref="I229:I258" si="333">L229+O229</f>
        <v>1660</v>
      </c>
      <c r="J229" s="18">
        <f t="shared" ref="J229:J258" si="334">M229+P229</f>
        <v>1620</v>
      </c>
      <c r="K229" s="18">
        <f t="shared" ref="K229:M229" si="335">K228</f>
        <v>2000</v>
      </c>
      <c r="L229" s="18">
        <f t="shared" si="335"/>
        <v>2000</v>
      </c>
      <c r="M229" s="18">
        <f t="shared" si="335"/>
        <v>2000</v>
      </c>
      <c r="N229" s="18">
        <f t="shared" ref="N229:N258" si="336">N228-Q229</f>
        <v>-320</v>
      </c>
      <c r="O229" s="18">
        <f t="shared" ref="O229:O258" si="337">O228-R229</f>
        <v>-340</v>
      </c>
      <c r="P229" s="18">
        <f t="shared" ref="P229:P258" si="338">P228-S229</f>
        <v>-380</v>
      </c>
      <c r="Q229" s="35">
        <f t="shared" ref="Q229:S229" si="339">Q228</f>
        <v>0</v>
      </c>
      <c r="R229" s="35">
        <f t="shared" si="339"/>
        <v>0</v>
      </c>
      <c r="S229" s="35">
        <f t="shared" si="339"/>
        <v>0</v>
      </c>
      <c r="T229" s="4">
        <f t="shared" ref="T229:T258" si="340">D229+C229-V229</f>
        <v>1016</v>
      </c>
      <c r="U229" s="83">
        <f t="shared" si="276"/>
        <v>1600</v>
      </c>
      <c r="V229" s="83">
        <f t="shared" si="277"/>
        <v>1600</v>
      </c>
      <c r="W229" s="83">
        <f t="shared" si="278"/>
        <v>1600</v>
      </c>
      <c r="X229" s="4"/>
      <c r="Y229" s="18"/>
      <c r="Z229" s="18"/>
      <c r="AA229" s="18"/>
      <c r="AB229" s="50"/>
    </row>
    <row r="230" spans="1:28" ht="13.15" customHeight="1">
      <c r="A230" s="3">
        <f t="shared" si="328"/>
        <v>216</v>
      </c>
      <c r="B230" s="34">
        <f t="shared" si="272"/>
        <v>45537</v>
      </c>
      <c r="C230" s="2">
        <f t="shared" si="273"/>
        <v>884</v>
      </c>
      <c r="D230" s="5">
        <f t="shared" si="240"/>
        <v>1734</v>
      </c>
      <c r="E230" s="35">
        <f t="shared" si="329"/>
        <v>938</v>
      </c>
      <c r="F230" s="35">
        <f t="shared" si="330"/>
        <v>958</v>
      </c>
      <c r="G230" s="35">
        <f t="shared" si="331"/>
        <v>998</v>
      </c>
      <c r="H230" s="18">
        <f t="shared" si="332"/>
        <v>1680</v>
      </c>
      <c r="I230" s="18">
        <f t="shared" si="333"/>
        <v>1660</v>
      </c>
      <c r="J230" s="18">
        <f t="shared" si="334"/>
        <v>1620</v>
      </c>
      <c r="K230" s="18">
        <f t="shared" ref="K230:M230" si="341">K229</f>
        <v>2000</v>
      </c>
      <c r="L230" s="18">
        <f t="shared" si="341"/>
        <v>2000</v>
      </c>
      <c r="M230" s="18">
        <f t="shared" si="341"/>
        <v>2000</v>
      </c>
      <c r="N230" s="18">
        <f t="shared" si="336"/>
        <v>-320</v>
      </c>
      <c r="O230" s="18">
        <f t="shared" si="337"/>
        <v>-340</v>
      </c>
      <c r="P230" s="18">
        <f t="shared" si="338"/>
        <v>-380</v>
      </c>
      <c r="Q230" s="35">
        <f t="shared" ref="Q230:S230" si="342">Q229</f>
        <v>0</v>
      </c>
      <c r="R230" s="35">
        <f t="shared" si="342"/>
        <v>0</v>
      </c>
      <c r="S230" s="35">
        <f t="shared" si="342"/>
        <v>0</v>
      </c>
      <c r="T230" s="4">
        <f t="shared" si="340"/>
        <v>1018</v>
      </c>
      <c r="U230" s="83">
        <f t="shared" si="276"/>
        <v>1600</v>
      </c>
      <c r="V230" s="83">
        <f t="shared" si="277"/>
        <v>1600</v>
      </c>
      <c r="W230" s="83">
        <f t="shared" si="278"/>
        <v>1600</v>
      </c>
      <c r="X230" s="4"/>
      <c r="Y230" s="18"/>
      <c r="Z230" s="18"/>
      <c r="AA230" s="18"/>
      <c r="AB230" s="50"/>
    </row>
    <row r="231" spans="1:28" ht="13.15" customHeight="1">
      <c r="A231" s="3">
        <f t="shared" si="328"/>
        <v>217</v>
      </c>
      <c r="B231" s="34">
        <f t="shared" si="272"/>
        <v>45538</v>
      </c>
      <c r="C231" s="2">
        <f t="shared" si="273"/>
        <v>884</v>
      </c>
      <c r="D231" s="5">
        <f t="shared" si="240"/>
        <v>1736</v>
      </c>
      <c r="E231" s="35">
        <f t="shared" si="329"/>
        <v>940</v>
      </c>
      <c r="F231" s="35">
        <f t="shared" si="330"/>
        <v>960</v>
      </c>
      <c r="G231" s="35">
        <f t="shared" si="331"/>
        <v>1000</v>
      </c>
      <c r="H231" s="18">
        <f t="shared" si="332"/>
        <v>1680</v>
      </c>
      <c r="I231" s="18">
        <f t="shared" si="333"/>
        <v>1660</v>
      </c>
      <c r="J231" s="18">
        <f t="shared" si="334"/>
        <v>1620</v>
      </c>
      <c r="K231" s="18">
        <f t="shared" ref="K231:M231" si="343">K230</f>
        <v>2000</v>
      </c>
      <c r="L231" s="18">
        <f t="shared" si="343"/>
        <v>2000</v>
      </c>
      <c r="M231" s="18">
        <f t="shared" si="343"/>
        <v>2000</v>
      </c>
      <c r="N231" s="18">
        <f t="shared" si="336"/>
        <v>-320</v>
      </c>
      <c r="O231" s="18">
        <f t="shared" si="337"/>
        <v>-340</v>
      </c>
      <c r="P231" s="18">
        <f t="shared" si="338"/>
        <v>-380</v>
      </c>
      <c r="Q231" s="35">
        <f t="shared" ref="Q231:S231" si="344">Q230</f>
        <v>0</v>
      </c>
      <c r="R231" s="35">
        <f t="shared" si="344"/>
        <v>0</v>
      </c>
      <c r="S231" s="35">
        <f t="shared" si="344"/>
        <v>0</v>
      </c>
      <c r="T231" s="4">
        <f t="shared" si="340"/>
        <v>1020</v>
      </c>
      <c r="U231" s="83">
        <f t="shared" si="276"/>
        <v>1600</v>
      </c>
      <c r="V231" s="83">
        <f t="shared" si="277"/>
        <v>1600</v>
      </c>
      <c r="W231" s="83">
        <f t="shared" si="278"/>
        <v>1600</v>
      </c>
      <c r="X231" s="4"/>
      <c r="Y231" s="18"/>
      <c r="Z231" s="18"/>
      <c r="AA231" s="18"/>
      <c r="AB231" s="50"/>
    </row>
    <row r="232" spans="1:28" ht="13.15" customHeight="1">
      <c r="A232" s="3">
        <f t="shared" si="328"/>
        <v>218</v>
      </c>
      <c r="B232" s="34">
        <f t="shared" si="272"/>
        <v>45539</v>
      </c>
      <c r="C232" s="2">
        <f t="shared" si="273"/>
        <v>884</v>
      </c>
      <c r="D232" s="5">
        <f t="shared" si="240"/>
        <v>1738</v>
      </c>
      <c r="E232" s="35">
        <f t="shared" si="329"/>
        <v>942</v>
      </c>
      <c r="F232" s="35">
        <f t="shared" si="330"/>
        <v>962</v>
      </c>
      <c r="G232" s="35">
        <f t="shared" si="331"/>
        <v>1002</v>
      </c>
      <c r="H232" s="18">
        <f t="shared" si="332"/>
        <v>1680</v>
      </c>
      <c r="I232" s="18">
        <f t="shared" si="333"/>
        <v>1660</v>
      </c>
      <c r="J232" s="18">
        <f t="shared" si="334"/>
        <v>1620</v>
      </c>
      <c r="K232" s="18">
        <f t="shared" ref="K232:M232" si="345">K231</f>
        <v>2000</v>
      </c>
      <c r="L232" s="18">
        <f t="shared" si="345"/>
        <v>2000</v>
      </c>
      <c r="M232" s="18">
        <f t="shared" si="345"/>
        <v>2000</v>
      </c>
      <c r="N232" s="18">
        <f t="shared" si="336"/>
        <v>-320</v>
      </c>
      <c r="O232" s="18">
        <f t="shared" si="337"/>
        <v>-340</v>
      </c>
      <c r="P232" s="18">
        <f t="shared" si="338"/>
        <v>-380</v>
      </c>
      <c r="Q232" s="35">
        <f t="shared" ref="Q232:S232" si="346">Q231</f>
        <v>0</v>
      </c>
      <c r="R232" s="35">
        <f t="shared" si="346"/>
        <v>0</v>
      </c>
      <c r="S232" s="35">
        <f t="shared" si="346"/>
        <v>0</v>
      </c>
      <c r="T232" s="4">
        <f t="shared" si="340"/>
        <v>1022</v>
      </c>
      <c r="U232" s="83">
        <f t="shared" si="276"/>
        <v>1600</v>
      </c>
      <c r="V232" s="83">
        <f t="shared" si="277"/>
        <v>1600</v>
      </c>
      <c r="W232" s="83">
        <f t="shared" si="278"/>
        <v>1600</v>
      </c>
      <c r="X232" s="4"/>
      <c r="Y232" s="18"/>
      <c r="Z232" s="18"/>
      <c r="AA232" s="18"/>
      <c r="AB232" s="50"/>
    </row>
    <row r="233" spans="1:28" ht="13.15" customHeight="1">
      <c r="A233" s="3">
        <f t="shared" si="328"/>
        <v>219</v>
      </c>
      <c r="B233" s="34">
        <f t="shared" si="272"/>
        <v>45540</v>
      </c>
      <c r="C233" s="2">
        <f t="shared" si="273"/>
        <v>884</v>
      </c>
      <c r="D233" s="5">
        <f t="shared" si="240"/>
        <v>1740</v>
      </c>
      <c r="E233" s="35">
        <f t="shared" si="329"/>
        <v>944</v>
      </c>
      <c r="F233" s="35">
        <f t="shared" si="330"/>
        <v>964</v>
      </c>
      <c r="G233" s="35">
        <f t="shared" si="331"/>
        <v>1004</v>
      </c>
      <c r="H233" s="18">
        <f t="shared" si="332"/>
        <v>1680</v>
      </c>
      <c r="I233" s="18">
        <f t="shared" si="333"/>
        <v>1660</v>
      </c>
      <c r="J233" s="18">
        <f t="shared" si="334"/>
        <v>1620</v>
      </c>
      <c r="K233" s="18">
        <f t="shared" ref="K233:M233" si="347">K232</f>
        <v>2000</v>
      </c>
      <c r="L233" s="18">
        <f t="shared" si="347"/>
        <v>2000</v>
      </c>
      <c r="M233" s="18">
        <f t="shared" si="347"/>
        <v>2000</v>
      </c>
      <c r="N233" s="18">
        <f t="shared" si="336"/>
        <v>-320</v>
      </c>
      <c r="O233" s="18">
        <f t="shared" si="337"/>
        <v>-340</v>
      </c>
      <c r="P233" s="18">
        <f t="shared" si="338"/>
        <v>-380</v>
      </c>
      <c r="Q233" s="35">
        <f t="shared" ref="Q233:S233" si="348">Q232</f>
        <v>0</v>
      </c>
      <c r="R233" s="35">
        <f t="shared" si="348"/>
        <v>0</v>
      </c>
      <c r="S233" s="35">
        <f t="shared" si="348"/>
        <v>0</v>
      </c>
      <c r="T233" s="4">
        <f t="shared" si="340"/>
        <v>1024</v>
      </c>
      <c r="U233" s="83">
        <f t="shared" si="276"/>
        <v>1600</v>
      </c>
      <c r="V233" s="83">
        <f t="shared" si="277"/>
        <v>1600</v>
      </c>
      <c r="W233" s="83">
        <f t="shared" si="278"/>
        <v>1600</v>
      </c>
      <c r="X233" s="4"/>
      <c r="Y233" s="18"/>
      <c r="Z233" s="18"/>
      <c r="AA233" s="18"/>
      <c r="AB233" s="50"/>
    </row>
    <row r="234" spans="1:28" ht="13.15" customHeight="1">
      <c r="A234" s="3">
        <f t="shared" si="328"/>
        <v>220</v>
      </c>
      <c r="B234" s="34">
        <f t="shared" si="272"/>
        <v>45541</v>
      </c>
      <c r="C234" s="2">
        <f t="shared" si="273"/>
        <v>884</v>
      </c>
      <c r="D234" s="5">
        <f t="shared" si="240"/>
        <v>1742</v>
      </c>
      <c r="E234" s="35">
        <f t="shared" si="329"/>
        <v>946</v>
      </c>
      <c r="F234" s="35">
        <f t="shared" si="330"/>
        <v>966</v>
      </c>
      <c r="G234" s="35">
        <f t="shared" si="331"/>
        <v>1006</v>
      </c>
      <c r="H234" s="18">
        <f t="shared" si="332"/>
        <v>1680</v>
      </c>
      <c r="I234" s="18">
        <f t="shared" si="333"/>
        <v>1660</v>
      </c>
      <c r="J234" s="18">
        <f t="shared" si="334"/>
        <v>1620</v>
      </c>
      <c r="K234" s="18">
        <f t="shared" ref="K234:M234" si="349">K233</f>
        <v>2000</v>
      </c>
      <c r="L234" s="18">
        <f t="shared" si="349"/>
        <v>2000</v>
      </c>
      <c r="M234" s="18">
        <f t="shared" si="349"/>
        <v>2000</v>
      </c>
      <c r="N234" s="18">
        <f t="shared" si="336"/>
        <v>-320</v>
      </c>
      <c r="O234" s="18">
        <f t="shared" si="337"/>
        <v>-340</v>
      </c>
      <c r="P234" s="18">
        <f t="shared" si="338"/>
        <v>-380</v>
      </c>
      <c r="Q234" s="35">
        <f t="shared" ref="Q234:S234" si="350">Q233</f>
        <v>0</v>
      </c>
      <c r="R234" s="35">
        <f t="shared" si="350"/>
        <v>0</v>
      </c>
      <c r="S234" s="35">
        <f t="shared" si="350"/>
        <v>0</v>
      </c>
      <c r="T234" s="4">
        <f t="shared" si="340"/>
        <v>1026</v>
      </c>
      <c r="U234" s="83">
        <f t="shared" si="276"/>
        <v>1600</v>
      </c>
      <c r="V234" s="83">
        <f t="shared" si="277"/>
        <v>1600</v>
      </c>
      <c r="W234" s="83">
        <f t="shared" si="278"/>
        <v>1600</v>
      </c>
      <c r="X234" s="4"/>
      <c r="Y234" s="18"/>
      <c r="Z234" s="18"/>
      <c r="AA234" s="18"/>
      <c r="AB234" s="50"/>
    </row>
    <row r="235" spans="1:28" ht="13.15" customHeight="1">
      <c r="A235" s="3">
        <f t="shared" si="328"/>
        <v>221</v>
      </c>
      <c r="B235" s="34">
        <f t="shared" si="272"/>
        <v>45542</v>
      </c>
      <c r="C235" s="2">
        <f t="shared" si="273"/>
        <v>884</v>
      </c>
      <c r="D235" s="5">
        <f t="shared" si="240"/>
        <v>1744</v>
      </c>
      <c r="E235" s="35">
        <f t="shared" si="329"/>
        <v>948</v>
      </c>
      <c r="F235" s="35">
        <f t="shared" si="330"/>
        <v>968</v>
      </c>
      <c r="G235" s="35">
        <f t="shared" si="331"/>
        <v>1008</v>
      </c>
      <c r="H235" s="18">
        <f t="shared" si="332"/>
        <v>1680</v>
      </c>
      <c r="I235" s="18">
        <f t="shared" si="333"/>
        <v>1660</v>
      </c>
      <c r="J235" s="18">
        <f t="shared" si="334"/>
        <v>1620</v>
      </c>
      <c r="K235" s="18">
        <f t="shared" ref="K235:M235" si="351">K234</f>
        <v>2000</v>
      </c>
      <c r="L235" s="18">
        <f t="shared" si="351"/>
        <v>2000</v>
      </c>
      <c r="M235" s="18">
        <f t="shared" si="351"/>
        <v>2000</v>
      </c>
      <c r="N235" s="18">
        <f t="shared" si="336"/>
        <v>-320</v>
      </c>
      <c r="O235" s="18">
        <f t="shared" si="337"/>
        <v>-340</v>
      </c>
      <c r="P235" s="18">
        <f t="shared" si="338"/>
        <v>-380</v>
      </c>
      <c r="Q235" s="35">
        <f t="shared" ref="Q235:S235" si="352">Q234</f>
        <v>0</v>
      </c>
      <c r="R235" s="35">
        <f t="shared" si="352"/>
        <v>0</v>
      </c>
      <c r="S235" s="35">
        <f t="shared" si="352"/>
        <v>0</v>
      </c>
      <c r="T235" s="4">
        <f t="shared" si="340"/>
        <v>1028</v>
      </c>
      <c r="U235" s="83">
        <f t="shared" si="276"/>
        <v>1600</v>
      </c>
      <c r="V235" s="83">
        <f t="shared" si="277"/>
        <v>1600</v>
      </c>
      <c r="W235" s="83">
        <f t="shared" si="278"/>
        <v>1600</v>
      </c>
      <c r="X235" s="4"/>
      <c r="Y235" s="18"/>
      <c r="Z235" s="18"/>
      <c r="AA235" s="18"/>
      <c r="AB235" s="50"/>
    </row>
    <row r="236" spans="1:28" ht="13.15" customHeight="1">
      <c r="A236" s="3">
        <f t="shared" si="328"/>
        <v>222</v>
      </c>
      <c r="B236" s="34">
        <f t="shared" si="272"/>
        <v>45543</v>
      </c>
      <c r="C236" s="2">
        <f t="shared" si="273"/>
        <v>884</v>
      </c>
      <c r="D236" s="5">
        <f t="shared" si="240"/>
        <v>1746</v>
      </c>
      <c r="E236" s="35">
        <f t="shared" si="329"/>
        <v>950</v>
      </c>
      <c r="F236" s="35">
        <f t="shared" si="330"/>
        <v>970</v>
      </c>
      <c r="G236" s="35">
        <f t="shared" si="331"/>
        <v>1010</v>
      </c>
      <c r="H236" s="18">
        <f t="shared" si="332"/>
        <v>1680</v>
      </c>
      <c r="I236" s="18">
        <f t="shared" si="333"/>
        <v>1660</v>
      </c>
      <c r="J236" s="18">
        <f t="shared" si="334"/>
        <v>1620</v>
      </c>
      <c r="K236" s="18">
        <f t="shared" ref="K236:M236" si="353">K235</f>
        <v>2000</v>
      </c>
      <c r="L236" s="18">
        <f t="shared" si="353"/>
        <v>2000</v>
      </c>
      <c r="M236" s="18">
        <f t="shared" si="353"/>
        <v>2000</v>
      </c>
      <c r="N236" s="18">
        <f t="shared" si="336"/>
        <v>-320</v>
      </c>
      <c r="O236" s="18">
        <f t="shared" si="337"/>
        <v>-340</v>
      </c>
      <c r="P236" s="18">
        <f t="shared" si="338"/>
        <v>-380</v>
      </c>
      <c r="Q236" s="35">
        <f t="shared" ref="Q236:S236" si="354">Q235</f>
        <v>0</v>
      </c>
      <c r="R236" s="35">
        <f t="shared" si="354"/>
        <v>0</v>
      </c>
      <c r="S236" s="35">
        <f t="shared" si="354"/>
        <v>0</v>
      </c>
      <c r="T236" s="4">
        <f t="shared" si="340"/>
        <v>1030</v>
      </c>
      <c r="U236" s="83">
        <f t="shared" si="276"/>
        <v>1600</v>
      </c>
      <c r="V236" s="83">
        <f t="shared" si="277"/>
        <v>1600</v>
      </c>
      <c r="W236" s="83">
        <f t="shared" si="278"/>
        <v>1600</v>
      </c>
      <c r="X236" s="4"/>
      <c r="Y236" s="18"/>
      <c r="Z236" s="18"/>
      <c r="AA236" s="18"/>
      <c r="AB236" s="50"/>
    </row>
    <row r="237" spans="1:28" ht="13.15" customHeight="1">
      <c r="A237" s="3">
        <f t="shared" si="328"/>
        <v>223</v>
      </c>
      <c r="B237" s="34">
        <f t="shared" si="272"/>
        <v>45544</v>
      </c>
      <c r="C237" s="2">
        <f t="shared" si="273"/>
        <v>884</v>
      </c>
      <c r="D237" s="5">
        <f t="shared" si="240"/>
        <v>1748</v>
      </c>
      <c r="E237" s="35">
        <f t="shared" si="329"/>
        <v>952</v>
      </c>
      <c r="F237" s="35">
        <f t="shared" si="330"/>
        <v>972</v>
      </c>
      <c r="G237" s="35">
        <f t="shared" si="331"/>
        <v>1012</v>
      </c>
      <c r="H237" s="18">
        <f t="shared" si="332"/>
        <v>1680</v>
      </c>
      <c r="I237" s="18">
        <f t="shared" si="333"/>
        <v>1660</v>
      </c>
      <c r="J237" s="18">
        <f t="shared" si="334"/>
        <v>1620</v>
      </c>
      <c r="K237" s="18">
        <f t="shared" ref="K237:M237" si="355">K236</f>
        <v>2000</v>
      </c>
      <c r="L237" s="18">
        <f t="shared" si="355"/>
        <v>2000</v>
      </c>
      <c r="M237" s="18">
        <f t="shared" si="355"/>
        <v>2000</v>
      </c>
      <c r="N237" s="18">
        <f t="shared" si="336"/>
        <v>-320</v>
      </c>
      <c r="O237" s="18">
        <f t="shared" si="337"/>
        <v>-340</v>
      </c>
      <c r="P237" s="18">
        <f t="shared" si="338"/>
        <v>-380</v>
      </c>
      <c r="Q237" s="35">
        <f t="shared" ref="Q237:S237" si="356">Q236</f>
        <v>0</v>
      </c>
      <c r="R237" s="35">
        <f t="shared" si="356"/>
        <v>0</v>
      </c>
      <c r="S237" s="35">
        <f t="shared" si="356"/>
        <v>0</v>
      </c>
      <c r="T237" s="4">
        <f t="shared" si="340"/>
        <v>1032</v>
      </c>
      <c r="U237" s="83">
        <f t="shared" si="276"/>
        <v>1600</v>
      </c>
      <c r="V237" s="83">
        <f t="shared" si="277"/>
        <v>1600</v>
      </c>
      <c r="W237" s="83">
        <f t="shared" si="278"/>
        <v>1600</v>
      </c>
      <c r="X237" s="4"/>
      <c r="Y237" s="18"/>
      <c r="Z237" s="18"/>
      <c r="AA237" s="18"/>
      <c r="AB237" s="50"/>
    </row>
    <row r="238" spans="1:28" ht="13.15" customHeight="1">
      <c r="A238" s="3">
        <f t="shared" si="328"/>
        <v>224</v>
      </c>
      <c r="B238" s="34">
        <f t="shared" si="272"/>
        <v>45545</v>
      </c>
      <c r="C238" s="2">
        <f t="shared" si="273"/>
        <v>884</v>
      </c>
      <c r="D238" s="5">
        <f t="shared" si="240"/>
        <v>1750</v>
      </c>
      <c r="E238" s="35">
        <f t="shared" si="329"/>
        <v>954</v>
      </c>
      <c r="F238" s="35">
        <f t="shared" si="330"/>
        <v>974</v>
      </c>
      <c r="G238" s="35">
        <f t="shared" si="331"/>
        <v>1014</v>
      </c>
      <c r="H238" s="18">
        <f t="shared" si="332"/>
        <v>1680</v>
      </c>
      <c r="I238" s="18">
        <f t="shared" si="333"/>
        <v>1660</v>
      </c>
      <c r="J238" s="18">
        <f t="shared" si="334"/>
        <v>1620</v>
      </c>
      <c r="K238" s="18">
        <f t="shared" ref="K238:M238" si="357">K237</f>
        <v>2000</v>
      </c>
      <c r="L238" s="18">
        <f t="shared" si="357"/>
        <v>2000</v>
      </c>
      <c r="M238" s="18">
        <f t="shared" si="357"/>
        <v>2000</v>
      </c>
      <c r="N238" s="18">
        <f t="shared" si="336"/>
        <v>-320</v>
      </c>
      <c r="O238" s="18">
        <f t="shared" si="337"/>
        <v>-340</v>
      </c>
      <c r="P238" s="18">
        <f t="shared" si="338"/>
        <v>-380</v>
      </c>
      <c r="Q238" s="35">
        <f t="shared" ref="Q238:S238" si="358">Q237</f>
        <v>0</v>
      </c>
      <c r="R238" s="35">
        <f t="shared" si="358"/>
        <v>0</v>
      </c>
      <c r="S238" s="35">
        <f t="shared" si="358"/>
        <v>0</v>
      </c>
      <c r="T238" s="4">
        <f t="shared" si="340"/>
        <v>1034</v>
      </c>
      <c r="U238" s="83">
        <f t="shared" si="276"/>
        <v>1600</v>
      </c>
      <c r="V238" s="83">
        <f t="shared" si="277"/>
        <v>1600</v>
      </c>
      <c r="W238" s="83">
        <f t="shared" si="278"/>
        <v>1600</v>
      </c>
      <c r="X238" s="4"/>
      <c r="Y238" s="18"/>
      <c r="Z238" s="18"/>
      <c r="AA238" s="18"/>
      <c r="AB238" s="50"/>
    </row>
    <row r="239" spans="1:28" ht="13.15" customHeight="1">
      <c r="A239" s="3">
        <f t="shared" si="328"/>
        <v>225</v>
      </c>
      <c r="B239" s="34">
        <f t="shared" si="272"/>
        <v>45546</v>
      </c>
      <c r="C239" s="2">
        <f t="shared" si="273"/>
        <v>884</v>
      </c>
      <c r="D239" s="5">
        <f t="shared" si="240"/>
        <v>1752</v>
      </c>
      <c r="E239" s="35">
        <f t="shared" si="329"/>
        <v>956</v>
      </c>
      <c r="F239" s="35">
        <f t="shared" si="330"/>
        <v>976</v>
      </c>
      <c r="G239" s="35">
        <f t="shared" si="331"/>
        <v>1016</v>
      </c>
      <c r="H239" s="18">
        <f t="shared" si="332"/>
        <v>1680</v>
      </c>
      <c r="I239" s="18">
        <f t="shared" si="333"/>
        <v>1660</v>
      </c>
      <c r="J239" s="18">
        <f t="shared" si="334"/>
        <v>1620</v>
      </c>
      <c r="K239" s="18">
        <f t="shared" ref="K239:M239" si="359">K238</f>
        <v>2000</v>
      </c>
      <c r="L239" s="18">
        <f t="shared" si="359"/>
        <v>2000</v>
      </c>
      <c r="M239" s="18">
        <f t="shared" si="359"/>
        <v>2000</v>
      </c>
      <c r="N239" s="18">
        <f t="shared" si="336"/>
        <v>-320</v>
      </c>
      <c r="O239" s="18">
        <f t="shared" si="337"/>
        <v>-340</v>
      </c>
      <c r="P239" s="18">
        <f t="shared" si="338"/>
        <v>-380</v>
      </c>
      <c r="Q239" s="35">
        <f t="shared" ref="Q239:S239" si="360">Q238</f>
        <v>0</v>
      </c>
      <c r="R239" s="35">
        <f t="shared" si="360"/>
        <v>0</v>
      </c>
      <c r="S239" s="35">
        <f t="shared" si="360"/>
        <v>0</v>
      </c>
      <c r="T239" s="4">
        <f t="shared" si="340"/>
        <v>1036</v>
      </c>
      <c r="U239" s="83">
        <f t="shared" si="276"/>
        <v>1600</v>
      </c>
      <c r="V239" s="83">
        <f t="shared" si="277"/>
        <v>1600</v>
      </c>
      <c r="W239" s="83">
        <f t="shared" si="278"/>
        <v>1600</v>
      </c>
      <c r="X239" s="4"/>
      <c r="Y239" s="18"/>
      <c r="Z239" s="18"/>
      <c r="AA239" s="18"/>
      <c r="AB239" s="50"/>
    </row>
    <row r="240" spans="1:28" ht="13.15" customHeight="1">
      <c r="A240" s="3">
        <f t="shared" si="328"/>
        <v>226</v>
      </c>
      <c r="B240" s="34">
        <f t="shared" si="272"/>
        <v>45547</v>
      </c>
      <c r="C240" s="2">
        <f t="shared" si="273"/>
        <v>884</v>
      </c>
      <c r="D240" s="5">
        <f t="shared" si="240"/>
        <v>1754</v>
      </c>
      <c r="E240" s="35">
        <f t="shared" si="329"/>
        <v>958</v>
      </c>
      <c r="F240" s="35">
        <f t="shared" si="330"/>
        <v>978</v>
      </c>
      <c r="G240" s="35">
        <f t="shared" si="331"/>
        <v>1018</v>
      </c>
      <c r="H240" s="18">
        <f t="shared" si="332"/>
        <v>1680</v>
      </c>
      <c r="I240" s="18">
        <f t="shared" si="333"/>
        <v>1660</v>
      </c>
      <c r="J240" s="18">
        <f t="shared" si="334"/>
        <v>1620</v>
      </c>
      <c r="K240" s="18">
        <f t="shared" ref="K240:M240" si="361">K239</f>
        <v>2000</v>
      </c>
      <c r="L240" s="18">
        <f t="shared" si="361"/>
        <v>2000</v>
      </c>
      <c r="M240" s="18">
        <f t="shared" si="361"/>
        <v>2000</v>
      </c>
      <c r="N240" s="18">
        <f t="shared" si="336"/>
        <v>-320</v>
      </c>
      <c r="O240" s="18">
        <f t="shared" si="337"/>
        <v>-340</v>
      </c>
      <c r="P240" s="18">
        <f t="shared" si="338"/>
        <v>-380</v>
      </c>
      <c r="Q240" s="35">
        <f t="shared" ref="Q240:S240" si="362">Q239</f>
        <v>0</v>
      </c>
      <c r="R240" s="35">
        <f t="shared" si="362"/>
        <v>0</v>
      </c>
      <c r="S240" s="35">
        <f t="shared" si="362"/>
        <v>0</v>
      </c>
      <c r="T240" s="4">
        <f t="shared" si="340"/>
        <v>1038</v>
      </c>
      <c r="U240" s="83">
        <f t="shared" si="276"/>
        <v>1600</v>
      </c>
      <c r="V240" s="83">
        <f t="shared" si="277"/>
        <v>1600</v>
      </c>
      <c r="W240" s="83">
        <f t="shared" si="278"/>
        <v>1600</v>
      </c>
      <c r="X240" s="4"/>
      <c r="Y240" s="18"/>
      <c r="Z240" s="18"/>
      <c r="AA240" s="18"/>
      <c r="AB240" s="50"/>
    </row>
    <row r="241" spans="1:28" ht="13.15" customHeight="1">
      <c r="A241" s="3">
        <f t="shared" si="328"/>
        <v>227</v>
      </c>
      <c r="B241" s="34">
        <f t="shared" si="272"/>
        <v>45548</v>
      </c>
      <c r="C241" s="2">
        <f t="shared" si="273"/>
        <v>884</v>
      </c>
      <c r="D241" s="5">
        <f t="shared" si="240"/>
        <v>1756</v>
      </c>
      <c r="E241" s="35">
        <f t="shared" si="329"/>
        <v>960</v>
      </c>
      <c r="F241" s="35">
        <f t="shared" si="330"/>
        <v>980</v>
      </c>
      <c r="G241" s="35">
        <f t="shared" si="331"/>
        <v>1020</v>
      </c>
      <c r="H241" s="18">
        <f t="shared" si="332"/>
        <v>1680</v>
      </c>
      <c r="I241" s="18">
        <f t="shared" si="333"/>
        <v>1660</v>
      </c>
      <c r="J241" s="18">
        <f t="shared" si="334"/>
        <v>1620</v>
      </c>
      <c r="K241" s="18">
        <f t="shared" ref="K241:M241" si="363">K240</f>
        <v>2000</v>
      </c>
      <c r="L241" s="18">
        <f t="shared" si="363"/>
        <v>2000</v>
      </c>
      <c r="M241" s="18">
        <f t="shared" si="363"/>
        <v>2000</v>
      </c>
      <c r="N241" s="18">
        <f t="shared" si="336"/>
        <v>-320</v>
      </c>
      <c r="O241" s="18">
        <f t="shared" si="337"/>
        <v>-340</v>
      </c>
      <c r="P241" s="18">
        <f t="shared" si="338"/>
        <v>-380</v>
      </c>
      <c r="Q241" s="35">
        <f t="shared" ref="Q241:S241" si="364">Q240</f>
        <v>0</v>
      </c>
      <c r="R241" s="35">
        <f t="shared" si="364"/>
        <v>0</v>
      </c>
      <c r="S241" s="35">
        <f t="shared" si="364"/>
        <v>0</v>
      </c>
      <c r="T241" s="4">
        <f t="shared" si="340"/>
        <v>1040</v>
      </c>
      <c r="U241" s="83">
        <f t="shared" si="276"/>
        <v>1600</v>
      </c>
      <c r="V241" s="83">
        <f t="shared" si="277"/>
        <v>1600</v>
      </c>
      <c r="W241" s="83">
        <f t="shared" si="278"/>
        <v>1600</v>
      </c>
      <c r="X241" s="4"/>
      <c r="Y241" s="18"/>
      <c r="Z241" s="18"/>
      <c r="AA241" s="18"/>
      <c r="AB241" s="50"/>
    </row>
    <row r="242" spans="1:28" ht="13.15" customHeight="1">
      <c r="A242" s="3">
        <f t="shared" si="328"/>
        <v>228</v>
      </c>
      <c r="B242" s="34">
        <f t="shared" si="272"/>
        <v>45549</v>
      </c>
      <c r="C242" s="2">
        <f t="shared" si="273"/>
        <v>884</v>
      </c>
      <c r="D242" s="5">
        <f t="shared" si="240"/>
        <v>1758</v>
      </c>
      <c r="E242" s="35">
        <f t="shared" si="329"/>
        <v>962</v>
      </c>
      <c r="F242" s="35">
        <f t="shared" si="330"/>
        <v>982</v>
      </c>
      <c r="G242" s="35">
        <f t="shared" si="331"/>
        <v>1022</v>
      </c>
      <c r="H242" s="18">
        <f t="shared" si="332"/>
        <v>1680</v>
      </c>
      <c r="I242" s="18">
        <f t="shared" si="333"/>
        <v>1660</v>
      </c>
      <c r="J242" s="18">
        <f t="shared" si="334"/>
        <v>1620</v>
      </c>
      <c r="K242" s="18">
        <f t="shared" ref="K242:M242" si="365">K241</f>
        <v>2000</v>
      </c>
      <c r="L242" s="18">
        <f t="shared" si="365"/>
        <v>2000</v>
      </c>
      <c r="M242" s="18">
        <f t="shared" si="365"/>
        <v>2000</v>
      </c>
      <c r="N242" s="18">
        <f t="shared" si="336"/>
        <v>-320</v>
      </c>
      <c r="O242" s="18">
        <f t="shared" si="337"/>
        <v>-340</v>
      </c>
      <c r="P242" s="18">
        <f t="shared" si="338"/>
        <v>-380</v>
      </c>
      <c r="Q242" s="35">
        <f t="shared" ref="Q242:S242" si="366">Q241</f>
        <v>0</v>
      </c>
      <c r="R242" s="35">
        <f t="shared" si="366"/>
        <v>0</v>
      </c>
      <c r="S242" s="35">
        <f t="shared" si="366"/>
        <v>0</v>
      </c>
      <c r="T242" s="4">
        <f t="shared" si="340"/>
        <v>1042</v>
      </c>
      <c r="U242" s="83">
        <f t="shared" si="276"/>
        <v>1600</v>
      </c>
      <c r="V242" s="83">
        <f t="shared" si="277"/>
        <v>1600</v>
      </c>
      <c r="W242" s="83">
        <f t="shared" si="278"/>
        <v>1600</v>
      </c>
      <c r="X242" s="4"/>
      <c r="Y242" s="18"/>
      <c r="Z242" s="18"/>
      <c r="AA242" s="18"/>
      <c r="AB242" s="50"/>
    </row>
    <row r="243" spans="1:28" ht="13.15" customHeight="1">
      <c r="A243" s="3">
        <f t="shared" si="328"/>
        <v>229</v>
      </c>
      <c r="B243" s="34">
        <f t="shared" si="272"/>
        <v>45550</v>
      </c>
      <c r="C243" s="2">
        <f t="shared" si="273"/>
        <v>884</v>
      </c>
      <c r="D243" s="5">
        <f t="shared" si="240"/>
        <v>1760</v>
      </c>
      <c r="E243" s="35">
        <f t="shared" si="329"/>
        <v>964</v>
      </c>
      <c r="F243" s="35">
        <f t="shared" si="330"/>
        <v>984</v>
      </c>
      <c r="G243" s="35">
        <f t="shared" si="331"/>
        <v>1024</v>
      </c>
      <c r="H243" s="18">
        <f t="shared" si="332"/>
        <v>1680</v>
      </c>
      <c r="I243" s="18">
        <f t="shared" si="333"/>
        <v>1660</v>
      </c>
      <c r="J243" s="18">
        <f t="shared" si="334"/>
        <v>1620</v>
      </c>
      <c r="K243" s="18">
        <f t="shared" ref="K243:M243" si="367">K242</f>
        <v>2000</v>
      </c>
      <c r="L243" s="18">
        <f t="shared" si="367"/>
        <v>2000</v>
      </c>
      <c r="M243" s="18">
        <f t="shared" si="367"/>
        <v>2000</v>
      </c>
      <c r="N243" s="18">
        <f t="shared" si="336"/>
        <v>-320</v>
      </c>
      <c r="O243" s="18">
        <f t="shared" si="337"/>
        <v>-340</v>
      </c>
      <c r="P243" s="18">
        <f t="shared" si="338"/>
        <v>-380</v>
      </c>
      <c r="Q243" s="35">
        <f t="shared" ref="Q243:S243" si="368">Q242</f>
        <v>0</v>
      </c>
      <c r="R243" s="35">
        <f t="shared" si="368"/>
        <v>0</v>
      </c>
      <c r="S243" s="35">
        <f t="shared" si="368"/>
        <v>0</v>
      </c>
      <c r="T243" s="4">
        <f t="shared" si="340"/>
        <v>1044</v>
      </c>
      <c r="U243" s="83">
        <f t="shared" si="276"/>
        <v>1600</v>
      </c>
      <c r="V243" s="83">
        <f t="shared" si="277"/>
        <v>1600</v>
      </c>
      <c r="W243" s="83">
        <f t="shared" si="278"/>
        <v>1600</v>
      </c>
      <c r="X243" s="4"/>
      <c r="Y243" s="18"/>
      <c r="Z243" s="18"/>
      <c r="AA243" s="18"/>
      <c r="AB243" s="50"/>
    </row>
    <row r="244" spans="1:28" ht="13.15" customHeight="1">
      <c r="A244" s="3">
        <f t="shared" si="328"/>
        <v>230</v>
      </c>
      <c r="B244" s="34">
        <f t="shared" si="272"/>
        <v>45551</v>
      </c>
      <c r="C244" s="2">
        <f t="shared" si="273"/>
        <v>884</v>
      </c>
      <c r="D244" s="5">
        <f t="shared" si="240"/>
        <v>1762</v>
      </c>
      <c r="E244" s="35">
        <f t="shared" si="329"/>
        <v>966</v>
      </c>
      <c r="F244" s="35">
        <f t="shared" si="330"/>
        <v>986</v>
      </c>
      <c r="G244" s="35">
        <f t="shared" si="331"/>
        <v>1026</v>
      </c>
      <c r="H244" s="18">
        <f t="shared" si="332"/>
        <v>1680</v>
      </c>
      <c r="I244" s="18">
        <f t="shared" si="333"/>
        <v>1660</v>
      </c>
      <c r="J244" s="18">
        <f t="shared" si="334"/>
        <v>1620</v>
      </c>
      <c r="K244" s="18">
        <f t="shared" ref="K244:M244" si="369">K243</f>
        <v>2000</v>
      </c>
      <c r="L244" s="18">
        <f t="shared" si="369"/>
        <v>2000</v>
      </c>
      <c r="M244" s="18">
        <f t="shared" si="369"/>
        <v>2000</v>
      </c>
      <c r="N244" s="18">
        <f t="shared" si="336"/>
        <v>-320</v>
      </c>
      <c r="O244" s="18">
        <f t="shared" si="337"/>
        <v>-340</v>
      </c>
      <c r="P244" s="18">
        <f t="shared" si="338"/>
        <v>-380</v>
      </c>
      <c r="Q244" s="35">
        <f t="shared" ref="Q244:S244" si="370">Q243</f>
        <v>0</v>
      </c>
      <c r="R244" s="35">
        <f t="shared" si="370"/>
        <v>0</v>
      </c>
      <c r="S244" s="35">
        <f t="shared" si="370"/>
        <v>0</v>
      </c>
      <c r="T244" s="4">
        <f t="shared" si="340"/>
        <v>1046</v>
      </c>
      <c r="U244" s="83">
        <f t="shared" si="276"/>
        <v>1600</v>
      </c>
      <c r="V244" s="83">
        <f t="shared" si="277"/>
        <v>1600</v>
      </c>
      <c r="W244" s="83">
        <f t="shared" si="278"/>
        <v>1600</v>
      </c>
      <c r="X244" s="4"/>
      <c r="Y244" s="18"/>
      <c r="Z244" s="18"/>
      <c r="AA244" s="18"/>
      <c r="AB244" s="50"/>
    </row>
    <row r="245" spans="1:28" ht="13.15" customHeight="1">
      <c r="A245" s="3">
        <f t="shared" si="328"/>
        <v>231</v>
      </c>
      <c r="B245" s="34">
        <f t="shared" si="272"/>
        <v>45552</v>
      </c>
      <c r="C245" s="2">
        <f t="shared" si="273"/>
        <v>884</v>
      </c>
      <c r="D245" s="5">
        <f t="shared" si="240"/>
        <v>1764</v>
      </c>
      <c r="E245" s="35">
        <f t="shared" si="329"/>
        <v>968</v>
      </c>
      <c r="F245" s="35">
        <f t="shared" si="330"/>
        <v>988</v>
      </c>
      <c r="G245" s="35">
        <f t="shared" si="331"/>
        <v>1028</v>
      </c>
      <c r="H245" s="18">
        <f t="shared" si="332"/>
        <v>1680</v>
      </c>
      <c r="I245" s="18">
        <f t="shared" si="333"/>
        <v>1660</v>
      </c>
      <c r="J245" s="18">
        <f t="shared" si="334"/>
        <v>1620</v>
      </c>
      <c r="K245" s="18">
        <f t="shared" ref="K245:M245" si="371">K244</f>
        <v>2000</v>
      </c>
      <c r="L245" s="18">
        <f t="shared" si="371"/>
        <v>2000</v>
      </c>
      <c r="M245" s="18">
        <f t="shared" si="371"/>
        <v>2000</v>
      </c>
      <c r="N245" s="18">
        <f t="shared" si="336"/>
        <v>-320</v>
      </c>
      <c r="O245" s="18">
        <f t="shared" si="337"/>
        <v>-340</v>
      </c>
      <c r="P245" s="18">
        <f t="shared" si="338"/>
        <v>-380</v>
      </c>
      <c r="Q245" s="35">
        <f t="shared" ref="Q245:S245" si="372">Q244</f>
        <v>0</v>
      </c>
      <c r="R245" s="35">
        <f t="shared" si="372"/>
        <v>0</v>
      </c>
      <c r="S245" s="35">
        <f t="shared" si="372"/>
        <v>0</v>
      </c>
      <c r="T245" s="4">
        <f t="shared" si="340"/>
        <v>1048</v>
      </c>
      <c r="U245" s="83">
        <f t="shared" si="276"/>
        <v>1600</v>
      </c>
      <c r="V245" s="83">
        <f t="shared" si="277"/>
        <v>1600</v>
      </c>
      <c r="W245" s="83">
        <f t="shared" si="278"/>
        <v>1600</v>
      </c>
      <c r="X245" s="4"/>
      <c r="Y245" s="18"/>
      <c r="Z245" s="18"/>
      <c r="AA245" s="18"/>
      <c r="AB245" s="50"/>
    </row>
    <row r="246" spans="1:28" ht="13.15" customHeight="1">
      <c r="A246" s="3">
        <f t="shared" si="328"/>
        <v>232</v>
      </c>
      <c r="B246" s="34">
        <f t="shared" si="272"/>
        <v>45553</v>
      </c>
      <c r="C246" s="2">
        <f t="shared" si="273"/>
        <v>884</v>
      </c>
      <c r="D246" s="5">
        <f t="shared" si="240"/>
        <v>1766</v>
      </c>
      <c r="E246" s="35">
        <f t="shared" si="329"/>
        <v>970</v>
      </c>
      <c r="F246" s="35">
        <f t="shared" si="330"/>
        <v>990</v>
      </c>
      <c r="G246" s="35">
        <f t="shared" si="331"/>
        <v>1030</v>
      </c>
      <c r="H246" s="18">
        <f t="shared" si="332"/>
        <v>1680</v>
      </c>
      <c r="I246" s="18">
        <f t="shared" si="333"/>
        <v>1660</v>
      </c>
      <c r="J246" s="18">
        <f t="shared" si="334"/>
        <v>1620</v>
      </c>
      <c r="K246" s="18">
        <f t="shared" ref="K246:M246" si="373">K245</f>
        <v>2000</v>
      </c>
      <c r="L246" s="18">
        <f t="shared" si="373"/>
        <v>2000</v>
      </c>
      <c r="M246" s="18">
        <f t="shared" si="373"/>
        <v>2000</v>
      </c>
      <c r="N246" s="18">
        <f t="shared" si="336"/>
        <v>-320</v>
      </c>
      <c r="O246" s="18">
        <f t="shared" si="337"/>
        <v>-340</v>
      </c>
      <c r="P246" s="18">
        <f t="shared" si="338"/>
        <v>-380</v>
      </c>
      <c r="Q246" s="35">
        <f t="shared" ref="Q246:S246" si="374">Q245</f>
        <v>0</v>
      </c>
      <c r="R246" s="35">
        <f t="shared" si="374"/>
        <v>0</v>
      </c>
      <c r="S246" s="35">
        <f t="shared" si="374"/>
        <v>0</v>
      </c>
      <c r="T246" s="4">
        <f t="shared" si="340"/>
        <v>1050</v>
      </c>
      <c r="U246" s="83">
        <f t="shared" si="276"/>
        <v>1600</v>
      </c>
      <c r="V246" s="83">
        <f t="shared" si="277"/>
        <v>1600</v>
      </c>
      <c r="W246" s="83">
        <f t="shared" si="278"/>
        <v>1600</v>
      </c>
      <c r="X246" s="4"/>
      <c r="Y246" s="18"/>
      <c r="Z246" s="18"/>
      <c r="AA246" s="18"/>
      <c r="AB246" s="50"/>
    </row>
    <row r="247" spans="1:28" ht="13.15" customHeight="1">
      <c r="A247" s="3">
        <f t="shared" si="328"/>
        <v>233</v>
      </c>
      <c r="B247" s="34">
        <f t="shared" si="272"/>
        <v>45554</v>
      </c>
      <c r="C247" s="2">
        <f t="shared" si="273"/>
        <v>884</v>
      </c>
      <c r="D247" s="5">
        <f t="shared" si="240"/>
        <v>1768</v>
      </c>
      <c r="E247" s="35">
        <f t="shared" si="329"/>
        <v>972</v>
      </c>
      <c r="F247" s="35">
        <f t="shared" si="330"/>
        <v>992</v>
      </c>
      <c r="G247" s="35">
        <f t="shared" si="331"/>
        <v>1032</v>
      </c>
      <c r="H247" s="18">
        <f t="shared" si="332"/>
        <v>1680</v>
      </c>
      <c r="I247" s="18">
        <f t="shared" si="333"/>
        <v>1660</v>
      </c>
      <c r="J247" s="18">
        <f t="shared" si="334"/>
        <v>1620</v>
      </c>
      <c r="K247" s="18">
        <f t="shared" ref="K247:M247" si="375">K246</f>
        <v>2000</v>
      </c>
      <c r="L247" s="18">
        <f t="shared" si="375"/>
        <v>2000</v>
      </c>
      <c r="M247" s="18">
        <f t="shared" si="375"/>
        <v>2000</v>
      </c>
      <c r="N247" s="18">
        <f t="shared" si="336"/>
        <v>-320</v>
      </c>
      <c r="O247" s="18">
        <f t="shared" si="337"/>
        <v>-340</v>
      </c>
      <c r="P247" s="18">
        <f t="shared" si="338"/>
        <v>-380</v>
      </c>
      <c r="Q247" s="35">
        <f t="shared" ref="Q247:S247" si="376">Q246</f>
        <v>0</v>
      </c>
      <c r="R247" s="35">
        <f t="shared" si="376"/>
        <v>0</v>
      </c>
      <c r="S247" s="35">
        <f t="shared" si="376"/>
        <v>0</v>
      </c>
      <c r="T247" s="4">
        <f t="shared" si="340"/>
        <v>1052</v>
      </c>
      <c r="U247" s="83">
        <f t="shared" si="276"/>
        <v>1600</v>
      </c>
      <c r="V247" s="83">
        <f t="shared" si="277"/>
        <v>1600</v>
      </c>
      <c r="W247" s="83">
        <f t="shared" si="278"/>
        <v>1600</v>
      </c>
      <c r="X247" s="4"/>
      <c r="Y247" s="18"/>
      <c r="Z247" s="18"/>
      <c r="AA247" s="18"/>
      <c r="AB247" s="50"/>
    </row>
    <row r="248" spans="1:28" ht="13.15" customHeight="1">
      <c r="A248" s="3">
        <f t="shared" si="328"/>
        <v>234</v>
      </c>
      <c r="B248" s="34">
        <f t="shared" si="272"/>
        <v>45555</v>
      </c>
      <c r="C248" s="2">
        <f t="shared" si="273"/>
        <v>884</v>
      </c>
      <c r="D248" s="5">
        <f t="shared" si="240"/>
        <v>1770</v>
      </c>
      <c r="E248" s="35">
        <f t="shared" si="329"/>
        <v>974</v>
      </c>
      <c r="F248" s="35">
        <f t="shared" si="330"/>
        <v>994</v>
      </c>
      <c r="G248" s="35">
        <f t="shared" si="331"/>
        <v>1034</v>
      </c>
      <c r="H248" s="18">
        <f t="shared" si="332"/>
        <v>1680</v>
      </c>
      <c r="I248" s="18">
        <f t="shared" si="333"/>
        <v>1660</v>
      </c>
      <c r="J248" s="18">
        <f t="shared" si="334"/>
        <v>1620</v>
      </c>
      <c r="K248" s="18">
        <f t="shared" ref="K248:M248" si="377">K247</f>
        <v>2000</v>
      </c>
      <c r="L248" s="18">
        <f t="shared" si="377"/>
        <v>2000</v>
      </c>
      <c r="M248" s="18">
        <f t="shared" si="377"/>
        <v>2000</v>
      </c>
      <c r="N248" s="18">
        <f t="shared" si="336"/>
        <v>-320</v>
      </c>
      <c r="O248" s="18">
        <f t="shared" si="337"/>
        <v>-340</v>
      </c>
      <c r="P248" s="18">
        <f t="shared" si="338"/>
        <v>-380</v>
      </c>
      <c r="Q248" s="35">
        <f t="shared" ref="Q248:S248" si="378">Q247</f>
        <v>0</v>
      </c>
      <c r="R248" s="35">
        <f t="shared" si="378"/>
        <v>0</v>
      </c>
      <c r="S248" s="35">
        <f t="shared" si="378"/>
        <v>0</v>
      </c>
      <c r="T248" s="4">
        <f t="shared" si="340"/>
        <v>1054</v>
      </c>
      <c r="U248" s="83">
        <f t="shared" si="276"/>
        <v>1600</v>
      </c>
      <c r="V248" s="83">
        <f t="shared" si="277"/>
        <v>1600</v>
      </c>
      <c r="W248" s="83">
        <f t="shared" si="278"/>
        <v>1600</v>
      </c>
      <c r="X248" s="4"/>
      <c r="Y248" s="18"/>
      <c r="Z248" s="18"/>
      <c r="AA248" s="18"/>
      <c r="AB248" s="50"/>
    </row>
    <row r="249" spans="1:28" ht="13.15" customHeight="1">
      <c r="A249" s="3">
        <f t="shared" si="328"/>
        <v>235</v>
      </c>
      <c r="B249" s="34">
        <f t="shared" si="272"/>
        <v>45556</v>
      </c>
      <c r="C249" s="2">
        <f t="shared" si="273"/>
        <v>884</v>
      </c>
      <c r="D249" s="5">
        <f t="shared" si="240"/>
        <v>1772</v>
      </c>
      <c r="E249" s="35">
        <f t="shared" si="329"/>
        <v>976</v>
      </c>
      <c r="F249" s="35">
        <f t="shared" si="330"/>
        <v>996</v>
      </c>
      <c r="G249" s="35">
        <f t="shared" si="331"/>
        <v>1036</v>
      </c>
      <c r="H249" s="18">
        <f t="shared" si="332"/>
        <v>1680</v>
      </c>
      <c r="I249" s="18">
        <f t="shared" si="333"/>
        <v>1660</v>
      </c>
      <c r="J249" s="18">
        <f t="shared" si="334"/>
        <v>1620</v>
      </c>
      <c r="K249" s="18">
        <f t="shared" ref="K249:M249" si="379">K248</f>
        <v>2000</v>
      </c>
      <c r="L249" s="18">
        <f t="shared" si="379"/>
        <v>2000</v>
      </c>
      <c r="M249" s="18">
        <f t="shared" si="379"/>
        <v>2000</v>
      </c>
      <c r="N249" s="18">
        <f t="shared" si="336"/>
        <v>-320</v>
      </c>
      <c r="O249" s="18">
        <f t="shared" si="337"/>
        <v>-340</v>
      </c>
      <c r="P249" s="18">
        <f t="shared" si="338"/>
        <v>-380</v>
      </c>
      <c r="Q249" s="35">
        <f t="shared" ref="Q249:S249" si="380">Q248</f>
        <v>0</v>
      </c>
      <c r="R249" s="35">
        <f t="shared" si="380"/>
        <v>0</v>
      </c>
      <c r="S249" s="35">
        <f t="shared" si="380"/>
        <v>0</v>
      </c>
      <c r="T249" s="4">
        <f t="shared" si="340"/>
        <v>1056</v>
      </c>
      <c r="U249" s="83">
        <f t="shared" si="276"/>
        <v>1600</v>
      </c>
      <c r="V249" s="83">
        <f t="shared" si="277"/>
        <v>1600</v>
      </c>
      <c r="W249" s="83">
        <f t="shared" si="278"/>
        <v>1600</v>
      </c>
      <c r="X249" s="4"/>
      <c r="Y249" s="18"/>
      <c r="Z249" s="18"/>
      <c r="AA249" s="18"/>
      <c r="AB249" s="50"/>
    </row>
    <row r="250" spans="1:28" ht="13.15" customHeight="1">
      <c r="A250" s="3">
        <f t="shared" si="328"/>
        <v>236</v>
      </c>
      <c r="B250" s="34">
        <f t="shared" si="272"/>
        <v>45557</v>
      </c>
      <c r="C250" s="2">
        <f t="shared" si="273"/>
        <v>884</v>
      </c>
      <c r="D250" s="5">
        <f t="shared" si="240"/>
        <v>1774</v>
      </c>
      <c r="E250" s="35">
        <f t="shared" si="329"/>
        <v>978</v>
      </c>
      <c r="F250" s="35">
        <f t="shared" si="330"/>
        <v>998</v>
      </c>
      <c r="G250" s="35">
        <f t="shared" si="331"/>
        <v>1038</v>
      </c>
      <c r="H250" s="18">
        <f t="shared" si="332"/>
        <v>1680</v>
      </c>
      <c r="I250" s="18">
        <f t="shared" si="333"/>
        <v>1660</v>
      </c>
      <c r="J250" s="18">
        <f t="shared" si="334"/>
        <v>1620</v>
      </c>
      <c r="K250" s="18">
        <f t="shared" ref="K250:M250" si="381">K249</f>
        <v>2000</v>
      </c>
      <c r="L250" s="18">
        <f t="shared" si="381"/>
        <v>2000</v>
      </c>
      <c r="M250" s="18">
        <f t="shared" si="381"/>
        <v>2000</v>
      </c>
      <c r="N250" s="18">
        <f t="shared" si="336"/>
        <v>-320</v>
      </c>
      <c r="O250" s="18">
        <f t="shared" si="337"/>
        <v>-340</v>
      </c>
      <c r="P250" s="18">
        <f t="shared" si="338"/>
        <v>-380</v>
      </c>
      <c r="Q250" s="35">
        <f t="shared" ref="Q250:S250" si="382">Q249</f>
        <v>0</v>
      </c>
      <c r="R250" s="35">
        <f t="shared" si="382"/>
        <v>0</v>
      </c>
      <c r="S250" s="35">
        <f t="shared" si="382"/>
        <v>0</v>
      </c>
      <c r="T250" s="4">
        <f t="shared" si="340"/>
        <v>1058</v>
      </c>
      <c r="U250" s="83">
        <f t="shared" si="276"/>
        <v>1600</v>
      </c>
      <c r="V250" s="83">
        <f t="shared" si="277"/>
        <v>1600</v>
      </c>
      <c r="W250" s="83">
        <f t="shared" si="278"/>
        <v>1600</v>
      </c>
      <c r="X250" s="4"/>
      <c r="Y250" s="18"/>
      <c r="Z250" s="18"/>
      <c r="AA250" s="18"/>
      <c r="AB250" s="50"/>
    </row>
    <row r="251" spans="1:28" ht="13.15" customHeight="1">
      <c r="A251" s="3">
        <f t="shared" si="328"/>
        <v>237</v>
      </c>
      <c r="B251" s="34">
        <f t="shared" si="272"/>
        <v>45558</v>
      </c>
      <c r="C251" s="2">
        <f t="shared" si="273"/>
        <v>884</v>
      </c>
      <c r="D251" s="5">
        <f t="shared" si="240"/>
        <v>1776</v>
      </c>
      <c r="E251" s="35">
        <f t="shared" si="329"/>
        <v>980</v>
      </c>
      <c r="F251" s="35">
        <f t="shared" si="330"/>
        <v>1000</v>
      </c>
      <c r="G251" s="35">
        <f t="shared" si="331"/>
        <v>1040</v>
      </c>
      <c r="H251" s="18">
        <f t="shared" si="332"/>
        <v>1680</v>
      </c>
      <c r="I251" s="18">
        <f t="shared" si="333"/>
        <v>1660</v>
      </c>
      <c r="J251" s="18">
        <f t="shared" si="334"/>
        <v>1620</v>
      </c>
      <c r="K251" s="18">
        <f t="shared" ref="K251:M251" si="383">K250</f>
        <v>2000</v>
      </c>
      <c r="L251" s="18">
        <f t="shared" si="383"/>
        <v>2000</v>
      </c>
      <c r="M251" s="18">
        <f t="shared" si="383"/>
        <v>2000</v>
      </c>
      <c r="N251" s="18">
        <f t="shared" si="336"/>
        <v>-320</v>
      </c>
      <c r="O251" s="18">
        <f t="shared" si="337"/>
        <v>-340</v>
      </c>
      <c r="P251" s="18">
        <f t="shared" si="338"/>
        <v>-380</v>
      </c>
      <c r="Q251" s="35">
        <f t="shared" ref="Q251:S251" si="384">Q250</f>
        <v>0</v>
      </c>
      <c r="R251" s="35">
        <f t="shared" si="384"/>
        <v>0</v>
      </c>
      <c r="S251" s="35">
        <f t="shared" si="384"/>
        <v>0</v>
      </c>
      <c r="T251" s="4">
        <f t="shared" si="340"/>
        <v>1060</v>
      </c>
      <c r="U251" s="83">
        <f t="shared" si="276"/>
        <v>1600</v>
      </c>
      <c r="V251" s="83">
        <f t="shared" si="277"/>
        <v>1600</v>
      </c>
      <c r="W251" s="83">
        <f t="shared" si="278"/>
        <v>1600</v>
      </c>
      <c r="X251" s="4"/>
      <c r="Y251" s="18"/>
      <c r="Z251" s="18"/>
      <c r="AA251" s="18"/>
      <c r="AB251" s="50"/>
    </row>
    <row r="252" spans="1:28" ht="13.15" customHeight="1">
      <c r="A252" s="3">
        <f t="shared" si="328"/>
        <v>238</v>
      </c>
      <c r="B252" s="34">
        <f t="shared" si="272"/>
        <v>45559</v>
      </c>
      <c r="C252" s="2">
        <f t="shared" si="273"/>
        <v>884</v>
      </c>
      <c r="D252" s="5">
        <f t="shared" si="240"/>
        <v>1778</v>
      </c>
      <c r="E252" s="35">
        <f t="shared" si="329"/>
        <v>982</v>
      </c>
      <c r="F252" s="35">
        <f t="shared" si="330"/>
        <v>1002</v>
      </c>
      <c r="G252" s="35">
        <f t="shared" si="331"/>
        <v>1042</v>
      </c>
      <c r="H252" s="18">
        <f t="shared" si="332"/>
        <v>1680</v>
      </c>
      <c r="I252" s="18">
        <f t="shared" si="333"/>
        <v>1660</v>
      </c>
      <c r="J252" s="18">
        <f t="shared" si="334"/>
        <v>1620</v>
      </c>
      <c r="K252" s="18">
        <f t="shared" ref="K252:M252" si="385">K251</f>
        <v>2000</v>
      </c>
      <c r="L252" s="18">
        <f t="shared" si="385"/>
        <v>2000</v>
      </c>
      <c r="M252" s="18">
        <f t="shared" si="385"/>
        <v>2000</v>
      </c>
      <c r="N252" s="18">
        <f t="shared" si="336"/>
        <v>-320</v>
      </c>
      <c r="O252" s="18">
        <f t="shared" si="337"/>
        <v>-340</v>
      </c>
      <c r="P252" s="18">
        <f t="shared" si="338"/>
        <v>-380</v>
      </c>
      <c r="Q252" s="35">
        <f t="shared" ref="Q252:S252" si="386">Q251</f>
        <v>0</v>
      </c>
      <c r="R252" s="35">
        <f t="shared" si="386"/>
        <v>0</v>
      </c>
      <c r="S252" s="35">
        <f t="shared" si="386"/>
        <v>0</v>
      </c>
      <c r="T252" s="4">
        <f t="shared" si="340"/>
        <v>1062</v>
      </c>
      <c r="U252" s="83">
        <f t="shared" si="276"/>
        <v>1600</v>
      </c>
      <c r="V252" s="83">
        <f t="shared" si="277"/>
        <v>1600</v>
      </c>
      <c r="W252" s="83">
        <f t="shared" si="278"/>
        <v>1600</v>
      </c>
      <c r="X252" s="4"/>
      <c r="Y252" s="18"/>
      <c r="Z252" s="18"/>
      <c r="AA252" s="18"/>
      <c r="AB252" s="50"/>
    </row>
    <row r="253" spans="1:28" ht="13.15" customHeight="1">
      <c r="A253" s="3">
        <f t="shared" si="328"/>
        <v>239</v>
      </c>
      <c r="B253" s="34">
        <f t="shared" si="272"/>
        <v>45560</v>
      </c>
      <c r="C253" s="2">
        <f t="shared" si="273"/>
        <v>884</v>
      </c>
      <c r="D253" s="5">
        <f t="shared" si="240"/>
        <v>1780</v>
      </c>
      <c r="E253" s="35">
        <f t="shared" si="329"/>
        <v>984</v>
      </c>
      <c r="F253" s="35">
        <f t="shared" si="330"/>
        <v>1004</v>
      </c>
      <c r="G253" s="35">
        <f t="shared" si="331"/>
        <v>1044</v>
      </c>
      <c r="H253" s="18">
        <f t="shared" si="332"/>
        <v>1680</v>
      </c>
      <c r="I253" s="18">
        <f t="shared" si="333"/>
        <v>1660</v>
      </c>
      <c r="J253" s="18">
        <f t="shared" si="334"/>
        <v>1620</v>
      </c>
      <c r="K253" s="18">
        <f t="shared" ref="K253:M253" si="387">K252</f>
        <v>2000</v>
      </c>
      <c r="L253" s="18">
        <f t="shared" si="387"/>
        <v>2000</v>
      </c>
      <c r="M253" s="18">
        <f t="shared" si="387"/>
        <v>2000</v>
      </c>
      <c r="N253" s="18">
        <f t="shared" si="336"/>
        <v>-320</v>
      </c>
      <c r="O253" s="18">
        <f t="shared" si="337"/>
        <v>-340</v>
      </c>
      <c r="P253" s="18">
        <f t="shared" si="338"/>
        <v>-380</v>
      </c>
      <c r="Q253" s="35">
        <f t="shared" ref="Q253:S253" si="388">Q252</f>
        <v>0</v>
      </c>
      <c r="R253" s="35">
        <f t="shared" si="388"/>
        <v>0</v>
      </c>
      <c r="S253" s="35">
        <f t="shared" si="388"/>
        <v>0</v>
      </c>
      <c r="T253" s="4">
        <f t="shared" si="340"/>
        <v>1064</v>
      </c>
      <c r="U253" s="83">
        <f t="shared" si="276"/>
        <v>1600</v>
      </c>
      <c r="V253" s="83">
        <f t="shared" si="277"/>
        <v>1600</v>
      </c>
      <c r="W253" s="83">
        <f t="shared" si="278"/>
        <v>1600</v>
      </c>
      <c r="X253" s="4"/>
      <c r="Y253" s="18"/>
      <c r="Z253" s="18"/>
      <c r="AA253" s="18"/>
      <c r="AB253" s="50"/>
    </row>
    <row r="254" spans="1:28" ht="13.15" customHeight="1">
      <c r="A254" s="3">
        <f t="shared" si="328"/>
        <v>240</v>
      </c>
      <c r="B254" s="34">
        <f t="shared" si="272"/>
        <v>45561</v>
      </c>
      <c r="C254" s="2">
        <f t="shared" si="273"/>
        <v>884</v>
      </c>
      <c r="D254" s="5">
        <f t="shared" si="240"/>
        <v>1782</v>
      </c>
      <c r="E254" s="35">
        <f t="shared" si="329"/>
        <v>986</v>
      </c>
      <c r="F254" s="35">
        <f t="shared" si="330"/>
        <v>1006</v>
      </c>
      <c r="G254" s="35">
        <f t="shared" si="331"/>
        <v>1046</v>
      </c>
      <c r="H254" s="18">
        <f t="shared" si="332"/>
        <v>1680</v>
      </c>
      <c r="I254" s="18">
        <f t="shared" si="333"/>
        <v>1660</v>
      </c>
      <c r="J254" s="18">
        <f t="shared" si="334"/>
        <v>1620</v>
      </c>
      <c r="K254" s="18">
        <f t="shared" ref="K254:M254" si="389">K253</f>
        <v>2000</v>
      </c>
      <c r="L254" s="18">
        <f t="shared" si="389"/>
        <v>2000</v>
      </c>
      <c r="M254" s="18">
        <f t="shared" si="389"/>
        <v>2000</v>
      </c>
      <c r="N254" s="18">
        <f t="shared" si="336"/>
        <v>-320</v>
      </c>
      <c r="O254" s="18">
        <f t="shared" si="337"/>
        <v>-340</v>
      </c>
      <c r="P254" s="18">
        <f t="shared" si="338"/>
        <v>-380</v>
      </c>
      <c r="Q254" s="35">
        <f t="shared" ref="Q254:S254" si="390">Q253</f>
        <v>0</v>
      </c>
      <c r="R254" s="35">
        <f t="shared" si="390"/>
        <v>0</v>
      </c>
      <c r="S254" s="35">
        <f t="shared" si="390"/>
        <v>0</v>
      </c>
      <c r="T254" s="4">
        <f t="shared" si="340"/>
        <v>1066</v>
      </c>
      <c r="U254" s="83">
        <f t="shared" si="276"/>
        <v>1600</v>
      </c>
      <c r="V254" s="83">
        <f t="shared" si="277"/>
        <v>1600</v>
      </c>
      <c r="W254" s="83">
        <f t="shared" si="278"/>
        <v>1600</v>
      </c>
      <c r="X254" s="4"/>
      <c r="Y254" s="18"/>
      <c r="Z254" s="18"/>
      <c r="AA254" s="18"/>
      <c r="AB254" s="50"/>
    </row>
    <row r="255" spans="1:28" ht="13.15" customHeight="1">
      <c r="A255" s="3">
        <f t="shared" si="328"/>
        <v>241</v>
      </c>
      <c r="B255" s="34">
        <f t="shared" si="272"/>
        <v>45562</v>
      </c>
      <c r="C255" s="2">
        <f t="shared" si="273"/>
        <v>884</v>
      </c>
      <c r="D255" s="5">
        <f t="shared" si="240"/>
        <v>1784</v>
      </c>
      <c r="E255" s="35">
        <f t="shared" si="329"/>
        <v>988</v>
      </c>
      <c r="F255" s="35">
        <f t="shared" si="330"/>
        <v>1008</v>
      </c>
      <c r="G255" s="35">
        <f t="shared" si="331"/>
        <v>1048</v>
      </c>
      <c r="H255" s="18">
        <f t="shared" si="332"/>
        <v>1680</v>
      </c>
      <c r="I255" s="18">
        <f t="shared" si="333"/>
        <v>1660</v>
      </c>
      <c r="J255" s="18">
        <f t="shared" si="334"/>
        <v>1620</v>
      </c>
      <c r="K255" s="18">
        <f t="shared" ref="K255:M255" si="391">K254</f>
        <v>2000</v>
      </c>
      <c r="L255" s="18">
        <f t="shared" si="391"/>
        <v>2000</v>
      </c>
      <c r="M255" s="18">
        <f t="shared" si="391"/>
        <v>2000</v>
      </c>
      <c r="N255" s="18">
        <f t="shared" si="336"/>
        <v>-320</v>
      </c>
      <c r="O255" s="18">
        <f t="shared" si="337"/>
        <v>-340</v>
      </c>
      <c r="P255" s="18">
        <f t="shared" si="338"/>
        <v>-380</v>
      </c>
      <c r="Q255" s="35">
        <f t="shared" ref="Q255:S255" si="392">Q254</f>
        <v>0</v>
      </c>
      <c r="R255" s="35">
        <f t="shared" si="392"/>
        <v>0</v>
      </c>
      <c r="S255" s="35">
        <f t="shared" si="392"/>
        <v>0</v>
      </c>
      <c r="T255" s="4">
        <f t="shared" si="340"/>
        <v>1068</v>
      </c>
      <c r="U255" s="83">
        <f t="shared" si="276"/>
        <v>1600</v>
      </c>
      <c r="V255" s="83">
        <f t="shared" si="277"/>
        <v>1600</v>
      </c>
      <c r="W255" s="83">
        <f t="shared" si="278"/>
        <v>1600</v>
      </c>
      <c r="X255" s="4"/>
      <c r="Y255" s="18"/>
      <c r="Z255" s="18"/>
      <c r="AA255" s="18"/>
      <c r="AB255" s="50"/>
    </row>
    <row r="256" spans="1:28" ht="13.15" customHeight="1">
      <c r="A256" s="3">
        <f t="shared" si="328"/>
        <v>242</v>
      </c>
      <c r="B256" s="34">
        <f t="shared" si="272"/>
        <v>45563</v>
      </c>
      <c r="C256" s="2">
        <f t="shared" si="273"/>
        <v>884</v>
      </c>
      <c r="D256" s="5">
        <f t="shared" ref="D256:D319" si="393">D255+2</f>
        <v>1786</v>
      </c>
      <c r="E256" s="35">
        <f t="shared" si="329"/>
        <v>990</v>
      </c>
      <c r="F256" s="35">
        <f t="shared" si="330"/>
        <v>1010</v>
      </c>
      <c r="G256" s="35">
        <f t="shared" si="331"/>
        <v>1050</v>
      </c>
      <c r="H256" s="18">
        <f t="shared" si="332"/>
        <v>1680</v>
      </c>
      <c r="I256" s="18">
        <f t="shared" si="333"/>
        <v>1660</v>
      </c>
      <c r="J256" s="18">
        <f t="shared" si="334"/>
        <v>1620</v>
      </c>
      <c r="K256" s="18">
        <f t="shared" ref="K256:M256" si="394">K255</f>
        <v>2000</v>
      </c>
      <c r="L256" s="18">
        <f t="shared" si="394"/>
        <v>2000</v>
      </c>
      <c r="M256" s="18">
        <f t="shared" si="394"/>
        <v>2000</v>
      </c>
      <c r="N256" s="18">
        <f t="shared" si="336"/>
        <v>-320</v>
      </c>
      <c r="O256" s="18">
        <f t="shared" si="337"/>
        <v>-340</v>
      </c>
      <c r="P256" s="18">
        <f t="shared" si="338"/>
        <v>-380</v>
      </c>
      <c r="Q256" s="35">
        <f t="shared" ref="Q256:S256" si="395">Q255</f>
        <v>0</v>
      </c>
      <c r="R256" s="35">
        <f t="shared" si="395"/>
        <v>0</v>
      </c>
      <c r="S256" s="35">
        <f t="shared" si="395"/>
        <v>0</v>
      </c>
      <c r="T256" s="4">
        <f t="shared" si="340"/>
        <v>1070</v>
      </c>
      <c r="U256" s="83">
        <f t="shared" si="276"/>
        <v>1600</v>
      </c>
      <c r="V256" s="83">
        <f t="shared" si="277"/>
        <v>1600</v>
      </c>
      <c r="W256" s="83">
        <f t="shared" si="278"/>
        <v>1600</v>
      </c>
      <c r="X256" s="4"/>
      <c r="Y256" s="18"/>
      <c r="Z256" s="18"/>
      <c r="AA256" s="18"/>
      <c r="AB256" s="50"/>
    </row>
    <row r="257" spans="1:28" ht="13.15" customHeight="1">
      <c r="A257" s="3">
        <f t="shared" si="328"/>
        <v>243</v>
      </c>
      <c r="B257" s="34">
        <f t="shared" si="272"/>
        <v>45564</v>
      </c>
      <c r="C257" s="2">
        <f t="shared" si="273"/>
        <v>884</v>
      </c>
      <c r="D257" s="5">
        <f t="shared" si="393"/>
        <v>1788</v>
      </c>
      <c r="E257" s="35">
        <f t="shared" si="329"/>
        <v>992</v>
      </c>
      <c r="F257" s="35">
        <f t="shared" si="330"/>
        <v>1012</v>
      </c>
      <c r="G257" s="35">
        <f t="shared" si="331"/>
        <v>1052</v>
      </c>
      <c r="H257" s="18">
        <f t="shared" si="332"/>
        <v>1680</v>
      </c>
      <c r="I257" s="18">
        <f t="shared" si="333"/>
        <v>1660</v>
      </c>
      <c r="J257" s="18">
        <f t="shared" si="334"/>
        <v>1620</v>
      </c>
      <c r="K257" s="18">
        <f t="shared" ref="K257:M257" si="396">K256</f>
        <v>2000</v>
      </c>
      <c r="L257" s="18">
        <f t="shared" si="396"/>
        <v>2000</v>
      </c>
      <c r="M257" s="18">
        <f t="shared" si="396"/>
        <v>2000</v>
      </c>
      <c r="N257" s="18">
        <f t="shared" si="336"/>
        <v>-320</v>
      </c>
      <c r="O257" s="18">
        <f t="shared" si="337"/>
        <v>-340</v>
      </c>
      <c r="P257" s="18">
        <f t="shared" si="338"/>
        <v>-380</v>
      </c>
      <c r="Q257" s="35">
        <f t="shared" ref="Q257:S257" si="397">Q256</f>
        <v>0</v>
      </c>
      <c r="R257" s="35">
        <f t="shared" si="397"/>
        <v>0</v>
      </c>
      <c r="S257" s="35">
        <f t="shared" si="397"/>
        <v>0</v>
      </c>
      <c r="T257" s="4">
        <f t="shared" si="340"/>
        <v>1072</v>
      </c>
      <c r="U257" s="83">
        <f t="shared" si="276"/>
        <v>1600</v>
      </c>
      <c r="V257" s="83">
        <f t="shared" si="277"/>
        <v>1600</v>
      </c>
      <c r="W257" s="83">
        <f t="shared" si="278"/>
        <v>1600</v>
      </c>
      <c r="X257" s="4"/>
      <c r="Y257" s="18"/>
      <c r="Z257" s="18"/>
      <c r="AA257" s="18"/>
      <c r="AB257" s="50"/>
    </row>
    <row r="258" spans="1:28" ht="13.15" customHeight="1">
      <c r="A258" s="2">
        <f t="shared" si="328"/>
        <v>244</v>
      </c>
      <c r="B258" s="64">
        <f t="shared" si="272"/>
        <v>45565</v>
      </c>
      <c r="C258" s="2">
        <f t="shared" si="273"/>
        <v>884</v>
      </c>
      <c r="D258" s="5">
        <f t="shared" si="393"/>
        <v>1790</v>
      </c>
      <c r="E258" s="35">
        <f t="shared" si="329"/>
        <v>994</v>
      </c>
      <c r="F258" s="35">
        <f t="shared" si="330"/>
        <v>1014</v>
      </c>
      <c r="G258" s="35">
        <f t="shared" si="331"/>
        <v>1054</v>
      </c>
      <c r="H258" s="18">
        <f t="shared" si="332"/>
        <v>1680</v>
      </c>
      <c r="I258" s="18">
        <f t="shared" si="333"/>
        <v>1660</v>
      </c>
      <c r="J258" s="18">
        <f t="shared" si="334"/>
        <v>1620</v>
      </c>
      <c r="K258" s="18">
        <f t="shared" ref="K258:M258" si="398">K257</f>
        <v>2000</v>
      </c>
      <c r="L258" s="18">
        <f t="shared" si="398"/>
        <v>2000</v>
      </c>
      <c r="M258" s="18">
        <f t="shared" si="398"/>
        <v>2000</v>
      </c>
      <c r="N258" s="18">
        <f t="shared" si="336"/>
        <v>-320</v>
      </c>
      <c r="O258" s="18">
        <f t="shared" si="337"/>
        <v>-340</v>
      </c>
      <c r="P258" s="18">
        <f t="shared" si="338"/>
        <v>-380</v>
      </c>
      <c r="Q258" s="35">
        <f t="shared" ref="Q258:S258" si="399">Q257</f>
        <v>0</v>
      </c>
      <c r="R258" s="35">
        <f t="shared" si="399"/>
        <v>0</v>
      </c>
      <c r="S258" s="35">
        <f t="shared" si="399"/>
        <v>0</v>
      </c>
      <c r="T258" s="4">
        <f t="shared" si="340"/>
        <v>1074</v>
      </c>
      <c r="U258" s="83">
        <f t="shared" si="276"/>
        <v>1600</v>
      </c>
      <c r="V258" s="83">
        <f t="shared" si="277"/>
        <v>1600</v>
      </c>
      <c r="W258" s="83">
        <f t="shared" si="278"/>
        <v>1600</v>
      </c>
      <c r="X258" s="4"/>
      <c r="Y258" s="18"/>
      <c r="Z258" s="18"/>
      <c r="AA258" s="18"/>
      <c r="AB258" s="50"/>
    </row>
    <row r="259" spans="1:28" ht="13.15" customHeight="1">
      <c r="A259" s="2">
        <f t="shared" si="328"/>
        <v>245</v>
      </c>
      <c r="B259" s="64">
        <f t="shared" si="272"/>
        <v>45566</v>
      </c>
      <c r="C259" s="2">
        <f t="shared" si="273"/>
        <v>884</v>
      </c>
      <c r="D259" s="5">
        <f t="shared" si="393"/>
        <v>1792</v>
      </c>
      <c r="E259" s="35">
        <f t="shared" ref="E259:E289" si="400">C259+D259-H259</f>
        <v>996</v>
      </c>
      <c r="F259" s="35">
        <f t="shared" ref="F259:F289" si="401">C259+D259-I259</f>
        <v>1016</v>
      </c>
      <c r="G259" s="35">
        <f t="shared" ref="G259:G289" si="402">D259+C259-J259</f>
        <v>1056</v>
      </c>
      <c r="H259" s="18">
        <f t="shared" ref="H259:H289" si="403">K259+N259</f>
        <v>1680</v>
      </c>
      <c r="I259" s="18">
        <f t="shared" ref="I259:I289" si="404">L259+O259</f>
        <v>1660</v>
      </c>
      <c r="J259" s="18">
        <f t="shared" ref="J259:J289" si="405">M259+P259</f>
        <v>1620</v>
      </c>
      <c r="K259" s="18">
        <f t="shared" ref="K259:M259" si="406">K258</f>
        <v>2000</v>
      </c>
      <c r="L259" s="18">
        <f t="shared" si="406"/>
        <v>2000</v>
      </c>
      <c r="M259" s="18">
        <f t="shared" si="406"/>
        <v>2000</v>
      </c>
      <c r="N259" s="18">
        <f t="shared" ref="N259:N289" si="407">N258-Q259</f>
        <v>-320</v>
      </c>
      <c r="O259" s="18">
        <f t="shared" ref="O259:O289" si="408">O258-R259</f>
        <v>-340</v>
      </c>
      <c r="P259" s="18">
        <f t="shared" ref="P259:P289" si="409">P258-S259</f>
        <v>-380</v>
      </c>
      <c r="Q259" s="35">
        <f t="shared" ref="Q259:S259" si="410">Q258</f>
        <v>0</v>
      </c>
      <c r="R259" s="35">
        <f t="shared" si="410"/>
        <v>0</v>
      </c>
      <c r="S259" s="35">
        <f t="shared" si="410"/>
        <v>0</v>
      </c>
      <c r="T259" s="4">
        <f t="shared" ref="T259:T289" si="411">D259+C259-V259</f>
        <v>1076</v>
      </c>
      <c r="U259" s="83">
        <f t="shared" si="276"/>
        <v>1600</v>
      </c>
      <c r="V259" s="83">
        <f t="shared" si="277"/>
        <v>1600</v>
      </c>
      <c r="W259" s="83">
        <f t="shared" si="278"/>
        <v>1600</v>
      </c>
      <c r="X259" s="4"/>
      <c r="Y259" s="18"/>
      <c r="Z259" s="18"/>
      <c r="AA259" s="18"/>
      <c r="AB259" s="50"/>
    </row>
    <row r="260" spans="1:28" ht="13.15" customHeight="1">
      <c r="A260" s="2">
        <f t="shared" si="328"/>
        <v>246</v>
      </c>
      <c r="B260" s="64">
        <f t="shared" si="272"/>
        <v>45567</v>
      </c>
      <c r="C260" s="2">
        <f t="shared" si="273"/>
        <v>884</v>
      </c>
      <c r="D260" s="5">
        <f t="shared" si="393"/>
        <v>1794</v>
      </c>
      <c r="E260" s="35">
        <f t="shared" si="400"/>
        <v>998</v>
      </c>
      <c r="F260" s="35">
        <f t="shared" si="401"/>
        <v>1018</v>
      </c>
      <c r="G260" s="35">
        <f t="shared" si="402"/>
        <v>1058</v>
      </c>
      <c r="H260" s="18">
        <f t="shared" si="403"/>
        <v>1680</v>
      </c>
      <c r="I260" s="18">
        <f t="shared" si="404"/>
        <v>1660</v>
      </c>
      <c r="J260" s="18">
        <f t="shared" si="405"/>
        <v>1620</v>
      </c>
      <c r="K260" s="18">
        <f t="shared" ref="K260:M260" si="412">K259</f>
        <v>2000</v>
      </c>
      <c r="L260" s="18">
        <f t="shared" si="412"/>
        <v>2000</v>
      </c>
      <c r="M260" s="18">
        <f t="shared" si="412"/>
        <v>2000</v>
      </c>
      <c r="N260" s="18">
        <f t="shared" si="407"/>
        <v>-320</v>
      </c>
      <c r="O260" s="18">
        <f t="shared" si="408"/>
        <v>-340</v>
      </c>
      <c r="P260" s="18">
        <f t="shared" si="409"/>
        <v>-380</v>
      </c>
      <c r="Q260" s="35">
        <f t="shared" ref="Q260:S260" si="413">Q259</f>
        <v>0</v>
      </c>
      <c r="R260" s="35">
        <f t="shared" si="413"/>
        <v>0</v>
      </c>
      <c r="S260" s="35">
        <f t="shared" si="413"/>
        <v>0</v>
      </c>
      <c r="T260" s="4">
        <f t="shared" si="411"/>
        <v>1078</v>
      </c>
      <c r="U260" s="83">
        <f t="shared" si="276"/>
        <v>1600</v>
      </c>
      <c r="V260" s="83">
        <f t="shared" si="277"/>
        <v>1600</v>
      </c>
      <c r="W260" s="83">
        <f t="shared" si="278"/>
        <v>1600</v>
      </c>
      <c r="X260" s="4"/>
      <c r="Y260" s="18"/>
      <c r="Z260" s="18"/>
      <c r="AA260" s="18"/>
      <c r="AB260" s="50"/>
    </row>
    <row r="261" spans="1:28" ht="13.15" customHeight="1">
      <c r="A261" s="2">
        <f t="shared" si="328"/>
        <v>247</v>
      </c>
      <c r="B261" s="64">
        <f t="shared" si="272"/>
        <v>45568</v>
      </c>
      <c r="C261" s="2">
        <f t="shared" si="273"/>
        <v>884</v>
      </c>
      <c r="D261" s="5">
        <f t="shared" si="393"/>
        <v>1796</v>
      </c>
      <c r="E261" s="35">
        <f t="shared" si="400"/>
        <v>1000</v>
      </c>
      <c r="F261" s="35">
        <f t="shared" si="401"/>
        <v>1020</v>
      </c>
      <c r="G261" s="35">
        <f t="shared" si="402"/>
        <v>1060</v>
      </c>
      <c r="H261" s="18">
        <f t="shared" si="403"/>
        <v>1680</v>
      </c>
      <c r="I261" s="18">
        <f t="shared" si="404"/>
        <v>1660</v>
      </c>
      <c r="J261" s="18">
        <f t="shared" si="405"/>
        <v>1620</v>
      </c>
      <c r="K261" s="18">
        <f t="shared" ref="K261:M261" si="414">K260</f>
        <v>2000</v>
      </c>
      <c r="L261" s="18">
        <f t="shared" si="414"/>
        <v>2000</v>
      </c>
      <c r="M261" s="18">
        <f t="shared" si="414"/>
        <v>2000</v>
      </c>
      <c r="N261" s="18">
        <f t="shared" si="407"/>
        <v>-320</v>
      </c>
      <c r="O261" s="18">
        <f t="shared" si="408"/>
        <v>-340</v>
      </c>
      <c r="P261" s="18">
        <f t="shared" si="409"/>
        <v>-380</v>
      </c>
      <c r="Q261" s="35">
        <f t="shared" ref="Q261:S261" si="415">Q260</f>
        <v>0</v>
      </c>
      <c r="R261" s="35">
        <f t="shared" si="415"/>
        <v>0</v>
      </c>
      <c r="S261" s="35">
        <f t="shared" si="415"/>
        <v>0</v>
      </c>
      <c r="T261" s="4">
        <f t="shared" si="411"/>
        <v>1080</v>
      </c>
      <c r="U261" s="83">
        <f t="shared" si="276"/>
        <v>1600</v>
      </c>
      <c r="V261" s="83">
        <f t="shared" si="277"/>
        <v>1600</v>
      </c>
      <c r="W261" s="83">
        <f t="shared" si="278"/>
        <v>1600</v>
      </c>
      <c r="X261" s="4"/>
      <c r="Y261" s="18"/>
      <c r="Z261" s="18"/>
      <c r="AA261" s="18"/>
      <c r="AB261" s="50"/>
    </row>
    <row r="262" spans="1:28" ht="13.15" customHeight="1">
      <c r="A262" s="2">
        <f t="shared" si="328"/>
        <v>248</v>
      </c>
      <c r="B262" s="64">
        <f t="shared" si="272"/>
        <v>45569</v>
      </c>
      <c r="C262" s="2">
        <f t="shared" si="273"/>
        <v>884</v>
      </c>
      <c r="D262" s="5">
        <f t="shared" si="393"/>
        <v>1798</v>
      </c>
      <c r="E262" s="35">
        <f t="shared" si="400"/>
        <v>1002</v>
      </c>
      <c r="F262" s="35">
        <f t="shared" si="401"/>
        <v>1022</v>
      </c>
      <c r="G262" s="35">
        <f t="shared" si="402"/>
        <v>1062</v>
      </c>
      <c r="H262" s="18">
        <f t="shared" si="403"/>
        <v>1680</v>
      </c>
      <c r="I262" s="18">
        <f t="shared" si="404"/>
        <v>1660</v>
      </c>
      <c r="J262" s="18">
        <f t="shared" si="405"/>
        <v>1620</v>
      </c>
      <c r="K262" s="18">
        <f t="shared" ref="K262:M262" si="416">K261</f>
        <v>2000</v>
      </c>
      <c r="L262" s="18">
        <f t="shared" si="416"/>
        <v>2000</v>
      </c>
      <c r="M262" s="18">
        <f t="shared" si="416"/>
        <v>2000</v>
      </c>
      <c r="N262" s="18">
        <f t="shared" si="407"/>
        <v>-320</v>
      </c>
      <c r="O262" s="18">
        <f t="shared" si="408"/>
        <v>-340</v>
      </c>
      <c r="P262" s="18">
        <f t="shared" si="409"/>
        <v>-380</v>
      </c>
      <c r="Q262" s="35">
        <f t="shared" ref="Q262:S262" si="417">Q261</f>
        <v>0</v>
      </c>
      <c r="R262" s="35">
        <f t="shared" si="417"/>
        <v>0</v>
      </c>
      <c r="S262" s="35">
        <f t="shared" si="417"/>
        <v>0</v>
      </c>
      <c r="T262" s="4">
        <f t="shared" si="411"/>
        <v>1082</v>
      </c>
      <c r="U262" s="83">
        <f t="shared" si="276"/>
        <v>1600</v>
      </c>
      <c r="V262" s="83">
        <f t="shared" si="277"/>
        <v>1600</v>
      </c>
      <c r="W262" s="83">
        <f t="shared" si="278"/>
        <v>1600</v>
      </c>
      <c r="X262" s="4"/>
      <c r="Y262" s="18"/>
      <c r="Z262" s="18"/>
      <c r="AA262" s="18"/>
      <c r="AB262" s="50"/>
    </row>
    <row r="263" spans="1:28" ht="13.15" customHeight="1">
      <c r="A263" s="2">
        <f t="shared" si="328"/>
        <v>249</v>
      </c>
      <c r="B263" s="64">
        <f t="shared" si="272"/>
        <v>45570</v>
      </c>
      <c r="C263" s="2">
        <f t="shared" si="273"/>
        <v>884</v>
      </c>
      <c r="D263" s="5">
        <f t="shared" si="393"/>
        <v>1800</v>
      </c>
      <c r="E263" s="35">
        <f t="shared" si="400"/>
        <v>1004</v>
      </c>
      <c r="F263" s="35">
        <f t="shared" si="401"/>
        <v>1024</v>
      </c>
      <c r="G263" s="35">
        <f t="shared" si="402"/>
        <v>1064</v>
      </c>
      <c r="H263" s="18">
        <f t="shared" si="403"/>
        <v>1680</v>
      </c>
      <c r="I263" s="18">
        <f t="shared" si="404"/>
        <v>1660</v>
      </c>
      <c r="J263" s="18">
        <f t="shared" si="405"/>
        <v>1620</v>
      </c>
      <c r="K263" s="18">
        <f t="shared" ref="K263:M263" si="418">K262</f>
        <v>2000</v>
      </c>
      <c r="L263" s="18">
        <f t="shared" si="418"/>
        <v>2000</v>
      </c>
      <c r="M263" s="18">
        <f t="shared" si="418"/>
        <v>2000</v>
      </c>
      <c r="N263" s="18">
        <f t="shared" si="407"/>
        <v>-320</v>
      </c>
      <c r="O263" s="18">
        <f t="shared" si="408"/>
        <v>-340</v>
      </c>
      <c r="P263" s="18">
        <f t="shared" si="409"/>
        <v>-380</v>
      </c>
      <c r="Q263" s="35">
        <f t="shared" ref="Q263:S263" si="419">Q262</f>
        <v>0</v>
      </c>
      <c r="R263" s="35">
        <f t="shared" si="419"/>
        <v>0</v>
      </c>
      <c r="S263" s="35">
        <f t="shared" si="419"/>
        <v>0</v>
      </c>
      <c r="T263" s="4">
        <f t="shared" si="411"/>
        <v>1084</v>
      </c>
      <c r="U263" s="83">
        <f t="shared" si="276"/>
        <v>1600</v>
      </c>
      <c r="V263" s="83">
        <f t="shared" si="277"/>
        <v>1600</v>
      </c>
      <c r="W263" s="83">
        <f t="shared" si="278"/>
        <v>1600</v>
      </c>
      <c r="X263" s="4"/>
      <c r="Y263" s="18"/>
      <c r="Z263" s="18"/>
      <c r="AA263" s="18"/>
      <c r="AB263" s="50"/>
    </row>
    <row r="264" spans="1:28" ht="13.15" customHeight="1">
      <c r="A264" s="2">
        <f t="shared" si="328"/>
        <v>250</v>
      </c>
      <c r="B264" s="64">
        <f t="shared" si="272"/>
        <v>45571</v>
      </c>
      <c r="C264" s="2">
        <f t="shared" si="273"/>
        <v>884</v>
      </c>
      <c r="D264" s="5">
        <f t="shared" si="393"/>
        <v>1802</v>
      </c>
      <c r="E264" s="35">
        <f t="shared" si="400"/>
        <v>1006</v>
      </c>
      <c r="F264" s="35">
        <f t="shared" si="401"/>
        <v>1026</v>
      </c>
      <c r="G264" s="35">
        <f t="shared" si="402"/>
        <v>1066</v>
      </c>
      <c r="H264" s="18">
        <f t="shared" si="403"/>
        <v>1680</v>
      </c>
      <c r="I264" s="18">
        <f t="shared" si="404"/>
        <v>1660</v>
      </c>
      <c r="J264" s="18">
        <f t="shared" si="405"/>
        <v>1620</v>
      </c>
      <c r="K264" s="18">
        <f t="shared" ref="K264:M264" si="420">K263</f>
        <v>2000</v>
      </c>
      <c r="L264" s="18">
        <f t="shared" si="420"/>
        <v>2000</v>
      </c>
      <c r="M264" s="18">
        <f t="shared" si="420"/>
        <v>2000</v>
      </c>
      <c r="N264" s="18">
        <f t="shared" si="407"/>
        <v>-320</v>
      </c>
      <c r="O264" s="18">
        <f t="shared" si="408"/>
        <v>-340</v>
      </c>
      <c r="P264" s="18">
        <f t="shared" si="409"/>
        <v>-380</v>
      </c>
      <c r="Q264" s="35">
        <f t="shared" ref="Q264:S264" si="421">Q263</f>
        <v>0</v>
      </c>
      <c r="R264" s="35">
        <f t="shared" si="421"/>
        <v>0</v>
      </c>
      <c r="S264" s="35">
        <f t="shared" si="421"/>
        <v>0</v>
      </c>
      <c r="T264" s="4">
        <f t="shared" si="411"/>
        <v>1086</v>
      </c>
      <c r="U264" s="83">
        <f t="shared" si="276"/>
        <v>1600</v>
      </c>
      <c r="V264" s="83">
        <f t="shared" si="277"/>
        <v>1600</v>
      </c>
      <c r="W264" s="83">
        <f t="shared" si="278"/>
        <v>1600</v>
      </c>
      <c r="X264" s="4"/>
      <c r="Y264" s="18"/>
      <c r="Z264" s="18"/>
      <c r="AA264" s="18"/>
      <c r="AB264" s="50"/>
    </row>
    <row r="265" spans="1:28" ht="13.15" customHeight="1">
      <c r="A265" s="2">
        <f t="shared" si="328"/>
        <v>251</v>
      </c>
      <c r="B265" s="64">
        <f t="shared" si="272"/>
        <v>45572</v>
      </c>
      <c r="C265" s="2">
        <f t="shared" si="273"/>
        <v>884</v>
      </c>
      <c r="D265" s="5">
        <f t="shared" si="393"/>
        <v>1804</v>
      </c>
      <c r="E265" s="35">
        <f t="shared" si="400"/>
        <v>1008</v>
      </c>
      <c r="F265" s="35">
        <f t="shared" si="401"/>
        <v>1028</v>
      </c>
      <c r="G265" s="35">
        <f t="shared" si="402"/>
        <v>1068</v>
      </c>
      <c r="H265" s="18">
        <f t="shared" si="403"/>
        <v>1680</v>
      </c>
      <c r="I265" s="18">
        <f t="shared" si="404"/>
        <v>1660</v>
      </c>
      <c r="J265" s="18">
        <f t="shared" si="405"/>
        <v>1620</v>
      </c>
      <c r="K265" s="18">
        <f t="shared" ref="K265:M265" si="422">K264</f>
        <v>2000</v>
      </c>
      <c r="L265" s="18">
        <f t="shared" si="422"/>
        <v>2000</v>
      </c>
      <c r="M265" s="18">
        <f t="shared" si="422"/>
        <v>2000</v>
      </c>
      <c r="N265" s="18">
        <f t="shared" si="407"/>
        <v>-320</v>
      </c>
      <c r="O265" s="18">
        <f t="shared" si="408"/>
        <v>-340</v>
      </c>
      <c r="P265" s="18">
        <f t="shared" si="409"/>
        <v>-380</v>
      </c>
      <c r="Q265" s="35">
        <f t="shared" ref="Q265:S265" si="423">Q264</f>
        <v>0</v>
      </c>
      <c r="R265" s="35">
        <f t="shared" si="423"/>
        <v>0</v>
      </c>
      <c r="S265" s="35">
        <f t="shared" si="423"/>
        <v>0</v>
      </c>
      <c r="T265" s="4">
        <f t="shared" si="411"/>
        <v>1088</v>
      </c>
      <c r="U265" s="83">
        <f t="shared" si="276"/>
        <v>1600</v>
      </c>
      <c r="V265" s="83">
        <f t="shared" si="277"/>
        <v>1600</v>
      </c>
      <c r="W265" s="83">
        <f t="shared" si="278"/>
        <v>1600</v>
      </c>
      <c r="X265" s="4"/>
      <c r="Y265" s="18"/>
      <c r="Z265" s="18"/>
      <c r="AA265" s="18"/>
      <c r="AB265" s="50"/>
    </row>
    <row r="266" spans="1:28" ht="13.15" customHeight="1">
      <c r="A266" s="2">
        <f t="shared" si="328"/>
        <v>252</v>
      </c>
      <c r="B266" s="64">
        <f t="shared" si="272"/>
        <v>45573</v>
      </c>
      <c r="C266" s="2">
        <f t="shared" si="273"/>
        <v>884</v>
      </c>
      <c r="D266" s="5">
        <f t="shared" si="393"/>
        <v>1806</v>
      </c>
      <c r="E266" s="35">
        <f t="shared" si="400"/>
        <v>1010</v>
      </c>
      <c r="F266" s="35">
        <f t="shared" si="401"/>
        <v>1030</v>
      </c>
      <c r="G266" s="35">
        <f t="shared" si="402"/>
        <v>1070</v>
      </c>
      <c r="H266" s="18">
        <f t="shared" si="403"/>
        <v>1680</v>
      </c>
      <c r="I266" s="18">
        <f t="shared" si="404"/>
        <v>1660</v>
      </c>
      <c r="J266" s="18">
        <f t="shared" si="405"/>
        <v>1620</v>
      </c>
      <c r="K266" s="18">
        <f t="shared" ref="K266:M266" si="424">K265</f>
        <v>2000</v>
      </c>
      <c r="L266" s="18">
        <f t="shared" si="424"/>
        <v>2000</v>
      </c>
      <c r="M266" s="18">
        <f t="shared" si="424"/>
        <v>2000</v>
      </c>
      <c r="N266" s="18">
        <f t="shared" si="407"/>
        <v>-320</v>
      </c>
      <c r="O266" s="18">
        <f t="shared" si="408"/>
        <v>-340</v>
      </c>
      <c r="P266" s="18">
        <f t="shared" si="409"/>
        <v>-380</v>
      </c>
      <c r="Q266" s="35">
        <f t="shared" ref="Q266:S266" si="425">Q265</f>
        <v>0</v>
      </c>
      <c r="R266" s="35">
        <f t="shared" si="425"/>
        <v>0</v>
      </c>
      <c r="S266" s="35">
        <f t="shared" si="425"/>
        <v>0</v>
      </c>
      <c r="T266" s="4">
        <f t="shared" si="411"/>
        <v>1090</v>
      </c>
      <c r="U266" s="83">
        <f t="shared" si="276"/>
        <v>1600</v>
      </c>
      <c r="V266" s="83">
        <f t="shared" si="277"/>
        <v>1600</v>
      </c>
      <c r="W266" s="83">
        <f t="shared" si="278"/>
        <v>1600</v>
      </c>
      <c r="X266" s="4"/>
      <c r="Y266" s="18"/>
      <c r="Z266" s="18"/>
      <c r="AA266" s="18"/>
      <c r="AB266" s="50"/>
    </row>
    <row r="267" spans="1:28" ht="13.15" customHeight="1">
      <c r="A267" s="2">
        <f t="shared" si="328"/>
        <v>253</v>
      </c>
      <c r="B267" s="64">
        <f t="shared" si="272"/>
        <v>45574</v>
      </c>
      <c r="C267" s="2">
        <f t="shared" si="273"/>
        <v>884</v>
      </c>
      <c r="D267" s="5">
        <f t="shared" si="393"/>
        <v>1808</v>
      </c>
      <c r="E267" s="35">
        <f t="shared" si="400"/>
        <v>1012</v>
      </c>
      <c r="F267" s="35">
        <f t="shared" si="401"/>
        <v>1032</v>
      </c>
      <c r="G267" s="35">
        <f t="shared" si="402"/>
        <v>1072</v>
      </c>
      <c r="H267" s="18">
        <f t="shared" si="403"/>
        <v>1680</v>
      </c>
      <c r="I267" s="18">
        <f t="shared" si="404"/>
        <v>1660</v>
      </c>
      <c r="J267" s="18">
        <f t="shared" si="405"/>
        <v>1620</v>
      </c>
      <c r="K267" s="18">
        <f t="shared" ref="K267:M267" si="426">K266</f>
        <v>2000</v>
      </c>
      <c r="L267" s="18">
        <f t="shared" si="426"/>
        <v>2000</v>
      </c>
      <c r="M267" s="18">
        <f t="shared" si="426"/>
        <v>2000</v>
      </c>
      <c r="N267" s="18">
        <f t="shared" si="407"/>
        <v>-320</v>
      </c>
      <c r="O267" s="18">
        <f t="shared" si="408"/>
        <v>-340</v>
      </c>
      <c r="P267" s="18">
        <f t="shared" si="409"/>
        <v>-380</v>
      </c>
      <c r="Q267" s="35">
        <f t="shared" ref="Q267:S267" si="427">Q266</f>
        <v>0</v>
      </c>
      <c r="R267" s="35">
        <f t="shared" si="427"/>
        <v>0</v>
      </c>
      <c r="S267" s="35">
        <f t="shared" si="427"/>
        <v>0</v>
      </c>
      <c r="T267" s="4">
        <f t="shared" si="411"/>
        <v>1092</v>
      </c>
      <c r="U267" s="83">
        <f t="shared" si="276"/>
        <v>1600</v>
      </c>
      <c r="V267" s="83">
        <f t="shared" si="277"/>
        <v>1600</v>
      </c>
      <c r="W267" s="83">
        <f t="shared" si="278"/>
        <v>1600</v>
      </c>
      <c r="X267" s="4"/>
      <c r="Y267" s="18"/>
      <c r="Z267" s="18"/>
      <c r="AA267" s="18"/>
      <c r="AB267" s="50"/>
    </row>
    <row r="268" spans="1:28" ht="13.15" customHeight="1">
      <c r="A268" s="2">
        <f t="shared" si="328"/>
        <v>254</v>
      </c>
      <c r="B268" s="64">
        <f t="shared" si="272"/>
        <v>45575</v>
      </c>
      <c r="C268" s="2">
        <f t="shared" si="273"/>
        <v>884</v>
      </c>
      <c r="D268" s="5">
        <f t="shared" si="393"/>
        <v>1810</v>
      </c>
      <c r="E268" s="35">
        <f t="shared" si="400"/>
        <v>1014</v>
      </c>
      <c r="F268" s="35">
        <f t="shared" si="401"/>
        <v>1034</v>
      </c>
      <c r="G268" s="35">
        <f t="shared" si="402"/>
        <v>1074</v>
      </c>
      <c r="H268" s="18">
        <f t="shared" si="403"/>
        <v>1680</v>
      </c>
      <c r="I268" s="18">
        <f t="shared" si="404"/>
        <v>1660</v>
      </c>
      <c r="J268" s="18">
        <f t="shared" si="405"/>
        <v>1620</v>
      </c>
      <c r="K268" s="18">
        <f t="shared" ref="K268:M268" si="428">K267</f>
        <v>2000</v>
      </c>
      <c r="L268" s="18">
        <f t="shared" si="428"/>
        <v>2000</v>
      </c>
      <c r="M268" s="18">
        <f t="shared" si="428"/>
        <v>2000</v>
      </c>
      <c r="N268" s="18">
        <f t="shared" si="407"/>
        <v>-320</v>
      </c>
      <c r="O268" s="18">
        <f t="shared" si="408"/>
        <v>-340</v>
      </c>
      <c r="P268" s="18">
        <f t="shared" si="409"/>
        <v>-380</v>
      </c>
      <c r="Q268" s="35">
        <f t="shared" ref="Q268:S268" si="429">Q267</f>
        <v>0</v>
      </c>
      <c r="R268" s="35">
        <f t="shared" si="429"/>
        <v>0</v>
      </c>
      <c r="S268" s="35">
        <f t="shared" si="429"/>
        <v>0</v>
      </c>
      <c r="T268" s="4">
        <f t="shared" si="411"/>
        <v>1094</v>
      </c>
      <c r="U268" s="83">
        <f t="shared" si="276"/>
        <v>1600</v>
      </c>
      <c r="V268" s="83">
        <f t="shared" si="277"/>
        <v>1600</v>
      </c>
      <c r="W268" s="83">
        <f t="shared" si="278"/>
        <v>1600</v>
      </c>
      <c r="X268" s="4"/>
      <c r="Y268" s="18"/>
      <c r="Z268" s="18"/>
      <c r="AA268" s="18"/>
      <c r="AB268" s="50"/>
    </row>
    <row r="269" spans="1:28" ht="13.15" customHeight="1">
      <c r="A269" s="2">
        <f t="shared" si="328"/>
        <v>255</v>
      </c>
      <c r="B269" s="64">
        <f t="shared" si="272"/>
        <v>45576</v>
      </c>
      <c r="C269" s="2">
        <f t="shared" si="273"/>
        <v>884</v>
      </c>
      <c r="D269" s="5">
        <f t="shared" si="393"/>
        <v>1812</v>
      </c>
      <c r="E269" s="35">
        <f t="shared" si="400"/>
        <v>1016</v>
      </c>
      <c r="F269" s="35">
        <f t="shared" si="401"/>
        <v>1036</v>
      </c>
      <c r="G269" s="35">
        <f t="shared" si="402"/>
        <v>1076</v>
      </c>
      <c r="H269" s="18">
        <f t="shared" si="403"/>
        <v>1680</v>
      </c>
      <c r="I269" s="18">
        <f t="shared" si="404"/>
        <v>1660</v>
      </c>
      <c r="J269" s="18">
        <f t="shared" si="405"/>
        <v>1620</v>
      </c>
      <c r="K269" s="18">
        <f t="shared" ref="K269:M269" si="430">K268</f>
        <v>2000</v>
      </c>
      <c r="L269" s="18">
        <f t="shared" si="430"/>
        <v>2000</v>
      </c>
      <c r="M269" s="18">
        <f t="shared" si="430"/>
        <v>2000</v>
      </c>
      <c r="N269" s="18">
        <f t="shared" si="407"/>
        <v>-320</v>
      </c>
      <c r="O269" s="18">
        <f t="shared" si="408"/>
        <v>-340</v>
      </c>
      <c r="P269" s="18">
        <f t="shared" si="409"/>
        <v>-380</v>
      </c>
      <c r="Q269" s="35">
        <f t="shared" ref="Q269:S269" si="431">Q268</f>
        <v>0</v>
      </c>
      <c r="R269" s="35">
        <f t="shared" si="431"/>
        <v>0</v>
      </c>
      <c r="S269" s="35">
        <f t="shared" si="431"/>
        <v>0</v>
      </c>
      <c r="T269" s="4">
        <f t="shared" si="411"/>
        <v>1096</v>
      </c>
      <c r="U269" s="83">
        <f t="shared" si="276"/>
        <v>1600</v>
      </c>
      <c r="V269" s="83">
        <f t="shared" si="277"/>
        <v>1600</v>
      </c>
      <c r="W269" s="83">
        <f t="shared" si="278"/>
        <v>1600</v>
      </c>
      <c r="X269" s="4"/>
      <c r="Y269" s="18"/>
      <c r="Z269" s="18"/>
      <c r="AA269" s="18"/>
      <c r="AB269" s="50"/>
    </row>
    <row r="270" spans="1:28" ht="13.15" customHeight="1">
      <c r="A270" s="2">
        <f t="shared" si="328"/>
        <v>256</v>
      </c>
      <c r="B270" s="64">
        <f t="shared" si="272"/>
        <v>45577</v>
      </c>
      <c r="C270" s="2">
        <f t="shared" si="273"/>
        <v>884</v>
      </c>
      <c r="D270" s="5">
        <f t="shared" si="393"/>
        <v>1814</v>
      </c>
      <c r="E270" s="35">
        <f t="shared" si="400"/>
        <v>1018</v>
      </c>
      <c r="F270" s="35">
        <f t="shared" si="401"/>
        <v>1038</v>
      </c>
      <c r="G270" s="35">
        <f t="shared" si="402"/>
        <v>1078</v>
      </c>
      <c r="H270" s="18">
        <f t="shared" si="403"/>
        <v>1680</v>
      </c>
      <c r="I270" s="18">
        <f t="shared" si="404"/>
        <v>1660</v>
      </c>
      <c r="J270" s="18">
        <f t="shared" si="405"/>
        <v>1620</v>
      </c>
      <c r="K270" s="18">
        <f t="shared" ref="K270:M270" si="432">K269</f>
        <v>2000</v>
      </c>
      <c r="L270" s="18">
        <f t="shared" si="432"/>
        <v>2000</v>
      </c>
      <c r="M270" s="18">
        <f t="shared" si="432"/>
        <v>2000</v>
      </c>
      <c r="N270" s="18">
        <f t="shared" si="407"/>
        <v>-320</v>
      </c>
      <c r="O270" s="18">
        <f t="shared" si="408"/>
        <v>-340</v>
      </c>
      <c r="P270" s="18">
        <f t="shared" si="409"/>
        <v>-380</v>
      </c>
      <c r="Q270" s="35">
        <f t="shared" ref="Q270:S270" si="433">Q269</f>
        <v>0</v>
      </c>
      <c r="R270" s="35">
        <f t="shared" si="433"/>
        <v>0</v>
      </c>
      <c r="S270" s="35">
        <f t="shared" si="433"/>
        <v>0</v>
      </c>
      <c r="T270" s="4">
        <f t="shared" si="411"/>
        <v>1098</v>
      </c>
      <c r="U270" s="83">
        <f t="shared" si="276"/>
        <v>1600</v>
      </c>
      <c r="V270" s="83">
        <f t="shared" si="277"/>
        <v>1600</v>
      </c>
      <c r="W270" s="83">
        <f t="shared" si="278"/>
        <v>1600</v>
      </c>
      <c r="X270" s="4"/>
      <c r="Y270" s="18"/>
      <c r="Z270" s="18"/>
      <c r="AA270" s="18"/>
      <c r="AB270" s="50"/>
    </row>
    <row r="271" spans="1:28" ht="13.15" customHeight="1">
      <c r="A271" s="2">
        <f t="shared" si="328"/>
        <v>257</v>
      </c>
      <c r="B271" s="64">
        <f t="shared" si="272"/>
        <v>45578</v>
      </c>
      <c r="C271" s="2">
        <f t="shared" si="273"/>
        <v>884</v>
      </c>
      <c r="D271" s="5">
        <f t="shared" si="393"/>
        <v>1816</v>
      </c>
      <c r="E271" s="35">
        <f t="shared" si="400"/>
        <v>1020</v>
      </c>
      <c r="F271" s="35">
        <f t="shared" si="401"/>
        <v>1040</v>
      </c>
      <c r="G271" s="35">
        <f t="shared" si="402"/>
        <v>1080</v>
      </c>
      <c r="H271" s="18">
        <f t="shared" si="403"/>
        <v>1680</v>
      </c>
      <c r="I271" s="18">
        <f t="shared" si="404"/>
        <v>1660</v>
      </c>
      <c r="J271" s="18">
        <f t="shared" si="405"/>
        <v>1620</v>
      </c>
      <c r="K271" s="18">
        <f t="shared" ref="K271:M271" si="434">K270</f>
        <v>2000</v>
      </c>
      <c r="L271" s="18">
        <f t="shared" si="434"/>
        <v>2000</v>
      </c>
      <c r="M271" s="18">
        <f t="shared" si="434"/>
        <v>2000</v>
      </c>
      <c r="N271" s="18">
        <f t="shared" si="407"/>
        <v>-320</v>
      </c>
      <c r="O271" s="18">
        <f t="shared" si="408"/>
        <v>-340</v>
      </c>
      <c r="P271" s="18">
        <f t="shared" si="409"/>
        <v>-380</v>
      </c>
      <c r="Q271" s="35">
        <f t="shared" ref="Q271:S271" si="435">Q270</f>
        <v>0</v>
      </c>
      <c r="R271" s="35">
        <f t="shared" si="435"/>
        <v>0</v>
      </c>
      <c r="S271" s="35">
        <f t="shared" si="435"/>
        <v>0</v>
      </c>
      <c r="T271" s="4">
        <f t="shared" si="411"/>
        <v>1100</v>
      </c>
      <c r="U271" s="83">
        <f t="shared" si="276"/>
        <v>1600</v>
      </c>
      <c r="V271" s="83">
        <f t="shared" si="277"/>
        <v>1600</v>
      </c>
      <c r="W271" s="83">
        <f t="shared" si="278"/>
        <v>1600</v>
      </c>
      <c r="X271" s="4"/>
      <c r="Y271" s="18"/>
      <c r="Z271" s="18"/>
      <c r="AA271" s="18"/>
      <c r="AB271" s="50"/>
    </row>
    <row r="272" spans="1:28" ht="13.15" customHeight="1">
      <c r="A272" s="2">
        <f t="shared" si="328"/>
        <v>258</v>
      </c>
      <c r="B272" s="64">
        <f t="shared" ref="B272:B335" si="436">B271+1</f>
        <v>45579</v>
      </c>
      <c r="C272" s="2">
        <f t="shared" ref="C272:C335" si="437">C271</f>
        <v>884</v>
      </c>
      <c r="D272" s="5">
        <f t="shared" si="393"/>
        <v>1818</v>
      </c>
      <c r="E272" s="35">
        <f t="shared" si="400"/>
        <v>1022</v>
      </c>
      <c r="F272" s="35">
        <f t="shared" si="401"/>
        <v>1042</v>
      </c>
      <c r="G272" s="35">
        <f t="shared" si="402"/>
        <v>1082</v>
      </c>
      <c r="H272" s="18">
        <f t="shared" si="403"/>
        <v>1680</v>
      </c>
      <c r="I272" s="18">
        <f t="shared" si="404"/>
        <v>1660</v>
      </c>
      <c r="J272" s="18">
        <f t="shared" si="405"/>
        <v>1620</v>
      </c>
      <c r="K272" s="18">
        <f t="shared" ref="K272:M272" si="438">K271</f>
        <v>2000</v>
      </c>
      <c r="L272" s="18">
        <f t="shared" si="438"/>
        <v>2000</v>
      </c>
      <c r="M272" s="18">
        <f t="shared" si="438"/>
        <v>2000</v>
      </c>
      <c r="N272" s="18">
        <f t="shared" si="407"/>
        <v>-320</v>
      </c>
      <c r="O272" s="18">
        <f t="shared" si="408"/>
        <v>-340</v>
      </c>
      <c r="P272" s="18">
        <f t="shared" si="409"/>
        <v>-380</v>
      </c>
      <c r="Q272" s="35">
        <f t="shared" ref="Q272:S272" si="439">Q271</f>
        <v>0</v>
      </c>
      <c r="R272" s="35">
        <f t="shared" si="439"/>
        <v>0</v>
      </c>
      <c r="S272" s="35">
        <f t="shared" si="439"/>
        <v>0</v>
      </c>
      <c r="T272" s="4">
        <f t="shared" si="411"/>
        <v>1102</v>
      </c>
      <c r="U272" s="83">
        <f t="shared" ref="U272:U335" si="440">U271+$X272*1000-Q272</f>
        <v>1600</v>
      </c>
      <c r="V272" s="83">
        <f t="shared" ref="V272:V335" si="441">V271+$X272*1000-R272</f>
        <v>1600</v>
      </c>
      <c r="W272" s="83">
        <f t="shared" ref="W272:W335" si="442">W271+$X272*1000-S272</f>
        <v>1600</v>
      </c>
      <c r="X272" s="4"/>
      <c r="Y272" s="18"/>
      <c r="Z272" s="18"/>
      <c r="AA272" s="18"/>
      <c r="AB272" s="50"/>
    </row>
    <row r="273" spans="1:28" ht="13.15" customHeight="1">
      <c r="A273" s="2">
        <f t="shared" si="328"/>
        <v>259</v>
      </c>
      <c r="B273" s="64">
        <f t="shared" si="436"/>
        <v>45580</v>
      </c>
      <c r="C273" s="2">
        <f t="shared" si="437"/>
        <v>884</v>
      </c>
      <c r="D273" s="5">
        <f t="shared" si="393"/>
        <v>1820</v>
      </c>
      <c r="E273" s="35">
        <f t="shared" si="400"/>
        <v>1024</v>
      </c>
      <c r="F273" s="35">
        <f t="shared" si="401"/>
        <v>1044</v>
      </c>
      <c r="G273" s="35">
        <f t="shared" si="402"/>
        <v>1084</v>
      </c>
      <c r="H273" s="18">
        <f t="shared" si="403"/>
        <v>1680</v>
      </c>
      <c r="I273" s="18">
        <f t="shared" si="404"/>
        <v>1660</v>
      </c>
      <c r="J273" s="18">
        <f t="shared" si="405"/>
        <v>1620</v>
      </c>
      <c r="K273" s="18">
        <f t="shared" ref="K273:M273" si="443">K272</f>
        <v>2000</v>
      </c>
      <c r="L273" s="18">
        <f t="shared" si="443"/>
        <v>2000</v>
      </c>
      <c r="M273" s="18">
        <f t="shared" si="443"/>
        <v>2000</v>
      </c>
      <c r="N273" s="18">
        <f t="shared" si="407"/>
        <v>-320</v>
      </c>
      <c r="O273" s="18">
        <f t="shared" si="408"/>
        <v>-340</v>
      </c>
      <c r="P273" s="18">
        <f t="shared" si="409"/>
        <v>-380</v>
      </c>
      <c r="Q273" s="35">
        <f t="shared" ref="Q273:S273" si="444">Q272</f>
        <v>0</v>
      </c>
      <c r="R273" s="35">
        <f t="shared" si="444"/>
        <v>0</v>
      </c>
      <c r="S273" s="35">
        <f t="shared" si="444"/>
        <v>0</v>
      </c>
      <c r="T273" s="4">
        <f t="shared" si="411"/>
        <v>1104</v>
      </c>
      <c r="U273" s="83">
        <f t="shared" si="440"/>
        <v>1600</v>
      </c>
      <c r="V273" s="83">
        <f t="shared" si="441"/>
        <v>1600</v>
      </c>
      <c r="W273" s="83">
        <f t="shared" si="442"/>
        <v>1600</v>
      </c>
      <c r="X273" s="4"/>
      <c r="Y273" s="18"/>
      <c r="Z273" s="18"/>
      <c r="AA273" s="18"/>
      <c r="AB273" s="50"/>
    </row>
    <row r="274" spans="1:28" ht="13.15" customHeight="1">
      <c r="A274" s="2">
        <f t="shared" si="328"/>
        <v>260</v>
      </c>
      <c r="B274" s="64">
        <f t="shared" si="436"/>
        <v>45581</v>
      </c>
      <c r="C274" s="2">
        <f t="shared" si="437"/>
        <v>884</v>
      </c>
      <c r="D274" s="5">
        <f t="shared" si="393"/>
        <v>1822</v>
      </c>
      <c r="E274" s="35">
        <f t="shared" si="400"/>
        <v>1026</v>
      </c>
      <c r="F274" s="35">
        <f t="shared" si="401"/>
        <v>1046</v>
      </c>
      <c r="G274" s="35">
        <f t="shared" si="402"/>
        <v>1086</v>
      </c>
      <c r="H274" s="18">
        <f t="shared" si="403"/>
        <v>1680</v>
      </c>
      <c r="I274" s="18">
        <f t="shared" si="404"/>
        <v>1660</v>
      </c>
      <c r="J274" s="18">
        <f t="shared" si="405"/>
        <v>1620</v>
      </c>
      <c r="K274" s="18">
        <f t="shared" ref="K274:M274" si="445">K273</f>
        <v>2000</v>
      </c>
      <c r="L274" s="18">
        <f t="shared" si="445"/>
        <v>2000</v>
      </c>
      <c r="M274" s="18">
        <f t="shared" si="445"/>
        <v>2000</v>
      </c>
      <c r="N274" s="18">
        <f t="shared" si="407"/>
        <v>-320</v>
      </c>
      <c r="O274" s="18">
        <f t="shared" si="408"/>
        <v>-340</v>
      </c>
      <c r="P274" s="18">
        <f t="shared" si="409"/>
        <v>-380</v>
      </c>
      <c r="Q274" s="35">
        <f t="shared" ref="Q274:S274" si="446">Q273</f>
        <v>0</v>
      </c>
      <c r="R274" s="35">
        <f t="shared" si="446"/>
        <v>0</v>
      </c>
      <c r="S274" s="35">
        <f t="shared" si="446"/>
        <v>0</v>
      </c>
      <c r="T274" s="4">
        <f t="shared" si="411"/>
        <v>1106</v>
      </c>
      <c r="U274" s="83">
        <f t="shared" si="440"/>
        <v>1600</v>
      </c>
      <c r="V274" s="83">
        <f t="shared" si="441"/>
        <v>1600</v>
      </c>
      <c r="W274" s="83">
        <f t="shared" si="442"/>
        <v>1600</v>
      </c>
      <c r="X274" s="4"/>
      <c r="Y274" s="18"/>
      <c r="Z274" s="18"/>
      <c r="AA274" s="18"/>
      <c r="AB274" s="50"/>
    </row>
    <row r="275" spans="1:28" ht="13.15" customHeight="1">
      <c r="A275" s="2">
        <f t="shared" si="328"/>
        <v>261</v>
      </c>
      <c r="B275" s="64">
        <f t="shared" si="436"/>
        <v>45582</v>
      </c>
      <c r="C275" s="2">
        <f t="shared" si="437"/>
        <v>884</v>
      </c>
      <c r="D275" s="5">
        <f t="shared" si="393"/>
        <v>1824</v>
      </c>
      <c r="E275" s="35">
        <f t="shared" si="400"/>
        <v>1028</v>
      </c>
      <c r="F275" s="35">
        <f t="shared" si="401"/>
        <v>1048</v>
      </c>
      <c r="G275" s="35">
        <f t="shared" si="402"/>
        <v>1088</v>
      </c>
      <c r="H275" s="18">
        <f t="shared" si="403"/>
        <v>1680</v>
      </c>
      <c r="I275" s="18">
        <f t="shared" si="404"/>
        <v>1660</v>
      </c>
      <c r="J275" s="18">
        <f t="shared" si="405"/>
        <v>1620</v>
      </c>
      <c r="K275" s="18">
        <f t="shared" ref="K275:M275" si="447">K274</f>
        <v>2000</v>
      </c>
      <c r="L275" s="18">
        <f t="shared" si="447"/>
        <v>2000</v>
      </c>
      <c r="M275" s="18">
        <f t="shared" si="447"/>
        <v>2000</v>
      </c>
      <c r="N275" s="18">
        <f t="shared" si="407"/>
        <v>-320</v>
      </c>
      <c r="O275" s="18">
        <f t="shared" si="408"/>
        <v>-340</v>
      </c>
      <c r="P275" s="18">
        <f t="shared" si="409"/>
        <v>-380</v>
      </c>
      <c r="Q275" s="35">
        <f t="shared" ref="Q275:S275" si="448">Q274</f>
        <v>0</v>
      </c>
      <c r="R275" s="35">
        <f t="shared" si="448"/>
        <v>0</v>
      </c>
      <c r="S275" s="35">
        <f t="shared" si="448"/>
        <v>0</v>
      </c>
      <c r="T275" s="4">
        <f t="shared" si="411"/>
        <v>1108</v>
      </c>
      <c r="U275" s="83">
        <f t="shared" si="440"/>
        <v>1600</v>
      </c>
      <c r="V275" s="83">
        <f t="shared" si="441"/>
        <v>1600</v>
      </c>
      <c r="W275" s="83">
        <f t="shared" si="442"/>
        <v>1600</v>
      </c>
      <c r="X275" s="4"/>
      <c r="Y275" s="18"/>
      <c r="Z275" s="18"/>
      <c r="AA275" s="18"/>
      <c r="AB275" s="50"/>
    </row>
    <row r="276" spans="1:28" ht="13.15" customHeight="1">
      <c r="A276" s="2">
        <f t="shared" si="328"/>
        <v>262</v>
      </c>
      <c r="B276" s="64">
        <f t="shared" si="436"/>
        <v>45583</v>
      </c>
      <c r="C276" s="2">
        <f t="shared" si="437"/>
        <v>884</v>
      </c>
      <c r="D276" s="5">
        <f t="shared" si="393"/>
        <v>1826</v>
      </c>
      <c r="E276" s="35">
        <f t="shared" si="400"/>
        <v>1030</v>
      </c>
      <c r="F276" s="35">
        <f t="shared" si="401"/>
        <v>1050</v>
      </c>
      <c r="G276" s="35">
        <f t="shared" si="402"/>
        <v>1090</v>
      </c>
      <c r="H276" s="18">
        <f t="shared" si="403"/>
        <v>1680</v>
      </c>
      <c r="I276" s="18">
        <f t="shared" si="404"/>
        <v>1660</v>
      </c>
      <c r="J276" s="18">
        <f t="shared" si="405"/>
        <v>1620</v>
      </c>
      <c r="K276" s="18">
        <f t="shared" ref="K276:M276" si="449">K275</f>
        <v>2000</v>
      </c>
      <c r="L276" s="18">
        <f t="shared" si="449"/>
        <v>2000</v>
      </c>
      <c r="M276" s="18">
        <f t="shared" si="449"/>
        <v>2000</v>
      </c>
      <c r="N276" s="18">
        <f t="shared" si="407"/>
        <v>-320</v>
      </c>
      <c r="O276" s="18">
        <f t="shared" si="408"/>
        <v>-340</v>
      </c>
      <c r="P276" s="18">
        <f t="shared" si="409"/>
        <v>-380</v>
      </c>
      <c r="Q276" s="35">
        <f t="shared" ref="Q276:S276" si="450">Q275</f>
        <v>0</v>
      </c>
      <c r="R276" s="35">
        <f t="shared" si="450"/>
        <v>0</v>
      </c>
      <c r="S276" s="35">
        <f t="shared" si="450"/>
        <v>0</v>
      </c>
      <c r="T276" s="4">
        <f t="shared" si="411"/>
        <v>1110</v>
      </c>
      <c r="U276" s="83">
        <f t="shared" si="440"/>
        <v>1600</v>
      </c>
      <c r="V276" s="83">
        <f t="shared" si="441"/>
        <v>1600</v>
      </c>
      <c r="W276" s="83">
        <f t="shared" si="442"/>
        <v>1600</v>
      </c>
      <c r="X276" s="4"/>
      <c r="Y276" s="18"/>
      <c r="Z276" s="18"/>
      <c r="AA276" s="18"/>
      <c r="AB276" s="50"/>
    </row>
    <row r="277" spans="1:28" ht="13.15" customHeight="1">
      <c r="A277" s="2">
        <f t="shared" si="328"/>
        <v>263</v>
      </c>
      <c r="B277" s="64">
        <f t="shared" si="436"/>
        <v>45584</v>
      </c>
      <c r="C277" s="2">
        <f t="shared" si="437"/>
        <v>884</v>
      </c>
      <c r="D277" s="5">
        <f t="shared" si="393"/>
        <v>1828</v>
      </c>
      <c r="E277" s="35">
        <f t="shared" si="400"/>
        <v>1032</v>
      </c>
      <c r="F277" s="35">
        <f t="shared" si="401"/>
        <v>1052</v>
      </c>
      <c r="G277" s="35">
        <f t="shared" si="402"/>
        <v>1092</v>
      </c>
      <c r="H277" s="18">
        <f t="shared" si="403"/>
        <v>1680</v>
      </c>
      <c r="I277" s="18">
        <f t="shared" si="404"/>
        <v>1660</v>
      </c>
      <c r="J277" s="18">
        <f t="shared" si="405"/>
        <v>1620</v>
      </c>
      <c r="K277" s="18">
        <f t="shared" ref="K277:M277" si="451">K276</f>
        <v>2000</v>
      </c>
      <c r="L277" s="18">
        <f t="shared" si="451"/>
        <v>2000</v>
      </c>
      <c r="M277" s="18">
        <f t="shared" si="451"/>
        <v>2000</v>
      </c>
      <c r="N277" s="18">
        <f t="shared" si="407"/>
        <v>-320</v>
      </c>
      <c r="O277" s="18">
        <f t="shared" si="408"/>
        <v>-340</v>
      </c>
      <c r="P277" s="18">
        <f t="shared" si="409"/>
        <v>-380</v>
      </c>
      <c r="Q277" s="35">
        <f t="shared" ref="Q277:S277" si="452">Q276</f>
        <v>0</v>
      </c>
      <c r="R277" s="35">
        <f t="shared" si="452"/>
        <v>0</v>
      </c>
      <c r="S277" s="35">
        <f t="shared" si="452"/>
        <v>0</v>
      </c>
      <c r="T277" s="4">
        <f t="shared" si="411"/>
        <v>1112</v>
      </c>
      <c r="U277" s="83">
        <f t="shared" si="440"/>
        <v>1600</v>
      </c>
      <c r="V277" s="83">
        <f t="shared" si="441"/>
        <v>1600</v>
      </c>
      <c r="W277" s="83">
        <f t="shared" si="442"/>
        <v>1600</v>
      </c>
      <c r="X277" s="4"/>
      <c r="Y277" s="18"/>
      <c r="Z277" s="18"/>
      <c r="AA277" s="18"/>
      <c r="AB277" s="50"/>
    </row>
    <row r="278" spans="1:28" ht="13.15" customHeight="1">
      <c r="A278" s="2">
        <f t="shared" si="328"/>
        <v>264</v>
      </c>
      <c r="B278" s="64">
        <f t="shared" si="436"/>
        <v>45585</v>
      </c>
      <c r="C278" s="2">
        <f t="shared" si="437"/>
        <v>884</v>
      </c>
      <c r="D278" s="5">
        <f t="shared" si="393"/>
        <v>1830</v>
      </c>
      <c r="E278" s="35">
        <f t="shared" si="400"/>
        <v>1034</v>
      </c>
      <c r="F278" s="35">
        <f t="shared" si="401"/>
        <v>1054</v>
      </c>
      <c r="G278" s="35">
        <f t="shared" si="402"/>
        <v>1094</v>
      </c>
      <c r="H278" s="18">
        <f t="shared" si="403"/>
        <v>1680</v>
      </c>
      <c r="I278" s="18">
        <f t="shared" si="404"/>
        <v>1660</v>
      </c>
      <c r="J278" s="18">
        <f t="shared" si="405"/>
        <v>1620</v>
      </c>
      <c r="K278" s="18">
        <f t="shared" ref="K278:M278" si="453">K277</f>
        <v>2000</v>
      </c>
      <c r="L278" s="18">
        <f t="shared" si="453"/>
        <v>2000</v>
      </c>
      <c r="M278" s="18">
        <f t="shared" si="453"/>
        <v>2000</v>
      </c>
      <c r="N278" s="18">
        <f t="shared" si="407"/>
        <v>-320</v>
      </c>
      <c r="O278" s="18">
        <f t="shared" si="408"/>
        <v>-340</v>
      </c>
      <c r="P278" s="18">
        <f t="shared" si="409"/>
        <v>-380</v>
      </c>
      <c r="Q278" s="35">
        <f t="shared" ref="Q278:S278" si="454">Q277</f>
        <v>0</v>
      </c>
      <c r="R278" s="35">
        <f t="shared" si="454"/>
        <v>0</v>
      </c>
      <c r="S278" s="35">
        <f t="shared" si="454"/>
        <v>0</v>
      </c>
      <c r="T278" s="4">
        <f t="shared" si="411"/>
        <v>1114</v>
      </c>
      <c r="U278" s="83">
        <f t="shared" si="440"/>
        <v>1600</v>
      </c>
      <c r="V278" s="83">
        <f t="shared" si="441"/>
        <v>1600</v>
      </c>
      <c r="W278" s="83">
        <f t="shared" si="442"/>
        <v>1600</v>
      </c>
      <c r="X278" s="4"/>
      <c r="Y278" s="18"/>
      <c r="Z278" s="18"/>
      <c r="AA278" s="18"/>
      <c r="AB278" s="50"/>
    </row>
    <row r="279" spans="1:28" ht="13.15" customHeight="1">
      <c r="A279" s="2">
        <f t="shared" si="328"/>
        <v>265</v>
      </c>
      <c r="B279" s="64">
        <f t="shared" si="436"/>
        <v>45586</v>
      </c>
      <c r="C279" s="2">
        <f t="shared" si="437"/>
        <v>884</v>
      </c>
      <c r="D279" s="5">
        <f t="shared" si="393"/>
        <v>1832</v>
      </c>
      <c r="E279" s="35">
        <f t="shared" si="400"/>
        <v>1036</v>
      </c>
      <c r="F279" s="35">
        <f t="shared" si="401"/>
        <v>1056</v>
      </c>
      <c r="G279" s="35">
        <f t="shared" si="402"/>
        <v>1096</v>
      </c>
      <c r="H279" s="18">
        <f t="shared" si="403"/>
        <v>1680</v>
      </c>
      <c r="I279" s="18">
        <f t="shared" si="404"/>
        <v>1660</v>
      </c>
      <c r="J279" s="18">
        <f t="shared" si="405"/>
        <v>1620</v>
      </c>
      <c r="K279" s="18">
        <f t="shared" ref="K279:M279" si="455">K278</f>
        <v>2000</v>
      </c>
      <c r="L279" s="18">
        <f t="shared" si="455"/>
        <v>2000</v>
      </c>
      <c r="M279" s="18">
        <f t="shared" si="455"/>
        <v>2000</v>
      </c>
      <c r="N279" s="18">
        <f t="shared" si="407"/>
        <v>-320</v>
      </c>
      <c r="O279" s="18">
        <f t="shared" si="408"/>
        <v>-340</v>
      </c>
      <c r="P279" s="18">
        <f t="shared" si="409"/>
        <v>-380</v>
      </c>
      <c r="Q279" s="35">
        <f t="shared" ref="Q279:S279" si="456">Q278</f>
        <v>0</v>
      </c>
      <c r="R279" s="35">
        <f t="shared" si="456"/>
        <v>0</v>
      </c>
      <c r="S279" s="35">
        <f t="shared" si="456"/>
        <v>0</v>
      </c>
      <c r="T279" s="4">
        <f t="shared" si="411"/>
        <v>1116</v>
      </c>
      <c r="U279" s="83">
        <f t="shared" si="440"/>
        <v>1600</v>
      </c>
      <c r="V279" s="83">
        <f t="shared" si="441"/>
        <v>1600</v>
      </c>
      <c r="W279" s="83">
        <f t="shared" si="442"/>
        <v>1600</v>
      </c>
      <c r="X279" s="4"/>
      <c r="Y279" s="18"/>
      <c r="Z279" s="18"/>
      <c r="AA279" s="18"/>
      <c r="AB279" s="50"/>
    </row>
    <row r="280" spans="1:28" ht="13.15" customHeight="1">
      <c r="A280" s="2">
        <f t="shared" si="328"/>
        <v>266</v>
      </c>
      <c r="B280" s="64">
        <f t="shared" si="436"/>
        <v>45587</v>
      </c>
      <c r="C280" s="2">
        <f t="shared" si="437"/>
        <v>884</v>
      </c>
      <c r="D280" s="5">
        <f t="shared" si="393"/>
        <v>1834</v>
      </c>
      <c r="E280" s="35">
        <f t="shared" si="400"/>
        <v>1038</v>
      </c>
      <c r="F280" s="35">
        <f t="shared" si="401"/>
        <v>1058</v>
      </c>
      <c r="G280" s="35">
        <f t="shared" si="402"/>
        <v>1098</v>
      </c>
      <c r="H280" s="18">
        <f t="shared" si="403"/>
        <v>1680</v>
      </c>
      <c r="I280" s="18">
        <f t="shared" si="404"/>
        <v>1660</v>
      </c>
      <c r="J280" s="18">
        <f t="shared" si="405"/>
        <v>1620</v>
      </c>
      <c r="K280" s="18">
        <f t="shared" ref="K280:M280" si="457">K279</f>
        <v>2000</v>
      </c>
      <c r="L280" s="18">
        <f t="shared" si="457"/>
        <v>2000</v>
      </c>
      <c r="M280" s="18">
        <f t="shared" si="457"/>
        <v>2000</v>
      </c>
      <c r="N280" s="18">
        <f t="shared" si="407"/>
        <v>-320</v>
      </c>
      <c r="O280" s="18">
        <f t="shared" si="408"/>
        <v>-340</v>
      </c>
      <c r="P280" s="18">
        <f t="shared" si="409"/>
        <v>-380</v>
      </c>
      <c r="Q280" s="35">
        <f t="shared" ref="Q280:S280" si="458">Q279</f>
        <v>0</v>
      </c>
      <c r="R280" s="35">
        <f t="shared" si="458"/>
        <v>0</v>
      </c>
      <c r="S280" s="35">
        <f t="shared" si="458"/>
        <v>0</v>
      </c>
      <c r="T280" s="4">
        <f t="shared" si="411"/>
        <v>1118</v>
      </c>
      <c r="U280" s="83">
        <f t="shared" si="440"/>
        <v>1600</v>
      </c>
      <c r="V280" s="83">
        <f t="shared" si="441"/>
        <v>1600</v>
      </c>
      <c r="W280" s="83">
        <f t="shared" si="442"/>
        <v>1600</v>
      </c>
      <c r="X280" s="4"/>
      <c r="Y280" s="18"/>
      <c r="Z280" s="18"/>
      <c r="AA280" s="18"/>
      <c r="AB280" s="50"/>
    </row>
    <row r="281" spans="1:28" ht="13.15" customHeight="1">
      <c r="A281" s="2">
        <f t="shared" si="328"/>
        <v>267</v>
      </c>
      <c r="B281" s="64">
        <f t="shared" si="436"/>
        <v>45588</v>
      </c>
      <c r="C281" s="2">
        <f t="shared" si="437"/>
        <v>884</v>
      </c>
      <c r="D281" s="5">
        <f t="shared" si="393"/>
        <v>1836</v>
      </c>
      <c r="E281" s="35">
        <f t="shared" si="400"/>
        <v>1040</v>
      </c>
      <c r="F281" s="35">
        <f t="shared" si="401"/>
        <v>1060</v>
      </c>
      <c r="G281" s="35">
        <f t="shared" si="402"/>
        <v>1100</v>
      </c>
      <c r="H281" s="18">
        <f t="shared" si="403"/>
        <v>1680</v>
      </c>
      <c r="I281" s="18">
        <f t="shared" si="404"/>
        <v>1660</v>
      </c>
      <c r="J281" s="18">
        <f t="shared" si="405"/>
        <v>1620</v>
      </c>
      <c r="K281" s="18">
        <f t="shared" ref="K281:M281" si="459">K280</f>
        <v>2000</v>
      </c>
      <c r="L281" s="18">
        <f t="shared" si="459"/>
        <v>2000</v>
      </c>
      <c r="M281" s="18">
        <f t="shared" si="459"/>
        <v>2000</v>
      </c>
      <c r="N281" s="18">
        <f t="shared" si="407"/>
        <v>-320</v>
      </c>
      <c r="O281" s="18">
        <f t="shared" si="408"/>
        <v>-340</v>
      </c>
      <c r="P281" s="18">
        <f t="shared" si="409"/>
        <v>-380</v>
      </c>
      <c r="Q281" s="35">
        <f t="shared" ref="Q281:S281" si="460">Q280</f>
        <v>0</v>
      </c>
      <c r="R281" s="35">
        <f t="shared" si="460"/>
        <v>0</v>
      </c>
      <c r="S281" s="35">
        <f t="shared" si="460"/>
        <v>0</v>
      </c>
      <c r="T281" s="4">
        <f t="shared" si="411"/>
        <v>1120</v>
      </c>
      <c r="U281" s="83">
        <f t="shared" si="440"/>
        <v>1600</v>
      </c>
      <c r="V281" s="83">
        <f t="shared" si="441"/>
        <v>1600</v>
      </c>
      <c r="W281" s="83">
        <f t="shared" si="442"/>
        <v>1600</v>
      </c>
      <c r="X281" s="4"/>
      <c r="Y281" s="18"/>
      <c r="Z281" s="18"/>
      <c r="AA281" s="18"/>
      <c r="AB281" s="50"/>
    </row>
    <row r="282" spans="1:28" ht="13.15" customHeight="1">
      <c r="A282" s="2">
        <f t="shared" si="328"/>
        <v>268</v>
      </c>
      <c r="B282" s="64">
        <f t="shared" si="436"/>
        <v>45589</v>
      </c>
      <c r="C282" s="2">
        <f t="shared" si="437"/>
        <v>884</v>
      </c>
      <c r="D282" s="5">
        <f t="shared" si="393"/>
        <v>1838</v>
      </c>
      <c r="E282" s="35">
        <f t="shared" si="400"/>
        <v>1042</v>
      </c>
      <c r="F282" s="35">
        <f t="shared" si="401"/>
        <v>1062</v>
      </c>
      <c r="G282" s="35">
        <f t="shared" si="402"/>
        <v>1102</v>
      </c>
      <c r="H282" s="18">
        <f t="shared" si="403"/>
        <v>1680</v>
      </c>
      <c r="I282" s="18">
        <f t="shared" si="404"/>
        <v>1660</v>
      </c>
      <c r="J282" s="18">
        <f t="shared" si="405"/>
        <v>1620</v>
      </c>
      <c r="K282" s="18">
        <f t="shared" ref="K282:M282" si="461">K281</f>
        <v>2000</v>
      </c>
      <c r="L282" s="18">
        <f t="shared" si="461"/>
        <v>2000</v>
      </c>
      <c r="M282" s="18">
        <f t="shared" si="461"/>
        <v>2000</v>
      </c>
      <c r="N282" s="18">
        <f t="shared" si="407"/>
        <v>-320</v>
      </c>
      <c r="O282" s="18">
        <f t="shared" si="408"/>
        <v>-340</v>
      </c>
      <c r="P282" s="18">
        <f t="shared" si="409"/>
        <v>-380</v>
      </c>
      <c r="Q282" s="35">
        <f t="shared" ref="Q282:S282" si="462">Q281</f>
        <v>0</v>
      </c>
      <c r="R282" s="35">
        <f t="shared" si="462"/>
        <v>0</v>
      </c>
      <c r="S282" s="35">
        <f t="shared" si="462"/>
        <v>0</v>
      </c>
      <c r="T282" s="4">
        <f t="shared" si="411"/>
        <v>1122</v>
      </c>
      <c r="U282" s="83">
        <f t="shared" si="440"/>
        <v>1600</v>
      </c>
      <c r="V282" s="83">
        <f t="shared" si="441"/>
        <v>1600</v>
      </c>
      <c r="W282" s="83">
        <f t="shared" si="442"/>
        <v>1600</v>
      </c>
      <c r="X282" s="4"/>
      <c r="Y282" s="18"/>
      <c r="Z282" s="18"/>
      <c r="AA282" s="18"/>
      <c r="AB282" s="50"/>
    </row>
    <row r="283" spans="1:28" ht="13.15" customHeight="1">
      <c r="A283" s="2">
        <f t="shared" si="328"/>
        <v>269</v>
      </c>
      <c r="B283" s="64">
        <f t="shared" si="436"/>
        <v>45590</v>
      </c>
      <c r="C283" s="2">
        <f t="shared" si="437"/>
        <v>884</v>
      </c>
      <c r="D283" s="5">
        <f t="shared" si="393"/>
        <v>1840</v>
      </c>
      <c r="E283" s="35">
        <f t="shared" si="400"/>
        <v>1044</v>
      </c>
      <c r="F283" s="35">
        <f t="shared" si="401"/>
        <v>1064</v>
      </c>
      <c r="G283" s="35">
        <f t="shared" si="402"/>
        <v>1104</v>
      </c>
      <c r="H283" s="18">
        <f t="shared" si="403"/>
        <v>1680</v>
      </c>
      <c r="I283" s="18">
        <f t="shared" si="404"/>
        <v>1660</v>
      </c>
      <c r="J283" s="18">
        <f t="shared" si="405"/>
        <v>1620</v>
      </c>
      <c r="K283" s="18">
        <f t="shared" ref="K283:M283" si="463">K282</f>
        <v>2000</v>
      </c>
      <c r="L283" s="18">
        <f t="shared" si="463"/>
        <v>2000</v>
      </c>
      <c r="M283" s="18">
        <f t="shared" si="463"/>
        <v>2000</v>
      </c>
      <c r="N283" s="18">
        <f t="shared" si="407"/>
        <v>-320</v>
      </c>
      <c r="O283" s="18">
        <f t="shared" si="408"/>
        <v>-340</v>
      </c>
      <c r="P283" s="18">
        <f t="shared" si="409"/>
        <v>-380</v>
      </c>
      <c r="Q283" s="35">
        <f t="shared" ref="Q283:S283" si="464">Q282</f>
        <v>0</v>
      </c>
      <c r="R283" s="35">
        <f t="shared" si="464"/>
        <v>0</v>
      </c>
      <c r="S283" s="35">
        <f t="shared" si="464"/>
        <v>0</v>
      </c>
      <c r="T283" s="4">
        <f t="shared" si="411"/>
        <v>1124</v>
      </c>
      <c r="U283" s="83">
        <f t="shared" si="440"/>
        <v>1600</v>
      </c>
      <c r="V283" s="83">
        <f t="shared" si="441"/>
        <v>1600</v>
      </c>
      <c r="W283" s="83">
        <f t="shared" si="442"/>
        <v>1600</v>
      </c>
      <c r="X283" s="4"/>
      <c r="Y283" s="18"/>
      <c r="Z283" s="18"/>
      <c r="AA283" s="18"/>
      <c r="AB283" s="50"/>
    </row>
    <row r="284" spans="1:28" ht="13.15" customHeight="1">
      <c r="A284" s="2">
        <f t="shared" si="328"/>
        <v>270</v>
      </c>
      <c r="B284" s="64">
        <f t="shared" si="436"/>
        <v>45591</v>
      </c>
      <c r="C284" s="2">
        <f t="shared" si="437"/>
        <v>884</v>
      </c>
      <c r="D284" s="5">
        <f t="shared" si="393"/>
        <v>1842</v>
      </c>
      <c r="E284" s="35">
        <f t="shared" si="400"/>
        <v>1046</v>
      </c>
      <c r="F284" s="35">
        <f t="shared" si="401"/>
        <v>1066</v>
      </c>
      <c r="G284" s="35">
        <f t="shared" si="402"/>
        <v>1106</v>
      </c>
      <c r="H284" s="18">
        <f t="shared" si="403"/>
        <v>1680</v>
      </c>
      <c r="I284" s="18">
        <f t="shared" si="404"/>
        <v>1660</v>
      </c>
      <c r="J284" s="18">
        <f t="shared" si="405"/>
        <v>1620</v>
      </c>
      <c r="K284" s="18">
        <f t="shared" ref="K284:M284" si="465">K283</f>
        <v>2000</v>
      </c>
      <c r="L284" s="18">
        <f t="shared" si="465"/>
        <v>2000</v>
      </c>
      <c r="M284" s="18">
        <f t="shared" si="465"/>
        <v>2000</v>
      </c>
      <c r="N284" s="18">
        <f t="shared" si="407"/>
        <v>-320</v>
      </c>
      <c r="O284" s="18">
        <f t="shared" si="408"/>
        <v>-340</v>
      </c>
      <c r="P284" s="18">
        <f t="shared" si="409"/>
        <v>-380</v>
      </c>
      <c r="Q284" s="35">
        <f t="shared" ref="Q284:S284" si="466">Q283</f>
        <v>0</v>
      </c>
      <c r="R284" s="35">
        <f t="shared" si="466"/>
        <v>0</v>
      </c>
      <c r="S284" s="35">
        <f t="shared" si="466"/>
        <v>0</v>
      </c>
      <c r="T284" s="4">
        <f t="shared" si="411"/>
        <v>1126</v>
      </c>
      <c r="U284" s="83">
        <f t="shared" si="440"/>
        <v>1600</v>
      </c>
      <c r="V284" s="83">
        <f t="shared" si="441"/>
        <v>1600</v>
      </c>
      <c r="W284" s="83">
        <f t="shared" si="442"/>
        <v>1600</v>
      </c>
      <c r="X284" s="4"/>
      <c r="Y284" s="18"/>
      <c r="Z284" s="18"/>
      <c r="AA284" s="18"/>
      <c r="AB284" s="50"/>
    </row>
    <row r="285" spans="1:28" ht="13.15" customHeight="1">
      <c r="A285" s="2">
        <f t="shared" si="328"/>
        <v>271</v>
      </c>
      <c r="B285" s="64">
        <f t="shared" si="436"/>
        <v>45592</v>
      </c>
      <c r="C285" s="2">
        <f t="shared" si="437"/>
        <v>884</v>
      </c>
      <c r="D285" s="5">
        <f t="shared" si="393"/>
        <v>1844</v>
      </c>
      <c r="E285" s="35">
        <f t="shared" si="400"/>
        <v>1048</v>
      </c>
      <c r="F285" s="35">
        <f t="shared" si="401"/>
        <v>1068</v>
      </c>
      <c r="G285" s="35">
        <f t="shared" si="402"/>
        <v>1108</v>
      </c>
      <c r="H285" s="18">
        <f t="shared" si="403"/>
        <v>1680</v>
      </c>
      <c r="I285" s="18">
        <f t="shared" si="404"/>
        <v>1660</v>
      </c>
      <c r="J285" s="18">
        <f t="shared" si="405"/>
        <v>1620</v>
      </c>
      <c r="K285" s="18">
        <f t="shared" ref="K285:M285" si="467">K284</f>
        <v>2000</v>
      </c>
      <c r="L285" s="18">
        <f t="shared" si="467"/>
        <v>2000</v>
      </c>
      <c r="M285" s="18">
        <f t="shared" si="467"/>
        <v>2000</v>
      </c>
      <c r="N285" s="18">
        <f t="shared" si="407"/>
        <v>-320</v>
      </c>
      <c r="O285" s="18">
        <f t="shared" si="408"/>
        <v>-340</v>
      </c>
      <c r="P285" s="18">
        <f t="shared" si="409"/>
        <v>-380</v>
      </c>
      <c r="Q285" s="35">
        <f t="shared" ref="Q285:S285" si="468">Q284</f>
        <v>0</v>
      </c>
      <c r="R285" s="35">
        <f t="shared" si="468"/>
        <v>0</v>
      </c>
      <c r="S285" s="35">
        <f t="shared" si="468"/>
        <v>0</v>
      </c>
      <c r="T285" s="4">
        <f t="shared" si="411"/>
        <v>1128</v>
      </c>
      <c r="U285" s="83">
        <f t="shared" si="440"/>
        <v>1600</v>
      </c>
      <c r="V285" s="83">
        <f t="shared" si="441"/>
        <v>1600</v>
      </c>
      <c r="W285" s="83">
        <f t="shared" si="442"/>
        <v>1600</v>
      </c>
      <c r="X285" s="4"/>
      <c r="Y285" s="18"/>
      <c r="Z285" s="18"/>
      <c r="AA285" s="18"/>
      <c r="AB285" s="50"/>
    </row>
    <row r="286" spans="1:28" ht="13.15" customHeight="1">
      <c r="A286" s="2">
        <f t="shared" si="328"/>
        <v>272</v>
      </c>
      <c r="B286" s="64">
        <f t="shared" si="436"/>
        <v>45593</v>
      </c>
      <c r="C286" s="2">
        <f t="shared" si="437"/>
        <v>884</v>
      </c>
      <c r="D286" s="5">
        <f t="shared" si="393"/>
        <v>1846</v>
      </c>
      <c r="E286" s="35">
        <f t="shared" si="400"/>
        <v>1050</v>
      </c>
      <c r="F286" s="35">
        <f t="shared" si="401"/>
        <v>1070</v>
      </c>
      <c r="G286" s="35">
        <f t="shared" si="402"/>
        <v>1110</v>
      </c>
      <c r="H286" s="18">
        <f t="shared" si="403"/>
        <v>1680</v>
      </c>
      <c r="I286" s="18">
        <f t="shared" si="404"/>
        <v>1660</v>
      </c>
      <c r="J286" s="18">
        <f t="shared" si="405"/>
        <v>1620</v>
      </c>
      <c r="K286" s="18">
        <f t="shared" ref="K286:M286" si="469">K285</f>
        <v>2000</v>
      </c>
      <c r="L286" s="18">
        <f t="shared" si="469"/>
        <v>2000</v>
      </c>
      <c r="M286" s="18">
        <f t="shared" si="469"/>
        <v>2000</v>
      </c>
      <c r="N286" s="18">
        <f t="shared" si="407"/>
        <v>-320</v>
      </c>
      <c r="O286" s="18">
        <f t="shared" si="408"/>
        <v>-340</v>
      </c>
      <c r="P286" s="18">
        <f t="shared" si="409"/>
        <v>-380</v>
      </c>
      <c r="Q286" s="35">
        <f t="shared" ref="Q286:S286" si="470">Q285</f>
        <v>0</v>
      </c>
      <c r="R286" s="35">
        <f t="shared" si="470"/>
        <v>0</v>
      </c>
      <c r="S286" s="35">
        <f t="shared" si="470"/>
        <v>0</v>
      </c>
      <c r="T286" s="4">
        <f t="shared" si="411"/>
        <v>1130</v>
      </c>
      <c r="U286" s="83">
        <f t="shared" si="440"/>
        <v>1600</v>
      </c>
      <c r="V286" s="83">
        <f t="shared" si="441"/>
        <v>1600</v>
      </c>
      <c r="W286" s="83">
        <f t="shared" si="442"/>
        <v>1600</v>
      </c>
      <c r="X286" s="4"/>
      <c r="Y286" s="18"/>
      <c r="Z286" s="18"/>
      <c r="AA286" s="18"/>
      <c r="AB286" s="50"/>
    </row>
    <row r="287" spans="1:28" ht="13.15" customHeight="1">
      <c r="A287" s="2">
        <f t="shared" si="328"/>
        <v>273</v>
      </c>
      <c r="B287" s="64">
        <f t="shared" si="436"/>
        <v>45594</v>
      </c>
      <c r="C287" s="2">
        <f t="shared" si="437"/>
        <v>884</v>
      </c>
      <c r="D287" s="5">
        <f t="shared" si="393"/>
        <v>1848</v>
      </c>
      <c r="E287" s="35">
        <f t="shared" si="400"/>
        <v>1052</v>
      </c>
      <c r="F287" s="35">
        <f t="shared" si="401"/>
        <v>1072</v>
      </c>
      <c r="G287" s="35">
        <f t="shared" si="402"/>
        <v>1112</v>
      </c>
      <c r="H287" s="18">
        <f t="shared" si="403"/>
        <v>1680</v>
      </c>
      <c r="I287" s="18">
        <f t="shared" si="404"/>
        <v>1660</v>
      </c>
      <c r="J287" s="18">
        <f t="shared" si="405"/>
        <v>1620</v>
      </c>
      <c r="K287" s="18">
        <f t="shared" ref="K287:M287" si="471">K286</f>
        <v>2000</v>
      </c>
      <c r="L287" s="18">
        <f t="shared" si="471"/>
        <v>2000</v>
      </c>
      <c r="M287" s="18">
        <f t="shared" si="471"/>
        <v>2000</v>
      </c>
      <c r="N287" s="18">
        <f t="shared" si="407"/>
        <v>-320</v>
      </c>
      <c r="O287" s="18">
        <f t="shared" si="408"/>
        <v>-340</v>
      </c>
      <c r="P287" s="18">
        <f t="shared" si="409"/>
        <v>-380</v>
      </c>
      <c r="Q287" s="35">
        <f t="shared" ref="Q287:S287" si="472">Q286</f>
        <v>0</v>
      </c>
      <c r="R287" s="35">
        <f t="shared" si="472"/>
        <v>0</v>
      </c>
      <c r="S287" s="35">
        <f t="shared" si="472"/>
        <v>0</v>
      </c>
      <c r="T287" s="4">
        <f t="shared" si="411"/>
        <v>1132</v>
      </c>
      <c r="U287" s="83">
        <f t="shared" si="440"/>
        <v>1600</v>
      </c>
      <c r="V287" s="83">
        <f t="shared" si="441"/>
        <v>1600</v>
      </c>
      <c r="W287" s="83">
        <f t="shared" si="442"/>
        <v>1600</v>
      </c>
      <c r="X287" s="4"/>
      <c r="Y287" s="18"/>
      <c r="Z287" s="18"/>
      <c r="AA287" s="18"/>
      <c r="AB287" s="50"/>
    </row>
    <row r="288" spans="1:28" ht="13.15" customHeight="1">
      <c r="A288" s="2">
        <f t="shared" si="328"/>
        <v>274</v>
      </c>
      <c r="B288" s="64">
        <f t="shared" si="436"/>
        <v>45595</v>
      </c>
      <c r="C288" s="2">
        <f t="shared" si="437"/>
        <v>884</v>
      </c>
      <c r="D288" s="5">
        <f t="shared" si="393"/>
        <v>1850</v>
      </c>
      <c r="E288" s="35">
        <f t="shared" si="400"/>
        <v>1054</v>
      </c>
      <c r="F288" s="35">
        <f t="shared" si="401"/>
        <v>1074</v>
      </c>
      <c r="G288" s="35">
        <f t="shared" si="402"/>
        <v>1114</v>
      </c>
      <c r="H288" s="18">
        <f t="shared" si="403"/>
        <v>1680</v>
      </c>
      <c r="I288" s="18">
        <f t="shared" si="404"/>
        <v>1660</v>
      </c>
      <c r="J288" s="18">
        <f t="shared" si="405"/>
        <v>1620</v>
      </c>
      <c r="K288" s="18">
        <f t="shared" ref="K288:M288" si="473">K287</f>
        <v>2000</v>
      </c>
      <c r="L288" s="18">
        <f t="shared" si="473"/>
        <v>2000</v>
      </c>
      <c r="M288" s="18">
        <f t="shared" si="473"/>
        <v>2000</v>
      </c>
      <c r="N288" s="18">
        <f t="shared" si="407"/>
        <v>-320</v>
      </c>
      <c r="O288" s="18">
        <f t="shared" si="408"/>
        <v>-340</v>
      </c>
      <c r="P288" s="18">
        <f t="shared" si="409"/>
        <v>-380</v>
      </c>
      <c r="Q288" s="35">
        <f t="shared" ref="Q288:S288" si="474">Q287</f>
        <v>0</v>
      </c>
      <c r="R288" s="35">
        <f t="shared" si="474"/>
        <v>0</v>
      </c>
      <c r="S288" s="35">
        <f t="shared" si="474"/>
        <v>0</v>
      </c>
      <c r="T288" s="4">
        <f t="shared" si="411"/>
        <v>1134</v>
      </c>
      <c r="U288" s="83">
        <f t="shared" si="440"/>
        <v>1600</v>
      </c>
      <c r="V288" s="83">
        <f t="shared" si="441"/>
        <v>1600</v>
      </c>
      <c r="W288" s="83">
        <f t="shared" si="442"/>
        <v>1600</v>
      </c>
      <c r="X288" s="4"/>
      <c r="Y288" s="18"/>
      <c r="Z288" s="18"/>
      <c r="AA288" s="18"/>
      <c r="AB288" s="50"/>
    </row>
    <row r="289" spans="1:28" ht="13.15" customHeight="1">
      <c r="A289" s="2">
        <f t="shared" si="328"/>
        <v>275</v>
      </c>
      <c r="B289" s="64">
        <f t="shared" si="436"/>
        <v>45596</v>
      </c>
      <c r="C289" s="2">
        <f t="shared" si="437"/>
        <v>884</v>
      </c>
      <c r="D289" s="5">
        <f t="shared" si="393"/>
        <v>1852</v>
      </c>
      <c r="E289" s="35">
        <f t="shared" si="400"/>
        <v>1056</v>
      </c>
      <c r="F289" s="35">
        <f t="shared" si="401"/>
        <v>1076</v>
      </c>
      <c r="G289" s="35">
        <f t="shared" si="402"/>
        <v>1116</v>
      </c>
      <c r="H289" s="18">
        <f t="shared" si="403"/>
        <v>1680</v>
      </c>
      <c r="I289" s="18">
        <f t="shared" si="404"/>
        <v>1660</v>
      </c>
      <c r="J289" s="18">
        <f t="shared" si="405"/>
        <v>1620</v>
      </c>
      <c r="K289" s="18">
        <f t="shared" ref="K289:M289" si="475">K288</f>
        <v>2000</v>
      </c>
      <c r="L289" s="18">
        <f t="shared" si="475"/>
        <v>2000</v>
      </c>
      <c r="M289" s="18">
        <f t="shared" si="475"/>
        <v>2000</v>
      </c>
      <c r="N289" s="18">
        <f t="shared" si="407"/>
        <v>-320</v>
      </c>
      <c r="O289" s="18">
        <f t="shared" si="408"/>
        <v>-340</v>
      </c>
      <c r="P289" s="18">
        <f t="shared" si="409"/>
        <v>-380</v>
      </c>
      <c r="Q289" s="35">
        <f t="shared" ref="Q289:S289" si="476">Q288</f>
        <v>0</v>
      </c>
      <c r="R289" s="35">
        <f t="shared" si="476"/>
        <v>0</v>
      </c>
      <c r="S289" s="35">
        <f t="shared" si="476"/>
        <v>0</v>
      </c>
      <c r="T289" s="4">
        <f t="shared" si="411"/>
        <v>1136</v>
      </c>
      <c r="U289" s="83">
        <f t="shared" si="440"/>
        <v>1600</v>
      </c>
      <c r="V289" s="83">
        <f t="shared" si="441"/>
        <v>1600</v>
      </c>
      <c r="W289" s="83">
        <f t="shared" si="442"/>
        <v>1600</v>
      </c>
      <c r="X289" s="4"/>
      <c r="Y289" s="18"/>
      <c r="Z289" s="18"/>
      <c r="AA289" s="18"/>
      <c r="AB289" s="50"/>
    </row>
    <row r="290" spans="1:28" ht="13.15" customHeight="1">
      <c r="A290" s="2">
        <f t="shared" si="328"/>
        <v>276</v>
      </c>
      <c r="B290" s="64">
        <f t="shared" si="436"/>
        <v>45597</v>
      </c>
      <c r="C290" s="2">
        <f t="shared" si="437"/>
        <v>884</v>
      </c>
      <c r="D290" s="5">
        <f t="shared" si="393"/>
        <v>1854</v>
      </c>
      <c r="E290" s="35">
        <f t="shared" ref="E290:E350" si="477">C290+D290-H290</f>
        <v>1058</v>
      </c>
      <c r="F290" s="35">
        <f t="shared" ref="F290:F350" si="478">C290+D290-I290</f>
        <v>1078</v>
      </c>
      <c r="G290" s="35">
        <f t="shared" ref="G290:G350" si="479">D290+C290-J290</f>
        <v>1118</v>
      </c>
      <c r="H290" s="18">
        <f t="shared" ref="H290:H350" si="480">K290+N290</f>
        <v>1680</v>
      </c>
      <c r="I290" s="18">
        <f t="shared" ref="I290:I350" si="481">L290+O290</f>
        <v>1660</v>
      </c>
      <c r="J290" s="18">
        <f t="shared" ref="J290:J350" si="482">M290+P290</f>
        <v>1620</v>
      </c>
      <c r="K290" s="18">
        <f t="shared" ref="K290:M290" si="483">K289</f>
        <v>2000</v>
      </c>
      <c r="L290" s="18">
        <f t="shared" si="483"/>
        <v>2000</v>
      </c>
      <c r="M290" s="18">
        <f t="shared" si="483"/>
        <v>2000</v>
      </c>
      <c r="N290" s="18">
        <f t="shared" ref="N290:N350" si="484">N289-Q290</f>
        <v>-320</v>
      </c>
      <c r="O290" s="18">
        <f t="shared" ref="O290:O350" si="485">O289-R290</f>
        <v>-340</v>
      </c>
      <c r="P290" s="18">
        <f t="shared" ref="P290:P350" si="486">P289-S290</f>
        <v>-380</v>
      </c>
      <c r="Q290" s="35">
        <f t="shared" ref="Q290:S290" si="487">Q289</f>
        <v>0</v>
      </c>
      <c r="R290" s="35">
        <f t="shared" si="487"/>
        <v>0</v>
      </c>
      <c r="S290" s="35">
        <f t="shared" si="487"/>
        <v>0</v>
      </c>
      <c r="T290" s="4">
        <f t="shared" ref="T290:T350" si="488">D290+C290-V290</f>
        <v>1138</v>
      </c>
      <c r="U290" s="83">
        <f t="shared" si="440"/>
        <v>1600</v>
      </c>
      <c r="V290" s="83">
        <f t="shared" si="441"/>
        <v>1600</v>
      </c>
      <c r="W290" s="83">
        <f t="shared" si="442"/>
        <v>1600</v>
      </c>
      <c r="X290" s="4"/>
      <c r="Y290" s="18"/>
      <c r="Z290" s="18"/>
      <c r="AA290" s="18"/>
      <c r="AB290" s="50"/>
    </row>
    <row r="291" spans="1:28" ht="13.15" customHeight="1">
      <c r="A291" s="2">
        <f t="shared" si="328"/>
        <v>277</v>
      </c>
      <c r="B291" s="64">
        <f t="shared" si="436"/>
        <v>45598</v>
      </c>
      <c r="C291" s="2">
        <f t="shared" si="437"/>
        <v>884</v>
      </c>
      <c r="D291" s="5">
        <f t="shared" si="393"/>
        <v>1856</v>
      </c>
      <c r="E291" s="35">
        <f t="shared" si="477"/>
        <v>1060</v>
      </c>
      <c r="F291" s="35">
        <f t="shared" si="478"/>
        <v>1080</v>
      </c>
      <c r="G291" s="35">
        <f t="shared" si="479"/>
        <v>1120</v>
      </c>
      <c r="H291" s="18">
        <f t="shared" si="480"/>
        <v>1680</v>
      </c>
      <c r="I291" s="18">
        <f t="shared" si="481"/>
        <v>1660</v>
      </c>
      <c r="J291" s="18">
        <f t="shared" si="482"/>
        <v>1620</v>
      </c>
      <c r="K291" s="18">
        <f t="shared" ref="K291:M291" si="489">K290</f>
        <v>2000</v>
      </c>
      <c r="L291" s="18">
        <f t="shared" si="489"/>
        <v>2000</v>
      </c>
      <c r="M291" s="18">
        <f t="shared" si="489"/>
        <v>2000</v>
      </c>
      <c r="N291" s="18">
        <f t="shared" si="484"/>
        <v>-320</v>
      </c>
      <c r="O291" s="18">
        <f t="shared" si="485"/>
        <v>-340</v>
      </c>
      <c r="P291" s="18">
        <f t="shared" si="486"/>
        <v>-380</v>
      </c>
      <c r="Q291" s="35">
        <f t="shared" ref="Q291:S291" si="490">Q290</f>
        <v>0</v>
      </c>
      <c r="R291" s="35">
        <f t="shared" si="490"/>
        <v>0</v>
      </c>
      <c r="S291" s="35">
        <f t="shared" si="490"/>
        <v>0</v>
      </c>
      <c r="T291" s="4">
        <f t="shared" si="488"/>
        <v>1140</v>
      </c>
      <c r="U291" s="83">
        <f t="shared" si="440"/>
        <v>1600</v>
      </c>
      <c r="V291" s="83">
        <f t="shared" si="441"/>
        <v>1600</v>
      </c>
      <c r="W291" s="83">
        <f t="shared" si="442"/>
        <v>1600</v>
      </c>
      <c r="X291" s="4"/>
      <c r="Y291" s="18"/>
      <c r="Z291" s="18"/>
      <c r="AA291" s="18"/>
      <c r="AB291" s="50"/>
    </row>
    <row r="292" spans="1:28" ht="13.15" customHeight="1">
      <c r="A292" s="2">
        <f t="shared" si="328"/>
        <v>278</v>
      </c>
      <c r="B292" s="64">
        <f t="shared" si="436"/>
        <v>45599</v>
      </c>
      <c r="C292" s="2">
        <f t="shared" si="437"/>
        <v>884</v>
      </c>
      <c r="D292" s="5">
        <f t="shared" si="393"/>
        <v>1858</v>
      </c>
      <c r="E292" s="35">
        <f t="shared" si="477"/>
        <v>1062</v>
      </c>
      <c r="F292" s="35">
        <f t="shared" si="478"/>
        <v>1082</v>
      </c>
      <c r="G292" s="35">
        <f t="shared" si="479"/>
        <v>1122</v>
      </c>
      <c r="H292" s="18">
        <f t="shared" si="480"/>
        <v>1680</v>
      </c>
      <c r="I292" s="18">
        <f t="shared" si="481"/>
        <v>1660</v>
      </c>
      <c r="J292" s="18">
        <f t="shared" si="482"/>
        <v>1620</v>
      </c>
      <c r="K292" s="18">
        <f t="shared" ref="K292:M292" si="491">K291</f>
        <v>2000</v>
      </c>
      <c r="L292" s="18">
        <f t="shared" si="491"/>
        <v>2000</v>
      </c>
      <c r="M292" s="18">
        <f t="shared" si="491"/>
        <v>2000</v>
      </c>
      <c r="N292" s="18">
        <f t="shared" si="484"/>
        <v>-320</v>
      </c>
      <c r="O292" s="18">
        <f t="shared" si="485"/>
        <v>-340</v>
      </c>
      <c r="P292" s="18">
        <f t="shared" si="486"/>
        <v>-380</v>
      </c>
      <c r="Q292" s="35">
        <f t="shared" ref="Q292:S292" si="492">Q291</f>
        <v>0</v>
      </c>
      <c r="R292" s="35">
        <f t="shared" si="492"/>
        <v>0</v>
      </c>
      <c r="S292" s="35">
        <f t="shared" si="492"/>
        <v>0</v>
      </c>
      <c r="T292" s="4">
        <f t="shared" si="488"/>
        <v>1142</v>
      </c>
      <c r="U292" s="83">
        <f t="shared" si="440"/>
        <v>1600</v>
      </c>
      <c r="V292" s="83">
        <f t="shared" si="441"/>
        <v>1600</v>
      </c>
      <c r="W292" s="83">
        <f t="shared" si="442"/>
        <v>1600</v>
      </c>
      <c r="X292" s="4"/>
      <c r="Y292" s="18"/>
      <c r="Z292" s="18"/>
      <c r="AA292" s="18"/>
      <c r="AB292" s="50"/>
    </row>
    <row r="293" spans="1:28" ht="13.15" customHeight="1">
      <c r="A293" s="2">
        <f t="shared" ref="A293:A350" si="493">+A292+1</f>
        <v>279</v>
      </c>
      <c r="B293" s="64">
        <f t="shared" si="436"/>
        <v>45600</v>
      </c>
      <c r="C293" s="2">
        <f t="shared" si="437"/>
        <v>884</v>
      </c>
      <c r="D293" s="5">
        <f t="shared" si="393"/>
        <v>1860</v>
      </c>
      <c r="E293" s="35">
        <f t="shared" si="477"/>
        <v>1064</v>
      </c>
      <c r="F293" s="35">
        <f t="shared" si="478"/>
        <v>1084</v>
      </c>
      <c r="G293" s="35">
        <f t="shared" si="479"/>
        <v>1124</v>
      </c>
      <c r="H293" s="18">
        <f t="shared" si="480"/>
        <v>1680</v>
      </c>
      <c r="I293" s="18">
        <f t="shared" si="481"/>
        <v>1660</v>
      </c>
      <c r="J293" s="18">
        <f t="shared" si="482"/>
        <v>1620</v>
      </c>
      <c r="K293" s="18">
        <f t="shared" ref="K293:M293" si="494">K292</f>
        <v>2000</v>
      </c>
      <c r="L293" s="18">
        <f t="shared" si="494"/>
        <v>2000</v>
      </c>
      <c r="M293" s="18">
        <f t="shared" si="494"/>
        <v>2000</v>
      </c>
      <c r="N293" s="18">
        <f t="shared" si="484"/>
        <v>-320</v>
      </c>
      <c r="O293" s="18">
        <f t="shared" si="485"/>
        <v>-340</v>
      </c>
      <c r="P293" s="18">
        <f t="shared" si="486"/>
        <v>-380</v>
      </c>
      <c r="Q293" s="35">
        <f t="shared" ref="Q293:S293" si="495">Q292</f>
        <v>0</v>
      </c>
      <c r="R293" s="35">
        <f t="shared" si="495"/>
        <v>0</v>
      </c>
      <c r="S293" s="35">
        <f t="shared" si="495"/>
        <v>0</v>
      </c>
      <c r="T293" s="4">
        <f t="shared" si="488"/>
        <v>1144</v>
      </c>
      <c r="U293" s="83">
        <f t="shared" si="440"/>
        <v>1600</v>
      </c>
      <c r="V293" s="83">
        <f t="shared" si="441"/>
        <v>1600</v>
      </c>
      <c r="W293" s="83">
        <f t="shared" si="442"/>
        <v>1600</v>
      </c>
      <c r="X293" s="4"/>
      <c r="Y293" s="18"/>
      <c r="Z293" s="18"/>
      <c r="AA293" s="18"/>
      <c r="AB293" s="50"/>
    </row>
    <row r="294" spans="1:28" ht="13.15" customHeight="1">
      <c r="A294" s="2">
        <f t="shared" si="493"/>
        <v>280</v>
      </c>
      <c r="B294" s="64">
        <f t="shared" si="436"/>
        <v>45601</v>
      </c>
      <c r="C294" s="2">
        <f t="shared" si="437"/>
        <v>884</v>
      </c>
      <c r="D294" s="5">
        <f t="shared" si="393"/>
        <v>1862</v>
      </c>
      <c r="E294" s="35">
        <f t="shared" si="477"/>
        <v>1066</v>
      </c>
      <c r="F294" s="35">
        <f t="shared" si="478"/>
        <v>1086</v>
      </c>
      <c r="G294" s="35">
        <f t="shared" si="479"/>
        <v>1126</v>
      </c>
      <c r="H294" s="18">
        <f t="shared" si="480"/>
        <v>1680</v>
      </c>
      <c r="I294" s="18">
        <f t="shared" si="481"/>
        <v>1660</v>
      </c>
      <c r="J294" s="18">
        <f t="shared" si="482"/>
        <v>1620</v>
      </c>
      <c r="K294" s="18">
        <f t="shared" ref="K294:M294" si="496">K293</f>
        <v>2000</v>
      </c>
      <c r="L294" s="18">
        <f t="shared" si="496"/>
        <v>2000</v>
      </c>
      <c r="M294" s="18">
        <f t="shared" si="496"/>
        <v>2000</v>
      </c>
      <c r="N294" s="18">
        <f t="shared" si="484"/>
        <v>-320</v>
      </c>
      <c r="O294" s="18">
        <f t="shared" si="485"/>
        <v>-340</v>
      </c>
      <c r="P294" s="18">
        <f t="shared" si="486"/>
        <v>-380</v>
      </c>
      <c r="Q294" s="35">
        <f t="shared" ref="Q294:S294" si="497">Q293</f>
        <v>0</v>
      </c>
      <c r="R294" s="35">
        <f t="shared" si="497"/>
        <v>0</v>
      </c>
      <c r="S294" s="35">
        <f t="shared" si="497"/>
        <v>0</v>
      </c>
      <c r="T294" s="4">
        <f t="shared" si="488"/>
        <v>1146</v>
      </c>
      <c r="U294" s="83">
        <f t="shared" si="440"/>
        <v>1600</v>
      </c>
      <c r="V294" s="83">
        <f t="shared" si="441"/>
        <v>1600</v>
      </c>
      <c r="W294" s="83">
        <f t="shared" si="442"/>
        <v>1600</v>
      </c>
      <c r="X294" s="4"/>
      <c r="Y294" s="18"/>
      <c r="Z294" s="18"/>
      <c r="AA294" s="18"/>
      <c r="AB294" s="50"/>
    </row>
    <row r="295" spans="1:28" ht="13.15" customHeight="1">
      <c r="A295" s="2">
        <f t="shared" si="493"/>
        <v>281</v>
      </c>
      <c r="B295" s="64">
        <f t="shared" si="436"/>
        <v>45602</v>
      </c>
      <c r="C295" s="2">
        <f t="shared" si="437"/>
        <v>884</v>
      </c>
      <c r="D295" s="5">
        <f t="shared" si="393"/>
        <v>1864</v>
      </c>
      <c r="E295" s="35">
        <f t="shared" si="477"/>
        <v>1068</v>
      </c>
      <c r="F295" s="35">
        <f t="shared" si="478"/>
        <v>1088</v>
      </c>
      <c r="G295" s="35">
        <f t="shared" si="479"/>
        <v>1128</v>
      </c>
      <c r="H295" s="18">
        <f t="shared" si="480"/>
        <v>1680</v>
      </c>
      <c r="I295" s="18">
        <f t="shared" si="481"/>
        <v>1660</v>
      </c>
      <c r="J295" s="18">
        <f t="shared" si="482"/>
        <v>1620</v>
      </c>
      <c r="K295" s="18">
        <f t="shared" ref="K295:M295" si="498">K294</f>
        <v>2000</v>
      </c>
      <c r="L295" s="18">
        <f t="shared" si="498"/>
        <v>2000</v>
      </c>
      <c r="M295" s="18">
        <f t="shared" si="498"/>
        <v>2000</v>
      </c>
      <c r="N295" s="18">
        <f t="shared" si="484"/>
        <v>-320</v>
      </c>
      <c r="O295" s="18">
        <f t="shared" si="485"/>
        <v>-340</v>
      </c>
      <c r="P295" s="18">
        <f t="shared" si="486"/>
        <v>-380</v>
      </c>
      <c r="Q295" s="35">
        <f t="shared" ref="Q295:S295" si="499">Q294</f>
        <v>0</v>
      </c>
      <c r="R295" s="35">
        <f t="shared" si="499"/>
        <v>0</v>
      </c>
      <c r="S295" s="35">
        <f t="shared" si="499"/>
        <v>0</v>
      </c>
      <c r="T295" s="4">
        <f t="shared" si="488"/>
        <v>1148</v>
      </c>
      <c r="U295" s="83">
        <f t="shared" si="440"/>
        <v>1600</v>
      </c>
      <c r="V295" s="83">
        <f t="shared" si="441"/>
        <v>1600</v>
      </c>
      <c r="W295" s="83">
        <f t="shared" si="442"/>
        <v>1600</v>
      </c>
      <c r="X295" s="4"/>
      <c r="Y295" s="18"/>
      <c r="Z295" s="18"/>
      <c r="AA295" s="18"/>
      <c r="AB295" s="50"/>
    </row>
    <row r="296" spans="1:28" ht="13.15" customHeight="1">
      <c r="A296" s="2">
        <f t="shared" si="493"/>
        <v>282</v>
      </c>
      <c r="B296" s="64">
        <f t="shared" si="436"/>
        <v>45603</v>
      </c>
      <c r="C296" s="2">
        <f t="shared" si="437"/>
        <v>884</v>
      </c>
      <c r="D296" s="5">
        <f t="shared" si="393"/>
        <v>1866</v>
      </c>
      <c r="E296" s="35">
        <f t="shared" si="477"/>
        <v>1070</v>
      </c>
      <c r="F296" s="35">
        <f t="shared" si="478"/>
        <v>1090</v>
      </c>
      <c r="G296" s="35">
        <f t="shared" si="479"/>
        <v>1130</v>
      </c>
      <c r="H296" s="18">
        <f t="shared" si="480"/>
        <v>1680</v>
      </c>
      <c r="I296" s="18">
        <f t="shared" si="481"/>
        <v>1660</v>
      </c>
      <c r="J296" s="18">
        <f t="shared" si="482"/>
        <v>1620</v>
      </c>
      <c r="K296" s="18">
        <f t="shared" ref="K296:M296" si="500">K295</f>
        <v>2000</v>
      </c>
      <c r="L296" s="18">
        <f t="shared" si="500"/>
        <v>2000</v>
      </c>
      <c r="M296" s="18">
        <f t="shared" si="500"/>
        <v>2000</v>
      </c>
      <c r="N296" s="18">
        <f t="shared" si="484"/>
        <v>-320</v>
      </c>
      <c r="O296" s="18">
        <f t="shared" si="485"/>
        <v>-340</v>
      </c>
      <c r="P296" s="18">
        <f t="shared" si="486"/>
        <v>-380</v>
      </c>
      <c r="Q296" s="35">
        <f t="shared" ref="Q296:S296" si="501">Q295</f>
        <v>0</v>
      </c>
      <c r="R296" s="35">
        <f t="shared" si="501"/>
        <v>0</v>
      </c>
      <c r="S296" s="35">
        <f t="shared" si="501"/>
        <v>0</v>
      </c>
      <c r="T296" s="4">
        <f t="shared" si="488"/>
        <v>1150</v>
      </c>
      <c r="U296" s="83">
        <f t="shared" si="440"/>
        <v>1600</v>
      </c>
      <c r="V296" s="83">
        <f t="shared" si="441"/>
        <v>1600</v>
      </c>
      <c r="W296" s="83">
        <f t="shared" si="442"/>
        <v>1600</v>
      </c>
      <c r="X296" s="4"/>
      <c r="Y296" s="18"/>
      <c r="Z296" s="18"/>
      <c r="AA296" s="18"/>
      <c r="AB296" s="50"/>
    </row>
    <row r="297" spans="1:28" ht="13.15" customHeight="1">
      <c r="A297" s="2">
        <f t="shared" si="493"/>
        <v>283</v>
      </c>
      <c r="B297" s="64">
        <f t="shared" si="436"/>
        <v>45604</v>
      </c>
      <c r="C297" s="2">
        <f t="shared" si="437"/>
        <v>884</v>
      </c>
      <c r="D297" s="5">
        <f t="shared" si="393"/>
        <v>1868</v>
      </c>
      <c r="E297" s="35">
        <f t="shared" si="477"/>
        <v>1072</v>
      </c>
      <c r="F297" s="35">
        <f t="shared" si="478"/>
        <v>1092</v>
      </c>
      <c r="G297" s="35">
        <f t="shared" si="479"/>
        <v>1132</v>
      </c>
      <c r="H297" s="18">
        <f t="shared" si="480"/>
        <v>1680</v>
      </c>
      <c r="I297" s="18">
        <f t="shared" si="481"/>
        <v>1660</v>
      </c>
      <c r="J297" s="18">
        <f t="shared" si="482"/>
        <v>1620</v>
      </c>
      <c r="K297" s="18">
        <f t="shared" ref="K297:M297" si="502">K296</f>
        <v>2000</v>
      </c>
      <c r="L297" s="18">
        <f t="shared" si="502"/>
        <v>2000</v>
      </c>
      <c r="M297" s="18">
        <f t="shared" si="502"/>
        <v>2000</v>
      </c>
      <c r="N297" s="18">
        <f t="shared" si="484"/>
        <v>-320</v>
      </c>
      <c r="O297" s="18">
        <f t="shared" si="485"/>
        <v>-340</v>
      </c>
      <c r="P297" s="18">
        <f t="shared" si="486"/>
        <v>-380</v>
      </c>
      <c r="Q297" s="35">
        <f t="shared" ref="Q297:S297" si="503">Q296</f>
        <v>0</v>
      </c>
      <c r="R297" s="35">
        <f t="shared" si="503"/>
        <v>0</v>
      </c>
      <c r="S297" s="35">
        <f t="shared" si="503"/>
        <v>0</v>
      </c>
      <c r="T297" s="4">
        <f t="shared" si="488"/>
        <v>1152</v>
      </c>
      <c r="U297" s="83">
        <f t="shared" si="440"/>
        <v>1600</v>
      </c>
      <c r="V297" s="83">
        <f t="shared" si="441"/>
        <v>1600</v>
      </c>
      <c r="W297" s="83">
        <f t="shared" si="442"/>
        <v>1600</v>
      </c>
      <c r="X297" s="4"/>
      <c r="Y297" s="18"/>
      <c r="Z297" s="18"/>
      <c r="AA297" s="18"/>
      <c r="AB297" s="50"/>
    </row>
    <row r="298" spans="1:28" ht="13.15" customHeight="1">
      <c r="A298" s="2">
        <f t="shared" si="493"/>
        <v>284</v>
      </c>
      <c r="B298" s="64">
        <f t="shared" si="436"/>
        <v>45605</v>
      </c>
      <c r="C298" s="2">
        <f t="shared" si="437"/>
        <v>884</v>
      </c>
      <c r="D298" s="5">
        <f t="shared" si="393"/>
        <v>1870</v>
      </c>
      <c r="E298" s="35">
        <f t="shared" si="477"/>
        <v>1074</v>
      </c>
      <c r="F298" s="35">
        <f t="shared" si="478"/>
        <v>1094</v>
      </c>
      <c r="G298" s="35">
        <f t="shared" si="479"/>
        <v>1134</v>
      </c>
      <c r="H298" s="18">
        <f t="shared" si="480"/>
        <v>1680</v>
      </c>
      <c r="I298" s="18">
        <f t="shared" si="481"/>
        <v>1660</v>
      </c>
      <c r="J298" s="18">
        <f t="shared" si="482"/>
        <v>1620</v>
      </c>
      <c r="K298" s="18">
        <f t="shared" ref="K298:M298" si="504">K297</f>
        <v>2000</v>
      </c>
      <c r="L298" s="18">
        <f t="shared" si="504"/>
        <v>2000</v>
      </c>
      <c r="M298" s="18">
        <f t="shared" si="504"/>
        <v>2000</v>
      </c>
      <c r="N298" s="18">
        <f t="shared" si="484"/>
        <v>-320</v>
      </c>
      <c r="O298" s="18">
        <f t="shared" si="485"/>
        <v>-340</v>
      </c>
      <c r="P298" s="18">
        <f t="shared" si="486"/>
        <v>-380</v>
      </c>
      <c r="Q298" s="35">
        <f t="shared" ref="Q298:S298" si="505">Q297</f>
        <v>0</v>
      </c>
      <c r="R298" s="35">
        <f t="shared" si="505"/>
        <v>0</v>
      </c>
      <c r="S298" s="35">
        <f t="shared" si="505"/>
        <v>0</v>
      </c>
      <c r="T298" s="4">
        <f t="shared" si="488"/>
        <v>1154</v>
      </c>
      <c r="U298" s="83">
        <f t="shared" si="440"/>
        <v>1600</v>
      </c>
      <c r="V298" s="83">
        <f t="shared" si="441"/>
        <v>1600</v>
      </c>
      <c r="W298" s="83">
        <f t="shared" si="442"/>
        <v>1600</v>
      </c>
      <c r="X298" s="4"/>
      <c r="Y298" s="18"/>
      <c r="Z298" s="18"/>
      <c r="AA298" s="18"/>
      <c r="AB298" s="50"/>
    </row>
    <row r="299" spans="1:28" ht="13.15" customHeight="1">
      <c r="A299" s="2">
        <f t="shared" si="493"/>
        <v>285</v>
      </c>
      <c r="B299" s="64">
        <f t="shared" si="436"/>
        <v>45606</v>
      </c>
      <c r="C299" s="2">
        <f t="shared" si="437"/>
        <v>884</v>
      </c>
      <c r="D299" s="5">
        <f t="shared" si="393"/>
        <v>1872</v>
      </c>
      <c r="E299" s="35">
        <f t="shared" si="477"/>
        <v>1076</v>
      </c>
      <c r="F299" s="35">
        <f t="shared" si="478"/>
        <v>1096</v>
      </c>
      <c r="G299" s="35">
        <f t="shared" si="479"/>
        <v>1136</v>
      </c>
      <c r="H299" s="18">
        <f t="shared" si="480"/>
        <v>1680</v>
      </c>
      <c r="I299" s="18">
        <f t="shared" si="481"/>
        <v>1660</v>
      </c>
      <c r="J299" s="18">
        <f t="shared" si="482"/>
        <v>1620</v>
      </c>
      <c r="K299" s="18">
        <f t="shared" ref="K299:M299" si="506">K298</f>
        <v>2000</v>
      </c>
      <c r="L299" s="18">
        <f t="shared" si="506"/>
        <v>2000</v>
      </c>
      <c r="M299" s="18">
        <f t="shared" si="506"/>
        <v>2000</v>
      </c>
      <c r="N299" s="18">
        <f t="shared" si="484"/>
        <v>-320</v>
      </c>
      <c r="O299" s="18">
        <f t="shared" si="485"/>
        <v>-340</v>
      </c>
      <c r="P299" s="18">
        <f t="shared" si="486"/>
        <v>-380</v>
      </c>
      <c r="Q299" s="35">
        <f t="shared" ref="Q299:S299" si="507">Q298</f>
        <v>0</v>
      </c>
      <c r="R299" s="35">
        <f t="shared" si="507"/>
        <v>0</v>
      </c>
      <c r="S299" s="35">
        <f t="shared" si="507"/>
        <v>0</v>
      </c>
      <c r="T299" s="4">
        <f t="shared" si="488"/>
        <v>1156</v>
      </c>
      <c r="U299" s="83">
        <f t="shared" si="440"/>
        <v>1600</v>
      </c>
      <c r="V299" s="83">
        <f t="shared" si="441"/>
        <v>1600</v>
      </c>
      <c r="W299" s="83">
        <f t="shared" si="442"/>
        <v>1600</v>
      </c>
      <c r="X299" s="4"/>
      <c r="Y299" s="18"/>
      <c r="Z299" s="18"/>
      <c r="AA299" s="18"/>
      <c r="AB299" s="50"/>
    </row>
    <row r="300" spans="1:28" ht="13.15" customHeight="1">
      <c r="A300" s="2">
        <f t="shared" si="493"/>
        <v>286</v>
      </c>
      <c r="B300" s="64">
        <f t="shared" si="436"/>
        <v>45607</v>
      </c>
      <c r="C300" s="2">
        <f t="shared" si="437"/>
        <v>884</v>
      </c>
      <c r="D300" s="5">
        <f t="shared" si="393"/>
        <v>1874</v>
      </c>
      <c r="E300" s="35">
        <f t="shared" si="477"/>
        <v>1078</v>
      </c>
      <c r="F300" s="35">
        <f t="shared" si="478"/>
        <v>1098</v>
      </c>
      <c r="G300" s="35">
        <f t="shared" si="479"/>
        <v>1138</v>
      </c>
      <c r="H300" s="18">
        <f t="shared" si="480"/>
        <v>1680</v>
      </c>
      <c r="I300" s="18">
        <f t="shared" si="481"/>
        <v>1660</v>
      </c>
      <c r="J300" s="18">
        <f t="shared" si="482"/>
        <v>1620</v>
      </c>
      <c r="K300" s="18">
        <f t="shared" ref="K300:M300" si="508">K299</f>
        <v>2000</v>
      </c>
      <c r="L300" s="18">
        <f t="shared" si="508"/>
        <v>2000</v>
      </c>
      <c r="M300" s="18">
        <f t="shared" si="508"/>
        <v>2000</v>
      </c>
      <c r="N300" s="18">
        <f t="shared" si="484"/>
        <v>-320</v>
      </c>
      <c r="O300" s="18">
        <f t="shared" si="485"/>
        <v>-340</v>
      </c>
      <c r="P300" s="18">
        <f t="shared" si="486"/>
        <v>-380</v>
      </c>
      <c r="Q300" s="35">
        <f t="shared" ref="Q300:S300" si="509">Q299</f>
        <v>0</v>
      </c>
      <c r="R300" s="35">
        <f t="shared" si="509"/>
        <v>0</v>
      </c>
      <c r="S300" s="35">
        <f t="shared" si="509"/>
        <v>0</v>
      </c>
      <c r="T300" s="4">
        <f t="shared" si="488"/>
        <v>1158</v>
      </c>
      <c r="U300" s="83">
        <f t="shared" si="440"/>
        <v>1600</v>
      </c>
      <c r="V300" s="83">
        <f t="shared" si="441"/>
        <v>1600</v>
      </c>
      <c r="W300" s="83">
        <f t="shared" si="442"/>
        <v>1600</v>
      </c>
      <c r="X300" s="4"/>
      <c r="Y300" s="18"/>
      <c r="Z300" s="18"/>
      <c r="AA300" s="18"/>
      <c r="AB300" s="50"/>
    </row>
    <row r="301" spans="1:28" ht="13.15" customHeight="1">
      <c r="A301" s="2">
        <f t="shared" si="493"/>
        <v>287</v>
      </c>
      <c r="B301" s="64">
        <f t="shared" si="436"/>
        <v>45608</v>
      </c>
      <c r="C301" s="2">
        <f t="shared" si="437"/>
        <v>884</v>
      </c>
      <c r="D301" s="5">
        <f t="shared" si="393"/>
        <v>1876</v>
      </c>
      <c r="E301" s="35">
        <f t="shared" si="477"/>
        <v>1080</v>
      </c>
      <c r="F301" s="35">
        <f t="shared" si="478"/>
        <v>1100</v>
      </c>
      <c r="G301" s="35">
        <f t="shared" si="479"/>
        <v>1140</v>
      </c>
      <c r="H301" s="18">
        <f t="shared" si="480"/>
        <v>1680</v>
      </c>
      <c r="I301" s="18">
        <f t="shared" si="481"/>
        <v>1660</v>
      </c>
      <c r="J301" s="18">
        <f t="shared" si="482"/>
        <v>1620</v>
      </c>
      <c r="K301" s="18">
        <f t="shared" ref="K301:M301" si="510">K300</f>
        <v>2000</v>
      </c>
      <c r="L301" s="18">
        <f t="shared" si="510"/>
        <v>2000</v>
      </c>
      <c r="M301" s="18">
        <f t="shared" si="510"/>
        <v>2000</v>
      </c>
      <c r="N301" s="18">
        <f t="shared" si="484"/>
        <v>-320</v>
      </c>
      <c r="O301" s="18">
        <f t="shared" si="485"/>
        <v>-340</v>
      </c>
      <c r="P301" s="18">
        <f t="shared" si="486"/>
        <v>-380</v>
      </c>
      <c r="Q301" s="35">
        <f t="shared" ref="Q301:S301" si="511">Q300</f>
        <v>0</v>
      </c>
      <c r="R301" s="35">
        <f t="shared" si="511"/>
        <v>0</v>
      </c>
      <c r="S301" s="35">
        <f t="shared" si="511"/>
        <v>0</v>
      </c>
      <c r="T301" s="4">
        <f t="shared" si="488"/>
        <v>1160</v>
      </c>
      <c r="U301" s="83">
        <f t="shared" si="440"/>
        <v>1600</v>
      </c>
      <c r="V301" s="83">
        <f t="shared" si="441"/>
        <v>1600</v>
      </c>
      <c r="W301" s="83">
        <f t="shared" si="442"/>
        <v>1600</v>
      </c>
      <c r="X301" s="4"/>
      <c r="Y301" s="18"/>
      <c r="Z301" s="18"/>
      <c r="AA301" s="18"/>
      <c r="AB301" s="50"/>
    </row>
    <row r="302" spans="1:28" ht="13.15" customHeight="1">
      <c r="A302" s="2">
        <f t="shared" si="493"/>
        <v>288</v>
      </c>
      <c r="B302" s="64">
        <f t="shared" si="436"/>
        <v>45609</v>
      </c>
      <c r="C302" s="2">
        <f t="shared" si="437"/>
        <v>884</v>
      </c>
      <c r="D302" s="5">
        <f t="shared" si="393"/>
        <v>1878</v>
      </c>
      <c r="E302" s="35">
        <f t="shared" si="477"/>
        <v>1082</v>
      </c>
      <c r="F302" s="35">
        <f t="shared" si="478"/>
        <v>1102</v>
      </c>
      <c r="G302" s="35">
        <f t="shared" si="479"/>
        <v>1142</v>
      </c>
      <c r="H302" s="18">
        <f t="shared" si="480"/>
        <v>1680</v>
      </c>
      <c r="I302" s="18">
        <f t="shared" si="481"/>
        <v>1660</v>
      </c>
      <c r="J302" s="18">
        <f t="shared" si="482"/>
        <v>1620</v>
      </c>
      <c r="K302" s="18">
        <f t="shared" ref="K302:M302" si="512">K301</f>
        <v>2000</v>
      </c>
      <c r="L302" s="18">
        <f t="shared" si="512"/>
        <v>2000</v>
      </c>
      <c r="M302" s="18">
        <f t="shared" si="512"/>
        <v>2000</v>
      </c>
      <c r="N302" s="18">
        <f t="shared" si="484"/>
        <v>-320</v>
      </c>
      <c r="O302" s="18">
        <f t="shared" si="485"/>
        <v>-340</v>
      </c>
      <c r="P302" s="18">
        <f t="shared" si="486"/>
        <v>-380</v>
      </c>
      <c r="Q302" s="35">
        <f t="shared" ref="Q302:S302" si="513">Q301</f>
        <v>0</v>
      </c>
      <c r="R302" s="35">
        <f t="shared" si="513"/>
        <v>0</v>
      </c>
      <c r="S302" s="35">
        <f t="shared" si="513"/>
        <v>0</v>
      </c>
      <c r="T302" s="4">
        <f t="shared" si="488"/>
        <v>1162</v>
      </c>
      <c r="U302" s="83">
        <f t="shared" si="440"/>
        <v>1600</v>
      </c>
      <c r="V302" s="83">
        <f t="shared" si="441"/>
        <v>1600</v>
      </c>
      <c r="W302" s="83">
        <f t="shared" si="442"/>
        <v>1600</v>
      </c>
      <c r="X302" s="4"/>
      <c r="Y302" s="18"/>
      <c r="Z302" s="18"/>
      <c r="AA302" s="18"/>
      <c r="AB302" s="50"/>
    </row>
    <row r="303" spans="1:28" ht="13.15" customHeight="1">
      <c r="A303" s="2">
        <f t="shared" si="493"/>
        <v>289</v>
      </c>
      <c r="B303" s="64">
        <f t="shared" si="436"/>
        <v>45610</v>
      </c>
      <c r="C303" s="2">
        <f t="shared" si="437"/>
        <v>884</v>
      </c>
      <c r="D303" s="5">
        <f t="shared" si="393"/>
        <v>1880</v>
      </c>
      <c r="E303" s="35">
        <f t="shared" si="477"/>
        <v>1084</v>
      </c>
      <c r="F303" s="35">
        <f t="shared" si="478"/>
        <v>1104</v>
      </c>
      <c r="G303" s="35">
        <f t="shared" si="479"/>
        <v>1144</v>
      </c>
      <c r="H303" s="18">
        <f t="shared" si="480"/>
        <v>1680</v>
      </c>
      <c r="I303" s="18">
        <f t="shared" si="481"/>
        <v>1660</v>
      </c>
      <c r="J303" s="18">
        <f t="shared" si="482"/>
        <v>1620</v>
      </c>
      <c r="K303" s="18">
        <f t="shared" ref="K303:M303" si="514">K302</f>
        <v>2000</v>
      </c>
      <c r="L303" s="18">
        <f t="shared" si="514"/>
        <v>2000</v>
      </c>
      <c r="M303" s="18">
        <f t="shared" si="514"/>
        <v>2000</v>
      </c>
      <c r="N303" s="18">
        <f t="shared" si="484"/>
        <v>-320</v>
      </c>
      <c r="O303" s="18">
        <f t="shared" si="485"/>
        <v>-340</v>
      </c>
      <c r="P303" s="18">
        <f t="shared" si="486"/>
        <v>-380</v>
      </c>
      <c r="Q303" s="35">
        <f t="shared" ref="Q303:S303" si="515">Q302</f>
        <v>0</v>
      </c>
      <c r="R303" s="35">
        <f t="shared" si="515"/>
        <v>0</v>
      </c>
      <c r="S303" s="35">
        <f t="shared" si="515"/>
        <v>0</v>
      </c>
      <c r="T303" s="4">
        <f t="shared" si="488"/>
        <v>1164</v>
      </c>
      <c r="U303" s="83">
        <f t="shared" si="440"/>
        <v>1600</v>
      </c>
      <c r="V303" s="83">
        <f t="shared" si="441"/>
        <v>1600</v>
      </c>
      <c r="W303" s="83">
        <f t="shared" si="442"/>
        <v>1600</v>
      </c>
      <c r="X303" s="4"/>
      <c r="Y303" s="18"/>
      <c r="Z303" s="18"/>
      <c r="AA303" s="18"/>
      <c r="AB303" s="50"/>
    </row>
    <row r="304" spans="1:28" ht="13.15" customHeight="1">
      <c r="A304" s="2">
        <f t="shared" si="493"/>
        <v>290</v>
      </c>
      <c r="B304" s="64">
        <f t="shared" si="436"/>
        <v>45611</v>
      </c>
      <c r="C304" s="2">
        <f t="shared" si="437"/>
        <v>884</v>
      </c>
      <c r="D304" s="5">
        <f t="shared" si="393"/>
        <v>1882</v>
      </c>
      <c r="E304" s="35">
        <f t="shared" si="477"/>
        <v>1086</v>
      </c>
      <c r="F304" s="35">
        <f t="shared" si="478"/>
        <v>1106</v>
      </c>
      <c r="G304" s="35">
        <f t="shared" si="479"/>
        <v>1146</v>
      </c>
      <c r="H304" s="18">
        <f t="shared" si="480"/>
        <v>1680</v>
      </c>
      <c r="I304" s="18">
        <f t="shared" si="481"/>
        <v>1660</v>
      </c>
      <c r="J304" s="18">
        <f t="shared" si="482"/>
        <v>1620</v>
      </c>
      <c r="K304" s="18">
        <f t="shared" ref="K304:M304" si="516">K303</f>
        <v>2000</v>
      </c>
      <c r="L304" s="18">
        <f t="shared" si="516"/>
        <v>2000</v>
      </c>
      <c r="M304" s="18">
        <f t="shared" si="516"/>
        <v>2000</v>
      </c>
      <c r="N304" s="18">
        <f t="shared" si="484"/>
        <v>-320</v>
      </c>
      <c r="O304" s="18">
        <f t="shared" si="485"/>
        <v>-340</v>
      </c>
      <c r="P304" s="18">
        <f t="shared" si="486"/>
        <v>-380</v>
      </c>
      <c r="Q304" s="35">
        <f t="shared" ref="Q304:S304" si="517">Q303</f>
        <v>0</v>
      </c>
      <c r="R304" s="35">
        <f t="shared" si="517"/>
        <v>0</v>
      </c>
      <c r="S304" s="35">
        <f t="shared" si="517"/>
        <v>0</v>
      </c>
      <c r="T304" s="4">
        <f t="shared" si="488"/>
        <v>1166</v>
      </c>
      <c r="U304" s="83">
        <f t="shared" si="440"/>
        <v>1600</v>
      </c>
      <c r="V304" s="83">
        <f t="shared" si="441"/>
        <v>1600</v>
      </c>
      <c r="W304" s="83">
        <f t="shared" si="442"/>
        <v>1600</v>
      </c>
      <c r="X304" s="4"/>
      <c r="Y304" s="18"/>
      <c r="Z304" s="18"/>
      <c r="AA304" s="18"/>
      <c r="AB304" s="50"/>
    </row>
    <row r="305" spans="1:28" ht="13.15" customHeight="1">
      <c r="A305" s="2">
        <f t="shared" si="493"/>
        <v>291</v>
      </c>
      <c r="B305" s="64">
        <f t="shared" si="436"/>
        <v>45612</v>
      </c>
      <c r="C305" s="2">
        <f t="shared" si="437"/>
        <v>884</v>
      </c>
      <c r="D305" s="5">
        <f t="shared" si="393"/>
        <v>1884</v>
      </c>
      <c r="E305" s="35">
        <f t="shared" si="477"/>
        <v>1088</v>
      </c>
      <c r="F305" s="35">
        <f t="shared" si="478"/>
        <v>1108</v>
      </c>
      <c r="G305" s="35">
        <f t="shared" si="479"/>
        <v>1148</v>
      </c>
      <c r="H305" s="18">
        <f t="shared" si="480"/>
        <v>1680</v>
      </c>
      <c r="I305" s="18">
        <f t="shared" si="481"/>
        <v>1660</v>
      </c>
      <c r="J305" s="18">
        <f t="shared" si="482"/>
        <v>1620</v>
      </c>
      <c r="K305" s="18">
        <f t="shared" ref="K305:M305" si="518">K304</f>
        <v>2000</v>
      </c>
      <c r="L305" s="18">
        <f t="shared" si="518"/>
        <v>2000</v>
      </c>
      <c r="M305" s="18">
        <f t="shared" si="518"/>
        <v>2000</v>
      </c>
      <c r="N305" s="18">
        <f t="shared" si="484"/>
        <v>-320</v>
      </c>
      <c r="O305" s="18">
        <f t="shared" si="485"/>
        <v>-340</v>
      </c>
      <c r="P305" s="18">
        <f t="shared" si="486"/>
        <v>-380</v>
      </c>
      <c r="Q305" s="35">
        <f t="shared" ref="Q305:S305" si="519">Q304</f>
        <v>0</v>
      </c>
      <c r="R305" s="35">
        <f t="shared" si="519"/>
        <v>0</v>
      </c>
      <c r="S305" s="35">
        <f t="shared" si="519"/>
        <v>0</v>
      </c>
      <c r="T305" s="4">
        <f t="shared" si="488"/>
        <v>1168</v>
      </c>
      <c r="U305" s="83">
        <f t="shared" si="440"/>
        <v>1600</v>
      </c>
      <c r="V305" s="83">
        <f t="shared" si="441"/>
        <v>1600</v>
      </c>
      <c r="W305" s="83">
        <f t="shared" si="442"/>
        <v>1600</v>
      </c>
      <c r="X305" s="4"/>
      <c r="Y305" s="18"/>
      <c r="Z305" s="18"/>
      <c r="AA305" s="18"/>
      <c r="AB305" s="50"/>
    </row>
    <row r="306" spans="1:28" ht="13.15" customHeight="1">
      <c r="A306" s="2">
        <f t="shared" si="493"/>
        <v>292</v>
      </c>
      <c r="B306" s="64">
        <f t="shared" si="436"/>
        <v>45613</v>
      </c>
      <c r="C306" s="2">
        <f t="shared" si="437"/>
        <v>884</v>
      </c>
      <c r="D306" s="5">
        <f t="shared" si="393"/>
        <v>1886</v>
      </c>
      <c r="E306" s="35">
        <f t="shared" si="477"/>
        <v>1090</v>
      </c>
      <c r="F306" s="35">
        <f t="shared" si="478"/>
        <v>1110</v>
      </c>
      <c r="G306" s="35">
        <f t="shared" si="479"/>
        <v>1150</v>
      </c>
      <c r="H306" s="18">
        <f t="shared" si="480"/>
        <v>1680</v>
      </c>
      <c r="I306" s="18">
        <f t="shared" si="481"/>
        <v>1660</v>
      </c>
      <c r="J306" s="18">
        <f t="shared" si="482"/>
        <v>1620</v>
      </c>
      <c r="K306" s="18">
        <f t="shared" ref="K306:M306" si="520">K305</f>
        <v>2000</v>
      </c>
      <c r="L306" s="18">
        <f t="shared" si="520"/>
        <v>2000</v>
      </c>
      <c r="M306" s="18">
        <f t="shared" si="520"/>
        <v>2000</v>
      </c>
      <c r="N306" s="18">
        <f t="shared" si="484"/>
        <v>-320</v>
      </c>
      <c r="O306" s="18">
        <f t="shared" si="485"/>
        <v>-340</v>
      </c>
      <c r="P306" s="18">
        <f t="shared" si="486"/>
        <v>-380</v>
      </c>
      <c r="Q306" s="35">
        <f t="shared" ref="Q306:S306" si="521">Q305</f>
        <v>0</v>
      </c>
      <c r="R306" s="35">
        <f t="shared" si="521"/>
        <v>0</v>
      </c>
      <c r="S306" s="35">
        <f t="shared" si="521"/>
        <v>0</v>
      </c>
      <c r="T306" s="4">
        <f t="shared" si="488"/>
        <v>1170</v>
      </c>
      <c r="U306" s="83">
        <f t="shared" si="440"/>
        <v>1600</v>
      </c>
      <c r="V306" s="83">
        <f t="shared" si="441"/>
        <v>1600</v>
      </c>
      <c r="W306" s="83">
        <f t="shared" si="442"/>
        <v>1600</v>
      </c>
      <c r="X306" s="4"/>
      <c r="Y306" s="18"/>
      <c r="Z306" s="18"/>
      <c r="AA306" s="18"/>
      <c r="AB306" s="50"/>
    </row>
    <row r="307" spans="1:28" ht="13.15" customHeight="1">
      <c r="A307" s="2">
        <f t="shared" si="493"/>
        <v>293</v>
      </c>
      <c r="B307" s="64">
        <f t="shared" si="436"/>
        <v>45614</v>
      </c>
      <c r="C307" s="2">
        <f t="shared" si="437"/>
        <v>884</v>
      </c>
      <c r="D307" s="5">
        <f t="shared" si="393"/>
        <v>1888</v>
      </c>
      <c r="E307" s="35">
        <f t="shared" si="477"/>
        <v>1092</v>
      </c>
      <c r="F307" s="35">
        <f t="shared" si="478"/>
        <v>1112</v>
      </c>
      <c r="G307" s="35">
        <f t="shared" si="479"/>
        <v>1152</v>
      </c>
      <c r="H307" s="18">
        <f t="shared" si="480"/>
        <v>1680</v>
      </c>
      <c r="I307" s="18">
        <f t="shared" si="481"/>
        <v>1660</v>
      </c>
      <c r="J307" s="18">
        <f t="shared" si="482"/>
        <v>1620</v>
      </c>
      <c r="K307" s="18">
        <f t="shared" ref="K307:M307" si="522">K306</f>
        <v>2000</v>
      </c>
      <c r="L307" s="18">
        <f t="shared" si="522"/>
        <v>2000</v>
      </c>
      <c r="M307" s="18">
        <f t="shared" si="522"/>
        <v>2000</v>
      </c>
      <c r="N307" s="18">
        <f t="shared" si="484"/>
        <v>-320</v>
      </c>
      <c r="O307" s="18">
        <f t="shared" si="485"/>
        <v>-340</v>
      </c>
      <c r="P307" s="18">
        <f t="shared" si="486"/>
        <v>-380</v>
      </c>
      <c r="Q307" s="35">
        <f t="shared" ref="Q307:S307" si="523">Q306</f>
        <v>0</v>
      </c>
      <c r="R307" s="35">
        <f t="shared" si="523"/>
        <v>0</v>
      </c>
      <c r="S307" s="35">
        <f t="shared" si="523"/>
        <v>0</v>
      </c>
      <c r="T307" s="4">
        <f t="shared" si="488"/>
        <v>1172</v>
      </c>
      <c r="U307" s="83">
        <f t="shared" si="440"/>
        <v>1600</v>
      </c>
      <c r="V307" s="83">
        <f t="shared" si="441"/>
        <v>1600</v>
      </c>
      <c r="W307" s="83">
        <f t="shared" si="442"/>
        <v>1600</v>
      </c>
      <c r="X307" s="4"/>
      <c r="Y307" s="18"/>
      <c r="Z307" s="18"/>
      <c r="AA307" s="18"/>
      <c r="AB307" s="50"/>
    </row>
    <row r="308" spans="1:28" ht="13.15" customHeight="1">
      <c r="A308" s="2">
        <f t="shared" si="493"/>
        <v>294</v>
      </c>
      <c r="B308" s="64">
        <f t="shared" si="436"/>
        <v>45615</v>
      </c>
      <c r="C308" s="2">
        <f t="shared" si="437"/>
        <v>884</v>
      </c>
      <c r="D308" s="5">
        <f t="shared" si="393"/>
        <v>1890</v>
      </c>
      <c r="E308" s="35">
        <f t="shared" si="477"/>
        <v>1094</v>
      </c>
      <c r="F308" s="35">
        <f t="shared" si="478"/>
        <v>1114</v>
      </c>
      <c r="G308" s="35">
        <f t="shared" si="479"/>
        <v>1154</v>
      </c>
      <c r="H308" s="18">
        <f t="shared" si="480"/>
        <v>1680</v>
      </c>
      <c r="I308" s="18">
        <f t="shared" si="481"/>
        <v>1660</v>
      </c>
      <c r="J308" s="18">
        <f t="shared" si="482"/>
        <v>1620</v>
      </c>
      <c r="K308" s="18">
        <f t="shared" ref="K308:M308" si="524">K307</f>
        <v>2000</v>
      </c>
      <c r="L308" s="18">
        <f t="shared" si="524"/>
        <v>2000</v>
      </c>
      <c r="M308" s="18">
        <f t="shared" si="524"/>
        <v>2000</v>
      </c>
      <c r="N308" s="18">
        <f t="shared" si="484"/>
        <v>-320</v>
      </c>
      <c r="O308" s="18">
        <f t="shared" si="485"/>
        <v>-340</v>
      </c>
      <c r="P308" s="18">
        <f t="shared" si="486"/>
        <v>-380</v>
      </c>
      <c r="Q308" s="35">
        <f t="shared" ref="Q308:S308" si="525">Q307</f>
        <v>0</v>
      </c>
      <c r="R308" s="35">
        <f t="shared" si="525"/>
        <v>0</v>
      </c>
      <c r="S308" s="35">
        <f t="shared" si="525"/>
        <v>0</v>
      </c>
      <c r="T308" s="4">
        <f t="shared" si="488"/>
        <v>1174</v>
      </c>
      <c r="U308" s="83">
        <f t="shared" si="440"/>
        <v>1600</v>
      </c>
      <c r="V308" s="83">
        <f t="shared" si="441"/>
        <v>1600</v>
      </c>
      <c r="W308" s="83">
        <f t="shared" si="442"/>
        <v>1600</v>
      </c>
      <c r="X308" s="4"/>
      <c r="Y308" s="18"/>
      <c r="Z308" s="18"/>
      <c r="AA308" s="18"/>
      <c r="AB308" s="50"/>
    </row>
    <row r="309" spans="1:28" ht="13.15" customHeight="1">
      <c r="A309" s="2">
        <f t="shared" si="493"/>
        <v>295</v>
      </c>
      <c r="B309" s="64">
        <f t="shared" si="436"/>
        <v>45616</v>
      </c>
      <c r="C309" s="2">
        <f t="shared" si="437"/>
        <v>884</v>
      </c>
      <c r="D309" s="5">
        <f t="shared" si="393"/>
        <v>1892</v>
      </c>
      <c r="E309" s="35">
        <f t="shared" si="477"/>
        <v>1096</v>
      </c>
      <c r="F309" s="35">
        <f t="shared" si="478"/>
        <v>1116</v>
      </c>
      <c r="G309" s="35">
        <f t="shared" si="479"/>
        <v>1156</v>
      </c>
      <c r="H309" s="18">
        <f t="shared" si="480"/>
        <v>1680</v>
      </c>
      <c r="I309" s="18">
        <f t="shared" si="481"/>
        <v>1660</v>
      </c>
      <c r="J309" s="18">
        <f t="shared" si="482"/>
        <v>1620</v>
      </c>
      <c r="K309" s="18">
        <f t="shared" ref="K309:M309" si="526">K308</f>
        <v>2000</v>
      </c>
      <c r="L309" s="18">
        <f t="shared" si="526"/>
        <v>2000</v>
      </c>
      <c r="M309" s="18">
        <f t="shared" si="526"/>
        <v>2000</v>
      </c>
      <c r="N309" s="18">
        <f t="shared" si="484"/>
        <v>-320</v>
      </c>
      <c r="O309" s="18">
        <f t="shared" si="485"/>
        <v>-340</v>
      </c>
      <c r="P309" s="18">
        <f t="shared" si="486"/>
        <v>-380</v>
      </c>
      <c r="Q309" s="35">
        <f t="shared" ref="Q309:S309" si="527">Q308</f>
        <v>0</v>
      </c>
      <c r="R309" s="35">
        <f t="shared" si="527"/>
        <v>0</v>
      </c>
      <c r="S309" s="35">
        <f t="shared" si="527"/>
        <v>0</v>
      </c>
      <c r="T309" s="4">
        <f t="shared" si="488"/>
        <v>1176</v>
      </c>
      <c r="U309" s="83">
        <f t="shared" si="440"/>
        <v>1600</v>
      </c>
      <c r="V309" s="83">
        <f t="shared" si="441"/>
        <v>1600</v>
      </c>
      <c r="W309" s="83">
        <f t="shared" si="442"/>
        <v>1600</v>
      </c>
      <c r="X309" s="4"/>
      <c r="Y309" s="18"/>
      <c r="Z309" s="18"/>
      <c r="AA309" s="18"/>
      <c r="AB309" s="50"/>
    </row>
    <row r="310" spans="1:28" ht="13.15" customHeight="1">
      <c r="A310" s="2">
        <f t="shared" si="493"/>
        <v>296</v>
      </c>
      <c r="B310" s="64">
        <f t="shared" si="436"/>
        <v>45617</v>
      </c>
      <c r="C310" s="2">
        <f t="shared" si="437"/>
        <v>884</v>
      </c>
      <c r="D310" s="5">
        <f t="shared" si="393"/>
        <v>1894</v>
      </c>
      <c r="E310" s="35">
        <f t="shared" si="477"/>
        <v>1098</v>
      </c>
      <c r="F310" s="35">
        <f t="shared" si="478"/>
        <v>1118</v>
      </c>
      <c r="G310" s="35">
        <f t="shared" si="479"/>
        <v>1158</v>
      </c>
      <c r="H310" s="18">
        <f t="shared" si="480"/>
        <v>1680</v>
      </c>
      <c r="I310" s="18">
        <f t="shared" si="481"/>
        <v>1660</v>
      </c>
      <c r="J310" s="18">
        <f t="shared" si="482"/>
        <v>1620</v>
      </c>
      <c r="K310" s="18">
        <f t="shared" ref="K310:M310" si="528">K309</f>
        <v>2000</v>
      </c>
      <c r="L310" s="18">
        <f t="shared" si="528"/>
        <v>2000</v>
      </c>
      <c r="M310" s="18">
        <f t="shared" si="528"/>
        <v>2000</v>
      </c>
      <c r="N310" s="18">
        <f t="shared" si="484"/>
        <v>-320</v>
      </c>
      <c r="O310" s="18">
        <f t="shared" si="485"/>
        <v>-340</v>
      </c>
      <c r="P310" s="18">
        <f t="shared" si="486"/>
        <v>-380</v>
      </c>
      <c r="Q310" s="35">
        <f t="shared" ref="Q310:S310" si="529">Q309</f>
        <v>0</v>
      </c>
      <c r="R310" s="35">
        <f t="shared" si="529"/>
        <v>0</v>
      </c>
      <c r="S310" s="35">
        <f t="shared" si="529"/>
        <v>0</v>
      </c>
      <c r="T310" s="4">
        <f t="shared" si="488"/>
        <v>1178</v>
      </c>
      <c r="U310" s="83">
        <f t="shared" si="440"/>
        <v>1600</v>
      </c>
      <c r="V310" s="83">
        <f t="shared" si="441"/>
        <v>1600</v>
      </c>
      <c r="W310" s="83">
        <f t="shared" si="442"/>
        <v>1600</v>
      </c>
      <c r="X310" s="4"/>
      <c r="Y310" s="18"/>
      <c r="Z310" s="18"/>
      <c r="AA310" s="18"/>
      <c r="AB310" s="50"/>
    </row>
    <row r="311" spans="1:28" ht="13.15" customHeight="1">
      <c r="A311" s="2">
        <f t="shared" si="493"/>
        <v>297</v>
      </c>
      <c r="B311" s="64">
        <f t="shared" si="436"/>
        <v>45618</v>
      </c>
      <c r="C311" s="2">
        <f t="shared" si="437"/>
        <v>884</v>
      </c>
      <c r="D311" s="5">
        <f t="shared" si="393"/>
        <v>1896</v>
      </c>
      <c r="E311" s="35">
        <f t="shared" si="477"/>
        <v>1100</v>
      </c>
      <c r="F311" s="35">
        <f t="shared" si="478"/>
        <v>1120</v>
      </c>
      <c r="G311" s="35">
        <f t="shared" si="479"/>
        <v>1160</v>
      </c>
      <c r="H311" s="18">
        <f t="shared" si="480"/>
        <v>1680</v>
      </c>
      <c r="I311" s="18">
        <f t="shared" si="481"/>
        <v>1660</v>
      </c>
      <c r="J311" s="18">
        <f t="shared" si="482"/>
        <v>1620</v>
      </c>
      <c r="K311" s="18">
        <f t="shared" ref="K311:M311" si="530">K310</f>
        <v>2000</v>
      </c>
      <c r="L311" s="18">
        <f t="shared" si="530"/>
        <v>2000</v>
      </c>
      <c r="M311" s="18">
        <f t="shared" si="530"/>
        <v>2000</v>
      </c>
      <c r="N311" s="18">
        <f t="shared" si="484"/>
        <v>-320</v>
      </c>
      <c r="O311" s="18">
        <f t="shared" si="485"/>
        <v>-340</v>
      </c>
      <c r="P311" s="18">
        <f t="shared" si="486"/>
        <v>-380</v>
      </c>
      <c r="Q311" s="35">
        <f t="shared" ref="Q311:S311" si="531">Q310</f>
        <v>0</v>
      </c>
      <c r="R311" s="35">
        <f t="shared" si="531"/>
        <v>0</v>
      </c>
      <c r="S311" s="35">
        <f t="shared" si="531"/>
        <v>0</v>
      </c>
      <c r="T311" s="4">
        <f t="shared" si="488"/>
        <v>1180</v>
      </c>
      <c r="U311" s="83">
        <f t="shared" si="440"/>
        <v>1600</v>
      </c>
      <c r="V311" s="83">
        <f t="shared" si="441"/>
        <v>1600</v>
      </c>
      <c r="W311" s="83">
        <f t="shared" si="442"/>
        <v>1600</v>
      </c>
      <c r="X311" s="4"/>
      <c r="Y311" s="18"/>
      <c r="Z311" s="18"/>
      <c r="AA311" s="18"/>
      <c r="AB311" s="50"/>
    </row>
    <row r="312" spans="1:28" ht="13.15" customHeight="1">
      <c r="A312" s="2">
        <f t="shared" si="493"/>
        <v>298</v>
      </c>
      <c r="B312" s="64">
        <f t="shared" si="436"/>
        <v>45619</v>
      </c>
      <c r="C312" s="2">
        <f t="shared" si="437"/>
        <v>884</v>
      </c>
      <c r="D312" s="5">
        <f t="shared" si="393"/>
        <v>1898</v>
      </c>
      <c r="E312" s="35">
        <f t="shared" si="477"/>
        <v>1102</v>
      </c>
      <c r="F312" s="35">
        <f t="shared" si="478"/>
        <v>1122</v>
      </c>
      <c r="G312" s="35">
        <f t="shared" si="479"/>
        <v>1162</v>
      </c>
      <c r="H312" s="18">
        <f t="shared" si="480"/>
        <v>1680</v>
      </c>
      <c r="I312" s="18">
        <f t="shared" si="481"/>
        <v>1660</v>
      </c>
      <c r="J312" s="18">
        <f t="shared" si="482"/>
        <v>1620</v>
      </c>
      <c r="K312" s="18">
        <f t="shared" ref="K312:M312" si="532">K311</f>
        <v>2000</v>
      </c>
      <c r="L312" s="18">
        <f t="shared" si="532"/>
        <v>2000</v>
      </c>
      <c r="M312" s="18">
        <f t="shared" si="532"/>
        <v>2000</v>
      </c>
      <c r="N312" s="18">
        <f t="shared" si="484"/>
        <v>-320</v>
      </c>
      <c r="O312" s="18">
        <f t="shared" si="485"/>
        <v>-340</v>
      </c>
      <c r="P312" s="18">
        <f t="shared" si="486"/>
        <v>-380</v>
      </c>
      <c r="Q312" s="35">
        <f t="shared" ref="Q312:S312" si="533">Q311</f>
        <v>0</v>
      </c>
      <c r="R312" s="35">
        <f t="shared" si="533"/>
        <v>0</v>
      </c>
      <c r="S312" s="35">
        <f t="shared" si="533"/>
        <v>0</v>
      </c>
      <c r="T312" s="4">
        <f t="shared" si="488"/>
        <v>1182</v>
      </c>
      <c r="U312" s="83">
        <f t="shared" si="440"/>
        <v>1600</v>
      </c>
      <c r="V312" s="83">
        <f t="shared" si="441"/>
        <v>1600</v>
      </c>
      <c r="W312" s="83">
        <f t="shared" si="442"/>
        <v>1600</v>
      </c>
      <c r="X312" s="4"/>
      <c r="Y312" s="18"/>
      <c r="Z312" s="18"/>
      <c r="AA312" s="18"/>
      <c r="AB312" s="50"/>
    </row>
    <row r="313" spans="1:28" ht="13.15" customHeight="1">
      <c r="A313" s="2">
        <f t="shared" si="493"/>
        <v>299</v>
      </c>
      <c r="B313" s="64">
        <f t="shared" si="436"/>
        <v>45620</v>
      </c>
      <c r="C313" s="2">
        <f t="shared" si="437"/>
        <v>884</v>
      </c>
      <c r="D313" s="5">
        <f t="shared" si="393"/>
        <v>1900</v>
      </c>
      <c r="E313" s="35">
        <f t="shared" si="477"/>
        <v>1104</v>
      </c>
      <c r="F313" s="35">
        <f t="shared" si="478"/>
        <v>1124</v>
      </c>
      <c r="G313" s="35">
        <f t="shared" si="479"/>
        <v>1164</v>
      </c>
      <c r="H313" s="18">
        <f t="shared" si="480"/>
        <v>1680</v>
      </c>
      <c r="I313" s="18">
        <f t="shared" si="481"/>
        <v>1660</v>
      </c>
      <c r="J313" s="18">
        <f t="shared" si="482"/>
        <v>1620</v>
      </c>
      <c r="K313" s="18">
        <f t="shared" ref="K313:M313" si="534">K312</f>
        <v>2000</v>
      </c>
      <c r="L313" s="18">
        <f t="shared" si="534"/>
        <v>2000</v>
      </c>
      <c r="M313" s="18">
        <f t="shared" si="534"/>
        <v>2000</v>
      </c>
      <c r="N313" s="18">
        <f t="shared" si="484"/>
        <v>-320</v>
      </c>
      <c r="O313" s="18">
        <f t="shared" si="485"/>
        <v>-340</v>
      </c>
      <c r="P313" s="18">
        <f t="shared" si="486"/>
        <v>-380</v>
      </c>
      <c r="Q313" s="35">
        <f t="shared" ref="Q313:S313" si="535">Q312</f>
        <v>0</v>
      </c>
      <c r="R313" s="35">
        <f t="shared" si="535"/>
        <v>0</v>
      </c>
      <c r="S313" s="35">
        <f t="shared" si="535"/>
        <v>0</v>
      </c>
      <c r="T313" s="4">
        <f t="shared" si="488"/>
        <v>1184</v>
      </c>
      <c r="U313" s="83">
        <f t="shared" si="440"/>
        <v>1600</v>
      </c>
      <c r="V313" s="83">
        <f t="shared" si="441"/>
        <v>1600</v>
      </c>
      <c r="W313" s="83">
        <f t="shared" si="442"/>
        <v>1600</v>
      </c>
      <c r="X313" s="4"/>
      <c r="Y313" s="18"/>
      <c r="Z313" s="18"/>
      <c r="AA313" s="18"/>
      <c r="AB313" s="50"/>
    </row>
    <row r="314" spans="1:28" ht="13.15" customHeight="1">
      <c r="A314" s="2">
        <f t="shared" si="493"/>
        <v>300</v>
      </c>
      <c r="B314" s="64">
        <f t="shared" si="436"/>
        <v>45621</v>
      </c>
      <c r="C314" s="2">
        <f t="shared" si="437"/>
        <v>884</v>
      </c>
      <c r="D314" s="5">
        <f t="shared" si="393"/>
        <v>1902</v>
      </c>
      <c r="E314" s="35">
        <f t="shared" si="477"/>
        <v>1106</v>
      </c>
      <c r="F314" s="35">
        <f t="shared" si="478"/>
        <v>1126</v>
      </c>
      <c r="G314" s="35">
        <f t="shared" si="479"/>
        <v>1166</v>
      </c>
      <c r="H314" s="18">
        <f t="shared" si="480"/>
        <v>1680</v>
      </c>
      <c r="I314" s="18">
        <f t="shared" si="481"/>
        <v>1660</v>
      </c>
      <c r="J314" s="18">
        <f t="shared" si="482"/>
        <v>1620</v>
      </c>
      <c r="K314" s="18">
        <f t="shared" ref="K314:M314" si="536">K313</f>
        <v>2000</v>
      </c>
      <c r="L314" s="18">
        <f t="shared" si="536"/>
        <v>2000</v>
      </c>
      <c r="M314" s="18">
        <f t="shared" si="536"/>
        <v>2000</v>
      </c>
      <c r="N314" s="18">
        <f t="shared" si="484"/>
        <v>-320</v>
      </c>
      <c r="O314" s="18">
        <f t="shared" si="485"/>
        <v>-340</v>
      </c>
      <c r="P314" s="18">
        <f t="shared" si="486"/>
        <v>-380</v>
      </c>
      <c r="Q314" s="35">
        <f t="shared" ref="Q314:S314" si="537">Q313</f>
        <v>0</v>
      </c>
      <c r="R314" s="35">
        <f t="shared" si="537"/>
        <v>0</v>
      </c>
      <c r="S314" s="35">
        <f t="shared" si="537"/>
        <v>0</v>
      </c>
      <c r="T314" s="4">
        <f t="shared" si="488"/>
        <v>1186</v>
      </c>
      <c r="U314" s="83">
        <f t="shared" si="440"/>
        <v>1600</v>
      </c>
      <c r="V314" s="83">
        <f t="shared" si="441"/>
        <v>1600</v>
      </c>
      <c r="W314" s="83">
        <f t="shared" si="442"/>
        <v>1600</v>
      </c>
      <c r="X314" s="4"/>
      <c r="Y314" s="18"/>
      <c r="Z314" s="18"/>
      <c r="AA314" s="18"/>
      <c r="AB314" s="50"/>
    </row>
    <row r="315" spans="1:28" ht="13.15" customHeight="1">
      <c r="A315" s="2">
        <f t="shared" si="493"/>
        <v>301</v>
      </c>
      <c r="B315" s="64">
        <f t="shared" si="436"/>
        <v>45622</v>
      </c>
      <c r="C315" s="2">
        <f t="shared" si="437"/>
        <v>884</v>
      </c>
      <c r="D315" s="5">
        <f t="shared" si="393"/>
        <v>1904</v>
      </c>
      <c r="E315" s="35">
        <f t="shared" si="477"/>
        <v>1108</v>
      </c>
      <c r="F315" s="35">
        <f t="shared" si="478"/>
        <v>1128</v>
      </c>
      <c r="G315" s="35">
        <f t="shared" si="479"/>
        <v>1168</v>
      </c>
      <c r="H315" s="18">
        <f t="shared" si="480"/>
        <v>1680</v>
      </c>
      <c r="I315" s="18">
        <f t="shared" si="481"/>
        <v>1660</v>
      </c>
      <c r="J315" s="18">
        <f t="shared" si="482"/>
        <v>1620</v>
      </c>
      <c r="K315" s="18">
        <f t="shared" ref="K315:M315" si="538">K314</f>
        <v>2000</v>
      </c>
      <c r="L315" s="18">
        <f t="shared" si="538"/>
        <v>2000</v>
      </c>
      <c r="M315" s="18">
        <f t="shared" si="538"/>
        <v>2000</v>
      </c>
      <c r="N315" s="18">
        <f t="shared" si="484"/>
        <v>-320</v>
      </c>
      <c r="O315" s="18">
        <f t="shared" si="485"/>
        <v>-340</v>
      </c>
      <c r="P315" s="18">
        <f t="shared" si="486"/>
        <v>-380</v>
      </c>
      <c r="Q315" s="35">
        <f t="shared" ref="Q315:S315" si="539">Q314</f>
        <v>0</v>
      </c>
      <c r="R315" s="35">
        <f t="shared" si="539"/>
        <v>0</v>
      </c>
      <c r="S315" s="35">
        <f t="shared" si="539"/>
        <v>0</v>
      </c>
      <c r="T315" s="4">
        <f t="shared" si="488"/>
        <v>1188</v>
      </c>
      <c r="U315" s="83">
        <f t="shared" si="440"/>
        <v>1600</v>
      </c>
      <c r="V315" s="83">
        <f t="shared" si="441"/>
        <v>1600</v>
      </c>
      <c r="W315" s="83">
        <f t="shared" si="442"/>
        <v>1600</v>
      </c>
      <c r="X315" s="4"/>
      <c r="Y315" s="18"/>
      <c r="Z315" s="18"/>
      <c r="AA315" s="18"/>
      <c r="AB315" s="50"/>
    </row>
    <row r="316" spans="1:28" ht="13.15" customHeight="1">
      <c r="A316" s="2">
        <f t="shared" si="493"/>
        <v>302</v>
      </c>
      <c r="B316" s="64">
        <f t="shared" si="436"/>
        <v>45623</v>
      </c>
      <c r="C316" s="2">
        <f t="shared" si="437"/>
        <v>884</v>
      </c>
      <c r="D316" s="5">
        <f t="shared" si="393"/>
        <v>1906</v>
      </c>
      <c r="E316" s="35">
        <f t="shared" si="477"/>
        <v>1110</v>
      </c>
      <c r="F316" s="35">
        <f t="shared" si="478"/>
        <v>1130</v>
      </c>
      <c r="G316" s="35">
        <f t="shared" si="479"/>
        <v>1170</v>
      </c>
      <c r="H316" s="18">
        <f t="shared" si="480"/>
        <v>1680</v>
      </c>
      <c r="I316" s="18">
        <f t="shared" si="481"/>
        <v>1660</v>
      </c>
      <c r="J316" s="18">
        <f t="shared" si="482"/>
        <v>1620</v>
      </c>
      <c r="K316" s="18">
        <f t="shared" ref="K316:M316" si="540">K315</f>
        <v>2000</v>
      </c>
      <c r="L316" s="18">
        <f t="shared" si="540"/>
        <v>2000</v>
      </c>
      <c r="M316" s="18">
        <f t="shared" si="540"/>
        <v>2000</v>
      </c>
      <c r="N316" s="18">
        <f t="shared" si="484"/>
        <v>-320</v>
      </c>
      <c r="O316" s="18">
        <f t="shared" si="485"/>
        <v>-340</v>
      </c>
      <c r="P316" s="18">
        <f t="shared" si="486"/>
        <v>-380</v>
      </c>
      <c r="Q316" s="35">
        <f t="shared" ref="Q316:S316" si="541">Q315</f>
        <v>0</v>
      </c>
      <c r="R316" s="35">
        <f t="shared" si="541"/>
        <v>0</v>
      </c>
      <c r="S316" s="35">
        <f t="shared" si="541"/>
        <v>0</v>
      </c>
      <c r="T316" s="4">
        <f t="shared" si="488"/>
        <v>1190</v>
      </c>
      <c r="U316" s="83">
        <f t="shared" si="440"/>
        <v>1600</v>
      </c>
      <c r="V316" s="83">
        <f t="shared" si="441"/>
        <v>1600</v>
      </c>
      <c r="W316" s="83">
        <f t="shared" si="442"/>
        <v>1600</v>
      </c>
      <c r="X316" s="4"/>
      <c r="Y316" s="18"/>
      <c r="Z316" s="18"/>
      <c r="AA316" s="18"/>
      <c r="AB316" s="50"/>
    </row>
    <row r="317" spans="1:28" ht="13.15" customHeight="1">
      <c r="A317" s="2">
        <f t="shared" si="493"/>
        <v>303</v>
      </c>
      <c r="B317" s="64">
        <f t="shared" si="436"/>
        <v>45624</v>
      </c>
      <c r="C317" s="2">
        <f t="shared" si="437"/>
        <v>884</v>
      </c>
      <c r="D317" s="5">
        <f t="shared" si="393"/>
        <v>1908</v>
      </c>
      <c r="E317" s="35">
        <f t="shared" si="477"/>
        <v>1112</v>
      </c>
      <c r="F317" s="35">
        <f t="shared" si="478"/>
        <v>1132</v>
      </c>
      <c r="G317" s="35">
        <f t="shared" si="479"/>
        <v>1172</v>
      </c>
      <c r="H317" s="18">
        <f t="shared" si="480"/>
        <v>1680</v>
      </c>
      <c r="I317" s="18">
        <f t="shared" si="481"/>
        <v>1660</v>
      </c>
      <c r="J317" s="18">
        <f t="shared" si="482"/>
        <v>1620</v>
      </c>
      <c r="K317" s="18">
        <f t="shared" ref="K317:M317" si="542">K316</f>
        <v>2000</v>
      </c>
      <c r="L317" s="18">
        <f t="shared" si="542"/>
        <v>2000</v>
      </c>
      <c r="M317" s="18">
        <f t="shared" si="542"/>
        <v>2000</v>
      </c>
      <c r="N317" s="18">
        <f t="shared" si="484"/>
        <v>-320</v>
      </c>
      <c r="O317" s="18">
        <f t="shared" si="485"/>
        <v>-340</v>
      </c>
      <c r="P317" s="18">
        <f t="shared" si="486"/>
        <v>-380</v>
      </c>
      <c r="Q317" s="35">
        <f t="shared" ref="Q317:S317" si="543">Q316</f>
        <v>0</v>
      </c>
      <c r="R317" s="35">
        <f t="shared" si="543"/>
        <v>0</v>
      </c>
      <c r="S317" s="35">
        <f t="shared" si="543"/>
        <v>0</v>
      </c>
      <c r="T317" s="4">
        <f t="shared" si="488"/>
        <v>1192</v>
      </c>
      <c r="U317" s="83">
        <f t="shared" si="440"/>
        <v>1600</v>
      </c>
      <c r="V317" s="83">
        <f t="shared" si="441"/>
        <v>1600</v>
      </c>
      <c r="W317" s="83">
        <f t="shared" si="442"/>
        <v>1600</v>
      </c>
      <c r="X317" s="4"/>
      <c r="Y317" s="18"/>
      <c r="Z317" s="18"/>
      <c r="AA317" s="18"/>
      <c r="AB317" s="50"/>
    </row>
    <row r="318" spans="1:28" ht="13.15" customHeight="1">
      <c r="A318" s="2">
        <f t="shared" si="493"/>
        <v>304</v>
      </c>
      <c r="B318" s="64">
        <f t="shared" si="436"/>
        <v>45625</v>
      </c>
      <c r="C318" s="2">
        <f t="shared" si="437"/>
        <v>884</v>
      </c>
      <c r="D318" s="5">
        <f t="shared" si="393"/>
        <v>1910</v>
      </c>
      <c r="E318" s="35">
        <f t="shared" si="477"/>
        <v>1114</v>
      </c>
      <c r="F318" s="35">
        <f t="shared" si="478"/>
        <v>1134</v>
      </c>
      <c r="G318" s="35">
        <f t="shared" si="479"/>
        <v>1174</v>
      </c>
      <c r="H318" s="18">
        <f t="shared" si="480"/>
        <v>1680</v>
      </c>
      <c r="I318" s="18">
        <f t="shared" si="481"/>
        <v>1660</v>
      </c>
      <c r="J318" s="18">
        <f t="shared" si="482"/>
        <v>1620</v>
      </c>
      <c r="K318" s="18">
        <f t="shared" ref="K318:M318" si="544">K317</f>
        <v>2000</v>
      </c>
      <c r="L318" s="18">
        <f t="shared" si="544"/>
        <v>2000</v>
      </c>
      <c r="M318" s="18">
        <f t="shared" si="544"/>
        <v>2000</v>
      </c>
      <c r="N318" s="18">
        <f t="shared" si="484"/>
        <v>-320</v>
      </c>
      <c r="O318" s="18">
        <f t="shared" si="485"/>
        <v>-340</v>
      </c>
      <c r="P318" s="18">
        <f t="shared" si="486"/>
        <v>-380</v>
      </c>
      <c r="Q318" s="35">
        <f t="shared" ref="Q318:S318" si="545">Q317</f>
        <v>0</v>
      </c>
      <c r="R318" s="35">
        <f t="shared" si="545"/>
        <v>0</v>
      </c>
      <c r="S318" s="35">
        <f t="shared" si="545"/>
        <v>0</v>
      </c>
      <c r="T318" s="4">
        <f t="shared" si="488"/>
        <v>1194</v>
      </c>
      <c r="U318" s="83">
        <f t="shared" si="440"/>
        <v>1600</v>
      </c>
      <c r="V318" s="83">
        <f t="shared" si="441"/>
        <v>1600</v>
      </c>
      <c r="W318" s="83">
        <f t="shared" si="442"/>
        <v>1600</v>
      </c>
      <c r="X318" s="4"/>
      <c r="Y318" s="18"/>
      <c r="Z318" s="18"/>
      <c r="AA318" s="18"/>
      <c r="AB318" s="50"/>
    </row>
    <row r="319" spans="1:28" ht="13.15" customHeight="1">
      <c r="A319" s="2">
        <f t="shared" si="493"/>
        <v>305</v>
      </c>
      <c r="B319" s="64">
        <f t="shared" si="436"/>
        <v>45626</v>
      </c>
      <c r="C319" s="2">
        <f t="shared" si="437"/>
        <v>884</v>
      </c>
      <c r="D319" s="5">
        <f t="shared" si="393"/>
        <v>1912</v>
      </c>
      <c r="E319" s="35">
        <f t="shared" si="477"/>
        <v>1116</v>
      </c>
      <c r="F319" s="35">
        <f t="shared" si="478"/>
        <v>1136</v>
      </c>
      <c r="G319" s="35">
        <f t="shared" si="479"/>
        <v>1176</v>
      </c>
      <c r="H319" s="18">
        <f t="shared" si="480"/>
        <v>1680</v>
      </c>
      <c r="I319" s="18">
        <f t="shared" si="481"/>
        <v>1660</v>
      </c>
      <c r="J319" s="18">
        <f t="shared" si="482"/>
        <v>1620</v>
      </c>
      <c r="K319" s="18">
        <f t="shared" ref="K319:M319" si="546">K318</f>
        <v>2000</v>
      </c>
      <c r="L319" s="18">
        <f t="shared" si="546"/>
        <v>2000</v>
      </c>
      <c r="M319" s="18">
        <f t="shared" si="546"/>
        <v>2000</v>
      </c>
      <c r="N319" s="18">
        <f t="shared" si="484"/>
        <v>-320</v>
      </c>
      <c r="O319" s="18">
        <f t="shared" si="485"/>
        <v>-340</v>
      </c>
      <c r="P319" s="18">
        <f t="shared" si="486"/>
        <v>-380</v>
      </c>
      <c r="Q319" s="35">
        <f t="shared" ref="Q319:S319" si="547">Q318</f>
        <v>0</v>
      </c>
      <c r="R319" s="35">
        <f t="shared" si="547"/>
        <v>0</v>
      </c>
      <c r="S319" s="35">
        <f t="shared" si="547"/>
        <v>0</v>
      </c>
      <c r="T319" s="4">
        <f t="shared" si="488"/>
        <v>1196</v>
      </c>
      <c r="U319" s="83">
        <f t="shared" si="440"/>
        <v>1600</v>
      </c>
      <c r="V319" s="83">
        <f t="shared" si="441"/>
        <v>1600</v>
      </c>
      <c r="W319" s="83">
        <f t="shared" si="442"/>
        <v>1600</v>
      </c>
      <c r="X319" s="4"/>
      <c r="Y319" s="18"/>
      <c r="Z319" s="18"/>
      <c r="AA319" s="18"/>
      <c r="AB319" s="50"/>
    </row>
    <row r="320" spans="1:28" ht="13.15" customHeight="1">
      <c r="A320" s="2">
        <f t="shared" si="493"/>
        <v>306</v>
      </c>
      <c r="B320" s="64">
        <f t="shared" si="436"/>
        <v>45627</v>
      </c>
      <c r="C320" s="2">
        <f t="shared" si="437"/>
        <v>884</v>
      </c>
      <c r="D320" s="5">
        <f t="shared" ref="D320:D350" si="548">D319+2</f>
        <v>1914</v>
      </c>
      <c r="E320" s="35">
        <f t="shared" si="477"/>
        <v>1118</v>
      </c>
      <c r="F320" s="35">
        <f t="shared" si="478"/>
        <v>1138</v>
      </c>
      <c r="G320" s="35">
        <f t="shared" si="479"/>
        <v>1178</v>
      </c>
      <c r="H320" s="18">
        <f t="shared" si="480"/>
        <v>1680</v>
      </c>
      <c r="I320" s="18">
        <f t="shared" si="481"/>
        <v>1660</v>
      </c>
      <c r="J320" s="18">
        <f t="shared" si="482"/>
        <v>1620</v>
      </c>
      <c r="K320" s="18">
        <f t="shared" ref="K320:M320" si="549">K319</f>
        <v>2000</v>
      </c>
      <c r="L320" s="18">
        <f t="shared" si="549"/>
        <v>2000</v>
      </c>
      <c r="M320" s="18">
        <f t="shared" si="549"/>
        <v>2000</v>
      </c>
      <c r="N320" s="18">
        <f t="shared" si="484"/>
        <v>-320</v>
      </c>
      <c r="O320" s="18">
        <f t="shared" si="485"/>
        <v>-340</v>
      </c>
      <c r="P320" s="18">
        <f t="shared" si="486"/>
        <v>-380</v>
      </c>
      <c r="Q320" s="35">
        <f t="shared" ref="Q320:S320" si="550">Q319</f>
        <v>0</v>
      </c>
      <c r="R320" s="35">
        <f t="shared" si="550"/>
        <v>0</v>
      </c>
      <c r="S320" s="35">
        <f t="shared" si="550"/>
        <v>0</v>
      </c>
      <c r="T320" s="4">
        <f t="shared" si="488"/>
        <v>1198</v>
      </c>
      <c r="U320" s="83">
        <f t="shared" si="440"/>
        <v>1600</v>
      </c>
      <c r="V320" s="83">
        <f t="shared" si="441"/>
        <v>1600</v>
      </c>
      <c r="W320" s="83">
        <f t="shared" si="442"/>
        <v>1600</v>
      </c>
      <c r="X320" s="4"/>
      <c r="Y320" s="18"/>
      <c r="Z320" s="18"/>
      <c r="AA320" s="18"/>
      <c r="AB320" s="50"/>
    </row>
    <row r="321" spans="1:28" ht="13.15" customHeight="1">
      <c r="A321" s="2">
        <f t="shared" si="493"/>
        <v>307</v>
      </c>
      <c r="B321" s="64">
        <f t="shared" si="436"/>
        <v>45628</v>
      </c>
      <c r="C321" s="2">
        <f t="shared" si="437"/>
        <v>884</v>
      </c>
      <c r="D321" s="5">
        <f t="shared" si="548"/>
        <v>1916</v>
      </c>
      <c r="E321" s="35">
        <f t="shared" si="477"/>
        <v>1120</v>
      </c>
      <c r="F321" s="35">
        <f t="shared" si="478"/>
        <v>1140</v>
      </c>
      <c r="G321" s="35">
        <f t="shared" si="479"/>
        <v>1180</v>
      </c>
      <c r="H321" s="18">
        <f t="shared" si="480"/>
        <v>1680</v>
      </c>
      <c r="I321" s="18">
        <f t="shared" si="481"/>
        <v>1660</v>
      </c>
      <c r="J321" s="18">
        <f t="shared" si="482"/>
        <v>1620</v>
      </c>
      <c r="K321" s="18">
        <f t="shared" ref="K321:M321" si="551">K320</f>
        <v>2000</v>
      </c>
      <c r="L321" s="18">
        <f t="shared" si="551"/>
        <v>2000</v>
      </c>
      <c r="M321" s="18">
        <f t="shared" si="551"/>
        <v>2000</v>
      </c>
      <c r="N321" s="18">
        <f t="shared" si="484"/>
        <v>-320</v>
      </c>
      <c r="O321" s="18">
        <f t="shared" si="485"/>
        <v>-340</v>
      </c>
      <c r="P321" s="18">
        <f t="shared" si="486"/>
        <v>-380</v>
      </c>
      <c r="Q321" s="35">
        <f t="shared" ref="Q321:S321" si="552">Q320</f>
        <v>0</v>
      </c>
      <c r="R321" s="35">
        <f t="shared" si="552"/>
        <v>0</v>
      </c>
      <c r="S321" s="35">
        <f t="shared" si="552"/>
        <v>0</v>
      </c>
      <c r="T321" s="4">
        <f t="shared" si="488"/>
        <v>1200</v>
      </c>
      <c r="U321" s="83">
        <f t="shared" si="440"/>
        <v>1600</v>
      </c>
      <c r="V321" s="83">
        <f t="shared" si="441"/>
        <v>1600</v>
      </c>
      <c r="W321" s="83">
        <f t="shared" si="442"/>
        <v>1600</v>
      </c>
      <c r="X321" s="4"/>
      <c r="Y321" s="18"/>
      <c r="Z321" s="18"/>
      <c r="AA321" s="18"/>
      <c r="AB321" s="50"/>
    </row>
    <row r="322" spans="1:28" ht="13.15" customHeight="1">
      <c r="A322" s="2">
        <f t="shared" si="493"/>
        <v>308</v>
      </c>
      <c r="B322" s="64">
        <f t="shared" si="436"/>
        <v>45629</v>
      </c>
      <c r="C322" s="2">
        <f t="shared" si="437"/>
        <v>884</v>
      </c>
      <c r="D322" s="5">
        <f t="shared" si="548"/>
        <v>1918</v>
      </c>
      <c r="E322" s="35">
        <f t="shared" si="477"/>
        <v>1122</v>
      </c>
      <c r="F322" s="35">
        <f t="shared" si="478"/>
        <v>1142</v>
      </c>
      <c r="G322" s="35">
        <f t="shared" si="479"/>
        <v>1182</v>
      </c>
      <c r="H322" s="18">
        <f t="shared" si="480"/>
        <v>1680</v>
      </c>
      <c r="I322" s="18">
        <f t="shared" si="481"/>
        <v>1660</v>
      </c>
      <c r="J322" s="18">
        <f t="shared" si="482"/>
        <v>1620</v>
      </c>
      <c r="K322" s="18">
        <f t="shared" ref="K322:M322" si="553">K321</f>
        <v>2000</v>
      </c>
      <c r="L322" s="18">
        <f t="shared" si="553"/>
        <v>2000</v>
      </c>
      <c r="M322" s="18">
        <f t="shared" si="553"/>
        <v>2000</v>
      </c>
      <c r="N322" s="18">
        <f t="shared" si="484"/>
        <v>-320</v>
      </c>
      <c r="O322" s="18">
        <f t="shared" si="485"/>
        <v>-340</v>
      </c>
      <c r="P322" s="18">
        <f t="shared" si="486"/>
        <v>-380</v>
      </c>
      <c r="Q322" s="35">
        <f t="shared" ref="Q322:S322" si="554">Q321</f>
        <v>0</v>
      </c>
      <c r="R322" s="35">
        <f t="shared" si="554"/>
        <v>0</v>
      </c>
      <c r="S322" s="35">
        <f t="shared" si="554"/>
        <v>0</v>
      </c>
      <c r="T322" s="4">
        <f t="shared" si="488"/>
        <v>1202</v>
      </c>
      <c r="U322" s="83">
        <f t="shared" si="440"/>
        <v>1600</v>
      </c>
      <c r="V322" s="83">
        <f t="shared" si="441"/>
        <v>1600</v>
      </c>
      <c r="W322" s="83">
        <f t="shared" si="442"/>
        <v>1600</v>
      </c>
      <c r="X322" s="4"/>
      <c r="Y322" s="18"/>
      <c r="Z322" s="18"/>
      <c r="AA322" s="18"/>
      <c r="AB322" s="50"/>
    </row>
    <row r="323" spans="1:28" ht="13.15" customHeight="1">
      <c r="A323" s="2">
        <f t="shared" si="493"/>
        <v>309</v>
      </c>
      <c r="B323" s="64">
        <f t="shared" si="436"/>
        <v>45630</v>
      </c>
      <c r="C323" s="2">
        <f t="shared" si="437"/>
        <v>884</v>
      </c>
      <c r="D323" s="5">
        <f t="shared" si="548"/>
        <v>1920</v>
      </c>
      <c r="E323" s="35">
        <f t="shared" si="477"/>
        <v>1124</v>
      </c>
      <c r="F323" s="35">
        <f t="shared" si="478"/>
        <v>1144</v>
      </c>
      <c r="G323" s="35">
        <f t="shared" si="479"/>
        <v>1184</v>
      </c>
      <c r="H323" s="18">
        <f t="shared" si="480"/>
        <v>1680</v>
      </c>
      <c r="I323" s="18">
        <f t="shared" si="481"/>
        <v>1660</v>
      </c>
      <c r="J323" s="18">
        <f t="shared" si="482"/>
        <v>1620</v>
      </c>
      <c r="K323" s="18">
        <f t="shared" ref="K323:M323" si="555">K322</f>
        <v>2000</v>
      </c>
      <c r="L323" s="18">
        <f t="shared" si="555"/>
        <v>2000</v>
      </c>
      <c r="M323" s="18">
        <f t="shared" si="555"/>
        <v>2000</v>
      </c>
      <c r="N323" s="18">
        <f t="shared" si="484"/>
        <v>-320</v>
      </c>
      <c r="O323" s="18">
        <f t="shared" si="485"/>
        <v>-340</v>
      </c>
      <c r="P323" s="18">
        <f t="shared" si="486"/>
        <v>-380</v>
      </c>
      <c r="Q323" s="35">
        <f t="shared" ref="Q323:S323" si="556">Q322</f>
        <v>0</v>
      </c>
      <c r="R323" s="35">
        <f t="shared" si="556"/>
        <v>0</v>
      </c>
      <c r="S323" s="35">
        <f t="shared" si="556"/>
        <v>0</v>
      </c>
      <c r="T323" s="4">
        <f t="shared" si="488"/>
        <v>1204</v>
      </c>
      <c r="U323" s="83">
        <f t="shared" si="440"/>
        <v>1600</v>
      </c>
      <c r="V323" s="83">
        <f t="shared" si="441"/>
        <v>1600</v>
      </c>
      <c r="W323" s="83">
        <f t="shared" si="442"/>
        <v>1600</v>
      </c>
      <c r="X323" s="4"/>
      <c r="Y323" s="18"/>
      <c r="Z323" s="18"/>
      <c r="AA323" s="18"/>
      <c r="AB323" s="50"/>
    </row>
    <row r="324" spans="1:28" ht="13.15" customHeight="1">
      <c r="A324" s="2">
        <f t="shared" si="493"/>
        <v>310</v>
      </c>
      <c r="B324" s="64">
        <f t="shared" si="436"/>
        <v>45631</v>
      </c>
      <c r="C324" s="2">
        <f t="shared" si="437"/>
        <v>884</v>
      </c>
      <c r="D324" s="5">
        <f t="shared" si="548"/>
        <v>1922</v>
      </c>
      <c r="E324" s="35">
        <f t="shared" si="477"/>
        <v>1126</v>
      </c>
      <c r="F324" s="35">
        <f t="shared" si="478"/>
        <v>1146</v>
      </c>
      <c r="G324" s="35">
        <f t="shared" si="479"/>
        <v>1186</v>
      </c>
      <c r="H324" s="18">
        <f t="shared" si="480"/>
        <v>1680</v>
      </c>
      <c r="I324" s="18">
        <f t="shared" si="481"/>
        <v>1660</v>
      </c>
      <c r="J324" s="18">
        <f t="shared" si="482"/>
        <v>1620</v>
      </c>
      <c r="K324" s="18">
        <f t="shared" ref="K324:M324" si="557">K323</f>
        <v>2000</v>
      </c>
      <c r="L324" s="18">
        <f t="shared" si="557"/>
        <v>2000</v>
      </c>
      <c r="M324" s="18">
        <f t="shared" si="557"/>
        <v>2000</v>
      </c>
      <c r="N324" s="18">
        <f t="shared" si="484"/>
        <v>-320</v>
      </c>
      <c r="O324" s="18">
        <f t="shared" si="485"/>
        <v>-340</v>
      </c>
      <c r="P324" s="18">
        <f t="shared" si="486"/>
        <v>-380</v>
      </c>
      <c r="Q324" s="35">
        <f t="shared" ref="Q324:S324" si="558">Q323</f>
        <v>0</v>
      </c>
      <c r="R324" s="35">
        <f t="shared" si="558"/>
        <v>0</v>
      </c>
      <c r="S324" s="35">
        <f t="shared" si="558"/>
        <v>0</v>
      </c>
      <c r="T324" s="4">
        <f t="shared" si="488"/>
        <v>1206</v>
      </c>
      <c r="U324" s="83">
        <f t="shared" si="440"/>
        <v>1600</v>
      </c>
      <c r="V324" s="83">
        <f t="shared" si="441"/>
        <v>1600</v>
      </c>
      <c r="W324" s="83">
        <f t="shared" si="442"/>
        <v>1600</v>
      </c>
      <c r="X324" s="4"/>
      <c r="Y324" s="18"/>
      <c r="Z324" s="18"/>
      <c r="AA324" s="18"/>
      <c r="AB324" s="50"/>
    </row>
    <row r="325" spans="1:28" ht="13.15" customHeight="1">
      <c r="A325" s="2">
        <f t="shared" si="493"/>
        <v>311</v>
      </c>
      <c r="B325" s="64">
        <f t="shared" si="436"/>
        <v>45632</v>
      </c>
      <c r="C325" s="2">
        <f t="shared" si="437"/>
        <v>884</v>
      </c>
      <c r="D325" s="5">
        <f t="shared" si="548"/>
        <v>1924</v>
      </c>
      <c r="E325" s="35">
        <f t="shared" si="477"/>
        <v>1128</v>
      </c>
      <c r="F325" s="35">
        <f t="shared" si="478"/>
        <v>1148</v>
      </c>
      <c r="G325" s="35">
        <f t="shared" si="479"/>
        <v>1188</v>
      </c>
      <c r="H325" s="18">
        <f t="shared" si="480"/>
        <v>1680</v>
      </c>
      <c r="I325" s="18">
        <f t="shared" si="481"/>
        <v>1660</v>
      </c>
      <c r="J325" s="18">
        <f t="shared" si="482"/>
        <v>1620</v>
      </c>
      <c r="K325" s="18">
        <f t="shared" ref="K325:M325" si="559">K324</f>
        <v>2000</v>
      </c>
      <c r="L325" s="18">
        <f t="shared" si="559"/>
        <v>2000</v>
      </c>
      <c r="M325" s="18">
        <f t="shared" si="559"/>
        <v>2000</v>
      </c>
      <c r="N325" s="18">
        <f t="shared" si="484"/>
        <v>-320</v>
      </c>
      <c r="O325" s="18">
        <f t="shared" si="485"/>
        <v>-340</v>
      </c>
      <c r="P325" s="18">
        <f t="shared" si="486"/>
        <v>-380</v>
      </c>
      <c r="Q325" s="35">
        <f t="shared" ref="Q325:S325" si="560">Q324</f>
        <v>0</v>
      </c>
      <c r="R325" s="35">
        <f t="shared" si="560"/>
        <v>0</v>
      </c>
      <c r="S325" s="35">
        <f t="shared" si="560"/>
        <v>0</v>
      </c>
      <c r="T325" s="4">
        <f t="shared" si="488"/>
        <v>1208</v>
      </c>
      <c r="U325" s="83">
        <f t="shared" si="440"/>
        <v>1600</v>
      </c>
      <c r="V325" s="83">
        <f t="shared" si="441"/>
        <v>1600</v>
      </c>
      <c r="W325" s="83">
        <f t="shared" si="442"/>
        <v>1600</v>
      </c>
      <c r="X325" s="4"/>
      <c r="Y325" s="18"/>
      <c r="Z325" s="18"/>
      <c r="AA325" s="18"/>
      <c r="AB325" s="50"/>
    </row>
    <row r="326" spans="1:28" ht="13.15" customHeight="1">
      <c r="A326" s="2">
        <f t="shared" si="493"/>
        <v>312</v>
      </c>
      <c r="B326" s="64">
        <f t="shared" si="436"/>
        <v>45633</v>
      </c>
      <c r="C326" s="2">
        <f t="shared" si="437"/>
        <v>884</v>
      </c>
      <c r="D326" s="5">
        <f t="shared" si="548"/>
        <v>1926</v>
      </c>
      <c r="E326" s="35">
        <f t="shared" si="477"/>
        <v>1130</v>
      </c>
      <c r="F326" s="35">
        <f t="shared" si="478"/>
        <v>1150</v>
      </c>
      <c r="G326" s="35">
        <f t="shared" si="479"/>
        <v>1190</v>
      </c>
      <c r="H326" s="18">
        <f t="shared" si="480"/>
        <v>1680</v>
      </c>
      <c r="I326" s="18">
        <f t="shared" si="481"/>
        <v>1660</v>
      </c>
      <c r="J326" s="18">
        <f t="shared" si="482"/>
        <v>1620</v>
      </c>
      <c r="K326" s="18">
        <f t="shared" ref="K326:M326" si="561">K325</f>
        <v>2000</v>
      </c>
      <c r="L326" s="18">
        <f t="shared" si="561"/>
        <v>2000</v>
      </c>
      <c r="M326" s="18">
        <f t="shared" si="561"/>
        <v>2000</v>
      </c>
      <c r="N326" s="18">
        <f t="shared" si="484"/>
        <v>-320</v>
      </c>
      <c r="O326" s="18">
        <f t="shared" si="485"/>
        <v>-340</v>
      </c>
      <c r="P326" s="18">
        <f t="shared" si="486"/>
        <v>-380</v>
      </c>
      <c r="Q326" s="35">
        <f t="shared" ref="Q326:S326" si="562">Q325</f>
        <v>0</v>
      </c>
      <c r="R326" s="35">
        <f t="shared" si="562"/>
        <v>0</v>
      </c>
      <c r="S326" s="35">
        <f t="shared" si="562"/>
        <v>0</v>
      </c>
      <c r="T326" s="4">
        <f t="shared" si="488"/>
        <v>1210</v>
      </c>
      <c r="U326" s="83">
        <f t="shared" si="440"/>
        <v>1600</v>
      </c>
      <c r="V326" s="83">
        <f t="shared" si="441"/>
        <v>1600</v>
      </c>
      <c r="W326" s="83">
        <f t="shared" si="442"/>
        <v>1600</v>
      </c>
      <c r="X326" s="4"/>
      <c r="Y326" s="18"/>
      <c r="Z326" s="18"/>
      <c r="AA326" s="18"/>
      <c r="AB326" s="50"/>
    </row>
    <row r="327" spans="1:28" ht="13.15" customHeight="1">
      <c r="A327" s="2">
        <f t="shared" si="493"/>
        <v>313</v>
      </c>
      <c r="B327" s="64">
        <f t="shared" si="436"/>
        <v>45634</v>
      </c>
      <c r="C327" s="2">
        <f t="shared" si="437"/>
        <v>884</v>
      </c>
      <c r="D327" s="5">
        <f t="shared" si="548"/>
        <v>1928</v>
      </c>
      <c r="E327" s="35">
        <f t="shared" si="477"/>
        <v>1132</v>
      </c>
      <c r="F327" s="35">
        <f t="shared" si="478"/>
        <v>1152</v>
      </c>
      <c r="G327" s="35">
        <f t="shared" si="479"/>
        <v>1192</v>
      </c>
      <c r="H327" s="18">
        <f t="shared" si="480"/>
        <v>1680</v>
      </c>
      <c r="I327" s="18">
        <f t="shared" si="481"/>
        <v>1660</v>
      </c>
      <c r="J327" s="18">
        <f t="shared" si="482"/>
        <v>1620</v>
      </c>
      <c r="K327" s="18">
        <f t="shared" ref="K327:M327" si="563">K326</f>
        <v>2000</v>
      </c>
      <c r="L327" s="18">
        <f t="shared" si="563"/>
        <v>2000</v>
      </c>
      <c r="M327" s="18">
        <f t="shared" si="563"/>
        <v>2000</v>
      </c>
      <c r="N327" s="18">
        <f t="shared" si="484"/>
        <v>-320</v>
      </c>
      <c r="O327" s="18">
        <f t="shared" si="485"/>
        <v>-340</v>
      </c>
      <c r="P327" s="18">
        <f t="shared" si="486"/>
        <v>-380</v>
      </c>
      <c r="Q327" s="35">
        <f t="shared" ref="Q327:S327" si="564">Q326</f>
        <v>0</v>
      </c>
      <c r="R327" s="35">
        <f t="shared" si="564"/>
        <v>0</v>
      </c>
      <c r="S327" s="35">
        <f t="shared" si="564"/>
        <v>0</v>
      </c>
      <c r="T327" s="4">
        <f t="shared" si="488"/>
        <v>1212</v>
      </c>
      <c r="U327" s="83">
        <f t="shared" si="440"/>
        <v>1600</v>
      </c>
      <c r="V327" s="83">
        <f t="shared" si="441"/>
        <v>1600</v>
      </c>
      <c r="W327" s="83">
        <f t="shared" si="442"/>
        <v>1600</v>
      </c>
      <c r="X327" s="4"/>
      <c r="Y327" s="18"/>
      <c r="Z327" s="18"/>
      <c r="AA327" s="18"/>
      <c r="AB327" s="50"/>
    </row>
    <row r="328" spans="1:28" ht="13.15" customHeight="1">
      <c r="A328" s="2">
        <f t="shared" si="493"/>
        <v>314</v>
      </c>
      <c r="B328" s="64">
        <f t="shared" si="436"/>
        <v>45635</v>
      </c>
      <c r="C328" s="2">
        <f t="shared" si="437"/>
        <v>884</v>
      </c>
      <c r="D328" s="5">
        <f t="shared" si="548"/>
        <v>1930</v>
      </c>
      <c r="E328" s="35">
        <f t="shared" si="477"/>
        <v>1134</v>
      </c>
      <c r="F328" s="35">
        <f t="shared" si="478"/>
        <v>1154</v>
      </c>
      <c r="G328" s="35">
        <f t="shared" si="479"/>
        <v>1194</v>
      </c>
      <c r="H328" s="18">
        <f t="shared" si="480"/>
        <v>1680</v>
      </c>
      <c r="I328" s="18">
        <f t="shared" si="481"/>
        <v>1660</v>
      </c>
      <c r="J328" s="18">
        <f t="shared" si="482"/>
        <v>1620</v>
      </c>
      <c r="K328" s="18">
        <f t="shared" ref="K328:M328" si="565">K327</f>
        <v>2000</v>
      </c>
      <c r="L328" s="18">
        <f t="shared" si="565"/>
        <v>2000</v>
      </c>
      <c r="M328" s="18">
        <f t="shared" si="565"/>
        <v>2000</v>
      </c>
      <c r="N328" s="18">
        <f t="shared" si="484"/>
        <v>-320</v>
      </c>
      <c r="O328" s="18">
        <f t="shared" si="485"/>
        <v>-340</v>
      </c>
      <c r="P328" s="18">
        <f t="shared" si="486"/>
        <v>-380</v>
      </c>
      <c r="Q328" s="35">
        <f t="shared" ref="Q328:S328" si="566">Q327</f>
        <v>0</v>
      </c>
      <c r="R328" s="35">
        <f t="shared" si="566"/>
        <v>0</v>
      </c>
      <c r="S328" s="35">
        <f t="shared" si="566"/>
        <v>0</v>
      </c>
      <c r="T328" s="4">
        <f t="shared" si="488"/>
        <v>1214</v>
      </c>
      <c r="U328" s="83">
        <f t="shared" si="440"/>
        <v>1600</v>
      </c>
      <c r="V328" s="83">
        <f t="shared" si="441"/>
        <v>1600</v>
      </c>
      <c r="W328" s="83">
        <f t="shared" si="442"/>
        <v>1600</v>
      </c>
      <c r="X328" s="4"/>
      <c r="Y328" s="18"/>
      <c r="Z328" s="18"/>
      <c r="AA328" s="18"/>
      <c r="AB328" s="50"/>
    </row>
    <row r="329" spans="1:28" ht="13.15" customHeight="1">
      <c r="A329" s="2">
        <f t="shared" si="493"/>
        <v>315</v>
      </c>
      <c r="B329" s="64">
        <f t="shared" si="436"/>
        <v>45636</v>
      </c>
      <c r="C329" s="2">
        <f t="shared" si="437"/>
        <v>884</v>
      </c>
      <c r="D329" s="5">
        <f t="shared" si="548"/>
        <v>1932</v>
      </c>
      <c r="E329" s="35">
        <f t="shared" si="477"/>
        <v>1136</v>
      </c>
      <c r="F329" s="35">
        <f t="shared" si="478"/>
        <v>1156</v>
      </c>
      <c r="G329" s="35">
        <f t="shared" si="479"/>
        <v>1196</v>
      </c>
      <c r="H329" s="18">
        <f t="shared" si="480"/>
        <v>1680</v>
      </c>
      <c r="I329" s="18">
        <f t="shared" si="481"/>
        <v>1660</v>
      </c>
      <c r="J329" s="18">
        <f t="shared" si="482"/>
        <v>1620</v>
      </c>
      <c r="K329" s="18">
        <f t="shared" ref="K329:M329" si="567">K328</f>
        <v>2000</v>
      </c>
      <c r="L329" s="18">
        <f t="shared" si="567"/>
        <v>2000</v>
      </c>
      <c r="M329" s="18">
        <f t="shared" si="567"/>
        <v>2000</v>
      </c>
      <c r="N329" s="18">
        <f t="shared" si="484"/>
        <v>-320</v>
      </c>
      <c r="O329" s="18">
        <f t="shared" si="485"/>
        <v>-340</v>
      </c>
      <c r="P329" s="18">
        <f t="shared" si="486"/>
        <v>-380</v>
      </c>
      <c r="Q329" s="35">
        <f t="shared" ref="Q329:S329" si="568">Q328</f>
        <v>0</v>
      </c>
      <c r="R329" s="35">
        <f t="shared" si="568"/>
        <v>0</v>
      </c>
      <c r="S329" s="35">
        <f t="shared" si="568"/>
        <v>0</v>
      </c>
      <c r="T329" s="4">
        <f t="shared" si="488"/>
        <v>1216</v>
      </c>
      <c r="U329" s="83">
        <f t="shared" si="440"/>
        <v>1600</v>
      </c>
      <c r="V329" s="83">
        <f t="shared" si="441"/>
        <v>1600</v>
      </c>
      <c r="W329" s="83">
        <f t="shared" si="442"/>
        <v>1600</v>
      </c>
      <c r="X329" s="4"/>
      <c r="Y329" s="18"/>
      <c r="Z329" s="18"/>
      <c r="AA329" s="18"/>
      <c r="AB329" s="50"/>
    </row>
    <row r="330" spans="1:28" ht="13.15" customHeight="1">
      <c r="A330" s="2">
        <f t="shared" si="493"/>
        <v>316</v>
      </c>
      <c r="B330" s="64">
        <f t="shared" si="436"/>
        <v>45637</v>
      </c>
      <c r="C330" s="2">
        <f t="shared" si="437"/>
        <v>884</v>
      </c>
      <c r="D330" s="5">
        <f t="shared" si="548"/>
        <v>1934</v>
      </c>
      <c r="E330" s="35">
        <f t="shared" si="477"/>
        <v>1138</v>
      </c>
      <c r="F330" s="35">
        <f t="shared" si="478"/>
        <v>1158</v>
      </c>
      <c r="G330" s="35">
        <f t="shared" si="479"/>
        <v>1198</v>
      </c>
      <c r="H330" s="18">
        <f t="shared" si="480"/>
        <v>1680</v>
      </c>
      <c r="I330" s="18">
        <f t="shared" si="481"/>
        <v>1660</v>
      </c>
      <c r="J330" s="18">
        <f t="shared" si="482"/>
        <v>1620</v>
      </c>
      <c r="K330" s="18">
        <f t="shared" ref="K330:M330" si="569">K329</f>
        <v>2000</v>
      </c>
      <c r="L330" s="18">
        <f t="shared" si="569"/>
        <v>2000</v>
      </c>
      <c r="M330" s="18">
        <f t="shared" si="569"/>
        <v>2000</v>
      </c>
      <c r="N330" s="18">
        <f t="shared" si="484"/>
        <v>-320</v>
      </c>
      <c r="O330" s="18">
        <f t="shared" si="485"/>
        <v>-340</v>
      </c>
      <c r="P330" s="18">
        <f t="shared" si="486"/>
        <v>-380</v>
      </c>
      <c r="Q330" s="35">
        <f t="shared" ref="Q330:S330" si="570">Q329</f>
        <v>0</v>
      </c>
      <c r="R330" s="35">
        <f t="shared" si="570"/>
        <v>0</v>
      </c>
      <c r="S330" s="35">
        <f t="shared" si="570"/>
        <v>0</v>
      </c>
      <c r="T330" s="4">
        <f t="shared" si="488"/>
        <v>1218</v>
      </c>
      <c r="U330" s="83">
        <f t="shared" si="440"/>
        <v>1600</v>
      </c>
      <c r="V330" s="83">
        <f t="shared" si="441"/>
        <v>1600</v>
      </c>
      <c r="W330" s="83">
        <f t="shared" si="442"/>
        <v>1600</v>
      </c>
      <c r="X330" s="4"/>
      <c r="Y330" s="18"/>
      <c r="Z330" s="18"/>
      <c r="AA330" s="18"/>
      <c r="AB330" s="50"/>
    </row>
    <row r="331" spans="1:28" ht="13.15" customHeight="1">
      <c r="A331" s="2">
        <f t="shared" si="493"/>
        <v>317</v>
      </c>
      <c r="B331" s="64">
        <f t="shared" si="436"/>
        <v>45638</v>
      </c>
      <c r="C331" s="2">
        <f t="shared" si="437"/>
        <v>884</v>
      </c>
      <c r="D331" s="5">
        <f t="shared" si="548"/>
        <v>1936</v>
      </c>
      <c r="E331" s="35">
        <f t="shared" si="477"/>
        <v>1140</v>
      </c>
      <c r="F331" s="35">
        <f t="shared" si="478"/>
        <v>1160</v>
      </c>
      <c r="G331" s="35">
        <f t="shared" si="479"/>
        <v>1200</v>
      </c>
      <c r="H331" s="18">
        <f t="shared" si="480"/>
        <v>1680</v>
      </c>
      <c r="I331" s="18">
        <f t="shared" si="481"/>
        <v>1660</v>
      </c>
      <c r="J331" s="18">
        <f t="shared" si="482"/>
        <v>1620</v>
      </c>
      <c r="K331" s="18">
        <f t="shared" ref="K331:M331" si="571">K330</f>
        <v>2000</v>
      </c>
      <c r="L331" s="18">
        <f t="shared" si="571"/>
        <v>2000</v>
      </c>
      <c r="M331" s="18">
        <f t="shared" si="571"/>
        <v>2000</v>
      </c>
      <c r="N331" s="18">
        <f t="shared" si="484"/>
        <v>-320</v>
      </c>
      <c r="O331" s="18">
        <f t="shared" si="485"/>
        <v>-340</v>
      </c>
      <c r="P331" s="18">
        <f t="shared" si="486"/>
        <v>-380</v>
      </c>
      <c r="Q331" s="35">
        <f t="shared" ref="Q331:S331" si="572">Q330</f>
        <v>0</v>
      </c>
      <c r="R331" s="35">
        <f t="shared" si="572"/>
        <v>0</v>
      </c>
      <c r="S331" s="35">
        <f t="shared" si="572"/>
        <v>0</v>
      </c>
      <c r="T331" s="4">
        <f t="shared" si="488"/>
        <v>1220</v>
      </c>
      <c r="U331" s="83">
        <f t="shared" si="440"/>
        <v>1600</v>
      </c>
      <c r="V331" s="83">
        <f t="shared" si="441"/>
        <v>1600</v>
      </c>
      <c r="W331" s="83">
        <f t="shared" si="442"/>
        <v>1600</v>
      </c>
      <c r="X331" s="4"/>
      <c r="Y331" s="18"/>
      <c r="Z331" s="18"/>
      <c r="AA331" s="18"/>
      <c r="AB331" s="50"/>
    </row>
    <row r="332" spans="1:28" ht="13.15" customHeight="1">
      <c r="A332" s="2">
        <f t="shared" si="493"/>
        <v>318</v>
      </c>
      <c r="B332" s="64">
        <f t="shared" si="436"/>
        <v>45639</v>
      </c>
      <c r="C332" s="2">
        <f t="shared" si="437"/>
        <v>884</v>
      </c>
      <c r="D332" s="5">
        <f t="shared" si="548"/>
        <v>1938</v>
      </c>
      <c r="E332" s="35">
        <f t="shared" si="477"/>
        <v>1142</v>
      </c>
      <c r="F332" s="35">
        <f t="shared" si="478"/>
        <v>1162</v>
      </c>
      <c r="G332" s="35">
        <f t="shared" si="479"/>
        <v>1202</v>
      </c>
      <c r="H332" s="18">
        <f t="shared" si="480"/>
        <v>1680</v>
      </c>
      <c r="I332" s="18">
        <f t="shared" si="481"/>
        <v>1660</v>
      </c>
      <c r="J332" s="18">
        <f t="shared" si="482"/>
        <v>1620</v>
      </c>
      <c r="K332" s="18">
        <f t="shared" ref="K332:M332" si="573">K331</f>
        <v>2000</v>
      </c>
      <c r="L332" s="18">
        <f t="shared" si="573"/>
        <v>2000</v>
      </c>
      <c r="M332" s="18">
        <f t="shared" si="573"/>
        <v>2000</v>
      </c>
      <c r="N332" s="18">
        <f t="shared" si="484"/>
        <v>-320</v>
      </c>
      <c r="O332" s="18">
        <f t="shared" si="485"/>
        <v>-340</v>
      </c>
      <c r="P332" s="18">
        <f t="shared" si="486"/>
        <v>-380</v>
      </c>
      <c r="Q332" s="35">
        <f t="shared" ref="Q332:S332" si="574">Q331</f>
        <v>0</v>
      </c>
      <c r="R332" s="35">
        <f t="shared" si="574"/>
        <v>0</v>
      </c>
      <c r="S332" s="35">
        <f t="shared" si="574"/>
        <v>0</v>
      </c>
      <c r="T332" s="4">
        <f t="shared" si="488"/>
        <v>1222</v>
      </c>
      <c r="U332" s="83">
        <f t="shared" si="440"/>
        <v>1600</v>
      </c>
      <c r="V332" s="83">
        <f t="shared" si="441"/>
        <v>1600</v>
      </c>
      <c r="W332" s="83">
        <f t="shared" si="442"/>
        <v>1600</v>
      </c>
      <c r="X332" s="4"/>
      <c r="Y332" s="18"/>
      <c r="Z332" s="18"/>
      <c r="AA332" s="18"/>
      <c r="AB332" s="50"/>
    </row>
    <row r="333" spans="1:28" ht="13.15" customHeight="1">
      <c r="A333" s="2">
        <f t="shared" si="493"/>
        <v>319</v>
      </c>
      <c r="B333" s="64">
        <f t="shared" si="436"/>
        <v>45640</v>
      </c>
      <c r="C333" s="2">
        <f t="shared" si="437"/>
        <v>884</v>
      </c>
      <c r="D333" s="5">
        <f t="shared" si="548"/>
        <v>1940</v>
      </c>
      <c r="E333" s="35">
        <f t="shared" si="477"/>
        <v>1144</v>
      </c>
      <c r="F333" s="35">
        <f t="shared" si="478"/>
        <v>1164</v>
      </c>
      <c r="G333" s="35">
        <f t="shared" si="479"/>
        <v>1204</v>
      </c>
      <c r="H333" s="18">
        <f t="shared" si="480"/>
        <v>1680</v>
      </c>
      <c r="I333" s="18">
        <f t="shared" si="481"/>
        <v>1660</v>
      </c>
      <c r="J333" s="18">
        <f t="shared" si="482"/>
        <v>1620</v>
      </c>
      <c r="K333" s="18">
        <f t="shared" ref="K333:M333" si="575">K332</f>
        <v>2000</v>
      </c>
      <c r="L333" s="18">
        <f t="shared" si="575"/>
        <v>2000</v>
      </c>
      <c r="M333" s="18">
        <f t="shared" si="575"/>
        <v>2000</v>
      </c>
      <c r="N333" s="18">
        <f t="shared" si="484"/>
        <v>-320</v>
      </c>
      <c r="O333" s="18">
        <f t="shared" si="485"/>
        <v>-340</v>
      </c>
      <c r="P333" s="18">
        <f t="shared" si="486"/>
        <v>-380</v>
      </c>
      <c r="Q333" s="35">
        <f t="shared" ref="Q333:S333" si="576">Q332</f>
        <v>0</v>
      </c>
      <c r="R333" s="35">
        <f t="shared" si="576"/>
        <v>0</v>
      </c>
      <c r="S333" s="35">
        <f t="shared" si="576"/>
        <v>0</v>
      </c>
      <c r="T333" s="4">
        <f t="shared" si="488"/>
        <v>1224</v>
      </c>
      <c r="U333" s="83">
        <f t="shared" si="440"/>
        <v>1600</v>
      </c>
      <c r="V333" s="83">
        <f t="shared" si="441"/>
        <v>1600</v>
      </c>
      <c r="W333" s="83">
        <f t="shared" si="442"/>
        <v>1600</v>
      </c>
      <c r="X333" s="4"/>
      <c r="Y333" s="18"/>
      <c r="Z333" s="18"/>
      <c r="AA333" s="18"/>
      <c r="AB333" s="50"/>
    </row>
    <row r="334" spans="1:28" ht="13.15" customHeight="1">
      <c r="A334" s="2">
        <f t="shared" si="493"/>
        <v>320</v>
      </c>
      <c r="B334" s="64">
        <f t="shared" si="436"/>
        <v>45641</v>
      </c>
      <c r="C334" s="2">
        <f t="shared" si="437"/>
        <v>884</v>
      </c>
      <c r="D334" s="5">
        <f t="shared" si="548"/>
        <v>1942</v>
      </c>
      <c r="E334" s="35">
        <f t="shared" si="477"/>
        <v>1146</v>
      </c>
      <c r="F334" s="35">
        <f t="shared" si="478"/>
        <v>1166</v>
      </c>
      <c r="G334" s="35">
        <f t="shared" si="479"/>
        <v>1206</v>
      </c>
      <c r="H334" s="18">
        <f t="shared" si="480"/>
        <v>1680</v>
      </c>
      <c r="I334" s="18">
        <f t="shared" si="481"/>
        <v>1660</v>
      </c>
      <c r="J334" s="18">
        <f t="shared" si="482"/>
        <v>1620</v>
      </c>
      <c r="K334" s="18">
        <f t="shared" ref="K334:M334" si="577">K333</f>
        <v>2000</v>
      </c>
      <c r="L334" s="18">
        <f t="shared" si="577"/>
        <v>2000</v>
      </c>
      <c r="M334" s="18">
        <f t="shared" si="577"/>
        <v>2000</v>
      </c>
      <c r="N334" s="18">
        <f t="shared" si="484"/>
        <v>-320</v>
      </c>
      <c r="O334" s="18">
        <f t="shared" si="485"/>
        <v>-340</v>
      </c>
      <c r="P334" s="18">
        <f t="shared" si="486"/>
        <v>-380</v>
      </c>
      <c r="Q334" s="35">
        <f t="shared" ref="Q334:S334" si="578">Q333</f>
        <v>0</v>
      </c>
      <c r="R334" s="35">
        <f t="shared" si="578"/>
        <v>0</v>
      </c>
      <c r="S334" s="35">
        <f t="shared" si="578"/>
        <v>0</v>
      </c>
      <c r="T334" s="4">
        <f t="shared" si="488"/>
        <v>1226</v>
      </c>
      <c r="U334" s="83">
        <f t="shared" si="440"/>
        <v>1600</v>
      </c>
      <c r="V334" s="83">
        <f t="shared" si="441"/>
        <v>1600</v>
      </c>
      <c r="W334" s="83">
        <f t="shared" si="442"/>
        <v>1600</v>
      </c>
      <c r="X334" s="4"/>
      <c r="Y334" s="18"/>
      <c r="Z334" s="18"/>
      <c r="AA334" s="18"/>
      <c r="AB334" s="50"/>
    </row>
    <row r="335" spans="1:28" ht="13.15" customHeight="1">
      <c r="A335" s="2">
        <f t="shared" si="493"/>
        <v>321</v>
      </c>
      <c r="B335" s="64">
        <f t="shared" si="436"/>
        <v>45642</v>
      </c>
      <c r="C335" s="2">
        <f t="shared" si="437"/>
        <v>884</v>
      </c>
      <c r="D335" s="5">
        <f t="shared" si="548"/>
        <v>1944</v>
      </c>
      <c r="E335" s="35">
        <f t="shared" si="477"/>
        <v>1148</v>
      </c>
      <c r="F335" s="35">
        <f t="shared" si="478"/>
        <v>1168</v>
      </c>
      <c r="G335" s="35">
        <f t="shared" si="479"/>
        <v>1208</v>
      </c>
      <c r="H335" s="18">
        <f t="shared" si="480"/>
        <v>1680</v>
      </c>
      <c r="I335" s="18">
        <f t="shared" si="481"/>
        <v>1660</v>
      </c>
      <c r="J335" s="18">
        <f t="shared" si="482"/>
        <v>1620</v>
      </c>
      <c r="K335" s="18">
        <f t="shared" ref="K335:M335" si="579">K334</f>
        <v>2000</v>
      </c>
      <c r="L335" s="18">
        <f t="shared" si="579"/>
        <v>2000</v>
      </c>
      <c r="M335" s="18">
        <f t="shared" si="579"/>
        <v>2000</v>
      </c>
      <c r="N335" s="18">
        <f t="shared" si="484"/>
        <v>-320</v>
      </c>
      <c r="O335" s="18">
        <f t="shared" si="485"/>
        <v>-340</v>
      </c>
      <c r="P335" s="18">
        <f t="shared" si="486"/>
        <v>-380</v>
      </c>
      <c r="Q335" s="35">
        <f t="shared" ref="Q335:S335" si="580">Q334</f>
        <v>0</v>
      </c>
      <c r="R335" s="35">
        <f t="shared" si="580"/>
        <v>0</v>
      </c>
      <c r="S335" s="35">
        <f t="shared" si="580"/>
        <v>0</v>
      </c>
      <c r="T335" s="4">
        <f t="shared" si="488"/>
        <v>1228</v>
      </c>
      <c r="U335" s="83">
        <f t="shared" si="440"/>
        <v>1600</v>
      </c>
      <c r="V335" s="83">
        <f t="shared" si="441"/>
        <v>1600</v>
      </c>
      <c r="W335" s="83">
        <f t="shared" si="442"/>
        <v>1600</v>
      </c>
      <c r="X335" s="4"/>
      <c r="Y335" s="18"/>
      <c r="Z335" s="18"/>
      <c r="AA335" s="18"/>
      <c r="AB335" s="50"/>
    </row>
    <row r="336" spans="1:28" ht="13.15" customHeight="1">
      <c r="A336" s="2">
        <f t="shared" si="493"/>
        <v>322</v>
      </c>
      <c r="B336" s="64">
        <f t="shared" ref="B336:B350" si="581">B335+1</f>
        <v>45643</v>
      </c>
      <c r="C336" s="2">
        <f t="shared" ref="C336:C350" si="582">C335</f>
        <v>884</v>
      </c>
      <c r="D336" s="5">
        <f t="shared" si="548"/>
        <v>1946</v>
      </c>
      <c r="E336" s="35">
        <f t="shared" si="477"/>
        <v>1150</v>
      </c>
      <c r="F336" s="35">
        <f t="shared" si="478"/>
        <v>1170</v>
      </c>
      <c r="G336" s="35">
        <f t="shared" si="479"/>
        <v>1210</v>
      </c>
      <c r="H336" s="18">
        <f t="shared" si="480"/>
        <v>1680</v>
      </c>
      <c r="I336" s="18">
        <f t="shared" si="481"/>
        <v>1660</v>
      </c>
      <c r="J336" s="18">
        <f t="shared" si="482"/>
        <v>1620</v>
      </c>
      <c r="K336" s="18">
        <f t="shared" ref="K336:M336" si="583">K335</f>
        <v>2000</v>
      </c>
      <c r="L336" s="18">
        <f t="shared" si="583"/>
        <v>2000</v>
      </c>
      <c r="M336" s="18">
        <f t="shared" si="583"/>
        <v>2000</v>
      </c>
      <c r="N336" s="18">
        <f t="shared" si="484"/>
        <v>-320</v>
      </c>
      <c r="O336" s="18">
        <f t="shared" si="485"/>
        <v>-340</v>
      </c>
      <c r="P336" s="18">
        <f t="shared" si="486"/>
        <v>-380</v>
      </c>
      <c r="Q336" s="35">
        <f t="shared" ref="Q336:S336" si="584">Q335</f>
        <v>0</v>
      </c>
      <c r="R336" s="35">
        <f t="shared" si="584"/>
        <v>0</v>
      </c>
      <c r="S336" s="35">
        <f t="shared" si="584"/>
        <v>0</v>
      </c>
      <c r="T336" s="4">
        <f t="shared" si="488"/>
        <v>1230</v>
      </c>
      <c r="U336" s="83">
        <f t="shared" ref="U336:U350" si="585">U335+$X336*1000-Q336</f>
        <v>1600</v>
      </c>
      <c r="V336" s="83">
        <f t="shared" ref="V336:V350" si="586">V335+$X336*1000-R336</f>
        <v>1600</v>
      </c>
      <c r="W336" s="83">
        <f t="shared" ref="W336:W350" si="587">W335+$X336*1000-S336</f>
        <v>1600</v>
      </c>
      <c r="X336" s="4"/>
      <c r="Y336" s="18"/>
      <c r="Z336" s="18"/>
      <c r="AA336" s="18"/>
      <c r="AB336" s="50"/>
    </row>
    <row r="337" spans="1:28" ht="13.15" customHeight="1">
      <c r="A337" s="2">
        <f t="shared" si="493"/>
        <v>323</v>
      </c>
      <c r="B337" s="64">
        <f t="shared" si="581"/>
        <v>45644</v>
      </c>
      <c r="C337" s="2">
        <f t="shared" si="582"/>
        <v>884</v>
      </c>
      <c r="D337" s="5">
        <f t="shared" si="548"/>
        <v>1948</v>
      </c>
      <c r="E337" s="35">
        <f t="shared" si="477"/>
        <v>1152</v>
      </c>
      <c r="F337" s="35">
        <f t="shared" si="478"/>
        <v>1172</v>
      </c>
      <c r="G337" s="35">
        <f t="shared" si="479"/>
        <v>1212</v>
      </c>
      <c r="H337" s="18">
        <f t="shared" si="480"/>
        <v>1680</v>
      </c>
      <c r="I337" s="18">
        <f t="shared" si="481"/>
        <v>1660</v>
      </c>
      <c r="J337" s="18">
        <f t="shared" si="482"/>
        <v>1620</v>
      </c>
      <c r="K337" s="18">
        <f t="shared" ref="K337:M337" si="588">K336</f>
        <v>2000</v>
      </c>
      <c r="L337" s="18">
        <f t="shared" si="588"/>
        <v>2000</v>
      </c>
      <c r="M337" s="18">
        <f t="shared" si="588"/>
        <v>2000</v>
      </c>
      <c r="N337" s="18">
        <f t="shared" si="484"/>
        <v>-320</v>
      </c>
      <c r="O337" s="18">
        <f t="shared" si="485"/>
        <v>-340</v>
      </c>
      <c r="P337" s="18">
        <f t="shared" si="486"/>
        <v>-380</v>
      </c>
      <c r="Q337" s="35">
        <f t="shared" ref="Q337:S337" si="589">Q336</f>
        <v>0</v>
      </c>
      <c r="R337" s="35">
        <f t="shared" si="589"/>
        <v>0</v>
      </c>
      <c r="S337" s="35">
        <f t="shared" si="589"/>
        <v>0</v>
      </c>
      <c r="T337" s="4">
        <f t="shared" si="488"/>
        <v>1232</v>
      </c>
      <c r="U337" s="83">
        <f t="shared" si="585"/>
        <v>1600</v>
      </c>
      <c r="V337" s="83">
        <f t="shared" si="586"/>
        <v>1600</v>
      </c>
      <c r="W337" s="83">
        <f t="shared" si="587"/>
        <v>1600</v>
      </c>
      <c r="X337" s="4"/>
      <c r="Y337" s="18"/>
      <c r="Z337" s="18"/>
      <c r="AA337" s="18"/>
      <c r="AB337" s="50"/>
    </row>
    <row r="338" spans="1:28" ht="13.15" customHeight="1">
      <c r="A338" s="2">
        <f t="shared" si="493"/>
        <v>324</v>
      </c>
      <c r="B338" s="64">
        <f t="shared" si="581"/>
        <v>45645</v>
      </c>
      <c r="C338" s="2">
        <f t="shared" si="582"/>
        <v>884</v>
      </c>
      <c r="D338" s="5">
        <f t="shared" si="548"/>
        <v>1950</v>
      </c>
      <c r="E338" s="35">
        <f t="shared" si="477"/>
        <v>1154</v>
      </c>
      <c r="F338" s="35">
        <f t="shared" si="478"/>
        <v>1174</v>
      </c>
      <c r="G338" s="35">
        <f t="shared" si="479"/>
        <v>1214</v>
      </c>
      <c r="H338" s="18">
        <f t="shared" si="480"/>
        <v>1680</v>
      </c>
      <c r="I338" s="18">
        <f t="shared" si="481"/>
        <v>1660</v>
      </c>
      <c r="J338" s="18">
        <f t="shared" si="482"/>
        <v>1620</v>
      </c>
      <c r="K338" s="18">
        <f t="shared" ref="K338:M338" si="590">K337</f>
        <v>2000</v>
      </c>
      <c r="L338" s="18">
        <f t="shared" si="590"/>
        <v>2000</v>
      </c>
      <c r="M338" s="18">
        <f t="shared" si="590"/>
        <v>2000</v>
      </c>
      <c r="N338" s="18">
        <f t="shared" si="484"/>
        <v>-320</v>
      </c>
      <c r="O338" s="18">
        <f t="shared" si="485"/>
        <v>-340</v>
      </c>
      <c r="P338" s="18">
        <f t="shared" si="486"/>
        <v>-380</v>
      </c>
      <c r="Q338" s="35">
        <f t="shared" ref="Q338:S338" si="591">Q337</f>
        <v>0</v>
      </c>
      <c r="R338" s="35">
        <f t="shared" si="591"/>
        <v>0</v>
      </c>
      <c r="S338" s="35">
        <f t="shared" si="591"/>
        <v>0</v>
      </c>
      <c r="T338" s="4">
        <f t="shared" si="488"/>
        <v>1234</v>
      </c>
      <c r="U338" s="83">
        <f t="shared" si="585"/>
        <v>1600</v>
      </c>
      <c r="V338" s="83">
        <f t="shared" si="586"/>
        <v>1600</v>
      </c>
      <c r="W338" s="83">
        <f t="shared" si="587"/>
        <v>1600</v>
      </c>
      <c r="X338" s="4"/>
      <c r="Y338" s="18"/>
      <c r="Z338" s="18"/>
      <c r="AA338" s="18"/>
      <c r="AB338" s="50"/>
    </row>
    <row r="339" spans="1:28" ht="13.15" customHeight="1">
      <c r="A339" s="2">
        <f t="shared" si="493"/>
        <v>325</v>
      </c>
      <c r="B339" s="64">
        <f t="shared" si="581"/>
        <v>45646</v>
      </c>
      <c r="C339" s="2">
        <f t="shared" si="582"/>
        <v>884</v>
      </c>
      <c r="D339" s="5">
        <f t="shared" si="548"/>
        <v>1952</v>
      </c>
      <c r="E339" s="35">
        <f t="shared" si="477"/>
        <v>1156</v>
      </c>
      <c r="F339" s="35">
        <f t="shared" si="478"/>
        <v>1176</v>
      </c>
      <c r="G339" s="35">
        <f t="shared" si="479"/>
        <v>1216</v>
      </c>
      <c r="H339" s="18">
        <f t="shared" si="480"/>
        <v>1680</v>
      </c>
      <c r="I339" s="18">
        <f t="shared" si="481"/>
        <v>1660</v>
      </c>
      <c r="J339" s="18">
        <f t="shared" si="482"/>
        <v>1620</v>
      </c>
      <c r="K339" s="18">
        <f t="shared" ref="K339:M339" si="592">K338</f>
        <v>2000</v>
      </c>
      <c r="L339" s="18">
        <f t="shared" si="592"/>
        <v>2000</v>
      </c>
      <c r="M339" s="18">
        <f t="shared" si="592"/>
        <v>2000</v>
      </c>
      <c r="N339" s="18">
        <f t="shared" si="484"/>
        <v>-320</v>
      </c>
      <c r="O339" s="18">
        <f t="shared" si="485"/>
        <v>-340</v>
      </c>
      <c r="P339" s="18">
        <f t="shared" si="486"/>
        <v>-380</v>
      </c>
      <c r="Q339" s="35">
        <f t="shared" ref="Q339:S339" si="593">Q338</f>
        <v>0</v>
      </c>
      <c r="R339" s="35">
        <f t="shared" si="593"/>
        <v>0</v>
      </c>
      <c r="S339" s="35">
        <f t="shared" si="593"/>
        <v>0</v>
      </c>
      <c r="T339" s="4">
        <f t="shared" si="488"/>
        <v>1236</v>
      </c>
      <c r="U339" s="83">
        <f t="shared" si="585"/>
        <v>1600</v>
      </c>
      <c r="V339" s="83">
        <f t="shared" si="586"/>
        <v>1600</v>
      </c>
      <c r="W339" s="83">
        <f t="shared" si="587"/>
        <v>1600</v>
      </c>
      <c r="X339" s="4"/>
      <c r="Y339" s="18"/>
      <c r="Z339" s="18"/>
      <c r="AA339" s="18"/>
      <c r="AB339" s="50"/>
    </row>
    <row r="340" spans="1:28" ht="13.15" customHeight="1">
      <c r="A340" s="2">
        <f t="shared" si="493"/>
        <v>326</v>
      </c>
      <c r="B340" s="64">
        <f t="shared" si="581"/>
        <v>45647</v>
      </c>
      <c r="C340" s="2">
        <f t="shared" si="582"/>
        <v>884</v>
      </c>
      <c r="D340" s="5">
        <f t="shared" si="548"/>
        <v>1954</v>
      </c>
      <c r="E340" s="35">
        <f t="shared" si="477"/>
        <v>1158</v>
      </c>
      <c r="F340" s="35">
        <f t="shared" si="478"/>
        <v>1178</v>
      </c>
      <c r="G340" s="35">
        <f t="shared" si="479"/>
        <v>1218</v>
      </c>
      <c r="H340" s="18">
        <f t="shared" si="480"/>
        <v>1680</v>
      </c>
      <c r="I340" s="18">
        <f t="shared" si="481"/>
        <v>1660</v>
      </c>
      <c r="J340" s="18">
        <f t="shared" si="482"/>
        <v>1620</v>
      </c>
      <c r="K340" s="18">
        <f t="shared" ref="K340:M340" si="594">K339</f>
        <v>2000</v>
      </c>
      <c r="L340" s="18">
        <f t="shared" si="594"/>
        <v>2000</v>
      </c>
      <c r="M340" s="18">
        <f t="shared" si="594"/>
        <v>2000</v>
      </c>
      <c r="N340" s="18">
        <f t="shared" si="484"/>
        <v>-320</v>
      </c>
      <c r="O340" s="18">
        <f t="shared" si="485"/>
        <v>-340</v>
      </c>
      <c r="P340" s="18">
        <f t="shared" si="486"/>
        <v>-380</v>
      </c>
      <c r="Q340" s="35">
        <f t="shared" ref="Q340:S340" si="595">Q339</f>
        <v>0</v>
      </c>
      <c r="R340" s="35">
        <f t="shared" si="595"/>
        <v>0</v>
      </c>
      <c r="S340" s="35">
        <f t="shared" si="595"/>
        <v>0</v>
      </c>
      <c r="T340" s="4">
        <f t="shared" si="488"/>
        <v>1238</v>
      </c>
      <c r="U340" s="83">
        <f t="shared" si="585"/>
        <v>1600</v>
      </c>
      <c r="V340" s="83">
        <f t="shared" si="586"/>
        <v>1600</v>
      </c>
      <c r="W340" s="83">
        <f t="shared" si="587"/>
        <v>1600</v>
      </c>
      <c r="X340" s="4"/>
      <c r="Y340" s="18"/>
      <c r="Z340" s="18"/>
      <c r="AA340" s="18"/>
      <c r="AB340" s="50"/>
    </row>
    <row r="341" spans="1:28" ht="13.15" customHeight="1">
      <c r="A341" s="2">
        <f t="shared" si="493"/>
        <v>327</v>
      </c>
      <c r="B341" s="64">
        <f t="shared" si="581"/>
        <v>45648</v>
      </c>
      <c r="C341" s="2">
        <f t="shared" si="582"/>
        <v>884</v>
      </c>
      <c r="D341" s="5">
        <f t="shared" si="548"/>
        <v>1956</v>
      </c>
      <c r="E341" s="35">
        <f t="shared" si="477"/>
        <v>1160</v>
      </c>
      <c r="F341" s="35">
        <f t="shared" si="478"/>
        <v>1180</v>
      </c>
      <c r="G341" s="35">
        <f t="shared" si="479"/>
        <v>1220</v>
      </c>
      <c r="H341" s="18">
        <f t="shared" si="480"/>
        <v>1680</v>
      </c>
      <c r="I341" s="18">
        <f t="shared" si="481"/>
        <v>1660</v>
      </c>
      <c r="J341" s="18">
        <f t="shared" si="482"/>
        <v>1620</v>
      </c>
      <c r="K341" s="18">
        <f t="shared" ref="K341:M341" si="596">K340</f>
        <v>2000</v>
      </c>
      <c r="L341" s="18">
        <f t="shared" si="596"/>
        <v>2000</v>
      </c>
      <c r="M341" s="18">
        <f t="shared" si="596"/>
        <v>2000</v>
      </c>
      <c r="N341" s="18">
        <f t="shared" si="484"/>
        <v>-320</v>
      </c>
      <c r="O341" s="18">
        <f t="shared" si="485"/>
        <v>-340</v>
      </c>
      <c r="P341" s="18">
        <f t="shared" si="486"/>
        <v>-380</v>
      </c>
      <c r="Q341" s="35">
        <f t="shared" ref="Q341:S341" si="597">Q340</f>
        <v>0</v>
      </c>
      <c r="R341" s="35">
        <f t="shared" si="597"/>
        <v>0</v>
      </c>
      <c r="S341" s="35">
        <f t="shared" si="597"/>
        <v>0</v>
      </c>
      <c r="T341" s="4">
        <f t="shared" si="488"/>
        <v>1240</v>
      </c>
      <c r="U341" s="83">
        <f t="shared" si="585"/>
        <v>1600</v>
      </c>
      <c r="V341" s="83">
        <f t="shared" si="586"/>
        <v>1600</v>
      </c>
      <c r="W341" s="83">
        <f t="shared" si="587"/>
        <v>1600</v>
      </c>
      <c r="X341" s="4"/>
      <c r="Y341" s="18"/>
      <c r="Z341" s="18"/>
      <c r="AA341" s="18"/>
      <c r="AB341" s="50"/>
    </row>
    <row r="342" spans="1:28" ht="13.15" customHeight="1">
      <c r="A342" s="2">
        <f t="shared" si="493"/>
        <v>328</v>
      </c>
      <c r="B342" s="64">
        <f t="shared" si="581"/>
        <v>45649</v>
      </c>
      <c r="C342" s="2">
        <f t="shared" si="582"/>
        <v>884</v>
      </c>
      <c r="D342" s="5">
        <f t="shared" si="548"/>
        <v>1958</v>
      </c>
      <c r="E342" s="35">
        <f t="shared" si="477"/>
        <v>1162</v>
      </c>
      <c r="F342" s="35">
        <f t="shared" si="478"/>
        <v>1182</v>
      </c>
      <c r="G342" s="35">
        <f t="shared" si="479"/>
        <v>1222</v>
      </c>
      <c r="H342" s="18">
        <f t="shared" si="480"/>
        <v>1680</v>
      </c>
      <c r="I342" s="18">
        <f t="shared" si="481"/>
        <v>1660</v>
      </c>
      <c r="J342" s="18">
        <f t="shared" si="482"/>
        <v>1620</v>
      </c>
      <c r="K342" s="18">
        <f t="shared" ref="K342:M342" si="598">K341</f>
        <v>2000</v>
      </c>
      <c r="L342" s="18">
        <f t="shared" si="598"/>
        <v>2000</v>
      </c>
      <c r="M342" s="18">
        <f t="shared" si="598"/>
        <v>2000</v>
      </c>
      <c r="N342" s="18">
        <f t="shared" si="484"/>
        <v>-320</v>
      </c>
      <c r="O342" s="18">
        <f t="shared" si="485"/>
        <v>-340</v>
      </c>
      <c r="P342" s="18">
        <f t="shared" si="486"/>
        <v>-380</v>
      </c>
      <c r="Q342" s="35">
        <f t="shared" ref="Q342:S342" si="599">Q341</f>
        <v>0</v>
      </c>
      <c r="R342" s="35">
        <f t="shared" si="599"/>
        <v>0</v>
      </c>
      <c r="S342" s="35">
        <f t="shared" si="599"/>
        <v>0</v>
      </c>
      <c r="T342" s="4">
        <f t="shared" si="488"/>
        <v>1242</v>
      </c>
      <c r="U342" s="83">
        <f t="shared" si="585"/>
        <v>1600</v>
      </c>
      <c r="V342" s="83">
        <f t="shared" si="586"/>
        <v>1600</v>
      </c>
      <c r="W342" s="83">
        <f t="shared" si="587"/>
        <v>1600</v>
      </c>
      <c r="X342" s="4"/>
      <c r="Y342" s="18"/>
      <c r="Z342" s="18"/>
      <c r="AA342" s="18"/>
      <c r="AB342" s="50"/>
    </row>
    <row r="343" spans="1:28" ht="13.15" customHeight="1">
      <c r="A343" s="2">
        <f t="shared" si="493"/>
        <v>329</v>
      </c>
      <c r="B343" s="64">
        <f t="shared" si="581"/>
        <v>45650</v>
      </c>
      <c r="C343" s="2">
        <f t="shared" si="582"/>
        <v>884</v>
      </c>
      <c r="D343" s="5">
        <f t="shared" si="548"/>
        <v>1960</v>
      </c>
      <c r="E343" s="35">
        <f t="shared" si="477"/>
        <v>1164</v>
      </c>
      <c r="F343" s="35">
        <f t="shared" si="478"/>
        <v>1184</v>
      </c>
      <c r="G343" s="35">
        <f t="shared" si="479"/>
        <v>1224</v>
      </c>
      <c r="H343" s="18">
        <f t="shared" si="480"/>
        <v>1680</v>
      </c>
      <c r="I343" s="18">
        <f t="shared" si="481"/>
        <v>1660</v>
      </c>
      <c r="J343" s="18">
        <f t="shared" si="482"/>
        <v>1620</v>
      </c>
      <c r="K343" s="18">
        <f t="shared" ref="K343:M343" si="600">K342</f>
        <v>2000</v>
      </c>
      <c r="L343" s="18">
        <f t="shared" si="600"/>
        <v>2000</v>
      </c>
      <c r="M343" s="18">
        <f t="shared" si="600"/>
        <v>2000</v>
      </c>
      <c r="N343" s="18">
        <f t="shared" si="484"/>
        <v>-320</v>
      </c>
      <c r="O343" s="18">
        <f t="shared" si="485"/>
        <v>-340</v>
      </c>
      <c r="P343" s="18">
        <f t="shared" si="486"/>
        <v>-380</v>
      </c>
      <c r="Q343" s="35">
        <f t="shared" ref="Q343:S343" si="601">Q342</f>
        <v>0</v>
      </c>
      <c r="R343" s="35">
        <f t="shared" si="601"/>
        <v>0</v>
      </c>
      <c r="S343" s="35">
        <f t="shared" si="601"/>
        <v>0</v>
      </c>
      <c r="T343" s="4">
        <f t="shared" si="488"/>
        <v>1244</v>
      </c>
      <c r="U343" s="83">
        <f t="shared" si="585"/>
        <v>1600</v>
      </c>
      <c r="V343" s="83">
        <f t="shared" si="586"/>
        <v>1600</v>
      </c>
      <c r="W343" s="83">
        <f t="shared" si="587"/>
        <v>1600</v>
      </c>
      <c r="X343" s="4"/>
      <c r="Y343" s="18"/>
      <c r="Z343" s="18"/>
      <c r="AA343" s="18"/>
      <c r="AB343" s="50"/>
    </row>
    <row r="344" spans="1:28" ht="13.15" customHeight="1">
      <c r="A344" s="2">
        <f t="shared" si="493"/>
        <v>330</v>
      </c>
      <c r="B344" s="64">
        <f t="shared" si="581"/>
        <v>45651</v>
      </c>
      <c r="C344" s="2">
        <f t="shared" si="582"/>
        <v>884</v>
      </c>
      <c r="D344" s="5">
        <f t="shared" si="548"/>
        <v>1962</v>
      </c>
      <c r="E344" s="35">
        <f t="shared" si="477"/>
        <v>1166</v>
      </c>
      <c r="F344" s="35">
        <f t="shared" si="478"/>
        <v>1186</v>
      </c>
      <c r="G344" s="35">
        <f t="shared" si="479"/>
        <v>1226</v>
      </c>
      <c r="H344" s="18">
        <f t="shared" si="480"/>
        <v>1680</v>
      </c>
      <c r="I344" s="18">
        <f t="shared" si="481"/>
        <v>1660</v>
      </c>
      <c r="J344" s="18">
        <f t="shared" si="482"/>
        <v>1620</v>
      </c>
      <c r="K344" s="18">
        <f t="shared" ref="K344:M344" si="602">K343</f>
        <v>2000</v>
      </c>
      <c r="L344" s="18">
        <f t="shared" si="602"/>
        <v>2000</v>
      </c>
      <c r="M344" s="18">
        <f t="shared" si="602"/>
        <v>2000</v>
      </c>
      <c r="N344" s="18">
        <f t="shared" si="484"/>
        <v>-320</v>
      </c>
      <c r="O344" s="18">
        <f t="shared" si="485"/>
        <v>-340</v>
      </c>
      <c r="P344" s="18">
        <f t="shared" si="486"/>
        <v>-380</v>
      </c>
      <c r="Q344" s="35">
        <f t="shared" ref="Q344:S344" si="603">Q343</f>
        <v>0</v>
      </c>
      <c r="R344" s="35">
        <f t="shared" si="603"/>
        <v>0</v>
      </c>
      <c r="S344" s="35">
        <f t="shared" si="603"/>
        <v>0</v>
      </c>
      <c r="T344" s="4">
        <f t="shared" si="488"/>
        <v>1246</v>
      </c>
      <c r="U344" s="83">
        <f t="shared" si="585"/>
        <v>1600</v>
      </c>
      <c r="V344" s="83">
        <f t="shared" si="586"/>
        <v>1600</v>
      </c>
      <c r="W344" s="83">
        <f t="shared" si="587"/>
        <v>1600</v>
      </c>
      <c r="X344" s="4"/>
      <c r="Y344" s="18"/>
      <c r="Z344" s="18"/>
      <c r="AA344" s="18"/>
      <c r="AB344" s="50"/>
    </row>
    <row r="345" spans="1:28" ht="13.15" customHeight="1">
      <c r="A345" s="2">
        <f t="shared" si="493"/>
        <v>331</v>
      </c>
      <c r="B345" s="64">
        <f t="shared" si="581"/>
        <v>45652</v>
      </c>
      <c r="C345" s="2">
        <f t="shared" si="582"/>
        <v>884</v>
      </c>
      <c r="D345" s="5">
        <f t="shared" si="548"/>
        <v>1964</v>
      </c>
      <c r="E345" s="35">
        <f t="shared" si="477"/>
        <v>1168</v>
      </c>
      <c r="F345" s="35">
        <f t="shared" si="478"/>
        <v>1188</v>
      </c>
      <c r="G345" s="35">
        <f t="shared" si="479"/>
        <v>1228</v>
      </c>
      <c r="H345" s="18">
        <f t="shared" si="480"/>
        <v>1680</v>
      </c>
      <c r="I345" s="18">
        <f t="shared" si="481"/>
        <v>1660</v>
      </c>
      <c r="J345" s="18">
        <f t="shared" si="482"/>
        <v>1620</v>
      </c>
      <c r="K345" s="18">
        <f t="shared" ref="K345:M345" si="604">K344</f>
        <v>2000</v>
      </c>
      <c r="L345" s="18">
        <f t="shared" si="604"/>
        <v>2000</v>
      </c>
      <c r="M345" s="18">
        <f t="shared" si="604"/>
        <v>2000</v>
      </c>
      <c r="N345" s="18">
        <f t="shared" si="484"/>
        <v>-320</v>
      </c>
      <c r="O345" s="18">
        <f t="shared" si="485"/>
        <v>-340</v>
      </c>
      <c r="P345" s="18">
        <f t="shared" si="486"/>
        <v>-380</v>
      </c>
      <c r="Q345" s="35">
        <f t="shared" ref="Q345:S345" si="605">Q344</f>
        <v>0</v>
      </c>
      <c r="R345" s="35">
        <f t="shared" si="605"/>
        <v>0</v>
      </c>
      <c r="S345" s="35">
        <f t="shared" si="605"/>
        <v>0</v>
      </c>
      <c r="T345" s="4">
        <f t="shared" si="488"/>
        <v>1248</v>
      </c>
      <c r="U345" s="83">
        <f t="shared" si="585"/>
        <v>1600</v>
      </c>
      <c r="V345" s="83">
        <f t="shared" si="586"/>
        <v>1600</v>
      </c>
      <c r="W345" s="83">
        <f t="shared" si="587"/>
        <v>1600</v>
      </c>
      <c r="X345" s="4"/>
      <c r="Y345" s="18"/>
      <c r="Z345" s="18"/>
      <c r="AA345" s="18"/>
      <c r="AB345" s="50"/>
    </row>
    <row r="346" spans="1:28" ht="13.15" customHeight="1">
      <c r="A346" s="2">
        <f t="shared" si="493"/>
        <v>332</v>
      </c>
      <c r="B346" s="64">
        <f t="shared" si="581"/>
        <v>45653</v>
      </c>
      <c r="C346" s="2">
        <f t="shared" si="582"/>
        <v>884</v>
      </c>
      <c r="D346" s="5">
        <f t="shared" si="548"/>
        <v>1966</v>
      </c>
      <c r="E346" s="35">
        <f t="shared" si="477"/>
        <v>1170</v>
      </c>
      <c r="F346" s="35">
        <f t="shared" si="478"/>
        <v>1190</v>
      </c>
      <c r="G346" s="35">
        <f t="shared" si="479"/>
        <v>1230</v>
      </c>
      <c r="H346" s="18">
        <f t="shared" si="480"/>
        <v>1680</v>
      </c>
      <c r="I346" s="18">
        <f t="shared" si="481"/>
        <v>1660</v>
      </c>
      <c r="J346" s="18">
        <f t="shared" si="482"/>
        <v>1620</v>
      </c>
      <c r="K346" s="18">
        <f t="shared" ref="K346:M346" si="606">K345</f>
        <v>2000</v>
      </c>
      <c r="L346" s="18">
        <f t="shared" si="606"/>
        <v>2000</v>
      </c>
      <c r="M346" s="18">
        <f t="shared" si="606"/>
        <v>2000</v>
      </c>
      <c r="N346" s="18">
        <f t="shared" si="484"/>
        <v>-320</v>
      </c>
      <c r="O346" s="18">
        <f t="shared" si="485"/>
        <v>-340</v>
      </c>
      <c r="P346" s="18">
        <f t="shared" si="486"/>
        <v>-380</v>
      </c>
      <c r="Q346" s="35">
        <f t="shared" ref="Q346:S346" si="607">Q345</f>
        <v>0</v>
      </c>
      <c r="R346" s="35">
        <f t="shared" si="607"/>
        <v>0</v>
      </c>
      <c r="S346" s="35">
        <f t="shared" si="607"/>
        <v>0</v>
      </c>
      <c r="T346" s="4">
        <f t="shared" si="488"/>
        <v>1250</v>
      </c>
      <c r="U346" s="83">
        <f t="shared" si="585"/>
        <v>1600</v>
      </c>
      <c r="V346" s="83">
        <f t="shared" si="586"/>
        <v>1600</v>
      </c>
      <c r="W346" s="83">
        <f t="shared" si="587"/>
        <v>1600</v>
      </c>
      <c r="X346" s="4"/>
      <c r="Y346" s="18"/>
      <c r="Z346" s="18"/>
      <c r="AA346" s="18"/>
      <c r="AB346" s="50"/>
    </row>
    <row r="347" spans="1:28" ht="13.15" customHeight="1">
      <c r="A347" s="2">
        <f t="shared" si="493"/>
        <v>333</v>
      </c>
      <c r="B347" s="64">
        <f t="shared" si="581"/>
        <v>45654</v>
      </c>
      <c r="C347" s="2">
        <f t="shared" si="582"/>
        <v>884</v>
      </c>
      <c r="D347" s="5">
        <f t="shared" si="548"/>
        <v>1968</v>
      </c>
      <c r="E347" s="35">
        <f t="shared" si="477"/>
        <v>1172</v>
      </c>
      <c r="F347" s="35">
        <f t="shared" si="478"/>
        <v>1192</v>
      </c>
      <c r="G347" s="35">
        <f t="shared" si="479"/>
        <v>1232</v>
      </c>
      <c r="H347" s="18">
        <f t="shared" si="480"/>
        <v>1680</v>
      </c>
      <c r="I347" s="18">
        <f t="shared" si="481"/>
        <v>1660</v>
      </c>
      <c r="J347" s="18">
        <f t="shared" si="482"/>
        <v>1620</v>
      </c>
      <c r="K347" s="18">
        <f t="shared" ref="K347:M347" si="608">K346</f>
        <v>2000</v>
      </c>
      <c r="L347" s="18">
        <f t="shared" si="608"/>
        <v>2000</v>
      </c>
      <c r="M347" s="18">
        <f t="shared" si="608"/>
        <v>2000</v>
      </c>
      <c r="N347" s="18">
        <f t="shared" si="484"/>
        <v>-320</v>
      </c>
      <c r="O347" s="18">
        <f t="shared" si="485"/>
        <v>-340</v>
      </c>
      <c r="P347" s="18">
        <f t="shared" si="486"/>
        <v>-380</v>
      </c>
      <c r="Q347" s="35">
        <f t="shared" ref="Q347:S347" si="609">Q346</f>
        <v>0</v>
      </c>
      <c r="R347" s="35">
        <f t="shared" si="609"/>
        <v>0</v>
      </c>
      <c r="S347" s="35">
        <f t="shared" si="609"/>
        <v>0</v>
      </c>
      <c r="T347" s="4">
        <f t="shared" si="488"/>
        <v>1252</v>
      </c>
      <c r="U347" s="83">
        <f t="shared" si="585"/>
        <v>1600</v>
      </c>
      <c r="V347" s="83">
        <f t="shared" si="586"/>
        <v>1600</v>
      </c>
      <c r="W347" s="83">
        <f t="shared" si="587"/>
        <v>1600</v>
      </c>
      <c r="X347" s="4"/>
      <c r="Y347" s="18"/>
      <c r="Z347" s="18"/>
      <c r="AA347" s="18"/>
      <c r="AB347" s="50"/>
    </row>
    <row r="348" spans="1:28" ht="13.15" customHeight="1">
      <c r="A348" s="2">
        <f t="shared" si="493"/>
        <v>334</v>
      </c>
      <c r="B348" s="64">
        <f t="shared" si="581"/>
        <v>45655</v>
      </c>
      <c r="C348" s="2">
        <f t="shared" si="582"/>
        <v>884</v>
      </c>
      <c r="D348" s="5">
        <f t="shared" si="548"/>
        <v>1970</v>
      </c>
      <c r="E348" s="35">
        <f t="shared" si="477"/>
        <v>1174</v>
      </c>
      <c r="F348" s="35">
        <f t="shared" si="478"/>
        <v>1194</v>
      </c>
      <c r="G348" s="35">
        <f t="shared" si="479"/>
        <v>1234</v>
      </c>
      <c r="H348" s="18">
        <f t="shared" si="480"/>
        <v>1680</v>
      </c>
      <c r="I348" s="18">
        <f t="shared" si="481"/>
        <v>1660</v>
      </c>
      <c r="J348" s="18">
        <f t="shared" si="482"/>
        <v>1620</v>
      </c>
      <c r="K348" s="18">
        <f t="shared" ref="K348:M348" si="610">K347</f>
        <v>2000</v>
      </c>
      <c r="L348" s="18">
        <f t="shared" si="610"/>
        <v>2000</v>
      </c>
      <c r="M348" s="18">
        <f t="shared" si="610"/>
        <v>2000</v>
      </c>
      <c r="N348" s="18">
        <f t="shared" si="484"/>
        <v>-320</v>
      </c>
      <c r="O348" s="18">
        <f t="shared" si="485"/>
        <v>-340</v>
      </c>
      <c r="P348" s="18">
        <f t="shared" si="486"/>
        <v>-380</v>
      </c>
      <c r="Q348" s="35">
        <f t="shared" ref="Q348:S348" si="611">Q347</f>
        <v>0</v>
      </c>
      <c r="R348" s="35">
        <f t="shared" si="611"/>
        <v>0</v>
      </c>
      <c r="S348" s="35">
        <f t="shared" si="611"/>
        <v>0</v>
      </c>
      <c r="T348" s="4">
        <f t="shared" si="488"/>
        <v>1254</v>
      </c>
      <c r="U348" s="83">
        <f t="shared" si="585"/>
        <v>1600</v>
      </c>
      <c r="V348" s="83">
        <f t="shared" si="586"/>
        <v>1600</v>
      </c>
      <c r="W348" s="83">
        <f t="shared" si="587"/>
        <v>1600</v>
      </c>
      <c r="X348" s="4"/>
      <c r="Y348" s="18"/>
      <c r="Z348" s="18"/>
      <c r="AA348" s="18"/>
      <c r="AB348" s="50"/>
    </row>
    <row r="349" spans="1:28" ht="13.15" customHeight="1">
      <c r="A349" s="2">
        <f t="shared" si="493"/>
        <v>335</v>
      </c>
      <c r="B349" s="64">
        <f t="shared" si="581"/>
        <v>45656</v>
      </c>
      <c r="C349" s="2">
        <f t="shared" si="582"/>
        <v>884</v>
      </c>
      <c r="D349" s="5">
        <f t="shared" si="548"/>
        <v>1972</v>
      </c>
      <c r="E349" s="35">
        <f t="shared" si="477"/>
        <v>1176</v>
      </c>
      <c r="F349" s="35">
        <f t="shared" si="478"/>
        <v>1196</v>
      </c>
      <c r="G349" s="35">
        <f t="shared" si="479"/>
        <v>1236</v>
      </c>
      <c r="H349" s="18">
        <f t="shared" si="480"/>
        <v>1680</v>
      </c>
      <c r="I349" s="18">
        <f t="shared" si="481"/>
        <v>1660</v>
      </c>
      <c r="J349" s="18">
        <f t="shared" si="482"/>
        <v>1620</v>
      </c>
      <c r="K349" s="18">
        <f t="shared" ref="K349:M349" si="612">K348</f>
        <v>2000</v>
      </c>
      <c r="L349" s="18">
        <f t="shared" si="612"/>
        <v>2000</v>
      </c>
      <c r="M349" s="18">
        <f t="shared" si="612"/>
        <v>2000</v>
      </c>
      <c r="N349" s="18">
        <f t="shared" si="484"/>
        <v>-320</v>
      </c>
      <c r="O349" s="18">
        <f t="shared" si="485"/>
        <v>-340</v>
      </c>
      <c r="P349" s="18">
        <f t="shared" si="486"/>
        <v>-380</v>
      </c>
      <c r="Q349" s="35">
        <f t="shared" ref="Q349:S349" si="613">Q348</f>
        <v>0</v>
      </c>
      <c r="R349" s="35">
        <f t="shared" si="613"/>
        <v>0</v>
      </c>
      <c r="S349" s="35">
        <f t="shared" si="613"/>
        <v>0</v>
      </c>
      <c r="T349" s="4">
        <f t="shared" si="488"/>
        <v>1256</v>
      </c>
      <c r="U349" s="83">
        <f t="shared" si="585"/>
        <v>1600</v>
      </c>
      <c r="V349" s="83">
        <f t="shared" si="586"/>
        <v>1600</v>
      </c>
      <c r="W349" s="83">
        <f t="shared" si="587"/>
        <v>1600</v>
      </c>
      <c r="X349" s="4"/>
      <c r="Y349" s="18"/>
      <c r="Z349" s="18"/>
      <c r="AA349" s="18"/>
      <c r="AB349" s="50"/>
    </row>
    <row r="350" spans="1:28" ht="13.15" customHeight="1">
      <c r="A350" s="2">
        <f t="shared" si="493"/>
        <v>336</v>
      </c>
      <c r="B350" s="64">
        <f t="shared" si="581"/>
        <v>45657</v>
      </c>
      <c r="C350" s="2">
        <f t="shared" si="582"/>
        <v>884</v>
      </c>
      <c r="D350" s="5">
        <f t="shared" si="548"/>
        <v>1974</v>
      </c>
      <c r="E350" s="35">
        <f t="shared" si="477"/>
        <v>1178</v>
      </c>
      <c r="F350" s="35">
        <f t="shared" si="478"/>
        <v>1198</v>
      </c>
      <c r="G350" s="35">
        <f t="shared" si="479"/>
        <v>1238</v>
      </c>
      <c r="H350" s="18">
        <f t="shared" si="480"/>
        <v>1680</v>
      </c>
      <c r="I350" s="18">
        <f t="shared" si="481"/>
        <v>1660</v>
      </c>
      <c r="J350" s="18">
        <f t="shared" si="482"/>
        <v>1620</v>
      </c>
      <c r="K350" s="18">
        <f t="shared" ref="K350:M350" si="614">K349</f>
        <v>2000</v>
      </c>
      <c r="L350" s="18">
        <f t="shared" si="614"/>
        <v>2000</v>
      </c>
      <c r="M350" s="18">
        <f t="shared" si="614"/>
        <v>2000</v>
      </c>
      <c r="N350" s="18">
        <f t="shared" si="484"/>
        <v>-320</v>
      </c>
      <c r="O350" s="18">
        <f t="shared" si="485"/>
        <v>-340</v>
      </c>
      <c r="P350" s="18">
        <f t="shared" si="486"/>
        <v>-380</v>
      </c>
      <c r="Q350" s="35">
        <f t="shared" ref="Q350:S350" si="615">Q349</f>
        <v>0</v>
      </c>
      <c r="R350" s="35">
        <f t="shared" si="615"/>
        <v>0</v>
      </c>
      <c r="S350" s="35">
        <f t="shared" si="615"/>
        <v>0</v>
      </c>
      <c r="T350" s="4">
        <f t="shared" si="488"/>
        <v>1258</v>
      </c>
      <c r="U350" s="83">
        <f t="shared" si="585"/>
        <v>1600</v>
      </c>
      <c r="V350" s="83">
        <f t="shared" si="586"/>
        <v>1600</v>
      </c>
      <c r="W350" s="83">
        <f t="shared" si="587"/>
        <v>1600</v>
      </c>
      <c r="X350" s="4"/>
      <c r="Y350" s="18"/>
      <c r="Z350" s="18"/>
      <c r="AA350" s="18"/>
      <c r="AB350" s="50"/>
    </row>
    <row r="351" spans="1:28" ht="13.15" customHeight="1">
      <c r="Q351" s="35">
        <f t="shared" ref="Q351:S351" si="616">Q350</f>
        <v>0</v>
      </c>
      <c r="R351" s="35">
        <f t="shared" si="616"/>
        <v>0</v>
      </c>
      <c r="S351" s="35">
        <f t="shared" si="616"/>
        <v>0</v>
      </c>
    </row>
    <row r="352" spans="1:28" ht="13.15" customHeight="1">
      <c r="Q352" s="35">
        <f t="shared" ref="Q352:S352" si="617">Q351</f>
        <v>0</v>
      </c>
      <c r="R352" s="35">
        <f t="shared" si="617"/>
        <v>0</v>
      </c>
      <c r="S352" s="35">
        <f t="shared" si="617"/>
        <v>0</v>
      </c>
    </row>
  </sheetData>
  <mergeCells count="27">
    <mergeCell ref="Y12:Y13"/>
    <mergeCell ref="Z12:Z13"/>
    <mergeCell ref="AA12:AA13"/>
    <mergeCell ref="AB12:AB13"/>
    <mergeCell ref="H12:J12"/>
    <mergeCell ref="K12:M12"/>
    <mergeCell ref="N12:P12"/>
    <mergeCell ref="Q12:S12"/>
    <mergeCell ref="T12:T13"/>
    <mergeCell ref="U12:W12"/>
    <mergeCell ref="X12:X13"/>
    <mergeCell ref="A6:H6"/>
    <mergeCell ref="I6:R6"/>
    <mergeCell ref="S6:AB6"/>
    <mergeCell ref="A7:AB7"/>
    <mergeCell ref="M10:N10"/>
    <mergeCell ref="A12:A13"/>
    <mergeCell ref="B12:B13"/>
    <mergeCell ref="C12:C13"/>
    <mergeCell ref="D12:D13"/>
    <mergeCell ref="E12:G12"/>
    <mergeCell ref="A2:AB2"/>
    <mergeCell ref="A3:AB3"/>
    <mergeCell ref="A4:AB4"/>
    <mergeCell ref="A5:H5"/>
    <mergeCell ref="I5:R5"/>
    <mergeCell ref="S5:AB5"/>
  </mergeCells>
  <printOptions horizontalCentered="1"/>
  <pageMargins left="0.39370078740157483" right="0.39370078740157483" top="0.78740157480314965" bottom="0.39370078740157483" header="0.31496062992125984" footer="0.31496062992125984"/>
  <pageSetup paperSize="9" scale="54" fitToHeight="0" orientation="landscape" blackAndWhite="1" r:id="rId1"/>
  <colBreaks count="1" manualBreakCount="1">
    <brk id="28" max="1048575" man="1"/>
  </colBreaks>
  <legacy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ECEB09-C6B9-4F94-A581-02A37B5FEEC6}">
  <sheetPr codeName="Sheet22">
    <tabColor rgb="FF00B0F0"/>
    <pageSetUpPr fitToPage="1"/>
  </sheetPr>
  <dimension ref="A1:AF352"/>
  <sheetViews>
    <sheetView view="pageBreakPreview" zoomScale="80" zoomScaleNormal="83" zoomScaleSheetLayoutView="80" workbookViewId="0">
      <pane ySplit="13" topLeftCell="A14" activePane="bottomLeft" state="frozen"/>
      <selection activeCell="Q391" sqref="Q391:S391"/>
      <selection pane="bottomLeft" activeCell="U324" sqref="U324:W324"/>
    </sheetView>
  </sheetViews>
  <sheetFormatPr defaultColWidth="9.28515625" defaultRowHeight="13.15" customHeight="1"/>
  <cols>
    <col min="1" max="1" width="4.28515625" style="8" customWidth="1"/>
    <col min="2" max="2" width="11" style="8" customWidth="1"/>
    <col min="3" max="3" width="8.85546875" style="37" customWidth="1"/>
    <col min="4" max="4" width="11.28515625" style="8" bestFit="1" customWidth="1"/>
    <col min="5" max="16" width="8.42578125" style="8" customWidth="1"/>
    <col min="17" max="19" width="7.42578125" style="38" customWidth="1"/>
    <col min="20" max="20" width="10.28515625" style="8" customWidth="1"/>
    <col min="21" max="24" width="9.28515625" style="8" customWidth="1"/>
    <col min="25" max="27" width="10.7109375" style="8" customWidth="1"/>
    <col min="28" max="28" width="16" style="8" customWidth="1"/>
    <col min="29" max="29" width="8.28515625" style="8" customWidth="1"/>
    <col min="30" max="30" width="12.85546875" style="8" customWidth="1"/>
    <col min="31" max="31" width="8.7109375" style="8" customWidth="1"/>
    <col min="32" max="32" width="11.7109375" style="8" customWidth="1"/>
    <col min="33" max="33" width="8.28515625" style="8" bestFit="1" customWidth="1"/>
    <col min="34" max="34" width="9.28515625" style="8" customWidth="1"/>
    <col min="35" max="16384" width="9.28515625" style="8"/>
  </cols>
  <sheetData>
    <row r="1" spans="1:32" ht="19.5" customHeight="1">
      <c r="B1" s="8">
        <v>1</v>
      </c>
      <c r="C1" s="37">
        <f>+B1+1</f>
        <v>2</v>
      </c>
      <c r="D1" s="37">
        <f t="shared" ref="D1:AB1" si="0">+C1+1</f>
        <v>3</v>
      </c>
      <c r="E1" s="37">
        <f t="shared" si="0"/>
        <v>4</v>
      </c>
      <c r="F1" s="37">
        <f t="shared" si="0"/>
        <v>5</v>
      </c>
      <c r="G1" s="37">
        <f t="shared" si="0"/>
        <v>6</v>
      </c>
      <c r="H1" s="37">
        <f t="shared" si="0"/>
        <v>7</v>
      </c>
      <c r="I1" s="37">
        <f t="shared" si="0"/>
        <v>8</v>
      </c>
      <c r="J1" s="37">
        <f t="shared" si="0"/>
        <v>9</v>
      </c>
      <c r="K1" s="37">
        <f t="shared" si="0"/>
        <v>10</v>
      </c>
      <c r="L1" s="37">
        <f t="shared" si="0"/>
        <v>11</v>
      </c>
      <c r="M1" s="37">
        <f t="shared" si="0"/>
        <v>12</v>
      </c>
      <c r="N1" s="37">
        <f t="shared" si="0"/>
        <v>13</v>
      </c>
      <c r="O1" s="37">
        <f t="shared" si="0"/>
        <v>14</v>
      </c>
      <c r="P1" s="37">
        <f t="shared" si="0"/>
        <v>15</v>
      </c>
      <c r="Q1" s="37">
        <f t="shared" si="0"/>
        <v>16</v>
      </c>
      <c r="R1" s="37">
        <f t="shared" si="0"/>
        <v>17</v>
      </c>
      <c r="S1" s="37">
        <f t="shared" si="0"/>
        <v>18</v>
      </c>
      <c r="T1" s="37">
        <f t="shared" si="0"/>
        <v>19</v>
      </c>
      <c r="U1" s="37">
        <f t="shared" si="0"/>
        <v>20</v>
      </c>
      <c r="V1" s="37">
        <f t="shared" si="0"/>
        <v>21</v>
      </c>
      <c r="W1" s="37">
        <f t="shared" si="0"/>
        <v>22</v>
      </c>
      <c r="X1" s="37"/>
      <c r="Y1" s="37">
        <f>+W1+1</f>
        <v>23</v>
      </c>
      <c r="Z1" s="37">
        <f t="shared" si="0"/>
        <v>24</v>
      </c>
      <c r="AA1" s="37">
        <f t="shared" si="0"/>
        <v>25</v>
      </c>
      <c r="AB1" s="37">
        <f t="shared" si="0"/>
        <v>26</v>
      </c>
    </row>
    <row r="2" spans="1:32" ht="19.5" customHeight="1">
      <c r="A2" s="123" t="s">
        <v>13</v>
      </c>
      <c r="B2" s="123"/>
      <c r="C2" s="123"/>
      <c r="D2" s="123"/>
      <c r="E2" s="123"/>
      <c r="F2" s="123"/>
      <c r="G2" s="123"/>
      <c r="H2" s="123"/>
      <c r="I2" s="123"/>
      <c r="J2" s="123"/>
      <c r="K2" s="123"/>
      <c r="L2" s="123"/>
      <c r="M2" s="123"/>
      <c r="N2" s="123"/>
      <c r="O2" s="123"/>
      <c r="P2" s="123"/>
      <c r="Q2" s="123"/>
      <c r="R2" s="123"/>
      <c r="S2" s="123"/>
      <c r="T2" s="123"/>
      <c r="U2" s="123"/>
      <c r="V2" s="123"/>
      <c r="W2" s="123"/>
      <c r="X2" s="123"/>
      <c r="Y2" s="123"/>
      <c r="Z2" s="123"/>
      <c r="AA2" s="123"/>
      <c r="AB2" s="123"/>
    </row>
    <row r="3" spans="1:32" ht="19.5" customHeight="1">
      <c r="A3" s="123" t="s">
        <v>14</v>
      </c>
      <c r="B3" s="123"/>
      <c r="C3" s="123"/>
      <c r="D3" s="123"/>
      <c r="E3" s="123"/>
      <c r="F3" s="123"/>
      <c r="G3" s="123"/>
      <c r="H3" s="123"/>
      <c r="I3" s="123"/>
      <c r="J3" s="123"/>
      <c r="K3" s="123"/>
      <c r="L3" s="123"/>
      <c r="M3" s="123"/>
      <c r="N3" s="123"/>
      <c r="O3" s="123"/>
      <c r="P3" s="123"/>
      <c r="Q3" s="123"/>
      <c r="R3" s="123"/>
      <c r="S3" s="123"/>
      <c r="T3" s="123"/>
      <c r="U3" s="123"/>
      <c r="V3" s="123"/>
      <c r="W3" s="123"/>
      <c r="X3" s="123"/>
      <c r="Y3" s="123"/>
      <c r="Z3" s="123"/>
      <c r="AA3" s="123"/>
      <c r="AB3" s="123"/>
    </row>
    <row r="4" spans="1:32" ht="19.5" customHeight="1">
      <c r="A4" s="123" t="str">
        <f>UPPER("GÓI THẦU XL03 :Thi Công Xây Dựng Đoạn Tuyến Km114+200 - Km126+223 Bao Gồm Tuyến Nối Nút Giao IC12  Với QL1 (bao gồm khảo sát, thiết kế BVTC)")</f>
        <v>GÓI THẦU XL03 :THI CÔNG XÂY DỰNG ĐOẠN TUYẾN KM114+200 - KM126+223 BAO GỒM TUYẾN NỐI NÚT GIAO IC12  VỚI QL1 (BAO GỒM KHẢO SÁT, THIẾT KẾ BVTC)</v>
      </c>
      <c r="B4" s="123"/>
      <c r="C4" s="123"/>
      <c r="D4" s="123"/>
      <c r="E4" s="123"/>
      <c r="F4" s="123"/>
      <c r="G4" s="123"/>
      <c r="H4" s="123"/>
      <c r="I4" s="123"/>
      <c r="J4" s="123"/>
      <c r="K4" s="123"/>
      <c r="L4" s="123"/>
      <c r="M4" s="123"/>
      <c r="N4" s="123"/>
      <c r="O4" s="123"/>
      <c r="P4" s="123"/>
      <c r="Q4" s="123"/>
      <c r="R4" s="123"/>
      <c r="S4" s="123"/>
      <c r="T4" s="123"/>
      <c r="U4" s="123"/>
      <c r="V4" s="123"/>
      <c r="W4" s="123"/>
      <c r="X4" s="123"/>
      <c r="Y4" s="123"/>
      <c r="Z4" s="123"/>
      <c r="AA4" s="123"/>
      <c r="AB4" s="123"/>
    </row>
    <row r="5" spans="1:32" ht="18.75" customHeight="1">
      <c r="A5" s="124" t="s">
        <v>22</v>
      </c>
      <c r="B5" s="125"/>
      <c r="C5" s="125"/>
      <c r="D5" s="125"/>
      <c r="E5" s="125"/>
      <c r="F5" s="125"/>
      <c r="G5" s="125"/>
      <c r="H5" s="126"/>
      <c r="I5" s="127" t="s">
        <v>24</v>
      </c>
      <c r="J5" s="128"/>
      <c r="K5" s="128"/>
      <c r="L5" s="128"/>
      <c r="M5" s="128"/>
      <c r="N5" s="128"/>
      <c r="O5" s="128"/>
      <c r="P5" s="128"/>
      <c r="Q5" s="128"/>
      <c r="R5" s="129"/>
      <c r="S5" s="127" t="s">
        <v>25</v>
      </c>
      <c r="T5" s="128"/>
      <c r="U5" s="128"/>
      <c r="V5" s="128"/>
      <c r="W5" s="128"/>
      <c r="X5" s="128"/>
      <c r="Y5" s="128"/>
      <c r="Z5" s="128"/>
      <c r="AA5" s="128"/>
      <c r="AB5" s="129"/>
    </row>
    <row r="6" spans="1:32" ht="17.25" customHeight="1">
      <c r="A6" s="130" t="s">
        <v>23</v>
      </c>
      <c r="B6" s="131"/>
      <c r="C6" s="131"/>
      <c r="D6" s="131"/>
      <c r="E6" s="131"/>
      <c r="F6" s="131"/>
      <c r="G6" s="131"/>
      <c r="H6" s="132"/>
      <c r="I6" s="133" t="str">
        <f>UPPER("Liên danh Phân viện KHCN GTVT phía Nam - Công ty Cổ phần Tư vấn kỹ thuật và xây dựng Hồng Hà")</f>
        <v>LIÊN DANH PHÂN VIỆN KHCN GTVT PHÍA NAM - CÔNG TY CỔ PHẦN TƯ VẤN KỸ THUẬT VÀ XÂY DỰNG HỒNG HÀ</v>
      </c>
      <c r="J6" s="134"/>
      <c r="K6" s="134"/>
      <c r="L6" s="134"/>
      <c r="M6" s="134"/>
      <c r="N6" s="134"/>
      <c r="O6" s="134"/>
      <c r="P6" s="134"/>
      <c r="Q6" s="134"/>
      <c r="R6" s="135"/>
      <c r="S6" s="136" t="s">
        <v>34</v>
      </c>
      <c r="T6" s="137"/>
      <c r="U6" s="137"/>
      <c r="V6" s="137"/>
      <c r="W6" s="137"/>
      <c r="X6" s="137"/>
      <c r="Y6" s="137"/>
      <c r="Z6" s="137"/>
      <c r="AA6" s="137"/>
      <c r="AB6" s="138"/>
    </row>
    <row r="7" spans="1:32" ht="21" customHeight="1">
      <c r="A7" s="139" t="s">
        <v>15</v>
      </c>
      <c r="B7" s="140"/>
      <c r="C7" s="140"/>
      <c r="D7" s="140"/>
      <c r="E7" s="140"/>
      <c r="F7" s="140"/>
      <c r="G7" s="140"/>
      <c r="H7" s="140"/>
      <c r="I7" s="140"/>
      <c r="J7" s="140"/>
      <c r="K7" s="140"/>
      <c r="L7" s="140"/>
      <c r="M7" s="140"/>
      <c r="N7" s="140"/>
      <c r="O7" s="140"/>
      <c r="P7" s="140"/>
      <c r="Q7" s="140"/>
      <c r="R7" s="140"/>
      <c r="S7" s="140"/>
      <c r="T7" s="140"/>
      <c r="U7" s="140"/>
      <c r="V7" s="140"/>
      <c r="W7" s="140"/>
      <c r="X7" s="140"/>
      <c r="Y7" s="140"/>
      <c r="Z7" s="140"/>
      <c r="AA7" s="140"/>
      <c r="AB7" s="141"/>
    </row>
    <row r="8" spans="1:32" ht="15">
      <c r="A8" s="19" t="s">
        <v>16</v>
      </c>
      <c r="B8" s="20"/>
      <c r="C8" s="20"/>
      <c r="D8" s="20"/>
      <c r="E8" s="20"/>
      <c r="F8" s="20"/>
      <c r="G8" s="20"/>
      <c r="H8" s="20"/>
      <c r="I8" s="20"/>
      <c r="J8" s="21"/>
      <c r="K8" s="21" t="s">
        <v>17</v>
      </c>
      <c r="L8" s="21"/>
      <c r="M8" s="21"/>
      <c r="N8" s="21"/>
      <c r="O8" s="20"/>
      <c r="P8" s="20"/>
      <c r="Q8" s="20"/>
      <c r="R8" s="20"/>
      <c r="S8" s="20"/>
      <c r="T8" s="20"/>
      <c r="U8" s="20"/>
      <c r="V8" s="20"/>
      <c r="W8" s="22"/>
      <c r="X8" s="22"/>
      <c r="Y8" s="22"/>
      <c r="Z8" s="22"/>
      <c r="AA8" s="22"/>
      <c r="AB8" s="23"/>
    </row>
    <row r="9" spans="1:32" ht="15">
      <c r="A9" s="24" t="s">
        <v>18</v>
      </c>
      <c r="B9" s="25"/>
      <c r="C9" s="25" t="s">
        <v>35</v>
      </c>
      <c r="D9" s="25"/>
      <c r="E9" s="25"/>
      <c r="F9" s="25"/>
      <c r="G9" s="25"/>
      <c r="H9" s="25"/>
      <c r="I9" s="25"/>
      <c r="J9" s="26"/>
      <c r="K9" s="26" t="s">
        <v>19</v>
      </c>
      <c r="L9" s="26"/>
      <c r="M9" s="41">
        <f>C14</f>
        <v>884</v>
      </c>
      <c r="N9" s="26"/>
      <c r="O9" s="25"/>
      <c r="P9" s="25"/>
      <c r="Q9" s="25"/>
      <c r="R9" s="25"/>
      <c r="S9" s="25"/>
      <c r="T9" s="25"/>
      <c r="U9" s="25"/>
      <c r="V9" s="25"/>
      <c r="W9" s="27"/>
      <c r="X9" s="27"/>
      <c r="Y9" s="27"/>
      <c r="Z9" s="27"/>
      <c r="AA9" s="27"/>
      <c r="AB9" s="28"/>
    </row>
    <row r="10" spans="1:32" ht="15">
      <c r="A10" s="24" t="s">
        <v>20</v>
      </c>
      <c r="B10" s="25"/>
      <c r="C10" s="25" t="s">
        <v>44</v>
      </c>
      <c r="D10" s="25"/>
      <c r="E10" s="25"/>
      <c r="F10" s="25"/>
      <c r="G10" s="25"/>
      <c r="H10" s="25"/>
      <c r="I10" s="25"/>
      <c r="J10" s="26"/>
      <c r="K10" s="26" t="s">
        <v>21</v>
      </c>
      <c r="L10" s="26"/>
      <c r="M10" s="142">
        <f>B14</f>
        <v>45321</v>
      </c>
      <c r="N10" s="142"/>
      <c r="O10" s="25"/>
      <c r="P10" s="25"/>
      <c r="Q10" s="25"/>
      <c r="R10" s="25"/>
      <c r="S10" s="25"/>
      <c r="T10" s="25"/>
      <c r="U10" s="25"/>
      <c r="V10" s="25"/>
      <c r="W10" s="27"/>
      <c r="X10" s="27"/>
      <c r="Y10" s="27"/>
      <c r="Z10" s="27"/>
      <c r="AA10" s="27"/>
      <c r="AB10" s="28"/>
    </row>
    <row r="11" spans="1:32" ht="11.25" customHeight="1">
      <c r="A11" s="29"/>
      <c r="B11" s="30"/>
      <c r="C11" s="31"/>
      <c r="D11" s="30"/>
      <c r="E11" s="30"/>
      <c r="F11" s="30"/>
      <c r="G11" s="30"/>
      <c r="H11" s="30"/>
      <c r="I11" s="30"/>
      <c r="J11" s="30"/>
      <c r="K11" s="30"/>
      <c r="L11" s="30"/>
      <c r="M11" s="30"/>
      <c r="N11" s="30"/>
      <c r="O11" s="30"/>
      <c r="P11" s="30"/>
      <c r="Q11" s="32"/>
      <c r="R11" s="32"/>
      <c r="S11" s="32"/>
      <c r="T11" s="30"/>
      <c r="U11" s="30"/>
      <c r="V11" s="30"/>
      <c r="W11" s="30"/>
      <c r="X11" s="30"/>
      <c r="Y11" s="30"/>
      <c r="Z11" s="30"/>
      <c r="AA11" s="30"/>
      <c r="AB11" s="33"/>
    </row>
    <row r="12" spans="1:32" ht="47.25" customHeight="1">
      <c r="A12" s="99" t="s">
        <v>10</v>
      </c>
      <c r="B12" s="99" t="s">
        <v>9</v>
      </c>
      <c r="C12" s="99" t="s">
        <v>8</v>
      </c>
      <c r="D12" s="99" t="s">
        <v>31</v>
      </c>
      <c r="E12" s="101" t="s">
        <v>30</v>
      </c>
      <c r="F12" s="102"/>
      <c r="G12" s="103"/>
      <c r="H12" s="101" t="s">
        <v>29</v>
      </c>
      <c r="I12" s="102"/>
      <c r="J12" s="103"/>
      <c r="K12" s="101" t="s">
        <v>28</v>
      </c>
      <c r="L12" s="102"/>
      <c r="M12" s="103"/>
      <c r="N12" s="101" t="s">
        <v>27</v>
      </c>
      <c r="O12" s="102"/>
      <c r="P12" s="103"/>
      <c r="Q12" s="117" t="s">
        <v>32</v>
      </c>
      <c r="R12" s="118"/>
      <c r="S12" s="119"/>
      <c r="T12" s="99" t="s">
        <v>7</v>
      </c>
      <c r="U12" s="120" t="s">
        <v>26</v>
      </c>
      <c r="V12" s="121"/>
      <c r="W12" s="122"/>
      <c r="X12" s="99" t="s">
        <v>12</v>
      </c>
      <c r="Y12" s="99" t="s">
        <v>6</v>
      </c>
      <c r="Z12" s="99" t="s">
        <v>5</v>
      </c>
      <c r="AA12" s="99" t="s">
        <v>4</v>
      </c>
      <c r="AB12" s="99" t="s">
        <v>3</v>
      </c>
    </row>
    <row r="13" spans="1:32" ht="33" customHeight="1">
      <c r="A13" s="100"/>
      <c r="B13" s="100"/>
      <c r="C13" s="100"/>
      <c r="D13" s="100"/>
      <c r="E13" s="43" t="s">
        <v>2</v>
      </c>
      <c r="F13" s="43" t="s">
        <v>1</v>
      </c>
      <c r="G13" s="43" t="s">
        <v>0</v>
      </c>
      <c r="H13" s="43" t="s">
        <v>2</v>
      </c>
      <c r="I13" s="43" t="s">
        <v>1</v>
      </c>
      <c r="J13" s="43" t="s">
        <v>0</v>
      </c>
      <c r="K13" s="43" t="s">
        <v>2</v>
      </c>
      <c r="L13" s="43" t="s">
        <v>1</v>
      </c>
      <c r="M13" s="43" t="s">
        <v>0</v>
      </c>
      <c r="N13" s="43" t="s">
        <v>2</v>
      </c>
      <c r="O13" s="43" t="s">
        <v>1</v>
      </c>
      <c r="P13" s="43" t="s">
        <v>0</v>
      </c>
      <c r="Q13" s="43" t="s">
        <v>2</v>
      </c>
      <c r="R13" s="43" t="s">
        <v>1</v>
      </c>
      <c r="S13" s="43" t="s">
        <v>0</v>
      </c>
      <c r="T13" s="100"/>
      <c r="U13" s="43" t="s">
        <v>2</v>
      </c>
      <c r="V13" s="43" t="s">
        <v>1</v>
      </c>
      <c r="W13" s="43" t="s">
        <v>0</v>
      </c>
      <c r="X13" s="100"/>
      <c r="Y13" s="100"/>
      <c r="Z13" s="100"/>
      <c r="AA13" s="100"/>
      <c r="AB13" s="100"/>
    </row>
    <row r="14" spans="1:32" s="54" customFormat="1" ht="15">
      <c r="A14" s="39">
        <v>0</v>
      </c>
      <c r="B14" s="51">
        <v>45321</v>
      </c>
      <c r="C14" s="44">
        <v>884</v>
      </c>
      <c r="D14" s="45">
        <v>1750</v>
      </c>
      <c r="E14" s="40">
        <f>C14+D14-H14</f>
        <v>1834</v>
      </c>
      <c r="F14" s="40">
        <f>C14+D14-I14</f>
        <v>1654</v>
      </c>
      <c r="G14" s="40">
        <f>D14+C14-J14</f>
        <v>1584</v>
      </c>
      <c r="H14" s="6">
        <f t="shared" ref="H14:J29" si="1">K14+N14</f>
        <v>800</v>
      </c>
      <c r="I14" s="6">
        <f t="shared" si="1"/>
        <v>980</v>
      </c>
      <c r="J14" s="6">
        <f t="shared" si="1"/>
        <v>1050</v>
      </c>
      <c r="K14" s="1">
        <v>2000</v>
      </c>
      <c r="L14" s="1">
        <v>2000</v>
      </c>
      <c r="M14" s="1">
        <v>2000</v>
      </c>
      <c r="N14" s="1">
        <v>-1200</v>
      </c>
      <c r="O14" s="1">
        <v>-1020</v>
      </c>
      <c r="P14" s="1">
        <v>-950</v>
      </c>
      <c r="Q14" s="40">
        <v>0</v>
      </c>
      <c r="R14" s="40">
        <v>0</v>
      </c>
      <c r="S14" s="40">
        <v>0</v>
      </c>
      <c r="T14" s="7">
        <f>D14+C14-V14</f>
        <v>3654</v>
      </c>
      <c r="U14" s="7">
        <f>N14</f>
        <v>-1200</v>
      </c>
      <c r="V14" s="7">
        <f t="shared" ref="V14:W14" si="2">O14</f>
        <v>-1020</v>
      </c>
      <c r="W14" s="7">
        <f t="shared" si="2"/>
        <v>-950</v>
      </c>
      <c r="X14" s="7"/>
      <c r="Y14" s="52"/>
      <c r="Z14" s="6"/>
      <c r="AA14" s="6"/>
      <c r="AB14" s="53" t="s">
        <v>11</v>
      </c>
      <c r="AF14" s="55"/>
    </row>
    <row r="15" spans="1:32" ht="15">
      <c r="A15" s="3">
        <v>1</v>
      </c>
      <c r="B15" s="34">
        <f>B14+1</f>
        <v>45322</v>
      </c>
      <c r="C15" s="2">
        <f>C14</f>
        <v>884</v>
      </c>
      <c r="D15" s="5">
        <f>D14-2</f>
        <v>1748</v>
      </c>
      <c r="E15" s="35">
        <f>C15+D15-H15</f>
        <v>1832</v>
      </c>
      <c r="F15" s="35">
        <f>C15+D15-I15</f>
        <v>1652</v>
      </c>
      <c r="G15" s="35">
        <f>D15+C15-J15</f>
        <v>1582</v>
      </c>
      <c r="H15" s="18">
        <f t="shared" si="1"/>
        <v>800</v>
      </c>
      <c r="I15" s="18">
        <f t="shared" si="1"/>
        <v>980</v>
      </c>
      <c r="J15" s="18">
        <f t="shared" si="1"/>
        <v>1050</v>
      </c>
      <c r="K15" s="18">
        <f>K14</f>
        <v>2000</v>
      </c>
      <c r="L15" s="18">
        <f>L14</f>
        <v>2000</v>
      </c>
      <c r="M15" s="18">
        <f>M14</f>
        <v>2000</v>
      </c>
      <c r="N15" s="18">
        <f>N14-Q15</f>
        <v>-1200</v>
      </c>
      <c r="O15" s="18">
        <f t="shared" ref="O15:P30" si="3">O14-R15</f>
        <v>-1020</v>
      </c>
      <c r="P15" s="18">
        <f t="shared" si="3"/>
        <v>-950</v>
      </c>
      <c r="Q15" s="35">
        <f>Q14</f>
        <v>0</v>
      </c>
      <c r="R15" s="35">
        <f t="shared" ref="R15:S15" si="4">R14</f>
        <v>0</v>
      </c>
      <c r="S15" s="35">
        <f t="shared" si="4"/>
        <v>0</v>
      </c>
      <c r="T15" s="4">
        <f t="shared" ref="T15:T78" si="5">D15+C15-V15</f>
        <v>3652</v>
      </c>
      <c r="U15" s="4">
        <f t="shared" ref="U15:W21" si="6">U14-Q15</f>
        <v>-1200</v>
      </c>
      <c r="V15" s="4">
        <f t="shared" si="6"/>
        <v>-1020</v>
      </c>
      <c r="W15" s="4">
        <f t="shared" si="6"/>
        <v>-950</v>
      </c>
      <c r="X15" s="4"/>
      <c r="Y15" s="36"/>
      <c r="Z15" s="18"/>
      <c r="AA15" s="18"/>
      <c r="AB15" s="49"/>
    </row>
    <row r="16" spans="1:32" ht="15">
      <c r="A16" s="3">
        <v>2</v>
      </c>
      <c r="B16" s="34">
        <f t="shared" ref="B16:B79" si="7">B15+1</f>
        <v>45323</v>
      </c>
      <c r="C16" s="2">
        <f t="shared" ref="C16:C79" si="8">C15</f>
        <v>884</v>
      </c>
      <c r="D16" s="5">
        <f t="shared" ref="D16:D79" si="9">D15-2</f>
        <v>1746</v>
      </c>
      <c r="E16" s="35">
        <f>C16+D16-H16</f>
        <v>1830</v>
      </c>
      <c r="F16" s="35">
        <f>C16+D16-I16</f>
        <v>1650</v>
      </c>
      <c r="G16" s="35">
        <f>D16+C16-J16</f>
        <v>1580</v>
      </c>
      <c r="H16" s="18">
        <f t="shared" si="1"/>
        <v>800</v>
      </c>
      <c r="I16" s="18">
        <f t="shared" si="1"/>
        <v>980</v>
      </c>
      <c r="J16" s="18">
        <f t="shared" si="1"/>
        <v>1050</v>
      </c>
      <c r="K16" s="18">
        <f t="shared" ref="K16:M31" si="10">K15</f>
        <v>2000</v>
      </c>
      <c r="L16" s="18">
        <f t="shared" si="10"/>
        <v>2000</v>
      </c>
      <c r="M16" s="18">
        <f t="shared" si="10"/>
        <v>2000</v>
      </c>
      <c r="N16" s="18">
        <f>N15-Q16</f>
        <v>-1200</v>
      </c>
      <c r="O16" s="18">
        <f t="shared" si="3"/>
        <v>-1020</v>
      </c>
      <c r="P16" s="18">
        <f t="shared" si="3"/>
        <v>-950</v>
      </c>
      <c r="Q16" s="35">
        <f t="shared" ref="Q16:S16" si="11">Q15</f>
        <v>0</v>
      </c>
      <c r="R16" s="35">
        <f t="shared" si="11"/>
        <v>0</v>
      </c>
      <c r="S16" s="35">
        <f t="shared" si="11"/>
        <v>0</v>
      </c>
      <c r="T16" s="4">
        <f t="shared" si="5"/>
        <v>3650</v>
      </c>
      <c r="U16" s="4">
        <f t="shared" si="6"/>
        <v>-1200</v>
      </c>
      <c r="V16" s="4">
        <f t="shared" si="6"/>
        <v>-1020</v>
      </c>
      <c r="W16" s="4">
        <f t="shared" si="6"/>
        <v>-950</v>
      </c>
      <c r="X16" s="4"/>
      <c r="Y16" s="36"/>
      <c r="Z16" s="18"/>
      <c r="AA16" s="18"/>
      <c r="AB16" s="50"/>
      <c r="AD16" s="47"/>
    </row>
    <row r="17" spans="1:30" ht="15.75">
      <c r="A17" s="3">
        <v>3</v>
      </c>
      <c r="B17" s="34">
        <f t="shared" si="7"/>
        <v>45324</v>
      </c>
      <c r="C17" s="2">
        <f t="shared" si="8"/>
        <v>884</v>
      </c>
      <c r="D17" s="5">
        <f t="shared" si="9"/>
        <v>1744</v>
      </c>
      <c r="E17" s="35">
        <f t="shared" ref="E17:E80" si="12">C17+D17-H17</f>
        <v>1828</v>
      </c>
      <c r="F17" s="35">
        <f t="shared" ref="F17:F80" si="13">C17+D17-I17</f>
        <v>1648</v>
      </c>
      <c r="G17" s="35">
        <f t="shared" ref="G17:G80" si="14">D17+C17-J17</f>
        <v>1578</v>
      </c>
      <c r="H17" s="18">
        <f t="shared" si="1"/>
        <v>800</v>
      </c>
      <c r="I17" s="18">
        <f t="shared" si="1"/>
        <v>980</v>
      </c>
      <c r="J17" s="18">
        <f t="shared" si="1"/>
        <v>1050</v>
      </c>
      <c r="K17" s="18">
        <f t="shared" si="10"/>
        <v>2000</v>
      </c>
      <c r="L17" s="18">
        <f t="shared" si="10"/>
        <v>2000</v>
      </c>
      <c r="M17" s="18">
        <f t="shared" si="10"/>
        <v>2000</v>
      </c>
      <c r="N17" s="18">
        <f t="shared" ref="N17:P32" si="15">N16-Q17</f>
        <v>-1200</v>
      </c>
      <c r="O17" s="18">
        <f t="shared" si="3"/>
        <v>-1020</v>
      </c>
      <c r="P17" s="18">
        <f t="shared" si="3"/>
        <v>-950</v>
      </c>
      <c r="Q17" s="35">
        <f t="shared" ref="Q17:S17" si="16">Q16</f>
        <v>0</v>
      </c>
      <c r="R17" s="35">
        <f t="shared" si="16"/>
        <v>0</v>
      </c>
      <c r="S17" s="35">
        <f t="shared" si="16"/>
        <v>0</v>
      </c>
      <c r="T17" s="4">
        <f t="shared" si="5"/>
        <v>3648</v>
      </c>
      <c r="U17" s="4">
        <f t="shared" si="6"/>
        <v>-1200</v>
      </c>
      <c r="V17" s="4">
        <f t="shared" si="6"/>
        <v>-1020</v>
      </c>
      <c r="W17" s="4">
        <f t="shared" si="6"/>
        <v>-950</v>
      </c>
      <c r="X17" s="4"/>
      <c r="Y17" s="18"/>
      <c r="Z17" s="18"/>
      <c r="AA17" s="18"/>
      <c r="AB17" s="50"/>
      <c r="AD17" s="57">
        <v>45323</v>
      </c>
    </row>
    <row r="18" spans="1:30" ht="16.5" customHeight="1">
      <c r="A18" s="3">
        <v>4</v>
      </c>
      <c r="B18" s="34">
        <f t="shared" si="7"/>
        <v>45325</v>
      </c>
      <c r="C18" s="2">
        <f t="shared" si="8"/>
        <v>884</v>
      </c>
      <c r="D18" s="5">
        <f t="shared" si="9"/>
        <v>1742</v>
      </c>
      <c r="E18" s="35">
        <f t="shared" si="12"/>
        <v>1826</v>
      </c>
      <c r="F18" s="35">
        <f t="shared" si="13"/>
        <v>1646</v>
      </c>
      <c r="G18" s="35">
        <f t="shared" si="14"/>
        <v>1576</v>
      </c>
      <c r="H18" s="18">
        <f t="shared" si="1"/>
        <v>800</v>
      </c>
      <c r="I18" s="18">
        <f t="shared" si="1"/>
        <v>980</v>
      </c>
      <c r="J18" s="18">
        <f t="shared" si="1"/>
        <v>1050</v>
      </c>
      <c r="K18" s="18">
        <f t="shared" si="10"/>
        <v>2000</v>
      </c>
      <c r="L18" s="18">
        <f t="shared" si="10"/>
        <v>2000</v>
      </c>
      <c r="M18" s="18">
        <f t="shared" si="10"/>
        <v>2000</v>
      </c>
      <c r="N18" s="18">
        <f t="shared" si="15"/>
        <v>-1200</v>
      </c>
      <c r="O18" s="18">
        <f t="shared" si="3"/>
        <v>-1020</v>
      </c>
      <c r="P18" s="18">
        <f t="shared" si="3"/>
        <v>-950</v>
      </c>
      <c r="Q18" s="35">
        <f t="shared" ref="Q18:S18" si="17">Q17</f>
        <v>0</v>
      </c>
      <c r="R18" s="35">
        <f t="shared" si="17"/>
        <v>0</v>
      </c>
      <c r="S18" s="35">
        <f t="shared" si="17"/>
        <v>0</v>
      </c>
      <c r="T18" s="4">
        <f t="shared" si="5"/>
        <v>3646</v>
      </c>
      <c r="U18" s="4">
        <f t="shared" si="6"/>
        <v>-1200</v>
      </c>
      <c r="V18" s="4">
        <f t="shared" si="6"/>
        <v>-1020</v>
      </c>
      <c r="W18" s="4">
        <f t="shared" si="6"/>
        <v>-950</v>
      </c>
      <c r="X18" s="4"/>
      <c r="Y18" s="18"/>
      <c r="Z18" s="18"/>
      <c r="AA18" s="18"/>
      <c r="AB18" s="50"/>
      <c r="AD18" s="57">
        <v>45326</v>
      </c>
    </row>
    <row r="19" spans="1:30" ht="16.5" customHeight="1">
      <c r="A19" s="3">
        <v>5</v>
      </c>
      <c r="B19" s="34">
        <f t="shared" si="7"/>
        <v>45326</v>
      </c>
      <c r="C19" s="2">
        <f t="shared" si="8"/>
        <v>884</v>
      </c>
      <c r="D19" s="5">
        <f t="shared" si="9"/>
        <v>1740</v>
      </c>
      <c r="E19" s="35">
        <f t="shared" si="12"/>
        <v>1824</v>
      </c>
      <c r="F19" s="35">
        <f t="shared" si="13"/>
        <v>1644</v>
      </c>
      <c r="G19" s="35">
        <f t="shared" si="14"/>
        <v>1574</v>
      </c>
      <c r="H19" s="18">
        <f t="shared" si="1"/>
        <v>800</v>
      </c>
      <c r="I19" s="18">
        <f t="shared" si="1"/>
        <v>980</v>
      </c>
      <c r="J19" s="18">
        <f t="shared" si="1"/>
        <v>1050</v>
      </c>
      <c r="K19" s="18">
        <f t="shared" si="10"/>
        <v>2000</v>
      </c>
      <c r="L19" s="18">
        <f t="shared" si="10"/>
        <v>2000</v>
      </c>
      <c r="M19" s="18">
        <f t="shared" si="10"/>
        <v>2000</v>
      </c>
      <c r="N19" s="18">
        <f t="shared" si="15"/>
        <v>-1200</v>
      </c>
      <c r="O19" s="18">
        <f t="shared" si="3"/>
        <v>-1020</v>
      </c>
      <c r="P19" s="18">
        <f t="shared" si="3"/>
        <v>-950</v>
      </c>
      <c r="Q19" s="35">
        <f t="shared" ref="Q19:S19" si="18">Q18</f>
        <v>0</v>
      </c>
      <c r="R19" s="35">
        <f t="shared" si="18"/>
        <v>0</v>
      </c>
      <c r="S19" s="35">
        <f t="shared" si="18"/>
        <v>0</v>
      </c>
      <c r="T19" s="4">
        <f t="shared" si="5"/>
        <v>3424</v>
      </c>
      <c r="U19" s="4">
        <v>-800</v>
      </c>
      <c r="V19" s="4">
        <v>-800</v>
      </c>
      <c r="W19" s="4">
        <v>-800</v>
      </c>
      <c r="X19" s="4"/>
      <c r="Y19" s="18"/>
      <c r="Z19" s="18"/>
      <c r="AA19" s="18"/>
      <c r="AB19" s="56">
        <v>9</v>
      </c>
      <c r="AD19" s="57">
        <v>45330</v>
      </c>
    </row>
    <row r="20" spans="1:30" ht="16.5" customHeight="1">
      <c r="A20" s="3">
        <v>6</v>
      </c>
      <c r="B20" s="34">
        <f t="shared" si="7"/>
        <v>45327</v>
      </c>
      <c r="C20" s="2">
        <f t="shared" si="8"/>
        <v>884</v>
      </c>
      <c r="D20" s="5">
        <f t="shared" si="9"/>
        <v>1738</v>
      </c>
      <c r="E20" s="35">
        <f t="shared" si="12"/>
        <v>1822</v>
      </c>
      <c r="F20" s="35">
        <f t="shared" si="13"/>
        <v>1642</v>
      </c>
      <c r="G20" s="35">
        <f t="shared" si="14"/>
        <v>1572</v>
      </c>
      <c r="H20" s="18">
        <f t="shared" si="1"/>
        <v>800</v>
      </c>
      <c r="I20" s="18">
        <f t="shared" si="1"/>
        <v>980</v>
      </c>
      <c r="J20" s="18">
        <f t="shared" si="1"/>
        <v>1050</v>
      </c>
      <c r="K20" s="18">
        <f t="shared" si="10"/>
        <v>2000</v>
      </c>
      <c r="L20" s="18">
        <f t="shared" si="10"/>
        <v>2000</v>
      </c>
      <c r="M20" s="18">
        <f t="shared" si="10"/>
        <v>2000</v>
      </c>
      <c r="N20" s="18">
        <f t="shared" si="15"/>
        <v>-1200</v>
      </c>
      <c r="O20" s="18">
        <f t="shared" si="3"/>
        <v>-1020</v>
      </c>
      <c r="P20" s="18">
        <f t="shared" si="3"/>
        <v>-950</v>
      </c>
      <c r="Q20" s="35">
        <f t="shared" ref="Q20:S20" si="19">Q19</f>
        <v>0</v>
      </c>
      <c r="R20" s="35">
        <f t="shared" si="19"/>
        <v>0</v>
      </c>
      <c r="S20" s="35">
        <f t="shared" si="19"/>
        <v>0</v>
      </c>
      <c r="T20" s="4">
        <f t="shared" si="5"/>
        <v>3422</v>
      </c>
      <c r="U20" s="4">
        <f t="shared" si="6"/>
        <v>-800</v>
      </c>
      <c r="V20" s="4">
        <f t="shared" si="6"/>
        <v>-800</v>
      </c>
      <c r="W20" s="4">
        <f t="shared" si="6"/>
        <v>-800</v>
      </c>
      <c r="X20" s="4"/>
      <c r="Y20" s="18"/>
      <c r="Z20" s="18"/>
      <c r="AA20" s="18"/>
      <c r="AB20" s="50"/>
      <c r="AD20" s="57">
        <v>45335</v>
      </c>
    </row>
    <row r="21" spans="1:30" ht="16.5" customHeight="1">
      <c r="A21" s="3">
        <v>7</v>
      </c>
      <c r="B21" s="34">
        <f t="shared" si="7"/>
        <v>45328</v>
      </c>
      <c r="C21" s="2">
        <f t="shared" si="8"/>
        <v>884</v>
      </c>
      <c r="D21" s="5">
        <f t="shared" si="9"/>
        <v>1736</v>
      </c>
      <c r="E21" s="35">
        <f t="shared" si="12"/>
        <v>1820</v>
      </c>
      <c r="F21" s="35">
        <f t="shared" si="13"/>
        <v>1640</v>
      </c>
      <c r="G21" s="35">
        <f t="shared" si="14"/>
        <v>1570</v>
      </c>
      <c r="H21" s="18">
        <f t="shared" si="1"/>
        <v>800</v>
      </c>
      <c r="I21" s="18">
        <f t="shared" si="1"/>
        <v>980</v>
      </c>
      <c r="J21" s="18">
        <f t="shared" si="1"/>
        <v>1050</v>
      </c>
      <c r="K21" s="18">
        <f t="shared" si="10"/>
        <v>2000</v>
      </c>
      <c r="L21" s="18">
        <f t="shared" si="10"/>
        <v>2000</v>
      </c>
      <c r="M21" s="18">
        <f t="shared" si="10"/>
        <v>2000</v>
      </c>
      <c r="N21" s="18">
        <f t="shared" si="15"/>
        <v>-1200</v>
      </c>
      <c r="O21" s="18">
        <f t="shared" si="3"/>
        <v>-1020</v>
      </c>
      <c r="P21" s="18">
        <f t="shared" si="3"/>
        <v>-950</v>
      </c>
      <c r="Q21" s="35">
        <f t="shared" ref="Q21:S21" si="20">Q20</f>
        <v>0</v>
      </c>
      <c r="R21" s="35">
        <f t="shared" si="20"/>
        <v>0</v>
      </c>
      <c r="S21" s="35">
        <f t="shared" si="20"/>
        <v>0</v>
      </c>
      <c r="T21" s="4">
        <f t="shared" si="5"/>
        <v>3420</v>
      </c>
      <c r="U21" s="4">
        <f t="shared" si="6"/>
        <v>-800</v>
      </c>
      <c r="V21" s="4">
        <f t="shared" si="6"/>
        <v>-800</v>
      </c>
      <c r="W21" s="4">
        <f t="shared" si="6"/>
        <v>-800</v>
      </c>
      <c r="X21" s="4"/>
      <c r="Y21" s="18"/>
      <c r="Z21" s="18"/>
      <c r="AA21" s="18"/>
      <c r="AB21" s="50"/>
      <c r="AD21" s="57">
        <v>45339</v>
      </c>
    </row>
    <row r="22" spans="1:30" ht="16.5" customHeight="1">
      <c r="A22" s="3">
        <v>8</v>
      </c>
      <c r="B22" s="34">
        <f t="shared" si="7"/>
        <v>45329</v>
      </c>
      <c r="C22" s="2">
        <f t="shared" si="8"/>
        <v>884</v>
      </c>
      <c r="D22" s="5">
        <f t="shared" si="9"/>
        <v>1734</v>
      </c>
      <c r="E22" s="35">
        <f t="shared" si="12"/>
        <v>1818</v>
      </c>
      <c r="F22" s="35">
        <f t="shared" si="13"/>
        <v>1638</v>
      </c>
      <c r="G22" s="35">
        <f t="shared" si="14"/>
        <v>1568</v>
      </c>
      <c r="H22" s="18">
        <f t="shared" si="1"/>
        <v>800</v>
      </c>
      <c r="I22" s="18">
        <f t="shared" si="1"/>
        <v>980</v>
      </c>
      <c r="J22" s="18">
        <f t="shared" si="1"/>
        <v>1050</v>
      </c>
      <c r="K22" s="18">
        <f t="shared" si="10"/>
        <v>2000</v>
      </c>
      <c r="L22" s="18">
        <f t="shared" si="10"/>
        <v>2000</v>
      </c>
      <c r="M22" s="18">
        <f t="shared" si="10"/>
        <v>2000</v>
      </c>
      <c r="N22" s="18">
        <f t="shared" si="15"/>
        <v>-1200</v>
      </c>
      <c r="O22" s="18">
        <f t="shared" si="3"/>
        <v>-1020</v>
      </c>
      <c r="P22" s="18">
        <f t="shared" si="3"/>
        <v>-950</v>
      </c>
      <c r="Q22" s="35">
        <f t="shared" ref="Q22:S22" si="21">Q21</f>
        <v>0</v>
      </c>
      <c r="R22" s="35">
        <f t="shared" si="21"/>
        <v>0</v>
      </c>
      <c r="S22" s="35">
        <f t="shared" si="21"/>
        <v>0</v>
      </c>
      <c r="T22" s="4">
        <f t="shared" si="5"/>
        <v>3118</v>
      </c>
      <c r="U22" s="83">
        <f t="shared" ref="U22:W22" si="22">U21+$X22*1000-Q22</f>
        <v>-500</v>
      </c>
      <c r="V22" s="83">
        <f t="shared" si="22"/>
        <v>-500</v>
      </c>
      <c r="W22" s="83">
        <f t="shared" si="22"/>
        <v>-500</v>
      </c>
      <c r="X22" s="89">
        <v>0.3</v>
      </c>
      <c r="Y22" s="18">
        <v>-500</v>
      </c>
      <c r="Z22" s="18">
        <v>-500</v>
      </c>
      <c r="AA22" s="18">
        <v>-500</v>
      </c>
      <c r="AB22" s="56">
        <v>8</v>
      </c>
      <c r="AD22" s="57">
        <v>45343</v>
      </c>
    </row>
    <row r="23" spans="1:30" ht="16.5" customHeight="1">
      <c r="A23" s="3">
        <v>9</v>
      </c>
      <c r="B23" s="34">
        <f t="shared" si="7"/>
        <v>45330</v>
      </c>
      <c r="C23" s="2">
        <f t="shared" si="8"/>
        <v>884</v>
      </c>
      <c r="D23" s="5">
        <f t="shared" si="9"/>
        <v>1732</v>
      </c>
      <c r="E23" s="35">
        <f t="shared" si="12"/>
        <v>1816</v>
      </c>
      <c r="F23" s="35">
        <f t="shared" si="13"/>
        <v>1636</v>
      </c>
      <c r="G23" s="35">
        <f t="shared" si="14"/>
        <v>1566</v>
      </c>
      <c r="H23" s="18">
        <f t="shared" si="1"/>
        <v>800</v>
      </c>
      <c r="I23" s="18">
        <f t="shared" si="1"/>
        <v>980</v>
      </c>
      <c r="J23" s="18">
        <f t="shared" si="1"/>
        <v>1050</v>
      </c>
      <c r="K23" s="18">
        <f t="shared" si="10"/>
        <v>2000</v>
      </c>
      <c r="L23" s="18">
        <f t="shared" si="10"/>
        <v>2000</v>
      </c>
      <c r="M23" s="18">
        <f t="shared" si="10"/>
        <v>2000</v>
      </c>
      <c r="N23" s="18">
        <f t="shared" si="15"/>
        <v>-1200</v>
      </c>
      <c r="O23" s="18">
        <f t="shared" si="3"/>
        <v>-1020</v>
      </c>
      <c r="P23" s="18">
        <f t="shared" si="3"/>
        <v>-950</v>
      </c>
      <c r="Q23" s="35">
        <f t="shared" ref="Q23:S23" si="23">Q22</f>
        <v>0</v>
      </c>
      <c r="R23" s="35">
        <f t="shared" si="23"/>
        <v>0</v>
      </c>
      <c r="S23" s="35">
        <f t="shared" si="23"/>
        <v>0</v>
      </c>
      <c r="T23" s="4">
        <f t="shared" si="5"/>
        <v>3116</v>
      </c>
      <c r="U23" s="83">
        <f t="shared" ref="U23:U86" si="24">U22+$X23*1000-Q23</f>
        <v>-500</v>
      </c>
      <c r="V23" s="83">
        <f t="shared" ref="V23:V86" si="25">V22+$X23*1000-R23</f>
        <v>-500</v>
      </c>
      <c r="W23" s="83">
        <f t="shared" ref="W23:W86" si="26">W22+$X23*1000-S23</f>
        <v>-500</v>
      </c>
      <c r="X23" s="4"/>
      <c r="Y23" s="18"/>
      <c r="Z23" s="18"/>
      <c r="AA23" s="18"/>
      <c r="AB23" s="56"/>
      <c r="AD23" s="57">
        <v>45347</v>
      </c>
    </row>
    <row r="24" spans="1:30" ht="16.5" customHeight="1">
      <c r="A24" s="3">
        <v>10</v>
      </c>
      <c r="B24" s="34">
        <f t="shared" si="7"/>
        <v>45331</v>
      </c>
      <c r="C24" s="2">
        <f t="shared" si="8"/>
        <v>884</v>
      </c>
      <c r="D24" s="5">
        <f t="shared" si="9"/>
        <v>1730</v>
      </c>
      <c r="E24" s="35">
        <f t="shared" si="12"/>
        <v>1814</v>
      </c>
      <c r="F24" s="35">
        <f t="shared" si="13"/>
        <v>1634</v>
      </c>
      <c r="G24" s="35">
        <f t="shared" si="14"/>
        <v>1564</v>
      </c>
      <c r="H24" s="18">
        <f t="shared" si="1"/>
        <v>800</v>
      </c>
      <c r="I24" s="18">
        <f t="shared" si="1"/>
        <v>980</v>
      </c>
      <c r="J24" s="18">
        <f t="shared" si="1"/>
        <v>1050</v>
      </c>
      <c r="K24" s="18">
        <f t="shared" si="10"/>
        <v>2000</v>
      </c>
      <c r="L24" s="18">
        <f t="shared" si="10"/>
        <v>2000</v>
      </c>
      <c r="M24" s="18">
        <f t="shared" si="10"/>
        <v>2000</v>
      </c>
      <c r="N24" s="18">
        <f t="shared" si="15"/>
        <v>-1200</v>
      </c>
      <c r="O24" s="18">
        <f t="shared" si="3"/>
        <v>-1020</v>
      </c>
      <c r="P24" s="18">
        <f t="shared" si="3"/>
        <v>-950</v>
      </c>
      <c r="Q24" s="35">
        <f t="shared" ref="Q24:S24" si="27">Q23</f>
        <v>0</v>
      </c>
      <c r="R24" s="35">
        <f t="shared" si="27"/>
        <v>0</v>
      </c>
      <c r="S24" s="35">
        <f t="shared" si="27"/>
        <v>0</v>
      </c>
      <c r="T24" s="4">
        <f t="shared" si="5"/>
        <v>3114</v>
      </c>
      <c r="U24" s="83">
        <f t="shared" si="24"/>
        <v>-500</v>
      </c>
      <c r="V24" s="83">
        <f t="shared" si="25"/>
        <v>-500</v>
      </c>
      <c r="W24" s="83">
        <f t="shared" si="26"/>
        <v>-500</v>
      </c>
      <c r="X24" s="4"/>
      <c r="Y24" s="18"/>
      <c r="Z24" s="18"/>
      <c r="AA24" s="18"/>
      <c r="AB24" s="50"/>
      <c r="AD24" s="57">
        <v>45351</v>
      </c>
    </row>
    <row r="25" spans="1:30" ht="16.5" customHeight="1">
      <c r="A25" s="3">
        <v>11</v>
      </c>
      <c r="B25" s="34">
        <f t="shared" si="7"/>
        <v>45332</v>
      </c>
      <c r="C25" s="2">
        <f t="shared" si="8"/>
        <v>884</v>
      </c>
      <c r="D25" s="5">
        <f t="shared" si="9"/>
        <v>1728</v>
      </c>
      <c r="E25" s="35">
        <f t="shared" si="12"/>
        <v>1812</v>
      </c>
      <c r="F25" s="35">
        <f t="shared" si="13"/>
        <v>1632</v>
      </c>
      <c r="G25" s="35">
        <f t="shared" si="14"/>
        <v>1562</v>
      </c>
      <c r="H25" s="18">
        <f t="shared" si="1"/>
        <v>800</v>
      </c>
      <c r="I25" s="18">
        <f t="shared" si="1"/>
        <v>980</v>
      </c>
      <c r="J25" s="18">
        <f t="shared" si="1"/>
        <v>1050</v>
      </c>
      <c r="K25" s="18">
        <f t="shared" si="10"/>
        <v>2000</v>
      </c>
      <c r="L25" s="18">
        <f t="shared" si="10"/>
        <v>2000</v>
      </c>
      <c r="M25" s="18">
        <f t="shared" si="10"/>
        <v>2000</v>
      </c>
      <c r="N25" s="18">
        <f t="shared" si="15"/>
        <v>-1200</v>
      </c>
      <c r="O25" s="18">
        <f t="shared" si="3"/>
        <v>-1020</v>
      </c>
      <c r="P25" s="18">
        <f t="shared" si="3"/>
        <v>-950</v>
      </c>
      <c r="Q25" s="35">
        <f t="shared" ref="Q25:S25" si="28">Q24</f>
        <v>0</v>
      </c>
      <c r="R25" s="35">
        <f t="shared" si="28"/>
        <v>0</v>
      </c>
      <c r="S25" s="35">
        <f t="shared" si="28"/>
        <v>0</v>
      </c>
      <c r="T25" s="4">
        <f t="shared" si="5"/>
        <v>3112</v>
      </c>
      <c r="U25" s="83">
        <f t="shared" si="24"/>
        <v>-500</v>
      </c>
      <c r="V25" s="83">
        <f t="shared" si="25"/>
        <v>-500</v>
      </c>
      <c r="W25" s="83">
        <f t="shared" si="26"/>
        <v>-500</v>
      </c>
      <c r="X25" s="4"/>
      <c r="Y25" s="18"/>
      <c r="Z25" s="18"/>
      <c r="AA25" s="18"/>
      <c r="AB25" s="50"/>
      <c r="AD25" s="57">
        <v>45469</v>
      </c>
    </row>
    <row r="26" spans="1:30" ht="16.5" customHeight="1">
      <c r="A26" s="3">
        <v>12</v>
      </c>
      <c r="B26" s="34">
        <f t="shared" si="7"/>
        <v>45333</v>
      </c>
      <c r="C26" s="2">
        <f t="shared" si="8"/>
        <v>884</v>
      </c>
      <c r="D26" s="5">
        <f t="shared" si="9"/>
        <v>1726</v>
      </c>
      <c r="E26" s="35">
        <f t="shared" si="12"/>
        <v>1810</v>
      </c>
      <c r="F26" s="35">
        <f t="shared" si="13"/>
        <v>1630</v>
      </c>
      <c r="G26" s="35">
        <f t="shared" si="14"/>
        <v>1560</v>
      </c>
      <c r="H26" s="18">
        <f t="shared" si="1"/>
        <v>800</v>
      </c>
      <c r="I26" s="18">
        <f t="shared" si="1"/>
        <v>980</v>
      </c>
      <c r="J26" s="18">
        <f t="shared" si="1"/>
        <v>1050</v>
      </c>
      <c r="K26" s="18">
        <f t="shared" si="10"/>
        <v>2000</v>
      </c>
      <c r="L26" s="18">
        <f t="shared" si="10"/>
        <v>2000</v>
      </c>
      <c r="M26" s="18">
        <f t="shared" si="10"/>
        <v>2000</v>
      </c>
      <c r="N26" s="18">
        <f t="shared" si="15"/>
        <v>-1200</v>
      </c>
      <c r="O26" s="18">
        <f t="shared" si="3"/>
        <v>-1020</v>
      </c>
      <c r="P26" s="18">
        <f t="shared" si="3"/>
        <v>-950</v>
      </c>
      <c r="Q26" s="35">
        <f t="shared" ref="Q26:S26" si="29">Q25</f>
        <v>0</v>
      </c>
      <c r="R26" s="35">
        <f t="shared" si="29"/>
        <v>0</v>
      </c>
      <c r="S26" s="35">
        <f t="shared" si="29"/>
        <v>0</v>
      </c>
      <c r="T26" s="4">
        <f t="shared" si="5"/>
        <v>3110</v>
      </c>
      <c r="U26" s="83">
        <f t="shared" si="24"/>
        <v>-500</v>
      </c>
      <c r="V26" s="83">
        <f t="shared" si="25"/>
        <v>-500</v>
      </c>
      <c r="W26" s="83">
        <f t="shared" si="26"/>
        <v>-500</v>
      </c>
      <c r="X26" s="4"/>
      <c r="Y26" s="18"/>
      <c r="Z26" s="18"/>
      <c r="AA26" s="18"/>
      <c r="AB26" s="50"/>
      <c r="AD26" s="57">
        <v>45473</v>
      </c>
    </row>
    <row r="27" spans="1:30" ht="16.5" customHeight="1">
      <c r="A27" s="3">
        <v>13</v>
      </c>
      <c r="B27" s="34">
        <f t="shared" si="7"/>
        <v>45334</v>
      </c>
      <c r="C27" s="2">
        <f t="shared" si="8"/>
        <v>884</v>
      </c>
      <c r="D27" s="5">
        <f t="shared" si="9"/>
        <v>1724</v>
      </c>
      <c r="E27" s="35">
        <f t="shared" si="12"/>
        <v>1808</v>
      </c>
      <c r="F27" s="35">
        <f t="shared" si="13"/>
        <v>1628</v>
      </c>
      <c r="G27" s="35">
        <f t="shared" si="14"/>
        <v>1558</v>
      </c>
      <c r="H27" s="18">
        <f t="shared" si="1"/>
        <v>800</v>
      </c>
      <c r="I27" s="18">
        <f t="shared" si="1"/>
        <v>980</v>
      </c>
      <c r="J27" s="18">
        <f t="shared" si="1"/>
        <v>1050</v>
      </c>
      <c r="K27" s="18">
        <f t="shared" si="10"/>
        <v>2000</v>
      </c>
      <c r="L27" s="18">
        <f t="shared" si="10"/>
        <v>2000</v>
      </c>
      <c r="M27" s="18">
        <f t="shared" si="10"/>
        <v>2000</v>
      </c>
      <c r="N27" s="18">
        <f t="shared" si="15"/>
        <v>-1200</v>
      </c>
      <c r="O27" s="18">
        <f t="shared" si="3"/>
        <v>-1020</v>
      </c>
      <c r="P27" s="18">
        <f t="shared" si="3"/>
        <v>-950</v>
      </c>
      <c r="Q27" s="35">
        <f t="shared" ref="Q27:S27" si="30">Q26</f>
        <v>0</v>
      </c>
      <c r="R27" s="35">
        <f t="shared" si="30"/>
        <v>0</v>
      </c>
      <c r="S27" s="35">
        <f t="shared" si="30"/>
        <v>0</v>
      </c>
      <c r="T27" s="4">
        <f t="shared" si="5"/>
        <v>3108</v>
      </c>
      <c r="U27" s="83">
        <f t="shared" si="24"/>
        <v>-500</v>
      </c>
      <c r="V27" s="83">
        <f t="shared" si="25"/>
        <v>-500</v>
      </c>
      <c r="W27" s="83">
        <f t="shared" si="26"/>
        <v>-500</v>
      </c>
      <c r="X27" s="4"/>
      <c r="Y27" s="18"/>
      <c r="Z27" s="18"/>
      <c r="AA27" s="18"/>
      <c r="AB27" s="50"/>
      <c r="AD27" s="57"/>
    </row>
    <row r="28" spans="1:30" ht="16.5" customHeight="1">
      <c r="A28" s="3">
        <v>14</v>
      </c>
      <c r="B28" s="34">
        <f t="shared" si="7"/>
        <v>45335</v>
      </c>
      <c r="C28" s="2">
        <f t="shared" si="8"/>
        <v>884</v>
      </c>
      <c r="D28" s="5">
        <f t="shared" si="9"/>
        <v>1722</v>
      </c>
      <c r="E28" s="35">
        <f t="shared" si="12"/>
        <v>1806</v>
      </c>
      <c r="F28" s="35">
        <f t="shared" si="13"/>
        <v>1626</v>
      </c>
      <c r="G28" s="35">
        <f t="shared" si="14"/>
        <v>1556</v>
      </c>
      <c r="H28" s="18">
        <f t="shared" si="1"/>
        <v>800</v>
      </c>
      <c r="I28" s="18">
        <f t="shared" si="1"/>
        <v>980</v>
      </c>
      <c r="J28" s="18">
        <f t="shared" si="1"/>
        <v>1050</v>
      </c>
      <c r="K28" s="18">
        <f t="shared" si="10"/>
        <v>2000</v>
      </c>
      <c r="L28" s="18">
        <f t="shared" si="10"/>
        <v>2000</v>
      </c>
      <c r="M28" s="18">
        <f t="shared" si="10"/>
        <v>2000</v>
      </c>
      <c r="N28" s="18">
        <f t="shared" si="15"/>
        <v>-1200</v>
      </c>
      <c r="O28" s="18">
        <f t="shared" si="3"/>
        <v>-1020</v>
      </c>
      <c r="P28" s="18">
        <f t="shared" si="3"/>
        <v>-950</v>
      </c>
      <c r="Q28" s="35">
        <f t="shared" ref="Q28:S28" si="31">Q27</f>
        <v>0</v>
      </c>
      <c r="R28" s="35">
        <f t="shared" si="31"/>
        <v>0</v>
      </c>
      <c r="S28" s="35">
        <f t="shared" si="31"/>
        <v>0</v>
      </c>
      <c r="T28" s="4">
        <f t="shared" si="5"/>
        <v>2806</v>
      </c>
      <c r="U28" s="83">
        <f t="shared" si="24"/>
        <v>-200</v>
      </c>
      <c r="V28" s="83">
        <f t="shared" si="25"/>
        <v>-200</v>
      </c>
      <c r="W28" s="83">
        <f t="shared" si="26"/>
        <v>-200</v>
      </c>
      <c r="X28" s="89">
        <v>0.3</v>
      </c>
      <c r="Y28" s="18"/>
      <c r="Z28" s="18"/>
      <c r="AA28" s="18"/>
      <c r="AB28" s="50">
        <v>7</v>
      </c>
      <c r="AD28" s="47"/>
    </row>
    <row r="29" spans="1:30" ht="16.5" customHeight="1">
      <c r="A29" s="3">
        <v>15</v>
      </c>
      <c r="B29" s="34">
        <f t="shared" si="7"/>
        <v>45336</v>
      </c>
      <c r="C29" s="2">
        <f t="shared" si="8"/>
        <v>884</v>
      </c>
      <c r="D29" s="5">
        <f t="shared" si="9"/>
        <v>1720</v>
      </c>
      <c r="E29" s="35">
        <f t="shared" si="12"/>
        <v>1804</v>
      </c>
      <c r="F29" s="35">
        <f t="shared" si="13"/>
        <v>1624</v>
      </c>
      <c r="G29" s="35">
        <f t="shared" si="14"/>
        <v>1554</v>
      </c>
      <c r="H29" s="18">
        <f t="shared" si="1"/>
        <v>800</v>
      </c>
      <c r="I29" s="18">
        <f t="shared" si="1"/>
        <v>980</v>
      </c>
      <c r="J29" s="18">
        <f t="shared" si="1"/>
        <v>1050</v>
      </c>
      <c r="K29" s="18">
        <f t="shared" si="10"/>
        <v>2000</v>
      </c>
      <c r="L29" s="18">
        <f t="shared" si="10"/>
        <v>2000</v>
      </c>
      <c r="M29" s="18">
        <f t="shared" si="10"/>
        <v>2000</v>
      </c>
      <c r="N29" s="18">
        <f t="shared" si="15"/>
        <v>-1200</v>
      </c>
      <c r="O29" s="18">
        <f t="shared" si="3"/>
        <v>-1020</v>
      </c>
      <c r="P29" s="18">
        <f t="shared" si="3"/>
        <v>-950</v>
      </c>
      <c r="Q29" s="35">
        <f t="shared" ref="Q29:S29" si="32">Q28</f>
        <v>0</v>
      </c>
      <c r="R29" s="35">
        <f t="shared" si="32"/>
        <v>0</v>
      </c>
      <c r="S29" s="35">
        <f t="shared" si="32"/>
        <v>0</v>
      </c>
      <c r="T29" s="4">
        <f t="shared" si="5"/>
        <v>2804</v>
      </c>
      <c r="U29" s="83">
        <f t="shared" si="24"/>
        <v>-200</v>
      </c>
      <c r="V29" s="83">
        <f t="shared" si="25"/>
        <v>-200</v>
      </c>
      <c r="W29" s="83">
        <f t="shared" si="26"/>
        <v>-200</v>
      </c>
      <c r="X29" s="4"/>
      <c r="Y29" s="18"/>
      <c r="Z29" s="18"/>
      <c r="AA29" s="18"/>
      <c r="AB29" s="50"/>
    </row>
    <row r="30" spans="1:30" ht="16.5" customHeight="1">
      <c r="A30" s="3">
        <v>16</v>
      </c>
      <c r="B30" s="34">
        <f t="shared" si="7"/>
        <v>45337</v>
      </c>
      <c r="C30" s="2">
        <f t="shared" si="8"/>
        <v>884</v>
      </c>
      <c r="D30" s="5">
        <f t="shared" si="9"/>
        <v>1718</v>
      </c>
      <c r="E30" s="35">
        <f t="shared" si="12"/>
        <v>1802</v>
      </c>
      <c r="F30" s="35">
        <f t="shared" si="13"/>
        <v>1622</v>
      </c>
      <c r="G30" s="35">
        <f t="shared" si="14"/>
        <v>1552</v>
      </c>
      <c r="H30" s="18">
        <f t="shared" ref="H30:J93" si="33">K30+N30</f>
        <v>800</v>
      </c>
      <c r="I30" s="18">
        <f t="shared" si="33"/>
        <v>980</v>
      </c>
      <c r="J30" s="18">
        <f t="shared" si="33"/>
        <v>1050</v>
      </c>
      <c r="K30" s="18">
        <f t="shared" si="10"/>
        <v>2000</v>
      </c>
      <c r="L30" s="18">
        <f t="shared" si="10"/>
        <v>2000</v>
      </c>
      <c r="M30" s="18">
        <f t="shared" si="10"/>
        <v>2000</v>
      </c>
      <c r="N30" s="18">
        <f t="shared" si="15"/>
        <v>-1200</v>
      </c>
      <c r="O30" s="18">
        <f t="shared" si="3"/>
        <v>-1020</v>
      </c>
      <c r="P30" s="18">
        <f t="shared" si="3"/>
        <v>-950</v>
      </c>
      <c r="Q30" s="35">
        <f t="shared" ref="Q30:S30" si="34">Q29</f>
        <v>0</v>
      </c>
      <c r="R30" s="35">
        <f t="shared" si="34"/>
        <v>0</v>
      </c>
      <c r="S30" s="35">
        <f t="shared" si="34"/>
        <v>0</v>
      </c>
      <c r="T30" s="4">
        <f t="shared" si="5"/>
        <v>2802</v>
      </c>
      <c r="U30" s="83">
        <f t="shared" si="24"/>
        <v>-200</v>
      </c>
      <c r="V30" s="83">
        <f t="shared" si="25"/>
        <v>-200</v>
      </c>
      <c r="W30" s="83">
        <f t="shared" si="26"/>
        <v>-200</v>
      </c>
      <c r="X30" s="4"/>
      <c r="Y30" s="18"/>
      <c r="Z30" s="18"/>
      <c r="AA30" s="18"/>
      <c r="AB30" s="50"/>
    </row>
    <row r="31" spans="1:30" ht="16.5" customHeight="1">
      <c r="A31" s="3">
        <v>17</v>
      </c>
      <c r="B31" s="34">
        <f t="shared" si="7"/>
        <v>45338</v>
      </c>
      <c r="C31" s="2">
        <f t="shared" si="8"/>
        <v>884</v>
      </c>
      <c r="D31" s="5">
        <f t="shared" si="9"/>
        <v>1716</v>
      </c>
      <c r="E31" s="35">
        <f t="shared" si="12"/>
        <v>1800</v>
      </c>
      <c r="F31" s="35">
        <f t="shared" si="13"/>
        <v>1620</v>
      </c>
      <c r="G31" s="35">
        <f t="shared" si="14"/>
        <v>1550</v>
      </c>
      <c r="H31" s="18">
        <f t="shared" si="33"/>
        <v>800</v>
      </c>
      <c r="I31" s="18">
        <f t="shared" si="33"/>
        <v>980</v>
      </c>
      <c r="J31" s="18">
        <f t="shared" si="33"/>
        <v>1050</v>
      </c>
      <c r="K31" s="18">
        <f t="shared" si="10"/>
        <v>2000</v>
      </c>
      <c r="L31" s="18">
        <f t="shared" si="10"/>
        <v>2000</v>
      </c>
      <c r="M31" s="18">
        <f t="shared" si="10"/>
        <v>2000</v>
      </c>
      <c r="N31" s="18">
        <f t="shared" si="15"/>
        <v>-1200</v>
      </c>
      <c r="O31" s="18">
        <f t="shared" si="15"/>
        <v>-1020</v>
      </c>
      <c r="P31" s="18">
        <f t="shared" si="15"/>
        <v>-950</v>
      </c>
      <c r="Q31" s="35">
        <f t="shared" ref="Q31:S31" si="35">Q30</f>
        <v>0</v>
      </c>
      <c r="R31" s="35">
        <f t="shared" si="35"/>
        <v>0</v>
      </c>
      <c r="S31" s="35">
        <f t="shared" si="35"/>
        <v>0</v>
      </c>
      <c r="T31" s="4">
        <f t="shared" si="5"/>
        <v>2800</v>
      </c>
      <c r="U31" s="83">
        <f t="shared" si="24"/>
        <v>-200</v>
      </c>
      <c r="V31" s="83">
        <f t="shared" si="25"/>
        <v>-200</v>
      </c>
      <c r="W31" s="83">
        <f t="shared" si="26"/>
        <v>-200</v>
      </c>
      <c r="X31" s="4"/>
      <c r="Y31" s="18"/>
      <c r="Z31" s="18"/>
      <c r="AA31" s="18"/>
      <c r="AB31" s="50"/>
    </row>
    <row r="32" spans="1:30" ht="16.5" customHeight="1">
      <c r="A32" s="3">
        <v>18</v>
      </c>
      <c r="B32" s="34">
        <f t="shared" si="7"/>
        <v>45339</v>
      </c>
      <c r="C32" s="2">
        <f t="shared" si="8"/>
        <v>884</v>
      </c>
      <c r="D32" s="5">
        <f t="shared" si="9"/>
        <v>1714</v>
      </c>
      <c r="E32" s="35">
        <f t="shared" si="12"/>
        <v>1798</v>
      </c>
      <c r="F32" s="35">
        <f t="shared" si="13"/>
        <v>1618</v>
      </c>
      <c r="G32" s="35">
        <f t="shared" si="14"/>
        <v>1548</v>
      </c>
      <c r="H32" s="18">
        <f t="shared" si="33"/>
        <v>800</v>
      </c>
      <c r="I32" s="18">
        <f t="shared" si="33"/>
        <v>980</v>
      </c>
      <c r="J32" s="18">
        <f t="shared" si="33"/>
        <v>1050</v>
      </c>
      <c r="K32" s="18">
        <f t="shared" ref="K32:M47" si="36">K31</f>
        <v>2000</v>
      </c>
      <c r="L32" s="18">
        <f t="shared" si="36"/>
        <v>2000</v>
      </c>
      <c r="M32" s="18">
        <f t="shared" si="36"/>
        <v>2000</v>
      </c>
      <c r="N32" s="18">
        <f t="shared" si="15"/>
        <v>-1200</v>
      </c>
      <c r="O32" s="18">
        <f t="shared" si="15"/>
        <v>-1020</v>
      </c>
      <c r="P32" s="18">
        <f t="shared" si="15"/>
        <v>-950</v>
      </c>
      <c r="Q32" s="35">
        <f t="shared" ref="Q32:S32" si="37">Q31</f>
        <v>0</v>
      </c>
      <c r="R32" s="35">
        <f t="shared" si="37"/>
        <v>0</v>
      </c>
      <c r="S32" s="35">
        <f t="shared" si="37"/>
        <v>0</v>
      </c>
      <c r="T32" s="4">
        <f t="shared" si="5"/>
        <v>2498</v>
      </c>
      <c r="U32" s="83">
        <f t="shared" si="24"/>
        <v>100</v>
      </c>
      <c r="V32" s="83">
        <f t="shared" si="25"/>
        <v>100</v>
      </c>
      <c r="W32" s="83">
        <f t="shared" si="26"/>
        <v>100</v>
      </c>
      <c r="X32" s="89">
        <v>0.3</v>
      </c>
      <c r="Y32" s="18"/>
      <c r="Z32" s="18"/>
      <c r="AA32" s="18"/>
      <c r="AB32" s="50">
        <v>6</v>
      </c>
    </row>
    <row r="33" spans="1:28" ht="16.5" customHeight="1">
      <c r="A33" s="3">
        <v>19</v>
      </c>
      <c r="B33" s="34">
        <f t="shared" si="7"/>
        <v>45340</v>
      </c>
      <c r="C33" s="2">
        <f t="shared" si="8"/>
        <v>884</v>
      </c>
      <c r="D33" s="5">
        <f t="shared" si="9"/>
        <v>1712</v>
      </c>
      <c r="E33" s="35">
        <f t="shared" si="12"/>
        <v>1796</v>
      </c>
      <c r="F33" s="35">
        <f t="shared" si="13"/>
        <v>1616</v>
      </c>
      <c r="G33" s="35">
        <f t="shared" si="14"/>
        <v>1546</v>
      </c>
      <c r="H33" s="18">
        <f t="shared" si="33"/>
        <v>800</v>
      </c>
      <c r="I33" s="18">
        <f t="shared" si="33"/>
        <v>980</v>
      </c>
      <c r="J33" s="18">
        <f t="shared" si="33"/>
        <v>1050</v>
      </c>
      <c r="K33" s="18">
        <f t="shared" si="36"/>
        <v>2000</v>
      </c>
      <c r="L33" s="18">
        <f t="shared" si="36"/>
        <v>2000</v>
      </c>
      <c r="M33" s="18">
        <f t="shared" si="36"/>
        <v>2000</v>
      </c>
      <c r="N33" s="18">
        <f t="shared" ref="N33:P48" si="38">N32-Q33</f>
        <v>-1200</v>
      </c>
      <c r="O33" s="18">
        <f t="shared" si="38"/>
        <v>-1020</v>
      </c>
      <c r="P33" s="18">
        <f t="shared" si="38"/>
        <v>-950</v>
      </c>
      <c r="Q33" s="35">
        <f t="shared" ref="Q33:S33" si="39">Q32</f>
        <v>0</v>
      </c>
      <c r="R33" s="35">
        <f t="shared" si="39"/>
        <v>0</v>
      </c>
      <c r="S33" s="35">
        <f t="shared" si="39"/>
        <v>0</v>
      </c>
      <c r="T33" s="4">
        <f t="shared" si="5"/>
        <v>2496</v>
      </c>
      <c r="U33" s="83">
        <f t="shared" si="24"/>
        <v>100</v>
      </c>
      <c r="V33" s="83">
        <f t="shared" si="25"/>
        <v>100</v>
      </c>
      <c r="W33" s="83">
        <f t="shared" si="26"/>
        <v>100</v>
      </c>
      <c r="X33" s="4"/>
      <c r="Y33" s="18"/>
      <c r="Z33" s="18"/>
      <c r="AA33" s="18"/>
      <c r="AB33" s="50"/>
    </row>
    <row r="34" spans="1:28" ht="16.5" customHeight="1">
      <c r="A34" s="3">
        <v>20</v>
      </c>
      <c r="B34" s="34">
        <f t="shared" si="7"/>
        <v>45341</v>
      </c>
      <c r="C34" s="2">
        <f t="shared" si="8"/>
        <v>884</v>
      </c>
      <c r="D34" s="5">
        <f t="shared" si="9"/>
        <v>1710</v>
      </c>
      <c r="E34" s="35">
        <f t="shared" si="12"/>
        <v>1794</v>
      </c>
      <c r="F34" s="35">
        <f t="shared" si="13"/>
        <v>1614</v>
      </c>
      <c r="G34" s="35">
        <f t="shared" si="14"/>
        <v>1544</v>
      </c>
      <c r="H34" s="18">
        <f t="shared" si="33"/>
        <v>800</v>
      </c>
      <c r="I34" s="18">
        <f t="shared" si="33"/>
        <v>980</v>
      </c>
      <c r="J34" s="18">
        <f t="shared" si="33"/>
        <v>1050</v>
      </c>
      <c r="K34" s="18">
        <f t="shared" si="36"/>
        <v>2000</v>
      </c>
      <c r="L34" s="18">
        <f t="shared" si="36"/>
        <v>2000</v>
      </c>
      <c r="M34" s="18">
        <f t="shared" si="36"/>
        <v>2000</v>
      </c>
      <c r="N34" s="18">
        <f t="shared" si="38"/>
        <v>-1200</v>
      </c>
      <c r="O34" s="18">
        <f t="shared" si="38"/>
        <v>-1020</v>
      </c>
      <c r="P34" s="18">
        <f t="shared" si="38"/>
        <v>-950</v>
      </c>
      <c r="Q34" s="35">
        <f t="shared" ref="Q34:S34" si="40">Q33</f>
        <v>0</v>
      </c>
      <c r="R34" s="35">
        <f t="shared" si="40"/>
        <v>0</v>
      </c>
      <c r="S34" s="35">
        <f t="shared" si="40"/>
        <v>0</v>
      </c>
      <c r="T34" s="4">
        <f t="shared" si="5"/>
        <v>2494</v>
      </c>
      <c r="U34" s="83">
        <f t="shared" si="24"/>
        <v>100</v>
      </c>
      <c r="V34" s="83">
        <f t="shared" si="25"/>
        <v>100</v>
      </c>
      <c r="W34" s="83">
        <f t="shared" si="26"/>
        <v>100</v>
      </c>
      <c r="X34" s="4"/>
      <c r="Y34" s="18"/>
      <c r="Z34" s="18"/>
      <c r="AA34" s="18"/>
      <c r="AB34" s="50"/>
    </row>
    <row r="35" spans="1:28" ht="16.5" customHeight="1">
      <c r="A35" s="3">
        <v>21</v>
      </c>
      <c r="B35" s="34">
        <f t="shared" si="7"/>
        <v>45342</v>
      </c>
      <c r="C35" s="2">
        <f t="shared" si="8"/>
        <v>884</v>
      </c>
      <c r="D35" s="5">
        <f t="shared" si="9"/>
        <v>1708</v>
      </c>
      <c r="E35" s="35">
        <f t="shared" si="12"/>
        <v>1792</v>
      </c>
      <c r="F35" s="35">
        <f t="shared" si="13"/>
        <v>1612</v>
      </c>
      <c r="G35" s="35">
        <f t="shared" si="14"/>
        <v>1542</v>
      </c>
      <c r="H35" s="18">
        <f t="shared" si="33"/>
        <v>800</v>
      </c>
      <c r="I35" s="18">
        <f t="shared" si="33"/>
        <v>980</v>
      </c>
      <c r="J35" s="18">
        <f t="shared" si="33"/>
        <v>1050</v>
      </c>
      <c r="K35" s="18">
        <f t="shared" si="36"/>
        <v>2000</v>
      </c>
      <c r="L35" s="18">
        <f t="shared" si="36"/>
        <v>2000</v>
      </c>
      <c r="M35" s="18">
        <f t="shared" si="36"/>
        <v>2000</v>
      </c>
      <c r="N35" s="18">
        <f t="shared" si="38"/>
        <v>-1200</v>
      </c>
      <c r="O35" s="18">
        <f t="shared" si="38"/>
        <v>-1020</v>
      </c>
      <c r="P35" s="18">
        <f t="shared" si="38"/>
        <v>-950</v>
      </c>
      <c r="Q35" s="35">
        <f t="shared" ref="Q35:S35" si="41">Q34</f>
        <v>0</v>
      </c>
      <c r="R35" s="35">
        <f t="shared" si="41"/>
        <v>0</v>
      </c>
      <c r="S35" s="35">
        <f t="shared" si="41"/>
        <v>0</v>
      </c>
      <c r="T35" s="4">
        <f t="shared" si="5"/>
        <v>2492</v>
      </c>
      <c r="U35" s="83">
        <f t="shared" si="24"/>
        <v>100</v>
      </c>
      <c r="V35" s="83">
        <f t="shared" si="25"/>
        <v>100</v>
      </c>
      <c r="W35" s="83">
        <f t="shared" si="26"/>
        <v>100</v>
      </c>
      <c r="X35" s="4"/>
      <c r="Y35" s="18"/>
      <c r="Z35" s="18"/>
      <c r="AA35" s="18"/>
      <c r="AB35" s="50"/>
    </row>
    <row r="36" spans="1:28" ht="16.5" customHeight="1">
      <c r="A36" s="3">
        <v>22</v>
      </c>
      <c r="B36" s="34">
        <f t="shared" si="7"/>
        <v>45343</v>
      </c>
      <c r="C36" s="2">
        <f t="shared" si="8"/>
        <v>884</v>
      </c>
      <c r="D36" s="5">
        <f t="shared" si="9"/>
        <v>1706</v>
      </c>
      <c r="E36" s="35">
        <f t="shared" si="12"/>
        <v>1790</v>
      </c>
      <c r="F36" s="35">
        <f t="shared" si="13"/>
        <v>1610</v>
      </c>
      <c r="G36" s="35">
        <f t="shared" si="14"/>
        <v>1540</v>
      </c>
      <c r="H36" s="18">
        <f t="shared" si="33"/>
        <v>800</v>
      </c>
      <c r="I36" s="18">
        <f t="shared" si="33"/>
        <v>980</v>
      </c>
      <c r="J36" s="18">
        <f t="shared" si="33"/>
        <v>1050</v>
      </c>
      <c r="K36" s="18">
        <f t="shared" si="36"/>
        <v>2000</v>
      </c>
      <c r="L36" s="18">
        <f t="shared" si="36"/>
        <v>2000</v>
      </c>
      <c r="M36" s="18">
        <f t="shared" si="36"/>
        <v>2000</v>
      </c>
      <c r="N36" s="18">
        <f t="shared" si="38"/>
        <v>-1200</v>
      </c>
      <c r="O36" s="18">
        <f t="shared" si="38"/>
        <v>-1020</v>
      </c>
      <c r="P36" s="18">
        <f t="shared" si="38"/>
        <v>-950</v>
      </c>
      <c r="Q36" s="35">
        <f t="shared" ref="Q36:S36" si="42">Q35</f>
        <v>0</v>
      </c>
      <c r="R36" s="35">
        <f t="shared" si="42"/>
        <v>0</v>
      </c>
      <c r="S36" s="35">
        <f t="shared" si="42"/>
        <v>0</v>
      </c>
      <c r="T36" s="4">
        <f t="shared" si="5"/>
        <v>2190</v>
      </c>
      <c r="U36" s="83">
        <f t="shared" si="24"/>
        <v>400</v>
      </c>
      <c r="V36" s="83">
        <f t="shared" si="25"/>
        <v>400</v>
      </c>
      <c r="W36" s="83">
        <f t="shared" si="26"/>
        <v>400</v>
      </c>
      <c r="X36" s="89">
        <v>0.3</v>
      </c>
      <c r="Y36" s="18"/>
      <c r="Z36" s="18"/>
      <c r="AA36" s="18"/>
      <c r="AB36" s="50">
        <v>5</v>
      </c>
    </row>
    <row r="37" spans="1:28" ht="16.5" customHeight="1">
      <c r="A37" s="3">
        <v>23</v>
      </c>
      <c r="B37" s="34">
        <f t="shared" si="7"/>
        <v>45344</v>
      </c>
      <c r="C37" s="2">
        <f t="shared" si="8"/>
        <v>884</v>
      </c>
      <c r="D37" s="5">
        <f t="shared" si="9"/>
        <v>1704</v>
      </c>
      <c r="E37" s="35">
        <f t="shared" si="12"/>
        <v>1788</v>
      </c>
      <c r="F37" s="35">
        <f t="shared" si="13"/>
        <v>1608</v>
      </c>
      <c r="G37" s="35">
        <f t="shared" si="14"/>
        <v>1538</v>
      </c>
      <c r="H37" s="18">
        <f t="shared" si="33"/>
        <v>800</v>
      </c>
      <c r="I37" s="18">
        <f t="shared" si="33"/>
        <v>980</v>
      </c>
      <c r="J37" s="18">
        <f t="shared" si="33"/>
        <v>1050</v>
      </c>
      <c r="K37" s="18">
        <f t="shared" si="36"/>
        <v>2000</v>
      </c>
      <c r="L37" s="18">
        <f t="shared" si="36"/>
        <v>2000</v>
      </c>
      <c r="M37" s="18">
        <f t="shared" si="36"/>
        <v>2000</v>
      </c>
      <c r="N37" s="18">
        <f t="shared" si="38"/>
        <v>-1200</v>
      </c>
      <c r="O37" s="18">
        <f t="shared" si="38"/>
        <v>-1020</v>
      </c>
      <c r="P37" s="18">
        <f t="shared" si="38"/>
        <v>-950</v>
      </c>
      <c r="Q37" s="35">
        <f t="shared" ref="Q37:S37" si="43">Q36</f>
        <v>0</v>
      </c>
      <c r="R37" s="35">
        <f t="shared" si="43"/>
        <v>0</v>
      </c>
      <c r="S37" s="35">
        <f t="shared" si="43"/>
        <v>0</v>
      </c>
      <c r="T37" s="4">
        <f t="shared" si="5"/>
        <v>2188</v>
      </c>
      <c r="U37" s="83">
        <f t="shared" si="24"/>
        <v>400</v>
      </c>
      <c r="V37" s="83">
        <f t="shared" si="25"/>
        <v>400</v>
      </c>
      <c r="W37" s="83">
        <f t="shared" si="26"/>
        <v>400</v>
      </c>
      <c r="X37" s="4"/>
      <c r="Y37" s="18"/>
      <c r="Z37" s="18"/>
      <c r="AA37" s="18"/>
      <c r="AB37" s="50"/>
    </row>
    <row r="38" spans="1:28" ht="16.5" customHeight="1">
      <c r="A38" s="3">
        <v>24</v>
      </c>
      <c r="B38" s="34">
        <f t="shared" si="7"/>
        <v>45345</v>
      </c>
      <c r="C38" s="2">
        <f t="shared" si="8"/>
        <v>884</v>
      </c>
      <c r="D38" s="5">
        <f t="shared" si="9"/>
        <v>1702</v>
      </c>
      <c r="E38" s="35">
        <f t="shared" si="12"/>
        <v>1786</v>
      </c>
      <c r="F38" s="35">
        <f t="shared" si="13"/>
        <v>1606</v>
      </c>
      <c r="G38" s="35">
        <f t="shared" si="14"/>
        <v>1536</v>
      </c>
      <c r="H38" s="18">
        <f t="shared" si="33"/>
        <v>800</v>
      </c>
      <c r="I38" s="18">
        <f t="shared" si="33"/>
        <v>980</v>
      </c>
      <c r="J38" s="18">
        <f t="shared" si="33"/>
        <v>1050</v>
      </c>
      <c r="K38" s="18">
        <f t="shared" si="36"/>
        <v>2000</v>
      </c>
      <c r="L38" s="18">
        <f t="shared" si="36"/>
        <v>2000</v>
      </c>
      <c r="M38" s="18">
        <f t="shared" si="36"/>
        <v>2000</v>
      </c>
      <c r="N38" s="18">
        <f t="shared" si="38"/>
        <v>-1200</v>
      </c>
      <c r="O38" s="18">
        <f t="shared" si="38"/>
        <v>-1020</v>
      </c>
      <c r="P38" s="18">
        <f t="shared" si="38"/>
        <v>-950</v>
      </c>
      <c r="Q38" s="35">
        <f t="shared" ref="Q38:S38" si="44">Q37</f>
        <v>0</v>
      </c>
      <c r="R38" s="35">
        <f t="shared" si="44"/>
        <v>0</v>
      </c>
      <c r="S38" s="35">
        <f t="shared" si="44"/>
        <v>0</v>
      </c>
      <c r="T38" s="4">
        <f t="shared" si="5"/>
        <v>2186</v>
      </c>
      <c r="U38" s="83">
        <f t="shared" si="24"/>
        <v>400</v>
      </c>
      <c r="V38" s="83">
        <f t="shared" si="25"/>
        <v>400</v>
      </c>
      <c r="W38" s="83">
        <f t="shared" si="26"/>
        <v>400</v>
      </c>
      <c r="X38" s="4"/>
      <c r="Y38" s="18"/>
      <c r="Z38" s="18"/>
      <c r="AA38" s="18"/>
      <c r="AB38" s="50"/>
    </row>
    <row r="39" spans="1:28" ht="16.5" customHeight="1">
      <c r="A39" s="3">
        <v>25</v>
      </c>
      <c r="B39" s="34">
        <f t="shared" si="7"/>
        <v>45346</v>
      </c>
      <c r="C39" s="2">
        <f t="shared" si="8"/>
        <v>884</v>
      </c>
      <c r="D39" s="5">
        <f t="shared" si="9"/>
        <v>1700</v>
      </c>
      <c r="E39" s="35">
        <f t="shared" si="12"/>
        <v>1784</v>
      </c>
      <c r="F39" s="35">
        <f t="shared" si="13"/>
        <v>1604</v>
      </c>
      <c r="G39" s="35">
        <f t="shared" si="14"/>
        <v>1534</v>
      </c>
      <c r="H39" s="18">
        <f t="shared" si="33"/>
        <v>800</v>
      </c>
      <c r="I39" s="18">
        <f t="shared" si="33"/>
        <v>980</v>
      </c>
      <c r="J39" s="18">
        <f t="shared" si="33"/>
        <v>1050</v>
      </c>
      <c r="K39" s="18">
        <f t="shared" si="36"/>
        <v>2000</v>
      </c>
      <c r="L39" s="18">
        <f t="shared" si="36"/>
        <v>2000</v>
      </c>
      <c r="M39" s="18">
        <f t="shared" si="36"/>
        <v>2000</v>
      </c>
      <c r="N39" s="18">
        <f t="shared" si="38"/>
        <v>-1200</v>
      </c>
      <c r="O39" s="18">
        <f t="shared" si="38"/>
        <v>-1020</v>
      </c>
      <c r="P39" s="18">
        <f t="shared" si="38"/>
        <v>-950</v>
      </c>
      <c r="Q39" s="35">
        <f t="shared" ref="Q39:S39" si="45">Q38</f>
        <v>0</v>
      </c>
      <c r="R39" s="35">
        <f t="shared" si="45"/>
        <v>0</v>
      </c>
      <c r="S39" s="35">
        <f t="shared" si="45"/>
        <v>0</v>
      </c>
      <c r="T39" s="4">
        <f t="shared" si="5"/>
        <v>2184</v>
      </c>
      <c r="U39" s="83">
        <f t="shared" si="24"/>
        <v>400</v>
      </c>
      <c r="V39" s="83">
        <f t="shared" si="25"/>
        <v>400</v>
      </c>
      <c r="W39" s="83">
        <f t="shared" si="26"/>
        <v>400</v>
      </c>
      <c r="X39" s="4"/>
      <c r="Y39" s="18"/>
      <c r="Z39" s="18"/>
      <c r="AA39" s="18"/>
      <c r="AB39" s="56"/>
    </row>
    <row r="40" spans="1:28" ht="16.5" customHeight="1">
      <c r="A40" s="3">
        <v>26</v>
      </c>
      <c r="B40" s="34">
        <f t="shared" si="7"/>
        <v>45347</v>
      </c>
      <c r="C40" s="2">
        <f t="shared" si="8"/>
        <v>884</v>
      </c>
      <c r="D40" s="5">
        <f t="shared" si="9"/>
        <v>1698</v>
      </c>
      <c r="E40" s="35">
        <f t="shared" si="12"/>
        <v>1782</v>
      </c>
      <c r="F40" s="35">
        <f t="shared" si="13"/>
        <v>1602</v>
      </c>
      <c r="G40" s="35">
        <f t="shared" si="14"/>
        <v>1532</v>
      </c>
      <c r="H40" s="18">
        <f t="shared" si="33"/>
        <v>800</v>
      </c>
      <c r="I40" s="18">
        <f t="shared" si="33"/>
        <v>980</v>
      </c>
      <c r="J40" s="18">
        <f t="shared" si="33"/>
        <v>1050</v>
      </c>
      <c r="K40" s="18">
        <f t="shared" si="36"/>
        <v>2000</v>
      </c>
      <c r="L40" s="18">
        <f t="shared" si="36"/>
        <v>2000</v>
      </c>
      <c r="M40" s="18">
        <f t="shared" si="36"/>
        <v>2000</v>
      </c>
      <c r="N40" s="18">
        <f t="shared" si="38"/>
        <v>-1200</v>
      </c>
      <c r="O40" s="18">
        <f t="shared" si="38"/>
        <v>-1020</v>
      </c>
      <c r="P40" s="18">
        <f t="shared" si="38"/>
        <v>-950</v>
      </c>
      <c r="Q40" s="35">
        <f t="shared" ref="Q40:S40" si="46">Q39</f>
        <v>0</v>
      </c>
      <c r="R40" s="35">
        <f t="shared" si="46"/>
        <v>0</v>
      </c>
      <c r="S40" s="35">
        <f t="shared" si="46"/>
        <v>0</v>
      </c>
      <c r="T40" s="4">
        <f t="shared" si="5"/>
        <v>1882</v>
      </c>
      <c r="U40" s="83">
        <f t="shared" si="24"/>
        <v>700</v>
      </c>
      <c r="V40" s="83">
        <f t="shared" si="25"/>
        <v>700</v>
      </c>
      <c r="W40" s="83">
        <f t="shared" si="26"/>
        <v>700</v>
      </c>
      <c r="X40" s="89">
        <v>0.3</v>
      </c>
      <c r="Y40" s="18"/>
      <c r="Z40" s="18"/>
      <c r="AA40" s="18"/>
      <c r="AB40" s="50">
        <v>4</v>
      </c>
    </row>
    <row r="41" spans="1:28" ht="16.5" customHeight="1">
      <c r="A41" s="3">
        <v>27</v>
      </c>
      <c r="B41" s="34">
        <f t="shared" si="7"/>
        <v>45348</v>
      </c>
      <c r="C41" s="2">
        <f t="shared" si="8"/>
        <v>884</v>
      </c>
      <c r="D41" s="5">
        <f t="shared" si="9"/>
        <v>1696</v>
      </c>
      <c r="E41" s="35">
        <f t="shared" si="12"/>
        <v>1780</v>
      </c>
      <c r="F41" s="35">
        <f t="shared" si="13"/>
        <v>1600</v>
      </c>
      <c r="G41" s="35">
        <f t="shared" si="14"/>
        <v>1530</v>
      </c>
      <c r="H41" s="18">
        <f t="shared" si="33"/>
        <v>800</v>
      </c>
      <c r="I41" s="18">
        <f t="shared" si="33"/>
        <v>980</v>
      </c>
      <c r="J41" s="18">
        <f t="shared" si="33"/>
        <v>1050</v>
      </c>
      <c r="K41" s="18">
        <f t="shared" si="36"/>
        <v>2000</v>
      </c>
      <c r="L41" s="18">
        <f t="shared" si="36"/>
        <v>2000</v>
      </c>
      <c r="M41" s="18">
        <f t="shared" si="36"/>
        <v>2000</v>
      </c>
      <c r="N41" s="18">
        <f t="shared" si="38"/>
        <v>-1200</v>
      </c>
      <c r="O41" s="18">
        <f t="shared" si="38"/>
        <v>-1020</v>
      </c>
      <c r="P41" s="18">
        <f t="shared" si="38"/>
        <v>-950</v>
      </c>
      <c r="Q41" s="35">
        <f t="shared" ref="Q41:S41" si="47">Q40</f>
        <v>0</v>
      </c>
      <c r="R41" s="35">
        <f t="shared" si="47"/>
        <v>0</v>
      </c>
      <c r="S41" s="35">
        <f t="shared" si="47"/>
        <v>0</v>
      </c>
      <c r="T41" s="4">
        <f t="shared" si="5"/>
        <v>1880</v>
      </c>
      <c r="U41" s="83">
        <f t="shared" si="24"/>
        <v>700</v>
      </c>
      <c r="V41" s="83">
        <f t="shared" si="25"/>
        <v>700</v>
      </c>
      <c r="W41" s="83">
        <f t="shared" si="26"/>
        <v>700</v>
      </c>
      <c r="X41" s="4"/>
      <c r="Y41" s="18"/>
      <c r="Z41" s="18"/>
      <c r="AA41" s="18"/>
      <c r="AB41" s="50"/>
    </row>
    <row r="42" spans="1:28" ht="16.5" customHeight="1">
      <c r="A42" s="3">
        <v>28</v>
      </c>
      <c r="B42" s="34">
        <f t="shared" si="7"/>
        <v>45349</v>
      </c>
      <c r="C42" s="2">
        <f t="shared" si="8"/>
        <v>884</v>
      </c>
      <c r="D42" s="5">
        <f t="shared" si="9"/>
        <v>1694</v>
      </c>
      <c r="E42" s="35">
        <f t="shared" si="12"/>
        <v>1778</v>
      </c>
      <c r="F42" s="35">
        <f t="shared" si="13"/>
        <v>1598</v>
      </c>
      <c r="G42" s="35">
        <f t="shared" si="14"/>
        <v>1528</v>
      </c>
      <c r="H42" s="18">
        <f t="shared" si="33"/>
        <v>800</v>
      </c>
      <c r="I42" s="18">
        <f t="shared" si="33"/>
        <v>980</v>
      </c>
      <c r="J42" s="18">
        <f t="shared" si="33"/>
        <v>1050</v>
      </c>
      <c r="K42" s="18">
        <f t="shared" si="36"/>
        <v>2000</v>
      </c>
      <c r="L42" s="18">
        <f t="shared" si="36"/>
        <v>2000</v>
      </c>
      <c r="M42" s="18">
        <f t="shared" si="36"/>
        <v>2000</v>
      </c>
      <c r="N42" s="18">
        <f t="shared" si="38"/>
        <v>-1200</v>
      </c>
      <c r="O42" s="18">
        <f t="shared" si="38"/>
        <v>-1020</v>
      </c>
      <c r="P42" s="18">
        <f t="shared" si="38"/>
        <v>-950</v>
      </c>
      <c r="Q42" s="35">
        <f t="shared" ref="Q42:S42" si="48">Q41</f>
        <v>0</v>
      </c>
      <c r="R42" s="35">
        <f t="shared" si="48"/>
        <v>0</v>
      </c>
      <c r="S42" s="35">
        <f t="shared" si="48"/>
        <v>0</v>
      </c>
      <c r="T42" s="4">
        <f t="shared" si="5"/>
        <v>1878</v>
      </c>
      <c r="U42" s="83">
        <f t="shared" si="24"/>
        <v>700</v>
      </c>
      <c r="V42" s="83">
        <f t="shared" si="25"/>
        <v>700</v>
      </c>
      <c r="W42" s="83">
        <f t="shared" si="26"/>
        <v>700</v>
      </c>
      <c r="X42" s="4"/>
      <c r="Y42" s="18"/>
      <c r="Z42" s="18"/>
      <c r="AA42" s="18"/>
      <c r="AB42" s="50"/>
    </row>
    <row r="43" spans="1:28" ht="16.5" customHeight="1">
      <c r="A43" s="3">
        <v>29</v>
      </c>
      <c r="B43" s="34">
        <f t="shared" si="7"/>
        <v>45350</v>
      </c>
      <c r="C43" s="2">
        <f t="shared" si="8"/>
        <v>884</v>
      </c>
      <c r="D43" s="5">
        <f t="shared" si="9"/>
        <v>1692</v>
      </c>
      <c r="E43" s="35">
        <f t="shared" si="12"/>
        <v>1776</v>
      </c>
      <c r="F43" s="35">
        <f t="shared" si="13"/>
        <v>1596</v>
      </c>
      <c r="G43" s="35">
        <f t="shared" si="14"/>
        <v>1526</v>
      </c>
      <c r="H43" s="18">
        <f t="shared" si="33"/>
        <v>800</v>
      </c>
      <c r="I43" s="18">
        <f t="shared" si="33"/>
        <v>980</v>
      </c>
      <c r="J43" s="18">
        <f t="shared" si="33"/>
        <v>1050</v>
      </c>
      <c r="K43" s="18">
        <f t="shared" si="36"/>
        <v>2000</v>
      </c>
      <c r="L43" s="18">
        <f t="shared" si="36"/>
        <v>2000</v>
      </c>
      <c r="M43" s="18">
        <f t="shared" si="36"/>
        <v>2000</v>
      </c>
      <c r="N43" s="18">
        <f t="shared" si="38"/>
        <v>-1200</v>
      </c>
      <c r="O43" s="18">
        <f t="shared" si="38"/>
        <v>-1020</v>
      </c>
      <c r="P43" s="18">
        <f t="shared" si="38"/>
        <v>-950</v>
      </c>
      <c r="Q43" s="35">
        <f t="shared" ref="Q43:S43" si="49">Q42</f>
        <v>0</v>
      </c>
      <c r="R43" s="35">
        <f t="shared" si="49"/>
        <v>0</v>
      </c>
      <c r="S43" s="35">
        <f t="shared" si="49"/>
        <v>0</v>
      </c>
      <c r="T43" s="4">
        <f t="shared" si="5"/>
        <v>1876</v>
      </c>
      <c r="U43" s="83">
        <f t="shared" si="24"/>
        <v>700</v>
      </c>
      <c r="V43" s="83">
        <f t="shared" si="25"/>
        <v>700</v>
      </c>
      <c r="W43" s="83">
        <f t="shared" si="26"/>
        <v>700</v>
      </c>
      <c r="X43" s="4"/>
      <c r="Y43" s="18"/>
      <c r="Z43" s="18"/>
      <c r="AA43" s="18"/>
      <c r="AB43" s="50"/>
    </row>
    <row r="44" spans="1:28" ht="16.5" customHeight="1">
      <c r="A44" s="3">
        <v>30</v>
      </c>
      <c r="B44" s="34">
        <f t="shared" si="7"/>
        <v>45351</v>
      </c>
      <c r="C44" s="2">
        <f t="shared" si="8"/>
        <v>884</v>
      </c>
      <c r="D44" s="5">
        <f t="shared" si="9"/>
        <v>1690</v>
      </c>
      <c r="E44" s="35">
        <f t="shared" si="12"/>
        <v>1774</v>
      </c>
      <c r="F44" s="35">
        <f t="shared" si="13"/>
        <v>1594</v>
      </c>
      <c r="G44" s="35">
        <f t="shared" si="14"/>
        <v>1524</v>
      </c>
      <c r="H44" s="18">
        <f t="shared" si="33"/>
        <v>800</v>
      </c>
      <c r="I44" s="18">
        <f t="shared" si="33"/>
        <v>980</v>
      </c>
      <c r="J44" s="18">
        <f t="shared" si="33"/>
        <v>1050</v>
      </c>
      <c r="K44" s="18">
        <f t="shared" si="36"/>
        <v>2000</v>
      </c>
      <c r="L44" s="18">
        <f t="shared" si="36"/>
        <v>2000</v>
      </c>
      <c r="M44" s="18">
        <f t="shared" si="36"/>
        <v>2000</v>
      </c>
      <c r="N44" s="18">
        <f t="shared" si="38"/>
        <v>-1200</v>
      </c>
      <c r="O44" s="18">
        <f t="shared" si="38"/>
        <v>-1020</v>
      </c>
      <c r="P44" s="18">
        <f t="shared" si="38"/>
        <v>-950</v>
      </c>
      <c r="Q44" s="35">
        <f t="shared" ref="Q44:S44" si="50">Q43</f>
        <v>0</v>
      </c>
      <c r="R44" s="35">
        <f t="shared" si="50"/>
        <v>0</v>
      </c>
      <c r="S44" s="35">
        <f t="shared" si="50"/>
        <v>0</v>
      </c>
      <c r="T44" s="4">
        <f t="shared" si="5"/>
        <v>1574</v>
      </c>
      <c r="U44" s="83">
        <f t="shared" si="24"/>
        <v>1000</v>
      </c>
      <c r="V44" s="83">
        <f t="shared" si="25"/>
        <v>1000</v>
      </c>
      <c r="W44" s="83">
        <f t="shared" si="26"/>
        <v>1000</v>
      </c>
      <c r="X44" s="89">
        <v>0.3</v>
      </c>
      <c r="Y44" s="18"/>
      <c r="Z44" s="18"/>
      <c r="AA44" s="18"/>
      <c r="AB44" s="50">
        <v>3</v>
      </c>
    </row>
    <row r="45" spans="1:28" ht="15">
      <c r="A45" s="3">
        <v>31</v>
      </c>
      <c r="B45" s="34">
        <f t="shared" si="7"/>
        <v>45352</v>
      </c>
      <c r="C45" s="2">
        <f t="shared" si="8"/>
        <v>884</v>
      </c>
      <c r="D45" s="5">
        <f t="shared" si="9"/>
        <v>1688</v>
      </c>
      <c r="E45" s="35">
        <f t="shared" si="12"/>
        <v>1772</v>
      </c>
      <c r="F45" s="35">
        <f t="shared" si="13"/>
        <v>1592</v>
      </c>
      <c r="G45" s="35">
        <f t="shared" si="14"/>
        <v>1522</v>
      </c>
      <c r="H45" s="18">
        <f t="shared" si="33"/>
        <v>800</v>
      </c>
      <c r="I45" s="18">
        <f t="shared" si="33"/>
        <v>980</v>
      </c>
      <c r="J45" s="18">
        <f t="shared" si="33"/>
        <v>1050</v>
      </c>
      <c r="K45" s="18">
        <f t="shared" si="36"/>
        <v>2000</v>
      </c>
      <c r="L45" s="18">
        <f t="shared" si="36"/>
        <v>2000</v>
      </c>
      <c r="M45" s="18">
        <f t="shared" si="36"/>
        <v>2000</v>
      </c>
      <c r="N45" s="18">
        <f t="shared" si="38"/>
        <v>-1200</v>
      </c>
      <c r="O45" s="18">
        <f t="shared" si="38"/>
        <v>-1020</v>
      </c>
      <c r="P45" s="18">
        <f t="shared" si="38"/>
        <v>-950</v>
      </c>
      <c r="Q45" s="35">
        <f t="shared" ref="Q45:S45" si="51">Q44</f>
        <v>0</v>
      </c>
      <c r="R45" s="35">
        <f t="shared" si="51"/>
        <v>0</v>
      </c>
      <c r="S45" s="35">
        <f t="shared" si="51"/>
        <v>0</v>
      </c>
      <c r="T45" s="4">
        <f t="shared" si="5"/>
        <v>1572</v>
      </c>
      <c r="U45" s="83">
        <f t="shared" si="24"/>
        <v>1000</v>
      </c>
      <c r="V45" s="83">
        <f t="shared" si="25"/>
        <v>1000</v>
      </c>
      <c r="W45" s="83">
        <f t="shared" si="26"/>
        <v>1000</v>
      </c>
      <c r="X45" s="4"/>
      <c r="Y45" s="18"/>
      <c r="Z45" s="18"/>
      <c r="AA45" s="18"/>
      <c r="AB45" s="50"/>
    </row>
    <row r="46" spans="1:28" ht="15" customHeight="1">
      <c r="A46" s="3">
        <v>32</v>
      </c>
      <c r="B46" s="34">
        <f t="shared" si="7"/>
        <v>45353</v>
      </c>
      <c r="C46" s="2">
        <f t="shared" si="8"/>
        <v>884</v>
      </c>
      <c r="D46" s="5">
        <f t="shared" si="9"/>
        <v>1686</v>
      </c>
      <c r="E46" s="35">
        <f t="shared" si="12"/>
        <v>1770</v>
      </c>
      <c r="F46" s="35">
        <f t="shared" si="13"/>
        <v>1590</v>
      </c>
      <c r="G46" s="35">
        <f t="shared" si="14"/>
        <v>1520</v>
      </c>
      <c r="H46" s="18">
        <f t="shared" si="33"/>
        <v>800</v>
      </c>
      <c r="I46" s="18">
        <f t="shared" si="33"/>
        <v>980</v>
      </c>
      <c r="J46" s="18">
        <f t="shared" si="33"/>
        <v>1050</v>
      </c>
      <c r="K46" s="18">
        <f t="shared" si="36"/>
        <v>2000</v>
      </c>
      <c r="L46" s="18">
        <f t="shared" si="36"/>
        <v>2000</v>
      </c>
      <c r="M46" s="18">
        <f t="shared" si="36"/>
        <v>2000</v>
      </c>
      <c r="N46" s="18">
        <f t="shared" si="38"/>
        <v>-1200</v>
      </c>
      <c r="O46" s="18">
        <f t="shared" si="38"/>
        <v>-1020</v>
      </c>
      <c r="P46" s="18">
        <f t="shared" si="38"/>
        <v>-950</v>
      </c>
      <c r="Q46" s="35">
        <f t="shared" ref="Q46:S46" si="52">Q45</f>
        <v>0</v>
      </c>
      <c r="R46" s="35">
        <f t="shared" si="52"/>
        <v>0</v>
      </c>
      <c r="S46" s="35">
        <f t="shared" si="52"/>
        <v>0</v>
      </c>
      <c r="T46" s="4">
        <f t="shared" si="5"/>
        <v>1570</v>
      </c>
      <c r="U46" s="83">
        <f t="shared" si="24"/>
        <v>1000</v>
      </c>
      <c r="V46" s="83">
        <f t="shared" si="25"/>
        <v>1000</v>
      </c>
      <c r="W46" s="83">
        <f t="shared" si="26"/>
        <v>1000</v>
      </c>
      <c r="X46" s="4"/>
      <c r="Y46" s="18"/>
      <c r="Z46" s="18"/>
      <c r="AA46" s="18"/>
      <c r="AB46" s="50"/>
    </row>
    <row r="47" spans="1:28" ht="15" customHeight="1">
      <c r="A47" s="3">
        <v>33</v>
      </c>
      <c r="B47" s="34">
        <f t="shared" si="7"/>
        <v>45354</v>
      </c>
      <c r="C47" s="2">
        <f t="shared" si="8"/>
        <v>884</v>
      </c>
      <c r="D47" s="5">
        <f t="shared" si="9"/>
        <v>1684</v>
      </c>
      <c r="E47" s="35">
        <f t="shared" si="12"/>
        <v>1768</v>
      </c>
      <c r="F47" s="35">
        <f t="shared" si="13"/>
        <v>1588</v>
      </c>
      <c r="G47" s="35">
        <f t="shared" si="14"/>
        <v>1518</v>
      </c>
      <c r="H47" s="18">
        <f t="shared" si="33"/>
        <v>800</v>
      </c>
      <c r="I47" s="18">
        <f t="shared" si="33"/>
        <v>980</v>
      </c>
      <c r="J47" s="18">
        <f t="shared" si="33"/>
        <v>1050</v>
      </c>
      <c r="K47" s="18">
        <f t="shared" si="36"/>
        <v>2000</v>
      </c>
      <c r="L47" s="18">
        <f t="shared" si="36"/>
        <v>2000</v>
      </c>
      <c r="M47" s="18">
        <f t="shared" si="36"/>
        <v>2000</v>
      </c>
      <c r="N47" s="18">
        <f t="shared" si="38"/>
        <v>-1200</v>
      </c>
      <c r="O47" s="18">
        <f t="shared" si="38"/>
        <v>-1020</v>
      </c>
      <c r="P47" s="18">
        <f t="shared" si="38"/>
        <v>-950</v>
      </c>
      <c r="Q47" s="35">
        <f t="shared" ref="Q47:S47" si="53">Q46</f>
        <v>0</v>
      </c>
      <c r="R47" s="35">
        <f t="shared" si="53"/>
        <v>0</v>
      </c>
      <c r="S47" s="35">
        <f t="shared" si="53"/>
        <v>0</v>
      </c>
      <c r="T47" s="4">
        <f t="shared" si="5"/>
        <v>1568</v>
      </c>
      <c r="U47" s="83">
        <f t="shared" si="24"/>
        <v>1000</v>
      </c>
      <c r="V47" s="83">
        <f t="shared" si="25"/>
        <v>1000</v>
      </c>
      <c r="W47" s="83">
        <f t="shared" si="26"/>
        <v>1000</v>
      </c>
      <c r="X47" s="4"/>
      <c r="Y47" s="18"/>
      <c r="Z47" s="18"/>
      <c r="AA47" s="18"/>
      <c r="AB47" s="50"/>
    </row>
    <row r="48" spans="1:28" ht="15" customHeight="1">
      <c r="A48" s="3">
        <v>34</v>
      </c>
      <c r="B48" s="34">
        <f t="shared" si="7"/>
        <v>45355</v>
      </c>
      <c r="C48" s="2">
        <f t="shared" si="8"/>
        <v>884</v>
      </c>
      <c r="D48" s="5">
        <f t="shared" si="9"/>
        <v>1682</v>
      </c>
      <c r="E48" s="35">
        <f t="shared" si="12"/>
        <v>1766</v>
      </c>
      <c r="F48" s="35">
        <f t="shared" si="13"/>
        <v>1586</v>
      </c>
      <c r="G48" s="35">
        <f t="shared" si="14"/>
        <v>1516</v>
      </c>
      <c r="H48" s="18">
        <f t="shared" si="33"/>
        <v>800</v>
      </c>
      <c r="I48" s="18">
        <f t="shared" si="33"/>
        <v>980</v>
      </c>
      <c r="J48" s="18">
        <f t="shared" si="33"/>
        <v>1050</v>
      </c>
      <c r="K48" s="18">
        <f t="shared" ref="K48:M63" si="54">K47</f>
        <v>2000</v>
      </c>
      <c r="L48" s="18">
        <f t="shared" si="54"/>
        <v>2000</v>
      </c>
      <c r="M48" s="18">
        <f t="shared" si="54"/>
        <v>2000</v>
      </c>
      <c r="N48" s="18">
        <f t="shared" si="38"/>
        <v>-1200</v>
      </c>
      <c r="O48" s="18">
        <f t="shared" si="38"/>
        <v>-1020</v>
      </c>
      <c r="P48" s="18">
        <f t="shared" si="38"/>
        <v>-950</v>
      </c>
      <c r="Q48" s="35">
        <f t="shared" ref="Q48:S48" si="55">Q47</f>
        <v>0</v>
      </c>
      <c r="R48" s="35">
        <f t="shared" si="55"/>
        <v>0</v>
      </c>
      <c r="S48" s="35">
        <f t="shared" si="55"/>
        <v>0</v>
      </c>
      <c r="T48" s="4">
        <f t="shared" si="5"/>
        <v>1566</v>
      </c>
      <c r="U48" s="83">
        <f t="shared" si="24"/>
        <v>1000</v>
      </c>
      <c r="V48" s="83">
        <f t="shared" si="25"/>
        <v>1000</v>
      </c>
      <c r="W48" s="83">
        <f t="shared" si="26"/>
        <v>1000</v>
      </c>
      <c r="X48" s="4"/>
      <c r="Y48" s="18"/>
      <c r="Z48" s="18"/>
      <c r="AA48" s="18"/>
      <c r="AB48" s="50"/>
    </row>
    <row r="49" spans="1:28" ht="15" customHeight="1">
      <c r="A49" s="3">
        <v>35</v>
      </c>
      <c r="B49" s="34">
        <f t="shared" si="7"/>
        <v>45356</v>
      </c>
      <c r="C49" s="2">
        <f t="shared" si="8"/>
        <v>884</v>
      </c>
      <c r="D49" s="5">
        <f t="shared" si="9"/>
        <v>1680</v>
      </c>
      <c r="E49" s="35">
        <f t="shared" si="12"/>
        <v>1764</v>
      </c>
      <c r="F49" s="35">
        <f t="shared" si="13"/>
        <v>1584</v>
      </c>
      <c r="G49" s="35">
        <f t="shared" si="14"/>
        <v>1514</v>
      </c>
      <c r="H49" s="18">
        <f t="shared" si="33"/>
        <v>800</v>
      </c>
      <c r="I49" s="18">
        <f t="shared" si="33"/>
        <v>980</v>
      </c>
      <c r="J49" s="18">
        <f t="shared" si="33"/>
        <v>1050</v>
      </c>
      <c r="K49" s="18">
        <f t="shared" si="54"/>
        <v>2000</v>
      </c>
      <c r="L49" s="18">
        <f t="shared" si="54"/>
        <v>2000</v>
      </c>
      <c r="M49" s="18">
        <f t="shared" si="54"/>
        <v>2000</v>
      </c>
      <c r="N49" s="18">
        <f t="shared" ref="N49:P64" si="56">N48-Q49</f>
        <v>-1200</v>
      </c>
      <c r="O49" s="18">
        <f t="shared" si="56"/>
        <v>-1020</v>
      </c>
      <c r="P49" s="18">
        <f t="shared" si="56"/>
        <v>-950</v>
      </c>
      <c r="Q49" s="35">
        <f t="shared" ref="Q49:S49" si="57">Q48</f>
        <v>0</v>
      </c>
      <c r="R49" s="35">
        <f t="shared" si="57"/>
        <v>0</v>
      </c>
      <c r="S49" s="35">
        <f t="shared" si="57"/>
        <v>0</v>
      </c>
      <c r="T49" s="4">
        <f t="shared" si="5"/>
        <v>1564</v>
      </c>
      <c r="U49" s="83">
        <f t="shared" si="24"/>
        <v>1000</v>
      </c>
      <c r="V49" s="83">
        <f t="shared" si="25"/>
        <v>1000</v>
      </c>
      <c r="W49" s="83">
        <f t="shared" si="26"/>
        <v>1000</v>
      </c>
      <c r="X49" s="4"/>
      <c r="Y49" s="18"/>
      <c r="Z49" s="18"/>
      <c r="AA49" s="18"/>
      <c r="AB49" s="50"/>
    </row>
    <row r="50" spans="1:28" ht="15" customHeight="1">
      <c r="A50" s="3">
        <v>36</v>
      </c>
      <c r="B50" s="34">
        <f t="shared" si="7"/>
        <v>45357</v>
      </c>
      <c r="C50" s="2">
        <f t="shared" si="8"/>
        <v>884</v>
      </c>
      <c r="D50" s="5">
        <f t="shared" si="9"/>
        <v>1678</v>
      </c>
      <c r="E50" s="35">
        <f t="shared" si="12"/>
        <v>1762</v>
      </c>
      <c r="F50" s="35">
        <f t="shared" si="13"/>
        <v>1582</v>
      </c>
      <c r="G50" s="35">
        <f t="shared" si="14"/>
        <v>1512</v>
      </c>
      <c r="H50" s="18">
        <f t="shared" si="33"/>
        <v>800</v>
      </c>
      <c r="I50" s="18">
        <f t="shared" si="33"/>
        <v>980</v>
      </c>
      <c r="J50" s="18">
        <f t="shared" si="33"/>
        <v>1050</v>
      </c>
      <c r="K50" s="18">
        <f t="shared" si="54"/>
        <v>2000</v>
      </c>
      <c r="L50" s="18">
        <f t="shared" si="54"/>
        <v>2000</v>
      </c>
      <c r="M50" s="18">
        <f t="shared" si="54"/>
        <v>2000</v>
      </c>
      <c r="N50" s="18">
        <f t="shared" si="56"/>
        <v>-1200</v>
      </c>
      <c r="O50" s="18">
        <f t="shared" si="56"/>
        <v>-1020</v>
      </c>
      <c r="P50" s="18">
        <f t="shared" si="56"/>
        <v>-950</v>
      </c>
      <c r="Q50" s="35">
        <f t="shared" ref="Q50:S50" si="58">Q49</f>
        <v>0</v>
      </c>
      <c r="R50" s="35">
        <f t="shared" si="58"/>
        <v>0</v>
      </c>
      <c r="S50" s="35">
        <f t="shared" si="58"/>
        <v>0</v>
      </c>
      <c r="T50" s="4">
        <f t="shared" si="5"/>
        <v>1562</v>
      </c>
      <c r="U50" s="83">
        <f t="shared" si="24"/>
        <v>1000</v>
      </c>
      <c r="V50" s="83">
        <f t="shared" si="25"/>
        <v>1000</v>
      </c>
      <c r="W50" s="83">
        <f t="shared" si="26"/>
        <v>1000</v>
      </c>
      <c r="X50" s="4"/>
      <c r="Y50" s="18"/>
      <c r="Z50" s="18"/>
      <c r="AA50" s="18"/>
      <c r="AB50" s="50"/>
    </row>
    <row r="51" spans="1:28" ht="15" customHeight="1">
      <c r="A51" s="3">
        <v>37</v>
      </c>
      <c r="B51" s="34">
        <f t="shared" si="7"/>
        <v>45358</v>
      </c>
      <c r="C51" s="2">
        <f t="shared" si="8"/>
        <v>884</v>
      </c>
      <c r="D51" s="5">
        <f t="shared" si="9"/>
        <v>1676</v>
      </c>
      <c r="E51" s="35">
        <f t="shared" si="12"/>
        <v>1760</v>
      </c>
      <c r="F51" s="35">
        <f t="shared" si="13"/>
        <v>1580</v>
      </c>
      <c r="G51" s="35">
        <f t="shared" si="14"/>
        <v>1510</v>
      </c>
      <c r="H51" s="18">
        <f t="shared" si="33"/>
        <v>800</v>
      </c>
      <c r="I51" s="18">
        <f t="shared" si="33"/>
        <v>980</v>
      </c>
      <c r="J51" s="18">
        <f t="shared" si="33"/>
        <v>1050</v>
      </c>
      <c r="K51" s="18">
        <f t="shared" si="54"/>
        <v>2000</v>
      </c>
      <c r="L51" s="18">
        <f t="shared" si="54"/>
        <v>2000</v>
      </c>
      <c r="M51" s="18">
        <f t="shared" si="54"/>
        <v>2000</v>
      </c>
      <c r="N51" s="18">
        <f t="shared" si="56"/>
        <v>-1200</v>
      </c>
      <c r="O51" s="18">
        <f t="shared" si="56"/>
        <v>-1020</v>
      </c>
      <c r="P51" s="18">
        <f t="shared" si="56"/>
        <v>-950</v>
      </c>
      <c r="Q51" s="35">
        <f t="shared" ref="Q51:S51" si="59">Q50</f>
        <v>0</v>
      </c>
      <c r="R51" s="35">
        <f t="shared" si="59"/>
        <v>0</v>
      </c>
      <c r="S51" s="35">
        <f t="shared" si="59"/>
        <v>0</v>
      </c>
      <c r="T51" s="4">
        <f t="shared" si="5"/>
        <v>1560</v>
      </c>
      <c r="U51" s="83">
        <f t="shared" si="24"/>
        <v>1000</v>
      </c>
      <c r="V51" s="83">
        <f t="shared" si="25"/>
        <v>1000</v>
      </c>
      <c r="W51" s="83">
        <f t="shared" si="26"/>
        <v>1000</v>
      </c>
      <c r="X51" s="4"/>
      <c r="Y51" s="18"/>
      <c r="Z51" s="18"/>
      <c r="AA51" s="18"/>
      <c r="AB51" s="50"/>
    </row>
    <row r="52" spans="1:28" ht="15" customHeight="1">
      <c r="A52" s="3">
        <v>38</v>
      </c>
      <c r="B52" s="34">
        <f t="shared" si="7"/>
        <v>45359</v>
      </c>
      <c r="C52" s="2">
        <f t="shared" si="8"/>
        <v>884</v>
      </c>
      <c r="D52" s="5">
        <f t="shared" si="9"/>
        <v>1674</v>
      </c>
      <c r="E52" s="35">
        <f t="shared" si="12"/>
        <v>1758</v>
      </c>
      <c r="F52" s="35">
        <f t="shared" si="13"/>
        <v>1578</v>
      </c>
      <c r="G52" s="35">
        <f t="shared" si="14"/>
        <v>1508</v>
      </c>
      <c r="H52" s="18">
        <f t="shared" si="33"/>
        <v>800</v>
      </c>
      <c r="I52" s="18">
        <f t="shared" si="33"/>
        <v>980</v>
      </c>
      <c r="J52" s="18">
        <f t="shared" si="33"/>
        <v>1050</v>
      </c>
      <c r="K52" s="18">
        <f t="shared" si="54"/>
        <v>2000</v>
      </c>
      <c r="L52" s="18">
        <f t="shared" si="54"/>
        <v>2000</v>
      </c>
      <c r="M52" s="18">
        <f t="shared" si="54"/>
        <v>2000</v>
      </c>
      <c r="N52" s="18">
        <f t="shared" si="56"/>
        <v>-1200</v>
      </c>
      <c r="O52" s="18">
        <f t="shared" si="56"/>
        <v>-1020</v>
      </c>
      <c r="P52" s="18">
        <f t="shared" si="56"/>
        <v>-950</v>
      </c>
      <c r="Q52" s="35">
        <f t="shared" ref="Q52:S52" si="60">Q51</f>
        <v>0</v>
      </c>
      <c r="R52" s="35">
        <f t="shared" si="60"/>
        <v>0</v>
      </c>
      <c r="S52" s="35">
        <f t="shared" si="60"/>
        <v>0</v>
      </c>
      <c r="T52" s="4">
        <f t="shared" si="5"/>
        <v>1558</v>
      </c>
      <c r="U52" s="83">
        <f t="shared" si="24"/>
        <v>1000</v>
      </c>
      <c r="V52" s="83">
        <f t="shared" si="25"/>
        <v>1000</v>
      </c>
      <c r="W52" s="83">
        <f t="shared" si="26"/>
        <v>1000</v>
      </c>
      <c r="X52" s="4"/>
      <c r="Y52" s="18"/>
      <c r="Z52" s="18"/>
      <c r="AA52" s="18"/>
      <c r="AB52" s="50"/>
    </row>
    <row r="53" spans="1:28" ht="15" customHeight="1">
      <c r="A53" s="3">
        <v>39</v>
      </c>
      <c r="B53" s="34">
        <f t="shared" si="7"/>
        <v>45360</v>
      </c>
      <c r="C53" s="2">
        <f t="shared" si="8"/>
        <v>884</v>
      </c>
      <c r="D53" s="5">
        <f t="shared" si="9"/>
        <v>1672</v>
      </c>
      <c r="E53" s="35">
        <f t="shared" si="12"/>
        <v>1756</v>
      </c>
      <c r="F53" s="35">
        <f t="shared" si="13"/>
        <v>1576</v>
      </c>
      <c r="G53" s="35">
        <f t="shared" si="14"/>
        <v>1506</v>
      </c>
      <c r="H53" s="18">
        <f t="shared" si="33"/>
        <v>800</v>
      </c>
      <c r="I53" s="18">
        <f t="shared" si="33"/>
        <v>980</v>
      </c>
      <c r="J53" s="18">
        <f t="shared" si="33"/>
        <v>1050</v>
      </c>
      <c r="K53" s="18">
        <f t="shared" si="54"/>
        <v>2000</v>
      </c>
      <c r="L53" s="18">
        <f t="shared" si="54"/>
        <v>2000</v>
      </c>
      <c r="M53" s="18">
        <f t="shared" si="54"/>
        <v>2000</v>
      </c>
      <c r="N53" s="18">
        <f t="shared" si="56"/>
        <v>-1200</v>
      </c>
      <c r="O53" s="18">
        <f t="shared" si="56"/>
        <v>-1020</v>
      </c>
      <c r="P53" s="18">
        <f t="shared" si="56"/>
        <v>-950</v>
      </c>
      <c r="Q53" s="35">
        <f t="shared" ref="Q53:S53" si="61">Q52</f>
        <v>0</v>
      </c>
      <c r="R53" s="35">
        <f t="shared" si="61"/>
        <v>0</v>
      </c>
      <c r="S53" s="35">
        <f t="shared" si="61"/>
        <v>0</v>
      </c>
      <c r="T53" s="4">
        <f t="shared" si="5"/>
        <v>1556</v>
      </c>
      <c r="U53" s="83">
        <f t="shared" si="24"/>
        <v>1000</v>
      </c>
      <c r="V53" s="83">
        <f t="shared" si="25"/>
        <v>1000</v>
      </c>
      <c r="W53" s="83">
        <f t="shared" si="26"/>
        <v>1000</v>
      </c>
      <c r="X53" s="4"/>
      <c r="Y53" s="18"/>
      <c r="Z53" s="18"/>
      <c r="AA53" s="18"/>
      <c r="AB53" s="50"/>
    </row>
    <row r="54" spans="1:28" ht="15" customHeight="1">
      <c r="A54" s="3">
        <v>40</v>
      </c>
      <c r="B54" s="34">
        <f t="shared" si="7"/>
        <v>45361</v>
      </c>
      <c r="C54" s="2">
        <f t="shared" si="8"/>
        <v>884</v>
      </c>
      <c r="D54" s="5">
        <f t="shared" si="9"/>
        <v>1670</v>
      </c>
      <c r="E54" s="35">
        <f t="shared" si="12"/>
        <v>1754</v>
      </c>
      <c r="F54" s="35">
        <f t="shared" si="13"/>
        <v>1574</v>
      </c>
      <c r="G54" s="35">
        <f t="shared" si="14"/>
        <v>1504</v>
      </c>
      <c r="H54" s="18">
        <f t="shared" si="33"/>
        <v>800</v>
      </c>
      <c r="I54" s="18">
        <f t="shared" si="33"/>
        <v>980</v>
      </c>
      <c r="J54" s="18">
        <f t="shared" si="33"/>
        <v>1050</v>
      </c>
      <c r="K54" s="18">
        <f t="shared" si="54"/>
        <v>2000</v>
      </c>
      <c r="L54" s="18">
        <f t="shared" si="54"/>
        <v>2000</v>
      </c>
      <c r="M54" s="18">
        <f t="shared" si="54"/>
        <v>2000</v>
      </c>
      <c r="N54" s="18">
        <f t="shared" si="56"/>
        <v>-1200</v>
      </c>
      <c r="O54" s="18">
        <f t="shared" si="56"/>
        <v>-1020</v>
      </c>
      <c r="P54" s="18">
        <f t="shared" si="56"/>
        <v>-950</v>
      </c>
      <c r="Q54" s="35">
        <f t="shared" ref="Q54:S54" si="62">Q53</f>
        <v>0</v>
      </c>
      <c r="R54" s="35">
        <f t="shared" si="62"/>
        <v>0</v>
      </c>
      <c r="S54" s="35">
        <f t="shared" si="62"/>
        <v>0</v>
      </c>
      <c r="T54" s="4">
        <f t="shared" si="5"/>
        <v>1554</v>
      </c>
      <c r="U54" s="83">
        <f t="shared" si="24"/>
        <v>1000</v>
      </c>
      <c r="V54" s="83">
        <f t="shared" si="25"/>
        <v>1000</v>
      </c>
      <c r="W54" s="83">
        <f t="shared" si="26"/>
        <v>1000</v>
      </c>
      <c r="X54" s="4"/>
      <c r="Y54" s="18"/>
      <c r="Z54" s="18"/>
      <c r="AA54" s="18"/>
      <c r="AB54" s="50"/>
    </row>
    <row r="55" spans="1:28" ht="15" customHeight="1">
      <c r="A55" s="3">
        <v>41</v>
      </c>
      <c r="B55" s="34">
        <f t="shared" si="7"/>
        <v>45362</v>
      </c>
      <c r="C55" s="2">
        <f t="shared" si="8"/>
        <v>884</v>
      </c>
      <c r="D55" s="5">
        <f t="shared" si="9"/>
        <v>1668</v>
      </c>
      <c r="E55" s="35">
        <f t="shared" si="12"/>
        <v>1752</v>
      </c>
      <c r="F55" s="35">
        <f t="shared" si="13"/>
        <v>1572</v>
      </c>
      <c r="G55" s="35">
        <f t="shared" si="14"/>
        <v>1502</v>
      </c>
      <c r="H55" s="18">
        <f t="shared" si="33"/>
        <v>800</v>
      </c>
      <c r="I55" s="18">
        <f t="shared" si="33"/>
        <v>980</v>
      </c>
      <c r="J55" s="18">
        <f t="shared" si="33"/>
        <v>1050</v>
      </c>
      <c r="K55" s="18">
        <f t="shared" si="54"/>
        <v>2000</v>
      </c>
      <c r="L55" s="18">
        <f t="shared" si="54"/>
        <v>2000</v>
      </c>
      <c r="M55" s="18">
        <f t="shared" si="54"/>
        <v>2000</v>
      </c>
      <c r="N55" s="18">
        <f t="shared" si="56"/>
        <v>-1200</v>
      </c>
      <c r="O55" s="18">
        <f t="shared" si="56"/>
        <v>-1020</v>
      </c>
      <c r="P55" s="18">
        <f t="shared" si="56"/>
        <v>-950</v>
      </c>
      <c r="Q55" s="35">
        <f t="shared" ref="Q55:S55" si="63">Q54</f>
        <v>0</v>
      </c>
      <c r="R55" s="35">
        <f t="shared" si="63"/>
        <v>0</v>
      </c>
      <c r="S55" s="35">
        <f t="shared" si="63"/>
        <v>0</v>
      </c>
      <c r="T55" s="4">
        <f t="shared" si="5"/>
        <v>1552</v>
      </c>
      <c r="U55" s="83">
        <f t="shared" si="24"/>
        <v>1000</v>
      </c>
      <c r="V55" s="83">
        <f t="shared" si="25"/>
        <v>1000</v>
      </c>
      <c r="W55" s="83">
        <f t="shared" si="26"/>
        <v>1000</v>
      </c>
      <c r="X55" s="4"/>
      <c r="Y55" s="18"/>
      <c r="Z55" s="18"/>
      <c r="AA55" s="18"/>
      <c r="AB55" s="50"/>
    </row>
    <row r="56" spans="1:28" ht="15" customHeight="1">
      <c r="A56" s="3">
        <v>42</v>
      </c>
      <c r="B56" s="34">
        <f t="shared" si="7"/>
        <v>45363</v>
      </c>
      <c r="C56" s="2">
        <f t="shared" si="8"/>
        <v>884</v>
      </c>
      <c r="D56" s="5">
        <f t="shared" si="9"/>
        <v>1666</v>
      </c>
      <c r="E56" s="35">
        <f t="shared" si="12"/>
        <v>1750</v>
      </c>
      <c r="F56" s="35">
        <f t="shared" si="13"/>
        <v>1570</v>
      </c>
      <c r="G56" s="35">
        <f t="shared" si="14"/>
        <v>1500</v>
      </c>
      <c r="H56" s="18">
        <f t="shared" si="33"/>
        <v>800</v>
      </c>
      <c r="I56" s="18">
        <f t="shared" si="33"/>
        <v>980</v>
      </c>
      <c r="J56" s="18">
        <f t="shared" si="33"/>
        <v>1050</v>
      </c>
      <c r="K56" s="18">
        <f t="shared" si="54"/>
        <v>2000</v>
      </c>
      <c r="L56" s="18">
        <f t="shared" si="54"/>
        <v>2000</v>
      </c>
      <c r="M56" s="18">
        <f t="shared" si="54"/>
        <v>2000</v>
      </c>
      <c r="N56" s="18">
        <f t="shared" si="56"/>
        <v>-1200</v>
      </c>
      <c r="O56" s="18">
        <f t="shared" si="56"/>
        <v>-1020</v>
      </c>
      <c r="P56" s="18">
        <f t="shared" si="56"/>
        <v>-950</v>
      </c>
      <c r="Q56" s="35">
        <f t="shared" ref="Q56:S56" si="64">Q55</f>
        <v>0</v>
      </c>
      <c r="R56" s="35">
        <f t="shared" si="64"/>
        <v>0</v>
      </c>
      <c r="S56" s="35">
        <f t="shared" si="64"/>
        <v>0</v>
      </c>
      <c r="T56" s="4">
        <f t="shared" si="5"/>
        <v>1550</v>
      </c>
      <c r="U56" s="83">
        <f t="shared" si="24"/>
        <v>1000</v>
      </c>
      <c r="V56" s="83">
        <f t="shared" si="25"/>
        <v>1000</v>
      </c>
      <c r="W56" s="83">
        <f t="shared" si="26"/>
        <v>1000</v>
      </c>
      <c r="X56" s="4"/>
      <c r="Y56" s="18"/>
      <c r="Z56" s="18"/>
      <c r="AA56" s="18"/>
      <c r="AB56" s="50"/>
    </row>
    <row r="57" spans="1:28" ht="15" customHeight="1">
      <c r="A57" s="3">
        <v>43</v>
      </c>
      <c r="B57" s="34">
        <f t="shared" si="7"/>
        <v>45364</v>
      </c>
      <c r="C57" s="2">
        <f t="shared" si="8"/>
        <v>884</v>
      </c>
      <c r="D57" s="5">
        <f t="shared" si="9"/>
        <v>1664</v>
      </c>
      <c r="E57" s="35">
        <f t="shared" si="12"/>
        <v>1748</v>
      </c>
      <c r="F57" s="35">
        <f t="shared" si="13"/>
        <v>1568</v>
      </c>
      <c r="G57" s="35">
        <f t="shared" si="14"/>
        <v>1498</v>
      </c>
      <c r="H57" s="18">
        <f t="shared" si="33"/>
        <v>800</v>
      </c>
      <c r="I57" s="18">
        <f t="shared" si="33"/>
        <v>980</v>
      </c>
      <c r="J57" s="18">
        <f t="shared" si="33"/>
        <v>1050</v>
      </c>
      <c r="K57" s="18">
        <f t="shared" si="54"/>
        <v>2000</v>
      </c>
      <c r="L57" s="18">
        <f t="shared" si="54"/>
        <v>2000</v>
      </c>
      <c r="M57" s="18">
        <f t="shared" si="54"/>
        <v>2000</v>
      </c>
      <c r="N57" s="18">
        <f t="shared" si="56"/>
        <v>-1200</v>
      </c>
      <c r="O57" s="18">
        <f t="shared" si="56"/>
        <v>-1020</v>
      </c>
      <c r="P57" s="18">
        <f t="shared" si="56"/>
        <v>-950</v>
      </c>
      <c r="Q57" s="35">
        <f t="shared" ref="Q57:S57" si="65">Q56</f>
        <v>0</v>
      </c>
      <c r="R57" s="35">
        <f t="shared" si="65"/>
        <v>0</v>
      </c>
      <c r="S57" s="35">
        <f t="shared" si="65"/>
        <v>0</v>
      </c>
      <c r="T57" s="4">
        <f t="shared" si="5"/>
        <v>1548</v>
      </c>
      <c r="U57" s="83">
        <f t="shared" si="24"/>
        <v>1000</v>
      </c>
      <c r="V57" s="83">
        <f t="shared" si="25"/>
        <v>1000</v>
      </c>
      <c r="W57" s="83">
        <f t="shared" si="26"/>
        <v>1000</v>
      </c>
      <c r="X57" s="4"/>
      <c r="Y57" s="18"/>
      <c r="Z57" s="18"/>
      <c r="AA57" s="18"/>
      <c r="AB57" s="50"/>
    </row>
    <row r="58" spans="1:28" ht="15" customHeight="1">
      <c r="A58" s="3">
        <v>44</v>
      </c>
      <c r="B58" s="34">
        <f t="shared" si="7"/>
        <v>45365</v>
      </c>
      <c r="C58" s="2">
        <f t="shared" si="8"/>
        <v>884</v>
      </c>
      <c r="D58" s="5">
        <f t="shared" si="9"/>
        <v>1662</v>
      </c>
      <c r="E58" s="35">
        <f t="shared" si="12"/>
        <v>1746</v>
      </c>
      <c r="F58" s="35">
        <f t="shared" si="13"/>
        <v>1566</v>
      </c>
      <c r="G58" s="35">
        <f t="shared" si="14"/>
        <v>1496</v>
      </c>
      <c r="H58" s="18">
        <f t="shared" si="33"/>
        <v>800</v>
      </c>
      <c r="I58" s="18">
        <f t="shared" si="33"/>
        <v>980</v>
      </c>
      <c r="J58" s="18">
        <f t="shared" si="33"/>
        <v>1050</v>
      </c>
      <c r="K58" s="18">
        <f t="shared" si="54"/>
        <v>2000</v>
      </c>
      <c r="L58" s="18">
        <f t="shared" si="54"/>
        <v>2000</v>
      </c>
      <c r="M58" s="18">
        <f t="shared" si="54"/>
        <v>2000</v>
      </c>
      <c r="N58" s="18">
        <f t="shared" si="56"/>
        <v>-1200</v>
      </c>
      <c r="O58" s="18">
        <f t="shared" si="56"/>
        <v>-1020</v>
      </c>
      <c r="P58" s="18">
        <f t="shared" si="56"/>
        <v>-950</v>
      </c>
      <c r="Q58" s="35">
        <f t="shared" ref="Q58:S58" si="66">Q57</f>
        <v>0</v>
      </c>
      <c r="R58" s="35">
        <f t="shared" si="66"/>
        <v>0</v>
      </c>
      <c r="S58" s="35">
        <f t="shared" si="66"/>
        <v>0</v>
      </c>
      <c r="T58" s="4">
        <f t="shared" si="5"/>
        <v>1546</v>
      </c>
      <c r="U58" s="83">
        <f t="shared" si="24"/>
        <v>1000</v>
      </c>
      <c r="V58" s="83">
        <f t="shared" si="25"/>
        <v>1000</v>
      </c>
      <c r="W58" s="83">
        <f t="shared" si="26"/>
        <v>1000</v>
      </c>
      <c r="X58" s="4"/>
      <c r="Y58" s="18"/>
      <c r="Z58" s="18"/>
      <c r="AA58" s="18"/>
      <c r="AB58" s="50"/>
    </row>
    <row r="59" spans="1:28" ht="15" customHeight="1">
      <c r="A59" s="3">
        <v>45</v>
      </c>
      <c r="B59" s="34">
        <f t="shared" si="7"/>
        <v>45366</v>
      </c>
      <c r="C59" s="2">
        <f t="shared" si="8"/>
        <v>884</v>
      </c>
      <c r="D59" s="5">
        <f t="shared" si="9"/>
        <v>1660</v>
      </c>
      <c r="E59" s="35">
        <f t="shared" si="12"/>
        <v>1744</v>
      </c>
      <c r="F59" s="35">
        <f t="shared" si="13"/>
        <v>1564</v>
      </c>
      <c r="G59" s="35">
        <f t="shared" si="14"/>
        <v>1494</v>
      </c>
      <c r="H59" s="18">
        <f t="shared" si="33"/>
        <v>800</v>
      </c>
      <c r="I59" s="18">
        <f t="shared" si="33"/>
        <v>980</v>
      </c>
      <c r="J59" s="18">
        <f t="shared" si="33"/>
        <v>1050</v>
      </c>
      <c r="K59" s="18">
        <f t="shared" si="54"/>
        <v>2000</v>
      </c>
      <c r="L59" s="18">
        <f t="shared" si="54"/>
        <v>2000</v>
      </c>
      <c r="M59" s="18">
        <f t="shared" si="54"/>
        <v>2000</v>
      </c>
      <c r="N59" s="18">
        <f t="shared" si="56"/>
        <v>-1200</v>
      </c>
      <c r="O59" s="18">
        <f t="shared" si="56"/>
        <v>-1020</v>
      </c>
      <c r="P59" s="18">
        <f t="shared" si="56"/>
        <v>-950</v>
      </c>
      <c r="Q59" s="35">
        <f t="shared" ref="Q59:S59" si="67">Q58</f>
        <v>0</v>
      </c>
      <c r="R59" s="35">
        <f t="shared" si="67"/>
        <v>0</v>
      </c>
      <c r="S59" s="35">
        <f t="shared" si="67"/>
        <v>0</v>
      </c>
      <c r="T59" s="4">
        <f t="shared" si="5"/>
        <v>1544</v>
      </c>
      <c r="U59" s="83">
        <f t="shared" si="24"/>
        <v>1000</v>
      </c>
      <c r="V59" s="83">
        <f t="shared" si="25"/>
        <v>1000</v>
      </c>
      <c r="W59" s="83">
        <f t="shared" si="26"/>
        <v>1000</v>
      </c>
      <c r="X59" s="4"/>
      <c r="Y59" s="18"/>
      <c r="Z59" s="18"/>
      <c r="AA59" s="18"/>
      <c r="AB59" s="50"/>
    </row>
    <row r="60" spans="1:28" ht="15" customHeight="1">
      <c r="A60" s="3">
        <v>46</v>
      </c>
      <c r="B60" s="34">
        <f t="shared" si="7"/>
        <v>45367</v>
      </c>
      <c r="C60" s="2">
        <f t="shared" si="8"/>
        <v>884</v>
      </c>
      <c r="D60" s="5">
        <f t="shared" si="9"/>
        <v>1658</v>
      </c>
      <c r="E60" s="35">
        <f t="shared" si="12"/>
        <v>1742</v>
      </c>
      <c r="F60" s="35">
        <f t="shared" si="13"/>
        <v>1562</v>
      </c>
      <c r="G60" s="35">
        <f t="shared" si="14"/>
        <v>1492</v>
      </c>
      <c r="H60" s="18">
        <f t="shared" si="33"/>
        <v>800</v>
      </c>
      <c r="I60" s="18">
        <f t="shared" si="33"/>
        <v>980</v>
      </c>
      <c r="J60" s="18">
        <f t="shared" si="33"/>
        <v>1050</v>
      </c>
      <c r="K60" s="18">
        <f t="shared" si="54"/>
        <v>2000</v>
      </c>
      <c r="L60" s="18">
        <f t="shared" si="54"/>
        <v>2000</v>
      </c>
      <c r="M60" s="18">
        <f t="shared" si="54"/>
        <v>2000</v>
      </c>
      <c r="N60" s="18">
        <f t="shared" si="56"/>
        <v>-1200</v>
      </c>
      <c r="O60" s="18">
        <f t="shared" si="56"/>
        <v>-1020</v>
      </c>
      <c r="P60" s="18">
        <f t="shared" si="56"/>
        <v>-950</v>
      </c>
      <c r="Q60" s="35">
        <f t="shared" ref="Q60:S60" si="68">Q59</f>
        <v>0</v>
      </c>
      <c r="R60" s="35">
        <f t="shared" si="68"/>
        <v>0</v>
      </c>
      <c r="S60" s="35">
        <f t="shared" si="68"/>
        <v>0</v>
      </c>
      <c r="T60" s="4">
        <f t="shared" si="5"/>
        <v>1542</v>
      </c>
      <c r="U60" s="83">
        <f t="shared" si="24"/>
        <v>1000</v>
      </c>
      <c r="V60" s="83">
        <f t="shared" si="25"/>
        <v>1000</v>
      </c>
      <c r="W60" s="83">
        <f t="shared" si="26"/>
        <v>1000</v>
      </c>
      <c r="X60" s="4"/>
      <c r="Y60" s="18"/>
      <c r="Z60" s="18"/>
      <c r="AA60" s="18"/>
      <c r="AB60" s="50"/>
    </row>
    <row r="61" spans="1:28" ht="15" customHeight="1">
      <c r="A61" s="3">
        <v>47</v>
      </c>
      <c r="B61" s="34">
        <f t="shared" si="7"/>
        <v>45368</v>
      </c>
      <c r="C61" s="2">
        <f t="shared" si="8"/>
        <v>884</v>
      </c>
      <c r="D61" s="5">
        <f t="shared" si="9"/>
        <v>1656</v>
      </c>
      <c r="E61" s="35">
        <f t="shared" si="12"/>
        <v>1740</v>
      </c>
      <c r="F61" s="35">
        <f t="shared" si="13"/>
        <v>1560</v>
      </c>
      <c r="G61" s="35">
        <f t="shared" si="14"/>
        <v>1490</v>
      </c>
      <c r="H61" s="18">
        <f t="shared" si="33"/>
        <v>800</v>
      </c>
      <c r="I61" s="18">
        <f t="shared" si="33"/>
        <v>980</v>
      </c>
      <c r="J61" s="18">
        <f t="shared" si="33"/>
        <v>1050</v>
      </c>
      <c r="K61" s="18">
        <f t="shared" si="54"/>
        <v>2000</v>
      </c>
      <c r="L61" s="18">
        <f t="shared" si="54"/>
        <v>2000</v>
      </c>
      <c r="M61" s="18">
        <f t="shared" si="54"/>
        <v>2000</v>
      </c>
      <c r="N61" s="18">
        <f t="shared" si="56"/>
        <v>-1200</v>
      </c>
      <c r="O61" s="18">
        <f t="shared" si="56"/>
        <v>-1020</v>
      </c>
      <c r="P61" s="18">
        <f t="shared" si="56"/>
        <v>-950</v>
      </c>
      <c r="Q61" s="35">
        <f t="shared" ref="Q61:S61" si="69">Q60</f>
        <v>0</v>
      </c>
      <c r="R61" s="35">
        <f t="shared" si="69"/>
        <v>0</v>
      </c>
      <c r="S61" s="35">
        <f t="shared" si="69"/>
        <v>0</v>
      </c>
      <c r="T61" s="4">
        <f t="shared" si="5"/>
        <v>1540</v>
      </c>
      <c r="U61" s="83">
        <f t="shared" si="24"/>
        <v>1000</v>
      </c>
      <c r="V61" s="83">
        <f t="shared" si="25"/>
        <v>1000</v>
      </c>
      <c r="W61" s="83">
        <f t="shared" si="26"/>
        <v>1000</v>
      </c>
      <c r="X61" s="4"/>
      <c r="Y61" s="18"/>
      <c r="Z61" s="18"/>
      <c r="AA61" s="18"/>
      <c r="AB61" s="50"/>
    </row>
    <row r="62" spans="1:28" ht="15" customHeight="1">
      <c r="A62" s="3">
        <v>48</v>
      </c>
      <c r="B62" s="34">
        <f t="shared" si="7"/>
        <v>45369</v>
      </c>
      <c r="C62" s="2">
        <f t="shared" si="8"/>
        <v>884</v>
      </c>
      <c r="D62" s="5">
        <f t="shared" si="9"/>
        <v>1654</v>
      </c>
      <c r="E62" s="35">
        <f t="shared" si="12"/>
        <v>1738</v>
      </c>
      <c r="F62" s="35">
        <f t="shared" si="13"/>
        <v>1558</v>
      </c>
      <c r="G62" s="35">
        <f t="shared" si="14"/>
        <v>1488</v>
      </c>
      <c r="H62" s="18">
        <f t="shared" si="33"/>
        <v>800</v>
      </c>
      <c r="I62" s="18">
        <f t="shared" si="33"/>
        <v>980</v>
      </c>
      <c r="J62" s="18">
        <f t="shared" si="33"/>
        <v>1050</v>
      </c>
      <c r="K62" s="18">
        <f t="shared" si="54"/>
        <v>2000</v>
      </c>
      <c r="L62" s="18">
        <f t="shared" si="54"/>
        <v>2000</v>
      </c>
      <c r="M62" s="18">
        <f t="shared" si="54"/>
        <v>2000</v>
      </c>
      <c r="N62" s="18">
        <f t="shared" si="56"/>
        <v>-1200</v>
      </c>
      <c r="O62" s="18">
        <f t="shared" si="56"/>
        <v>-1020</v>
      </c>
      <c r="P62" s="18">
        <f t="shared" si="56"/>
        <v>-950</v>
      </c>
      <c r="Q62" s="35">
        <f t="shared" ref="Q62:S62" si="70">Q61</f>
        <v>0</v>
      </c>
      <c r="R62" s="35">
        <f t="shared" si="70"/>
        <v>0</v>
      </c>
      <c r="S62" s="35">
        <f t="shared" si="70"/>
        <v>0</v>
      </c>
      <c r="T62" s="4">
        <f t="shared" si="5"/>
        <v>1538</v>
      </c>
      <c r="U62" s="83">
        <f t="shared" si="24"/>
        <v>1000</v>
      </c>
      <c r="V62" s="83">
        <f t="shared" si="25"/>
        <v>1000</v>
      </c>
      <c r="W62" s="83">
        <f t="shared" si="26"/>
        <v>1000</v>
      </c>
      <c r="X62" s="4"/>
      <c r="Y62" s="18"/>
      <c r="Z62" s="18"/>
      <c r="AA62" s="18"/>
      <c r="AB62" s="50"/>
    </row>
    <row r="63" spans="1:28" ht="15" customHeight="1">
      <c r="A63" s="3">
        <v>49</v>
      </c>
      <c r="B63" s="34">
        <f t="shared" si="7"/>
        <v>45370</v>
      </c>
      <c r="C63" s="2">
        <f t="shared" si="8"/>
        <v>884</v>
      </c>
      <c r="D63" s="5">
        <f t="shared" si="9"/>
        <v>1652</v>
      </c>
      <c r="E63" s="35">
        <f t="shared" si="12"/>
        <v>1736</v>
      </c>
      <c r="F63" s="35">
        <f t="shared" si="13"/>
        <v>1556</v>
      </c>
      <c r="G63" s="35">
        <f t="shared" si="14"/>
        <v>1486</v>
      </c>
      <c r="H63" s="18">
        <f t="shared" si="33"/>
        <v>800</v>
      </c>
      <c r="I63" s="18">
        <f t="shared" si="33"/>
        <v>980</v>
      </c>
      <c r="J63" s="18">
        <f t="shared" si="33"/>
        <v>1050</v>
      </c>
      <c r="K63" s="18">
        <f t="shared" si="54"/>
        <v>2000</v>
      </c>
      <c r="L63" s="18">
        <f t="shared" si="54"/>
        <v>2000</v>
      </c>
      <c r="M63" s="18">
        <f t="shared" si="54"/>
        <v>2000</v>
      </c>
      <c r="N63" s="18">
        <f t="shared" si="56"/>
        <v>-1200</v>
      </c>
      <c r="O63" s="18">
        <f t="shared" si="56"/>
        <v>-1020</v>
      </c>
      <c r="P63" s="18">
        <f t="shared" si="56"/>
        <v>-950</v>
      </c>
      <c r="Q63" s="35">
        <f t="shared" ref="Q63:S63" si="71">Q62</f>
        <v>0</v>
      </c>
      <c r="R63" s="35">
        <f t="shared" si="71"/>
        <v>0</v>
      </c>
      <c r="S63" s="35">
        <f t="shared" si="71"/>
        <v>0</v>
      </c>
      <c r="T63" s="4">
        <f t="shared" si="5"/>
        <v>1536</v>
      </c>
      <c r="U63" s="83">
        <f t="shared" si="24"/>
        <v>1000</v>
      </c>
      <c r="V63" s="83">
        <f t="shared" si="25"/>
        <v>1000</v>
      </c>
      <c r="W63" s="83">
        <f t="shared" si="26"/>
        <v>1000</v>
      </c>
      <c r="X63" s="4"/>
      <c r="Y63" s="18"/>
      <c r="Z63" s="18"/>
      <c r="AA63" s="18"/>
      <c r="AB63" s="50"/>
    </row>
    <row r="64" spans="1:28" ht="15" customHeight="1">
      <c r="A64" s="3">
        <v>50</v>
      </c>
      <c r="B64" s="34">
        <f t="shared" si="7"/>
        <v>45371</v>
      </c>
      <c r="C64" s="2">
        <f t="shared" si="8"/>
        <v>884</v>
      </c>
      <c r="D64" s="5">
        <f t="shared" si="9"/>
        <v>1650</v>
      </c>
      <c r="E64" s="35">
        <f t="shared" si="12"/>
        <v>1734</v>
      </c>
      <c r="F64" s="35">
        <f t="shared" si="13"/>
        <v>1554</v>
      </c>
      <c r="G64" s="35">
        <f t="shared" si="14"/>
        <v>1484</v>
      </c>
      <c r="H64" s="18">
        <f t="shared" si="33"/>
        <v>800</v>
      </c>
      <c r="I64" s="18">
        <f t="shared" si="33"/>
        <v>980</v>
      </c>
      <c r="J64" s="18">
        <f t="shared" si="33"/>
        <v>1050</v>
      </c>
      <c r="K64" s="18">
        <f t="shared" ref="K64:M79" si="72">K63</f>
        <v>2000</v>
      </c>
      <c r="L64" s="18">
        <f t="shared" si="72"/>
        <v>2000</v>
      </c>
      <c r="M64" s="18">
        <f t="shared" si="72"/>
        <v>2000</v>
      </c>
      <c r="N64" s="18">
        <f t="shared" si="56"/>
        <v>-1200</v>
      </c>
      <c r="O64" s="18">
        <f t="shared" si="56"/>
        <v>-1020</v>
      </c>
      <c r="P64" s="18">
        <f t="shared" si="56"/>
        <v>-950</v>
      </c>
      <c r="Q64" s="35">
        <f t="shared" ref="Q64:S64" si="73">Q63</f>
        <v>0</v>
      </c>
      <c r="R64" s="35">
        <f t="shared" si="73"/>
        <v>0</v>
      </c>
      <c r="S64" s="35">
        <f t="shared" si="73"/>
        <v>0</v>
      </c>
      <c r="T64" s="4">
        <f t="shared" si="5"/>
        <v>1534</v>
      </c>
      <c r="U64" s="83">
        <f t="shared" si="24"/>
        <v>1000</v>
      </c>
      <c r="V64" s="83">
        <f t="shared" si="25"/>
        <v>1000</v>
      </c>
      <c r="W64" s="83">
        <f t="shared" si="26"/>
        <v>1000</v>
      </c>
      <c r="X64" s="4"/>
      <c r="Y64" s="18"/>
      <c r="Z64" s="18"/>
      <c r="AA64" s="18"/>
      <c r="AB64" s="50"/>
    </row>
    <row r="65" spans="1:28" ht="15" customHeight="1">
      <c r="A65" s="3">
        <v>51</v>
      </c>
      <c r="B65" s="34">
        <f t="shared" si="7"/>
        <v>45372</v>
      </c>
      <c r="C65" s="2">
        <f t="shared" si="8"/>
        <v>884</v>
      </c>
      <c r="D65" s="5">
        <f t="shared" si="9"/>
        <v>1648</v>
      </c>
      <c r="E65" s="35">
        <f t="shared" si="12"/>
        <v>1732</v>
      </c>
      <c r="F65" s="35">
        <f t="shared" si="13"/>
        <v>1552</v>
      </c>
      <c r="G65" s="35">
        <f t="shared" si="14"/>
        <v>1482</v>
      </c>
      <c r="H65" s="18">
        <f t="shared" si="33"/>
        <v>800</v>
      </c>
      <c r="I65" s="18">
        <f t="shared" si="33"/>
        <v>980</v>
      </c>
      <c r="J65" s="18">
        <f t="shared" si="33"/>
        <v>1050</v>
      </c>
      <c r="K65" s="18">
        <f t="shared" si="72"/>
        <v>2000</v>
      </c>
      <c r="L65" s="18">
        <f t="shared" si="72"/>
        <v>2000</v>
      </c>
      <c r="M65" s="18">
        <f t="shared" si="72"/>
        <v>2000</v>
      </c>
      <c r="N65" s="18">
        <f t="shared" ref="N65:P80" si="74">N64-Q65</f>
        <v>-1200</v>
      </c>
      <c r="O65" s="18">
        <f t="shared" si="74"/>
        <v>-1020</v>
      </c>
      <c r="P65" s="18">
        <f t="shared" si="74"/>
        <v>-950</v>
      </c>
      <c r="Q65" s="35">
        <f t="shared" ref="Q65:S65" si="75">Q64</f>
        <v>0</v>
      </c>
      <c r="R65" s="35">
        <f t="shared" si="75"/>
        <v>0</v>
      </c>
      <c r="S65" s="35">
        <f t="shared" si="75"/>
        <v>0</v>
      </c>
      <c r="T65" s="4">
        <f t="shared" si="5"/>
        <v>1532</v>
      </c>
      <c r="U65" s="83">
        <f t="shared" si="24"/>
        <v>1000</v>
      </c>
      <c r="V65" s="83">
        <f t="shared" si="25"/>
        <v>1000</v>
      </c>
      <c r="W65" s="83">
        <f t="shared" si="26"/>
        <v>1000</v>
      </c>
      <c r="X65" s="4"/>
      <c r="Y65" s="18"/>
      <c r="Z65" s="18"/>
      <c r="AA65" s="18"/>
      <c r="AB65" s="50"/>
    </row>
    <row r="66" spans="1:28" ht="15" customHeight="1">
      <c r="A66" s="3">
        <v>52</v>
      </c>
      <c r="B66" s="34">
        <f t="shared" si="7"/>
        <v>45373</v>
      </c>
      <c r="C66" s="2">
        <f t="shared" si="8"/>
        <v>884</v>
      </c>
      <c r="D66" s="5">
        <f t="shared" si="9"/>
        <v>1646</v>
      </c>
      <c r="E66" s="35">
        <f t="shared" si="12"/>
        <v>1730</v>
      </c>
      <c r="F66" s="35">
        <f t="shared" si="13"/>
        <v>1550</v>
      </c>
      <c r="G66" s="35">
        <f t="shared" si="14"/>
        <v>1480</v>
      </c>
      <c r="H66" s="18">
        <f t="shared" si="33"/>
        <v>800</v>
      </c>
      <c r="I66" s="18">
        <f t="shared" si="33"/>
        <v>980</v>
      </c>
      <c r="J66" s="18">
        <f t="shared" si="33"/>
        <v>1050</v>
      </c>
      <c r="K66" s="18">
        <f t="shared" si="72"/>
        <v>2000</v>
      </c>
      <c r="L66" s="18">
        <f t="shared" si="72"/>
        <v>2000</v>
      </c>
      <c r="M66" s="18">
        <f t="shared" si="72"/>
        <v>2000</v>
      </c>
      <c r="N66" s="18">
        <f t="shared" si="74"/>
        <v>-1200</v>
      </c>
      <c r="O66" s="18">
        <f t="shared" si="74"/>
        <v>-1020</v>
      </c>
      <c r="P66" s="18">
        <f t="shared" si="74"/>
        <v>-950</v>
      </c>
      <c r="Q66" s="35">
        <f t="shared" ref="Q66:S66" si="76">Q65</f>
        <v>0</v>
      </c>
      <c r="R66" s="35">
        <f t="shared" si="76"/>
        <v>0</v>
      </c>
      <c r="S66" s="35">
        <f t="shared" si="76"/>
        <v>0</v>
      </c>
      <c r="T66" s="4">
        <f t="shared" si="5"/>
        <v>1530</v>
      </c>
      <c r="U66" s="83">
        <f t="shared" si="24"/>
        <v>1000</v>
      </c>
      <c r="V66" s="83">
        <f t="shared" si="25"/>
        <v>1000</v>
      </c>
      <c r="W66" s="83">
        <f t="shared" si="26"/>
        <v>1000</v>
      </c>
      <c r="X66" s="4"/>
      <c r="Y66" s="18"/>
      <c r="Z66" s="18"/>
      <c r="AA66" s="18"/>
      <c r="AB66" s="50"/>
    </row>
    <row r="67" spans="1:28" ht="15" customHeight="1">
      <c r="A67" s="3">
        <v>53</v>
      </c>
      <c r="B67" s="34">
        <f t="shared" si="7"/>
        <v>45374</v>
      </c>
      <c r="C67" s="2">
        <f t="shared" si="8"/>
        <v>884</v>
      </c>
      <c r="D67" s="5">
        <f t="shared" si="9"/>
        <v>1644</v>
      </c>
      <c r="E67" s="35">
        <f t="shared" si="12"/>
        <v>1728</v>
      </c>
      <c r="F67" s="35">
        <f t="shared" si="13"/>
        <v>1548</v>
      </c>
      <c r="G67" s="35">
        <f t="shared" si="14"/>
        <v>1478</v>
      </c>
      <c r="H67" s="18">
        <f t="shared" si="33"/>
        <v>800</v>
      </c>
      <c r="I67" s="18">
        <f t="shared" si="33"/>
        <v>980</v>
      </c>
      <c r="J67" s="18">
        <f t="shared" si="33"/>
        <v>1050</v>
      </c>
      <c r="K67" s="18">
        <f t="shared" si="72"/>
        <v>2000</v>
      </c>
      <c r="L67" s="18">
        <f t="shared" si="72"/>
        <v>2000</v>
      </c>
      <c r="M67" s="18">
        <f t="shared" si="72"/>
        <v>2000</v>
      </c>
      <c r="N67" s="18">
        <f t="shared" si="74"/>
        <v>-1200</v>
      </c>
      <c r="O67" s="18">
        <f t="shared" si="74"/>
        <v>-1020</v>
      </c>
      <c r="P67" s="18">
        <f t="shared" si="74"/>
        <v>-950</v>
      </c>
      <c r="Q67" s="35">
        <f t="shared" ref="Q67:S67" si="77">Q66</f>
        <v>0</v>
      </c>
      <c r="R67" s="35">
        <f t="shared" si="77"/>
        <v>0</v>
      </c>
      <c r="S67" s="35">
        <f t="shared" si="77"/>
        <v>0</v>
      </c>
      <c r="T67" s="4">
        <f t="shared" si="5"/>
        <v>1528</v>
      </c>
      <c r="U67" s="83">
        <f t="shared" si="24"/>
        <v>1000</v>
      </c>
      <c r="V67" s="83">
        <f t="shared" si="25"/>
        <v>1000</v>
      </c>
      <c r="W67" s="83">
        <f t="shared" si="26"/>
        <v>1000</v>
      </c>
      <c r="X67" s="4"/>
      <c r="Y67" s="18"/>
      <c r="Z67" s="18"/>
      <c r="AA67" s="18"/>
      <c r="AB67" s="50"/>
    </row>
    <row r="68" spans="1:28" ht="15" customHeight="1">
      <c r="A68" s="3">
        <v>54</v>
      </c>
      <c r="B68" s="34">
        <f t="shared" si="7"/>
        <v>45375</v>
      </c>
      <c r="C68" s="2">
        <f t="shared" si="8"/>
        <v>884</v>
      </c>
      <c r="D68" s="5">
        <f t="shared" si="9"/>
        <v>1642</v>
      </c>
      <c r="E68" s="35">
        <f t="shared" si="12"/>
        <v>1726</v>
      </c>
      <c r="F68" s="35">
        <f t="shared" si="13"/>
        <v>1546</v>
      </c>
      <c r="G68" s="35">
        <f t="shared" si="14"/>
        <v>1476</v>
      </c>
      <c r="H68" s="18">
        <f t="shared" si="33"/>
        <v>800</v>
      </c>
      <c r="I68" s="18">
        <f t="shared" si="33"/>
        <v>980</v>
      </c>
      <c r="J68" s="18">
        <f t="shared" si="33"/>
        <v>1050</v>
      </c>
      <c r="K68" s="18">
        <f t="shared" si="72"/>
        <v>2000</v>
      </c>
      <c r="L68" s="18">
        <f t="shared" si="72"/>
        <v>2000</v>
      </c>
      <c r="M68" s="18">
        <f t="shared" si="72"/>
        <v>2000</v>
      </c>
      <c r="N68" s="18">
        <f t="shared" si="74"/>
        <v>-1200</v>
      </c>
      <c r="O68" s="18">
        <f t="shared" si="74"/>
        <v>-1020</v>
      </c>
      <c r="P68" s="18">
        <f t="shared" si="74"/>
        <v>-950</v>
      </c>
      <c r="Q68" s="35">
        <f t="shared" ref="Q68:S68" si="78">Q67</f>
        <v>0</v>
      </c>
      <c r="R68" s="35">
        <f t="shared" si="78"/>
        <v>0</v>
      </c>
      <c r="S68" s="35">
        <f t="shared" si="78"/>
        <v>0</v>
      </c>
      <c r="T68" s="4">
        <f t="shared" si="5"/>
        <v>1526</v>
      </c>
      <c r="U68" s="83">
        <f t="shared" si="24"/>
        <v>1000</v>
      </c>
      <c r="V68" s="83">
        <f t="shared" si="25"/>
        <v>1000</v>
      </c>
      <c r="W68" s="83">
        <f t="shared" si="26"/>
        <v>1000</v>
      </c>
      <c r="X68" s="4"/>
      <c r="Y68" s="18"/>
      <c r="Z68" s="18"/>
      <c r="AA68" s="18"/>
      <c r="AB68" s="50"/>
    </row>
    <row r="69" spans="1:28" ht="15" customHeight="1">
      <c r="A69" s="3">
        <v>55</v>
      </c>
      <c r="B69" s="34">
        <f t="shared" si="7"/>
        <v>45376</v>
      </c>
      <c r="C69" s="2">
        <f t="shared" si="8"/>
        <v>884</v>
      </c>
      <c r="D69" s="5">
        <f t="shared" si="9"/>
        <v>1640</v>
      </c>
      <c r="E69" s="35">
        <f t="shared" si="12"/>
        <v>1724</v>
      </c>
      <c r="F69" s="35">
        <f t="shared" si="13"/>
        <v>1544</v>
      </c>
      <c r="G69" s="35">
        <f t="shared" si="14"/>
        <v>1474</v>
      </c>
      <c r="H69" s="18">
        <f t="shared" si="33"/>
        <v>800</v>
      </c>
      <c r="I69" s="18">
        <f t="shared" si="33"/>
        <v>980</v>
      </c>
      <c r="J69" s="18">
        <f t="shared" si="33"/>
        <v>1050</v>
      </c>
      <c r="K69" s="18">
        <f t="shared" si="72"/>
        <v>2000</v>
      </c>
      <c r="L69" s="18">
        <f t="shared" si="72"/>
        <v>2000</v>
      </c>
      <c r="M69" s="18">
        <f t="shared" si="72"/>
        <v>2000</v>
      </c>
      <c r="N69" s="18">
        <f t="shared" si="74"/>
        <v>-1200</v>
      </c>
      <c r="O69" s="18">
        <f t="shared" si="74"/>
        <v>-1020</v>
      </c>
      <c r="P69" s="18">
        <f t="shared" si="74"/>
        <v>-950</v>
      </c>
      <c r="Q69" s="35">
        <f t="shared" ref="Q69:S69" si="79">Q68</f>
        <v>0</v>
      </c>
      <c r="R69" s="35">
        <f t="shared" si="79"/>
        <v>0</v>
      </c>
      <c r="S69" s="35">
        <f t="shared" si="79"/>
        <v>0</v>
      </c>
      <c r="T69" s="4">
        <f t="shared" si="5"/>
        <v>1524</v>
      </c>
      <c r="U69" s="83">
        <f t="shared" si="24"/>
        <v>1000</v>
      </c>
      <c r="V69" s="83">
        <f t="shared" si="25"/>
        <v>1000</v>
      </c>
      <c r="W69" s="83">
        <f t="shared" si="26"/>
        <v>1000</v>
      </c>
      <c r="X69" s="4"/>
      <c r="Y69" s="18"/>
      <c r="Z69" s="18"/>
      <c r="AA69" s="18"/>
      <c r="AB69" s="50"/>
    </row>
    <row r="70" spans="1:28" ht="15" customHeight="1">
      <c r="A70" s="3">
        <v>56</v>
      </c>
      <c r="B70" s="34">
        <f t="shared" si="7"/>
        <v>45377</v>
      </c>
      <c r="C70" s="2">
        <f t="shared" si="8"/>
        <v>884</v>
      </c>
      <c r="D70" s="5">
        <f t="shared" si="9"/>
        <v>1638</v>
      </c>
      <c r="E70" s="35">
        <f t="shared" si="12"/>
        <v>1722</v>
      </c>
      <c r="F70" s="35">
        <f t="shared" si="13"/>
        <v>1542</v>
      </c>
      <c r="G70" s="35">
        <f t="shared" si="14"/>
        <v>1472</v>
      </c>
      <c r="H70" s="18">
        <f t="shared" si="33"/>
        <v>800</v>
      </c>
      <c r="I70" s="18">
        <f t="shared" si="33"/>
        <v>980</v>
      </c>
      <c r="J70" s="18">
        <f t="shared" si="33"/>
        <v>1050</v>
      </c>
      <c r="K70" s="18">
        <f t="shared" si="72"/>
        <v>2000</v>
      </c>
      <c r="L70" s="18">
        <f t="shared" si="72"/>
        <v>2000</v>
      </c>
      <c r="M70" s="18">
        <f t="shared" si="72"/>
        <v>2000</v>
      </c>
      <c r="N70" s="18">
        <f t="shared" si="74"/>
        <v>-1200</v>
      </c>
      <c r="O70" s="18">
        <f t="shared" si="74"/>
        <v>-1020</v>
      </c>
      <c r="P70" s="18">
        <f t="shared" si="74"/>
        <v>-950</v>
      </c>
      <c r="Q70" s="35">
        <f t="shared" ref="Q70:S70" si="80">Q69</f>
        <v>0</v>
      </c>
      <c r="R70" s="35">
        <f t="shared" si="80"/>
        <v>0</v>
      </c>
      <c r="S70" s="35">
        <f t="shared" si="80"/>
        <v>0</v>
      </c>
      <c r="T70" s="4">
        <f t="shared" si="5"/>
        <v>1522</v>
      </c>
      <c r="U70" s="83">
        <f t="shared" si="24"/>
        <v>1000</v>
      </c>
      <c r="V70" s="83">
        <f t="shared" si="25"/>
        <v>1000</v>
      </c>
      <c r="W70" s="83">
        <f t="shared" si="26"/>
        <v>1000</v>
      </c>
      <c r="X70" s="4"/>
      <c r="Y70" s="18"/>
      <c r="Z70" s="18"/>
      <c r="AA70" s="18"/>
      <c r="AB70" s="50"/>
    </row>
    <row r="71" spans="1:28" ht="15" customHeight="1">
      <c r="A71" s="3">
        <v>57</v>
      </c>
      <c r="B71" s="34">
        <f t="shared" si="7"/>
        <v>45378</v>
      </c>
      <c r="C71" s="2">
        <f t="shared" si="8"/>
        <v>884</v>
      </c>
      <c r="D71" s="5">
        <f t="shared" si="9"/>
        <v>1636</v>
      </c>
      <c r="E71" s="35">
        <f t="shared" si="12"/>
        <v>1720</v>
      </c>
      <c r="F71" s="35">
        <f t="shared" si="13"/>
        <v>1540</v>
      </c>
      <c r="G71" s="35">
        <f t="shared" si="14"/>
        <v>1470</v>
      </c>
      <c r="H71" s="18">
        <f t="shared" si="33"/>
        <v>800</v>
      </c>
      <c r="I71" s="18">
        <f t="shared" si="33"/>
        <v>980</v>
      </c>
      <c r="J71" s="18">
        <f t="shared" si="33"/>
        <v>1050</v>
      </c>
      <c r="K71" s="18">
        <f t="shared" si="72"/>
        <v>2000</v>
      </c>
      <c r="L71" s="18">
        <f t="shared" si="72"/>
        <v>2000</v>
      </c>
      <c r="M71" s="18">
        <f t="shared" si="72"/>
        <v>2000</v>
      </c>
      <c r="N71" s="18">
        <f t="shared" si="74"/>
        <v>-1200</v>
      </c>
      <c r="O71" s="18">
        <f t="shared" si="74"/>
        <v>-1020</v>
      </c>
      <c r="P71" s="18">
        <f t="shared" si="74"/>
        <v>-950</v>
      </c>
      <c r="Q71" s="35">
        <f t="shared" ref="Q71:S71" si="81">Q70</f>
        <v>0</v>
      </c>
      <c r="R71" s="35">
        <f t="shared" si="81"/>
        <v>0</v>
      </c>
      <c r="S71" s="35">
        <f t="shared" si="81"/>
        <v>0</v>
      </c>
      <c r="T71" s="4">
        <f t="shared" si="5"/>
        <v>1520</v>
      </c>
      <c r="U71" s="83">
        <f t="shared" si="24"/>
        <v>1000</v>
      </c>
      <c r="V71" s="83">
        <f t="shared" si="25"/>
        <v>1000</v>
      </c>
      <c r="W71" s="83">
        <f t="shared" si="26"/>
        <v>1000</v>
      </c>
      <c r="X71" s="4"/>
      <c r="Y71" s="18"/>
      <c r="Z71" s="18"/>
      <c r="AA71" s="18"/>
      <c r="AB71" s="50"/>
    </row>
    <row r="72" spans="1:28" ht="15" customHeight="1">
      <c r="A72" s="3">
        <v>58</v>
      </c>
      <c r="B72" s="34">
        <f t="shared" si="7"/>
        <v>45379</v>
      </c>
      <c r="C72" s="2">
        <f t="shared" si="8"/>
        <v>884</v>
      </c>
      <c r="D72" s="5">
        <f t="shared" si="9"/>
        <v>1634</v>
      </c>
      <c r="E72" s="35">
        <f t="shared" si="12"/>
        <v>1718</v>
      </c>
      <c r="F72" s="35">
        <f t="shared" si="13"/>
        <v>1538</v>
      </c>
      <c r="G72" s="35">
        <f t="shared" si="14"/>
        <v>1468</v>
      </c>
      <c r="H72" s="18">
        <f t="shared" si="33"/>
        <v>800</v>
      </c>
      <c r="I72" s="18">
        <f t="shared" si="33"/>
        <v>980</v>
      </c>
      <c r="J72" s="18">
        <f t="shared" si="33"/>
        <v>1050</v>
      </c>
      <c r="K72" s="18">
        <f t="shared" si="72"/>
        <v>2000</v>
      </c>
      <c r="L72" s="18">
        <f t="shared" si="72"/>
        <v>2000</v>
      </c>
      <c r="M72" s="18">
        <f t="shared" si="72"/>
        <v>2000</v>
      </c>
      <c r="N72" s="18">
        <f t="shared" si="74"/>
        <v>-1200</v>
      </c>
      <c r="O72" s="18">
        <f t="shared" si="74"/>
        <v>-1020</v>
      </c>
      <c r="P72" s="18">
        <f t="shared" si="74"/>
        <v>-950</v>
      </c>
      <c r="Q72" s="35">
        <f t="shared" ref="Q72:S72" si="82">Q71</f>
        <v>0</v>
      </c>
      <c r="R72" s="35">
        <f t="shared" si="82"/>
        <v>0</v>
      </c>
      <c r="S72" s="35">
        <f t="shared" si="82"/>
        <v>0</v>
      </c>
      <c r="T72" s="4">
        <f t="shared" si="5"/>
        <v>1518</v>
      </c>
      <c r="U72" s="83">
        <f t="shared" si="24"/>
        <v>1000</v>
      </c>
      <c r="V72" s="83">
        <f t="shared" si="25"/>
        <v>1000</v>
      </c>
      <c r="W72" s="83">
        <f t="shared" si="26"/>
        <v>1000</v>
      </c>
      <c r="X72" s="4"/>
      <c r="Y72" s="18"/>
      <c r="Z72" s="18"/>
      <c r="AA72" s="18"/>
      <c r="AB72" s="50"/>
    </row>
    <row r="73" spans="1:28" ht="15" customHeight="1">
      <c r="A73" s="3">
        <v>59</v>
      </c>
      <c r="B73" s="34">
        <f t="shared" si="7"/>
        <v>45380</v>
      </c>
      <c r="C73" s="2">
        <f t="shared" si="8"/>
        <v>884</v>
      </c>
      <c r="D73" s="5">
        <f t="shared" si="9"/>
        <v>1632</v>
      </c>
      <c r="E73" s="35">
        <f t="shared" si="12"/>
        <v>1716</v>
      </c>
      <c r="F73" s="35">
        <f t="shared" si="13"/>
        <v>1536</v>
      </c>
      <c r="G73" s="35">
        <f t="shared" si="14"/>
        <v>1466</v>
      </c>
      <c r="H73" s="18">
        <f t="shared" si="33"/>
        <v>800</v>
      </c>
      <c r="I73" s="18">
        <f t="shared" si="33"/>
        <v>980</v>
      </c>
      <c r="J73" s="18">
        <f t="shared" si="33"/>
        <v>1050</v>
      </c>
      <c r="K73" s="18">
        <f t="shared" si="72"/>
        <v>2000</v>
      </c>
      <c r="L73" s="18">
        <f t="shared" si="72"/>
        <v>2000</v>
      </c>
      <c r="M73" s="18">
        <f t="shared" si="72"/>
        <v>2000</v>
      </c>
      <c r="N73" s="18">
        <f t="shared" si="74"/>
        <v>-1200</v>
      </c>
      <c r="O73" s="18">
        <f t="shared" si="74"/>
        <v>-1020</v>
      </c>
      <c r="P73" s="18">
        <f t="shared" si="74"/>
        <v>-950</v>
      </c>
      <c r="Q73" s="35">
        <f t="shared" ref="Q73:S73" si="83">Q72</f>
        <v>0</v>
      </c>
      <c r="R73" s="35">
        <f t="shared" si="83"/>
        <v>0</v>
      </c>
      <c r="S73" s="35">
        <f t="shared" si="83"/>
        <v>0</v>
      </c>
      <c r="T73" s="4">
        <f t="shared" si="5"/>
        <v>1516</v>
      </c>
      <c r="U73" s="83">
        <f t="shared" si="24"/>
        <v>1000</v>
      </c>
      <c r="V73" s="83">
        <f t="shared" si="25"/>
        <v>1000</v>
      </c>
      <c r="W73" s="83">
        <f t="shared" si="26"/>
        <v>1000</v>
      </c>
      <c r="X73" s="4"/>
      <c r="Y73" s="18"/>
      <c r="Z73" s="18"/>
      <c r="AA73" s="18"/>
      <c r="AB73" s="50"/>
    </row>
    <row r="74" spans="1:28" ht="15" customHeight="1">
      <c r="A74" s="3">
        <v>60</v>
      </c>
      <c r="B74" s="34">
        <f t="shared" si="7"/>
        <v>45381</v>
      </c>
      <c r="C74" s="2">
        <f t="shared" si="8"/>
        <v>884</v>
      </c>
      <c r="D74" s="5">
        <f t="shared" si="9"/>
        <v>1630</v>
      </c>
      <c r="E74" s="35">
        <f t="shared" si="12"/>
        <v>1714</v>
      </c>
      <c r="F74" s="35">
        <f t="shared" si="13"/>
        <v>1534</v>
      </c>
      <c r="G74" s="35">
        <f t="shared" si="14"/>
        <v>1464</v>
      </c>
      <c r="H74" s="18">
        <f t="shared" si="33"/>
        <v>800</v>
      </c>
      <c r="I74" s="18">
        <f t="shared" si="33"/>
        <v>980</v>
      </c>
      <c r="J74" s="18">
        <f t="shared" si="33"/>
        <v>1050</v>
      </c>
      <c r="K74" s="18">
        <f t="shared" si="72"/>
        <v>2000</v>
      </c>
      <c r="L74" s="18">
        <f t="shared" si="72"/>
        <v>2000</v>
      </c>
      <c r="M74" s="18">
        <f t="shared" si="72"/>
        <v>2000</v>
      </c>
      <c r="N74" s="18">
        <f t="shared" si="74"/>
        <v>-1200</v>
      </c>
      <c r="O74" s="18">
        <f t="shared" si="74"/>
        <v>-1020</v>
      </c>
      <c r="P74" s="18">
        <f t="shared" si="74"/>
        <v>-950</v>
      </c>
      <c r="Q74" s="35">
        <f t="shared" ref="Q74:S74" si="84">Q73</f>
        <v>0</v>
      </c>
      <c r="R74" s="35">
        <f t="shared" si="84"/>
        <v>0</v>
      </c>
      <c r="S74" s="35">
        <f t="shared" si="84"/>
        <v>0</v>
      </c>
      <c r="T74" s="4">
        <f t="shared" si="5"/>
        <v>1514</v>
      </c>
      <c r="U74" s="83">
        <f t="shared" si="24"/>
        <v>1000</v>
      </c>
      <c r="V74" s="83">
        <f t="shared" si="25"/>
        <v>1000</v>
      </c>
      <c r="W74" s="83">
        <f t="shared" si="26"/>
        <v>1000</v>
      </c>
      <c r="X74" s="4"/>
      <c r="Y74" s="18"/>
      <c r="Z74" s="18"/>
      <c r="AA74" s="18"/>
      <c r="AB74" s="50"/>
    </row>
    <row r="75" spans="1:28" ht="15" customHeight="1">
      <c r="A75" s="3">
        <v>61</v>
      </c>
      <c r="B75" s="34">
        <f t="shared" si="7"/>
        <v>45382</v>
      </c>
      <c r="C75" s="2">
        <f t="shared" si="8"/>
        <v>884</v>
      </c>
      <c r="D75" s="5">
        <f t="shared" si="9"/>
        <v>1628</v>
      </c>
      <c r="E75" s="35">
        <f t="shared" si="12"/>
        <v>1712</v>
      </c>
      <c r="F75" s="35">
        <f t="shared" si="13"/>
        <v>1532</v>
      </c>
      <c r="G75" s="35">
        <f t="shared" si="14"/>
        <v>1462</v>
      </c>
      <c r="H75" s="18">
        <f t="shared" si="33"/>
        <v>800</v>
      </c>
      <c r="I75" s="18">
        <f t="shared" si="33"/>
        <v>980</v>
      </c>
      <c r="J75" s="18">
        <f t="shared" si="33"/>
        <v>1050</v>
      </c>
      <c r="K75" s="18">
        <f t="shared" si="72"/>
        <v>2000</v>
      </c>
      <c r="L75" s="18">
        <f t="shared" si="72"/>
        <v>2000</v>
      </c>
      <c r="M75" s="18">
        <f t="shared" si="72"/>
        <v>2000</v>
      </c>
      <c r="N75" s="18">
        <f t="shared" si="74"/>
        <v>-1200</v>
      </c>
      <c r="O75" s="18">
        <f t="shared" si="74"/>
        <v>-1020</v>
      </c>
      <c r="P75" s="18">
        <f t="shared" si="74"/>
        <v>-950</v>
      </c>
      <c r="Q75" s="35">
        <f t="shared" ref="Q75:S75" si="85">Q74</f>
        <v>0</v>
      </c>
      <c r="R75" s="35">
        <f t="shared" si="85"/>
        <v>0</v>
      </c>
      <c r="S75" s="35">
        <f t="shared" si="85"/>
        <v>0</v>
      </c>
      <c r="T75" s="4">
        <f t="shared" si="5"/>
        <v>1512</v>
      </c>
      <c r="U75" s="83">
        <f t="shared" si="24"/>
        <v>1000</v>
      </c>
      <c r="V75" s="83">
        <f t="shared" si="25"/>
        <v>1000</v>
      </c>
      <c r="W75" s="83">
        <f t="shared" si="26"/>
        <v>1000</v>
      </c>
      <c r="X75" s="4"/>
      <c r="Y75" s="18"/>
      <c r="Z75" s="18"/>
      <c r="AA75" s="18"/>
      <c r="AB75" s="50"/>
    </row>
    <row r="76" spans="1:28" ht="15">
      <c r="A76" s="3">
        <v>62</v>
      </c>
      <c r="B76" s="34">
        <f t="shared" si="7"/>
        <v>45383</v>
      </c>
      <c r="C76" s="2">
        <f t="shared" si="8"/>
        <v>884</v>
      </c>
      <c r="D76" s="5">
        <f t="shared" si="9"/>
        <v>1626</v>
      </c>
      <c r="E76" s="35">
        <f t="shared" si="12"/>
        <v>1710</v>
      </c>
      <c r="F76" s="35">
        <f t="shared" si="13"/>
        <v>1530</v>
      </c>
      <c r="G76" s="35">
        <f t="shared" si="14"/>
        <v>1460</v>
      </c>
      <c r="H76" s="18">
        <f t="shared" si="33"/>
        <v>800</v>
      </c>
      <c r="I76" s="18">
        <f t="shared" si="33"/>
        <v>980</v>
      </c>
      <c r="J76" s="18">
        <f t="shared" si="33"/>
        <v>1050</v>
      </c>
      <c r="K76" s="18">
        <f t="shared" si="72"/>
        <v>2000</v>
      </c>
      <c r="L76" s="18">
        <f t="shared" si="72"/>
        <v>2000</v>
      </c>
      <c r="M76" s="18">
        <f t="shared" si="72"/>
        <v>2000</v>
      </c>
      <c r="N76" s="18">
        <f t="shared" si="74"/>
        <v>-1200</v>
      </c>
      <c r="O76" s="18">
        <f t="shared" si="74"/>
        <v>-1020</v>
      </c>
      <c r="P76" s="18">
        <f t="shared" si="74"/>
        <v>-950</v>
      </c>
      <c r="Q76" s="35">
        <f t="shared" ref="Q76:S76" si="86">Q75</f>
        <v>0</v>
      </c>
      <c r="R76" s="35">
        <f t="shared" si="86"/>
        <v>0</v>
      </c>
      <c r="S76" s="35">
        <f t="shared" si="86"/>
        <v>0</v>
      </c>
      <c r="T76" s="4">
        <f t="shared" si="5"/>
        <v>1510</v>
      </c>
      <c r="U76" s="83">
        <f t="shared" si="24"/>
        <v>1000</v>
      </c>
      <c r="V76" s="83">
        <f t="shared" si="25"/>
        <v>1000</v>
      </c>
      <c r="W76" s="83">
        <f t="shared" si="26"/>
        <v>1000</v>
      </c>
      <c r="X76" s="4"/>
      <c r="Y76" s="18"/>
      <c r="Z76" s="18"/>
      <c r="AA76" s="18"/>
      <c r="AB76" s="50"/>
    </row>
    <row r="77" spans="1:28" ht="15" customHeight="1">
      <c r="A77" s="3">
        <v>63</v>
      </c>
      <c r="B77" s="34">
        <f t="shared" si="7"/>
        <v>45384</v>
      </c>
      <c r="C77" s="2">
        <f t="shared" si="8"/>
        <v>884</v>
      </c>
      <c r="D77" s="5">
        <f t="shared" si="9"/>
        <v>1624</v>
      </c>
      <c r="E77" s="35">
        <f t="shared" si="12"/>
        <v>1708</v>
      </c>
      <c r="F77" s="35">
        <f t="shared" si="13"/>
        <v>1528</v>
      </c>
      <c r="G77" s="35">
        <f t="shared" si="14"/>
        <v>1458</v>
      </c>
      <c r="H77" s="18">
        <f t="shared" si="33"/>
        <v>800</v>
      </c>
      <c r="I77" s="18">
        <f t="shared" si="33"/>
        <v>980</v>
      </c>
      <c r="J77" s="18">
        <f t="shared" si="33"/>
        <v>1050</v>
      </c>
      <c r="K77" s="18">
        <f t="shared" si="72"/>
        <v>2000</v>
      </c>
      <c r="L77" s="18">
        <f t="shared" si="72"/>
        <v>2000</v>
      </c>
      <c r="M77" s="18">
        <f t="shared" si="72"/>
        <v>2000</v>
      </c>
      <c r="N77" s="18">
        <f t="shared" si="74"/>
        <v>-1200</v>
      </c>
      <c r="O77" s="18">
        <f t="shared" si="74"/>
        <v>-1020</v>
      </c>
      <c r="P77" s="18">
        <f t="shared" si="74"/>
        <v>-950</v>
      </c>
      <c r="Q77" s="35">
        <f t="shared" ref="Q77:S77" si="87">Q76</f>
        <v>0</v>
      </c>
      <c r="R77" s="35">
        <f t="shared" si="87"/>
        <v>0</v>
      </c>
      <c r="S77" s="35">
        <f t="shared" si="87"/>
        <v>0</v>
      </c>
      <c r="T77" s="4">
        <f t="shared" si="5"/>
        <v>1508</v>
      </c>
      <c r="U77" s="83">
        <f t="shared" si="24"/>
        <v>1000</v>
      </c>
      <c r="V77" s="83">
        <f t="shared" si="25"/>
        <v>1000</v>
      </c>
      <c r="W77" s="83">
        <f t="shared" si="26"/>
        <v>1000</v>
      </c>
      <c r="X77" s="4"/>
      <c r="Y77" s="18"/>
      <c r="Z77" s="18"/>
      <c r="AA77" s="18"/>
      <c r="AB77" s="50"/>
    </row>
    <row r="78" spans="1:28" ht="15" customHeight="1">
      <c r="A78" s="3">
        <v>64</v>
      </c>
      <c r="B78" s="34">
        <f t="shared" si="7"/>
        <v>45385</v>
      </c>
      <c r="C78" s="2">
        <f t="shared" si="8"/>
        <v>884</v>
      </c>
      <c r="D78" s="5">
        <f t="shared" si="9"/>
        <v>1622</v>
      </c>
      <c r="E78" s="35">
        <f t="shared" si="12"/>
        <v>1706</v>
      </c>
      <c r="F78" s="35">
        <f t="shared" si="13"/>
        <v>1526</v>
      </c>
      <c r="G78" s="35">
        <f t="shared" si="14"/>
        <v>1456</v>
      </c>
      <c r="H78" s="18">
        <f t="shared" si="33"/>
        <v>800</v>
      </c>
      <c r="I78" s="18">
        <f t="shared" si="33"/>
        <v>980</v>
      </c>
      <c r="J78" s="18">
        <f t="shared" si="33"/>
        <v>1050</v>
      </c>
      <c r="K78" s="18">
        <f t="shared" si="72"/>
        <v>2000</v>
      </c>
      <c r="L78" s="18">
        <f t="shared" si="72"/>
        <v>2000</v>
      </c>
      <c r="M78" s="18">
        <f t="shared" si="72"/>
        <v>2000</v>
      </c>
      <c r="N78" s="18">
        <f t="shared" si="74"/>
        <v>-1200</v>
      </c>
      <c r="O78" s="18">
        <f t="shared" si="74"/>
        <v>-1020</v>
      </c>
      <c r="P78" s="18">
        <f t="shared" si="74"/>
        <v>-950</v>
      </c>
      <c r="Q78" s="35">
        <f t="shared" ref="Q78:S78" si="88">Q77</f>
        <v>0</v>
      </c>
      <c r="R78" s="35">
        <f t="shared" si="88"/>
        <v>0</v>
      </c>
      <c r="S78" s="35">
        <f t="shared" si="88"/>
        <v>0</v>
      </c>
      <c r="T78" s="4">
        <f t="shared" si="5"/>
        <v>1506</v>
      </c>
      <c r="U78" s="83">
        <f t="shared" si="24"/>
        <v>1000</v>
      </c>
      <c r="V78" s="83">
        <f t="shared" si="25"/>
        <v>1000</v>
      </c>
      <c r="W78" s="83">
        <f t="shared" si="26"/>
        <v>1000</v>
      </c>
      <c r="X78" s="4"/>
      <c r="Y78" s="18"/>
      <c r="Z78" s="18"/>
      <c r="AA78" s="18"/>
      <c r="AB78" s="50"/>
    </row>
    <row r="79" spans="1:28" ht="15" customHeight="1">
      <c r="A79" s="3">
        <v>65</v>
      </c>
      <c r="B79" s="34">
        <f t="shared" si="7"/>
        <v>45386</v>
      </c>
      <c r="C79" s="2">
        <f t="shared" si="8"/>
        <v>884</v>
      </c>
      <c r="D79" s="5">
        <f t="shared" si="9"/>
        <v>1620</v>
      </c>
      <c r="E79" s="35">
        <f t="shared" si="12"/>
        <v>1704</v>
      </c>
      <c r="F79" s="35">
        <f t="shared" si="13"/>
        <v>1524</v>
      </c>
      <c r="G79" s="35">
        <f t="shared" si="14"/>
        <v>1454</v>
      </c>
      <c r="H79" s="18">
        <f t="shared" si="33"/>
        <v>800</v>
      </c>
      <c r="I79" s="18">
        <f t="shared" si="33"/>
        <v>980</v>
      </c>
      <c r="J79" s="18">
        <f t="shared" si="33"/>
        <v>1050</v>
      </c>
      <c r="K79" s="18">
        <f t="shared" si="72"/>
        <v>2000</v>
      </c>
      <c r="L79" s="18">
        <f t="shared" si="72"/>
        <v>2000</v>
      </c>
      <c r="M79" s="18">
        <f t="shared" si="72"/>
        <v>2000</v>
      </c>
      <c r="N79" s="18">
        <f t="shared" si="74"/>
        <v>-1200</v>
      </c>
      <c r="O79" s="18">
        <f t="shared" si="74"/>
        <v>-1020</v>
      </c>
      <c r="P79" s="18">
        <f t="shared" si="74"/>
        <v>-950</v>
      </c>
      <c r="Q79" s="35">
        <f t="shared" ref="Q79:S79" si="89">Q78</f>
        <v>0</v>
      </c>
      <c r="R79" s="35">
        <f t="shared" si="89"/>
        <v>0</v>
      </c>
      <c r="S79" s="35">
        <f t="shared" si="89"/>
        <v>0</v>
      </c>
      <c r="T79" s="4">
        <f t="shared" ref="T79:T142" si="90">D79+C79-V79</f>
        <v>1504</v>
      </c>
      <c r="U79" s="83">
        <f t="shared" si="24"/>
        <v>1000</v>
      </c>
      <c r="V79" s="83">
        <f t="shared" si="25"/>
        <v>1000</v>
      </c>
      <c r="W79" s="83">
        <f t="shared" si="26"/>
        <v>1000</v>
      </c>
      <c r="X79" s="4"/>
      <c r="Y79" s="18"/>
      <c r="Z79" s="18"/>
      <c r="AA79" s="18"/>
      <c r="AB79" s="50"/>
    </row>
    <row r="80" spans="1:28" ht="15" customHeight="1">
      <c r="A80" s="3">
        <v>66</v>
      </c>
      <c r="B80" s="34">
        <f t="shared" ref="B80:B143" si="91">B79+1</f>
        <v>45387</v>
      </c>
      <c r="C80" s="2">
        <f t="shared" ref="C80:C143" si="92">C79</f>
        <v>884</v>
      </c>
      <c r="D80" s="5">
        <f t="shared" ref="D80:D126" si="93">D79-2</f>
        <v>1618</v>
      </c>
      <c r="E80" s="35">
        <f t="shared" si="12"/>
        <v>1702</v>
      </c>
      <c r="F80" s="35">
        <f t="shared" si="13"/>
        <v>1522</v>
      </c>
      <c r="G80" s="35">
        <f t="shared" si="14"/>
        <v>1452</v>
      </c>
      <c r="H80" s="18">
        <f t="shared" si="33"/>
        <v>800</v>
      </c>
      <c r="I80" s="18">
        <f t="shared" si="33"/>
        <v>980</v>
      </c>
      <c r="J80" s="18">
        <f t="shared" si="33"/>
        <v>1050</v>
      </c>
      <c r="K80" s="18">
        <f t="shared" ref="K80:M95" si="94">K79</f>
        <v>2000</v>
      </c>
      <c r="L80" s="18">
        <f t="shared" si="94"/>
        <v>2000</v>
      </c>
      <c r="M80" s="18">
        <f t="shared" si="94"/>
        <v>2000</v>
      </c>
      <c r="N80" s="18">
        <f t="shared" si="74"/>
        <v>-1200</v>
      </c>
      <c r="O80" s="18">
        <f t="shared" si="74"/>
        <v>-1020</v>
      </c>
      <c r="P80" s="18">
        <f t="shared" si="74"/>
        <v>-950</v>
      </c>
      <c r="Q80" s="35">
        <f t="shared" ref="Q80:S80" si="95">Q79</f>
        <v>0</v>
      </c>
      <c r="R80" s="35">
        <f t="shared" si="95"/>
        <v>0</v>
      </c>
      <c r="S80" s="35">
        <f t="shared" si="95"/>
        <v>0</v>
      </c>
      <c r="T80" s="4">
        <f t="shared" si="90"/>
        <v>1502</v>
      </c>
      <c r="U80" s="83">
        <f t="shared" si="24"/>
        <v>1000</v>
      </c>
      <c r="V80" s="83">
        <f t="shared" si="25"/>
        <v>1000</v>
      </c>
      <c r="W80" s="83">
        <f t="shared" si="26"/>
        <v>1000</v>
      </c>
      <c r="X80" s="4"/>
      <c r="Y80" s="18"/>
      <c r="Z80" s="18"/>
      <c r="AA80" s="18"/>
      <c r="AB80" s="50"/>
    </row>
    <row r="81" spans="1:30" ht="15" customHeight="1">
      <c r="A81" s="3">
        <v>67</v>
      </c>
      <c r="B81" s="34">
        <f t="shared" si="91"/>
        <v>45388</v>
      </c>
      <c r="C81" s="2">
        <f t="shared" si="92"/>
        <v>884</v>
      </c>
      <c r="D81" s="5">
        <f t="shared" si="93"/>
        <v>1616</v>
      </c>
      <c r="E81" s="35">
        <f t="shared" ref="E81:E144" si="96">C81+D81-H81</f>
        <v>1700</v>
      </c>
      <c r="F81" s="35">
        <f t="shared" ref="F81:F144" si="97">C81+D81-I81</f>
        <v>1520</v>
      </c>
      <c r="G81" s="35">
        <f t="shared" ref="G81:G144" si="98">D81+C81-J81</f>
        <v>1450</v>
      </c>
      <c r="H81" s="18">
        <f t="shared" si="33"/>
        <v>800</v>
      </c>
      <c r="I81" s="18">
        <f t="shared" si="33"/>
        <v>980</v>
      </c>
      <c r="J81" s="18">
        <f t="shared" si="33"/>
        <v>1050</v>
      </c>
      <c r="K81" s="18">
        <f t="shared" si="94"/>
        <v>2000</v>
      </c>
      <c r="L81" s="18">
        <f t="shared" si="94"/>
        <v>2000</v>
      </c>
      <c r="M81" s="18">
        <f t="shared" si="94"/>
        <v>2000</v>
      </c>
      <c r="N81" s="18">
        <f t="shared" ref="N81:P96" si="99">N80-Q81</f>
        <v>-1200</v>
      </c>
      <c r="O81" s="18">
        <f t="shared" si="99"/>
        <v>-1020</v>
      </c>
      <c r="P81" s="18">
        <f t="shared" si="99"/>
        <v>-950</v>
      </c>
      <c r="Q81" s="35">
        <f t="shared" ref="Q81:S81" si="100">Q80</f>
        <v>0</v>
      </c>
      <c r="R81" s="35">
        <f t="shared" si="100"/>
        <v>0</v>
      </c>
      <c r="S81" s="35">
        <f t="shared" si="100"/>
        <v>0</v>
      </c>
      <c r="T81" s="4">
        <f t="shared" si="90"/>
        <v>1500</v>
      </c>
      <c r="U81" s="83">
        <f t="shared" si="24"/>
        <v>1000</v>
      </c>
      <c r="V81" s="83">
        <f t="shared" si="25"/>
        <v>1000</v>
      </c>
      <c r="W81" s="83">
        <f t="shared" si="26"/>
        <v>1000</v>
      </c>
      <c r="X81" s="4"/>
      <c r="Y81" s="18"/>
      <c r="Z81" s="18"/>
      <c r="AA81" s="18"/>
      <c r="AB81" s="50"/>
    </row>
    <row r="82" spans="1:30" ht="15" customHeight="1">
      <c r="A82" s="3">
        <v>68</v>
      </c>
      <c r="B82" s="34">
        <f t="shared" si="91"/>
        <v>45389</v>
      </c>
      <c r="C82" s="2">
        <f t="shared" si="92"/>
        <v>884</v>
      </c>
      <c r="D82" s="5">
        <f t="shared" si="93"/>
        <v>1614</v>
      </c>
      <c r="E82" s="35">
        <f t="shared" si="96"/>
        <v>1698</v>
      </c>
      <c r="F82" s="35">
        <f t="shared" si="97"/>
        <v>1518</v>
      </c>
      <c r="G82" s="35">
        <f t="shared" si="98"/>
        <v>1448</v>
      </c>
      <c r="H82" s="18">
        <f t="shared" si="33"/>
        <v>800</v>
      </c>
      <c r="I82" s="18">
        <f t="shared" si="33"/>
        <v>980</v>
      </c>
      <c r="J82" s="18">
        <f t="shared" si="33"/>
        <v>1050</v>
      </c>
      <c r="K82" s="18">
        <f t="shared" si="94"/>
        <v>2000</v>
      </c>
      <c r="L82" s="18">
        <f t="shared" si="94"/>
        <v>2000</v>
      </c>
      <c r="M82" s="18">
        <f t="shared" si="94"/>
        <v>2000</v>
      </c>
      <c r="N82" s="18">
        <f t="shared" si="99"/>
        <v>-1200</v>
      </c>
      <c r="O82" s="18">
        <f t="shared" si="99"/>
        <v>-1020</v>
      </c>
      <c r="P82" s="18">
        <f t="shared" si="99"/>
        <v>-950</v>
      </c>
      <c r="Q82" s="35">
        <f t="shared" ref="Q82:S82" si="101">Q81</f>
        <v>0</v>
      </c>
      <c r="R82" s="35">
        <f t="shared" si="101"/>
        <v>0</v>
      </c>
      <c r="S82" s="35">
        <f t="shared" si="101"/>
        <v>0</v>
      </c>
      <c r="T82" s="4">
        <f t="shared" si="90"/>
        <v>1498</v>
      </c>
      <c r="U82" s="83">
        <f t="shared" si="24"/>
        <v>1000</v>
      </c>
      <c r="V82" s="83">
        <f t="shared" si="25"/>
        <v>1000</v>
      </c>
      <c r="W82" s="83">
        <f t="shared" si="26"/>
        <v>1000</v>
      </c>
      <c r="X82" s="4"/>
      <c r="Y82" s="18"/>
      <c r="Z82" s="18"/>
      <c r="AA82" s="18"/>
      <c r="AB82" s="50"/>
    </row>
    <row r="83" spans="1:30" ht="15" customHeight="1">
      <c r="A83" s="3">
        <v>69</v>
      </c>
      <c r="B83" s="34">
        <f t="shared" si="91"/>
        <v>45390</v>
      </c>
      <c r="C83" s="2">
        <f t="shared" si="92"/>
        <v>884</v>
      </c>
      <c r="D83" s="5">
        <f t="shared" si="93"/>
        <v>1612</v>
      </c>
      <c r="E83" s="35">
        <f t="shared" si="96"/>
        <v>1696</v>
      </c>
      <c r="F83" s="35">
        <f t="shared" si="97"/>
        <v>1516</v>
      </c>
      <c r="G83" s="35">
        <f t="shared" si="98"/>
        <v>1446</v>
      </c>
      <c r="H83" s="18">
        <f t="shared" si="33"/>
        <v>800</v>
      </c>
      <c r="I83" s="18">
        <f t="shared" si="33"/>
        <v>980</v>
      </c>
      <c r="J83" s="18">
        <f t="shared" si="33"/>
        <v>1050</v>
      </c>
      <c r="K83" s="18">
        <f t="shared" si="94"/>
        <v>2000</v>
      </c>
      <c r="L83" s="18">
        <f t="shared" si="94"/>
        <v>2000</v>
      </c>
      <c r="M83" s="18">
        <f t="shared" si="94"/>
        <v>2000</v>
      </c>
      <c r="N83" s="18">
        <f t="shared" si="99"/>
        <v>-1200</v>
      </c>
      <c r="O83" s="18">
        <f t="shared" si="99"/>
        <v>-1020</v>
      </c>
      <c r="P83" s="18">
        <f t="shared" si="99"/>
        <v>-950</v>
      </c>
      <c r="Q83" s="35">
        <f t="shared" ref="Q83:S83" si="102">Q82</f>
        <v>0</v>
      </c>
      <c r="R83" s="35">
        <f t="shared" si="102"/>
        <v>0</v>
      </c>
      <c r="S83" s="35">
        <f t="shared" si="102"/>
        <v>0</v>
      </c>
      <c r="T83" s="4">
        <f t="shared" si="90"/>
        <v>1496</v>
      </c>
      <c r="U83" s="83">
        <f t="shared" si="24"/>
        <v>1000</v>
      </c>
      <c r="V83" s="83">
        <f t="shared" si="25"/>
        <v>1000</v>
      </c>
      <c r="W83" s="83">
        <f t="shared" si="26"/>
        <v>1000</v>
      </c>
      <c r="X83" s="4"/>
      <c r="Y83" s="18"/>
      <c r="Z83" s="18"/>
      <c r="AA83" s="18"/>
      <c r="AB83" s="50"/>
    </row>
    <row r="84" spans="1:30" ht="15" customHeight="1">
      <c r="A84" s="3">
        <v>70</v>
      </c>
      <c r="B84" s="34">
        <f t="shared" si="91"/>
        <v>45391</v>
      </c>
      <c r="C84" s="2">
        <f t="shared" si="92"/>
        <v>884</v>
      </c>
      <c r="D84" s="5">
        <f t="shared" si="93"/>
        <v>1610</v>
      </c>
      <c r="E84" s="35">
        <f t="shared" si="96"/>
        <v>1694</v>
      </c>
      <c r="F84" s="35">
        <f t="shared" si="97"/>
        <v>1514</v>
      </c>
      <c r="G84" s="35">
        <f t="shared" si="98"/>
        <v>1444</v>
      </c>
      <c r="H84" s="18">
        <f t="shared" si="33"/>
        <v>800</v>
      </c>
      <c r="I84" s="18">
        <f t="shared" si="33"/>
        <v>980</v>
      </c>
      <c r="J84" s="18">
        <f t="shared" si="33"/>
        <v>1050</v>
      </c>
      <c r="K84" s="18">
        <f t="shared" si="94"/>
        <v>2000</v>
      </c>
      <c r="L84" s="18">
        <f t="shared" si="94"/>
        <v>2000</v>
      </c>
      <c r="M84" s="18">
        <f t="shared" si="94"/>
        <v>2000</v>
      </c>
      <c r="N84" s="18">
        <f t="shared" si="99"/>
        <v>-1200</v>
      </c>
      <c r="O84" s="18">
        <f t="shared" si="99"/>
        <v>-1020</v>
      </c>
      <c r="P84" s="18">
        <f t="shared" si="99"/>
        <v>-950</v>
      </c>
      <c r="Q84" s="35">
        <f t="shared" ref="Q84:S84" si="103">Q83</f>
        <v>0</v>
      </c>
      <c r="R84" s="35">
        <f t="shared" si="103"/>
        <v>0</v>
      </c>
      <c r="S84" s="35">
        <f t="shared" si="103"/>
        <v>0</v>
      </c>
      <c r="T84" s="4">
        <f t="shared" si="90"/>
        <v>1494</v>
      </c>
      <c r="U84" s="83">
        <f t="shared" si="24"/>
        <v>1000</v>
      </c>
      <c r="V84" s="83">
        <f t="shared" si="25"/>
        <v>1000</v>
      </c>
      <c r="W84" s="83">
        <f t="shared" si="26"/>
        <v>1000</v>
      </c>
      <c r="X84" s="4"/>
      <c r="Y84" s="18"/>
      <c r="Z84" s="18"/>
      <c r="AA84" s="18"/>
      <c r="AB84" s="50"/>
    </row>
    <row r="85" spans="1:30" ht="15" customHeight="1">
      <c r="A85" s="3">
        <v>71</v>
      </c>
      <c r="B85" s="34">
        <f t="shared" si="91"/>
        <v>45392</v>
      </c>
      <c r="C85" s="2">
        <f t="shared" si="92"/>
        <v>884</v>
      </c>
      <c r="D85" s="5">
        <f t="shared" si="93"/>
        <v>1608</v>
      </c>
      <c r="E85" s="35">
        <f t="shared" si="96"/>
        <v>1692</v>
      </c>
      <c r="F85" s="35">
        <f t="shared" si="97"/>
        <v>1512</v>
      </c>
      <c r="G85" s="35">
        <f t="shared" si="98"/>
        <v>1442</v>
      </c>
      <c r="H85" s="18">
        <f t="shared" si="33"/>
        <v>800</v>
      </c>
      <c r="I85" s="18">
        <f t="shared" si="33"/>
        <v>980</v>
      </c>
      <c r="J85" s="18">
        <f t="shared" si="33"/>
        <v>1050</v>
      </c>
      <c r="K85" s="18">
        <f t="shared" si="94"/>
        <v>2000</v>
      </c>
      <c r="L85" s="18">
        <f t="shared" si="94"/>
        <v>2000</v>
      </c>
      <c r="M85" s="18">
        <f t="shared" si="94"/>
        <v>2000</v>
      </c>
      <c r="N85" s="18">
        <f t="shared" si="99"/>
        <v>-1200</v>
      </c>
      <c r="O85" s="18">
        <f t="shared" si="99"/>
        <v>-1020</v>
      </c>
      <c r="P85" s="18">
        <f t="shared" si="99"/>
        <v>-950</v>
      </c>
      <c r="Q85" s="35">
        <f t="shared" ref="Q85:S85" si="104">Q84</f>
        <v>0</v>
      </c>
      <c r="R85" s="35">
        <f t="shared" si="104"/>
        <v>0</v>
      </c>
      <c r="S85" s="35">
        <f t="shared" si="104"/>
        <v>0</v>
      </c>
      <c r="T85" s="4">
        <f t="shared" si="90"/>
        <v>1492</v>
      </c>
      <c r="U85" s="83">
        <f t="shared" si="24"/>
        <v>1000</v>
      </c>
      <c r="V85" s="83">
        <f t="shared" si="25"/>
        <v>1000</v>
      </c>
      <c r="W85" s="83">
        <f t="shared" si="26"/>
        <v>1000</v>
      </c>
      <c r="X85" s="4"/>
      <c r="Y85" s="18"/>
      <c r="Z85" s="18"/>
      <c r="AA85" s="18"/>
      <c r="AB85" s="50"/>
    </row>
    <row r="86" spans="1:30" ht="15" customHeight="1">
      <c r="A86" s="3">
        <v>72</v>
      </c>
      <c r="B86" s="34">
        <f t="shared" si="91"/>
        <v>45393</v>
      </c>
      <c r="C86" s="2">
        <f t="shared" si="92"/>
        <v>884</v>
      </c>
      <c r="D86" s="5">
        <f t="shared" si="93"/>
        <v>1606</v>
      </c>
      <c r="E86" s="35">
        <f t="shared" si="96"/>
        <v>1690</v>
      </c>
      <c r="F86" s="35">
        <f t="shared" si="97"/>
        <v>1510</v>
      </c>
      <c r="G86" s="35">
        <f t="shared" si="98"/>
        <v>1440</v>
      </c>
      <c r="H86" s="18">
        <f t="shared" si="33"/>
        <v>800</v>
      </c>
      <c r="I86" s="18">
        <f t="shared" si="33"/>
        <v>980</v>
      </c>
      <c r="J86" s="18">
        <f t="shared" si="33"/>
        <v>1050</v>
      </c>
      <c r="K86" s="18">
        <f t="shared" si="94"/>
        <v>2000</v>
      </c>
      <c r="L86" s="18">
        <f t="shared" si="94"/>
        <v>2000</v>
      </c>
      <c r="M86" s="18">
        <f t="shared" si="94"/>
        <v>2000</v>
      </c>
      <c r="N86" s="18">
        <f t="shared" si="99"/>
        <v>-1200</v>
      </c>
      <c r="O86" s="18">
        <f t="shared" si="99"/>
        <v>-1020</v>
      </c>
      <c r="P86" s="18">
        <f t="shared" si="99"/>
        <v>-950</v>
      </c>
      <c r="Q86" s="35">
        <f t="shared" ref="Q86:S86" si="105">Q85</f>
        <v>0</v>
      </c>
      <c r="R86" s="35">
        <f t="shared" si="105"/>
        <v>0</v>
      </c>
      <c r="S86" s="35">
        <f t="shared" si="105"/>
        <v>0</v>
      </c>
      <c r="T86" s="4">
        <f t="shared" si="90"/>
        <v>1490</v>
      </c>
      <c r="U86" s="83">
        <f t="shared" si="24"/>
        <v>1000</v>
      </c>
      <c r="V86" s="83">
        <f t="shared" si="25"/>
        <v>1000</v>
      </c>
      <c r="W86" s="83">
        <f t="shared" si="26"/>
        <v>1000</v>
      </c>
      <c r="X86" s="4"/>
      <c r="Y86" s="18"/>
      <c r="Z86" s="18"/>
      <c r="AA86" s="18"/>
      <c r="AB86" s="50"/>
    </row>
    <row r="87" spans="1:30" ht="15" customHeight="1">
      <c r="A87" s="3">
        <v>73</v>
      </c>
      <c r="B87" s="34">
        <f t="shared" si="91"/>
        <v>45394</v>
      </c>
      <c r="C87" s="2">
        <f t="shared" si="92"/>
        <v>884</v>
      </c>
      <c r="D87" s="5">
        <f t="shared" si="93"/>
        <v>1604</v>
      </c>
      <c r="E87" s="35">
        <f t="shared" si="96"/>
        <v>1688</v>
      </c>
      <c r="F87" s="35">
        <f t="shared" si="97"/>
        <v>1508</v>
      </c>
      <c r="G87" s="35">
        <f t="shared" si="98"/>
        <v>1438</v>
      </c>
      <c r="H87" s="18">
        <f t="shared" si="33"/>
        <v>800</v>
      </c>
      <c r="I87" s="18">
        <f t="shared" si="33"/>
        <v>980</v>
      </c>
      <c r="J87" s="18">
        <f t="shared" si="33"/>
        <v>1050</v>
      </c>
      <c r="K87" s="18">
        <f t="shared" si="94"/>
        <v>2000</v>
      </c>
      <c r="L87" s="18">
        <f t="shared" si="94"/>
        <v>2000</v>
      </c>
      <c r="M87" s="18">
        <f t="shared" si="94"/>
        <v>2000</v>
      </c>
      <c r="N87" s="18">
        <f t="shared" si="99"/>
        <v>-1200</v>
      </c>
      <c r="O87" s="18">
        <f t="shared" si="99"/>
        <v>-1020</v>
      </c>
      <c r="P87" s="18">
        <f t="shared" si="99"/>
        <v>-950</v>
      </c>
      <c r="Q87" s="35">
        <f t="shared" ref="Q87:S87" si="106">Q86</f>
        <v>0</v>
      </c>
      <c r="R87" s="35">
        <f t="shared" si="106"/>
        <v>0</v>
      </c>
      <c r="S87" s="35">
        <f t="shared" si="106"/>
        <v>0</v>
      </c>
      <c r="T87" s="4">
        <f t="shared" si="90"/>
        <v>1488</v>
      </c>
      <c r="U87" s="83">
        <f t="shared" ref="U87:U150" si="107">U86+$X87*1000-Q87</f>
        <v>1000</v>
      </c>
      <c r="V87" s="83">
        <f t="shared" ref="V87:V150" si="108">V86+$X87*1000-R87</f>
        <v>1000</v>
      </c>
      <c r="W87" s="83">
        <f t="shared" ref="W87:W150" si="109">W86+$X87*1000-S87</f>
        <v>1000</v>
      </c>
      <c r="X87" s="4"/>
      <c r="Y87" s="18"/>
      <c r="Z87" s="18"/>
      <c r="AA87" s="18"/>
      <c r="AB87" s="50"/>
      <c r="AD87" s="57">
        <v>45355</v>
      </c>
    </row>
    <row r="88" spans="1:30" ht="15" customHeight="1">
      <c r="A88" s="3">
        <v>74</v>
      </c>
      <c r="B88" s="34">
        <f t="shared" si="91"/>
        <v>45395</v>
      </c>
      <c r="C88" s="2">
        <f t="shared" si="92"/>
        <v>884</v>
      </c>
      <c r="D88" s="5">
        <f t="shared" si="93"/>
        <v>1602</v>
      </c>
      <c r="E88" s="35">
        <f t="shared" si="96"/>
        <v>1686</v>
      </c>
      <c r="F88" s="35">
        <f t="shared" si="97"/>
        <v>1506</v>
      </c>
      <c r="G88" s="35">
        <f t="shared" si="98"/>
        <v>1436</v>
      </c>
      <c r="H88" s="18">
        <f t="shared" si="33"/>
        <v>800</v>
      </c>
      <c r="I88" s="18">
        <f t="shared" si="33"/>
        <v>980</v>
      </c>
      <c r="J88" s="18">
        <f t="shared" si="33"/>
        <v>1050</v>
      </c>
      <c r="K88" s="18">
        <f t="shared" si="94"/>
        <v>2000</v>
      </c>
      <c r="L88" s="18">
        <f t="shared" si="94"/>
        <v>2000</v>
      </c>
      <c r="M88" s="18">
        <f t="shared" si="94"/>
        <v>2000</v>
      </c>
      <c r="N88" s="18">
        <f t="shared" si="99"/>
        <v>-1200</v>
      </c>
      <c r="O88" s="18">
        <f t="shared" si="99"/>
        <v>-1020</v>
      </c>
      <c r="P88" s="18">
        <f t="shared" si="99"/>
        <v>-950</v>
      </c>
      <c r="Q88" s="35">
        <f t="shared" ref="Q88:S88" si="110">Q87</f>
        <v>0</v>
      </c>
      <c r="R88" s="35">
        <f t="shared" si="110"/>
        <v>0</v>
      </c>
      <c r="S88" s="35">
        <f t="shared" si="110"/>
        <v>0</v>
      </c>
      <c r="T88" s="4">
        <f t="shared" si="90"/>
        <v>1486</v>
      </c>
      <c r="U88" s="83">
        <f t="shared" si="107"/>
        <v>1000</v>
      </c>
      <c r="V88" s="83">
        <f t="shared" si="108"/>
        <v>1000</v>
      </c>
      <c r="W88" s="83">
        <f t="shared" si="109"/>
        <v>1000</v>
      </c>
      <c r="X88" s="4"/>
      <c r="Y88" s="18"/>
      <c r="Z88" s="18"/>
      <c r="AA88" s="18"/>
      <c r="AB88" s="50"/>
      <c r="AD88" s="57">
        <v>45359</v>
      </c>
    </row>
    <row r="89" spans="1:30" ht="15" customHeight="1">
      <c r="A89" s="3">
        <v>75</v>
      </c>
      <c r="B89" s="34">
        <f t="shared" si="91"/>
        <v>45396</v>
      </c>
      <c r="C89" s="2">
        <f t="shared" si="92"/>
        <v>884</v>
      </c>
      <c r="D89" s="5">
        <f t="shared" si="93"/>
        <v>1600</v>
      </c>
      <c r="E89" s="35">
        <f t="shared" si="96"/>
        <v>1684</v>
      </c>
      <c r="F89" s="35">
        <f t="shared" si="97"/>
        <v>1504</v>
      </c>
      <c r="G89" s="35">
        <f t="shared" si="98"/>
        <v>1434</v>
      </c>
      <c r="H89" s="18">
        <f t="shared" si="33"/>
        <v>800</v>
      </c>
      <c r="I89" s="18">
        <f t="shared" si="33"/>
        <v>980</v>
      </c>
      <c r="J89" s="18">
        <f t="shared" si="33"/>
        <v>1050</v>
      </c>
      <c r="K89" s="18">
        <f t="shared" si="94"/>
        <v>2000</v>
      </c>
      <c r="L89" s="18">
        <f t="shared" si="94"/>
        <v>2000</v>
      </c>
      <c r="M89" s="18">
        <f t="shared" si="94"/>
        <v>2000</v>
      </c>
      <c r="N89" s="18">
        <f t="shared" si="99"/>
        <v>-1200</v>
      </c>
      <c r="O89" s="18">
        <f t="shared" si="99"/>
        <v>-1020</v>
      </c>
      <c r="P89" s="18">
        <f t="shared" si="99"/>
        <v>-950</v>
      </c>
      <c r="Q89" s="35">
        <f t="shared" ref="Q89:S89" si="111">Q88</f>
        <v>0</v>
      </c>
      <c r="R89" s="35">
        <f t="shared" si="111"/>
        <v>0</v>
      </c>
      <c r="S89" s="35">
        <f t="shared" si="111"/>
        <v>0</v>
      </c>
      <c r="T89" s="4">
        <f t="shared" si="90"/>
        <v>1484</v>
      </c>
      <c r="U89" s="83">
        <f t="shared" si="107"/>
        <v>1000</v>
      </c>
      <c r="V89" s="83">
        <f t="shared" si="108"/>
        <v>1000</v>
      </c>
      <c r="W89" s="83">
        <f t="shared" si="109"/>
        <v>1000</v>
      </c>
      <c r="X89" s="4"/>
      <c r="Y89" s="18"/>
      <c r="Z89" s="18"/>
      <c r="AA89" s="18"/>
      <c r="AB89" s="50"/>
      <c r="AD89" s="57">
        <v>45364</v>
      </c>
    </row>
    <row r="90" spans="1:30" ht="15" customHeight="1">
      <c r="A90" s="3">
        <v>76</v>
      </c>
      <c r="B90" s="34">
        <f t="shared" si="91"/>
        <v>45397</v>
      </c>
      <c r="C90" s="2">
        <f t="shared" si="92"/>
        <v>884</v>
      </c>
      <c r="D90" s="5">
        <f t="shared" si="93"/>
        <v>1598</v>
      </c>
      <c r="E90" s="35">
        <f t="shared" si="96"/>
        <v>1682</v>
      </c>
      <c r="F90" s="35">
        <f t="shared" si="97"/>
        <v>1502</v>
      </c>
      <c r="G90" s="35">
        <f t="shared" si="98"/>
        <v>1432</v>
      </c>
      <c r="H90" s="18">
        <f t="shared" si="33"/>
        <v>800</v>
      </c>
      <c r="I90" s="18">
        <f t="shared" si="33"/>
        <v>980</v>
      </c>
      <c r="J90" s="18">
        <f t="shared" si="33"/>
        <v>1050</v>
      </c>
      <c r="K90" s="18">
        <f t="shared" si="94"/>
        <v>2000</v>
      </c>
      <c r="L90" s="18">
        <f t="shared" si="94"/>
        <v>2000</v>
      </c>
      <c r="M90" s="18">
        <f t="shared" si="94"/>
        <v>2000</v>
      </c>
      <c r="N90" s="18">
        <f t="shared" si="99"/>
        <v>-1200</v>
      </c>
      <c r="O90" s="18">
        <f t="shared" si="99"/>
        <v>-1020</v>
      </c>
      <c r="P90" s="18">
        <f t="shared" si="99"/>
        <v>-950</v>
      </c>
      <c r="Q90" s="35">
        <f t="shared" ref="Q90:S90" si="112">Q89</f>
        <v>0</v>
      </c>
      <c r="R90" s="35">
        <f t="shared" si="112"/>
        <v>0</v>
      </c>
      <c r="S90" s="35">
        <f t="shared" si="112"/>
        <v>0</v>
      </c>
      <c r="T90" s="4">
        <f t="shared" si="90"/>
        <v>1482</v>
      </c>
      <c r="U90" s="83">
        <f t="shared" si="107"/>
        <v>1000</v>
      </c>
      <c r="V90" s="83">
        <f t="shared" si="108"/>
        <v>1000</v>
      </c>
      <c r="W90" s="83">
        <f t="shared" si="109"/>
        <v>1000</v>
      </c>
      <c r="X90" s="4"/>
      <c r="Y90" s="18"/>
      <c r="Z90" s="18"/>
      <c r="AA90" s="18"/>
      <c r="AB90" s="50"/>
    </row>
    <row r="91" spans="1:30" ht="15" customHeight="1">
      <c r="A91" s="3">
        <v>77</v>
      </c>
      <c r="B91" s="34">
        <f t="shared" si="91"/>
        <v>45398</v>
      </c>
      <c r="C91" s="2">
        <f t="shared" si="92"/>
        <v>884</v>
      </c>
      <c r="D91" s="5">
        <f t="shared" si="93"/>
        <v>1596</v>
      </c>
      <c r="E91" s="35">
        <f t="shared" si="96"/>
        <v>1680</v>
      </c>
      <c r="F91" s="35">
        <f t="shared" si="97"/>
        <v>1500</v>
      </c>
      <c r="G91" s="35">
        <f t="shared" si="98"/>
        <v>1430</v>
      </c>
      <c r="H91" s="18">
        <f t="shared" si="33"/>
        <v>800</v>
      </c>
      <c r="I91" s="18">
        <f t="shared" si="33"/>
        <v>980</v>
      </c>
      <c r="J91" s="18">
        <f t="shared" si="33"/>
        <v>1050</v>
      </c>
      <c r="K91" s="18">
        <f t="shared" si="94"/>
        <v>2000</v>
      </c>
      <c r="L91" s="18">
        <f t="shared" si="94"/>
        <v>2000</v>
      </c>
      <c r="M91" s="18">
        <f t="shared" si="94"/>
        <v>2000</v>
      </c>
      <c r="N91" s="18">
        <f t="shared" si="99"/>
        <v>-1200</v>
      </c>
      <c r="O91" s="18">
        <f t="shared" si="99"/>
        <v>-1020</v>
      </c>
      <c r="P91" s="18">
        <f t="shared" si="99"/>
        <v>-950</v>
      </c>
      <c r="Q91" s="35">
        <f t="shared" ref="Q91:S91" si="113">Q90</f>
        <v>0</v>
      </c>
      <c r="R91" s="35">
        <f t="shared" si="113"/>
        <v>0</v>
      </c>
      <c r="S91" s="35">
        <f t="shared" si="113"/>
        <v>0</v>
      </c>
      <c r="T91" s="4">
        <f t="shared" si="90"/>
        <v>1480</v>
      </c>
      <c r="U91" s="83">
        <f t="shared" si="107"/>
        <v>1000</v>
      </c>
      <c r="V91" s="83">
        <f t="shared" si="108"/>
        <v>1000</v>
      </c>
      <c r="W91" s="83">
        <f t="shared" si="109"/>
        <v>1000</v>
      </c>
      <c r="X91" s="4"/>
      <c r="Y91" s="18"/>
      <c r="Z91" s="18"/>
      <c r="AA91" s="18"/>
      <c r="AB91" s="50"/>
    </row>
    <row r="92" spans="1:30" ht="15" customHeight="1">
      <c r="A92" s="3">
        <v>78</v>
      </c>
      <c r="B92" s="34">
        <f t="shared" si="91"/>
        <v>45399</v>
      </c>
      <c r="C92" s="2">
        <f t="shared" si="92"/>
        <v>884</v>
      </c>
      <c r="D92" s="5">
        <f t="shared" si="93"/>
        <v>1594</v>
      </c>
      <c r="E92" s="35">
        <f t="shared" si="96"/>
        <v>1678</v>
      </c>
      <c r="F92" s="35">
        <f t="shared" si="97"/>
        <v>1498</v>
      </c>
      <c r="G92" s="35">
        <f t="shared" si="98"/>
        <v>1428</v>
      </c>
      <c r="H92" s="18">
        <f t="shared" si="33"/>
        <v>800</v>
      </c>
      <c r="I92" s="18">
        <f t="shared" si="33"/>
        <v>980</v>
      </c>
      <c r="J92" s="18">
        <f t="shared" si="33"/>
        <v>1050</v>
      </c>
      <c r="K92" s="18">
        <f t="shared" si="94"/>
        <v>2000</v>
      </c>
      <c r="L92" s="18">
        <f t="shared" si="94"/>
        <v>2000</v>
      </c>
      <c r="M92" s="18">
        <f t="shared" si="94"/>
        <v>2000</v>
      </c>
      <c r="N92" s="18">
        <f t="shared" si="99"/>
        <v>-1200</v>
      </c>
      <c r="O92" s="18">
        <f t="shared" si="99"/>
        <v>-1020</v>
      </c>
      <c r="P92" s="18">
        <f t="shared" si="99"/>
        <v>-950</v>
      </c>
      <c r="Q92" s="35">
        <f t="shared" ref="Q92:S92" si="114">Q91</f>
        <v>0</v>
      </c>
      <c r="R92" s="35">
        <f t="shared" si="114"/>
        <v>0</v>
      </c>
      <c r="S92" s="35">
        <f t="shared" si="114"/>
        <v>0</v>
      </c>
      <c r="T92" s="4">
        <f t="shared" si="90"/>
        <v>1478</v>
      </c>
      <c r="U92" s="83">
        <f t="shared" si="107"/>
        <v>1000</v>
      </c>
      <c r="V92" s="83">
        <f t="shared" si="108"/>
        <v>1000</v>
      </c>
      <c r="W92" s="83">
        <f t="shared" si="109"/>
        <v>1000</v>
      </c>
      <c r="X92" s="4"/>
      <c r="Y92" s="18"/>
      <c r="Z92" s="18"/>
      <c r="AA92" s="18"/>
      <c r="AB92" s="50"/>
    </row>
    <row r="93" spans="1:30" ht="15" customHeight="1">
      <c r="A93" s="3">
        <v>79</v>
      </c>
      <c r="B93" s="34">
        <f t="shared" si="91"/>
        <v>45400</v>
      </c>
      <c r="C93" s="2">
        <f t="shared" si="92"/>
        <v>884</v>
      </c>
      <c r="D93" s="5">
        <f t="shared" si="93"/>
        <v>1592</v>
      </c>
      <c r="E93" s="35">
        <f t="shared" si="96"/>
        <v>1676</v>
      </c>
      <c r="F93" s="35">
        <f t="shared" si="97"/>
        <v>1496</v>
      </c>
      <c r="G93" s="35">
        <f t="shared" si="98"/>
        <v>1426</v>
      </c>
      <c r="H93" s="18">
        <f t="shared" si="33"/>
        <v>800</v>
      </c>
      <c r="I93" s="18">
        <f t="shared" si="33"/>
        <v>980</v>
      </c>
      <c r="J93" s="18">
        <f t="shared" si="33"/>
        <v>1050</v>
      </c>
      <c r="K93" s="18">
        <f t="shared" si="94"/>
        <v>2000</v>
      </c>
      <c r="L93" s="18">
        <f t="shared" si="94"/>
        <v>2000</v>
      </c>
      <c r="M93" s="18">
        <f t="shared" si="94"/>
        <v>2000</v>
      </c>
      <c r="N93" s="18">
        <f t="shared" si="99"/>
        <v>-1200</v>
      </c>
      <c r="O93" s="18">
        <f t="shared" si="99"/>
        <v>-1020</v>
      </c>
      <c r="P93" s="18">
        <f t="shared" si="99"/>
        <v>-950</v>
      </c>
      <c r="Q93" s="35">
        <f t="shared" ref="Q93:S93" si="115">Q92</f>
        <v>0</v>
      </c>
      <c r="R93" s="35">
        <f t="shared" si="115"/>
        <v>0</v>
      </c>
      <c r="S93" s="35">
        <f t="shared" si="115"/>
        <v>0</v>
      </c>
      <c r="T93" s="4">
        <f t="shared" si="90"/>
        <v>1476</v>
      </c>
      <c r="U93" s="83">
        <f t="shared" si="107"/>
        <v>1000</v>
      </c>
      <c r="V93" s="83">
        <f t="shared" si="108"/>
        <v>1000</v>
      </c>
      <c r="W93" s="83">
        <f t="shared" si="109"/>
        <v>1000</v>
      </c>
      <c r="X93" s="4"/>
      <c r="Y93" s="18"/>
      <c r="Z93" s="18"/>
      <c r="AA93" s="18"/>
      <c r="AB93" s="50"/>
    </row>
    <row r="94" spans="1:30" ht="15" customHeight="1">
      <c r="A94" s="3">
        <v>80</v>
      </c>
      <c r="B94" s="34">
        <f t="shared" si="91"/>
        <v>45401</v>
      </c>
      <c r="C94" s="2">
        <f t="shared" si="92"/>
        <v>884</v>
      </c>
      <c r="D94" s="5">
        <f t="shared" si="93"/>
        <v>1590</v>
      </c>
      <c r="E94" s="35">
        <f t="shared" si="96"/>
        <v>1674</v>
      </c>
      <c r="F94" s="35">
        <f t="shared" si="97"/>
        <v>1494</v>
      </c>
      <c r="G94" s="35">
        <f t="shared" si="98"/>
        <v>1424</v>
      </c>
      <c r="H94" s="18">
        <f t="shared" ref="H94:J157" si="116">K94+N94</f>
        <v>800</v>
      </c>
      <c r="I94" s="18">
        <f t="shared" si="116"/>
        <v>980</v>
      </c>
      <c r="J94" s="18">
        <f t="shared" si="116"/>
        <v>1050</v>
      </c>
      <c r="K94" s="18">
        <f t="shared" si="94"/>
        <v>2000</v>
      </c>
      <c r="L94" s="18">
        <f t="shared" si="94"/>
        <v>2000</v>
      </c>
      <c r="M94" s="18">
        <f t="shared" si="94"/>
        <v>2000</v>
      </c>
      <c r="N94" s="18">
        <f t="shared" si="99"/>
        <v>-1200</v>
      </c>
      <c r="O94" s="18">
        <f t="shared" si="99"/>
        <v>-1020</v>
      </c>
      <c r="P94" s="18">
        <f t="shared" si="99"/>
        <v>-950</v>
      </c>
      <c r="Q94" s="35">
        <f t="shared" ref="Q94:S94" si="117">Q93</f>
        <v>0</v>
      </c>
      <c r="R94" s="35">
        <f t="shared" si="117"/>
        <v>0</v>
      </c>
      <c r="S94" s="35">
        <f t="shared" si="117"/>
        <v>0</v>
      </c>
      <c r="T94" s="4">
        <f t="shared" si="90"/>
        <v>1474</v>
      </c>
      <c r="U94" s="83">
        <f t="shared" si="107"/>
        <v>1000</v>
      </c>
      <c r="V94" s="83">
        <f t="shared" si="108"/>
        <v>1000</v>
      </c>
      <c r="W94" s="83">
        <f t="shared" si="109"/>
        <v>1000</v>
      </c>
      <c r="X94" s="4"/>
      <c r="Y94" s="18"/>
      <c r="Z94" s="18"/>
      <c r="AA94" s="18"/>
      <c r="AB94" s="50"/>
    </row>
    <row r="95" spans="1:30" ht="15" customHeight="1">
      <c r="A95" s="3">
        <v>81</v>
      </c>
      <c r="B95" s="34">
        <f t="shared" si="91"/>
        <v>45402</v>
      </c>
      <c r="C95" s="2">
        <f t="shared" si="92"/>
        <v>884</v>
      </c>
      <c r="D95" s="5">
        <f t="shared" si="93"/>
        <v>1588</v>
      </c>
      <c r="E95" s="35">
        <f t="shared" si="96"/>
        <v>1672</v>
      </c>
      <c r="F95" s="35">
        <f t="shared" si="97"/>
        <v>1492</v>
      </c>
      <c r="G95" s="35">
        <f t="shared" si="98"/>
        <v>1422</v>
      </c>
      <c r="H95" s="18">
        <f t="shared" si="116"/>
        <v>800</v>
      </c>
      <c r="I95" s="18">
        <f t="shared" si="116"/>
        <v>980</v>
      </c>
      <c r="J95" s="18">
        <f t="shared" si="116"/>
        <v>1050</v>
      </c>
      <c r="K95" s="18">
        <f t="shared" si="94"/>
        <v>2000</v>
      </c>
      <c r="L95" s="18">
        <f t="shared" si="94"/>
        <v>2000</v>
      </c>
      <c r="M95" s="18">
        <f t="shared" si="94"/>
        <v>2000</v>
      </c>
      <c r="N95" s="18">
        <f t="shared" si="99"/>
        <v>-1200</v>
      </c>
      <c r="O95" s="18">
        <f t="shared" si="99"/>
        <v>-1020</v>
      </c>
      <c r="P95" s="18">
        <f t="shared" si="99"/>
        <v>-950</v>
      </c>
      <c r="Q95" s="35">
        <f t="shared" ref="Q95:S95" si="118">Q94</f>
        <v>0</v>
      </c>
      <c r="R95" s="35">
        <f t="shared" si="118"/>
        <v>0</v>
      </c>
      <c r="S95" s="35">
        <f t="shared" si="118"/>
        <v>0</v>
      </c>
      <c r="T95" s="4">
        <f t="shared" si="90"/>
        <v>1472</v>
      </c>
      <c r="U95" s="83">
        <f t="shared" si="107"/>
        <v>1000</v>
      </c>
      <c r="V95" s="83">
        <f t="shared" si="108"/>
        <v>1000</v>
      </c>
      <c r="W95" s="83">
        <f t="shared" si="109"/>
        <v>1000</v>
      </c>
      <c r="X95" s="4"/>
      <c r="Y95" s="18"/>
      <c r="Z95" s="18"/>
      <c r="AA95" s="18"/>
      <c r="AB95" s="50"/>
    </row>
    <row r="96" spans="1:30" ht="15" customHeight="1">
      <c r="A96" s="3">
        <v>82</v>
      </c>
      <c r="B96" s="34">
        <f t="shared" si="91"/>
        <v>45403</v>
      </c>
      <c r="C96" s="2">
        <f t="shared" si="92"/>
        <v>884</v>
      </c>
      <c r="D96" s="5">
        <f t="shared" si="93"/>
        <v>1586</v>
      </c>
      <c r="E96" s="35">
        <f t="shared" si="96"/>
        <v>1670</v>
      </c>
      <c r="F96" s="35">
        <f t="shared" si="97"/>
        <v>1490</v>
      </c>
      <c r="G96" s="35">
        <f t="shared" si="98"/>
        <v>1420</v>
      </c>
      <c r="H96" s="18">
        <f t="shared" si="116"/>
        <v>800</v>
      </c>
      <c r="I96" s="18">
        <f t="shared" si="116"/>
        <v>980</v>
      </c>
      <c r="J96" s="18">
        <f t="shared" si="116"/>
        <v>1050</v>
      </c>
      <c r="K96" s="18">
        <f t="shared" ref="K96:M111" si="119">K95</f>
        <v>2000</v>
      </c>
      <c r="L96" s="18">
        <f t="shared" si="119"/>
        <v>2000</v>
      </c>
      <c r="M96" s="18">
        <f t="shared" si="119"/>
        <v>2000</v>
      </c>
      <c r="N96" s="18">
        <f t="shared" si="99"/>
        <v>-1200</v>
      </c>
      <c r="O96" s="18">
        <f t="shared" si="99"/>
        <v>-1020</v>
      </c>
      <c r="P96" s="18">
        <f t="shared" si="99"/>
        <v>-950</v>
      </c>
      <c r="Q96" s="35">
        <f t="shared" ref="Q96:S96" si="120">Q95</f>
        <v>0</v>
      </c>
      <c r="R96" s="35">
        <f t="shared" si="120"/>
        <v>0</v>
      </c>
      <c r="S96" s="35">
        <f t="shared" si="120"/>
        <v>0</v>
      </c>
      <c r="T96" s="4">
        <f t="shared" si="90"/>
        <v>1470</v>
      </c>
      <c r="U96" s="83">
        <f t="shared" si="107"/>
        <v>1000</v>
      </c>
      <c r="V96" s="83">
        <f t="shared" si="108"/>
        <v>1000</v>
      </c>
      <c r="W96" s="83">
        <f t="shared" si="109"/>
        <v>1000</v>
      </c>
      <c r="X96" s="4"/>
      <c r="Y96" s="18"/>
      <c r="Z96" s="18"/>
      <c r="AA96" s="18"/>
      <c r="AB96" s="50"/>
    </row>
    <row r="97" spans="1:28" ht="15" customHeight="1">
      <c r="A97" s="3">
        <v>83</v>
      </c>
      <c r="B97" s="34">
        <f t="shared" si="91"/>
        <v>45404</v>
      </c>
      <c r="C97" s="2">
        <f t="shared" si="92"/>
        <v>884</v>
      </c>
      <c r="D97" s="5">
        <f t="shared" si="93"/>
        <v>1584</v>
      </c>
      <c r="E97" s="35">
        <f t="shared" si="96"/>
        <v>1668</v>
      </c>
      <c r="F97" s="35">
        <f t="shared" si="97"/>
        <v>1488</v>
      </c>
      <c r="G97" s="35">
        <f t="shared" si="98"/>
        <v>1418</v>
      </c>
      <c r="H97" s="18">
        <f t="shared" si="116"/>
        <v>800</v>
      </c>
      <c r="I97" s="18">
        <f t="shared" si="116"/>
        <v>980</v>
      </c>
      <c r="J97" s="18">
        <f t="shared" si="116"/>
        <v>1050</v>
      </c>
      <c r="K97" s="18">
        <f t="shared" si="119"/>
        <v>2000</v>
      </c>
      <c r="L97" s="18">
        <f t="shared" si="119"/>
        <v>2000</v>
      </c>
      <c r="M97" s="18">
        <f t="shared" si="119"/>
        <v>2000</v>
      </c>
      <c r="N97" s="18">
        <f t="shared" ref="N97:P112" si="121">N96-Q97</f>
        <v>-1200</v>
      </c>
      <c r="O97" s="18">
        <f t="shared" si="121"/>
        <v>-1020</v>
      </c>
      <c r="P97" s="18">
        <f t="shared" si="121"/>
        <v>-950</v>
      </c>
      <c r="Q97" s="35">
        <f t="shared" ref="Q97:S97" si="122">Q96</f>
        <v>0</v>
      </c>
      <c r="R97" s="35">
        <f t="shared" si="122"/>
        <v>0</v>
      </c>
      <c r="S97" s="35">
        <f t="shared" si="122"/>
        <v>0</v>
      </c>
      <c r="T97" s="4">
        <f t="shared" si="90"/>
        <v>1468</v>
      </c>
      <c r="U97" s="83">
        <f t="shared" si="107"/>
        <v>1000</v>
      </c>
      <c r="V97" s="83">
        <f t="shared" si="108"/>
        <v>1000</v>
      </c>
      <c r="W97" s="83">
        <f t="shared" si="109"/>
        <v>1000</v>
      </c>
      <c r="X97" s="4"/>
      <c r="Y97" s="18"/>
      <c r="Z97" s="18"/>
      <c r="AA97" s="18"/>
      <c r="AB97" s="50"/>
    </row>
    <row r="98" spans="1:28" ht="15" customHeight="1">
      <c r="A98" s="3">
        <v>84</v>
      </c>
      <c r="B98" s="34">
        <f t="shared" si="91"/>
        <v>45405</v>
      </c>
      <c r="C98" s="2">
        <f t="shared" si="92"/>
        <v>884</v>
      </c>
      <c r="D98" s="5">
        <f t="shared" si="93"/>
        <v>1582</v>
      </c>
      <c r="E98" s="35">
        <f t="shared" si="96"/>
        <v>1666</v>
      </c>
      <c r="F98" s="35">
        <f t="shared" si="97"/>
        <v>1486</v>
      </c>
      <c r="G98" s="35">
        <f t="shared" si="98"/>
        <v>1416</v>
      </c>
      <c r="H98" s="18">
        <f t="shared" si="116"/>
        <v>800</v>
      </c>
      <c r="I98" s="18">
        <f t="shared" si="116"/>
        <v>980</v>
      </c>
      <c r="J98" s="18">
        <f t="shared" si="116"/>
        <v>1050</v>
      </c>
      <c r="K98" s="18">
        <f t="shared" si="119"/>
        <v>2000</v>
      </c>
      <c r="L98" s="18">
        <f t="shared" si="119"/>
        <v>2000</v>
      </c>
      <c r="M98" s="18">
        <f t="shared" si="119"/>
        <v>2000</v>
      </c>
      <c r="N98" s="18">
        <f t="shared" si="121"/>
        <v>-1200</v>
      </c>
      <c r="O98" s="18">
        <f t="shared" si="121"/>
        <v>-1020</v>
      </c>
      <c r="P98" s="18">
        <f t="shared" si="121"/>
        <v>-950</v>
      </c>
      <c r="Q98" s="35">
        <f t="shared" ref="Q98:S98" si="123">Q97</f>
        <v>0</v>
      </c>
      <c r="R98" s="35">
        <f t="shared" si="123"/>
        <v>0</v>
      </c>
      <c r="S98" s="35">
        <f t="shared" si="123"/>
        <v>0</v>
      </c>
      <c r="T98" s="4">
        <f t="shared" si="90"/>
        <v>1466</v>
      </c>
      <c r="U98" s="83">
        <f t="shared" si="107"/>
        <v>1000</v>
      </c>
      <c r="V98" s="83">
        <f t="shared" si="108"/>
        <v>1000</v>
      </c>
      <c r="W98" s="83">
        <f t="shared" si="109"/>
        <v>1000</v>
      </c>
      <c r="X98" s="4"/>
      <c r="Y98" s="18"/>
      <c r="Z98" s="18"/>
      <c r="AA98" s="18"/>
      <c r="AB98" s="50"/>
    </row>
    <row r="99" spans="1:28" ht="15" customHeight="1">
      <c r="A99" s="3">
        <v>85</v>
      </c>
      <c r="B99" s="34">
        <f t="shared" si="91"/>
        <v>45406</v>
      </c>
      <c r="C99" s="2">
        <f t="shared" si="92"/>
        <v>884</v>
      </c>
      <c r="D99" s="5">
        <f t="shared" si="93"/>
        <v>1580</v>
      </c>
      <c r="E99" s="35">
        <f t="shared" si="96"/>
        <v>1664</v>
      </c>
      <c r="F99" s="35">
        <f t="shared" si="97"/>
        <v>1484</v>
      </c>
      <c r="G99" s="35">
        <f t="shared" si="98"/>
        <v>1414</v>
      </c>
      <c r="H99" s="18">
        <f t="shared" si="116"/>
        <v>800</v>
      </c>
      <c r="I99" s="18">
        <f t="shared" si="116"/>
        <v>980</v>
      </c>
      <c r="J99" s="18">
        <f t="shared" si="116"/>
        <v>1050</v>
      </c>
      <c r="K99" s="18">
        <f t="shared" si="119"/>
        <v>2000</v>
      </c>
      <c r="L99" s="18">
        <f t="shared" si="119"/>
        <v>2000</v>
      </c>
      <c r="M99" s="18">
        <f t="shared" si="119"/>
        <v>2000</v>
      </c>
      <c r="N99" s="18">
        <f t="shared" si="121"/>
        <v>-1200</v>
      </c>
      <c r="O99" s="18">
        <f t="shared" si="121"/>
        <v>-1020</v>
      </c>
      <c r="P99" s="18">
        <f t="shared" si="121"/>
        <v>-950</v>
      </c>
      <c r="Q99" s="35">
        <f t="shared" ref="Q99:S99" si="124">Q98</f>
        <v>0</v>
      </c>
      <c r="R99" s="35">
        <f t="shared" si="124"/>
        <v>0</v>
      </c>
      <c r="S99" s="35">
        <f t="shared" si="124"/>
        <v>0</v>
      </c>
      <c r="T99" s="4">
        <f t="shared" si="90"/>
        <v>1464</v>
      </c>
      <c r="U99" s="83">
        <f t="shared" si="107"/>
        <v>1000</v>
      </c>
      <c r="V99" s="83">
        <f t="shared" si="108"/>
        <v>1000</v>
      </c>
      <c r="W99" s="83">
        <f t="shared" si="109"/>
        <v>1000</v>
      </c>
      <c r="X99" s="4"/>
      <c r="Y99" s="18"/>
      <c r="Z99" s="18"/>
      <c r="AA99" s="18"/>
      <c r="AB99" s="50"/>
    </row>
    <row r="100" spans="1:28" ht="15" customHeight="1">
      <c r="A100" s="3">
        <v>86</v>
      </c>
      <c r="B100" s="34">
        <f t="shared" si="91"/>
        <v>45407</v>
      </c>
      <c r="C100" s="2">
        <f t="shared" si="92"/>
        <v>884</v>
      </c>
      <c r="D100" s="5">
        <f t="shared" si="93"/>
        <v>1578</v>
      </c>
      <c r="E100" s="35">
        <f t="shared" si="96"/>
        <v>1662</v>
      </c>
      <c r="F100" s="35">
        <f t="shared" si="97"/>
        <v>1482</v>
      </c>
      <c r="G100" s="35">
        <f t="shared" si="98"/>
        <v>1412</v>
      </c>
      <c r="H100" s="18">
        <f t="shared" si="116"/>
        <v>800</v>
      </c>
      <c r="I100" s="18">
        <f t="shared" si="116"/>
        <v>980</v>
      </c>
      <c r="J100" s="18">
        <f t="shared" si="116"/>
        <v>1050</v>
      </c>
      <c r="K100" s="18">
        <f t="shared" si="119"/>
        <v>2000</v>
      </c>
      <c r="L100" s="18">
        <f t="shared" si="119"/>
        <v>2000</v>
      </c>
      <c r="M100" s="18">
        <f t="shared" si="119"/>
        <v>2000</v>
      </c>
      <c r="N100" s="18">
        <f t="shared" si="121"/>
        <v>-1200</v>
      </c>
      <c r="O100" s="18">
        <f t="shared" si="121"/>
        <v>-1020</v>
      </c>
      <c r="P100" s="18">
        <f t="shared" si="121"/>
        <v>-950</v>
      </c>
      <c r="Q100" s="35">
        <f t="shared" ref="Q100:S100" si="125">Q99</f>
        <v>0</v>
      </c>
      <c r="R100" s="35">
        <f t="shared" si="125"/>
        <v>0</v>
      </c>
      <c r="S100" s="35">
        <f t="shared" si="125"/>
        <v>0</v>
      </c>
      <c r="T100" s="4">
        <f t="shared" si="90"/>
        <v>1462</v>
      </c>
      <c r="U100" s="83">
        <f t="shared" si="107"/>
        <v>1000</v>
      </c>
      <c r="V100" s="83">
        <f t="shared" si="108"/>
        <v>1000</v>
      </c>
      <c r="W100" s="83">
        <f t="shared" si="109"/>
        <v>1000</v>
      </c>
      <c r="X100" s="4"/>
      <c r="Y100" s="18"/>
      <c r="Z100" s="18"/>
      <c r="AA100" s="18"/>
      <c r="AB100" s="50"/>
    </row>
    <row r="101" spans="1:28" ht="15" customHeight="1">
      <c r="A101" s="3">
        <v>87</v>
      </c>
      <c r="B101" s="34">
        <f t="shared" si="91"/>
        <v>45408</v>
      </c>
      <c r="C101" s="2">
        <f t="shared" si="92"/>
        <v>884</v>
      </c>
      <c r="D101" s="5">
        <f t="shared" si="93"/>
        <v>1576</v>
      </c>
      <c r="E101" s="35">
        <f t="shared" si="96"/>
        <v>1660</v>
      </c>
      <c r="F101" s="35">
        <f t="shared" si="97"/>
        <v>1480</v>
      </c>
      <c r="G101" s="35">
        <f t="shared" si="98"/>
        <v>1410</v>
      </c>
      <c r="H101" s="18">
        <f t="shared" si="116"/>
        <v>800</v>
      </c>
      <c r="I101" s="18">
        <f t="shared" si="116"/>
        <v>980</v>
      </c>
      <c r="J101" s="18">
        <f t="shared" si="116"/>
        <v>1050</v>
      </c>
      <c r="K101" s="18">
        <f t="shared" si="119"/>
        <v>2000</v>
      </c>
      <c r="L101" s="18">
        <f t="shared" si="119"/>
        <v>2000</v>
      </c>
      <c r="M101" s="18">
        <f t="shared" si="119"/>
        <v>2000</v>
      </c>
      <c r="N101" s="18">
        <f t="shared" si="121"/>
        <v>-1200</v>
      </c>
      <c r="O101" s="18">
        <f t="shared" si="121"/>
        <v>-1020</v>
      </c>
      <c r="P101" s="18">
        <f t="shared" si="121"/>
        <v>-950</v>
      </c>
      <c r="Q101" s="35">
        <f t="shared" ref="Q101:S101" si="126">Q100</f>
        <v>0</v>
      </c>
      <c r="R101" s="35">
        <f t="shared" si="126"/>
        <v>0</v>
      </c>
      <c r="S101" s="35">
        <f t="shared" si="126"/>
        <v>0</v>
      </c>
      <c r="T101" s="4">
        <f t="shared" si="90"/>
        <v>1460</v>
      </c>
      <c r="U101" s="83">
        <f t="shared" si="107"/>
        <v>1000</v>
      </c>
      <c r="V101" s="83">
        <f t="shared" si="108"/>
        <v>1000</v>
      </c>
      <c r="W101" s="83">
        <f t="shared" si="109"/>
        <v>1000</v>
      </c>
      <c r="X101" s="4"/>
      <c r="Y101" s="18"/>
      <c r="Z101" s="18"/>
      <c r="AA101" s="18"/>
      <c r="AB101" s="50"/>
    </row>
    <row r="102" spans="1:28" ht="15" customHeight="1">
      <c r="A102" s="3">
        <v>88</v>
      </c>
      <c r="B102" s="34">
        <f t="shared" si="91"/>
        <v>45409</v>
      </c>
      <c r="C102" s="2">
        <f t="shared" si="92"/>
        <v>884</v>
      </c>
      <c r="D102" s="5">
        <f t="shared" si="93"/>
        <v>1574</v>
      </c>
      <c r="E102" s="35">
        <f t="shared" si="96"/>
        <v>1658</v>
      </c>
      <c r="F102" s="35">
        <f t="shared" si="97"/>
        <v>1478</v>
      </c>
      <c r="G102" s="35">
        <f t="shared" si="98"/>
        <v>1408</v>
      </c>
      <c r="H102" s="18">
        <f t="shared" si="116"/>
        <v>800</v>
      </c>
      <c r="I102" s="18">
        <f t="shared" si="116"/>
        <v>980</v>
      </c>
      <c r="J102" s="18">
        <f t="shared" si="116"/>
        <v>1050</v>
      </c>
      <c r="K102" s="18">
        <f t="shared" si="119"/>
        <v>2000</v>
      </c>
      <c r="L102" s="18">
        <f t="shared" si="119"/>
        <v>2000</v>
      </c>
      <c r="M102" s="18">
        <f t="shared" si="119"/>
        <v>2000</v>
      </c>
      <c r="N102" s="18">
        <f t="shared" si="121"/>
        <v>-1200</v>
      </c>
      <c r="O102" s="18">
        <f t="shared" si="121"/>
        <v>-1020</v>
      </c>
      <c r="P102" s="18">
        <f t="shared" si="121"/>
        <v>-950</v>
      </c>
      <c r="Q102" s="35">
        <f t="shared" ref="Q102:S102" si="127">Q101</f>
        <v>0</v>
      </c>
      <c r="R102" s="35">
        <f t="shared" si="127"/>
        <v>0</v>
      </c>
      <c r="S102" s="35">
        <f t="shared" si="127"/>
        <v>0</v>
      </c>
      <c r="T102" s="4">
        <f t="shared" si="90"/>
        <v>1458</v>
      </c>
      <c r="U102" s="83">
        <f t="shared" si="107"/>
        <v>1000</v>
      </c>
      <c r="V102" s="83">
        <f t="shared" si="108"/>
        <v>1000</v>
      </c>
      <c r="W102" s="83">
        <f t="shared" si="109"/>
        <v>1000</v>
      </c>
      <c r="X102" s="4"/>
      <c r="Y102" s="18"/>
      <c r="Z102" s="18"/>
      <c r="AA102" s="18"/>
      <c r="AB102" s="50"/>
    </row>
    <row r="103" spans="1:28" ht="15" customHeight="1">
      <c r="A103" s="3">
        <v>89</v>
      </c>
      <c r="B103" s="34">
        <f t="shared" si="91"/>
        <v>45410</v>
      </c>
      <c r="C103" s="2">
        <f t="shared" si="92"/>
        <v>884</v>
      </c>
      <c r="D103" s="5">
        <f t="shared" si="93"/>
        <v>1572</v>
      </c>
      <c r="E103" s="35">
        <f t="shared" si="96"/>
        <v>1656</v>
      </c>
      <c r="F103" s="35">
        <f t="shared" si="97"/>
        <v>1476</v>
      </c>
      <c r="G103" s="35">
        <f t="shared" si="98"/>
        <v>1406</v>
      </c>
      <c r="H103" s="18">
        <f t="shared" si="116"/>
        <v>800</v>
      </c>
      <c r="I103" s="18">
        <f t="shared" si="116"/>
        <v>980</v>
      </c>
      <c r="J103" s="18">
        <f t="shared" si="116"/>
        <v>1050</v>
      </c>
      <c r="K103" s="18">
        <f t="shared" si="119"/>
        <v>2000</v>
      </c>
      <c r="L103" s="18">
        <f t="shared" si="119"/>
        <v>2000</v>
      </c>
      <c r="M103" s="18">
        <f t="shared" si="119"/>
        <v>2000</v>
      </c>
      <c r="N103" s="18">
        <f t="shared" si="121"/>
        <v>-1200</v>
      </c>
      <c r="O103" s="18">
        <f t="shared" si="121"/>
        <v>-1020</v>
      </c>
      <c r="P103" s="18">
        <f t="shared" si="121"/>
        <v>-950</v>
      </c>
      <c r="Q103" s="35">
        <f t="shared" ref="Q103:S103" si="128">Q102</f>
        <v>0</v>
      </c>
      <c r="R103" s="35">
        <f t="shared" si="128"/>
        <v>0</v>
      </c>
      <c r="S103" s="35">
        <f t="shared" si="128"/>
        <v>0</v>
      </c>
      <c r="T103" s="4">
        <f t="shared" si="90"/>
        <v>1456</v>
      </c>
      <c r="U103" s="83">
        <f t="shared" si="107"/>
        <v>1000</v>
      </c>
      <c r="V103" s="83">
        <f t="shared" si="108"/>
        <v>1000</v>
      </c>
      <c r="W103" s="83">
        <f t="shared" si="109"/>
        <v>1000</v>
      </c>
      <c r="X103" s="4"/>
      <c r="Y103" s="18"/>
      <c r="Z103" s="18"/>
      <c r="AA103" s="18"/>
      <c r="AB103" s="50"/>
    </row>
    <row r="104" spans="1:28" ht="15" customHeight="1">
      <c r="A104" s="3">
        <v>90</v>
      </c>
      <c r="B104" s="34">
        <f t="shared" si="91"/>
        <v>45411</v>
      </c>
      <c r="C104" s="2">
        <f t="shared" si="92"/>
        <v>884</v>
      </c>
      <c r="D104" s="5">
        <f t="shared" si="93"/>
        <v>1570</v>
      </c>
      <c r="E104" s="35">
        <f t="shared" si="96"/>
        <v>1654</v>
      </c>
      <c r="F104" s="35">
        <f t="shared" si="97"/>
        <v>1474</v>
      </c>
      <c r="G104" s="35">
        <f t="shared" si="98"/>
        <v>1404</v>
      </c>
      <c r="H104" s="18">
        <f t="shared" si="116"/>
        <v>800</v>
      </c>
      <c r="I104" s="18">
        <f t="shared" si="116"/>
        <v>980</v>
      </c>
      <c r="J104" s="18">
        <f t="shared" si="116"/>
        <v>1050</v>
      </c>
      <c r="K104" s="18">
        <f t="shared" si="119"/>
        <v>2000</v>
      </c>
      <c r="L104" s="18">
        <f t="shared" si="119"/>
        <v>2000</v>
      </c>
      <c r="M104" s="18">
        <f t="shared" si="119"/>
        <v>2000</v>
      </c>
      <c r="N104" s="18">
        <f t="shared" si="121"/>
        <v>-1200</v>
      </c>
      <c r="O104" s="18">
        <f t="shared" si="121"/>
        <v>-1020</v>
      </c>
      <c r="P104" s="18">
        <f t="shared" si="121"/>
        <v>-950</v>
      </c>
      <c r="Q104" s="35">
        <f t="shared" ref="Q104:S104" si="129">Q103</f>
        <v>0</v>
      </c>
      <c r="R104" s="35">
        <f t="shared" si="129"/>
        <v>0</v>
      </c>
      <c r="S104" s="35">
        <f t="shared" si="129"/>
        <v>0</v>
      </c>
      <c r="T104" s="4">
        <f t="shared" si="90"/>
        <v>1454</v>
      </c>
      <c r="U104" s="83">
        <f t="shared" si="107"/>
        <v>1000</v>
      </c>
      <c r="V104" s="83">
        <f t="shared" si="108"/>
        <v>1000</v>
      </c>
      <c r="W104" s="83">
        <f t="shared" si="109"/>
        <v>1000</v>
      </c>
      <c r="X104" s="4"/>
      <c r="Y104" s="18"/>
      <c r="Z104" s="18"/>
      <c r="AA104" s="18"/>
      <c r="AB104" s="50"/>
    </row>
    <row r="105" spans="1:28" ht="15" customHeight="1">
      <c r="A105" s="3">
        <v>91</v>
      </c>
      <c r="B105" s="34">
        <f t="shared" si="91"/>
        <v>45412</v>
      </c>
      <c r="C105" s="2">
        <f t="shared" si="92"/>
        <v>884</v>
      </c>
      <c r="D105" s="5">
        <f t="shared" si="93"/>
        <v>1568</v>
      </c>
      <c r="E105" s="35">
        <f t="shared" si="96"/>
        <v>1652</v>
      </c>
      <c r="F105" s="35">
        <f t="shared" si="97"/>
        <v>1472</v>
      </c>
      <c r="G105" s="35">
        <f t="shared" si="98"/>
        <v>1402</v>
      </c>
      <c r="H105" s="18">
        <f t="shared" si="116"/>
        <v>800</v>
      </c>
      <c r="I105" s="18">
        <f t="shared" si="116"/>
        <v>980</v>
      </c>
      <c r="J105" s="18">
        <f t="shared" si="116"/>
        <v>1050</v>
      </c>
      <c r="K105" s="18">
        <f t="shared" si="119"/>
        <v>2000</v>
      </c>
      <c r="L105" s="18">
        <f t="shared" si="119"/>
        <v>2000</v>
      </c>
      <c r="M105" s="18">
        <f t="shared" si="119"/>
        <v>2000</v>
      </c>
      <c r="N105" s="18">
        <f t="shared" si="121"/>
        <v>-1200</v>
      </c>
      <c r="O105" s="18">
        <f t="shared" si="121"/>
        <v>-1020</v>
      </c>
      <c r="P105" s="18">
        <f t="shared" si="121"/>
        <v>-950</v>
      </c>
      <c r="Q105" s="35">
        <f t="shared" ref="Q105:S105" si="130">Q104</f>
        <v>0</v>
      </c>
      <c r="R105" s="35">
        <f t="shared" si="130"/>
        <v>0</v>
      </c>
      <c r="S105" s="35">
        <f t="shared" si="130"/>
        <v>0</v>
      </c>
      <c r="T105" s="4">
        <f t="shared" si="90"/>
        <v>1452</v>
      </c>
      <c r="U105" s="83">
        <f t="shared" si="107"/>
        <v>1000</v>
      </c>
      <c r="V105" s="83">
        <f t="shared" si="108"/>
        <v>1000</v>
      </c>
      <c r="W105" s="83">
        <f t="shared" si="109"/>
        <v>1000</v>
      </c>
      <c r="X105" s="4"/>
      <c r="Y105" s="18"/>
      <c r="Z105" s="18"/>
      <c r="AA105" s="18"/>
      <c r="AB105" s="50"/>
    </row>
    <row r="106" spans="1:28" ht="15" customHeight="1">
      <c r="A106" s="3">
        <v>92</v>
      </c>
      <c r="B106" s="34">
        <f t="shared" si="91"/>
        <v>45413</v>
      </c>
      <c r="C106" s="2">
        <f t="shared" si="92"/>
        <v>884</v>
      </c>
      <c r="D106" s="5">
        <f t="shared" si="93"/>
        <v>1566</v>
      </c>
      <c r="E106" s="35">
        <f t="shared" si="96"/>
        <v>1650</v>
      </c>
      <c r="F106" s="35">
        <f t="shared" si="97"/>
        <v>1470</v>
      </c>
      <c r="G106" s="35">
        <f t="shared" si="98"/>
        <v>1400</v>
      </c>
      <c r="H106" s="18">
        <f t="shared" si="116"/>
        <v>800</v>
      </c>
      <c r="I106" s="18">
        <f t="shared" si="116"/>
        <v>980</v>
      </c>
      <c r="J106" s="18">
        <f t="shared" si="116"/>
        <v>1050</v>
      </c>
      <c r="K106" s="18">
        <f t="shared" si="119"/>
        <v>2000</v>
      </c>
      <c r="L106" s="18">
        <f t="shared" si="119"/>
        <v>2000</v>
      </c>
      <c r="M106" s="18">
        <f t="shared" si="119"/>
        <v>2000</v>
      </c>
      <c r="N106" s="18">
        <f t="shared" si="121"/>
        <v>-1200</v>
      </c>
      <c r="O106" s="18">
        <f t="shared" si="121"/>
        <v>-1020</v>
      </c>
      <c r="P106" s="18">
        <f t="shared" si="121"/>
        <v>-950</v>
      </c>
      <c r="Q106" s="35">
        <f t="shared" ref="Q106:S106" si="131">Q105</f>
        <v>0</v>
      </c>
      <c r="R106" s="35">
        <f t="shared" si="131"/>
        <v>0</v>
      </c>
      <c r="S106" s="35">
        <f t="shared" si="131"/>
        <v>0</v>
      </c>
      <c r="T106" s="4">
        <f t="shared" si="90"/>
        <v>1450</v>
      </c>
      <c r="U106" s="83">
        <f t="shared" si="107"/>
        <v>1000</v>
      </c>
      <c r="V106" s="83">
        <f t="shared" si="108"/>
        <v>1000</v>
      </c>
      <c r="W106" s="83">
        <f t="shared" si="109"/>
        <v>1000</v>
      </c>
      <c r="X106" s="4"/>
      <c r="Y106" s="18"/>
      <c r="Z106" s="18"/>
      <c r="AA106" s="18"/>
      <c r="AB106" s="50"/>
    </row>
    <row r="107" spans="1:28" ht="15" customHeight="1">
      <c r="A107" s="3">
        <v>93</v>
      </c>
      <c r="B107" s="34">
        <f t="shared" si="91"/>
        <v>45414</v>
      </c>
      <c r="C107" s="2">
        <f t="shared" si="92"/>
        <v>884</v>
      </c>
      <c r="D107" s="5">
        <f t="shared" si="93"/>
        <v>1564</v>
      </c>
      <c r="E107" s="35">
        <f t="shared" si="96"/>
        <v>1648</v>
      </c>
      <c r="F107" s="35">
        <f t="shared" si="97"/>
        <v>1468</v>
      </c>
      <c r="G107" s="35">
        <f t="shared" si="98"/>
        <v>1398</v>
      </c>
      <c r="H107" s="18">
        <f t="shared" si="116"/>
        <v>800</v>
      </c>
      <c r="I107" s="18">
        <f t="shared" si="116"/>
        <v>980</v>
      </c>
      <c r="J107" s="18">
        <f t="shared" si="116"/>
        <v>1050</v>
      </c>
      <c r="K107" s="18">
        <f t="shared" si="119"/>
        <v>2000</v>
      </c>
      <c r="L107" s="18">
        <f t="shared" si="119"/>
        <v>2000</v>
      </c>
      <c r="M107" s="18">
        <f t="shared" si="119"/>
        <v>2000</v>
      </c>
      <c r="N107" s="18">
        <f t="shared" si="121"/>
        <v>-1200</v>
      </c>
      <c r="O107" s="18">
        <f t="shared" si="121"/>
        <v>-1020</v>
      </c>
      <c r="P107" s="18">
        <f t="shared" si="121"/>
        <v>-950</v>
      </c>
      <c r="Q107" s="35">
        <f t="shared" ref="Q107:S107" si="132">Q106</f>
        <v>0</v>
      </c>
      <c r="R107" s="35">
        <f t="shared" si="132"/>
        <v>0</v>
      </c>
      <c r="S107" s="35">
        <f t="shared" si="132"/>
        <v>0</v>
      </c>
      <c r="T107" s="4">
        <f t="shared" si="90"/>
        <v>1448</v>
      </c>
      <c r="U107" s="83">
        <f t="shared" si="107"/>
        <v>1000</v>
      </c>
      <c r="V107" s="83">
        <f t="shared" si="108"/>
        <v>1000</v>
      </c>
      <c r="W107" s="83">
        <f t="shared" si="109"/>
        <v>1000</v>
      </c>
      <c r="X107" s="4"/>
      <c r="Y107" s="18"/>
      <c r="Z107" s="18"/>
      <c r="AA107" s="18"/>
      <c r="AB107" s="50"/>
    </row>
    <row r="108" spans="1:28" ht="15" customHeight="1">
      <c r="A108" s="3">
        <v>94</v>
      </c>
      <c r="B108" s="34">
        <f t="shared" si="91"/>
        <v>45415</v>
      </c>
      <c r="C108" s="2">
        <f t="shared" si="92"/>
        <v>884</v>
      </c>
      <c r="D108" s="5">
        <f t="shared" si="93"/>
        <v>1562</v>
      </c>
      <c r="E108" s="35">
        <f t="shared" si="96"/>
        <v>1646</v>
      </c>
      <c r="F108" s="35">
        <f t="shared" si="97"/>
        <v>1466</v>
      </c>
      <c r="G108" s="35">
        <f t="shared" si="98"/>
        <v>1396</v>
      </c>
      <c r="H108" s="18">
        <f t="shared" si="116"/>
        <v>800</v>
      </c>
      <c r="I108" s="18">
        <f t="shared" si="116"/>
        <v>980</v>
      </c>
      <c r="J108" s="18">
        <f t="shared" si="116"/>
        <v>1050</v>
      </c>
      <c r="K108" s="18">
        <f t="shared" si="119"/>
        <v>2000</v>
      </c>
      <c r="L108" s="18">
        <f t="shared" si="119"/>
        <v>2000</v>
      </c>
      <c r="M108" s="18">
        <f t="shared" si="119"/>
        <v>2000</v>
      </c>
      <c r="N108" s="18">
        <f t="shared" si="121"/>
        <v>-1200</v>
      </c>
      <c r="O108" s="18">
        <f t="shared" si="121"/>
        <v>-1020</v>
      </c>
      <c r="P108" s="18">
        <f t="shared" si="121"/>
        <v>-950</v>
      </c>
      <c r="Q108" s="35">
        <f t="shared" ref="Q108:S108" si="133">Q107</f>
        <v>0</v>
      </c>
      <c r="R108" s="35">
        <f t="shared" si="133"/>
        <v>0</v>
      </c>
      <c r="S108" s="35">
        <f t="shared" si="133"/>
        <v>0</v>
      </c>
      <c r="T108" s="4">
        <f t="shared" si="90"/>
        <v>1446</v>
      </c>
      <c r="U108" s="83">
        <f t="shared" si="107"/>
        <v>1000</v>
      </c>
      <c r="V108" s="83">
        <f t="shared" si="108"/>
        <v>1000</v>
      </c>
      <c r="W108" s="83">
        <f t="shared" si="109"/>
        <v>1000</v>
      </c>
      <c r="X108" s="4"/>
      <c r="Y108" s="18"/>
      <c r="Z108" s="18"/>
      <c r="AA108" s="18"/>
      <c r="AB108" s="50"/>
    </row>
    <row r="109" spans="1:28" ht="15" customHeight="1">
      <c r="A109" s="3">
        <v>95</v>
      </c>
      <c r="B109" s="34">
        <f t="shared" si="91"/>
        <v>45416</v>
      </c>
      <c r="C109" s="2">
        <f t="shared" si="92"/>
        <v>884</v>
      </c>
      <c r="D109" s="5">
        <f t="shared" si="93"/>
        <v>1560</v>
      </c>
      <c r="E109" s="35">
        <f t="shared" si="96"/>
        <v>1644</v>
      </c>
      <c r="F109" s="35">
        <f t="shared" si="97"/>
        <v>1464</v>
      </c>
      <c r="G109" s="35">
        <f t="shared" si="98"/>
        <v>1394</v>
      </c>
      <c r="H109" s="18">
        <f t="shared" si="116"/>
        <v>800</v>
      </c>
      <c r="I109" s="18">
        <f t="shared" si="116"/>
        <v>980</v>
      </c>
      <c r="J109" s="18">
        <f t="shared" si="116"/>
        <v>1050</v>
      </c>
      <c r="K109" s="18">
        <f t="shared" si="119"/>
        <v>2000</v>
      </c>
      <c r="L109" s="18">
        <f t="shared" si="119"/>
        <v>2000</v>
      </c>
      <c r="M109" s="18">
        <f t="shared" si="119"/>
        <v>2000</v>
      </c>
      <c r="N109" s="18">
        <f t="shared" si="121"/>
        <v>-1200</v>
      </c>
      <c r="O109" s="18">
        <f t="shared" si="121"/>
        <v>-1020</v>
      </c>
      <c r="P109" s="18">
        <f t="shared" si="121"/>
        <v>-950</v>
      </c>
      <c r="Q109" s="35">
        <f t="shared" ref="Q109:S109" si="134">Q108</f>
        <v>0</v>
      </c>
      <c r="R109" s="35">
        <f t="shared" si="134"/>
        <v>0</v>
      </c>
      <c r="S109" s="35">
        <f t="shared" si="134"/>
        <v>0</v>
      </c>
      <c r="T109" s="4">
        <f t="shared" si="90"/>
        <v>1444</v>
      </c>
      <c r="U109" s="83">
        <f t="shared" si="107"/>
        <v>1000</v>
      </c>
      <c r="V109" s="83">
        <f t="shared" si="108"/>
        <v>1000</v>
      </c>
      <c r="W109" s="83">
        <f t="shared" si="109"/>
        <v>1000</v>
      </c>
      <c r="X109" s="4"/>
      <c r="Y109" s="18"/>
      <c r="Z109" s="18"/>
      <c r="AA109" s="18"/>
      <c r="AB109" s="50"/>
    </row>
    <row r="110" spans="1:28" ht="15" customHeight="1">
      <c r="A110" s="3">
        <v>96</v>
      </c>
      <c r="B110" s="34">
        <f t="shared" si="91"/>
        <v>45417</v>
      </c>
      <c r="C110" s="2">
        <f t="shared" si="92"/>
        <v>884</v>
      </c>
      <c r="D110" s="5">
        <f t="shared" si="93"/>
        <v>1558</v>
      </c>
      <c r="E110" s="35">
        <f t="shared" si="96"/>
        <v>1642</v>
      </c>
      <c r="F110" s="35">
        <f t="shared" si="97"/>
        <v>1462</v>
      </c>
      <c r="G110" s="35">
        <f t="shared" si="98"/>
        <v>1392</v>
      </c>
      <c r="H110" s="18">
        <f t="shared" si="116"/>
        <v>800</v>
      </c>
      <c r="I110" s="18">
        <f t="shared" si="116"/>
        <v>980</v>
      </c>
      <c r="J110" s="18">
        <f t="shared" si="116"/>
        <v>1050</v>
      </c>
      <c r="K110" s="18">
        <f t="shared" si="119"/>
        <v>2000</v>
      </c>
      <c r="L110" s="18">
        <f t="shared" si="119"/>
        <v>2000</v>
      </c>
      <c r="M110" s="18">
        <f t="shared" si="119"/>
        <v>2000</v>
      </c>
      <c r="N110" s="18">
        <f t="shared" si="121"/>
        <v>-1200</v>
      </c>
      <c r="O110" s="18">
        <f t="shared" si="121"/>
        <v>-1020</v>
      </c>
      <c r="P110" s="18">
        <f t="shared" si="121"/>
        <v>-950</v>
      </c>
      <c r="Q110" s="35">
        <f t="shared" ref="Q110:S110" si="135">Q109</f>
        <v>0</v>
      </c>
      <c r="R110" s="35">
        <f t="shared" si="135"/>
        <v>0</v>
      </c>
      <c r="S110" s="35">
        <f t="shared" si="135"/>
        <v>0</v>
      </c>
      <c r="T110" s="4">
        <f t="shared" si="90"/>
        <v>1442</v>
      </c>
      <c r="U110" s="83">
        <f t="shared" si="107"/>
        <v>1000</v>
      </c>
      <c r="V110" s="83">
        <f t="shared" si="108"/>
        <v>1000</v>
      </c>
      <c r="W110" s="83">
        <f t="shared" si="109"/>
        <v>1000</v>
      </c>
      <c r="X110" s="4"/>
      <c r="Y110" s="18"/>
      <c r="Z110" s="18"/>
      <c r="AA110" s="18"/>
      <c r="AB110" s="50"/>
    </row>
    <row r="111" spans="1:28" ht="15" customHeight="1">
      <c r="A111" s="3">
        <v>97</v>
      </c>
      <c r="B111" s="34">
        <f t="shared" si="91"/>
        <v>45418</v>
      </c>
      <c r="C111" s="2">
        <f t="shared" si="92"/>
        <v>884</v>
      </c>
      <c r="D111" s="5">
        <f t="shared" si="93"/>
        <v>1556</v>
      </c>
      <c r="E111" s="35">
        <f t="shared" si="96"/>
        <v>1640</v>
      </c>
      <c r="F111" s="35">
        <f t="shared" si="97"/>
        <v>1460</v>
      </c>
      <c r="G111" s="35">
        <f t="shared" si="98"/>
        <v>1390</v>
      </c>
      <c r="H111" s="18">
        <f t="shared" si="116"/>
        <v>800</v>
      </c>
      <c r="I111" s="18">
        <f t="shared" si="116"/>
        <v>980</v>
      </c>
      <c r="J111" s="18">
        <f t="shared" si="116"/>
        <v>1050</v>
      </c>
      <c r="K111" s="18">
        <f t="shared" si="119"/>
        <v>2000</v>
      </c>
      <c r="L111" s="18">
        <f t="shared" si="119"/>
        <v>2000</v>
      </c>
      <c r="M111" s="18">
        <f t="shared" si="119"/>
        <v>2000</v>
      </c>
      <c r="N111" s="18">
        <f t="shared" si="121"/>
        <v>-1200</v>
      </c>
      <c r="O111" s="18">
        <f t="shared" si="121"/>
        <v>-1020</v>
      </c>
      <c r="P111" s="18">
        <f t="shared" si="121"/>
        <v>-950</v>
      </c>
      <c r="Q111" s="35">
        <f t="shared" ref="Q111:S111" si="136">Q110</f>
        <v>0</v>
      </c>
      <c r="R111" s="35">
        <f t="shared" si="136"/>
        <v>0</v>
      </c>
      <c r="S111" s="35">
        <f t="shared" si="136"/>
        <v>0</v>
      </c>
      <c r="T111" s="4">
        <f t="shared" si="90"/>
        <v>1440</v>
      </c>
      <c r="U111" s="83">
        <f t="shared" si="107"/>
        <v>1000</v>
      </c>
      <c r="V111" s="83">
        <f t="shared" si="108"/>
        <v>1000</v>
      </c>
      <c r="W111" s="83">
        <f t="shared" si="109"/>
        <v>1000</v>
      </c>
      <c r="X111" s="4"/>
      <c r="Y111" s="18"/>
      <c r="Z111" s="18"/>
      <c r="AA111" s="18"/>
      <c r="AB111" s="50"/>
    </row>
    <row r="112" spans="1:28" ht="15" customHeight="1">
      <c r="A112" s="3">
        <v>98</v>
      </c>
      <c r="B112" s="34">
        <f t="shared" si="91"/>
        <v>45419</v>
      </c>
      <c r="C112" s="2">
        <f t="shared" si="92"/>
        <v>884</v>
      </c>
      <c r="D112" s="5">
        <f t="shared" si="93"/>
        <v>1554</v>
      </c>
      <c r="E112" s="35">
        <f t="shared" si="96"/>
        <v>1638</v>
      </c>
      <c r="F112" s="35">
        <f t="shared" si="97"/>
        <v>1458</v>
      </c>
      <c r="G112" s="35">
        <f t="shared" si="98"/>
        <v>1388</v>
      </c>
      <c r="H112" s="18">
        <f t="shared" si="116"/>
        <v>800</v>
      </c>
      <c r="I112" s="18">
        <f t="shared" si="116"/>
        <v>980</v>
      </c>
      <c r="J112" s="18">
        <f t="shared" si="116"/>
        <v>1050</v>
      </c>
      <c r="K112" s="18">
        <f t="shared" ref="K112:M127" si="137">K111</f>
        <v>2000</v>
      </c>
      <c r="L112" s="18">
        <f t="shared" si="137"/>
        <v>2000</v>
      </c>
      <c r="M112" s="18">
        <f t="shared" si="137"/>
        <v>2000</v>
      </c>
      <c r="N112" s="18">
        <f t="shared" si="121"/>
        <v>-1200</v>
      </c>
      <c r="O112" s="18">
        <f t="shared" si="121"/>
        <v>-1020</v>
      </c>
      <c r="P112" s="18">
        <f t="shared" si="121"/>
        <v>-950</v>
      </c>
      <c r="Q112" s="35">
        <f t="shared" ref="Q112:S112" si="138">Q111</f>
        <v>0</v>
      </c>
      <c r="R112" s="35">
        <f t="shared" si="138"/>
        <v>0</v>
      </c>
      <c r="S112" s="35">
        <f t="shared" si="138"/>
        <v>0</v>
      </c>
      <c r="T112" s="4">
        <f t="shared" si="90"/>
        <v>1438</v>
      </c>
      <c r="U112" s="83">
        <f t="shared" si="107"/>
        <v>1000</v>
      </c>
      <c r="V112" s="83">
        <f t="shared" si="108"/>
        <v>1000</v>
      </c>
      <c r="W112" s="83">
        <f t="shared" si="109"/>
        <v>1000</v>
      </c>
      <c r="X112" s="4"/>
      <c r="Y112" s="18"/>
      <c r="Z112" s="18"/>
      <c r="AA112" s="18"/>
      <c r="AB112" s="50"/>
    </row>
    <row r="113" spans="1:28" ht="15" customHeight="1">
      <c r="A113" s="3">
        <v>99</v>
      </c>
      <c r="B113" s="34">
        <f t="shared" si="91"/>
        <v>45420</v>
      </c>
      <c r="C113" s="2">
        <f t="shared" si="92"/>
        <v>884</v>
      </c>
      <c r="D113" s="5">
        <f t="shared" si="93"/>
        <v>1552</v>
      </c>
      <c r="E113" s="35">
        <f t="shared" si="96"/>
        <v>1636</v>
      </c>
      <c r="F113" s="35">
        <f t="shared" si="97"/>
        <v>1456</v>
      </c>
      <c r="G113" s="35">
        <f t="shared" si="98"/>
        <v>1386</v>
      </c>
      <c r="H113" s="18">
        <f t="shared" si="116"/>
        <v>800</v>
      </c>
      <c r="I113" s="18">
        <f t="shared" si="116"/>
        <v>980</v>
      </c>
      <c r="J113" s="18">
        <f t="shared" si="116"/>
        <v>1050</v>
      </c>
      <c r="K113" s="18">
        <f t="shared" si="137"/>
        <v>2000</v>
      </c>
      <c r="L113" s="18">
        <f t="shared" si="137"/>
        <v>2000</v>
      </c>
      <c r="M113" s="18">
        <f t="shared" si="137"/>
        <v>2000</v>
      </c>
      <c r="N113" s="18">
        <f t="shared" ref="N113:P128" si="139">N112-Q113</f>
        <v>-1200</v>
      </c>
      <c r="O113" s="18">
        <f t="shared" si="139"/>
        <v>-1020</v>
      </c>
      <c r="P113" s="18">
        <f t="shared" si="139"/>
        <v>-950</v>
      </c>
      <c r="Q113" s="35">
        <f t="shared" ref="Q113:S113" si="140">Q112</f>
        <v>0</v>
      </c>
      <c r="R113" s="35">
        <f t="shared" si="140"/>
        <v>0</v>
      </c>
      <c r="S113" s="35">
        <f t="shared" si="140"/>
        <v>0</v>
      </c>
      <c r="T113" s="4">
        <f t="shared" si="90"/>
        <v>1436</v>
      </c>
      <c r="U113" s="83">
        <f t="shared" si="107"/>
        <v>1000</v>
      </c>
      <c r="V113" s="83">
        <f t="shared" si="108"/>
        <v>1000</v>
      </c>
      <c r="W113" s="83">
        <f t="shared" si="109"/>
        <v>1000</v>
      </c>
      <c r="X113" s="4"/>
      <c r="Y113" s="18"/>
      <c r="Z113" s="18"/>
      <c r="AA113" s="18"/>
      <c r="AB113" s="50"/>
    </row>
    <row r="114" spans="1:28" ht="15" customHeight="1">
      <c r="A114" s="3">
        <v>100</v>
      </c>
      <c r="B114" s="34">
        <f t="shared" si="91"/>
        <v>45421</v>
      </c>
      <c r="C114" s="2">
        <f t="shared" si="92"/>
        <v>884</v>
      </c>
      <c r="D114" s="5">
        <f t="shared" si="93"/>
        <v>1550</v>
      </c>
      <c r="E114" s="35">
        <f t="shared" si="96"/>
        <v>1634</v>
      </c>
      <c r="F114" s="35">
        <f t="shared" si="97"/>
        <v>1454</v>
      </c>
      <c r="G114" s="35">
        <f t="shared" si="98"/>
        <v>1384</v>
      </c>
      <c r="H114" s="18">
        <f t="shared" si="116"/>
        <v>800</v>
      </c>
      <c r="I114" s="18">
        <f t="shared" si="116"/>
        <v>980</v>
      </c>
      <c r="J114" s="18">
        <f t="shared" si="116"/>
        <v>1050</v>
      </c>
      <c r="K114" s="18">
        <f t="shared" si="137"/>
        <v>2000</v>
      </c>
      <c r="L114" s="18">
        <f t="shared" si="137"/>
        <v>2000</v>
      </c>
      <c r="M114" s="18">
        <f t="shared" si="137"/>
        <v>2000</v>
      </c>
      <c r="N114" s="18">
        <f t="shared" si="139"/>
        <v>-1200</v>
      </c>
      <c r="O114" s="18">
        <f t="shared" si="139"/>
        <v>-1020</v>
      </c>
      <c r="P114" s="18">
        <f t="shared" si="139"/>
        <v>-950</v>
      </c>
      <c r="Q114" s="35">
        <f t="shared" ref="Q114:S114" si="141">Q113</f>
        <v>0</v>
      </c>
      <c r="R114" s="35">
        <f t="shared" si="141"/>
        <v>0</v>
      </c>
      <c r="S114" s="35">
        <f t="shared" si="141"/>
        <v>0</v>
      </c>
      <c r="T114" s="4">
        <f t="shared" si="90"/>
        <v>1434</v>
      </c>
      <c r="U114" s="83">
        <f t="shared" si="107"/>
        <v>1000</v>
      </c>
      <c r="V114" s="83">
        <f t="shared" si="108"/>
        <v>1000</v>
      </c>
      <c r="W114" s="83">
        <f t="shared" si="109"/>
        <v>1000</v>
      </c>
      <c r="X114" s="4"/>
      <c r="Y114" s="18"/>
      <c r="Z114" s="18"/>
      <c r="AA114" s="18"/>
      <c r="AB114" s="50"/>
    </row>
    <row r="115" spans="1:28" ht="15" customHeight="1">
      <c r="A115" s="3">
        <v>101</v>
      </c>
      <c r="B115" s="34">
        <f t="shared" si="91"/>
        <v>45422</v>
      </c>
      <c r="C115" s="2">
        <f t="shared" si="92"/>
        <v>884</v>
      </c>
      <c r="D115" s="5">
        <f t="shared" si="93"/>
        <v>1548</v>
      </c>
      <c r="E115" s="35">
        <f t="shared" si="96"/>
        <v>1632</v>
      </c>
      <c r="F115" s="35">
        <f t="shared" si="97"/>
        <v>1452</v>
      </c>
      <c r="G115" s="35">
        <f t="shared" si="98"/>
        <v>1382</v>
      </c>
      <c r="H115" s="18">
        <f t="shared" si="116"/>
        <v>800</v>
      </c>
      <c r="I115" s="18">
        <f t="shared" si="116"/>
        <v>980</v>
      </c>
      <c r="J115" s="18">
        <f t="shared" si="116"/>
        <v>1050</v>
      </c>
      <c r="K115" s="18">
        <f t="shared" si="137"/>
        <v>2000</v>
      </c>
      <c r="L115" s="18">
        <f t="shared" si="137"/>
        <v>2000</v>
      </c>
      <c r="M115" s="18">
        <f t="shared" si="137"/>
        <v>2000</v>
      </c>
      <c r="N115" s="18">
        <f t="shared" si="139"/>
        <v>-1200</v>
      </c>
      <c r="O115" s="18">
        <f t="shared" si="139"/>
        <v>-1020</v>
      </c>
      <c r="P115" s="18">
        <f t="shared" si="139"/>
        <v>-950</v>
      </c>
      <c r="Q115" s="35">
        <f t="shared" ref="Q115:S115" si="142">Q114</f>
        <v>0</v>
      </c>
      <c r="R115" s="35">
        <f t="shared" si="142"/>
        <v>0</v>
      </c>
      <c r="S115" s="35">
        <f t="shared" si="142"/>
        <v>0</v>
      </c>
      <c r="T115" s="4">
        <f t="shared" si="90"/>
        <v>1432</v>
      </c>
      <c r="U115" s="83">
        <f t="shared" si="107"/>
        <v>1000</v>
      </c>
      <c r="V115" s="83">
        <f t="shared" si="108"/>
        <v>1000</v>
      </c>
      <c r="W115" s="83">
        <f t="shared" si="109"/>
        <v>1000</v>
      </c>
      <c r="X115" s="4"/>
      <c r="Y115" s="18"/>
      <c r="Z115" s="18"/>
      <c r="AA115" s="18"/>
      <c r="AB115" s="50"/>
    </row>
    <row r="116" spans="1:28" ht="13.15" customHeight="1">
      <c r="A116" s="3">
        <v>102</v>
      </c>
      <c r="B116" s="34">
        <f t="shared" si="91"/>
        <v>45423</v>
      </c>
      <c r="C116" s="2">
        <f t="shared" si="92"/>
        <v>884</v>
      </c>
      <c r="D116" s="5">
        <f t="shared" si="93"/>
        <v>1546</v>
      </c>
      <c r="E116" s="35">
        <f t="shared" si="96"/>
        <v>1630</v>
      </c>
      <c r="F116" s="35">
        <f t="shared" si="97"/>
        <v>1450</v>
      </c>
      <c r="G116" s="35">
        <f t="shared" si="98"/>
        <v>1380</v>
      </c>
      <c r="H116" s="18">
        <f t="shared" si="116"/>
        <v>800</v>
      </c>
      <c r="I116" s="18">
        <f t="shared" si="116"/>
        <v>980</v>
      </c>
      <c r="J116" s="18">
        <f t="shared" si="116"/>
        <v>1050</v>
      </c>
      <c r="K116" s="18">
        <f t="shared" si="137"/>
        <v>2000</v>
      </c>
      <c r="L116" s="18">
        <f t="shared" si="137"/>
        <v>2000</v>
      </c>
      <c r="M116" s="18">
        <f t="shared" si="137"/>
        <v>2000</v>
      </c>
      <c r="N116" s="18">
        <f t="shared" si="139"/>
        <v>-1200</v>
      </c>
      <c r="O116" s="18">
        <f t="shared" si="139"/>
        <v>-1020</v>
      </c>
      <c r="P116" s="18">
        <f t="shared" si="139"/>
        <v>-950</v>
      </c>
      <c r="Q116" s="35">
        <f t="shared" ref="Q116:S116" si="143">Q115</f>
        <v>0</v>
      </c>
      <c r="R116" s="35">
        <f t="shared" si="143"/>
        <v>0</v>
      </c>
      <c r="S116" s="35">
        <f t="shared" si="143"/>
        <v>0</v>
      </c>
      <c r="T116" s="4">
        <f t="shared" si="90"/>
        <v>1430</v>
      </c>
      <c r="U116" s="83">
        <f t="shared" si="107"/>
        <v>1000</v>
      </c>
      <c r="V116" s="83">
        <f t="shared" si="108"/>
        <v>1000</v>
      </c>
      <c r="W116" s="83">
        <f t="shared" si="109"/>
        <v>1000</v>
      </c>
      <c r="X116" s="4"/>
      <c r="Y116" s="18"/>
      <c r="Z116" s="18"/>
      <c r="AA116" s="18"/>
      <c r="AB116" s="50"/>
    </row>
    <row r="117" spans="1:28" ht="13.15" customHeight="1">
      <c r="A117" s="3">
        <v>103</v>
      </c>
      <c r="B117" s="34">
        <f t="shared" si="91"/>
        <v>45424</v>
      </c>
      <c r="C117" s="2">
        <f t="shared" si="92"/>
        <v>884</v>
      </c>
      <c r="D117" s="5">
        <f t="shared" si="93"/>
        <v>1544</v>
      </c>
      <c r="E117" s="35">
        <f t="shared" si="96"/>
        <v>1628</v>
      </c>
      <c r="F117" s="35">
        <f t="shared" si="97"/>
        <v>1448</v>
      </c>
      <c r="G117" s="35">
        <f t="shared" si="98"/>
        <v>1378</v>
      </c>
      <c r="H117" s="18">
        <f t="shared" si="116"/>
        <v>800</v>
      </c>
      <c r="I117" s="18">
        <f t="shared" si="116"/>
        <v>980</v>
      </c>
      <c r="J117" s="18">
        <f t="shared" si="116"/>
        <v>1050</v>
      </c>
      <c r="K117" s="18">
        <f t="shared" si="137"/>
        <v>2000</v>
      </c>
      <c r="L117" s="18">
        <f t="shared" si="137"/>
        <v>2000</v>
      </c>
      <c r="M117" s="18">
        <f t="shared" si="137"/>
        <v>2000</v>
      </c>
      <c r="N117" s="18">
        <f t="shared" si="139"/>
        <v>-1200</v>
      </c>
      <c r="O117" s="18">
        <f t="shared" si="139"/>
        <v>-1020</v>
      </c>
      <c r="P117" s="18">
        <f t="shared" si="139"/>
        <v>-950</v>
      </c>
      <c r="Q117" s="35">
        <f t="shared" ref="Q117:S117" si="144">Q116</f>
        <v>0</v>
      </c>
      <c r="R117" s="35">
        <f t="shared" si="144"/>
        <v>0</v>
      </c>
      <c r="S117" s="35">
        <f t="shared" si="144"/>
        <v>0</v>
      </c>
      <c r="T117" s="4">
        <f t="shared" si="90"/>
        <v>1428</v>
      </c>
      <c r="U117" s="83">
        <f t="shared" si="107"/>
        <v>1000</v>
      </c>
      <c r="V117" s="83">
        <f t="shared" si="108"/>
        <v>1000</v>
      </c>
      <c r="W117" s="83">
        <f t="shared" si="109"/>
        <v>1000</v>
      </c>
      <c r="X117" s="4"/>
      <c r="Y117" s="18"/>
      <c r="Z117" s="18"/>
      <c r="AA117" s="18"/>
      <c r="AB117" s="50"/>
    </row>
    <row r="118" spans="1:28" ht="13.15" customHeight="1">
      <c r="A118" s="3">
        <v>104</v>
      </c>
      <c r="B118" s="34">
        <f t="shared" si="91"/>
        <v>45425</v>
      </c>
      <c r="C118" s="2">
        <f t="shared" si="92"/>
        <v>884</v>
      </c>
      <c r="D118" s="5">
        <f t="shared" si="93"/>
        <v>1542</v>
      </c>
      <c r="E118" s="35">
        <f t="shared" si="96"/>
        <v>1626</v>
      </c>
      <c r="F118" s="35">
        <f t="shared" si="97"/>
        <v>1446</v>
      </c>
      <c r="G118" s="35">
        <f t="shared" si="98"/>
        <v>1376</v>
      </c>
      <c r="H118" s="18">
        <f t="shared" si="116"/>
        <v>800</v>
      </c>
      <c r="I118" s="18">
        <f t="shared" si="116"/>
        <v>980</v>
      </c>
      <c r="J118" s="18">
        <f t="shared" si="116"/>
        <v>1050</v>
      </c>
      <c r="K118" s="18">
        <f t="shared" si="137"/>
        <v>2000</v>
      </c>
      <c r="L118" s="18">
        <f t="shared" si="137"/>
        <v>2000</v>
      </c>
      <c r="M118" s="18">
        <f t="shared" si="137"/>
        <v>2000</v>
      </c>
      <c r="N118" s="18">
        <f t="shared" si="139"/>
        <v>-1200</v>
      </c>
      <c r="O118" s="18">
        <f t="shared" si="139"/>
        <v>-1020</v>
      </c>
      <c r="P118" s="18">
        <f t="shared" si="139"/>
        <v>-950</v>
      </c>
      <c r="Q118" s="35">
        <f t="shared" ref="Q118:S118" si="145">Q117</f>
        <v>0</v>
      </c>
      <c r="R118" s="35">
        <f t="shared" si="145"/>
        <v>0</v>
      </c>
      <c r="S118" s="35">
        <f t="shared" si="145"/>
        <v>0</v>
      </c>
      <c r="T118" s="4">
        <f t="shared" si="90"/>
        <v>1426</v>
      </c>
      <c r="U118" s="83">
        <f t="shared" si="107"/>
        <v>1000</v>
      </c>
      <c r="V118" s="83">
        <f t="shared" si="108"/>
        <v>1000</v>
      </c>
      <c r="W118" s="83">
        <f t="shared" si="109"/>
        <v>1000</v>
      </c>
      <c r="X118" s="4"/>
      <c r="Y118" s="18"/>
      <c r="Z118" s="18"/>
      <c r="AA118" s="18"/>
      <c r="AB118" s="50"/>
    </row>
    <row r="119" spans="1:28" ht="13.15" customHeight="1">
      <c r="A119" s="3">
        <v>105</v>
      </c>
      <c r="B119" s="34">
        <f t="shared" si="91"/>
        <v>45426</v>
      </c>
      <c r="C119" s="2">
        <f t="shared" si="92"/>
        <v>884</v>
      </c>
      <c r="D119" s="5">
        <f t="shared" si="93"/>
        <v>1540</v>
      </c>
      <c r="E119" s="35">
        <f t="shared" si="96"/>
        <v>1624</v>
      </c>
      <c r="F119" s="35">
        <f t="shared" si="97"/>
        <v>1444</v>
      </c>
      <c r="G119" s="35">
        <f t="shared" si="98"/>
        <v>1374</v>
      </c>
      <c r="H119" s="18">
        <f t="shared" si="116"/>
        <v>800</v>
      </c>
      <c r="I119" s="18">
        <f t="shared" si="116"/>
        <v>980</v>
      </c>
      <c r="J119" s="18">
        <f t="shared" si="116"/>
        <v>1050</v>
      </c>
      <c r="K119" s="18">
        <f t="shared" si="137"/>
        <v>2000</v>
      </c>
      <c r="L119" s="18">
        <f t="shared" si="137"/>
        <v>2000</v>
      </c>
      <c r="M119" s="18">
        <f t="shared" si="137"/>
        <v>2000</v>
      </c>
      <c r="N119" s="18">
        <f t="shared" si="139"/>
        <v>-1200</v>
      </c>
      <c r="O119" s="18">
        <f t="shared" si="139"/>
        <v>-1020</v>
      </c>
      <c r="P119" s="18">
        <f t="shared" si="139"/>
        <v>-950</v>
      </c>
      <c r="Q119" s="35">
        <f t="shared" ref="Q119:S119" si="146">Q118</f>
        <v>0</v>
      </c>
      <c r="R119" s="35">
        <f t="shared" si="146"/>
        <v>0</v>
      </c>
      <c r="S119" s="35">
        <f t="shared" si="146"/>
        <v>0</v>
      </c>
      <c r="T119" s="4">
        <f t="shared" si="90"/>
        <v>1424</v>
      </c>
      <c r="U119" s="83">
        <f t="shared" si="107"/>
        <v>1000</v>
      </c>
      <c r="V119" s="83">
        <f t="shared" si="108"/>
        <v>1000</v>
      </c>
      <c r="W119" s="83">
        <f t="shared" si="109"/>
        <v>1000</v>
      </c>
      <c r="X119" s="4"/>
      <c r="Y119" s="18"/>
      <c r="Z119" s="18"/>
      <c r="AA119" s="18"/>
      <c r="AB119" s="50"/>
    </row>
    <row r="120" spans="1:28" ht="13.15" customHeight="1">
      <c r="A120" s="3">
        <v>106</v>
      </c>
      <c r="B120" s="34">
        <f t="shared" si="91"/>
        <v>45427</v>
      </c>
      <c r="C120" s="2">
        <f t="shared" si="92"/>
        <v>884</v>
      </c>
      <c r="D120" s="5">
        <f t="shared" si="93"/>
        <v>1538</v>
      </c>
      <c r="E120" s="35">
        <f t="shared" si="96"/>
        <v>1622</v>
      </c>
      <c r="F120" s="35">
        <f t="shared" si="97"/>
        <v>1442</v>
      </c>
      <c r="G120" s="35">
        <f t="shared" si="98"/>
        <v>1372</v>
      </c>
      <c r="H120" s="18">
        <f t="shared" si="116"/>
        <v>800</v>
      </c>
      <c r="I120" s="18">
        <f t="shared" si="116"/>
        <v>980</v>
      </c>
      <c r="J120" s="18">
        <f t="shared" si="116"/>
        <v>1050</v>
      </c>
      <c r="K120" s="18">
        <f t="shared" si="137"/>
        <v>2000</v>
      </c>
      <c r="L120" s="18">
        <f t="shared" si="137"/>
        <v>2000</v>
      </c>
      <c r="M120" s="18">
        <f t="shared" si="137"/>
        <v>2000</v>
      </c>
      <c r="N120" s="18">
        <f t="shared" si="139"/>
        <v>-1200</v>
      </c>
      <c r="O120" s="18">
        <f t="shared" si="139"/>
        <v>-1020</v>
      </c>
      <c r="P120" s="18">
        <f t="shared" si="139"/>
        <v>-950</v>
      </c>
      <c r="Q120" s="35">
        <f t="shared" ref="Q120:S120" si="147">Q119</f>
        <v>0</v>
      </c>
      <c r="R120" s="35">
        <f t="shared" si="147"/>
        <v>0</v>
      </c>
      <c r="S120" s="35">
        <f t="shared" si="147"/>
        <v>0</v>
      </c>
      <c r="T120" s="4">
        <f t="shared" si="90"/>
        <v>1422</v>
      </c>
      <c r="U120" s="83">
        <f t="shared" si="107"/>
        <v>1000</v>
      </c>
      <c r="V120" s="83">
        <f t="shared" si="108"/>
        <v>1000</v>
      </c>
      <c r="W120" s="83">
        <f t="shared" si="109"/>
        <v>1000</v>
      </c>
      <c r="X120" s="4"/>
      <c r="Y120" s="18"/>
      <c r="Z120" s="18"/>
      <c r="AA120" s="18"/>
      <c r="AB120" s="50"/>
    </row>
    <row r="121" spans="1:28" ht="13.15" customHeight="1">
      <c r="A121" s="3">
        <v>107</v>
      </c>
      <c r="B121" s="34">
        <f t="shared" si="91"/>
        <v>45428</v>
      </c>
      <c r="C121" s="2">
        <f t="shared" si="92"/>
        <v>884</v>
      </c>
      <c r="D121" s="5">
        <f t="shared" si="93"/>
        <v>1536</v>
      </c>
      <c r="E121" s="35">
        <f t="shared" si="96"/>
        <v>1620</v>
      </c>
      <c r="F121" s="35">
        <f t="shared" si="97"/>
        <v>1440</v>
      </c>
      <c r="G121" s="35">
        <f t="shared" si="98"/>
        <v>1370</v>
      </c>
      <c r="H121" s="18">
        <f t="shared" si="116"/>
        <v>800</v>
      </c>
      <c r="I121" s="18">
        <f t="shared" si="116"/>
        <v>980</v>
      </c>
      <c r="J121" s="18">
        <f t="shared" si="116"/>
        <v>1050</v>
      </c>
      <c r="K121" s="18">
        <f t="shared" si="137"/>
        <v>2000</v>
      </c>
      <c r="L121" s="18">
        <f t="shared" si="137"/>
        <v>2000</v>
      </c>
      <c r="M121" s="18">
        <f t="shared" si="137"/>
        <v>2000</v>
      </c>
      <c r="N121" s="18">
        <f t="shared" si="139"/>
        <v>-1200</v>
      </c>
      <c r="O121" s="18">
        <f t="shared" si="139"/>
        <v>-1020</v>
      </c>
      <c r="P121" s="18">
        <f t="shared" si="139"/>
        <v>-950</v>
      </c>
      <c r="Q121" s="35">
        <f t="shared" ref="Q121:S121" si="148">Q120</f>
        <v>0</v>
      </c>
      <c r="R121" s="35">
        <f t="shared" si="148"/>
        <v>0</v>
      </c>
      <c r="S121" s="35">
        <f t="shared" si="148"/>
        <v>0</v>
      </c>
      <c r="T121" s="4">
        <f t="shared" si="90"/>
        <v>1420</v>
      </c>
      <c r="U121" s="83">
        <f t="shared" si="107"/>
        <v>1000</v>
      </c>
      <c r="V121" s="83">
        <f t="shared" si="108"/>
        <v>1000</v>
      </c>
      <c r="W121" s="83">
        <f t="shared" si="109"/>
        <v>1000</v>
      </c>
      <c r="X121" s="4"/>
      <c r="Y121" s="18"/>
      <c r="Z121" s="18"/>
      <c r="AA121" s="18"/>
      <c r="AB121" s="50"/>
    </row>
    <row r="122" spans="1:28" ht="13.15" customHeight="1">
      <c r="A122" s="3">
        <v>108</v>
      </c>
      <c r="B122" s="34">
        <f t="shared" si="91"/>
        <v>45429</v>
      </c>
      <c r="C122" s="2">
        <f t="shared" si="92"/>
        <v>884</v>
      </c>
      <c r="D122" s="5">
        <f t="shared" si="93"/>
        <v>1534</v>
      </c>
      <c r="E122" s="35">
        <f t="shared" si="96"/>
        <v>1618</v>
      </c>
      <c r="F122" s="35">
        <f t="shared" si="97"/>
        <v>1438</v>
      </c>
      <c r="G122" s="35">
        <f t="shared" si="98"/>
        <v>1368</v>
      </c>
      <c r="H122" s="18">
        <f t="shared" si="116"/>
        <v>800</v>
      </c>
      <c r="I122" s="18">
        <f t="shared" si="116"/>
        <v>980</v>
      </c>
      <c r="J122" s="18">
        <f t="shared" si="116"/>
        <v>1050</v>
      </c>
      <c r="K122" s="18">
        <f t="shared" si="137"/>
        <v>2000</v>
      </c>
      <c r="L122" s="18">
        <f t="shared" si="137"/>
        <v>2000</v>
      </c>
      <c r="M122" s="18">
        <f t="shared" si="137"/>
        <v>2000</v>
      </c>
      <c r="N122" s="18">
        <f t="shared" si="139"/>
        <v>-1200</v>
      </c>
      <c r="O122" s="18">
        <f t="shared" si="139"/>
        <v>-1020</v>
      </c>
      <c r="P122" s="18">
        <f t="shared" si="139"/>
        <v>-950</v>
      </c>
      <c r="Q122" s="35">
        <f t="shared" ref="Q122:S122" si="149">Q121</f>
        <v>0</v>
      </c>
      <c r="R122" s="35">
        <f t="shared" si="149"/>
        <v>0</v>
      </c>
      <c r="S122" s="35">
        <f t="shared" si="149"/>
        <v>0</v>
      </c>
      <c r="T122" s="4">
        <f t="shared" si="90"/>
        <v>1418</v>
      </c>
      <c r="U122" s="83">
        <f t="shared" si="107"/>
        <v>1000</v>
      </c>
      <c r="V122" s="83">
        <f t="shared" si="108"/>
        <v>1000</v>
      </c>
      <c r="W122" s="83">
        <f t="shared" si="109"/>
        <v>1000</v>
      </c>
      <c r="X122" s="4"/>
      <c r="Y122" s="18"/>
      <c r="Z122" s="18"/>
      <c r="AA122" s="18"/>
      <c r="AB122" s="50"/>
    </row>
    <row r="123" spans="1:28" ht="13.15" customHeight="1">
      <c r="A123" s="3">
        <v>109</v>
      </c>
      <c r="B123" s="34">
        <f t="shared" si="91"/>
        <v>45430</v>
      </c>
      <c r="C123" s="2">
        <f t="shared" si="92"/>
        <v>884</v>
      </c>
      <c r="D123" s="5">
        <f t="shared" si="93"/>
        <v>1532</v>
      </c>
      <c r="E123" s="35">
        <f t="shared" si="96"/>
        <v>1616</v>
      </c>
      <c r="F123" s="35">
        <f t="shared" si="97"/>
        <v>1436</v>
      </c>
      <c r="G123" s="35">
        <f t="shared" si="98"/>
        <v>1366</v>
      </c>
      <c r="H123" s="18">
        <f t="shared" si="116"/>
        <v>800</v>
      </c>
      <c r="I123" s="18">
        <f t="shared" si="116"/>
        <v>980</v>
      </c>
      <c r="J123" s="18">
        <f t="shared" si="116"/>
        <v>1050</v>
      </c>
      <c r="K123" s="18">
        <f t="shared" si="137"/>
        <v>2000</v>
      </c>
      <c r="L123" s="18">
        <f t="shared" si="137"/>
        <v>2000</v>
      </c>
      <c r="M123" s="18">
        <f t="shared" si="137"/>
        <v>2000</v>
      </c>
      <c r="N123" s="18">
        <f t="shared" si="139"/>
        <v>-1200</v>
      </c>
      <c r="O123" s="18">
        <f t="shared" si="139"/>
        <v>-1020</v>
      </c>
      <c r="P123" s="18">
        <f t="shared" si="139"/>
        <v>-950</v>
      </c>
      <c r="Q123" s="35">
        <f t="shared" ref="Q123:S123" si="150">Q122</f>
        <v>0</v>
      </c>
      <c r="R123" s="35">
        <f t="shared" si="150"/>
        <v>0</v>
      </c>
      <c r="S123" s="35">
        <f t="shared" si="150"/>
        <v>0</v>
      </c>
      <c r="T123" s="4">
        <f t="shared" si="90"/>
        <v>1416</v>
      </c>
      <c r="U123" s="83">
        <f t="shared" si="107"/>
        <v>1000</v>
      </c>
      <c r="V123" s="83">
        <f t="shared" si="108"/>
        <v>1000</v>
      </c>
      <c r="W123" s="83">
        <f t="shared" si="109"/>
        <v>1000</v>
      </c>
      <c r="X123" s="4"/>
      <c r="Y123" s="18"/>
      <c r="Z123" s="18"/>
      <c r="AA123" s="18"/>
      <c r="AB123" s="50"/>
    </row>
    <row r="124" spans="1:28" ht="13.15" customHeight="1">
      <c r="A124" s="3">
        <v>110</v>
      </c>
      <c r="B124" s="34">
        <f t="shared" si="91"/>
        <v>45431</v>
      </c>
      <c r="C124" s="2">
        <f t="shared" si="92"/>
        <v>884</v>
      </c>
      <c r="D124" s="5">
        <f t="shared" si="93"/>
        <v>1530</v>
      </c>
      <c r="E124" s="35">
        <f t="shared" si="96"/>
        <v>1614</v>
      </c>
      <c r="F124" s="35">
        <f t="shared" si="97"/>
        <v>1434</v>
      </c>
      <c r="G124" s="35">
        <f t="shared" si="98"/>
        <v>1364</v>
      </c>
      <c r="H124" s="18">
        <f t="shared" si="116"/>
        <v>800</v>
      </c>
      <c r="I124" s="18">
        <f t="shared" si="116"/>
        <v>980</v>
      </c>
      <c r="J124" s="18">
        <f t="shared" si="116"/>
        <v>1050</v>
      </c>
      <c r="K124" s="18">
        <f t="shared" si="137"/>
        <v>2000</v>
      </c>
      <c r="L124" s="18">
        <f t="shared" si="137"/>
        <v>2000</v>
      </c>
      <c r="M124" s="18">
        <f t="shared" si="137"/>
        <v>2000</v>
      </c>
      <c r="N124" s="18">
        <f t="shared" si="139"/>
        <v>-1200</v>
      </c>
      <c r="O124" s="18">
        <f t="shared" si="139"/>
        <v>-1020</v>
      </c>
      <c r="P124" s="18">
        <f t="shared" si="139"/>
        <v>-950</v>
      </c>
      <c r="Q124" s="35">
        <f t="shared" ref="Q124:S124" si="151">Q123</f>
        <v>0</v>
      </c>
      <c r="R124" s="35">
        <f t="shared" si="151"/>
        <v>0</v>
      </c>
      <c r="S124" s="35">
        <f t="shared" si="151"/>
        <v>0</v>
      </c>
      <c r="T124" s="4">
        <f t="shared" si="90"/>
        <v>1414</v>
      </c>
      <c r="U124" s="83">
        <f t="shared" si="107"/>
        <v>1000</v>
      </c>
      <c r="V124" s="83">
        <f t="shared" si="108"/>
        <v>1000</v>
      </c>
      <c r="W124" s="83">
        <f t="shared" si="109"/>
        <v>1000</v>
      </c>
      <c r="X124" s="4"/>
      <c r="Y124" s="18"/>
      <c r="Z124" s="18"/>
      <c r="AA124" s="18"/>
      <c r="AB124" s="50"/>
    </row>
    <row r="125" spans="1:28" ht="13.15" customHeight="1">
      <c r="A125" s="3">
        <v>111</v>
      </c>
      <c r="B125" s="34">
        <f t="shared" si="91"/>
        <v>45432</v>
      </c>
      <c r="C125" s="2">
        <f t="shared" si="92"/>
        <v>884</v>
      </c>
      <c r="D125" s="5">
        <f t="shared" si="93"/>
        <v>1528</v>
      </c>
      <c r="E125" s="35">
        <f t="shared" si="96"/>
        <v>1612</v>
      </c>
      <c r="F125" s="35">
        <f t="shared" si="97"/>
        <v>1432</v>
      </c>
      <c r="G125" s="35">
        <f t="shared" si="98"/>
        <v>1362</v>
      </c>
      <c r="H125" s="18">
        <f t="shared" si="116"/>
        <v>800</v>
      </c>
      <c r="I125" s="18">
        <f t="shared" si="116"/>
        <v>980</v>
      </c>
      <c r="J125" s="18">
        <f t="shared" si="116"/>
        <v>1050</v>
      </c>
      <c r="K125" s="18">
        <f t="shared" si="137"/>
        <v>2000</v>
      </c>
      <c r="L125" s="18">
        <f t="shared" si="137"/>
        <v>2000</v>
      </c>
      <c r="M125" s="18">
        <f t="shared" si="137"/>
        <v>2000</v>
      </c>
      <c r="N125" s="18">
        <f t="shared" si="139"/>
        <v>-1200</v>
      </c>
      <c r="O125" s="18">
        <f t="shared" si="139"/>
        <v>-1020</v>
      </c>
      <c r="P125" s="18">
        <f t="shared" si="139"/>
        <v>-950</v>
      </c>
      <c r="Q125" s="35">
        <f t="shared" ref="Q125:S125" si="152">Q124</f>
        <v>0</v>
      </c>
      <c r="R125" s="35">
        <f t="shared" si="152"/>
        <v>0</v>
      </c>
      <c r="S125" s="35">
        <f t="shared" si="152"/>
        <v>0</v>
      </c>
      <c r="T125" s="4">
        <f t="shared" si="90"/>
        <v>1412</v>
      </c>
      <c r="U125" s="83">
        <f t="shared" si="107"/>
        <v>1000</v>
      </c>
      <c r="V125" s="83">
        <f t="shared" si="108"/>
        <v>1000</v>
      </c>
      <c r="W125" s="83">
        <f t="shared" si="109"/>
        <v>1000</v>
      </c>
      <c r="X125" s="4"/>
      <c r="Y125" s="18"/>
      <c r="Z125" s="18"/>
      <c r="AA125" s="18"/>
      <c r="AB125" s="50"/>
    </row>
    <row r="126" spans="1:28" ht="13.15" customHeight="1">
      <c r="A126" s="3">
        <v>112</v>
      </c>
      <c r="B126" s="34">
        <f t="shared" si="91"/>
        <v>45433</v>
      </c>
      <c r="C126" s="2">
        <f t="shared" si="92"/>
        <v>884</v>
      </c>
      <c r="D126" s="5">
        <f t="shared" si="93"/>
        <v>1526</v>
      </c>
      <c r="E126" s="35">
        <f t="shared" si="96"/>
        <v>1610</v>
      </c>
      <c r="F126" s="35">
        <f t="shared" si="97"/>
        <v>1430</v>
      </c>
      <c r="G126" s="35">
        <f t="shared" si="98"/>
        <v>1360</v>
      </c>
      <c r="H126" s="18">
        <f t="shared" si="116"/>
        <v>800</v>
      </c>
      <c r="I126" s="18">
        <f t="shared" si="116"/>
        <v>980</v>
      </c>
      <c r="J126" s="18">
        <f t="shared" si="116"/>
        <v>1050</v>
      </c>
      <c r="K126" s="18">
        <f t="shared" si="137"/>
        <v>2000</v>
      </c>
      <c r="L126" s="18">
        <f t="shared" si="137"/>
        <v>2000</v>
      </c>
      <c r="M126" s="18">
        <f t="shared" si="137"/>
        <v>2000</v>
      </c>
      <c r="N126" s="18">
        <f t="shared" si="139"/>
        <v>-1200</v>
      </c>
      <c r="O126" s="18">
        <f t="shared" si="139"/>
        <v>-1020</v>
      </c>
      <c r="P126" s="18">
        <f t="shared" si="139"/>
        <v>-950</v>
      </c>
      <c r="Q126" s="35">
        <f t="shared" ref="Q126:S126" si="153">Q125</f>
        <v>0</v>
      </c>
      <c r="R126" s="35">
        <f t="shared" si="153"/>
        <v>0</v>
      </c>
      <c r="S126" s="35">
        <f t="shared" si="153"/>
        <v>0</v>
      </c>
      <c r="T126" s="4">
        <f t="shared" si="90"/>
        <v>1410</v>
      </c>
      <c r="U126" s="83">
        <f t="shared" si="107"/>
        <v>1000</v>
      </c>
      <c r="V126" s="83">
        <f t="shared" si="108"/>
        <v>1000</v>
      </c>
      <c r="W126" s="83">
        <f t="shared" si="109"/>
        <v>1000</v>
      </c>
      <c r="X126" s="4"/>
      <c r="Y126" s="18"/>
      <c r="Z126" s="18"/>
      <c r="AA126" s="18"/>
      <c r="AB126" s="50"/>
    </row>
    <row r="127" spans="1:28" ht="13.15" customHeight="1">
      <c r="A127" s="3">
        <v>113</v>
      </c>
      <c r="B127" s="34">
        <f t="shared" si="91"/>
        <v>45434</v>
      </c>
      <c r="C127" s="2">
        <f t="shared" si="92"/>
        <v>884</v>
      </c>
      <c r="D127" s="5">
        <f>D126+2</f>
        <v>1528</v>
      </c>
      <c r="E127" s="35">
        <f t="shared" si="96"/>
        <v>1612</v>
      </c>
      <c r="F127" s="35">
        <f t="shared" si="97"/>
        <v>1432</v>
      </c>
      <c r="G127" s="35">
        <f t="shared" si="98"/>
        <v>1362</v>
      </c>
      <c r="H127" s="18">
        <f t="shared" si="116"/>
        <v>800</v>
      </c>
      <c r="I127" s="18">
        <f t="shared" si="116"/>
        <v>980</v>
      </c>
      <c r="J127" s="18">
        <f t="shared" si="116"/>
        <v>1050</v>
      </c>
      <c r="K127" s="18">
        <f t="shared" si="137"/>
        <v>2000</v>
      </c>
      <c r="L127" s="18">
        <f t="shared" si="137"/>
        <v>2000</v>
      </c>
      <c r="M127" s="18">
        <f t="shared" si="137"/>
        <v>2000</v>
      </c>
      <c r="N127" s="18">
        <f t="shared" si="139"/>
        <v>-1200</v>
      </c>
      <c r="O127" s="18">
        <f t="shared" si="139"/>
        <v>-1020</v>
      </c>
      <c r="P127" s="18">
        <f t="shared" si="139"/>
        <v>-950</v>
      </c>
      <c r="Q127" s="35">
        <f t="shared" ref="Q127:S127" si="154">Q126</f>
        <v>0</v>
      </c>
      <c r="R127" s="35">
        <f t="shared" si="154"/>
        <v>0</v>
      </c>
      <c r="S127" s="35">
        <f t="shared" si="154"/>
        <v>0</v>
      </c>
      <c r="T127" s="4">
        <f t="shared" si="90"/>
        <v>1412</v>
      </c>
      <c r="U127" s="83">
        <f t="shared" si="107"/>
        <v>1000</v>
      </c>
      <c r="V127" s="83">
        <f t="shared" si="108"/>
        <v>1000</v>
      </c>
      <c r="W127" s="83">
        <f t="shared" si="109"/>
        <v>1000</v>
      </c>
      <c r="X127" s="4"/>
      <c r="Y127" s="18"/>
      <c r="Z127" s="18"/>
      <c r="AA127" s="18"/>
      <c r="AB127" s="50"/>
    </row>
    <row r="128" spans="1:28" ht="13.15" customHeight="1">
      <c r="A128" s="3">
        <v>114</v>
      </c>
      <c r="B128" s="34">
        <f t="shared" si="91"/>
        <v>45435</v>
      </c>
      <c r="C128" s="2">
        <f t="shared" si="92"/>
        <v>884</v>
      </c>
      <c r="D128" s="5">
        <f t="shared" ref="D128:D191" si="155">D127+2</f>
        <v>1530</v>
      </c>
      <c r="E128" s="35">
        <f t="shared" si="96"/>
        <v>1614</v>
      </c>
      <c r="F128" s="35">
        <f t="shared" si="97"/>
        <v>1434</v>
      </c>
      <c r="G128" s="35">
        <f t="shared" si="98"/>
        <v>1364</v>
      </c>
      <c r="H128" s="18">
        <f t="shared" si="116"/>
        <v>800</v>
      </c>
      <c r="I128" s="18">
        <f t="shared" si="116"/>
        <v>980</v>
      </c>
      <c r="J128" s="18">
        <f t="shared" si="116"/>
        <v>1050</v>
      </c>
      <c r="K128" s="18">
        <f t="shared" ref="K128:M143" si="156">K127</f>
        <v>2000</v>
      </c>
      <c r="L128" s="18">
        <f t="shared" si="156"/>
        <v>2000</v>
      </c>
      <c r="M128" s="18">
        <f t="shared" si="156"/>
        <v>2000</v>
      </c>
      <c r="N128" s="18">
        <f t="shared" si="139"/>
        <v>-1200</v>
      </c>
      <c r="O128" s="18">
        <f t="shared" si="139"/>
        <v>-1020</v>
      </c>
      <c r="P128" s="18">
        <f t="shared" si="139"/>
        <v>-950</v>
      </c>
      <c r="Q128" s="35">
        <f t="shared" ref="Q128:S128" si="157">Q127</f>
        <v>0</v>
      </c>
      <c r="R128" s="35">
        <f t="shared" si="157"/>
        <v>0</v>
      </c>
      <c r="S128" s="35">
        <f t="shared" si="157"/>
        <v>0</v>
      </c>
      <c r="T128" s="4">
        <f t="shared" si="90"/>
        <v>1414</v>
      </c>
      <c r="U128" s="83">
        <f t="shared" si="107"/>
        <v>1000</v>
      </c>
      <c r="V128" s="83">
        <f t="shared" si="108"/>
        <v>1000</v>
      </c>
      <c r="W128" s="83">
        <f t="shared" si="109"/>
        <v>1000</v>
      </c>
      <c r="X128" s="4"/>
      <c r="Y128" s="18"/>
      <c r="Z128" s="18"/>
      <c r="AA128" s="18"/>
      <c r="AB128" s="50"/>
    </row>
    <row r="129" spans="1:28" ht="13.15" customHeight="1">
      <c r="A129" s="3">
        <v>115</v>
      </c>
      <c r="B129" s="34">
        <f t="shared" si="91"/>
        <v>45436</v>
      </c>
      <c r="C129" s="2">
        <f t="shared" si="92"/>
        <v>884</v>
      </c>
      <c r="D129" s="5">
        <f t="shared" si="155"/>
        <v>1532</v>
      </c>
      <c r="E129" s="35">
        <f t="shared" si="96"/>
        <v>1616</v>
      </c>
      <c r="F129" s="35">
        <f t="shared" si="97"/>
        <v>1436</v>
      </c>
      <c r="G129" s="35">
        <f t="shared" si="98"/>
        <v>1366</v>
      </c>
      <c r="H129" s="18">
        <f t="shared" si="116"/>
        <v>800</v>
      </c>
      <c r="I129" s="18">
        <f t="shared" si="116"/>
        <v>980</v>
      </c>
      <c r="J129" s="18">
        <f t="shared" si="116"/>
        <v>1050</v>
      </c>
      <c r="K129" s="18">
        <f t="shared" si="156"/>
        <v>2000</v>
      </c>
      <c r="L129" s="18">
        <f t="shared" si="156"/>
        <v>2000</v>
      </c>
      <c r="M129" s="18">
        <f t="shared" si="156"/>
        <v>2000</v>
      </c>
      <c r="N129" s="18">
        <f t="shared" ref="N129:P144" si="158">N128-Q129</f>
        <v>-1200</v>
      </c>
      <c r="O129" s="18">
        <f t="shared" si="158"/>
        <v>-1020</v>
      </c>
      <c r="P129" s="18">
        <f t="shared" si="158"/>
        <v>-950</v>
      </c>
      <c r="Q129" s="35">
        <f t="shared" ref="Q129:S129" si="159">Q128</f>
        <v>0</v>
      </c>
      <c r="R129" s="35">
        <f t="shared" si="159"/>
        <v>0</v>
      </c>
      <c r="S129" s="35">
        <f t="shared" si="159"/>
        <v>0</v>
      </c>
      <c r="T129" s="4">
        <f t="shared" si="90"/>
        <v>1416</v>
      </c>
      <c r="U129" s="83">
        <f t="shared" si="107"/>
        <v>1000</v>
      </c>
      <c r="V129" s="83">
        <f t="shared" si="108"/>
        <v>1000</v>
      </c>
      <c r="W129" s="83">
        <f t="shared" si="109"/>
        <v>1000</v>
      </c>
      <c r="X129" s="4"/>
      <c r="Y129" s="18"/>
      <c r="Z129" s="18"/>
      <c r="AA129" s="18"/>
      <c r="AB129" s="50"/>
    </row>
    <row r="130" spans="1:28" ht="13.15" customHeight="1">
      <c r="A130" s="3">
        <v>116</v>
      </c>
      <c r="B130" s="34">
        <f t="shared" si="91"/>
        <v>45437</v>
      </c>
      <c r="C130" s="2">
        <f t="shared" si="92"/>
        <v>884</v>
      </c>
      <c r="D130" s="5">
        <f t="shared" si="155"/>
        <v>1534</v>
      </c>
      <c r="E130" s="35">
        <f t="shared" si="96"/>
        <v>1618</v>
      </c>
      <c r="F130" s="35">
        <f t="shared" si="97"/>
        <v>1438</v>
      </c>
      <c r="G130" s="35">
        <f t="shared" si="98"/>
        <v>1368</v>
      </c>
      <c r="H130" s="18">
        <f t="shared" si="116"/>
        <v>800</v>
      </c>
      <c r="I130" s="18">
        <f t="shared" si="116"/>
        <v>980</v>
      </c>
      <c r="J130" s="18">
        <f t="shared" si="116"/>
        <v>1050</v>
      </c>
      <c r="K130" s="18">
        <f t="shared" si="156"/>
        <v>2000</v>
      </c>
      <c r="L130" s="18">
        <f t="shared" si="156"/>
        <v>2000</v>
      </c>
      <c r="M130" s="18">
        <f t="shared" si="156"/>
        <v>2000</v>
      </c>
      <c r="N130" s="18">
        <f t="shared" si="158"/>
        <v>-1200</v>
      </c>
      <c r="O130" s="18">
        <f t="shared" si="158"/>
        <v>-1020</v>
      </c>
      <c r="P130" s="18">
        <f t="shared" si="158"/>
        <v>-950</v>
      </c>
      <c r="Q130" s="35">
        <f t="shared" ref="Q130:S130" si="160">Q129</f>
        <v>0</v>
      </c>
      <c r="R130" s="35">
        <f t="shared" si="160"/>
        <v>0</v>
      </c>
      <c r="S130" s="35">
        <f t="shared" si="160"/>
        <v>0</v>
      </c>
      <c r="T130" s="4">
        <f t="shared" si="90"/>
        <v>1418</v>
      </c>
      <c r="U130" s="83">
        <f t="shared" si="107"/>
        <v>1000</v>
      </c>
      <c r="V130" s="83">
        <f t="shared" si="108"/>
        <v>1000</v>
      </c>
      <c r="W130" s="83">
        <f t="shared" si="109"/>
        <v>1000</v>
      </c>
      <c r="X130" s="4"/>
      <c r="Y130" s="18"/>
      <c r="Z130" s="18"/>
      <c r="AA130" s="18"/>
      <c r="AB130" s="50"/>
    </row>
    <row r="131" spans="1:28" ht="13.15" customHeight="1">
      <c r="A131" s="3">
        <v>117</v>
      </c>
      <c r="B131" s="34">
        <f t="shared" si="91"/>
        <v>45438</v>
      </c>
      <c r="C131" s="2">
        <f t="shared" si="92"/>
        <v>884</v>
      </c>
      <c r="D131" s="5">
        <f t="shared" si="155"/>
        <v>1536</v>
      </c>
      <c r="E131" s="35">
        <f t="shared" si="96"/>
        <v>1620</v>
      </c>
      <c r="F131" s="35">
        <f t="shared" si="97"/>
        <v>1440</v>
      </c>
      <c r="G131" s="35">
        <f t="shared" si="98"/>
        <v>1370</v>
      </c>
      <c r="H131" s="18">
        <f t="shared" si="116"/>
        <v>800</v>
      </c>
      <c r="I131" s="18">
        <f t="shared" si="116"/>
        <v>980</v>
      </c>
      <c r="J131" s="18">
        <f t="shared" si="116"/>
        <v>1050</v>
      </c>
      <c r="K131" s="18">
        <f t="shared" si="156"/>
        <v>2000</v>
      </c>
      <c r="L131" s="18">
        <f t="shared" si="156"/>
        <v>2000</v>
      </c>
      <c r="M131" s="18">
        <f t="shared" si="156"/>
        <v>2000</v>
      </c>
      <c r="N131" s="18">
        <f t="shared" si="158"/>
        <v>-1200</v>
      </c>
      <c r="O131" s="18">
        <f t="shared" si="158"/>
        <v>-1020</v>
      </c>
      <c r="P131" s="18">
        <f t="shared" si="158"/>
        <v>-950</v>
      </c>
      <c r="Q131" s="35">
        <f t="shared" ref="Q131:S131" si="161">Q130</f>
        <v>0</v>
      </c>
      <c r="R131" s="35">
        <f t="shared" si="161"/>
        <v>0</v>
      </c>
      <c r="S131" s="35">
        <f t="shared" si="161"/>
        <v>0</v>
      </c>
      <c r="T131" s="4">
        <f t="shared" si="90"/>
        <v>1420</v>
      </c>
      <c r="U131" s="83">
        <f t="shared" si="107"/>
        <v>1000</v>
      </c>
      <c r="V131" s="83">
        <f t="shared" si="108"/>
        <v>1000</v>
      </c>
      <c r="W131" s="83">
        <f t="shared" si="109"/>
        <v>1000</v>
      </c>
      <c r="X131" s="4"/>
      <c r="Y131" s="18"/>
      <c r="Z131" s="18"/>
      <c r="AA131" s="18"/>
      <c r="AB131" s="50"/>
    </row>
    <row r="132" spans="1:28" ht="13.15" customHeight="1">
      <c r="A132" s="3">
        <v>118</v>
      </c>
      <c r="B132" s="34">
        <f t="shared" si="91"/>
        <v>45439</v>
      </c>
      <c r="C132" s="2">
        <f t="shared" si="92"/>
        <v>884</v>
      </c>
      <c r="D132" s="5">
        <f t="shared" si="155"/>
        <v>1538</v>
      </c>
      <c r="E132" s="35">
        <f t="shared" si="96"/>
        <v>1622</v>
      </c>
      <c r="F132" s="35">
        <f t="shared" si="97"/>
        <v>1442</v>
      </c>
      <c r="G132" s="35">
        <f t="shared" si="98"/>
        <v>1372</v>
      </c>
      <c r="H132" s="18">
        <f t="shared" si="116"/>
        <v>800</v>
      </c>
      <c r="I132" s="18">
        <f t="shared" si="116"/>
        <v>980</v>
      </c>
      <c r="J132" s="18">
        <f t="shared" si="116"/>
        <v>1050</v>
      </c>
      <c r="K132" s="18">
        <f t="shared" si="156"/>
        <v>2000</v>
      </c>
      <c r="L132" s="18">
        <f t="shared" si="156"/>
        <v>2000</v>
      </c>
      <c r="M132" s="18">
        <f t="shared" si="156"/>
        <v>2000</v>
      </c>
      <c r="N132" s="18">
        <f t="shared" si="158"/>
        <v>-1200</v>
      </c>
      <c r="O132" s="18">
        <f t="shared" si="158"/>
        <v>-1020</v>
      </c>
      <c r="P132" s="18">
        <f t="shared" si="158"/>
        <v>-950</v>
      </c>
      <c r="Q132" s="35">
        <f t="shared" ref="Q132:S132" si="162">Q131</f>
        <v>0</v>
      </c>
      <c r="R132" s="35">
        <f t="shared" si="162"/>
        <v>0</v>
      </c>
      <c r="S132" s="35">
        <f t="shared" si="162"/>
        <v>0</v>
      </c>
      <c r="T132" s="4">
        <f t="shared" si="90"/>
        <v>1422</v>
      </c>
      <c r="U132" s="83">
        <f t="shared" si="107"/>
        <v>1000</v>
      </c>
      <c r="V132" s="83">
        <f t="shared" si="108"/>
        <v>1000</v>
      </c>
      <c r="W132" s="83">
        <f t="shared" si="109"/>
        <v>1000</v>
      </c>
      <c r="X132" s="4"/>
      <c r="Y132" s="18"/>
      <c r="Z132" s="18"/>
      <c r="AA132" s="18"/>
      <c r="AB132" s="50"/>
    </row>
    <row r="133" spans="1:28" ht="13.15" customHeight="1">
      <c r="A133" s="3">
        <v>119</v>
      </c>
      <c r="B133" s="34">
        <f t="shared" si="91"/>
        <v>45440</v>
      </c>
      <c r="C133" s="2">
        <f t="shared" si="92"/>
        <v>884</v>
      </c>
      <c r="D133" s="5">
        <f t="shared" si="155"/>
        <v>1540</v>
      </c>
      <c r="E133" s="35">
        <f t="shared" si="96"/>
        <v>1624</v>
      </c>
      <c r="F133" s="35">
        <f t="shared" si="97"/>
        <v>1444</v>
      </c>
      <c r="G133" s="35">
        <f t="shared" si="98"/>
        <v>1374</v>
      </c>
      <c r="H133" s="18">
        <f t="shared" si="116"/>
        <v>800</v>
      </c>
      <c r="I133" s="18">
        <f t="shared" si="116"/>
        <v>980</v>
      </c>
      <c r="J133" s="18">
        <f t="shared" si="116"/>
        <v>1050</v>
      </c>
      <c r="K133" s="18">
        <f t="shared" si="156"/>
        <v>2000</v>
      </c>
      <c r="L133" s="18">
        <f t="shared" si="156"/>
        <v>2000</v>
      </c>
      <c r="M133" s="18">
        <f t="shared" si="156"/>
        <v>2000</v>
      </c>
      <c r="N133" s="18">
        <f t="shared" si="158"/>
        <v>-1200</v>
      </c>
      <c r="O133" s="18">
        <f t="shared" si="158"/>
        <v>-1020</v>
      </c>
      <c r="P133" s="18">
        <f t="shared" si="158"/>
        <v>-950</v>
      </c>
      <c r="Q133" s="35">
        <f t="shared" ref="Q133:S133" si="163">Q132</f>
        <v>0</v>
      </c>
      <c r="R133" s="35">
        <f t="shared" si="163"/>
        <v>0</v>
      </c>
      <c r="S133" s="35">
        <f t="shared" si="163"/>
        <v>0</v>
      </c>
      <c r="T133" s="4">
        <f t="shared" si="90"/>
        <v>1424</v>
      </c>
      <c r="U133" s="83">
        <f t="shared" si="107"/>
        <v>1000</v>
      </c>
      <c r="V133" s="83">
        <f t="shared" si="108"/>
        <v>1000</v>
      </c>
      <c r="W133" s="83">
        <f t="shared" si="109"/>
        <v>1000</v>
      </c>
      <c r="X133" s="4"/>
      <c r="Y133" s="18"/>
      <c r="Z133" s="18"/>
      <c r="AA133" s="18"/>
      <c r="AB133" s="50"/>
    </row>
    <row r="134" spans="1:28" ht="13.15" customHeight="1">
      <c r="A134" s="3">
        <v>120</v>
      </c>
      <c r="B134" s="34">
        <f t="shared" si="91"/>
        <v>45441</v>
      </c>
      <c r="C134" s="2">
        <f t="shared" si="92"/>
        <v>884</v>
      </c>
      <c r="D134" s="5">
        <f t="shared" si="155"/>
        <v>1542</v>
      </c>
      <c r="E134" s="35">
        <f t="shared" si="96"/>
        <v>1626</v>
      </c>
      <c r="F134" s="35">
        <f t="shared" si="97"/>
        <v>1446</v>
      </c>
      <c r="G134" s="35">
        <f t="shared" si="98"/>
        <v>1376</v>
      </c>
      <c r="H134" s="18">
        <f t="shared" si="116"/>
        <v>800</v>
      </c>
      <c r="I134" s="18">
        <f t="shared" si="116"/>
        <v>980</v>
      </c>
      <c r="J134" s="18">
        <f t="shared" si="116"/>
        <v>1050</v>
      </c>
      <c r="K134" s="18">
        <f t="shared" si="156"/>
        <v>2000</v>
      </c>
      <c r="L134" s="18">
        <f t="shared" si="156"/>
        <v>2000</v>
      </c>
      <c r="M134" s="18">
        <f t="shared" si="156"/>
        <v>2000</v>
      </c>
      <c r="N134" s="18">
        <f t="shared" si="158"/>
        <v>-1200</v>
      </c>
      <c r="O134" s="18">
        <f t="shared" si="158"/>
        <v>-1020</v>
      </c>
      <c r="P134" s="18">
        <f t="shared" si="158"/>
        <v>-950</v>
      </c>
      <c r="Q134" s="35">
        <f t="shared" ref="Q134:S134" si="164">Q133</f>
        <v>0</v>
      </c>
      <c r="R134" s="35">
        <f t="shared" si="164"/>
        <v>0</v>
      </c>
      <c r="S134" s="35">
        <f t="shared" si="164"/>
        <v>0</v>
      </c>
      <c r="T134" s="4">
        <f t="shared" si="90"/>
        <v>1426</v>
      </c>
      <c r="U134" s="83">
        <f t="shared" si="107"/>
        <v>1000</v>
      </c>
      <c r="V134" s="83">
        <f t="shared" si="108"/>
        <v>1000</v>
      </c>
      <c r="W134" s="83">
        <f t="shared" si="109"/>
        <v>1000</v>
      </c>
      <c r="X134" s="4"/>
      <c r="Y134" s="18"/>
      <c r="Z134" s="18"/>
      <c r="AA134" s="18"/>
      <c r="AB134" s="50"/>
    </row>
    <row r="135" spans="1:28" ht="13.15" customHeight="1">
      <c r="A135" s="3">
        <v>121</v>
      </c>
      <c r="B135" s="34">
        <f t="shared" si="91"/>
        <v>45442</v>
      </c>
      <c r="C135" s="2">
        <f t="shared" si="92"/>
        <v>884</v>
      </c>
      <c r="D135" s="5">
        <f t="shared" si="155"/>
        <v>1544</v>
      </c>
      <c r="E135" s="35">
        <f t="shared" si="96"/>
        <v>1628</v>
      </c>
      <c r="F135" s="35">
        <f t="shared" si="97"/>
        <v>1448</v>
      </c>
      <c r="G135" s="35">
        <f t="shared" si="98"/>
        <v>1378</v>
      </c>
      <c r="H135" s="18">
        <f t="shared" si="116"/>
        <v>800</v>
      </c>
      <c r="I135" s="18">
        <f t="shared" si="116"/>
        <v>980</v>
      </c>
      <c r="J135" s="18">
        <f t="shared" si="116"/>
        <v>1050</v>
      </c>
      <c r="K135" s="18">
        <f t="shared" si="156"/>
        <v>2000</v>
      </c>
      <c r="L135" s="18">
        <f t="shared" si="156"/>
        <v>2000</v>
      </c>
      <c r="M135" s="18">
        <f t="shared" si="156"/>
        <v>2000</v>
      </c>
      <c r="N135" s="18">
        <f t="shared" si="158"/>
        <v>-1200</v>
      </c>
      <c r="O135" s="18">
        <f t="shared" si="158"/>
        <v>-1020</v>
      </c>
      <c r="P135" s="18">
        <f t="shared" si="158"/>
        <v>-950</v>
      </c>
      <c r="Q135" s="35">
        <f t="shared" ref="Q135:S135" si="165">Q134</f>
        <v>0</v>
      </c>
      <c r="R135" s="35">
        <f t="shared" si="165"/>
        <v>0</v>
      </c>
      <c r="S135" s="35">
        <f t="shared" si="165"/>
        <v>0</v>
      </c>
      <c r="T135" s="4">
        <f t="shared" si="90"/>
        <v>1428</v>
      </c>
      <c r="U135" s="83">
        <f t="shared" si="107"/>
        <v>1000</v>
      </c>
      <c r="V135" s="83">
        <f t="shared" si="108"/>
        <v>1000</v>
      </c>
      <c r="W135" s="83">
        <f t="shared" si="109"/>
        <v>1000</v>
      </c>
      <c r="X135" s="4"/>
      <c r="Y135" s="18"/>
      <c r="Z135" s="18"/>
      <c r="AA135" s="18"/>
      <c r="AB135" s="50"/>
    </row>
    <row r="136" spans="1:28" ht="13.15" customHeight="1">
      <c r="A136" s="3">
        <v>122</v>
      </c>
      <c r="B136" s="34">
        <f t="shared" si="91"/>
        <v>45443</v>
      </c>
      <c r="C136" s="2">
        <f t="shared" si="92"/>
        <v>884</v>
      </c>
      <c r="D136" s="5">
        <f t="shared" si="155"/>
        <v>1546</v>
      </c>
      <c r="E136" s="35">
        <f t="shared" si="96"/>
        <v>1630</v>
      </c>
      <c r="F136" s="35">
        <f t="shared" si="97"/>
        <v>1450</v>
      </c>
      <c r="G136" s="35">
        <f t="shared" si="98"/>
        <v>1380</v>
      </c>
      <c r="H136" s="18">
        <f t="shared" si="116"/>
        <v>800</v>
      </c>
      <c r="I136" s="18">
        <f t="shared" si="116"/>
        <v>980</v>
      </c>
      <c r="J136" s="18">
        <f t="shared" si="116"/>
        <v>1050</v>
      </c>
      <c r="K136" s="18">
        <f t="shared" si="156"/>
        <v>2000</v>
      </c>
      <c r="L136" s="18">
        <f t="shared" si="156"/>
        <v>2000</v>
      </c>
      <c r="M136" s="18">
        <f t="shared" si="156"/>
        <v>2000</v>
      </c>
      <c r="N136" s="18">
        <f t="shared" si="158"/>
        <v>-1200</v>
      </c>
      <c r="O136" s="18">
        <f t="shared" si="158"/>
        <v>-1020</v>
      </c>
      <c r="P136" s="18">
        <f t="shared" si="158"/>
        <v>-950</v>
      </c>
      <c r="Q136" s="35">
        <f t="shared" ref="Q136:S136" si="166">Q135</f>
        <v>0</v>
      </c>
      <c r="R136" s="35">
        <f t="shared" si="166"/>
        <v>0</v>
      </c>
      <c r="S136" s="35">
        <f t="shared" si="166"/>
        <v>0</v>
      </c>
      <c r="T136" s="4">
        <f t="shared" si="90"/>
        <v>1430</v>
      </c>
      <c r="U136" s="83">
        <f t="shared" si="107"/>
        <v>1000</v>
      </c>
      <c r="V136" s="83">
        <f t="shared" si="108"/>
        <v>1000</v>
      </c>
      <c r="W136" s="83">
        <f t="shared" si="109"/>
        <v>1000</v>
      </c>
      <c r="X136" s="4"/>
      <c r="Y136" s="18"/>
      <c r="Z136" s="18"/>
      <c r="AA136" s="18"/>
      <c r="AB136" s="50"/>
    </row>
    <row r="137" spans="1:28" ht="13.15" customHeight="1">
      <c r="A137" s="3">
        <v>123</v>
      </c>
      <c r="B137" s="34">
        <f t="shared" si="91"/>
        <v>45444</v>
      </c>
      <c r="C137" s="2">
        <f t="shared" si="92"/>
        <v>884</v>
      </c>
      <c r="D137" s="5">
        <f t="shared" si="155"/>
        <v>1548</v>
      </c>
      <c r="E137" s="35">
        <f t="shared" si="96"/>
        <v>1632</v>
      </c>
      <c r="F137" s="35">
        <f t="shared" si="97"/>
        <v>1452</v>
      </c>
      <c r="G137" s="35">
        <f t="shared" si="98"/>
        <v>1382</v>
      </c>
      <c r="H137" s="18">
        <f t="shared" si="116"/>
        <v>800</v>
      </c>
      <c r="I137" s="18">
        <f t="shared" si="116"/>
        <v>980</v>
      </c>
      <c r="J137" s="18">
        <f t="shared" si="116"/>
        <v>1050</v>
      </c>
      <c r="K137" s="18">
        <f t="shared" si="156"/>
        <v>2000</v>
      </c>
      <c r="L137" s="18">
        <f t="shared" si="156"/>
        <v>2000</v>
      </c>
      <c r="M137" s="18">
        <f t="shared" si="156"/>
        <v>2000</v>
      </c>
      <c r="N137" s="18">
        <f t="shared" si="158"/>
        <v>-1200</v>
      </c>
      <c r="O137" s="18">
        <f t="shared" si="158"/>
        <v>-1020</v>
      </c>
      <c r="P137" s="18">
        <f t="shared" si="158"/>
        <v>-950</v>
      </c>
      <c r="Q137" s="35">
        <f t="shared" ref="Q137:S137" si="167">Q136</f>
        <v>0</v>
      </c>
      <c r="R137" s="35">
        <f t="shared" si="167"/>
        <v>0</v>
      </c>
      <c r="S137" s="35">
        <f t="shared" si="167"/>
        <v>0</v>
      </c>
      <c r="T137" s="4">
        <f t="shared" si="90"/>
        <v>1432</v>
      </c>
      <c r="U137" s="83">
        <f t="shared" si="107"/>
        <v>1000</v>
      </c>
      <c r="V137" s="83">
        <f t="shared" si="108"/>
        <v>1000</v>
      </c>
      <c r="W137" s="83">
        <f t="shared" si="109"/>
        <v>1000</v>
      </c>
      <c r="X137" s="4"/>
      <c r="Y137" s="18"/>
      <c r="Z137" s="18"/>
      <c r="AA137" s="18"/>
      <c r="AB137" s="50"/>
    </row>
    <row r="138" spans="1:28" ht="13.15" customHeight="1">
      <c r="A138" s="3">
        <v>124</v>
      </c>
      <c r="B138" s="34">
        <f t="shared" si="91"/>
        <v>45445</v>
      </c>
      <c r="C138" s="2">
        <f t="shared" si="92"/>
        <v>884</v>
      </c>
      <c r="D138" s="5">
        <f t="shared" si="155"/>
        <v>1550</v>
      </c>
      <c r="E138" s="35">
        <f t="shared" si="96"/>
        <v>1634</v>
      </c>
      <c r="F138" s="35">
        <f t="shared" si="97"/>
        <v>1454</v>
      </c>
      <c r="G138" s="35">
        <f t="shared" si="98"/>
        <v>1384</v>
      </c>
      <c r="H138" s="18">
        <f t="shared" si="116"/>
        <v>800</v>
      </c>
      <c r="I138" s="18">
        <f t="shared" si="116"/>
        <v>980</v>
      </c>
      <c r="J138" s="18">
        <f t="shared" si="116"/>
        <v>1050</v>
      </c>
      <c r="K138" s="18">
        <f t="shared" si="156"/>
        <v>2000</v>
      </c>
      <c r="L138" s="18">
        <f t="shared" si="156"/>
        <v>2000</v>
      </c>
      <c r="M138" s="18">
        <f t="shared" si="156"/>
        <v>2000</v>
      </c>
      <c r="N138" s="18">
        <f t="shared" si="158"/>
        <v>-1200</v>
      </c>
      <c r="O138" s="18">
        <f t="shared" si="158"/>
        <v>-1020</v>
      </c>
      <c r="P138" s="18">
        <f t="shared" si="158"/>
        <v>-950</v>
      </c>
      <c r="Q138" s="35">
        <f t="shared" ref="Q138:S138" si="168">Q137</f>
        <v>0</v>
      </c>
      <c r="R138" s="35">
        <f t="shared" si="168"/>
        <v>0</v>
      </c>
      <c r="S138" s="35">
        <f t="shared" si="168"/>
        <v>0</v>
      </c>
      <c r="T138" s="4">
        <f t="shared" si="90"/>
        <v>1434</v>
      </c>
      <c r="U138" s="83">
        <f t="shared" si="107"/>
        <v>1000</v>
      </c>
      <c r="V138" s="83">
        <f t="shared" si="108"/>
        <v>1000</v>
      </c>
      <c r="W138" s="83">
        <f t="shared" si="109"/>
        <v>1000</v>
      </c>
      <c r="X138" s="4"/>
      <c r="Y138" s="18"/>
      <c r="Z138" s="18"/>
      <c r="AA138" s="18"/>
      <c r="AB138" s="50"/>
    </row>
    <row r="139" spans="1:28" ht="13.15" customHeight="1">
      <c r="A139" s="3">
        <v>125</v>
      </c>
      <c r="B139" s="34">
        <f t="shared" si="91"/>
        <v>45446</v>
      </c>
      <c r="C139" s="2">
        <f t="shared" si="92"/>
        <v>884</v>
      </c>
      <c r="D139" s="5">
        <f t="shared" si="155"/>
        <v>1552</v>
      </c>
      <c r="E139" s="35">
        <f t="shared" si="96"/>
        <v>1636</v>
      </c>
      <c r="F139" s="35">
        <f t="shared" si="97"/>
        <v>1456</v>
      </c>
      <c r="G139" s="35">
        <f t="shared" si="98"/>
        <v>1386</v>
      </c>
      <c r="H139" s="18">
        <f t="shared" si="116"/>
        <v>800</v>
      </c>
      <c r="I139" s="18">
        <f t="shared" si="116"/>
        <v>980</v>
      </c>
      <c r="J139" s="18">
        <f t="shared" si="116"/>
        <v>1050</v>
      </c>
      <c r="K139" s="18">
        <f t="shared" si="156"/>
        <v>2000</v>
      </c>
      <c r="L139" s="18">
        <f t="shared" si="156"/>
        <v>2000</v>
      </c>
      <c r="M139" s="18">
        <f t="shared" si="156"/>
        <v>2000</v>
      </c>
      <c r="N139" s="18">
        <f t="shared" si="158"/>
        <v>-1200</v>
      </c>
      <c r="O139" s="18">
        <f t="shared" si="158"/>
        <v>-1020</v>
      </c>
      <c r="P139" s="18">
        <f t="shared" si="158"/>
        <v>-950</v>
      </c>
      <c r="Q139" s="35">
        <f t="shared" ref="Q139:S139" si="169">Q138</f>
        <v>0</v>
      </c>
      <c r="R139" s="35">
        <f t="shared" si="169"/>
        <v>0</v>
      </c>
      <c r="S139" s="35">
        <f t="shared" si="169"/>
        <v>0</v>
      </c>
      <c r="T139" s="4">
        <f t="shared" si="90"/>
        <v>1436</v>
      </c>
      <c r="U139" s="83">
        <f t="shared" si="107"/>
        <v>1000</v>
      </c>
      <c r="V139" s="83">
        <f t="shared" si="108"/>
        <v>1000</v>
      </c>
      <c r="W139" s="83">
        <f t="shared" si="109"/>
        <v>1000</v>
      </c>
      <c r="X139" s="4"/>
      <c r="Y139" s="18"/>
      <c r="Z139" s="18"/>
      <c r="AA139" s="18"/>
      <c r="AB139" s="50"/>
    </row>
    <row r="140" spans="1:28" ht="13.15" customHeight="1">
      <c r="A140" s="3">
        <v>126</v>
      </c>
      <c r="B140" s="34">
        <f t="shared" si="91"/>
        <v>45447</v>
      </c>
      <c r="C140" s="2">
        <f t="shared" si="92"/>
        <v>884</v>
      </c>
      <c r="D140" s="5">
        <f t="shared" si="155"/>
        <v>1554</v>
      </c>
      <c r="E140" s="35">
        <f t="shared" si="96"/>
        <v>1638</v>
      </c>
      <c r="F140" s="35">
        <f t="shared" si="97"/>
        <v>1458</v>
      </c>
      <c r="G140" s="35">
        <f t="shared" si="98"/>
        <v>1388</v>
      </c>
      <c r="H140" s="18">
        <f t="shared" si="116"/>
        <v>800</v>
      </c>
      <c r="I140" s="18">
        <f t="shared" si="116"/>
        <v>980</v>
      </c>
      <c r="J140" s="18">
        <f t="shared" si="116"/>
        <v>1050</v>
      </c>
      <c r="K140" s="18">
        <f t="shared" si="156"/>
        <v>2000</v>
      </c>
      <c r="L140" s="18">
        <f t="shared" si="156"/>
        <v>2000</v>
      </c>
      <c r="M140" s="18">
        <f t="shared" si="156"/>
        <v>2000</v>
      </c>
      <c r="N140" s="18">
        <f t="shared" si="158"/>
        <v>-1200</v>
      </c>
      <c r="O140" s="18">
        <f t="shared" si="158"/>
        <v>-1020</v>
      </c>
      <c r="P140" s="18">
        <f t="shared" si="158"/>
        <v>-950</v>
      </c>
      <c r="Q140" s="35">
        <f t="shared" ref="Q140:S140" si="170">Q139</f>
        <v>0</v>
      </c>
      <c r="R140" s="35">
        <f t="shared" si="170"/>
        <v>0</v>
      </c>
      <c r="S140" s="35">
        <f t="shared" si="170"/>
        <v>0</v>
      </c>
      <c r="T140" s="4">
        <f t="shared" si="90"/>
        <v>1438</v>
      </c>
      <c r="U140" s="83">
        <f t="shared" si="107"/>
        <v>1000</v>
      </c>
      <c r="V140" s="83">
        <f t="shared" si="108"/>
        <v>1000</v>
      </c>
      <c r="W140" s="83">
        <f t="shared" si="109"/>
        <v>1000</v>
      </c>
      <c r="X140" s="4"/>
      <c r="Y140" s="18"/>
      <c r="Z140" s="18"/>
      <c r="AA140" s="18"/>
      <c r="AB140" s="50"/>
    </row>
    <row r="141" spans="1:28" ht="13.15" customHeight="1">
      <c r="A141" s="3">
        <v>127</v>
      </c>
      <c r="B141" s="34">
        <f t="shared" si="91"/>
        <v>45448</v>
      </c>
      <c r="C141" s="2">
        <f t="shared" si="92"/>
        <v>884</v>
      </c>
      <c r="D141" s="5">
        <f t="shared" si="155"/>
        <v>1556</v>
      </c>
      <c r="E141" s="35">
        <f t="shared" si="96"/>
        <v>1640</v>
      </c>
      <c r="F141" s="35">
        <f t="shared" si="97"/>
        <v>1460</v>
      </c>
      <c r="G141" s="35">
        <f t="shared" si="98"/>
        <v>1390</v>
      </c>
      <c r="H141" s="18">
        <f t="shared" si="116"/>
        <v>800</v>
      </c>
      <c r="I141" s="18">
        <f t="shared" si="116"/>
        <v>980</v>
      </c>
      <c r="J141" s="18">
        <f t="shared" si="116"/>
        <v>1050</v>
      </c>
      <c r="K141" s="18">
        <f t="shared" si="156"/>
        <v>2000</v>
      </c>
      <c r="L141" s="18">
        <f t="shared" si="156"/>
        <v>2000</v>
      </c>
      <c r="M141" s="18">
        <f t="shared" si="156"/>
        <v>2000</v>
      </c>
      <c r="N141" s="18">
        <f t="shared" si="158"/>
        <v>-1200</v>
      </c>
      <c r="O141" s="18">
        <f t="shared" si="158"/>
        <v>-1020</v>
      </c>
      <c r="P141" s="18">
        <f t="shared" si="158"/>
        <v>-950</v>
      </c>
      <c r="Q141" s="35">
        <f t="shared" ref="Q141:S141" si="171">Q140</f>
        <v>0</v>
      </c>
      <c r="R141" s="35">
        <f t="shared" si="171"/>
        <v>0</v>
      </c>
      <c r="S141" s="35">
        <f t="shared" si="171"/>
        <v>0</v>
      </c>
      <c r="T141" s="4">
        <f t="shared" si="90"/>
        <v>1440</v>
      </c>
      <c r="U141" s="83">
        <f t="shared" si="107"/>
        <v>1000</v>
      </c>
      <c r="V141" s="83">
        <f t="shared" si="108"/>
        <v>1000</v>
      </c>
      <c r="W141" s="83">
        <f t="shared" si="109"/>
        <v>1000</v>
      </c>
      <c r="X141" s="4"/>
      <c r="Y141" s="18"/>
      <c r="Z141" s="18"/>
      <c r="AA141" s="18"/>
      <c r="AB141" s="50"/>
    </row>
    <row r="142" spans="1:28" ht="13.15" customHeight="1">
      <c r="A142" s="3">
        <v>128</v>
      </c>
      <c r="B142" s="34">
        <f t="shared" si="91"/>
        <v>45449</v>
      </c>
      <c r="C142" s="2">
        <f t="shared" si="92"/>
        <v>884</v>
      </c>
      <c r="D142" s="5">
        <f t="shared" si="155"/>
        <v>1558</v>
      </c>
      <c r="E142" s="35">
        <f t="shared" si="96"/>
        <v>1642</v>
      </c>
      <c r="F142" s="35">
        <f t="shared" si="97"/>
        <v>1462</v>
      </c>
      <c r="G142" s="35">
        <f t="shared" si="98"/>
        <v>1392</v>
      </c>
      <c r="H142" s="18">
        <f t="shared" si="116"/>
        <v>800</v>
      </c>
      <c r="I142" s="18">
        <f t="shared" si="116"/>
        <v>980</v>
      </c>
      <c r="J142" s="18">
        <f t="shared" si="116"/>
        <v>1050</v>
      </c>
      <c r="K142" s="18">
        <f t="shared" si="156"/>
        <v>2000</v>
      </c>
      <c r="L142" s="18">
        <f t="shared" si="156"/>
        <v>2000</v>
      </c>
      <c r="M142" s="18">
        <f t="shared" si="156"/>
        <v>2000</v>
      </c>
      <c r="N142" s="18">
        <f t="shared" si="158"/>
        <v>-1200</v>
      </c>
      <c r="O142" s="18">
        <f t="shared" si="158"/>
        <v>-1020</v>
      </c>
      <c r="P142" s="18">
        <f t="shared" si="158"/>
        <v>-950</v>
      </c>
      <c r="Q142" s="35">
        <f t="shared" ref="Q142:S142" si="172">Q141</f>
        <v>0</v>
      </c>
      <c r="R142" s="35">
        <f t="shared" si="172"/>
        <v>0</v>
      </c>
      <c r="S142" s="35">
        <f t="shared" si="172"/>
        <v>0</v>
      </c>
      <c r="T142" s="4">
        <f t="shared" si="90"/>
        <v>1442</v>
      </c>
      <c r="U142" s="83">
        <f t="shared" si="107"/>
        <v>1000</v>
      </c>
      <c r="V142" s="83">
        <f t="shared" si="108"/>
        <v>1000</v>
      </c>
      <c r="W142" s="83">
        <f t="shared" si="109"/>
        <v>1000</v>
      </c>
      <c r="X142" s="4"/>
      <c r="Y142" s="18"/>
      <c r="Z142" s="18"/>
      <c r="AA142" s="18"/>
      <c r="AB142" s="50"/>
    </row>
    <row r="143" spans="1:28" ht="13.15" customHeight="1">
      <c r="A143" s="3">
        <v>129</v>
      </c>
      <c r="B143" s="34">
        <f t="shared" si="91"/>
        <v>45450</v>
      </c>
      <c r="C143" s="2">
        <f t="shared" si="92"/>
        <v>884</v>
      </c>
      <c r="D143" s="5">
        <f t="shared" si="155"/>
        <v>1560</v>
      </c>
      <c r="E143" s="35">
        <f t="shared" si="96"/>
        <v>1644</v>
      </c>
      <c r="F143" s="35">
        <f t="shared" si="97"/>
        <v>1464</v>
      </c>
      <c r="G143" s="35">
        <f t="shared" si="98"/>
        <v>1394</v>
      </c>
      <c r="H143" s="18">
        <f t="shared" si="116"/>
        <v>800</v>
      </c>
      <c r="I143" s="18">
        <f t="shared" si="116"/>
        <v>980</v>
      </c>
      <c r="J143" s="18">
        <f t="shared" si="116"/>
        <v>1050</v>
      </c>
      <c r="K143" s="18">
        <f t="shared" si="156"/>
        <v>2000</v>
      </c>
      <c r="L143" s="18">
        <f t="shared" si="156"/>
        <v>2000</v>
      </c>
      <c r="M143" s="18">
        <f t="shared" si="156"/>
        <v>2000</v>
      </c>
      <c r="N143" s="18">
        <f t="shared" si="158"/>
        <v>-1200</v>
      </c>
      <c r="O143" s="18">
        <f t="shared" si="158"/>
        <v>-1020</v>
      </c>
      <c r="P143" s="18">
        <f t="shared" si="158"/>
        <v>-950</v>
      </c>
      <c r="Q143" s="35">
        <f t="shared" ref="Q143:S143" si="173">Q142</f>
        <v>0</v>
      </c>
      <c r="R143" s="35">
        <f t="shared" si="173"/>
        <v>0</v>
      </c>
      <c r="S143" s="35">
        <f t="shared" si="173"/>
        <v>0</v>
      </c>
      <c r="T143" s="4">
        <f t="shared" ref="T143:T204" si="174">D143+C143-V143</f>
        <v>1444</v>
      </c>
      <c r="U143" s="83">
        <f t="shared" si="107"/>
        <v>1000</v>
      </c>
      <c r="V143" s="83">
        <f t="shared" si="108"/>
        <v>1000</v>
      </c>
      <c r="W143" s="83">
        <f t="shared" si="109"/>
        <v>1000</v>
      </c>
      <c r="X143" s="4"/>
      <c r="Y143" s="18"/>
      <c r="Z143" s="18"/>
      <c r="AA143" s="18"/>
      <c r="AB143" s="50"/>
    </row>
    <row r="144" spans="1:28" ht="13.15" customHeight="1">
      <c r="A144" s="3">
        <v>130</v>
      </c>
      <c r="B144" s="34">
        <f t="shared" ref="B144:B207" si="175">B143+1</f>
        <v>45451</v>
      </c>
      <c r="C144" s="2">
        <f t="shared" ref="C144:C207" si="176">C143</f>
        <v>884</v>
      </c>
      <c r="D144" s="5">
        <f t="shared" si="155"/>
        <v>1562</v>
      </c>
      <c r="E144" s="35">
        <f t="shared" si="96"/>
        <v>1646</v>
      </c>
      <c r="F144" s="35">
        <f t="shared" si="97"/>
        <v>1466</v>
      </c>
      <c r="G144" s="35">
        <f t="shared" si="98"/>
        <v>1396</v>
      </c>
      <c r="H144" s="18">
        <f t="shared" si="116"/>
        <v>800</v>
      </c>
      <c r="I144" s="18">
        <f t="shared" si="116"/>
        <v>980</v>
      </c>
      <c r="J144" s="18">
        <f t="shared" si="116"/>
        <v>1050</v>
      </c>
      <c r="K144" s="18">
        <f t="shared" ref="K144:M159" si="177">K143</f>
        <v>2000</v>
      </c>
      <c r="L144" s="18">
        <f t="shared" si="177"/>
        <v>2000</v>
      </c>
      <c r="M144" s="18">
        <f t="shared" si="177"/>
        <v>2000</v>
      </c>
      <c r="N144" s="18">
        <f t="shared" si="158"/>
        <v>-1200</v>
      </c>
      <c r="O144" s="18">
        <f t="shared" si="158"/>
        <v>-1020</v>
      </c>
      <c r="P144" s="18">
        <f t="shared" si="158"/>
        <v>-950</v>
      </c>
      <c r="Q144" s="35">
        <f t="shared" ref="Q144:S144" si="178">Q143</f>
        <v>0</v>
      </c>
      <c r="R144" s="35">
        <f t="shared" si="178"/>
        <v>0</v>
      </c>
      <c r="S144" s="35">
        <f t="shared" si="178"/>
        <v>0</v>
      </c>
      <c r="T144" s="4">
        <f t="shared" si="174"/>
        <v>1446</v>
      </c>
      <c r="U144" s="83">
        <f t="shared" si="107"/>
        <v>1000</v>
      </c>
      <c r="V144" s="83">
        <f t="shared" si="108"/>
        <v>1000</v>
      </c>
      <c r="W144" s="83">
        <f t="shared" si="109"/>
        <v>1000</v>
      </c>
      <c r="X144" s="4"/>
      <c r="Y144" s="18"/>
      <c r="Z144" s="18"/>
      <c r="AA144" s="18"/>
      <c r="AB144" s="50"/>
    </row>
    <row r="145" spans="1:28" ht="13.15" customHeight="1">
      <c r="A145" s="3">
        <v>131</v>
      </c>
      <c r="B145" s="34">
        <f t="shared" si="175"/>
        <v>45452</v>
      </c>
      <c r="C145" s="2">
        <f t="shared" si="176"/>
        <v>884</v>
      </c>
      <c r="D145" s="5">
        <f t="shared" si="155"/>
        <v>1564</v>
      </c>
      <c r="E145" s="35">
        <f t="shared" ref="E145:E204" si="179">C145+D145-H145</f>
        <v>1648</v>
      </c>
      <c r="F145" s="35">
        <f t="shared" ref="F145:F204" si="180">C145+D145-I145</f>
        <v>1468</v>
      </c>
      <c r="G145" s="35">
        <f t="shared" ref="G145:G204" si="181">D145+C145-J145</f>
        <v>1398</v>
      </c>
      <c r="H145" s="18">
        <f t="shared" si="116"/>
        <v>800</v>
      </c>
      <c r="I145" s="18">
        <f t="shared" si="116"/>
        <v>980</v>
      </c>
      <c r="J145" s="18">
        <f t="shared" si="116"/>
        <v>1050</v>
      </c>
      <c r="K145" s="18">
        <f t="shared" si="177"/>
        <v>2000</v>
      </c>
      <c r="L145" s="18">
        <f t="shared" si="177"/>
        <v>2000</v>
      </c>
      <c r="M145" s="18">
        <f t="shared" si="177"/>
        <v>2000</v>
      </c>
      <c r="N145" s="18">
        <f t="shared" ref="N145:P160" si="182">N144-Q145</f>
        <v>-1200</v>
      </c>
      <c r="O145" s="18">
        <f t="shared" si="182"/>
        <v>-1020</v>
      </c>
      <c r="P145" s="18">
        <f t="shared" si="182"/>
        <v>-950</v>
      </c>
      <c r="Q145" s="35">
        <f t="shared" ref="Q145:S145" si="183">Q144</f>
        <v>0</v>
      </c>
      <c r="R145" s="35">
        <f t="shared" si="183"/>
        <v>0</v>
      </c>
      <c r="S145" s="35">
        <f t="shared" si="183"/>
        <v>0</v>
      </c>
      <c r="T145" s="4">
        <f t="shared" si="174"/>
        <v>1448</v>
      </c>
      <c r="U145" s="83">
        <f t="shared" si="107"/>
        <v>1000</v>
      </c>
      <c r="V145" s="83">
        <f t="shared" si="108"/>
        <v>1000</v>
      </c>
      <c r="W145" s="83">
        <f t="shared" si="109"/>
        <v>1000</v>
      </c>
      <c r="X145" s="4"/>
      <c r="Y145" s="18"/>
      <c r="Z145" s="18"/>
      <c r="AA145" s="18"/>
      <c r="AB145" s="50"/>
    </row>
    <row r="146" spans="1:28" ht="13.15" customHeight="1">
      <c r="A146" s="3">
        <v>132</v>
      </c>
      <c r="B146" s="34">
        <f t="shared" si="175"/>
        <v>45453</v>
      </c>
      <c r="C146" s="2">
        <f t="shared" si="176"/>
        <v>884</v>
      </c>
      <c r="D146" s="5">
        <f t="shared" si="155"/>
        <v>1566</v>
      </c>
      <c r="E146" s="35">
        <f t="shared" si="179"/>
        <v>1650</v>
      </c>
      <c r="F146" s="35">
        <f t="shared" si="180"/>
        <v>1470</v>
      </c>
      <c r="G146" s="35">
        <f t="shared" si="181"/>
        <v>1400</v>
      </c>
      <c r="H146" s="18">
        <f t="shared" si="116"/>
        <v>800</v>
      </c>
      <c r="I146" s="18">
        <f t="shared" si="116"/>
        <v>980</v>
      </c>
      <c r="J146" s="18">
        <f t="shared" si="116"/>
        <v>1050</v>
      </c>
      <c r="K146" s="18">
        <f t="shared" si="177"/>
        <v>2000</v>
      </c>
      <c r="L146" s="18">
        <f t="shared" si="177"/>
        <v>2000</v>
      </c>
      <c r="M146" s="18">
        <f t="shared" si="177"/>
        <v>2000</v>
      </c>
      <c r="N146" s="18">
        <f t="shared" si="182"/>
        <v>-1200</v>
      </c>
      <c r="O146" s="18">
        <f t="shared" si="182"/>
        <v>-1020</v>
      </c>
      <c r="P146" s="18">
        <f t="shared" si="182"/>
        <v>-950</v>
      </c>
      <c r="Q146" s="35">
        <f t="shared" ref="Q146:S146" si="184">Q145</f>
        <v>0</v>
      </c>
      <c r="R146" s="35">
        <f t="shared" si="184"/>
        <v>0</v>
      </c>
      <c r="S146" s="35">
        <f t="shared" si="184"/>
        <v>0</v>
      </c>
      <c r="T146" s="4">
        <f t="shared" si="174"/>
        <v>1450</v>
      </c>
      <c r="U146" s="83">
        <f t="shared" si="107"/>
        <v>1000</v>
      </c>
      <c r="V146" s="83">
        <f t="shared" si="108"/>
        <v>1000</v>
      </c>
      <c r="W146" s="83">
        <f t="shared" si="109"/>
        <v>1000</v>
      </c>
      <c r="X146" s="4"/>
      <c r="Y146" s="18"/>
      <c r="Z146" s="18"/>
      <c r="AA146" s="18"/>
      <c r="AB146" s="50"/>
    </row>
    <row r="147" spans="1:28" ht="13.15" customHeight="1">
      <c r="A147" s="3">
        <v>133</v>
      </c>
      <c r="B147" s="34">
        <f t="shared" si="175"/>
        <v>45454</v>
      </c>
      <c r="C147" s="2">
        <f t="shared" si="176"/>
        <v>884</v>
      </c>
      <c r="D147" s="5">
        <f t="shared" si="155"/>
        <v>1568</v>
      </c>
      <c r="E147" s="35">
        <f t="shared" si="179"/>
        <v>1652</v>
      </c>
      <c r="F147" s="35">
        <f t="shared" si="180"/>
        <v>1472</v>
      </c>
      <c r="G147" s="35">
        <f t="shared" si="181"/>
        <v>1402</v>
      </c>
      <c r="H147" s="18">
        <f t="shared" si="116"/>
        <v>800</v>
      </c>
      <c r="I147" s="18">
        <f t="shared" si="116"/>
        <v>980</v>
      </c>
      <c r="J147" s="18">
        <f t="shared" si="116"/>
        <v>1050</v>
      </c>
      <c r="K147" s="18">
        <f t="shared" si="177"/>
        <v>2000</v>
      </c>
      <c r="L147" s="18">
        <f t="shared" si="177"/>
        <v>2000</v>
      </c>
      <c r="M147" s="18">
        <f t="shared" si="177"/>
        <v>2000</v>
      </c>
      <c r="N147" s="18">
        <f t="shared" si="182"/>
        <v>-1200</v>
      </c>
      <c r="O147" s="18">
        <f t="shared" si="182"/>
        <v>-1020</v>
      </c>
      <c r="P147" s="18">
        <f t="shared" si="182"/>
        <v>-950</v>
      </c>
      <c r="Q147" s="35">
        <f t="shared" ref="Q147:S147" si="185">Q146</f>
        <v>0</v>
      </c>
      <c r="R147" s="35">
        <f t="shared" si="185"/>
        <v>0</v>
      </c>
      <c r="S147" s="35">
        <f t="shared" si="185"/>
        <v>0</v>
      </c>
      <c r="T147" s="4">
        <f t="shared" si="174"/>
        <v>1452</v>
      </c>
      <c r="U147" s="83">
        <f t="shared" si="107"/>
        <v>1000</v>
      </c>
      <c r="V147" s="83">
        <f t="shared" si="108"/>
        <v>1000</v>
      </c>
      <c r="W147" s="83">
        <f t="shared" si="109"/>
        <v>1000</v>
      </c>
      <c r="X147" s="4"/>
      <c r="Y147" s="18"/>
      <c r="Z147" s="18"/>
      <c r="AA147" s="18"/>
      <c r="AB147" s="50"/>
    </row>
    <row r="148" spans="1:28" ht="13.15" customHeight="1">
      <c r="A148" s="3">
        <v>134</v>
      </c>
      <c r="B148" s="34">
        <f t="shared" si="175"/>
        <v>45455</v>
      </c>
      <c r="C148" s="2">
        <f t="shared" si="176"/>
        <v>884</v>
      </c>
      <c r="D148" s="5">
        <f t="shared" si="155"/>
        <v>1570</v>
      </c>
      <c r="E148" s="35">
        <f t="shared" si="179"/>
        <v>1654</v>
      </c>
      <c r="F148" s="35">
        <f t="shared" si="180"/>
        <v>1474</v>
      </c>
      <c r="G148" s="35">
        <f t="shared" si="181"/>
        <v>1404</v>
      </c>
      <c r="H148" s="18">
        <f t="shared" si="116"/>
        <v>800</v>
      </c>
      <c r="I148" s="18">
        <f t="shared" si="116"/>
        <v>980</v>
      </c>
      <c r="J148" s="18">
        <f t="shared" si="116"/>
        <v>1050</v>
      </c>
      <c r="K148" s="18">
        <f t="shared" si="177"/>
        <v>2000</v>
      </c>
      <c r="L148" s="18">
        <f t="shared" si="177"/>
        <v>2000</v>
      </c>
      <c r="M148" s="18">
        <f t="shared" si="177"/>
        <v>2000</v>
      </c>
      <c r="N148" s="18">
        <f t="shared" si="182"/>
        <v>-1200</v>
      </c>
      <c r="O148" s="18">
        <f t="shared" si="182"/>
        <v>-1020</v>
      </c>
      <c r="P148" s="18">
        <f t="shared" si="182"/>
        <v>-950</v>
      </c>
      <c r="Q148" s="35">
        <f t="shared" ref="Q148:S148" si="186">Q147</f>
        <v>0</v>
      </c>
      <c r="R148" s="35">
        <f t="shared" si="186"/>
        <v>0</v>
      </c>
      <c r="S148" s="35">
        <f t="shared" si="186"/>
        <v>0</v>
      </c>
      <c r="T148" s="4">
        <f t="shared" si="174"/>
        <v>1454</v>
      </c>
      <c r="U148" s="83">
        <f t="shared" si="107"/>
        <v>1000</v>
      </c>
      <c r="V148" s="83">
        <f t="shared" si="108"/>
        <v>1000</v>
      </c>
      <c r="W148" s="83">
        <f t="shared" si="109"/>
        <v>1000</v>
      </c>
      <c r="X148" s="4"/>
      <c r="Y148" s="18"/>
      <c r="Z148" s="18"/>
      <c r="AA148" s="18"/>
      <c r="AB148" s="50"/>
    </row>
    <row r="149" spans="1:28" ht="13.15" customHeight="1">
      <c r="A149" s="3">
        <v>135</v>
      </c>
      <c r="B149" s="34">
        <f t="shared" si="175"/>
        <v>45456</v>
      </c>
      <c r="C149" s="2">
        <f t="shared" si="176"/>
        <v>884</v>
      </c>
      <c r="D149" s="5">
        <f t="shared" si="155"/>
        <v>1572</v>
      </c>
      <c r="E149" s="35">
        <f t="shared" si="179"/>
        <v>1656</v>
      </c>
      <c r="F149" s="35">
        <f t="shared" si="180"/>
        <v>1476</v>
      </c>
      <c r="G149" s="35">
        <f t="shared" si="181"/>
        <v>1406</v>
      </c>
      <c r="H149" s="18">
        <f t="shared" si="116"/>
        <v>800</v>
      </c>
      <c r="I149" s="18">
        <f t="shared" si="116"/>
        <v>980</v>
      </c>
      <c r="J149" s="18">
        <f t="shared" si="116"/>
        <v>1050</v>
      </c>
      <c r="K149" s="18">
        <f t="shared" si="177"/>
        <v>2000</v>
      </c>
      <c r="L149" s="18">
        <f t="shared" si="177"/>
        <v>2000</v>
      </c>
      <c r="M149" s="18">
        <f t="shared" si="177"/>
        <v>2000</v>
      </c>
      <c r="N149" s="18">
        <f t="shared" si="182"/>
        <v>-1200</v>
      </c>
      <c r="O149" s="18">
        <f t="shared" si="182"/>
        <v>-1020</v>
      </c>
      <c r="P149" s="18">
        <f t="shared" si="182"/>
        <v>-950</v>
      </c>
      <c r="Q149" s="35">
        <f t="shared" ref="Q149:S149" si="187">Q148</f>
        <v>0</v>
      </c>
      <c r="R149" s="35">
        <f t="shared" si="187"/>
        <v>0</v>
      </c>
      <c r="S149" s="35">
        <f t="shared" si="187"/>
        <v>0</v>
      </c>
      <c r="T149" s="4">
        <f t="shared" si="174"/>
        <v>1456</v>
      </c>
      <c r="U149" s="83">
        <f t="shared" si="107"/>
        <v>1000</v>
      </c>
      <c r="V149" s="83">
        <f t="shared" si="108"/>
        <v>1000</v>
      </c>
      <c r="W149" s="83">
        <f t="shared" si="109"/>
        <v>1000</v>
      </c>
      <c r="X149" s="4"/>
      <c r="Y149" s="18"/>
      <c r="Z149" s="18"/>
      <c r="AA149" s="18"/>
      <c r="AB149" s="50"/>
    </row>
    <row r="150" spans="1:28" ht="13.15" customHeight="1">
      <c r="A150" s="3">
        <v>136</v>
      </c>
      <c r="B150" s="34">
        <f t="shared" si="175"/>
        <v>45457</v>
      </c>
      <c r="C150" s="2">
        <f t="shared" si="176"/>
        <v>884</v>
      </c>
      <c r="D150" s="5">
        <f t="shared" si="155"/>
        <v>1574</v>
      </c>
      <c r="E150" s="35">
        <f t="shared" si="179"/>
        <v>1658</v>
      </c>
      <c r="F150" s="35">
        <f t="shared" si="180"/>
        <v>1478</v>
      </c>
      <c r="G150" s="35">
        <f t="shared" si="181"/>
        <v>1408</v>
      </c>
      <c r="H150" s="18">
        <f t="shared" si="116"/>
        <v>800</v>
      </c>
      <c r="I150" s="18">
        <f t="shared" si="116"/>
        <v>980</v>
      </c>
      <c r="J150" s="18">
        <f t="shared" si="116"/>
        <v>1050</v>
      </c>
      <c r="K150" s="18">
        <f t="shared" si="177"/>
        <v>2000</v>
      </c>
      <c r="L150" s="18">
        <f t="shared" si="177"/>
        <v>2000</v>
      </c>
      <c r="M150" s="18">
        <f t="shared" si="177"/>
        <v>2000</v>
      </c>
      <c r="N150" s="18">
        <f t="shared" si="182"/>
        <v>-1200</v>
      </c>
      <c r="O150" s="18">
        <f t="shared" si="182"/>
        <v>-1020</v>
      </c>
      <c r="P150" s="18">
        <f t="shared" si="182"/>
        <v>-950</v>
      </c>
      <c r="Q150" s="35">
        <f t="shared" ref="Q150:S150" si="188">Q149</f>
        <v>0</v>
      </c>
      <c r="R150" s="35">
        <f t="shared" si="188"/>
        <v>0</v>
      </c>
      <c r="S150" s="35">
        <f t="shared" si="188"/>
        <v>0</v>
      </c>
      <c r="T150" s="4">
        <f t="shared" si="174"/>
        <v>1458</v>
      </c>
      <c r="U150" s="83">
        <f t="shared" si="107"/>
        <v>1000</v>
      </c>
      <c r="V150" s="83">
        <f t="shared" si="108"/>
        <v>1000</v>
      </c>
      <c r="W150" s="83">
        <f t="shared" si="109"/>
        <v>1000</v>
      </c>
      <c r="X150" s="4"/>
      <c r="Y150" s="18"/>
      <c r="Z150" s="18"/>
      <c r="AA150" s="18"/>
      <c r="AB150" s="50"/>
    </row>
    <row r="151" spans="1:28" ht="13.15" customHeight="1">
      <c r="A151" s="3">
        <v>137</v>
      </c>
      <c r="B151" s="34">
        <f t="shared" si="175"/>
        <v>45458</v>
      </c>
      <c r="C151" s="2">
        <f t="shared" si="176"/>
        <v>884</v>
      </c>
      <c r="D151" s="5">
        <f t="shared" si="155"/>
        <v>1576</v>
      </c>
      <c r="E151" s="35">
        <f t="shared" si="179"/>
        <v>1660</v>
      </c>
      <c r="F151" s="35">
        <f t="shared" si="180"/>
        <v>1480</v>
      </c>
      <c r="G151" s="35">
        <f t="shared" si="181"/>
        <v>1410</v>
      </c>
      <c r="H151" s="18">
        <f t="shared" si="116"/>
        <v>800</v>
      </c>
      <c r="I151" s="18">
        <f t="shared" si="116"/>
        <v>980</v>
      </c>
      <c r="J151" s="18">
        <f t="shared" si="116"/>
        <v>1050</v>
      </c>
      <c r="K151" s="18">
        <f t="shared" si="177"/>
        <v>2000</v>
      </c>
      <c r="L151" s="18">
        <f t="shared" si="177"/>
        <v>2000</v>
      </c>
      <c r="M151" s="18">
        <f t="shared" si="177"/>
        <v>2000</v>
      </c>
      <c r="N151" s="18">
        <f t="shared" si="182"/>
        <v>-1200</v>
      </c>
      <c r="O151" s="18">
        <f t="shared" si="182"/>
        <v>-1020</v>
      </c>
      <c r="P151" s="18">
        <f t="shared" si="182"/>
        <v>-950</v>
      </c>
      <c r="Q151" s="35">
        <f t="shared" ref="Q151:S151" si="189">Q150</f>
        <v>0</v>
      </c>
      <c r="R151" s="35">
        <f t="shared" si="189"/>
        <v>0</v>
      </c>
      <c r="S151" s="35">
        <f t="shared" si="189"/>
        <v>0</v>
      </c>
      <c r="T151" s="4">
        <f t="shared" si="174"/>
        <v>1460</v>
      </c>
      <c r="U151" s="83">
        <f t="shared" ref="U151:U214" si="190">U150+$X151*1000-Q151</f>
        <v>1000</v>
      </c>
      <c r="V151" s="83">
        <f t="shared" ref="V151:V214" si="191">V150+$X151*1000-R151</f>
        <v>1000</v>
      </c>
      <c r="W151" s="83">
        <f t="shared" ref="W151:W214" si="192">W150+$X151*1000-S151</f>
        <v>1000</v>
      </c>
      <c r="X151" s="4"/>
      <c r="Y151" s="18"/>
      <c r="Z151" s="18"/>
      <c r="AA151" s="18"/>
      <c r="AB151" s="50"/>
    </row>
    <row r="152" spans="1:28" ht="13.15" customHeight="1">
      <c r="A152" s="3">
        <v>138</v>
      </c>
      <c r="B152" s="34">
        <f t="shared" si="175"/>
        <v>45459</v>
      </c>
      <c r="C152" s="2">
        <f t="shared" si="176"/>
        <v>884</v>
      </c>
      <c r="D152" s="5">
        <f t="shared" si="155"/>
        <v>1578</v>
      </c>
      <c r="E152" s="35">
        <f t="shared" si="179"/>
        <v>1662</v>
      </c>
      <c r="F152" s="35">
        <f t="shared" si="180"/>
        <v>1482</v>
      </c>
      <c r="G152" s="35">
        <f t="shared" si="181"/>
        <v>1412</v>
      </c>
      <c r="H152" s="18">
        <f t="shared" si="116"/>
        <v>800</v>
      </c>
      <c r="I152" s="18">
        <f t="shared" si="116"/>
        <v>980</v>
      </c>
      <c r="J152" s="18">
        <f t="shared" si="116"/>
        <v>1050</v>
      </c>
      <c r="K152" s="18">
        <f t="shared" si="177"/>
        <v>2000</v>
      </c>
      <c r="L152" s="18">
        <f t="shared" si="177"/>
        <v>2000</v>
      </c>
      <c r="M152" s="18">
        <f t="shared" si="177"/>
        <v>2000</v>
      </c>
      <c r="N152" s="18">
        <f t="shared" si="182"/>
        <v>-1200</v>
      </c>
      <c r="O152" s="18">
        <f t="shared" si="182"/>
        <v>-1020</v>
      </c>
      <c r="P152" s="18">
        <f t="shared" si="182"/>
        <v>-950</v>
      </c>
      <c r="Q152" s="35">
        <f t="shared" ref="Q152:S152" si="193">Q151</f>
        <v>0</v>
      </c>
      <c r="R152" s="35">
        <f t="shared" si="193"/>
        <v>0</v>
      </c>
      <c r="S152" s="35">
        <f t="shared" si="193"/>
        <v>0</v>
      </c>
      <c r="T152" s="4">
        <f t="shared" si="174"/>
        <v>1462</v>
      </c>
      <c r="U152" s="83">
        <f t="shared" si="190"/>
        <v>1000</v>
      </c>
      <c r="V152" s="83">
        <f t="shared" si="191"/>
        <v>1000</v>
      </c>
      <c r="W152" s="83">
        <f t="shared" si="192"/>
        <v>1000</v>
      </c>
      <c r="X152" s="4"/>
      <c r="Y152" s="18"/>
      <c r="Z152" s="18"/>
      <c r="AA152" s="18"/>
      <c r="AB152" s="50"/>
    </row>
    <row r="153" spans="1:28" ht="13.15" customHeight="1">
      <c r="A153" s="3">
        <v>139</v>
      </c>
      <c r="B153" s="34">
        <f t="shared" si="175"/>
        <v>45460</v>
      </c>
      <c r="C153" s="2">
        <f t="shared" si="176"/>
        <v>884</v>
      </c>
      <c r="D153" s="5">
        <f t="shared" si="155"/>
        <v>1580</v>
      </c>
      <c r="E153" s="35">
        <f t="shared" si="179"/>
        <v>1664</v>
      </c>
      <c r="F153" s="35">
        <f t="shared" si="180"/>
        <v>1484</v>
      </c>
      <c r="G153" s="35">
        <f t="shared" si="181"/>
        <v>1414</v>
      </c>
      <c r="H153" s="18">
        <f t="shared" si="116"/>
        <v>800</v>
      </c>
      <c r="I153" s="18">
        <f t="shared" si="116"/>
        <v>980</v>
      </c>
      <c r="J153" s="18">
        <f t="shared" si="116"/>
        <v>1050</v>
      </c>
      <c r="K153" s="18">
        <f t="shared" si="177"/>
        <v>2000</v>
      </c>
      <c r="L153" s="18">
        <f t="shared" si="177"/>
        <v>2000</v>
      </c>
      <c r="M153" s="18">
        <f t="shared" si="177"/>
        <v>2000</v>
      </c>
      <c r="N153" s="18">
        <f t="shared" si="182"/>
        <v>-1200</v>
      </c>
      <c r="O153" s="18">
        <f t="shared" si="182"/>
        <v>-1020</v>
      </c>
      <c r="P153" s="18">
        <f t="shared" si="182"/>
        <v>-950</v>
      </c>
      <c r="Q153" s="35">
        <f t="shared" ref="Q153:S153" si="194">Q152</f>
        <v>0</v>
      </c>
      <c r="R153" s="35">
        <f t="shared" si="194"/>
        <v>0</v>
      </c>
      <c r="S153" s="35">
        <f t="shared" si="194"/>
        <v>0</v>
      </c>
      <c r="T153" s="4">
        <f t="shared" si="174"/>
        <v>1464</v>
      </c>
      <c r="U153" s="83">
        <f t="shared" si="190"/>
        <v>1000</v>
      </c>
      <c r="V153" s="83">
        <f t="shared" si="191"/>
        <v>1000</v>
      </c>
      <c r="W153" s="83">
        <f t="shared" si="192"/>
        <v>1000</v>
      </c>
      <c r="X153" s="4"/>
      <c r="Y153" s="18"/>
      <c r="Z153" s="18"/>
      <c r="AA153" s="18"/>
      <c r="AB153" s="50"/>
    </row>
    <row r="154" spans="1:28" ht="13.15" customHeight="1">
      <c r="A154" s="3">
        <v>140</v>
      </c>
      <c r="B154" s="34">
        <f t="shared" si="175"/>
        <v>45461</v>
      </c>
      <c r="C154" s="2">
        <f t="shared" si="176"/>
        <v>884</v>
      </c>
      <c r="D154" s="5">
        <f t="shared" si="155"/>
        <v>1582</v>
      </c>
      <c r="E154" s="35">
        <f t="shared" si="179"/>
        <v>1666</v>
      </c>
      <c r="F154" s="35">
        <f t="shared" si="180"/>
        <v>1486</v>
      </c>
      <c r="G154" s="35">
        <f t="shared" si="181"/>
        <v>1416</v>
      </c>
      <c r="H154" s="18">
        <f t="shared" si="116"/>
        <v>800</v>
      </c>
      <c r="I154" s="18">
        <f t="shared" si="116"/>
        <v>980</v>
      </c>
      <c r="J154" s="18">
        <f t="shared" si="116"/>
        <v>1050</v>
      </c>
      <c r="K154" s="18">
        <f t="shared" si="177"/>
        <v>2000</v>
      </c>
      <c r="L154" s="18">
        <f t="shared" si="177"/>
        <v>2000</v>
      </c>
      <c r="M154" s="18">
        <f t="shared" si="177"/>
        <v>2000</v>
      </c>
      <c r="N154" s="18">
        <f t="shared" si="182"/>
        <v>-1200</v>
      </c>
      <c r="O154" s="18">
        <f t="shared" si="182"/>
        <v>-1020</v>
      </c>
      <c r="P154" s="18">
        <f t="shared" si="182"/>
        <v>-950</v>
      </c>
      <c r="Q154" s="35">
        <f t="shared" ref="Q154:S154" si="195">Q153</f>
        <v>0</v>
      </c>
      <c r="R154" s="35">
        <f t="shared" si="195"/>
        <v>0</v>
      </c>
      <c r="S154" s="35">
        <f t="shared" si="195"/>
        <v>0</v>
      </c>
      <c r="T154" s="4">
        <f t="shared" si="174"/>
        <v>1466</v>
      </c>
      <c r="U154" s="83">
        <f t="shared" si="190"/>
        <v>1000</v>
      </c>
      <c r="V154" s="83">
        <f t="shared" si="191"/>
        <v>1000</v>
      </c>
      <c r="W154" s="83">
        <f t="shared" si="192"/>
        <v>1000</v>
      </c>
      <c r="X154" s="4"/>
      <c r="Y154" s="18"/>
      <c r="Z154" s="18"/>
      <c r="AA154" s="18"/>
      <c r="AB154" s="50"/>
    </row>
    <row r="155" spans="1:28" ht="13.15" customHeight="1">
      <c r="A155" s="3">
        <v>141</v>
      </c>
      <c r="B155" s="34">
        <f t="shared" si="175"/>
        <v>45462</v>
      </c>
      <c r="C155" s="2">
        <f t="shared" si="176"/>
        <v>884</v>
      </c>
      <c r="D155" s="5">
        <f t="shared" si="155"/>
        <v>1584</v>
      </c>
      <c r="E155" s="35">
        <f t="shared" si="179"/>
        <v>1668</v>
      </c>
      <c r="F155" s="35">
        <f t="shared" si="180"/>
        <v>1488</v>
      </c>
      <c r="G155" s="35">
        <f t="shared" si="181"/>
        <v>1418</v>
      </c>
      <c r="H155" s="18">
        <f t="shared" si="116"/>
        <v>800</v>
      </c>
      <c r="I155" s="18">
        <f t="shared" si="116"/>
        <v>980</v>
      </c>
      <c r="J155" s="18">
        <f t="shared" si="116"/>
        <v>1050</v>
      </c>
      <c r="K155" s="18">
        <f t="shared" si="177"/>
        <v>2000</v>
      </c>
      <c r="L155" s="18">
        <f t="shared" si="177"/>
        <v>2000</v>
      </c>
      <c r="M155" s="18">
        <f t="shared" si="177"/>
        <v>2000</v>
      </c>
      <c r="N155" s="18">
        <f t="shared" si="182"/>
        <v>-1200</v>
      </c>
      <c r="O155" s="18">
        <f t="shared" si="182"/>
        <v>-1020</v>
      </c>
      <c r="P155" s="18">
        <f t="shared" si="182"/>
        <v>-950</v>
      </c>
      <c r="Q155" s="35">
        <f t="shared" ref="Q155:S155" si="196">Q154</f>
        <v>0</v>
      </c>
      <c r="R155" s="35">
        <f t="shared" si="196"/>
        <v>0</v>
      </c>
      <c r="S155" s="35">
        <f t="shared" si="196"/>
        <v>0</v>
      </c>
      <c r="T155" s="4">
        <f t="shared" si="174"/>
        <v>1468</v>
      </c>
      <c r="U155" s="83">
        <f t="shared" si="190"/>
        <v>1000</v>
      </c>
      <c r="V155" s="83">
        <f t="shared" si="191"/>
        <v>1000</v>
      </c>
      <c r="W155" s="83">
        <f t="shared" si="192"/>
        <v>1000</v>
      </c>
      <c r="X155" s="4"/>
      <c r="Y155" s="18"/>
      <c r="Z155" s="18"/>
      <c r="AA155" s="18"/>
      <c r="AB155" s="50"/>
    </row>
    <row r="156" spans="1:28" ht="13.15" customHeight="1">
      <c r="A156" s="3">
        <v>142</v>
      </c>
      <c r="B156" s="34">
        <f t="shared" si="175"/>
        <v>45463</v>
      </c>
      <c r="C156" s="2">
        <f t="shared" si="176"/>
        <v>884</v>
      </c>
      <c r="D156" s="5">
        <f t="shared" si="155"/>
        <v>1586</v>
      </c>
      <c r="E156" s="35">
        <f t="shared" si="179"/>
        <v>1670</v>
      </c>
      <c r="F156" s="35">
        <f t="shared" si="180"/>
        <v>1490</v>
      </c>
      <c r="G156" s="35">
        <f t="shared" si="181"/>
        <v>1420</v>
      </c>
      <c r="H156" s="18">
        <f t="shared" si="116"/>
        <v>800</v>
      </c>
      <c r="I156" s="18">
        <f t="shared" si="116"/>
        <v>980</v>
      </c>
      <c r="J156" s="18">
        <f t="shared" si="116"/>
        <v>1050</v>
      </c>
      <c r="K156" s="18">
        <f t="shared" si="177"/>
        <v>2000</v>
      </c>
      <c r="L156" s="18">
        <f t="shared" si="177"/>
        <v>2000</v>
      </c>
      <c r="M156" s="18">
        <f t="shared" si="177"/>
        <v>2000</v>
      </c>
      <c r="N156" s="18">
        <f t="shared" si="182"/>
        <v>-1200</v>
      </c>
      <c r="O156" s="18">
        <f t="shared" si="182"/>
        <v>-1020</v>
      </c>
      <c r="P156" s="18">
        <f t="shared" si="182"/>
        <v>-950</v>
      </c>
      <c r="Q156" s="35">
        <f t="shared" ref="Q156:S156" si="197">Q155</f>
        <v>0</v>
      </c>
      <c r="R156" s="35">
        <f t="shared" si="197"/>
        <v>0</v>
      </c>
      <c r="S156" s="35">
        <f t="shared" si="197"/>
        <v>0</v>
      </c>
      <c r="T156" s="4">
        <f t="shared" si="174"/>
        <v>1470</v>
      </c>
      <c r="U156" s="83">
        <f t="shared" si="190"/>
        <v>1000</v>
      </c>
      <c r="V156" s="83">
        <f t="shared" si="191"/>
        <v>1000</v>
      </c>
      <c r="W156" s="83">
        <f t="shared" si="192"/>
        <v>1000</v>
      </c>
      <c r="X156" s="4"/>
      <c r="Y156" s="18"/>
      <c r="Z156" s="18"/>
      <c r="AA156" s="18"/>
      <c r="AB156" s="50"/>
    </row>
    <row r="157" spans="1:28" ht="13.15" customHeight="1">
      <c r="A157" s="3">
        <v>143</v>
      </c>
      <c r="B157" s="34">
        <f t="shared" si="175"/>
        <v>45464</v>
      </c>
      <c r="C157" s="2">
        <f t="shared" si="176"/>
        <v>884</v>
      </c>
      <c r="D157" s="5">
        <f t="shared" si="155"/>
        <v>1588</v>
      </c>
      <c r="E157" s="35">
        <f t="shared" si="179"/>
        <v>1672</v>
      </c>
      <c r="F157" s="35">
        <f t="shared" si="180"/>
        <v>1492</v>
      </c>
      <c r="G157" s="35">
        <f t="shared" si="181"/>
        <v>1422</v>
      </c>
      <c r="H157" s="18">
        <f t="shared" si="116"/>
        <v>800</v>
      </c>
      <c r="I157" s="18">
        <f t="shared" si="116"/>
        <v>980</v>
      </c>
      <c r="J157" s="18">
        <f t="shared" si="116"/>
        <v>1050</v>
      </c>
      <c r="K157" s="18">
        <f t="shared" si="177"/>
        <v>2000</v>
      </c>
      <c r="L157" s="18">
        <f t="shared" si="177"/>
        <v>2000</v>
      </c>
      <c r="M157" s="18">
        <f t="shared" si="177"/>
        <v>2000</v>
      </c>
      <c r="N157" s="18">
        <f t="shared" si="182"/>
        <v>-1200</v>
      </c>
      <c r="O157" s="18">
        <f t="shared" si="182"/>
        <v>-1020</v>
      </c>
      <c r="P157" s="18">
        <f t="shared" si="182"/>
        <v>-950</v>
      </c>
      <c r="Q157" s="35">
        <f t="shared" ref="Q157:S157" si="198">Q156</f>
        <v>0</v>
      </c>
      <c r="R157" s="35">
        <f t="shared" si="198"/>
        <v>0</v>
      </c>
      <c r="S157" s="35">
        <f t="shared" si="198"/>
        <v>0</v>
      </c>
      <c r="T157" s="4">
        <f t="shared" si="174"/>
        <v>1472</v>
      </c>
      <c r="U157" s="83">
        <f t="shared" si="190"/>
        <v>1000</v>
      </c>
      <c r="V157" s="83">
        <f t="shared" si="191"/>
        <v>1000</v>
      </c>
      <c r="W157" s="83">
        <f t="shared" si="192"/>
        <v>1000</v>
      </c>
      <c r="X157" s="4"/>
      <c r="Y157" s="18"/>
      <c r="Z157" s="18"/>
      <c r="AA157" s="18"/>
      <c r="AB157" s="50"/>
    </row>
    <row r="158" spans="1:28" ht="13.15" customHeight="1">
      <c r="A158" s="3">
        <v>144</v>
      </c>
      <c r="B158" s="34">
        <f t="shared" si="175"/>
        <v>45465</v>
      </c>
      <c r="C158" s="2">
        <f t="shared" si="176"/>
        <v>884</v>
      </c>
      <c r="D158" s="5">
        <f t="shared" si="155"/>
        <v>1590</v>
      </c>
      <c r="E158" s="35">
        <f t="shared" si="179"/>
        <v>1674</v>
      </c>
      <c r="F158" s="35">
        <f t="shared" si="180"/>
        <v>1494</v>
      </c>
      <c r="G158" s="35">
        <f t="shared" si="181"/>
        <v>1424</v>
      </c>
      <c r="H158" s="18">
        <f t="shared" ref="H158:J204" si="199">K158+N158</f>
        <v>800</v>
      </c>
      <c r="I158" s="18">
        <f t="shared" si="199"/>
        <v>980</v>
      </c>
      <c r="J158" s="18">
        <f t="shared" si="199"/>
        <v>1050</v>
      </c>
      <c r="K158" s="18">
        <f t="shared" si="177"/>
        <v>2000</v>
      </c>
      <c r="L158" s="18">
        <f t="shared" si="177"/>
        <v>2000</v>
      </c>
      <c r="M158" s="18">
        <f t="shared" si="177"/>
        <v>2000</v>
      </c>
      <c r="N158" s="18">
        <f t="shared" si="182"/>
        <v>-1200</v>
      </c>
      <c r="O158" s="18">
        <f t="shared" si="182"/>
        <v>-1020</v>
      </c>
      <c r="P158" s="18">
        <f t="shared" si="182"/>
        <v>-950</v>
      </c>
      <c r="Q158" s="35">
        <f t="shared" ref="Q158:S158" si="200">Q157</f>
        <v>0</v>
      </c>
      <c r="R158" s="35">
        <f t="shared" si="200"/>
        <v>0</v>
      </c>
      <c r="S158" s="35">
        <f t="shared" si="200"/>
        <v>0</v>
      </c>
      <c r="T158" s="4">
        <f t="shared" si="174"/>
        <v>1474</v>
      </c>
      <c r="U158" s="83">
        <f t="shared" si="190"/>
        <v>1000</v>
      </c>
      <c r="V158" s="83">
        <f t="shared" si="191"/>
        <v>1000</v>
      </c>
      <c r="W158" s="83">
        <f t="shared" si="192"/>
        <v>1000</v>
      </c>
      <c r="X158" s="4"/>
      <c r="Y158" s="18"/>
      <c r="Z158" s="18"/>
      <c r="AA158" s="18"/>
      <c r="AB158" s="50"/>
    </row>
    <row r="159" spans="1:28" ht="13.15" customHeight="1">
      <c r="A159" s="3">
        <v>145</v>
      </c>
      <c r="B159" s="34">
        <f t="shared" si="175"/>
        <v>45466</v>
      </c>
      <c r="C159" s="2">
        <f t="shared" si="176"/>
        <v>884</v>
      </c>
      <c r="D159" s="5">
        <f t="shared" si="155"/>
        <v>1592</v>
      </c>
      <c r="E159" s="35">
        <f t="shared" si="179"/>
        <v>1676</v>
      </c>
      <c r="F159" s="35">
        <f t="shared" si="180"/>
        <v>1496</v>
      </c>
      <c r="G159" s="35">
        <f t="shared" si="181"/>
        <v>1426</v>
      </c>
      <c r="H159" s="18">
        <f t="shared" si="199"/>
        <v>800</v>
      </c>
      <c r="I159" s="18">
        <f t="shared" si="199"/>
        <v>980</v>
      </c>
      <c r="J159" s="18">
        <f t="shared" si="199"/>
        <v>1050</v>
      </c>
      <c r="K159" s="18">
        <f t="shared" si="177"/>
        <v>2000</v>
      </c>
      <c r="L159" s="18">
        <f t="shared" si="177"/>
        <v>2000</v>
      </c>
      <c r="M159" s="18">
        <f t="shared" si="177"/>
        <v>2000</v>
      </c>
      <c r="N159" s="18">
        <f t="shared" si="182"/>
        <v>-1200</v>
      </c>
      <c r="O159" s="18">
        <f t="shared" si="182"/>
        <v>-1020</v>
      </c>
      <c r="P159" s="18">
        <f t="shared" si="182"/>
        <v>-950</v>
      </c>
      <c r="Q159" s="35">
        <f t="shared" ref="Q159:S159" si="201">Q158</f>
        <v>0</v>
      </c>
      <c r="R159" s="35">
        <f t="shared" si="201"/>
        <v>0</v>
      </c>
      <c r="S159" s="35">
        <f t="shared" si="201"/>
        <v>0</v>
      </c>
      <c r="T159" s="4">
        <f t="shared" si="174"/>
        <v>1476</v>
      </c>
      <c r="U159" s="83">
        <f t="shared" si="190"/>
        <v>1000</v>
      </c>
      <c r="V159" s="83">
        <f t="shared" si="191"/>
        <v>1000</v>
      </c>
      <c r="W159" s="83">
        <f t="shared" si="192"/>
        <v>1000</v>
      </c>
      <c r="X159" s="4"/>
      <c r="Y159" s="18"/>
      <c r="Z159" s="18"/>
      <c r="AA159" s="18"/>
      <c r="AB159" s="50"/>
    </row>
    <row r="160" spans="1:28" ht="13.15" customHeight="1">
      <c r="A160" s="3">
        <v>146</v>
      </c>
      <c r="B160" s="34">
        <f t="shared" si="175"/>
        <v>45467</v>
      </c>
      <c r="C160" s="2">
        <f t="shared" si="176"/>
        <v>884</v>
      </c>
      <c r="D160" s="5">
        <f t="shared" si="155"/>
        <v>1594</v>
      </c>
      <c r="E160" s="35">
        <f t="shared" si="179"/>
        <v>1678</v>
      </c>
      <c r="F160" s="35">
        <f t="shared" si="180"/>
        <v>1498</v>
      </c>
      <c r="G160" s="35">
        <f t="shared" si="181"/>
        <v>1428</v>
      </c>
      <c r="H160" s="18">
        <f t="shared" si="199"/>
        <v>800</v>
      </c>
      <c r="I160" s="18">
        <f t="shared" si="199"/>
        <v>980</v>
      </c>
      <c r="J160" s="18">
        <f t="shared" si="199"/>
        <v>1050</v>
      </c>
      <c r="K160" s="18">
        <f t="shared" ref="K160:M175" si="202">K159</f>
        <v>2000</v>
      </c>
      <c r="L160" s="18">
        <f t="shared" si="202"/>
        <v>2000</v>
      </c>
      <c r="M160" s="18">
        <f t="shared" si="202"/>
        <v>2000</v>
      </c>
      <c r="N160" s="18">
        <f t="shared" si="182"/>
        <v>-1200</v>
      </c>
      <c r="O160" s="18">
        <f t="shared" si="182"/>
        <v>-1020</v>
      </c>
      <c r="P160" s="18">
        <f t="shared" si="182"/>
        <v>-950</v>
      </c>
      <c r="Q160" s="35">
        <f t="shared" ref="Q160:S160" si="203">Q159</f>
        <v>0</v>
      </c>
      <c r="R160" s="35">
        <f t="shared" si="203"/>
        <v>0</v>
      </c>
      <c r="S160" s="35">
        <f t="shared" si="203"/>
        <v>0</v>
      </c>
      <c r="T160" s="4">
        <f t="shared" si="174"/>
        <v>1478</v>
      </c>
      <c r="U160" s="83">
        <f t="shared" si="190"/>
        <v>1000</v>
      </c>
      <c r="V160" s="83">
        <f t="shared" si="191"/>
        <v>1000</v>
      </c>
      <c r="W160" s="83">
        <f t="shared" si="192"/>
        <v>1000</v>
      </c>
      <c r="X160" s="4"/>
      <c r="Y160" s="18"/>
      <c r="Z160" s="18"/>
      <c r="AA160" s="18"/>
      <c r="AB160" s="50"/>
    </row>
    <row r="161" spans="1:28" ht="13.15" customHeight="1">
      <c r="A161" s="3">
        <v>147</v>
      </c>
      <c r="B161" s="34">
        <f t="shared" si="175"/>
        <v>45468</v>
      </c>
      <c r="C161" s="2">
        <f t="shared" si="176"/>
        <v>884</v>
      </c>
      <c r="D161" s="5">
        <f t="shared" si="155"/>
        <v>1596</v>
      </c>
      <c r="E161" s="35">
        <f t="shared" si="179"/>
        <v>1680</v>
      </c>
      <c r="F161" s="35">
        <f t="shared" si="180"/>
        <v>1500</v>
      </c>
      <c r="G161" s="35">
        <f t="shared" si="181"/>
        <v>1430</v>
      </c>
      <c r="H161" s="18">
        <f t="shared" si="199"/>
        <v>800</v>
      </c>
      <c r="I161" s="18">
        <f t="shared" si="199"/>
        <v>980</v>
      </c>
      <c r="J161" s="18">
        <f t="shared" si="199"/>
        <v>1050</v>
      </c>
      <c r="K161" s="18">
        <f t="shared" si="202"/>
        <v>2000</v>
      </c>
      <c r="L161" s="18">
        <f t="shared" si="202"/>
        <v>2000</v>
      </c>
      <c r="M161" s="18">
        <f t="shared" si="202"/>
        <v>2000</v>
      </c>
      <c r="N161" s="18">
        <f t="shared" ref="N161:P176" si="204">N160-Q161</f>
        <v>-1200</v>
      </c>
      <c r="O161" s="18">
        <f t="shared" si="204"/>
        <v>-1020</v>
      </c>
      <c r="P161" s="18">
        <f t="shared" si="204"/>
        <v>-950</v>
      </c>
      <c r="Q161" s="35">
        <f t="shared" ref="Q161:S161" si="205">Q160</f>
        <v>0</v>
      </c>
      <c r="R161" s="35">
        <f t="shared" si="205"/>
        <v>0</v>
      </c>
      <c r="S161" s="35">
        <f t="shared" si="205"/>
        <v>0</v>
      </c>
      <c r="T161" s="4">
        <f t="shared" si="174"/>
        <v>1480</v>
      </c>
      <c r="U161" s="83">
        <f t="shared" si="190"/>
        <v>1000</v>
      </c>
      <c r="V161" s="83">
        <f t="shared" si="191"/>
        <v>1000</v>
      </c>
      <c r="W161" s="83">
        <f t="shared" si="192"/>
        <v>1000</v>
      </c>
      <c r="X161" s="4"/>
      <c r="Y161" s="18"/>
      <c r="Z161" s="18"/>
      <c r="AA161" s="18"/>
      <c r="AB161" s="50"/>
    </row>
    <row r="162" spans="1:28" ht="13.15" customHeight="1">
      <c r="A162" s="3">
        <v>148</v>
      </c>
      <c r="B162" s="34">
        <f t="shared" si="175"/>
        <v>45469</v>
      </c>
      <c r="C162" s="2">
        <f t="shared" si="176"/>
        <v>884</v>
      </c>
      <c r="D162" s="5">
        <f t="shared" si="155"/>
        <v>1598</v>
      </c>
      <c r="E162" s="35">
        <f t="shared" si="179"/>
        <v>1682</v>
      </c>
      <c r="F162" s="35">
        <f t="shared" si="180"/>
        <v>1502</v>
      </c>
      <c r="G162" s="35">
        <f t="shared" si="181"/>
        <v>1432</v>
      </c>
      <c r="H162" s="18">
        <f t="shared" si="199"/>
        <v>800</v>
      </c>
      <c r="I162" s="18">
        <f t="shared" si="199"/>
        <v>980</v>
      </c>
      <c r="J162" s="18">
        <f t="shared" si="199"/>
        <v>1050</v>
      </c>
      <c r="K162" s="18">
        <f t="shared" si="202"/>
        <v>2000</v>
      </c>
      <c r="L162" s="18">
        <f t="shared" si="202"/>
        <v>2000</v>
      </c>
      <c r="M162" s="18">
        <f t="shared" si="202"/>
        <v>2000</v>
      </c>
      <c r="N162" s="18">
        <f t="shared" si="204"/>
        <v>-1200</v>
      </c>
      <c r="O162" s="18">
        <f t="shared" si="204"/>
        <v>-1020</v>
      </c>
      <c r="P162" s="18">
        <f t="shared" si="204"/>
        <v>-950</v>
      </c>
      <c r="Q162" s="35">
        <f t="shared" ref="Q162:S162" si="206">Q161</f>
        <v>0</v>
      </c>
      <c r="R162" s="35">
        <f t="shared" si="206"/>
        <v>0</v>
      </c>
      <c r="S162" s="35">
        <f t="shared" si="206"/>
        <v>0</v>
      </c>
      <c r="T162" s="4">
        <f t="shared" si="174"/>
        <v>1182</v>
      </c>
      <c r="U162" s="83">
        <f t="shared" si="190"/>
        <v>1300</v>
      </c>
      <c r="V162" s="83">
        <f t="shared" si="191"/>
        <v>1300</v>
      </c>
      <c r="W162" s="83">
        <f t="shared" si="192"/>
        <v>1300</v>
      </c>
      <c r="X162" s="89">
        <v>0.3</v>
      </c>
      <c r="Y162" s="18"/>
      <c r="Z162" s="18"/>
      <c r="AA162" s="18"/>
      <c r="AB162" s="50">
        <v>2</v>
      </c>
    </row>
    <row r="163" spans="1:28" ht="13.15" customHeight="1">
      <c r="A163" s="3">
        <v>149</v>
      </c>
      <c r="B163" s="34">
        <f t="shared" si="175"/>
        <v>45470</v>
      </c>
      <c r="C163" s="2">
        <f t="shared" si="176"/>
        <v>884</v>
      </c>
      <c r="D163" s="5">
        <f t="shared" si="155"/>
        <v>1600</v>
      </c>
      <c r="E163" s="35">
        <f t="shared" si="179"/>
        <v>1684</v>
      </c>
      <c r="F163" s="35">
        <f t="shared" si="180"/>
        <v>1504</v>
      </c>
      <c r="G163" s="35">
        <f t="shared" si="181"/>
        <v>1434</v>
      </c>
      <c r="H163" s="18">
        <f t="shared" si="199"/>
        <v>800</v>
      </c>
      <c r="I163" s="18">
        <f t="shared" si="199"/>
        <v>980</v>
      </c>
      <c r="J163" s="18">
        <f t="shared" si="199"/>
        <v>1050</v>
      </c>
      <c r="K163" s="18">
        <f t="shared" si="202"/>
        <v>2000</v>
      </c>
      <c r="L163" s="18">
        <f t="shared" si="202"/>
        <v>2000</v>
      </c>
      <c r="M163" s="18">
        <f t="shared" si="202"/>
        <v>2000</v>
      </c>
      <c r="N163" s="18">
        <f t="shared" si="204"/>
        <v>-1200</v>
      </c>
      <c r="O163" s="18">
        <f t="shared" si="204"/>
        <v>-1020</v>
      </c>
      <c r="P163" s="18">
        <f t="shared" si="204"/>
        <v>-950</v>
      </c>
      <c r="Q163" s="35">
        <f t="shared" ref="Q163:S163" si="207">Q162</f>
        <v>0</v>
      </c>
      <c r="R163" s="35">
        <f t="shared" si="207"/>
        <v>0</v>
      </c>
      <c r="S163" s="35">
        <f t="shared" si="207"/>
        <v>0</v>
      </c>
      <c r="T163" s="4">
        <f t="shared" si="174"/>
        <v>1184</v>
      </c>
      <c r="U163" s="83">
        <f t="shared" si="190"/>
        <v>1300</v>
      </c>
      <c r="V163" s="83">
        <f t="shared" si="191"/>
        <v>1300</v>
      </c>
      <c r="W163" s="83">
        <f t="shared" si="192"/>
        <v>1300</v>
      </c>
      <c r="X163" s="4"/>
      <c r="Y163" s="18"/>
      <c r="Z163" s="18"/>
      <c r="AA163" s="18"/>
      <c r="AB163" s="50"/>
    </row>
    <row r="164" spans="1:28" ht="13.15" customHeight="1">
      <c r="A164" s="3">
        <v>150</v>
      </c>
      <c r="B164" s="34">
        <f t="shared" si="175"/>
        <v>45471</v>
      </c>
      <c r="C164" s="2">
        <f t="shared" si="176"/>
        <v>884</v>
      </c>
      <c r="D164" s="5">
        <f t="shared" si="155"/>
        <v>1602</v>
      </c>
      <c r="E164" s="35">
        <f t="shared" si="179"/>
        <v>1686</v>
      </c>
      <c r="F164" s="35">
        <f t="shared" si="180"/>
        <v>1506</v>
      </c>
      <c r="G164" s="35">
        <f t="shared" si="181"/>
        <v>1436</v>
      </c>
      <c r="H164" s="18">
        <f t="shared" si="199"/>
        <v>800</v>
      </c>
      <c r="I164" s="18">
        <f t="shared" si="199"/>
        <v>980</v>
      </c>
      <c r="J164" s="18">
        <f t="shared" si="199"/>
        <v>1050</v>
      </c>
      <c r="K164" s="18">
        <f t="shared" si="202"/>
        <v>2000</v>
      </c>
      <c r="L164" s="18">
        <f t="shared" si="202"/>
        <v>2000</v>
      </c>
      <c r="M164" s="18">
        <f t="shared" si="202"/>
        <v>2000</v>
      </c>
      <c r="N164" s="18">
        <f t="shared" si="204"/>
        <v>-1200</v>
      </c>
      <c r="O164" s="18">
        <f t="shared" si="204"/>
        <v>-1020</v>
      </c>
      <c r="P164" s="18">
        <f t="shared" si="204"/>
        <v>-950</v>
      </c>
      <c r="Q164" s="35">
        <f t="shared" ref="Q164:S164" si="208">Q163</f>
        <v>0</v>
      </c>
      <c r="R164" s="35">
        <f t="shared" si="208"/>
        <v>0</v>
      </c>
      <c r="S164" s="35">
        <f t="shared" si="208"/>
        <v>0</v>
      </c>
      <c r="T164" s="4">
        <f t="shared" si="174"/>
        <v>1186</v>
      </c>
      <c r="U164" s="83">
        <f t="shared" si="190"/>
        <v>1300</v>
      </c>
      <c r="V164" s="83">
        <f t="shared" si="191"/>
        <v>1300</v>
      </c>
      <c r="W164" s="83">
        <f t="shared" si="192"/>
        <v>1300</v>
      </c>
      <c r="X164" s="4"/>
      <c r="Y164" s="18"/>
      <c r="Z164" s="18"/>
      <c r="AA164" s="18"/>
      <c r="AB164" s="50"/>
    </row>
    <row r="165" spans="1:28" ht="13.15" customHeight="1">
      <c r="A165" s="3">
        <v>151</v>
      </c>
      <c r="B165" s="34">
        <f t="shared" si="175"/>
        <v>45472</v>
      </c>
      <c r="C165" s="2">
        <f t="shared" si="176"/>
        <v>884</v>
      </c>
      <c r="D165" s="5">
        <f t="shared" si="155"/>
        <v>1604</v>
      </c>
      <c r="E165" s="35">
        <f t="shared" si="179"/>
        <v>1688</v>
      </c>
      <c r="F165" s="35">
        <f t="shared" si="180"/>
        <v>1508</v>
      </c>
      <c r="G165" s="35">
        <f t="shared" si="181"/>
        <v>1438</v>
      </c>
      <c r="H165" s="18">
        <f t="shared" si="199"/>
        <v>800</v>
      </c>
      <c r="I165" s="18">
        <f t="shared" si="199"/>
        <v>980</v>
      </c>
      <c r="J165" s="18">
        <f t="shared" si="199"/>
        <v>1050</v>
      </c>
      <c r="K165" s="18">
        <f t="shared" si="202"/>
        <v>2000</v>
      </c>
      <c r="L165" s="18">
        <f t="shared" si="202"/>
        <v>2000</v>
      </c>
      <c r="M165" s="18">
        <f t="shared" si="202"/>
        <v>2000</v>
      </c>
      <c r="N165" s="18">
        <f t="shared" si="204"/>
        <v>-1200</v>
      </c>
      <c r="O165" s="18">
        <f t="shared" si="204"/>
        <v>-1020</v>
      </c>
      <c r="P165" s="18">
        <f t="shared" si="204"/>
        <v>-950</v>
      </c>
      <c r="Q165" s="35">
        <f t="shared" ref="Q165:S165" si="209">Q164</f>
        <v>0</v>
      </c>
      <c r="R165" s="35">
        <f t="shared" si="209"/>
        <v>0</v>
      </c>
      <c r="S165" s="35">
        <f t="shared" si="209"/>
        <v>0</v>
      </c>
      <c r="T165" s="4">
        <f t="shared" si="174"/>
        <v>1188</v>
      </c>
      <c r="U165" s="83">
        <f t="shared" si="190"/>
        <v>1300</v>
      </c>
      <c r="V165" s="83">
        <f t="shared" si="191"/>
        <v>1300</v>
      </c>
      <c r="W165" s="83">
        <f t="shared" si="192"/>
        <v>1300</v>
      </c>
      <c r="X165" s="4"/>
      <c r="Y165" s="18"/>
      <c r="Z165" s="18"/>
      <c r="AA165" s="18"/>
      <c r="AB165" s="50"/>
    </row>
    <row r="166" spans="1:28" ht="13.15" customHeight="1">
      <c r="A166" s="3">
        <v>152</v>
      </c>
      <c r="B166" s="34">
        <f t="shared" si="175"/>
        <v>45473</v>
      </c>
      <c r="C166" s="2">
        <f t="shared" si="176"/>
        <v>884</v>
      </c>
      <c r="D166" s="5">
        <f t="shared" si="155"/>
        <v>1606</v>
      </c>
      <c r="E166" s="35">
        <f t="shared" si="179"/>
        <v>1690</v>
      </c>
      <c r="F166" s="35">
        <f t="shared" si="180"/>
        <v>1510</v>
      </c>
      <c r="G166" s="35">
        <f t="shared" si="181"/>
        <v>1440</v>
      </c>
      <c r="H166" s="18">
        <f t="shared" si="199"/>
        <v>800</v>
      </c>
      <c r="I166" s="18">
        <f t="shared" si="199"/>
        <v>980</v>
      </c>
      <c r="J166" s="18">
        <f t="shared" si="199"/>
        <v>1050</v>
      </c>
      <c r="K166" s="18">
        <f t="shared" si="202"/>
        <v>2000</v>
      </c>
      <c r="L166" s="18">
        <f t="shared" si="202"/>
        <v>2000</v>
      </c>
      <c r="M166" s="18">
        <f t="shared" si="202"/>
        <v>2000</v>
      </c>
      <c r="N166" s="18">
        <f t="shared" si="204"/>
        <v>-1200</v>
      </c>
      <c r="O166" s="18">
        <f t="shared" si="204"/>
        <v>-1020</v>
      </c>
      <c r="P166" s="18">
        <f t="shared" si="204"/>
        <v>-950</v>
      </c>
      <c r="Q166" s="35">
        <f t="shared" ref="Q166:S166" si="210">Q165</f>
        <v>0</v>
      </c>
      <c r="R166" s="35">
        <f t="shared" si="210"/>
        <v>0</v>
      </c>
      <c r="S166" s="35">
        <f t="shared" si="210"/>
        <v>0</v>
      </c>
      <c r="T166" s="4">
        <f t="shared" si="174"/>
        <v>890</v>
      </c>
      <c r="U166" s="83">
        <f t="shared" si="190"/>
        <v>1600</v>
      </c>
      <c r="V166" s="83">
        <f t="shared" si="191"/>
        <v>1600</v>
      </c>
      <c r="W166" s="83">
        <f t="shared" si="192"/>
        <v>1600</v>
      </c>
      <c r="X166" s="89">
        <v>0.3</v>
      </c>
      <c r="Y166" s="18"/>
      <c r="Z166" s="18"/>
      <c r="AA166" s="18"/>
      <c r="AB166" s="50">
        <v>1</v>
      </c>
    </row>
    <row r="167" spans="1:28" ht="13.15" customHeight="1">
      <c r="A167" s="3">
        <v>153</v>
      </c>
      <c r="B167" s="34">
        <f t="shared" si="175"/>
        <v>45474</v>
      </c>
      <c r="C167" s="2">
        <f t="shared" si="176"/>
        <v>884</v>
      </c>
      <c r="D167" s="5">
        <f t="shared" si="155"/>
        <v>1608</v>
      </c>
      <c r="E167" s="35">
        <f t="shared" si="179"/>
        <v>1692</v>
      </c>
      <c r="F167" s="35">
        <f t="shared" si="180"/>
        <v>1512</v>
      </c>
      <c r="G167" s="35">
        <f t="shared" si="181"/>
        <v>1442</v>
      </c>
      <c r="H167" s="18">
        <f t="shared" si="199"/>
        <v>800</v>
      </c>
      <c r="I167" s="18">
        <f t="shared" si="199"/>
        <v>980</v>
      </c>
      <c r="J167" s="18">
        <f t="shared" si="199"/>
        <v>1050</v>
      </c>
      <c r="K167" s="18">
        <f t="shared" si="202"/>
        <v>2000</v>
      </c>
      <c r="L167" s="18">
        <f t="shared" si="202"/>
        <v>2000</v>
      </c>
      <c r="M167" s="18">
        <f t="shared" si="202"/>
        <v>2000</v>
      </c>
      <c r="N167" s="18">
        <f t="shared" si="204"/>
        <v>-1200</v>
      </c>
      <c r="O167" s="18">
        <f t="shared" si="204"/>
        <v>-1020</v>
      </c>
      <c r="P167" s="18">
        <f t="shared" si="204"/>
        <v>-950</v>
      </c>
      <c r="Q167" s="35">
        <f t="shared" ref="Q167:S167" si="211">Q166</f>
        <v>0</v>
      </c>
      <c r="R167" s="35">
        <f t="shared" si="211"/>
        <v>0</v>
      </c>
      <c r="S167" s="35">
        <f t="shared" si="211"/>
        <v>0</v>
      </c>
      <c r="T167" s="4">
        <f t="shared" si="174"/>
        <v>892</v>
      </c>
      <c r="U167" s="83">
        <f t="shared" si="190"/>
        <v>1600</v>
      </c>
      <c r="V167" s="83">
        <f t="shared" si="191"/>
        <v>1600</v>
      </c>
      <c r="W167" s="83">
        <f t="shared" si="192"/>
        <v>1600</v>
      </c>
      <c r="X167" s="4"/>
      <c r="Y167" s="18"/>
      <c r="Z167" s="18"/>
      <c r="AA167" s="18"/>
      <c r="AB167" s="50"/>
    </row>
    <row r="168" spans="1:28" ht="13.15" customHeight="1">
      <c r="A168" s="3">
        <v>154</v>
      </c>
      <c r="B168" s="34">
        <f t="shared" si="175"/>
        <v>45475</v>
      </c>
      <c r="C168" s="2">
        <f t="shared" si="176"/>
        <v>884</v>
      </c>
      <c r="D168" s="5">
        <f t="shared" si="155"/>
        <v>1610</v>
      </c>
      <c r="E168" s="35">
        <f t="shared" si="179"/>
        <v>1694</v>
      </c>
      <c r="F168" s="35">
        <f t="shared" si="180"/>
        <v>1514</v>
      </c>
      <c r="G168" s="35">
        <f t="shared" si="181"/>
        <v>1444</v>
      </c>
      <c r="H168" s="18">
        <f t="shared" si="199"/>
        <v>800</v>
      </c>
      <c r="I168" s="18">
        <f t="shared" si="199"/>
        <v>980</v>
      </c>
      <c r="J168" s="18">
        <f t="shared" si="199"/>
        <v>1050</v>
      </c>
      <c r="K168" s="18">
        <f t="shared" si="202"/>
        <v>2000</v>
      </c>
      <c r="L168" s="18">
        <f t="shared" si="202"/>
        <v>2000</v>
      </c>
      <c r="M168" s="18">
        <f t="shared" si="202"/>
        <v>2000</v>
      </c>
      <c r="N168" s="18">
        <f t="shared" si="204"/>
        <v>-1200</v>
      </c>
      <c r="O168" s="18">
        <f t="shared" si="204"/>
        <v>-1020</v>
      </c>
      <c r="P168" s="18">
        <f t="shared" si="204"/>
        <v>-950</v>
      </c>
      <c r="Q168" s="35">
        <f t="shared" ref="Q168:S168" si="212">Q167</f>
        <v>0</v>
      </c>
      <c r="R168" s="35">
        <f t="shared" si="212"/>
        <v>0</v>
      </c>
      <c r="S168" s="35">
        <f t="shared" si="212"/>
        <v>0</v>
      </c>
      <c r="T168" s="4">
        <f t="shared" si="174"/>
        <v>894</v>
      </c>
      <c r="U168" s="83">
        <f t="shared" si="190"/>
        <v>1600</v>
      </c>
      <c r="V168" s="83">
        <f t="shared" si="191"/>
        <v>1600</v>
      </c>
      <c r="W168" s="83">
        <f t="shared" si="192"/>
        <v>1600</v>
      </c>
      <c r="X168" s="4"/>
      <c r="Y168" s="18"/>
      <c r="Z168" s="18"/>
      <c r="AA168" s="18"/>
      <c r="AB168" s="50"/>
    </row>
    <row r="169" spans="1:28" ht="13.15" customHeight="1">
      <c r="A169" s="3">
        <v>155</v>
      </c>
      <c r="B169" s="34">
        <f t="shared" si="175"/>
        <v>45476</v>
      </c>
      <c r="C169" s="2">
        <f t="shared" si="176"/>
        <v>884</v>
      </c>
      <c r="D169" s="5">
        <f t="shared" si="155"/>
        <v>1612</v>
      </c>
      <c r="E169" s="35">
        <f t="shared" si="179"/>
        <v>1696</v>
      </c>
      <c r="F169" s="35">
        <f t="shared" si="180"/>
        <v>1516</v>
      </c>
      <c r="G169" s="35">
        <f t="shared" si="181"/>
        <v>1446</v>
      </c>
      <c r="H169" s="18">
        <f t="shared" si="199"/>
        <v>800</v>
      </c>
      <c r="I169" s="18">
        <f t="shared" si="199"/>
        <v>980</v>
      </c>
      <c r="J169" s="18">
        <f t="shared" si="199"/>
        <v>1050</v>
      </c>
      <c r="K169" s="18">
        <f t="shared" si="202"/>
        <v>2000</v>
      </c>
      <c r="L169" s="18">
        <f t="shared" si="202"/>
        <v>2000</v>
      </c>
      <c r="M169" s="18">
        <f t="shared" si="202"/>
        <v>2000</v>
      </c>
      <c r="N169" s="18">
        <f t="shared" si="204"/>
        <v>-1200</v>
      </c>
      <c r="O169" s="18">
        <f t="shared" si="204"/>
        <v>-1020</v>
      </c>
      <c r="P169" s="18">
        <f t="shared" si="204"/>
        <v>-950</v>
      </c>
      <c r="Q169" s="35">
        <f t="shared" ref="Q169:S169" si="213">Q168</f>
        <v>0</v>
      </c>
      <c r="R169" s="35">
        <f t="shared" si="213"/>
        <v>0</v>
      </c>
      <c r="S169" s="35">
        <f t="shared" si="213"/>
        <v>0</v>
      </c>
      <c r="T169" s="4">
        <f t="shared" si="174"/>
        <v>896</v>
      </c>
      <c r="U169" s="83">
        <f t="shared" si="190"/>
        <v>1600</v>
      </c>
      <c r="V169" s="83">
        <f t="shared" si="191"/>
        <v>1600</v>
      </c>
      <c r="W169" s="83">
        <f t="shared" si="192"/>
        <v>1600</v>
      </c>
      <c r="X169" s="4"/>
      <c r="Y169" s="18"/>
      <c r="Z169" s="18"/>
      <c r="AA169" s="18"/>
      <c r="AB169" s="50"/>
    </row>
    <row r="170" spans="1:28" ht="13.15" customHeight="1">
      <c r="A170" s="3">
        <v>156</v>
      </c>
      <c r="B170" s="34">
        <f t="shared" si="175"/>
        <v>45477</v>
      </c>
      <c r="C170" s="2">
        <f t="shared" si="176"/>
        <v>884</v>
      </c>
      <c r="D170" s="5">
        <f t="shared" si="155"/>
        <v>1614</v>
      </c>
      <c r="E170" s="35">
        <f t="shared" si="179"/>
        <v>1698</v>
      </c>
      <c r="F170" s="35">
        <f t="shared" si="180"/>
        <v>1518</v>
      </c>
      <c r="G170" s="35">
        <f t="shared" si="181"/>
        <v>1448</v>
      </c>
      <c r="H170" s="18">
        <f t="shared" si="199"/>
        <v>800</v>
      </c>
      <c r="I170" s="18">
        <f t="shared" si="199"/>
        <v>980</v>
      </c>
      <c r="J170" s="18">
        <f t="shared" si="199"/>
        <v>1050</v>
      </c>
      <c r="K170" s="18">
        <f t="shared" si="202"/>
        <v>2000</v>
      </c>
      <c r="L170" s="18">
        <f t="shared" si="202"/>
        <v>2000</v>
      </c>
      <c r="M170" s="18">
        <f t="shared" si="202"/>
        <v>2000</v>
      </c>
      <c r="N170" s="18">
        <f t="shared" si="204"/>
        <v>-1200</v>
      </c>
      <c r="O170" s="18">
        <f t="shared" si="204"/>
        <v>-1020</v>
      </c>
      <c r="P170" s="18">
        <f t="shared" si="204"/>
        <v>-950</v>
      </c>
      <c r="Q170" s="35">
        <f t="shared" ref="Q170:S170" si="214">Q169</f>
        <v>0</v>
      </c>
      <c r="R170" s="35">
        <f t="shared" si="214"/>
        <v>0</v>
      </c>
      <c r="S170" s="35">
        <f t="shared" si="214"/>
        <v>0</v>
      </c>
      <c r="T170" s="4">
        <f t="shared" si="174"/>
        <v>898</v>
      </c>
      <c r="U170" s="83">
        <f t="shared" si="190"/>
        <v>1600</v>
      </c>
      <c r="V170" s="83">
        <f t="shared" si="191"/>
        <v>1600</v>
      </c>
      <c r="W170" s="83">
        <f t="shared" si="192"/>
        <v>1600</v>
      </c>
      <c r="X170" s="4"/>
      <c r="Y170" s="18"/>
      <c r="Z170" s="18"/>
      <c r="AA170" s="18"/>
      <c r="AB170" s="50"/>
    </row>
    <row r="171" spans="1:28" ht="13.15" customHeight="1">
      <c r="A171" s="3">
        <v>157</v>
      </c>
      <c r="B171" s="34">
        <f t="shared" si="175"/>
        <v>45478</v>
      </c>
      <c r="C171" s="2">
        <f t="shared" si="176"/>
        <v>884</v>
      </c>
      <c r="D171" s="5">
        <f t="shared" si="155"/>
        <v>1616</v>
      </c>
      <c r="E171" s="35">
        <f t="shared" si="179"/>
        <v>1700</v>
      </c>
      <c r="F171" s="35">
        <f t="shared" si="180"/>
        <v>1520</v>
      </c>
      <c r="G171" s="35">
        <f t="shared" si="181"/>
        <v>1450</v>
      </c>
      <c r="H171" s="18">
        <f t="shared" si="199"/>
        <v>800</v>
      </c>
      <c r="I171" s="18">
        <f t="shared" si="199"/>
        <v>980</v>
      </c>
      <c r="J171" s="18">
        <f t="shared" si="199"/>
        <v>1050</v>
      </c>
      <c r="K171" s="18">
        <f t="shared" si="202"/>
        <v>2000</v>
      </c>
      <c r="L171" s="18">
        <f t="shared" si="202"/>
        <v>2000</v>
      </c>
      <c r="M171" s="18">
        <f t="shared" si="202"/>
        <v>2000</v>
      </c>
      <c r="N171" s="18">
        <f t="shared" si="204"/>
        <v>-1200</v>
      </c>
      <c r="O171" s="18">
        <f t="shared" si="204"/>
        <v>-1020</v>
      </c>
      <c r="P171" s="18">
        <f t="shared" si="204"/>
        <v>-950</v>
      </c>
      <c r="Q171" s="35">
        <f t="shared" ref="Q171:S171" si="215">Q170</f>
        <v>0</v>
      </c>
      <c r="R171" s="35">
        <f t="shared" si="215"/>
        <v>0</v>
      </c>
      <c r="S171" s="35">
        <f t="shared" si="215"/>
        <v>0</v>
      </c>
      <c r="T171" s="4">
        <f t="shared" si="174"/>
        <v>900</v>
      </c>
      <c r="U171" s="83">
        <f t="shared" si="190"/>
        <v>1600</v>
      </c>
      <c r="V171" s="83">
        <f t="shared" si="191"/>
        <v>1600</v>
      </c>
      <c r="W171" s="83">
        <f t="shared" si="192"/>
        <v>1600</v>
      </c>
      <c r="X171" s="4"/>
      <c r="Y171" s="18"/>
      <c r="Z171" s="18"/>
      <c r="AA171" s="18"/>
      <c r="AB171" s="50"/>
    </row>
    <row r="172" spans="1:28" ht="13.15" customHeight="1">
      <c r="A172" s="3">
        <v>158</v>
      </c>
      <c r="B172" s="34">
        <f t="shared" si="175"/>
        <v>45479</v>
      </c>
      <c r="C172" s="2">
        <f t="shared" si="176"/>
        <v>884</v>
      </c>
      <c r="D172" s="5">
        <f t="shared" si="155"/>
        <v>1618</v>
      </c>
      <c r="E172" s="35">
        <f t="shared" si="179"/>
        <v>1702</v>
      </c>
      <c r="F172" s="35">
        <f t="shared" si="180"/>
        <v>1522</v>
      </c>
      <c r="G172" s="35">
        <f t="shared" si="181"/>
        <v>1452</v>
      </c>
      <c r="H172" s="18">
        <f t="shared" si="199"/>
        <v>800</v>
      </c>
      <c r="I172" s="18">
        <f t="shared" si="199"/>
        <v>980</v>
      </c>
      <c r="J172" s="18">
        <f t="shared" si="199"/>
        <v>1050</v>
      </c>
      <c r="K172" s="18">
        <f t="shared" si="202"/>
        <v>2000</v>
      </c>
      <c r="L172" s="18">
        <f t="shared" si="202"/>
        <v>2000</v>
      </c>
      <c r="M172" s="18">
        <f t="shared" si="202"/>
        <v>2000</v>
      </c>
      <c r="N172" s="18">
        <f t="shared" si="204"/>
        <v>-1200</v>
      </c>
      <c r="O172" s="18">
        <f t="shared" si="204"/>
        <v>-1020</v>
      </c>
      <c r="P172" s="18">
        <f t="shared" si="204"/>
        <v>-950</v>
      </c>
      <c r="Q172" s="35">
        <f t="shared" ref="Q172:S172" si="216">Q171</f>
        <v>0</v>
      </c>
      <c r="R172" s="35">
        <f t="shared" si="216"/>
        <v>0</v>
      </c>
      <c r="S172" s="35">
        <f t="shared" si="216"/>
        <v>0</v>
      </c>
      <c r="T172" s="4">
        <f t="shared" si="174"/>
        <v>902</v>
      </c>
      <c r="U172" s="83">
        <f t="shared" si="190"/>
        <v>1600</v>
      </c>
      <c r="V172" s="83">
        <f t="shared" si="191"/>
        <v>1600</v>
      </c>
      <c r="W172" s="83">
        <f t="shared" si="192"/>
        <v>1600</v>
      </c>
      <c r="X172" s="4"/>
      <c r="Y172" s="18"/>
      <c r="Z172" s="18"/>
      <c r="AA172" s="18"/>
      <c r="AB172" s="50"/>
    </row>
    <row r="173" spans="1:28" ht="13.15" customHeight="1">
      <c r="A173" s="3">
        <v>159</v>
      </c>
      <c r="B173" s="34">
        <f t="shared" si="175"/>
        <v>45480</v>
      </c>
      <c r="C173" s="2">
        <f t="shared" si="176"/>
        <v>884</v>
      </c>
      <c r="D173" s="5">
        <f t="shared" si="155"/>
        <v>1620</v>
      </c>
      <c r="E173" s="35">
        <f t="shared" si="179"/>
        <v>1704</v>
      </c>
      <c r="F173" s="35">
        <f t="shared" si="180"/>
        <v>1524</v>
      </c>
      <c r="G173" s="35">
        <f t="shared" si="181"/>
        <v>1454</v>
      </c>
      <c r="H173" s="18">
        <f t="shared" si="199"/>
        <v>800</v>
      </c>
      <c r="I173" s="18">
        <f t="shared" si="199"/>
        <v>980</v>
      </c>
      <c r="J173" s="18">
        <f t="shared" si="199"/>
        <v>1050</v>
      </c>
      <c r="K173" s="18">
        <f t="shared" si="202"/>
        <v>2000</v>
      </c>
      <c r="L173" s="18">
        <f t="shared" si="202"/>
        <v>2000</v>
      </c>
      <c r="M173" s="18">
        <f t="shared" si="202"/>
        <v>2000</v>
      </c>
      <c r="N173" s="18">
        <f t="shared" si="204"/>
        <v>-1200</v>
      </c>
      <c r="O173" s="18">
        <f t="shared" si="204"/>
        <v>-1020</v>
      </c>
      <c r="P173" s="18">
        <f t="shared" si="204"/>
        <v>-950</v>
      </c>
      <c r="Q173" s="35">
        <f t="shared" ref="Q173:S173" si="217">Q172</f>
        <v>0</v>
      </c>
      <c r="R173" s="35">
        <f t="shared" si="217"/>
        <v>0</v>
      </c>
      <c r="S173" s="35">
        <f t="shared" si="217"/>
        <v>0</v>
      </c>
      <c r="T173" s="4">
        <f t="shared" si="174"/>
        <v>904</v>
      </c>
      <c r="U173" s="83">
        <f t="shared" si="190"/>
        <v>1600</v>
      </c>
      <c r="V173" s="83">
        <f t="shared" si="191"/>
        <v>1600</v>
      </c>
      <c r="W173" s="83">
        <f t="shared" si="192"/>
        <v>1600</v>
      </c>
      <c r="X173" s="4"/>
      <c r="Y173" s="18"/>
      <c r="Z173" s="18"/>
      <c r="AA173" s="18"/>
      <c r="AB173" s="50"/>
    </row>
    <row r="174" spans="1:28" ht="13.15" customHeight="1">
      <c r="A174" s="3">
        <v>160</v>
      </c>
      <c r="B174" s="34">
        <f t="shared" si="175"/>
        <v>45481</v>
      </c>
      <c r="C174" s="2">
        <f t="shared" si="176"/>
        <v>884</v>
      </c>
      <c r="D174" s="5">
        <f t="shared" si="155"/>
        <v>1622</v>
      </c>
      <c r="E174" s="35">
        <f t="shared" si="179"/>
        <v>1706</v>
      </c>
      <c r="F174" s="35">
        <f t="shared" si="180"/>
        <v>1526</v>
      </c>
      <c r="G174" s="35">
        <f t="shared" si="181"/>
        <v>1456</v>
      </c>
      <c r="H174" s="18">
        <f t="shared" si="199"/>
        <v>800</v>
      </c>
      <c r="I174" s="18">
        <f t="shared" si="199"/>
        <v>980</v>
      </c>
      <c r="J174" s="18">
        <f t="shared" si="199"/>
        <v>1050</v>
      </c>
      <c r="K174" s="18">
        <f t="shared" si="202"/>
        <v>2000</v>
      </c>
      <c r="L174" s="18">
        <f t="shared" si="202"/>
        <v>2000</v>
      </c>
      <c r="M174" s="18">
        <f t="shared" si="202"/>
        <v>2000</v>
      </c>
      <c r="N174" s="18">
        <f t="shared" si="204"/>
        <v>-1200</v>
      </c>
      <c r="O174" s="18">
        <f t="shared" si="204"/>
        <v>-1020</v>
      </c>
      <c r="P174" s="18">
        <f t="shared" si="204"/>
        <v>-950</v>
      </c>
      <c r="Q174" s="35">
        <f t="shared" ref="Q174:S174" si="218">Q173</f>
        <v>0</v>
      </c>
      <c r="R174" s="35">
        <f t="shared" si="218"/>
        <v>0</v>
      </c>
      <c r="S174" s="35">
        <f t="shared" si="218"/>
        <v>0</v>
      </c>
      <c r="T174" s="4">
        <f t="shared" si="174"/>
        <v>906</v>
      </c>
      <c r="U174" s="83">
        <f t="shared" si="190"/>
        <v>1600</v>
      </c>
      <c r="V174" s="83">
        <f t="shared" si="191"/>
        <v>1600</v>
      </c>
      <c r="W174" s="83">
        <f t="shared" si="192"/>
        <v>1600</v>
      </c>
      <c r="X174" s="4"/>
      <c r="Y174" s="18"/>
      <c r="Z174" s="18"/>
      <c r="AA174" s="18"/>
      <c r="AB174" s="50"/>
    </row>
    <row r="175" spans="1:28" ht="13.15" customHeight="1">
      <c r="A175" s="3">
        <v>161</v>
      </c>
      <c r="B175" s="34">
        <f t="shared" si="175"/>
        <v>45482</v>
      </c>
      <c r="C175" s="2">
        <f t="shared" si="176"/>
        <v>884</v>
      </c>
      <c r="D175" s="5">
        <f t="shared" si="155"/>
        <v>1624</v>
      </c>
      <c r="E175" s="35">
        <f t="shared" si="179"/>
        <v>1708</v>
      </c>
      <c r="F175" s="35">
        <f t="shared" si="180"/>
        <v>1528</v>
      </c>
      <c r="G175" s="35">
        <f t="shared" si="181"/>
        <v>1458</v>
      </c>
      <c r="H175" s="18">
        <f t="shared" si="199"/>
        <v>800</v>
      </c>
      <c r="I175" s="18">
        <f t="shared" si="199"/>
        <v>980</v>
      </c>
      <c r="J175" s="18">
        <f t="shared" si="199"/>
        <v>1050</v>
      </c>
      <c r="K175" s="18">
        <f t="shared" si="202"/>
        <v>2000</v>
      </c>
      <c r="L175" s="18">
        <f t="shared" si="202"/>
        <v>2000</v>
      </c>
      <c r="M175" s="18">
        <f t="shared" si="202"/>
        <v>2000</v>
      </c>
      <c r="N175" s="18">
        <f t="shared" si="204"/>
        <v>-1200</v>
      </c>
      <c r="O175" s="18">
        <f t="shared" si="204"/>
        <v>-1020</v>
      </c>
      <c r="P175" s="18">
        <f t="shared" si="204"/>
        <v>-950</v>
      </c>
      <c r="Q175" s="35">
        <f t="shared" ref="Q175:S175" si="219">Q174</f>
        <v>0</v>
      </c>
      <c r="R175" s="35">
        <f t="shared" si="219"/>
        <v>0</v>
      </c>
      <c r="S175" s="35">
        <f t="shared" si="219"/>
        <v>0</v>
      </c>
      <c r="T175" s="4">
        <f t="shared" si="174"/>
        <v>908</v>
      </c>
      <c r="U175" s="83">
        <f t="shared" si="190"/>
        <v>1600</v>
      </c>
      <c r="V175" s="83">
        <f t="shared" si="191"/>
        <v>1600</v>
      </c>
      <c r="W175" s="83">
        <f t="shared" si="192"/>
        <v>1600</v>
      </c>
      <c r="X175" s="4"/>
      <c r="Y175" s="18"/>
      <c r="Z175" s="18"/>
      <c r="AA175" s="18"/>
      <c r="AB175" s="50"/>
    </row>
    <row r="176" spans="1:28" ht="13.15" customHeight="1">
      <c r="A176" s="3">
        <v>162</v>
      </c>
      <c r="B176" s="34">
        <f t="shared" si="175"/>
        <v>45483</v>
      </c>
      <c r="C176" s="2">
        <f t="shared" si="176"/>
        <v>884</v>
      </c>
      <c r="D176" s="5">
        <f t="shared" si="155"/>
        <v>1626</v>
      </c>
      <c r="E176" s="35">
        <f t="shared" si="179"/>
        <v>1710</v>
      </c>
      <c r="F176" s="35">
        <f t="shared" si="180"/>
        <v>1530</v>
      </c>
      <c r="G176" s="35">
        <f t="shared" si="181"/>
        <v>1460</v>
      </c>
      <c r="H176" s="18">
        <f t="shared" si="199"/>
        <v>800</v>
      </c>
      <c r="I176" s="18">
        <f t="shared" si="199"/>
        <v>980</v>
      </c>
      <c r="J176" s="18">
        <f t="shared" si="199"/>
        <v>1050</v>
      </c>
      <c r="K176" s="18">
        <f t="shared" ref="K176:M191" si="220">K175</f>
        <v>2000</v>
      </c>
      <c r="L176" s="18">
        <f t="shared" si="220"/>
        <v>2000</v>
      </c>
      <c r="M176" s="18">
        <f t="shared" si="220"/>
        <v>2000</v>
      </c>
      <c r="N176" s="18">
        <f t="shared" si="204"/>
        <v>-1200</v>
      </c>
      <c r="O176" s="18">
        <f t="shared" si="204"/>
        <v>-1020</v>
      </c>
      <c r="P176" s="18">
        <f t="shared" si="204"/>
        <v>-950</v>
      </c>
      <c r="Q176" s="35">
        <f t="shared" ref="Q176:S176" si="221">Q175</f>
        <v>0</v>
      </c>
      <c r="R176" s="35">
        <f t="shared" si="221"/>
        <v>0</v>
      </c>
      <c r="S176" s="35">
        <f t="shared" si="221"/>
        <v>0</v>
      </c>
      <c r="T176" s="4">
        <f t="shared" si="174"/>
        <v>910</v>
      </c>
      <c r="U176" s="83">
        <f t="shared" si="190"/>
        <v>1600</v>
      </c>
      <c r="V176" s="83">
        <f t="shared" si="191"/>
        <v>1600</v>
      </c>
      <c r="W176" s="83">
        <f t="shared" si="192"/>
        <v>1600</v>
      </c>
      <c r="X176" s="4"/>
      <c r="Y176" s="18"/>
      <c r="Z176" s="18"/>
      <c r="AA176" s="18"/>
      <c r="AB176" s="50"/>
    </row>
    <row r="177" spans="1:28" ht="13.15" customHeight="1">
      <c r="A177" s="3">
        <v>163</v>
      </c>
      <c r="B177" s="34">
        <f t="shared" si="175"/>
        <v>45484</v>
      </c>
      <c r="C177" s="2">
        <f t="shared" si="176"/>
        <v>884</v>
      </c>
      <c r="D177" s="5">
        <f t="shared" si="155"/>
        <v>1628</v>
      </c>
      <c r="E177" s="35">
        <f t="shared" si="179"/>
        <v>1712</v>
      </c>
      <c r="F177" s="35">
        <f t="shared" si="180"/>
        <v>1532</v>
      </c>
      <c r="G177" s="35">
        <f t="shared" si="181"/>
        <v>1462</v>
      </c>
      <c r="H177" s="18">
        <f t="shared" si="199"/>
        <v>800</v>
      </c>
      <c r="I177" s="18">
        <f t="shared" si="199"/>
        <v>980</v>
      </c>
      <c r="J177" s="18">
        <f t="shared" si="199"/>
        <v>1050</v>
      </c>
      <c r="K177" s="18">
        <f t="shared" si="220"/>
        <v>2000</v>
      </c>
      <c r="L177" s="18">
        <f t="shared" si="220"/>
        <v>2000</v>
      </c>
      <c r="M177" s="18">
        <f t="shared" si="220"/>
        <v>2000</v>
      </c>
      <c r="N177" s="18">
        <f t="shared" ref="N177:P192" si="222">N176-Q177</f>
        <v>-1200</v>
      </c>
      <c r="O177" s="18">
        <f t="shared" si="222"/>
        <v>-1020</v>
      </c>
      <c r="P177" s="18">
        <f t="shared" si="222"/>
        <v>-950</v>
      </c>
      <c r="Q177" s="35">
        <f t="shared" ref="Q177:S177" si="223">Q176</f>
        <v>0</v>
      </c>
      <c r="R177" s="35">
        <f t="shared" si="223"/>
        <v>0</v>
      </c>
      <c r="S177" s="35">
        <f t="shared" si="223"/>
        <v>0</v>
      </c>
      <c r="T177" s="4">
        <f t="shared" si="174"/>
        <v>912</v>
      </c>
      <c r="U177" s="83">
        <f t="shared" si="190"/>
        <v>1600</v>
      </c>
      <c r="V177" s="83">
        <f t="shared" si="191"/>
        <v>1600</v>
      </c>
      <c r="W177" s="83">
        <f t="shared" si="192"/>
        <v>1600</v>
      </c>
      <c r="X177" s="4"/>
      <c r="Y177" s="18"/>
      <c r="Z177" s="18"/>
      <c r="AA177" s="18"/>
      <c r="AB177" s="50"/>
    </row>
    <row r="178" spans="1:28" ht="13.15" customHeight="1">
      <c r="A178" s="3">
        <v>164</v>
      </c>
      <c r="B178" s="34">
        <f t="shared" si="175"/>
        <v>45485</v>
      </c>
      <c r="C178" s="2">
        <f t="shared" si="176"/>
        <v>884</v>
      </c>
      <c r="D178" s="5">
        <f t="shared" si="155"/>
        <v>1630</v>
      </c>
      <c r="E178" s="35">
        <f t="shared" si="179"/>
        <v>1714</v>
      </c>
      <c r="F178" s="35">
        <f t="shared" si="180"/>
        <v>1534</v>
      </c>
      <c r="G178" s="35">
        <f t="shared" si="181"/>
        <v>1464</v>
      </c>
      <c r="H178" s="18">
        <f t="shared" si="199"/>
        <v>800</v>
      </c>
      <c r="I178" s="18">
        <f t="shared" si="199"/>
        <v>980</v>
      </c>
      <c r="J178" s="18">
        <f t="shared" si="199"/>
        <v>1050</v>
      </c>
      <c r="K178" s="18">
        <f t="shared" si="220"/>
        <v>2000</v>
      </c>
      <c r="L178" s="18">
        <f t="shared" si="220"/>
        <v>2000</v>
      </c>
      <c r="M178" s="18">
        <f t="shared" si="220"/>
        <v>2000</v>
      </c>
      <c r="N178" s="18">
        <f t="shared" si="222"/>
        <v>-1200</v>
      </c>
      <c r="O178" s="18">
        <f t="shared" si="222"/>
        <v>-1020</v>
      </c>
      <c r="P178" s="18">
        <f t="shared" si="222"/>
        <v>-950</v>
      </c>
      <c r="Q178" s="35">
        <f t="shared" ref="Q178:S178" si="224">Q177</f>
        <v>0</v>
      </c>
      <c r="R178" s="35">
        <f t="shared" si="224"/>
        <v>0</v>
      </c>
      <c r="S178" s="35">
        <f t="shared" si="224"/>
        <v>0</v>
      </c>
      <c r="T178" s="4">
        <f t="shared" si="174"/>
        <v>914</v>
      </c>
      <c r="U178" s="83">
        <f t="shared" si="190"/>
        <v>1600</v>
      </c>
      <c r="V178" s="83">
        <f t="shared" si="191"/>
        <v>1600</v>
      </c>
      <c r="W178" s="83">
        <f t="shared" si="192"/>
        <v>1600</v>
      </c>
      <c r="X178" s="4"/>
      <c r="Y178" s="18"/>
      <c r="Z178" s="18"/>
      <c r="AA178" s="18"/>
      <c r="AB178" s="50"/>
    </row>
    <row r="179" spans="1:28" ht="13.15" customHeight="1">
      <c r="A179" s="3">
        <v>165</v>
      </c>
      <c r="B179" s="34">
        <f t="shared" si="175"/>
        <v>45486</v>
      </c>
      <c r="C179" s="2">
        <f t="shared" si="176"/>
        <v>884</v>
      </c>
      <c r="D179" s="5">
        <f t="shared" si="155"/>
        <v>1632</v>
      </c>
      <c r="E179" s="35">
        <f t="shared" si="179"/>
        <v>1716</v>
      </c>
      <c r="F179" s="35">
        <f t="shared" si="180"/>
        <v>1536</v>
      </c>
      <c r="G179" s="35">
        <f t="shared" si="181"/>
        <v>1466</v>
      </c>
      <c r="H179" s="18">
        <f t="shared" si="199"/>
        <v>800</v>
      </c>
      <c r="I179" s="18">
        <f t="shared" si="199"/>
        <v>980</v>
      </c>
      <c r="J179" s="18">
        <f t="shared" si="199"/>
        <v>1050</v>
      </c>
      <c r="K179" s="18">
        <f t="shared" si="220"/>
        <v>2000</v>
      </c>
      <c r="L179" s="18">
        <f t="shared" si="220"/>
        <v>2000</v>
      </c>
      <c r="M179" s="18">
        <f t="shared" si="220"/>
        <v>2000</v>
      </c>
      <c r="N179" s="18">
        <f t="shared" si="222"/>
        <v>-1200</v>
      </c>
      <c r="O179" s="18">
        <f t="shared" si="222"/>
        <v>-1020</v>
      </c>
      <c r="P179" s="18">
        <f t="shared" si="222"/>
        <v>-950</v>
      </c>
      <c r="Q179" s="35">
        <f t="shared" ref="Q179:S179" si="225">Q178</f>
        <v>0</v>
      </c>
      <c r="R179" s="35">
        <f t="shared" si="225"/>
        <v>0</v>
      </c>
      <c r="S179" s="35">
        <f t="shared" si="225"/>
        <v>0</v>
      </c>
      <c r="T179" s="4">
        <f t="shared" si="174"/>
        <v>916</v>
      </c>
      <c r="U179" s="83">
        <f t="shared" si="190"/>
        <v>1600</v>
      </c>
      <c r="V179" s="83">
        <f t="shared" si="191"/>
        <v>1600</v>
      </c>
      <c r="W179" s="83">
        <f t="shared" si="192"/>
        <v>1600</v>
      </c>
      <c r="X179" s="4"/>
      <c r="Y179" s="18"/>
      <c r="Z179" s="18"/>
      <c r="AA179" s="18"/>
      <c r="AB179" s="50"/>
    </row>
    <row r="180" spans="1:28" ht="13.15" customHeight="1">
      <c r="A180" s="3">
        <v>166</v>
      </c>
      <c r="B180" s="34">
        <f t="shared" si="175"/>
        <v>45487</v>
      </c>
      <c r="C180" s="2">
        <f t="shared" si="176"/>
        <v>884</v>
      </c>
      <c r="D180" s="5">
        <f t="shared" si="155"/>
        <v>1634</v>
      </c>
      <c r="E180" s="35">
        <f t="shared" si="179"/>
        <v>1718</v>
      </c>
      <c r="F180" s="35">
        <f t="shared" si="180"/>
        <v>1538</v>
      </c>
      <c r="G180" s="35">
        <f t="shared" si="181"/>
        <v>1468</v>
      </c>
      <c r="H180" s="18">
        <f t="shared" si="199"/>
        <v>800</v>
      </c>
      <c r="I180" s="18">
        <f t="shared" si="199"/>
        <v>980</v>
      </c>
      <c r="J180" s="18">
        <f t="shared" si="199"/>
        <v>1050</v>
      </c>
      <c r="K180" s="18">
        <f t="shared" si="220"/>
        <v>2000</v>
      </c>
      <c r="L180" s="18">
        <f t="shared" si="220"/>
        <v>2000</v>
      </c>
      <c r="M180" s="18">
        <f t="shared" si="220"/>
        <v>2000</v>
      </c>
      <c r="N180" s="18">
        <f t="shared" si="222"/>
        <v>-1200</v>
      </c>
      <c r="O180" s="18">
        <f t="shared" si="222"/>
        <v>-1020</v>
      </c>
      <c r="P180" s="18">
        <f t="shared" si="222"/>
        <v>-950</v>
      </c>
      <c r="Q180" s="35">
        <f t="shared" ref="Q180:S180" si="226">Q179</f>
        <v>0</v>
      </c>
      <c r="R180" s="35">
        <f t="shared" si="226"/>
        <v>0</v>
      </c>
      <c r="S180" s="35">
        <f t="shared" si="226"/>
        <v>0</v>
      </c>
      <c r="T180" s="4">
        <f t="shared" si="174"/>
        <v>918</v>
      </c>
      <c r="U180" s="83">
        <f t="shared" si="190"/>
        <v>1600</v>
      </c>
      <c r="V180" s="83">
        <f t="shared" si="191"/>
        <v>1600</v>
      </c>
      <c r="W180" s="83">
        <f t="shared" si="192"/>
        <v>1600</v>
      </c>
      <c r="X180" s="4"/>
      <c r="Y180" s="18"/>
      <c r="Z180" s="18"/>
      <c r="AA180" s="18"/>
      <c r="AB180" s="50"/>
    </row>
    <row r="181" spans="1:28" ht="13.15" customHeight="1">
      <c r="A181" s="3">
        <v>167</v>
      </c>
      <c r="B181" s="34">
        <f t="shared" si="175"/>
        <v>45488</v>
      </c>
      <c r="C181" s="2">
        <f t="shared" si="176"/>
        <v>884</v>
      </c>
      <c r="D181" s="5">
        <f t="shared" si="155"/>
        <v>1636</v>
      </c>
      <c r="E181" s="35">
        <f t="shared" si="179"/>
        <v>1720</v>
      </c>
      <c r="F181" s="35">
        <f t="shared" si="180"/>
        <v>1540</v>
      </c>
      <c r="G181" s="35">
        <f t="shared" si="181"/>
        <v>1470</v>
      </c>
      <c r="H181" s="18">
        <f t="shared" si="199"/>
        <v>800</v>
      </c>
      <c r="I181" s="18">
        <f t="shared" si="199"/>
        <v>980</v>
      </c>
      <c r="J181" s="18">
        <f t="shared" si="199"/>
        <v>1050</v>
      </c>
      <c r="K181" s="18">
        <f t="shared" si="220"/>
        <v>2000</v>
      </c>
      <c r="L181" s="18">
        <f t="shared" si="220"/>
        <v>2000</v>
      </c>
      <c r="M181" s="18">
        <f t="shared" si="220"/>
        <v>2000</v>
      </c>
      <c r="N181" s="18">
        <f t="shared" si="222"/>
        <v>-1200</v>
      </c>
      <c r="O181" s="18">
        <f t="shared" si="222"/>
        <v>-1020</v>
      </c>
      <c r="P181" s="18">
        <f t="shared" si="222"/>
        <v>-950</v>
      </c>
      <c r="Q181" s="35">
        <f t="shared" ref="Q181:S181" si="227">Q180</f>
        <v>0</v>
      </c>
      <c r="R181" s="35">
        <f t="shared" si="227"/>
        <v>0</v>
      </c>
      <c r="S181" s="35">
        <f t="shared" si="227"/>
        <v>0</v>
      </c>
      <c r="T181" s="4">
        <f t="shared" si="174"/>
        <v>920</v>
      </c>
      <c r="U181" s="83">
        <f t="shared" si="190"/>
        <v>1600</v>
      </c>
      <c r="V181" s="83">
        <f t="shared" si="191"/>
        <v>1600</v>
      </c>
      <c r="W181" s="83">
        <f t="shared" si="192"/>
        <v>1600</v>
      </c>
      <c r="X181" s="4"/>
      <c r="Y181" s="18"/>
      <c r="Z181" s="18"/>
      <c r="AA181" s="18"/>
      <c r="AB181" s="50"/>
    </row>
    <row r="182" spans="1:28" ht="13.15" customHeight="1">
      <c r="A182" s="3">
        <v>168</v>
      </c>
      <c r="B182" s="34">
        <f t="shared" si="175"/>
        <v>45489</v>
      </c>
      <c r="C182" s="2">
        <f t="shared" si="176"/>
        <v>884</v>
      </c>
      <c r="D182" s="5">
        <f t="shared" si="155"/>
        <v>1638</v>
      </c>
      <c r="E182" s="35">
        <f t="shared" si="179"/>
        <v>1722</v>
      </c>
      <c r="F182" s="35">
        <f t="shared" si="180"/>
        <v>1542</v>
      </c>
      <c r="G182" s="35">
        <f t="shared" si="181"/>
        <v>1472</v>
      </c>
      <c r="H182" s="18">
        <f t="shared" si="199"/>
        <v>800</v>
      </c>
      <c r="I182" s="18">
        <f t="shared" si="199"/>
        <v>980</v>
      </c>
      <c r="J182" s="18">
        <f t="shared" si="199"/>
        <v>1050</v>
      </c>
      <c r="K182" s="18">
        <f t="shared" si="220"/>
        <v>2000</v>
      </c>
      <c r="L182" s="18">
        <f t="shared" si="220"/>
        <v>2000</v>
      </c>
      <c r="M182" s="18">
        <f t="shared" si="220"/>
        <v>2000</v>
      </c>
      <c r="N182" s="18">
        <f t="shared" si="222"/>
        <v>-1200</v>
      </c>
      <c r="O182" s="18">
        <f t="shared" si="222"/>
        <v>-1020</v>
      </c>
      <c r="P182" s="18">
        <f t="shared" si="222"/>
        <v>-950</v>
      </c>
      <c r="Q182" s="35">
        <f t="shared" ref="Q182:S182" si="228">Q181</f>
        <v>0</v>
      </c>
      <c r="R182" s="35">
        <f t="shared" si="228"/>
        <v>0</v>
      </c>
      <c r="S182" s="35">
        <f t="shared" si="228"/>
        <v>0</v>
      </c>
      <c r="T182" s="4">
        <f t="shared" si="174"/>
        <v>922</v>
      </c>
      <c r="U182" s="83">
        <f t="shared" si="190"/>
        <v>1600</v>
      </c>
      <c r="V182" s="83">
        <f t="shared" si="191"/>
        <v>1600</v>
      </c>
      <c r="W182" s="83">
        <f t="shared" si="192"/>
        <v>1600</v>
      </c>
      <c r="X182" s="4"/>
      <c r="Y182" s="18"/>
      <c r="Z182" s="18"/>
      <c r="AA182" s="18"/>
      <c r="AB182" s="50"/>
    </row>
    <row r="183" spans="1:28" ht="13.15" customHeight="1">
      <c r="A183" s="3">
        <v>169</v>
      </c>
      <c r="B183" s="34">
        <f t="shared" si="175"/>
        <v>45490</v>
      </c>
      <c r="C183" s="2">
        <f t="shared" si="176"/>
        <v>884</v>
      </c>
      <c r="D183" s="5">
        <f t="shared" si="155"/>
        <v>1640</v>
      </c>
      <c r="E183" s="35">
        <f t="shared" si="179"/>
        <v>1724</v>
      </c>
      <c r="F183" s="35">
        <f t="shared" si="180"/>
        <v>1544</v>
      </c>
      <c r="G183" s="35">
        <f t="shared" si="181"/>
        <v>1474</v>
      </c>
      <c r="H183" s="18">
        <f t="shared" si="199"/>
        <v>800</v>
      </c>
      <c r="I183" s="18">
        <f t="shared" si="199"/>
        <v>980</v>
      </c>
      <c r="J183" s="18">
        <f t="shared" si="199"/>
        <v>1050</v>
      </c>
      <c r="K183" s="18">
        <f t="shared" si="220"/>
        <v>2000</v>
      </c>
      <c r="L183" s="18">
        <f t="shared" si="220"/>
        <v>2000</v>
      </c>
      <c r="M183" s="18">
        <f t="shared" si="220"/>
        <v>2000</v>
      </c>
      <c r="N183" s="18">
        <f t="shared" si="222"/>
        <v>-1200</v>
      </c>
      <c r="O183" s="18">
        <f t="shared" si="222"/>
        <v>-1020</v>
      </c>
      <c r="P183" s="18">
        <f t="shared" si="222"/>
        <v>-950</v>
      </c>
      <c r="Q183" s="35">
        <f t="shared" ref="Q183:S183" si="229">Q182</f>
        <v>0</v>
      </c>
      <c r="R183" s="35">
        <f t="shared" si="229"/>
        <v>0</v>
      </c>
      <c r="S183" s="35">
        <f t="shared" si="229"/>
        <v>0</v>
      </c>
      <c r="T183" s="4">
        <f t="shared" si="174"/>
        <v>924</v>
      </c>
      <c r="U183" s="83">
        <f t="shared" si="190"/>
        <v>1600</v>
      </c>
      <c r="V183" s="83">
        <f t="shared" si="191"/>
        <v>1600</v>
      </c>
      <c r="W183" s="83">
        <f t="shared" si="192"/>
        <v>1600</v>
      </c>
      <c r="X183" s="4"/>
      <c r="Y183" s="18"/>
      <c r="Z183" s="18"/>
      <c r="AA183" s="18"/>
      <c r="AB183" s="50"/>
    </row>
    <row r="184" spans="1:28" ht="13.15" customHeight="1">
      <c r="A184" s="3">
        <v>170</v>
      </c>
      <c r="B184" s="34">
        <f t="shared" si="175"/>
        <v>45491</v>
      </c>
      <c r="C184" s="2">
        <f t="shared" si="176"/>
        <v>884</v>
      </c>
      <c r="D184" s="5">
        <f t="shared" si="155"/>
        <v>1642</v>
      </c>
      <c r="E184" s="35">
        <f t="shared" si="179"/>
        <v>1726</v>
      </c>
      <c r="F184" s="35">
        <f t="shared" si="180"/>
        <v>1546</v>
      </c>
      <c r="G184" s="35">
        <f t="shared" si="181"/>
        <v>1476</v>
      </c>
      <c r="H184" s="18">
        <f t="shared" si="199"/>
        <v>800</v>
      </c>
      <c r="I184" s="18">
        <f t="shared" si="199"/>
        <v>980</v>
      </c>
      <c r="J184" s="18">
        <f t="shared" si="199"/>
        <v>1050</v>
      </c>
      <c r="K184" s="18">
        <f t="shared" si="220"/>
        <v>2000</v>
      </c>
      <c r="L184" s="18">
        <f t="shared" si="220"/>
        <v>2000</v>
      </c>
      <c r="M184" s="18">
        <f t="shared" si="220"/>
        <v>2000</v>
      </c>
      <c r="N184" s="18">
        <f t="shared" si="222"/>
        <v>-1200</v>
      </c>
      <c r="O184" s="18">
        <f t="shared" si="222"/>
        <v>-1020</v>
      </c>
      <c r="P184" s="18">
        <f t="shared" si="222"/>
        <v>-950</v>
      </c>
      <c r="Q184" s="35">
        <f t="shared" ref="Q184:S184" si="230">Q183</f>
        <v>0</v>
      </c>
      <c r="R184" s="35">
        <f t="shared" si="230"/>
        <v>0</v>
      </c>
      <c r="S184" s="35">
        <f t="shared" si="230"/>
        <v>0</v>
      </c>
      <c r="T184" s="4">
        <f t="shared" si="174"/>
        <v>926</v>
      </c>
      <c r="U184" s="83">
        <f t="shared" si="190"/>
        <v>1600</v>
      </c>
      <c r="V184" s="83">
        <f t="shared" si="191"/>
        <v>1600</v>
      </c>
      <c r="W184" s="83">
        <f t="shared" si="192"/>
        <v>1600</v>
      </c>
      <c r="X184" s="4"/>
      <c r="Y184" s="18"/>
      <c r="Z184" s="18"/>
      <c r="AA184" s="18"/>
      <c r="AB184" s="50"/>
    </row>
    <row r="185" spans="1:28" ht="13.15" customHeight="1">
      <c r="A185" s="3">
        <v>171</v>
      </c>
      <c r="B185" s="34">
        <f t="shared" si="175"/>
        <v>45492</v>
      </c>
      <c r="C185" s="2">
        <f t="shared" si="176"/>
        <v>884</v>
      </c>
      <c r="D185" s="5">
        <f t="shared" si="155"/>
        <v>1644</v>
      </c>
      <c r="E185" s="35">
        <f t="shared" si="179"/>
        <v>1728</v>
      </c>
      <c r="F185" s="35">
        <f t="shared" si="180"/>
        <v>1548</v>
      </c>
      <c r="G185" s="35">
        <f t="shared" si="181"/>
        <v>1478</v>
      </c>
      <c r="H185" s="18">
        <f t="shared" si="199"/>
        <v>800</v>
      </c>
      <c r="I185" s="18">
        <f t="shared" si="199"/>
        <v>980</v>
      </c>
      <c r="J185" s="18">
        <f t="shared" si="199"/>
        <v>1050</v>
      </c>
      <c r="K185" s="18">
        <f t="shared" si="220"/>
        <v>2000</v>
      </c>
      <c r="L185" s="18">
        <f t="shared" si="220"/>
        <v>2000</v>
      </c>
      <c r="M185" s="18">
        <f t="shared" si="220"/>
        <v>2000</v>
      </c>
      <c r="N185" s="18">
        <f t="shared" si="222"/>
        <v>-1200</v>
      </c>
      <c r="O185" s="18">
        <f t="shared" si="222"/>
        <v>-1020</v>
      </c>
      <c r="P185" s="18">
        <f t="shared" si="222"/>
        <v>-950</v>
      </c>
      <c r="Q185" s="35">
        <f t="shared" ref="Q185:S185" si="231">Q184</f>
        <v>0</v>
      </c>
      <c r="R185" s="35">
        <f t="shared" si="231"/>
        <v>0</v>
      </c>
      <c r="S185" s="35">
        <f t="shared" si="231"/>
        <v>0</v>
      </c>
      <c r="T185" s="4">
        <f t="shared" si="174"/>
        <v>928</v>
      </c>
      <c r="U185" s="83">
        <f t="shared" si="190"/>
        <v>1600</v>
      </c>
      <c r="V185" s="83">
        <f t="shared" si="191"/>
        <v>1600</v>
      </c>
      <c r="W185" s="83">
        <f t="shared" si="192"/>
        <v>1600</v>
      </c>
      <c r="X185" s="4"/>
      <c r="Y185" s="18"/>
      <c r="Z185" s="18"/>
      <c r="AA185" s="18"/>
      <c r="AB185" s="50"/>
    </row>
    <row r="186" spans="1:28" ht="13.15" customHeight="1">
      <c r="A186" s="3">
        <v>172</v>
      </c>
      <c r="B186" s="34">
        <f t="shared" si="175"/>
        <v>45493</v>
      </c>
      <c r="C186" s="2">
        <f t="shared" si="176"/>
        <v>884</v>
      </c>
      <c r="D186" s="5">
        <f t="shared" si="155"/>
        <v>1646</v>
      </c>
      <c r="E186" s="35">
        <f t="shared" si="179"/>
        <v>1730</v>
      </c>
      <c r="F186" s="35">
        <f t="shared" si="180"/>
        <v>1550</v>
      </c>
      <c r="G186" s="35">
        <f t="shared" si="181"/>
        <v>1480</v>
      </c>
      <c r="H186" s="18">
        <f t="shared" si="199"/>
        <v>800</v>
      </c>
      <c r="I186" s="18">
        <f t="shared" si="199"/>
        <v>980</v>
      </c>
      <c r="J186" s="18">
        <f t="shared" si="199"/>
        <v>1050</v>
      </c>
      <c r="K186" s="18">
        <f t="shared" si="220"/>
        <v>2000</v>
      </c>
      <c r="L186" s="18">
        <f t="shared" si="220"/>
        <v>2000</v>
      </c>
      <c r="M186" s="18">
        <f t="shared" si="220"/>
        <v>2000</v>
      </c>
      <c r="N186" s="18">
        <f t="shared" si="222"/>
        <v>-1200</v>
      </c>
      <c r="O186" s="18">
        <f t="shared" si="222"/>
        <v>-1020</v>
      </c>
      <c r="P186" s="18">
        <f t="shared" si="222"/>
        <v>-950</v>
      </c>
      <c r="Q186" s="35">
        <f t="shared" ref="Q186:S186" si="232">Q185</f>
        <v>0</v>
      </c>
      <c r="R186" s="35">
        <f t="shared" si="232"/>
        <v>0</v>
      </c>
      <c r="S186" s="35">
        <f t="shared" si="232"/>
        <v>0</v>
      </c>
      <c r="T186" s="4">
        <f t="shared" si="174"/>
        <v>930</v>
      </c>
      <c r="U186" s="83">
        <f t="shared" si="190"/>
        <v>1600</v>
      </c>
      <c r="V186" s="83">
        <f t="shared" si="191"/>
        <v>1600</v>
      </c>
      <c r="W186" s="83">
        <f t="shared" si="192"/>
        <v>1600</v>
      </c>
      <c r="X186" s="4"/>
      <c r="Y186" s="18"/>
      <c r="Z186" s="18"/>
      <c r="AA186" s="18"/>
      <c r="AB186" s="50"/>
    </row>
    <row r="187" spans="1:28" ht="13.15" customHeight="1">
      <c r="A187" s="3">
        <v>173</v>
      </c>
      <c r="B187" s="34">
        <f t="shared" si="175"/>
        <v>45494</v>
      </c>
      <c r="C187" s="2">
        <f t="shared" si="176"/>
        <v>884</v>
      </c>
      <c r="D187" s="5">
        <f t="shared" si="155"/>
        <v>1648</v>
      </c>
      <c r="E187" s="35">
        <f t="shared" si="179"/>
        <v>1732</v>
      </c>
      <c r="F187" s="35">
        <f t="shared" si="180"/>
        <v>1552</v>
      </c>
      <c r="G187" s="35">
        <f t="shared" si="181"/>
        <v>1482</v>
      </c>
      <c r="H187" s="18">
        <f t="shared" si="199"/>
        <v>800</v>
      </c>
      <c r="I187" s="18">
        <f t="shared" si="199"/>
        <v>980</v>
      </c>
      <c r="J187" s="18">
        <f t="shared" si="199"/>
        <v>1050</v>
      </c>
      <c r="K187" s="18">
        <f t="shared" si="220"/>
        <v>2000</v>
      </c>
      <c r="L187" s="18">
        <f t="shared" si="220"/>
        <v>2000</v>
      </c>
      <c r="M187" s="18">
        <f t="shared" si="220"/>
        <v>2000</v>
      </c>
      <c r="N187" s="18">
        <f t="shared" si="222"/>
        <v>-1200</v>
      </c>
      <c r="O187" s="18">
        <f t="shared" si="222"/>
        <v>-1020</v>
      </c>
      <c r="P187" s="18">
        <f t="shared" si="222"/>
        <v>-950</v>
      </c>
      <c r="Q187" s="35">
        <f t="shared" ref="Q187:S187" si="233">Q186</f>
        <v>0</v>
      </c>
      <c r="R187" s="35">
        <f t="shared" si="233"/>
        <v>0</v>
      </c>
      <c r="S187" s="35">
        <f t="shared" si="233"/>
        <v>0</v>
      </c>
      <c r="T187" s="4">
        <f t="shared" si="174"/>
        <v>932</v>
      </c>
      <c r="U187" s="83">
        <f t="shared" si="190"/>
        <v>1600</v>
      </c>
      <c r="V187" s="83">
        <f t="shared" si="191"/>
        <v>1600</v>
      </c>
      <c r="W187" s="83">
        <f t="shared" si="192"/>
        <v>1600</v>
      </c>
      <c r="X187" s="4"/>
      <c r="Y187" s="18"/>
      <c r="Z187" s="18"/>
      <c r="AA187" s="18"/>
      <c r="AB187" s="50"/>
    </row>
    <row r="188" spans="1:28" ht="13.15" customHeight="1">
      <c r="A188" s="3">
        <v>174</v>
      </c>
      <c r="B188" s="34">
        <f t="shared" si="175"/>
        <v>45495</v>
      </c>
      <c r="C188" s="2">
        <f t="shared" si="176"/>
        <v>884</v>
      </c>
      <c r="D188" s="5">
        <f t="shared" si="155"/>
        <v>1650</v>
      </c>
      <c r="E188" s="35">
        <f t="shared" si="179"/>
        <v>1734</v>
      </c>
      <c r="F188" s="35">
        <f t="shared" si="180"/>
        <v>1554</v>
      </c>
      <c r="G188" s="35">
        <f t="shared" si="181"/>
        <v>1484</v>
      </c>
      <c r="H188" s="18">
        <f t="shared" si="199"/>
        <v>800</v>
      </c>
      <c r="I188" s="18">
        <f t="shared" si="199"/>
        <v>980</v>
      </c>
      <c r="J188" s="18">
        <f t="shared" si="199"/>
        <v>1050</v>
      </c>
      <c r="K188" s="18">
        <f t="shared" si="220"/>
        <v>2000</v>
      </c>
      <c r="L188" s="18">
        <f t="shared" si="220"/>
        <v>2000</v>
      </c>
      <c r="M188" s="18">
        <f t="shared" si="220"/>
        <v>2000</v>
      </c>
      <c r="N188" s="18">
        <f t="shared" si="222"/>
        <v>-1200</v>
      </c>
      <c r="O188" s="18">
        <f t="shared" si="222"/>
        <v>-1020</v>
      </c>
      <c r="P188" s="18">
        <f t="shared" si="222"/>
        <v>-950</v>
      </c>
      <c r="Q188" s="35">
        <f t="shared" ref="Q188:S188" si="234">Q187</f>
        <v>0</v>
      </c>
      <c r="R188" s="35">
        <f t="shared" si="234"/>
        <v>0</v>
      </c>
      <c r="S188" s="35">
        <f t="shared" si="234"/>
        <v>0</v>
      </c>
      <c r="T188" s="4">
        <f t="shared" si="174"/>
        <v>934</v>
      </c>
      <c r="U188" s="83">
        <f t="shared" si="190"/>
        <v>1600</v>
      </c>
      <c r="V188" s="83">
        <f t="shared" si="191"/>
        <v>1600</v>
      </c>
      <c r="W188" s="83">
        <f t="shared" si="192"/>
        <v>1600</v>
      </c>
      <c r="X188" s="4"/>
      <c r="Y188" s="18"/>
      <c r="Z188" s="18"/>
      <c r="AA188" s="18"/>
      <c r="AB188" s="50"/>
    </row>
    <row r="189" spans="1:28" ht="13.15" customHeight="1">
      <c r="A189" s="3">
        <v>175</v>
      </c>
      <c r="B189" s="34">
        <f t="shared" si="175"/>
        <v>45496</v>
      </c>
      <c r="C189" s="2">
        <f t="shared" si="176"/>
        <v>884</v>
      </c>
      <c r="D189" s="5">
        <f t="shared" si="155"/>
        <v>1652</v>
      </c>
      <c r="E189" s="35">
        <f t="shared" si="179"/>
        <v>1736</v>
      </c>
      <c r="F189" s="35">
        <f t="shared" si="180"/>
        <v>1556</v>
      </c>
      <c r="G189" s="35">
        <f t="shared" si="181"/>
        <v>1486</v>
      </c>
      <c r="H189" s="18">
        <f t="shared" si="199"/>
        <v>800</v>
      </c>
      <c r="I189" s="18">
        <f t="shared" si="199"/>
        <v>980</v>
      </c>
      <c r="J189" s="18">
        <f t="shared" si="199"/>
        <v>1050</v>
      </c>
      <c r="K189" s="18">
        <f t="shared" si="220"/>
        <v>2000</v>
      </c>
      <c r="L189" s="18">
        <f t="shared" si="220"/>
        <v>2000</v>
      </c>
      <c r="M189" s="18">
        <f t="shared" si="220"/>
        <v>2000</v>
      </c>
      <c r="N189" s="18">
        <f t="shared" si="222"/>
        <v>-1200</v>
      </c>
      <c r="O189" s="18">
        <f t="shared" si="222"/>
        <v>-1020</v>
      </c>
      <c r="P189" s="18">
        <f t="shared" si="222"/>
        <v>-950</v>
      </c>
      <c r="Q189" s="35">
        <f t="shared" ref="Q189:S189" si="235">Q188</f>
        <v>0</v>
      </c>
      <c r="R189" s="35">
        <f t="shared" si="235"/>
        <v>0</v>
      </c>
      <c r="S189" s="35">
        <f t="shared" si="235"/>
        <v>0</v>
      </c>
      <c r="T189" s="4">
        <f t="shared" si="174"/>
        <v>936</v>
      </c>
      <c r="U189" s="83">
        <f t="shared" si="190"/>
        <v>1600</v>
      </c>
      <c r="V189" s="83">
        <f t="shared" si="191"/>
        <v>1600</v>
      </c>
      <c r="W189" s="83">
        <f t="shared" si="192"/>
        <v>1600</v>
      </c>
      <c r="X189" s="4"/>
      <c r="Y189" s="18"/>
      <c r="Z189" s="18"/>
      <c r="AA189" s="18"/>
      <c r="AB189" s="50"/>
    </row>
    <row r="190" spans="1:28" ht="13.15" customHeight="1">
      <c r="A190" s="3">
        <v>176</v>
      </c>
      <c r="B190" s="34">
        <f t="shared" si="175"/>
        <v>45497</v>
      </c>
      <c r="C190" s="2">
        <f t="shared" si="176"/>
        <v>884</v>
      </c>
      <c r="D190" s="5">
        <f t="shared" si="155"/>
        <v>1654</v>
      </c>
      <c r="E190" s="35">
        <f t="shared" si="179"/>
        <v>1738</v>
      </c>
      <c r="F190" s="35">
        <f t="shared" si="180"/>
        <v>1558</v>
      </c>
      <c r="G190" s="35">
        <f t="shared" si="181"/>
        <v>1488</v>
      </c>
      <c r="H190" s="18">
        <f t="shared" si="199"/>
        <v>800</v>
      </c>
      <c r="I190" s="18">
        <f t="shared" si="199"/>
        <v>980</v>
      </c>
      <c r="J190" s="18">
        <f t="shared" si="199"/>
        <v>1050</v>
      </c>
      <c r="K190" s="18">
        <f t="shared" si="220"/>
        <v>2000</v>
      </c>
      <c r="L190" s="18">
        <f t="shared" si="220"/>
        <v>2000</v>
      </c>
      <c r="M190" s="18">
        <f t="shared" si="220"/>
        <v>2000</v>
      </c>
      <c r="N190" s="18">
        <f t="shared" si="222"/>
        <v>-1200</v>
      </c>
      <c r="O190" s="18">
        <f t="shared" si="222"/>
        <v>-1020</v>
      </c>
      <c r="P190" s="18">
        <f t="shared" si="222"/>
        <v>-950</v>
      </c>
      <c r="Q190" s="35">
        <f t="shared" ref="Q190:S190" si="236">Q189</f>
        <v>0</v>
      </c>
      <c r="R190" s="35">
        <f t="shared" si="236"/>
        <v>0</v>
      </c>
      <c r="S190" s="35">
        <f t="shared" si="236"/>
        <v>0</v>
      </c>
      <c r="T190" s="4">
        <f t="shared" si="174"/>
        <v>938</v>
      </c>
      <c r="U190" s="83">
        <f t="shared" si="190"/>
        <v>1600</v>
      </c>
      <c r="V190" s="83">
        <f t="shared" si="191"/>
        <v>1600</v>
      </c>
      <c r="W190" s="83">
        <f t="shared" si="192"/>
        <v>1600</v>
      </c>
      <c r="X190" s="4"/>
      <c r="Y190" s="18"/>
      <c r="Z190" s="18"/>
      <c r="AA190" s="18"/>
      <c r="AB190" s="50"/>
    </row>
    <row r="191" spans="1:28" ht="13.15" customHeight="1">
      <c r="A191" s="3">
        <v>177</v>
      </c>
      <c r="B191" s="34">
        <f t="shared" si="175"/>
        <v>45498</v>
      </c>
      <c r="C191" s="2">
        <f t="shared" si="176"/>
        <v>884</v>
      </c>
      <c r="D191" s="5">
        <f t="shared" si="155"/>
        <v>1656</v>
      </c>
      <c r="E191" s="35">
        <f t="shared" si="179"/>
        <v>1740</v>
      </c>
      <c r="F191" s="35">
        <f t="shared" si="180"/>
        <v>1560</v>
      </c>
      <c r="G191" s="35">
        <f t="shared" si="181"/>
        <v>1490</v>
      </c>
      <c r="H191" s="18">
        <f t="shared" si="199"/>
        <v>800</v>
      </c>
      <c r="I191" s="18">
        <f t="shared" si="199"/>
        <v>980</v>
      </c>
      <c r="J191" s="18">
        <f t="shared" si="199"/>
        <v>1050</v>
      </c>
      <c r="K191" s="18">
        <f t="shared" si="220"/>
        <v>2000</v>
      </c>
      <c r="L191" s="18">
        <f t="shared" si="220"/>
        <v>2000</v>
      </c>
      <c r="M191" s="18">
        <f t="shared" si="220"/>
        <v>2000</v>
      </c>
      <c r="N191" s="18">
        <f t="shared" si="222"/>
        <v>-1200</v>
      </c>
      <c r="O191" s="18">
        <f t="shared" si="222"/>
        <v>-1020</v>
      </c>
      <c r="P191" s="18">
        <f t="shared" si="222"/>
        <v>-950</v>
      </c>
      <c r="Q191" s="35">
        <f t="shared" ref="Q191:S191" si="237">Q190</f>
        <v>0</v>
      </c>
      <c r="R191" s="35">
        <f t="shared" si="237"/>
        <v>0</v>
      </c>
      <c r="S191" s="35">
        <f t="shared" si="237"/>
        <v>0</v>
      </c>
      <c r="T191" s="4">
        <f t="shared" si="174"/>
        <v>940</v>
      </c>
      <c r="U191" s="83">
        <f t="shared" si="190"/>
        <v>1600</v>
      </c>
      <c r="V191" s="83">
        <f t="shared" si="191"/>
        <v>1600</v>
      </c>
      <c r="W191" s="83">
        <f t="shared" si="192"/>
        <v>1600</v>
      </c>
      <c r="X191" s="4"/>
      <c r="Y191" s="18"/>
      <c r="Z191" s="18"/>
      <c r="AA191" s="18"/>
      <c r="AB191" s="50"/>
    </row>
    <row r="192" spans="1:28" ht="13.15" customHeight="1">
      <c r="A192" s="3">
        <v>178</v>
      </c>
      <c r="B192" s="34">
        <f t="shared" si="175"/>
        <v>45499</v>
      </c>
      <c r="C192" s="2">
        <f t="shared" si="176"/>
        <v>884</v>
      </c>
      <c r="D192" s="5">
        <f t="shared" ref="D192:D255" si="238">D191+2</f>
        <v>1658</v>
      </c>
      <c r="E192" s="35">
        <f t="shared" si="179"/>
        <v>1742</v>
      </c>
      <c r="F192" s="35">
        <f t="shared" si="180"/>
        <v>1562</v>
      </c>
      <c r="G192" s="35">
        <f t="shared" si="181"/>
        <v>1492</v>
      </c>
      <c r="H192" s="18">
        <f t="shared" si="199"/>
        <v>800</v>
      </c>
      <c r="I192" s="18">
        <f t="shared" si="199"/>
        <v>980</v>
      </c>
      <c r="J192" s="18">
        <f t="shared" si="199"/>
        <v>1050</v>
      </c>
      <c r="K192" s="18">
        <f t="shared" ref="K192:M204" si="239">K191</f>
        <v>2000</v>
      </c>
      <c r="L192" s="18">
        <f t="shared" si="239"/>
        <v>2000</v>
      </c>
      <c r="M192" s="18">
        <f t="shared" si="239"/>
        <v>2000</v>
      </c>
      <c r="N192" s="18">
        <f t="shared" si="222"/>
        <v>-1200</v>
      </c>
      <c r="O192" s="18">
        <f t="shared" si="222"/>
        <v>-1020</v>
      </c>
      <c r="P192" s="18">
        <f t="shared" si="222"/>
        <v>-950</v>
      </c>
      <c r="Q192" s="35">
        <f t="shared" ref="Q192:S192" si="240">Q191</f>
        <v>0</v>
      </c>
      <c r="R192" s="35">
        <f t="shared" si="240"/>
        <v>0</v>
      </c>
      <c r="S192" s="35">
        <f t="shared" si="240"/>
        <v>0</v>
      </c>
      <c r="T192" s="4">
        <f t="shared" si="174"/>
        <v>942</v>
      </c>
      <c r="U192" s="83">
        <f t="shared" si="190"/>
        <v>1600</v>
      </c>
      <c r="V192" s="83">
        <f t="shared" si="191"/>
        <v>1600</v>
      </c>
      <c r="W192" s="83">
        <f t="shared" si="192"/>
        <v>1600</v>
      </c>
      <c r="X192" s="4"/>
      <c r="Y192" s="18"/>
      <c r="Z192" s="18"/>
      <c r="AA192" s="18"/>
      <c r="AB192" s="50"/>
    </row>
    <row r="193" spans="1:28" ht="13.15" customHeight="1">
      <c r="A193" s="3">
        <v>179</v>
      </c>
      <c r="B193" s="34">
        <f t="shared" si="175"/>
        <v>45500</v>
      </c>
      <c r="C193" s="2">
        <f t="shared" si="176"/>
        <v>884</v>
      </c>
      <c r="D193" s="5">
        <f t="shared" si="238"/>
        <v>1660</v>
      </c>
      <c r="E193" s="35">
        <f t="shared" si="179"/>
        <v>1744</v>
      </c>
      <c r="F193" s="35">
        <f t="shared" si="180"/>
        <v>1564</v>
      </c>
      <c r="G193" s="35">
        <f t="shared" si="181"/>
        <v>1494</v>
      </c>
      <c r="H193" s="18">
        <f t="shared" si="199"/>
        <v>800</v>
      </c>
      <c r="I193" s="18">
        <f t="shared" si="199"/>
        <v>980</v>
      </c>
      <c r="J193" s="18">
        <f t="shared" si="199"/>
        <v>1050</v>
      </c>
      <c r="K193" s="18">
        <f t="shared" si="239"/>
        <v>2000</v>
      </c>
      <c r="L193" s="18">
        <f t="shared" si="239"/>
        <v>2000</v>
      </c>
      <c r="M193" s="18">
        <f t="shared" si="239"/>
        <v>2000</v>
      </c>
      <c r="N193" s="18">
        <f t="shared" ref="N193:P204" si="241">N192-Q193</f>
        <v>-1200</v>
      </c>
      <c r="O193" s="18">
        <f t="shared" si="241"/>
        <v>-1020</v>
      </c>
      <c r="P193" s="18">
        <f t="shared" si="241"/>
        <v>-950</v>
      </c>
      <c r="Q193" s="35">
        <f t="shared" ref="Q193:S193" si="242">Q192</f>
        <v>0</v>
      </c>
      <c r="R193" s="35">
        <f t="shared" si="242"/>
        <v>0</v>
      </c>
      <c r="S193" s="35">
        <f t="shared" si="242"/>
        <v>0</v>
      </c>
      <c r="T193" s="4">
        <f t="shared" si="174"/>
        <v>944</v>
      </c>
      <c r="U193" s="83">
        <f t="shared" si="190"/>
        <v>1600</v>
      </c>
      <c r="V193" s="83">
        <f t="shared" si="191"/>
        <v>1600</v>
      </c>
      <c r="W193" s="83">
        <f t="shared" si="192"/>
        <v>1600</v>
      </c>
      <c r="X193" s="4"/>
      <c r="Y193" s="18"/>
      <c r="Z193" s="18"/>
      <c r="AA193" s="18"/>
      <c r="AB193" s="50"/>
    </row>
    <row r="194" spans="1:28" ht="13.15" customHeight="1">
      <c r="A194" s="3">
        <v>180</v>
      </c>
      <c r="B194" s="34">
        <f t="shared" si="175"/>
        <v>45501</v>
      </c>
      <c r="C194" s="2">
        <f t="shared" si="176"/>
        <v>884</v>
      </c>
      <c r="D194" s="5">
        <f t="shared" si="238"/>
        <v>1662</v>
      </c>
      <c r="E194" s="35">
        <f t="shared" si="179"/>
        <v>1746</v>
      </c>
      <c r="F194" s="35">
        <f t="shared" si="180"/>
        <v>1566</v>
      </c>
      <c r="G194" s="35">
        <f t="shared" si="181"/>
        <v>1496</v>
      </c>
      <c r="H194" s="18">
        <f t="shared" si="199"/>
        <v>800</v>
      </c>
      <c r="I194" s="18">
        <f t="shared" si="199"/>
        <v>980</v>
      </c>
      <c r="J194" s="18">
        <f t="shared" si="199"/>
        <v>1050</v>
      </c>
      <c r="K194" s="18">
        <f t="shared" si="239"/>
        <v>2000</v>
      </c>
      <c r="L194" s="18">
        <f t="shared" si="239"/>
        <v>2000</v>
      </c>
      <c r="M194" s="18">
        <f t="shared" si="239"/>
        <v>2000</v>
      </c>
      <c r="N194" s="18">
        <f t="shared" si="241"/>
        <v>-1200</v>
      </c>
      <c r="O194" s="18">
        <f t="shared" si="241"/>
        <v>-1020</v>
      </c>
      <c r="P194" s="18">
        <f t="shared" si="241"/>
        <v>-950</v>
      </c>
      <c r="Q194" s="35">
        <f t="shared" ref="Q194:S194" si="243">Q193</f>
        <v>0</v>
      </c>
      <c r="R194" s="35">
        <f t="shared" si="243"/>
        <v>0</v>
      </c>
      <c r="S194" s="35">
        <f t="shared" si="243"/>
        <v>0</v>
      </c>
      <c r="T194" s="4">
        <f t="shared" si="174"/>
        <v>946</v>
      </c>
      <c r="U194" s="83">
        <f t="shared" si="190"/>
        <v>1600</v>
      </c>
      <c r="V194" s="83">
        <f t="shared" si="191"/>
        <v>1600</v>
      </c>
      <c r="W194" s="83">
        <f t="shared" si="192"/>
        <v>1600</v>
      </c>
      <c r="X194" s="4"/>
      <c r="Y194" s="18"/>
      <c r="Z194" s="18"/>
      <c r="AA194" s="18"/>
      <c r="AB194" s="50"/>
    </row>
    <row r="195" spans="1:28" ht="13.15" customHeight="1">
      <c r="A195" s="3">
        <v>181</v>
      </c>
      <c r="B195" s="34">
        <f t="shared" si="175"/>
        <v>45502</v>
      </c>
      <c r="C195" s="2">
        <f t="shared" si="176"/>
        <v>884</v>
      </c>
      <c r="D195" s="5">
        <f t="shared" si="238"/>
        <v>1664</v>
      </c>
      <c r="E195" s="35">
        <f t="shared" si="179"/>
        <v>1748</v>
      </c>
      <c r="F195" s="35">
        <f t="shared" si="180"/>
        <v>1568</v>
      </c>
      <c r="G195" s="35">
        <f t="shared" si="181"/>
        <v>1498</v>
      </c>
      <c r="H195" s="18">
        <f t="shared" si="199"/>
        <v>800</v>
      </c>
      <c r="I195" s="18">
        <f t="shared" si="199"/>
        <v>980</v>
      </c>
      <c r="J195" s="18">
        <f t="shared" si="199"/>
        <v>1050</v>
      </c>
      <c r="K195" s="18">
        <f t="shared" si="239"/>
        <v>2000</v>
      </c>
      <c r="L195" s="18">
        <f t="shared" si="239"/>
        <v>2000</v>
      </c>
      <c r="M195" s="18">
        <f t="shared" si="239"/>
        <v>2000</v>
      </c>
      <c r="N195" s="18">
        <f t="shared" si="241"/>
        <v>-1200</v>
      </c>
      <c r="O195" s="18">
        <f t="shared" si="241"/>
        <v>-1020</v>
      </c>
      <c r="P195" s="18">
        <f t="shared" si="241"/>
        <v>-950</v>
      </c>
      <c r="Q195" s="35">
        <f t="shared" ref="Q195:S195" si="244">Q194</f>
        <v>0</v>
      </c>
      <c r="R195" s="35">
        <f t="shared" si="244"/>
        <v>0</v>
      </c>
      <c r="S195" s="35">
        <f t="shared" si="244"/>
        <v>0</v>
      </c>
      <c r="T195" s="4">
        <f t="shared" si="174"/>
        <v>948</v>
      </c>
      <c r="U195" s="83">
        <f t="shared" si="190"/>
        <v>1600</v>
      </c>
      <c r="V195" s="83">
        <f t="shared" si="191"/>
        <v>1600</v>
      </c>
      <c r="W195" s="83">
        <f t="shared" si="192"/>
        <v>1600</v>
      </c>
      <c r="X195" s="4"/>
      <c r="Y195" s="18"/>
      <c r="Z195" s="18"/>
      <c r="AA195" s="18"/>
      <c r="AB195" s="50"/>
    </row>
    <row r="196" spans="1:28" ht="13.15" customHeight="1">
      <c r="A196" s="3">
        <v>182</v>
      </c>
      <c r="B196" s="34">
        <f t="shared" si="175"/>
        <v>45503</v>
      </c>
      <c r="C196" s="2">
        <f t="shared" si="176"/>
        <v>884</v>
      </c>
      <c r="D196" s="5">
        <f t="shared" si="238"/>
        <v>1666</v>
      </c>
      <c r="E196" s="35">
        <f t="shared" si="179"/>
        <v>1750</v>
      </c>
      <c r="F196" s="35">
        <f t="shared" si="180"/>
        <v>1570</v>
      </c>
      <c r="G196" s="35">
        <f t="shared" si="181"/>
        <v>1500</v>
      </c>
      <c r="H196" s="18">
        <f t="shared" si="199"/>
        <v>800</v>
      </c>
      <c r="I196" s="18">
        <f t="shared" si="199"/>
        <v>980</v>
      </c>
      <c r="J196" s="18">
        <f t="shared" si="199"/>
        <v>1050</v>
      </c>
      <c r="K196" s="18">
        <f t="shared" si="239"/>
        <v>2000</v>
      </c>
      <c r="L196" s="18">
        <f t="shared" si="239"/>
        <v>2000</v>
      </c>
      <c r="M196" s="18">
        <f t="shared" si="239"/>
        <v>2000</v>
      </c>
      <c r="N196" s="18">
        <f t="shared" si="241"/>
        <v>-1200</v>
      </c>
      <c r="O196" s="18">
        <f t="shared" si="241"/>
        <v>-1020</v>
      </c>
      <c r="P196" s="18">
        <f t="shared" si="241"/>
        <v>-950</v>
      </c>
      <c r="Q196" s="35">
        <f t="shared" ref="Q196:S196" si="245">Q195</f>
        <v>0</v>
      </c>
      <c r="R196" s="35">
        <f t="shared" si="245"/>
        <v>0</v>
      </c>
      <c r="S196" s="35">
        <f t="shared" si="245"/>
        <v>0</v>
      </c>
      <c r="T196" s="4">
        <f t="shared" si="174"/>
        <v>950</v>
      </c>
      <c r="U196" s="83">
        <f t="shared" si="190"/>
        <v>1600</v>
      </c>
      <c r="V196" s="83">
        <f t="shared" si="191"/>
        <v>1600</v>
      </c>
      <c r="W196" s="83">
        <f t="shared" si="192"/>
        <v>1600</v>
      </c>
      <c r="X196" s="4"/>
      <c r="Y196" s="18"/>
      <c r="Z196" s="18"/>
      <c r="AA196" s="18"/>
      <c r="AB196" s="50"/>
    </row>
    <row r="197" spans="1:28" ht="13.15" customHeight="1">
      <c r="A197" s="3">
        <v>183</v>
      </c>
      <c r="B197" s="34">
        <f t="shared" si="175"/>
        <v>45504</v>
      </c>
      <c r="C197" s="2">
        <f t="shared" si="176"/>
        <v>884</v>
      </c>
      <c r="D197" s="5">
        <f t="shared" si="238"/>
        <v>1668</v>
      </c>
      <c r="E197" s="35">
        <f t="shared" si="179"/>
        <v>1752</v>
      </c>
      <c r="F197" s="35">
        <f t="shared" si="180"/>
        <v>1572</v>
      </c>
      <c r="G197" s="35">
        <f t="shared" si="181"/>
        <v>1502</v>
      </c>
      <c r="H197" s="18">
        <f t="shared" si="199"/>
        <v>800</v>
      </c>
      <c r="I197" s="18">
        <f t="shared" si="199"/>
        <v>980</v>
      </c>
      <c r="J197" s="18">
        <f t="shared" si="199"/>
        <v>1050</v>
      </c>
      <c r="K197" s="18">
        <f t="shared" si="239"/>
        <v>2000</v>
      </c>
      <c r="L197" s="18">
        <f t="shared" si="239"/>
        <v>2000</v>
      </c>
      <c r="M197" s="18">
        <f t="shared" si="239"/>
        <v>2000</v>
      </c>
      <c r="N197" s="18">
        <f t="shared" si="241"/>
        <v>-1200</v>
      </c>
      <c r="O197" s="18">
        <f t="shared" si="241"/>
        <v>-1020</v>
      </c>
      <c r="P197" s="18">
        <f t="shared" si="241"/>
        <v>-950</v>
      </c>
      <c r="Q197" s="35">
        <f t="shared" ref="Q197:S197" si="246">Q196</f>
        <v>0</v>
      </c>
      <c r="R197" s="35">
        <f t="shared" si="246"/>
        <v>0</v>
      </c>
      <c r="S197" s="35">
        <f t="shared" si="246"/>
        <v>0</v>
      </c>
      <c r="T197" s="4">
        <f t="shared" si="174"/>
        <v>952</v>
      </c>
      <c r="U197" s="83">
        <f t="shared" si="190"/>
        <v>1600</v>
      </c>
      <c r="V197" s="83">
        <f t="shared" si="191"/>
        <v>1600</v>
      </c>
      <c r="W197" s="83">
        <f t="shared" si="192"/>
        <v>1600</v>
      </c>
      <c r="X197" s="4"/>
      <c r="Y197" s="18"/>
      <c r="Z197" s="18"/>
      <c r="AA197" s="18"/>
      <c r="AB197" s="50"/>
    </row>
    <row r="198" spans="1:28" ht="13.15" customHeight="1">
      <c r="A198" s="3">
        <v>184</v>
      </c>
      <c r="B198" s="34">
        <f t="shared" si="175"/>
        <v>45505</v>
      </c>
      <c r="C198" s="2">
        <f t="shared" si="176"/>
        <v>884</v>
      </c>
      <c r="D198" s="5">
        <f t="shared" si="238"/>
        <v>1670</v>
      </c>
      <c r="E198" s="35">
        <f t="shared" si="179"/>
        <v>1754</v>
      </c>
      <c r="F198" s="35">
        <f t="shared" si="180"/>
        <v>1574</v>
      </c>
      <c r="G198" s="35">
        <f t="shared" si="181"/>
        <v>1504</v>
      </c>
      <c r="H198" s="18">
        <f t="shared" si="199"/>
        <v>800</v>
      </c>
      <c r="I198" s="18">
        <f t="shared" si="199"/>
        <v>980</v>
      </c>
      <c r="J198" s="18">
        <f t="shared" si="199"/>
        <v>1050</v>
      </c>
      <c r="K198" s="18">
        <f t="shared" si="239"/>
        <v>2000</v>
      </c>
      <c r="L198" s="18">
        <f t="shared" si="239"/>
        <v>2000</v>
      </c>
      <c r="M198" s="18">
        <f t="shared" si="239"/>
        <v>2000</v>
      </c>
      <c r="N198" s="18">
        <f t="shared" si="241"/>
        <v>-1200</v>
      </c>
      <c r="O198" s="18">
        <f t="shared" si="241"/>
        <v>-1020</v>
      </c>
      <c r="P198" s="18">
        <f t="shared" si="241"/>
        <v>-950</v>
      </c>
      <c r="Q198" s="35">
        <f t="shared" ref="Q198:S198" si="247">Q197</f>
        <v>0</v>
      </c>
      <c r="R198" s="35">
        <f t="shared" si="247"/>
        <v>0</v>
      </c>
      <c r="S198" s="35">
        <f t="shared" si="247"/>
        <v>0</v>
      </c>
      <c r="T198" s="4">
        <f t="shared" si="174"/>
        <v>954</v>
      </c>
      <c r="U198" s="83">
        <f t="shared" si="190"/>
        <v>1600</v>
      </c>
      <c r="V198" s="83">
        <f t="shared" si="191"/>
        <v>1600</v>
      </c>
      <c r="W198" s="83">
        <f t="shared" si="192"/>
        <v>1600</v>
      </c>
      <c r="X198" s="4"/>
      <c r="Y198" s="18"/>
      <c r="Z198" s="18"/>
      <c r="AA198" s="18"/>
      <c r="AB198" s="50"/>
    </row>
    <row r="199" spans="1:28" ht="13.15" customHeight="1">
      <c r="A199" s="3">
        <v>185</v>
      </c>
      <c r="B199" s="34">
        <f t="shared" si="175"/>
        <v>45506</v>
      </c>
      <c r="C199" s="2">
        <f t="shared" si="176"/>
        <v>884</v>
      </c>
      <c r="D199" s="5">
        <f t="shared" si="238"/>
        <v>1672</v>
      </c>
      <c r="E199" s="35">
        <f t="shared" si="179"/>
        <v>1756</v>
      </c>
      <c r="F199" s="35">
        <f t="shared" si="180"/>
        <v>1576</v>
      </c>
      <c r="G199" s="35">
        <f t="shared" si="181"/>
        <v>1506</v>
      </c>
      <c r="H199" s="18">
        <f t="shared" si="199"/>
        <v>800</v>
      </c>
      <c r="I199" s="18">
        <f t="shared" si="199"/>
        <v>980</v>
      </c>
      <c r="J199" s="18">
        <f t="shared" si="199"/>
        <v>1050</v>
      </c>
      <c r="K199" s="18">
        <f t="shared" si="239"/>
        <v>2000</v>
      </c>
      <c r="L199" s="18">
        <f t="shared" si="239"/>
        <v>2000</v>
      </c>
      <c r="M199" s="18">
        <f t="shared" si="239"/>
        <v>2000</v>
      </c>
      <c r="N199" s="18">
        <f t="shared" si="241"/>
        <v>-1200</v>
      </c>
      <c r="O199" s="18">
        <f t="shared" si="241"/>
        <v>-1020</v>
      </c>
      <c r="P199" s="18">
        <f t="shared" si="241"/>
        <v>-950</v>
      </c>
      <c r="Q199" s="35">
        <f t="shared" ref="Q199:S199" si="248">Q198</f>
        <v>0</v>
      </c>
      <c r="R199" s="35">
        <f t="shared" si="248"/>
        <v>0</v>
      </c>
      <c r="S199" s="35">
        <f t="shared" si="248"/>
        <v>0</v>
      </c>
      <c r="T199" s="4">
        <f t="shared" si="174"/>
        <v>956</v>
      </c>
      <c r="U199" s="83">
        <f t="shared" si="190"/>
        <v>1600</v>
      </c>
      <c r="V199" s="83">
        <f t="shared" si="191"/>
        <v>1600</v>
      </c>
      <c r="W199" s="83">
        <f t="shared" si="192"/>
        <v>1600</v>
      </c>
      <c r="X199" s="4"/>
      <c r="Y199" s="18"/>
      <c r="Z199" s="18"/>
      <c r="AA199" s="18"/>
      <c r="AB199" s="50"/>
    </row>
    <row r="200" spans="1:28" ht="13.15" customHeight="1">
      <c r="A200" s="3">
        <v>186</v>
      </c>
      <c r="B200" s="34">
        <f t="shared" si="175"/>
        <v>45507</v>
      </c>
      <c r="C200" s="2">
        <f t="shared" si="176"/>
        <v>884</v>
      </c>
      <c r="D200" s="5">
        <f t="shared" si="238"/>
        <v>1674</v>
      </c>
      <c r="E200" s="35">
        <f t="shared" si="179"/>
        <v>1758</v>
      </c>
      <c r="F200" s="35">
        <f t="shared" si="180"/>
        <v>1578</v>
      </c>
      <c r="G200" s="35">
        <f t="shared" si="181"/>
        <v>1508</v>
      </c>
      <c r="H200" s="18">
        <f t="shared" si="199"/>
        <v>800</v>
      </c>
      <c r="I200" s="18">
        <f t="shared" si="199"/>
        <v>980</v>
      </c>
      <c r="J200" s="18">
        <f t="shared" si="199"/>
        <v>1050</v>
      </c>
      <c r="K200" s="18">
        <f t="shared" si="239"/>
        <v>2000</v>
      </c>
      <c r="L200" s="18">
        <f t="shared" si="239"/>
        <v>2000</v>
      </c>
      <c r="M200" s="18">
        <f t="shared" si="239"/>
        <v>2000</v>
      </c>
      <c r="N200" s="18">
        <f t="shared" si="241"/>
        <v>-1200</v>
      </c>
      <c r="O200" s="18">
        <f t="shared" si="241"/>
        <v>-1020</v>
      </c>
      <c r="P200" s="18">
        <f t="shared" si="241"/>
        <v>-950</v>
      </c>
      <c r="Q200" s="35">
        <f t="shared" ref="Q200:S200" si="249">Q199</f>
        <v>0</v>
      </c>
      <c r="R200" s="35">
        <f t="shared" si="249"/>
        <v>0</v>
      </c>
      <c r="S200" s="35">
        <f t="shared" si="249"/>
        <v>0</v>
      </c>
      <c r="T200" s="4">
        <f t="shared" si="174"/>
        <v>958</v>
      </c>
      <c r="U200" s="83">
        <f t="shared" si="190"/>
        <v>1600</v>
      </c>
      <c r="V200" s="83">
        <f t="shared" si="191"/>
        <v>1600</v>
      </c>
      <c r="W200" s="83">
        <f t="shared" si="192"/>
        <v>1600</v>
      </c>
      <c r="X200" s="4"/>
      <c r="Y200" s="18"/>
      <c r="Z200" s="18"/>
      <c r="AA200" s="18"/>
      <c r="AB200" s="50"/>
    </row>
    <row r="201" spans="1:28" ht="13.15" customHeight="1">
      <c r="A201" s="3">
        <v>187</v>
      </c>
      <c r="B201" s="34">
        <f t="shared" si="175"/>
        <v>45508</v>
      </c>
      <c r="C201" s="2">
        <f t="shared" si="176"/>
        <v>884</v>
      </c>
      <c r="D201" s="5">
        <f t="shared" si="238"/>
        <v>1676</v>
      </c>
      <c r="E201" s="35">
        <f t="shared" si="179"/>
        <v>1760</v>
      </c>
      <c r="F201" s="35">
        <f t="shared" si="180"/>
        <v>1580</v>
      </c>
      <c r="G201" s="35">
        <f t="shared" si="181"/>
        <v>1510</v>
      </c>
      <c r="H201" s="18">
        <f t="shared" si="199"/>
        <v>800</v>
      </c>
      <c r="I201" s="18">
        <f t="shared" si="199"/>
        <v>980</v>
      </c>
      <c r="J201" s="18">
        <f t="shared" si="199"/>
        <v>1050</v>
      </c>
      <c r="K201" s="18">
        <f t="shared" si="239"/>
        <v>2000</v>
      </c>
      <c r="L201" s="18">
        <f t="shared" si="239"/>
        <v>2000</v>
      </c>
      <c r="M201" s="18">
        <f t="shared" si="239"/>
        <v>2000</v>
      </c>
      <c r="N201" s="18">
        <f t="shared" si="241"/>
        <v>-1200</v>
      </c>
      <c r="O201" s="18">
        <f t="shared" si="241"/>
        <v>-1020</v>
      </c>
      <c r="P201" s="18">
        <f t="shared" si="241"/>
        <v>-950</v>
      </c>
      <c r="Q201" s="35">
        <f t="shared" ref="Q201:S201" si="250">Q200</f>
        <v>0</v>
      </c>
      <c r="R201" s="35">
        <f t="shared" si="250"/>
        <v>0</v>
      </c>
      <c r="S201" s="35">
        <f t="shared" si="250"/>
        <v>0</v>
      </c>
      <c r="T201" s="4">
        <f t="shared" si="174"/>
        <v>960</v>
      </c>
      <c r="U201" s="83">
        <f t="shared" si="190"/>
        <v>1600</v>
      </c>
      <c r="V201" s="83">
        <f t="shared" si="191"/>
        <v>1600</v>
      </c>
      <c r="W201" s="83">
        <f t="shared" si="192"/>
        <v>1600</v>
      </c>
      <c r="X201" s="4"/>
      <c r="Y201" s="18"/>
      <c r="Z201" s="18"/>
      <c r="AA201" s="18"/>
      <c r="AB201" s="50"/>
    </row>
    <row r="202" spans="1:28" ht="13.15" customHeight="1">
      <c r="A202" s="3">
        <v>188</v>
      </c>
      <c r="B202" s="34">
        <f t="shared" si="175"/>
        <v>45509</v>
      </c>
      <c r="C202" s="2">
        <f t="shared" si="176"/>
        <v>884</v>
      </c>
      <c r="D202" s="5">
        <f t="shared" si="238"/>
        <v>1678</v>
      </c>
      <c r="E202" s="35">
        <f t="shared" si="179"/>
        <v>1762</v>
      </c>
      <c r="F202" s="35">
        <f t="shared" si="180"/>
        <v>1582</v>
      </c>
      <c r="G202" s="35">
        <f t="shared" si="181"/>
        <v>1512</v>
      </c>
      <c r="H202" s="18">
        <f t="shared" si="199"/>
        <v>800</v>
      </c>
      <c r="I202" s="18">
        <f t="shared" si="199"/>
        <v>980</v>
      </c>
      <c r="J202" s="18">
        <f t="shared" si="199"/>
        <v>1050</v>
      </c>
      <c r="K202" s="18">
        <f t="shared" si="239"/>
        <v>2000</v>
      </c>
      <c r="L202" s="18">
        <f t="shared" si="239"/>
        <v>2000</v>
      </c>
      <c r="M202" s="18">
        <f t="shared" si="239"/>
        <v>2000</v>
      </c>
      <c r="N202" s="18">
        <f t="shared" si="241"/>
        <v>-1200</v>
      </c>
      <c r="O202" s="18">
        <f t="shared" si="241"/>
        <v>-1020</v>
      </c>
      <c r="P202" s="18">
        <f t="shared" si="241"/>
        <v>-950</v>
      </c>
      <c r="Q202" s="35">
        <f t="shared" ref="Q202:S202" si="251">Q201</f>
        <v>0</v>
      </c>
      <c r="R202" s="35">
        <f t="shared" si="251"/>
        <v>0</v>
      </c>
      <c r="S202" s="35">
        <f t="shared" si="251"/>
        <v>0</v>
      </c>
      <c r="T202" s="4">
        <f t="shared" si="174"/>
        <v>962</v>
      </c>
      <c r="U202" s="83">
        <f t="shared" si="190"/>
        <v>1600</v>
      </c>
      <c r="V202" s="83">
        <f t="shared" si="191"/>
        <v>1600</v>
      </c>
      <c r="W202" s="83">
        <f t="shared" si="192"/>
        <v>1600</v>
      </c>
      <c r="X202" s="4"/>
      <c r="Y202" s="18"/>
      <c r="Z202" s="18"/>
      <c r="AA202" s="18"/>
      <c r="AB202" s="50"/>
    </row>
    <row r="203" spans="1:28" ht="13.15" customHeight="1">
      <c r="A203" s="3">
        <v>189</v>
      </c>
      <c r="B203" s="34">
        <f t="shared" si="175"/>
        <v>45510</v>
      </c>
      <c r="C203" s="2">
        <f t="shared" si="176"/>
        <v>884</v>
      </c>
      <c r="D203" s="5">
        <f t="shared" si="238"/>
        <v>1680</v>
      </c>
      <c r="E203" s="35">
        <f t="shared" si="179"/>
        <v>1764</v>
      </c>
      <c r="F203" s="35">
        <f t="shared" si="180"/>
        <v>1584</v>
      </c>
      <c r="G203" s="35">
        <f t="shared" si="181"/>
        <v>1514</v>
      </c>
      <c r="H203" s="18">
        <f t="shared" si="199"/>
        <v>800</v>
      </c>
      <c r="I203" s="18">
        <f t="shared" si="199"/>
        <v>980</v>
      </c>
      <c r="J203" s="18">
        <f t="shared" si="199"/>
        <v>1050</v>
      </c>
      <c r="K203" s="18">
        <f t="shared" si="239"/>
        <v>2000</v>
      </c>
      <c r="L203" s="18">
        <f t="shared" si="239"/>
        <v>2000</v>
      </c>
      <c r="M203" s="18">
        <f t="shared" si="239"/>
        <v>2000</v>
      </c>
      <c r="N203" s="18">
        <f t="shared" si="241"/>
        <v>-1200</v>
      </c>
      <c r="O203" s="18">
        <f t="shared" si="241"/>
        <v>-1020</v>
      </c>
      <c r="P203" s="18">
        <f t="shared" si="241"/>
        <v>-950</v>
      </c>
      <c r="Q203" s="35">
        <f t="shared" ref="Q203:S203" si="252">Q202</f>
        <v>0</v>
      </c>
      <c r="R203" s="35">
        <f t="shared" si="252"/>
        <v>0</v>
      </c>
      <c r="S203" s="35">
        <f t="shared" si="252"/>
        <v>0</v>
      </c>
      <c r="T203" s="4">
        <f t="shared" si="174"/>
        <v>964</v>
      </c>
      <c r="U203" s="83">
        <f t="shared" si="190"/>
        <v>1600</v>
      </c>
      <c r="V203" s="83">
        <f t="shared" si="191"/>
        <v>1600</v>
      </c>
      <c r="W203" s="83">
        <f t="shared" si="192"/>
        <v>1600</v>
      </c>
      <c r="X203" s="4"/>
      <c r="Y203" s="18"/>
      <c r="Z203" s="18"/>
      <c r="AA203" s="18"/>
      <c r="AB203" s="50"/>
    </row>
    <row r="204" spans="1:28" ht="13.15" customHeight="1">
      <c r="A204" s="3">
        <v>190</v>
      </c>
      <c r="B204" s="34">
        <f t="shared" si="175"/>
        <v>45511</v>
      </c>
      <c r="C204" s="2">
        <f t="shared" si="176"/>
        <v>884</v>
      </c>
      <c r="D204" s="5">
        <f t="shared" si="238"/>
        <v>1682</v>
      </c>
      <c r="E204" s="35">
        <f t="shared" si="179"/>
        <v>1766</v>
      </c>
      <c r="F204" s="35">
        <f t="shared" si="180"/>
        <v>1586</v>
      </c>
      <c r="G204" s="35">
        <f t="shared" si="181"/>
        <v>1516</v>
      </c>
      <c r="H204" s="18">
        <f t="shared" si="199"/>
        <v>800</v>
      </c>
      <c r="I204" s="18">
        <f t="shared" si="199"/>
        <v>980</v>
      </c>
      <c r="J204" s="18">
        <f t="shared" si="199"/>
        <v>1050</v>
      </c>
      <c r="K204" s="18">
        <f t="shared" si="239"/>
        <v>2000</v>
      </c>
      <c r="L204" s="18">
        <f t="shared" si="239"/>
        <v>2000</v>
      </c>
      <c r="M204" s="18">
        <f t="shared" si="239"/>
        <v>2000</v>
      </c>
      <c r="N204" s="18">
        <f t="shared" si="241"/>
        <v>-1200</v>
      </c>
      <c r="O204" s="18">
        <f t="shared" si="241"/>
        <v>-1020</v>
      </c>
      <c r="P204" s="18">
        <f t="shared" si="241"/>
        <v>-950</v>
      </c>
      <c r="Q204" s="35">
        <f t="shared" ref="Q204:S204" si="253">Q203</f>
        <v>0</v>
      </c>
      <c r="R204" s="35">
        <f t="shared" si="253"/>
        <v>0</v>
      </c>
      <c r="S204" s="35">
        <f t="shared" si="253"/>
        <v>0</v>
      </c>
      <c r="T204" s="4">
        <f t="shared" si="174"/>
        <v>966</v>
      </c>
      <c r="U204" s="83">
        <f t="shared" si="190"/>
        <v>1600</v>
      </c>
      <c r="V204" s="83">
        <f t="shared" si="191"/>
        <v>1600</v>
      </c>
      <c r="W204" s="83">
        <f t="shared" si="192"/>
        <v>1600</v>
      </c>
      <c r="X204" s="4"/>
      <c r="Y204" s="18"/>
      <c r="Z204" s="18"/>
      <c r="AA204" s="18"/>
      <c r="AB204" s="50"/>
    </row>
    <row r="205" spans="1:28" ht="13.15" customHeight="1">
      <c r="A205" s="3">
        <v>191</v>
      </c>
      <c r="B205" s="34">
        <f t="shared" si="175"/>
        <v>45512</v>
      </c>
      <c r="C205" s="2">
        <f t="shared" si="176"/>
        <v>884</v>
      </c>
      <c r="D205" s="5">
        <f t="shared" si="238"/>
        <v>1684</v>
      </c>
      <c r="E205" s="35">
        <f t="shared" ref="E205:E228" si="254">C205+D205-H205</f>
        <v>1768</v>
      </c>
      <c r="F205" s="35">
        <f t="shared" ref="F205:F228" si="255">C205+D205-I205</f>
        <v>1588</v>
      </c>
      <c r="G205" s="35">
        <f t="shared" ref="G205:G228" si="256">D205+C205-J205</f>
        <v>1518</v>
      </c>
      <c r="H205" s="18">
        <f t="shared" ref="H205:H228" si="257">K205+N205</f>
        <v>800</v>
      </c>
      <c r="I205" s="18">
        <f t="shared" ref="I205:I228" si="258">L205+O205</f>
        <v>980</v>
      </c>
      <c r="J205" s="18">
        <f t="shared" ref="J205:J228" si="259">M205+P205</f>
        <v>1050</v>
      </c>
      <c r="K205" s="18">
        <f t="shared" ref="K205:M205" si="260">K204</f>
        <v>2000</v>
      </c>
      <c r="L205" s="18">
        <f t="shared" si="260"/>
        <v>2000</v>
      </c>
      <c r="M205" s="18">
        <f t="shared" si="260"/>
        <v>2000</v>
      </c>
      <c r="N205" s="18">
        <f t="shared" ref="N205:N228" si="261">N204-Q205</f>
        <v>-1200</v>
      </c>
      <c r="O205" s="18">
        <f t="shared" ref="O205:O228" si="262">O204-R205</f>
        <v>-1020</v>
      </c>
      <c r="P205" s="18">
        <f t="shared" ref="P205:P228" si="263">P204-S205</f>
        <v>-950</v>
      </c>
      <c r="Q205" s="35">
        <f t="shared" ref="Q205:S205" si="264">Q204</f>
        <v>0</v>
      </c>
      <c r="R205" s="35">
        <f t="shared" si="264"/>
        <v>0</v>
      </c>
      <c r="S205" s="35">
        <f t="shared" si="264"/>
        <v>0</v>
      </c>
      <c r="T205" s="4">
        <f t="shared" ref="T205:T228" si="265">D205+C205-V205</f>
        <v>968</v>
      </c>
      <c r="U205" s="83">
        <f t="shared" si="190"/>
        <v>1600</v>
      </c>
      <c r="V205" s="83">
        <f t="shared" si="191"/>
        <v>1600</v>
      </c>
      <c r="W205" s="83">
        <f t="shared" si="192"/>
        <v>1600</v>
      </c>
      <c r="X205" s="4"/>
      <c r="Y205" s="18"/>
      <c r="Z205" s="18"/>
      <c r="AA205" s="18"/>
      <c r="AB205" s="50"/>
    </row>
    <row r="206" spans="1:28" ht="13.15" customHeight="1">
      <c r="A206" s="3">
        <v>192</v>
      </c>
      <c r="B206" s="34">
        <f t="shared" si="175"/>
        <v>45513</v>
      </c>
      <c r="C206" s="2">
        <f t="shared" si="176"/>
        <v>884</v>
      </c>
      <c r="D206" s="5">
        <f t="shared" si="238"/>
        <v>1686</v>
      </c>
      <c r="E206" s="35">
        <f t="shared" si="254"/>
        <v>1770</v>
      </c>
      <c r="F206" s="35">
        <f t="shared" si="255"/>
        <v>1590</v>
      </c>
      <c r="G206" s="35">
        <f t="shared" si="256"/>
        <v>1520</v>
      </c>
      <c r="H206" s="18">
        <f t="shared" si="257"/>
        <v>800</v>
      </c>
      <c r="I206" s="18">
        <f t="shared" si="258"/>
        <v>980</v>
      </c>
      <c r="J206" s="18">
        <f t="shared" si="259"/>
        <v>1050</v>
      </c>
      <c r="K206" s="18">
        <f t="shared" ref="K206:M206" si="266">K205</f>
        <v>2000</v>
      </c>
      <c r="L206" s="18">
        <f t="shared" si="266"/>
        <v>2000</v>
      </c>
      <c r="M206" s="18">
        <f t="shared" si="266"/>
        <v>2000</v>
      </c>
      <c r="N206" s="18">
        <f t="shared" si="261"/>
        <v>-1200</v>
      </c>
      <c r="O206" s="18">
        <f t="shared" si="262"/>
        <v>-1020</v>
      </c>
      <c r="P206" s="18">
        <f t="shared" si="263"/>
        <v>-950</v>
      </c>
      <c r="Q206" s="35">
        <f t="shared" ref="Q206:S206" si="267">Q205</f>
        <v>0</v>
      </c>
      <c r="R206" s="35">
        <f t="shared" si="267"/>
        <v>0</v>
      </c>
      <c r="S206" s="35">
        <f t="shared" si="267"/>
        <v>0</v>
      </c>
      <c r="T206" s="4">
        <f t="shared" si="265"/>
        <v>970</v>
      </c>
      <c r="U206" s="83">
        <f t="shared" si="190"/>
        <v>1600</v>
      </c>
      <c r="V206" s="83">
        <f t="shared" si="191"/>
        <v>1600</v>
      </c>
      <c r="W206" s="83">
        <f t="shared" si="192"/>
        <v>1600</v>
      </c>
      <c r="X206" s="4"/>
      <c r="Y206" s="18"/>
      <c r="Z206" s="18"/>
      <c r="AA206" s="18"/>
      <c r="AB206" s="50"/>
    </row>
    <row r="207" spans="1:28" ht="13.15" customHeight="1">
      <c r="A207" s="3">
        <v>193</v>
      </c>
      <c r="B207" s="34">
        <f t="shared" si="175"/>
        <v>45514</v>
      </c>
      <c r="C207" s="2">
        <f t="shared" si="176"/>
        <v>884</v>
      </c>
      <c r="D207" s="5">
        <f t="shared" si="238"/>
        <v>1688</v>
      </c>
      <c r="E207" s="35">
        <f t="shared" si="254"/>
        <v>1772</v>
      </c>
      <c r="F207" s="35">
        <f t="shared" si="255"/>
        <v>1592</v>
      </c>
      <c r="G207" s="35">
        <f t="shared" si="256"/>
        <v>1522</v>
      </c>
      <c r="H207" s="18">
        <f t="shared" si="257"/>
        <v>800</v>
      </c>
      <c r="I207" s="18">
        <f t="shared" si="258"/>
        <v>980</v>
      </c>
      <c r="J207" s="18">
        <f t="shared" si="259"/>
        <v>1050</v>
      </c>
      <c r="K207" s="18">
        <f t="shared" ref="K207:M207" si="268">K206</f>
        <v>2000</v>
      </c>
      <c r="L207" s="18">
        <f t="shared" si="268"/>
        <v>2000</v>
      </c>
      <c r="M207" s="18">
        <f t="shared" si="268"/>
        <v>2000</v>
      </c>
      <c r="N207" s="18">
        <f t="shared" si="261"/>
        <v>-1200</v>
      </c>
      <c r="O207" s="18">
        <f t="shared" si="262"/>
        <v>-1020</v>
      </c>
      <c r="P207" s="18">
        <f t="shared" si="263"/>
        <v>-950</v>
      </c>
      <c r="Q207" s="35">
        <f t="shared" ref="Q207:S207" si="269">Q206</f>
        <v>0</v>
      </c>
      <c r="R207" s="35">
        <f t="shared" si="269"/>
        <v>0</v>
      </c>
      <c r="S207" s="35">
        <f t="shared" si="269"/>
        <v>0</v>
      </c>
      <c r="T207" s="4">
        <f t="shared" si="265"/>
        <v>972</v>
      </c>
      <c r="U207" s="83">
        <f t="shared" si="190"/>
        <v>1600</v>
      </c>
      <c r="V207" s="83">
        <f t="shared" si="191"/>
        <v>1600</v>
      </c>
      <c r="W207" s="83">
        <f t="shared" si="192"/>
        <v>1600</v>
      </c>
      <c r="X207" s="4"/>
      <c r="Y207" s="18"/>
      <c r="Z207" s="18"/>
      <c r="AA207" s="18"/>
      <c r="AB207" s="50"/>
    </row>
    <row r="208" spans="1:28" ht="13.15" customHeight="1">
      <c r="A208" s="3">
        <v>194</v>
      </c>
      <c r="B208" s="34">
        <f t="shared" ref="B208:B271" si="270">B207+1</f>
        <v>45515</v>
      </c>
      <c r="C208" s="2">
        <f t="shared" ref="C208:C271" si="271">C207</f>
        <v>884</v>
      </c>
      <c r="D208" s="5">
        <f t="shared" si="238"/>
        <v>1690</v>
      </c>
      <c r="E208" s="35">
        <f t="shared" si="254"/>
        <v>1774</v>
      </c>
      <c r="F208" s="35">
        <f t="shared" si="255"/>
        <v>1594</v>
      </c>
      <c r="G208" s="35">
        <f t="shared" si="256"/>
        <v>1524</v>
      </c>
      <c r="H208" s="18">
        <f t="shared" si="257"/>
        <v>800</v>
      </c>
      <c r="I208" s="18">
        <f t="shared" si="258"/>
        <v>980</v>
      </c>
      <c r="J208" s="18">
        <f t="shared" si="259"/>
        <v>1050</v>
      </c>
      <c r="K208" s="18">
        <f t="shared" ref="K208:M208" si="272">K207</f>
        <v>2000</v>
      </c>
      <c r="L208" s="18">
        <f t="shared" si="272"/>
        <v>2000</v>
      </c>
      <c r="M208" s="18">
        <f t="shared" si="272"/>
        <v>2000</v>
      </c>
      <c r="N208" s="18">
        <f t="shared" si="261"/>
        <v>-1200</v>
      </c>
      <c r="O208" s="18">
        <f t="shared" si="262"/>
        <v>-1020</v>
      </c>
      <c r="P208" s="18">
        <f t="shared" si="263"/>
        <v>-950</v>
      </c>
      <c r="Q208" s="35">
        <f t="shared" ref="Q208:S208" si="273">Q207</f>
        <v>0</v>
      </c>
      <c r="R208" s="35">
        <f t="shared" si="273"/>
        <v>0</v>
      </c>
      <c r="S208" s="35">
        <f t="shared" si="273"/>
        <v>0</v>
      </c>
      <c r="T208" s="4">
        <f t="shared" si="265"/>
        <v>974</v>
      </c>
      <c r="U208" s="83">
        <f t="shared" si="190"/>
        <v>1600</v>
      </c>
      <c r="V208" s="83">
        <f t="shared" si="191"/>
        <v>1600</v>
      </c>
      <c r="W208" s="83">
        <f t="shared" si="192"/>
        <v>1600</v>
      </c>
      <c r="X208" s="4"/>
      <c r="Y208" s="18"/>
      <c r="Z208" s="18"/>
      <c r="AA208" s="18"/>
      <c r="AB208" s="50"/>
    </row>
    <row r="209" spans="1:28" ht="13.15" customHeight="1">
      <c r="A209" s="3">
        <v>195</v>
      </c>
      <c r="B209" s="34">
        <f t="shared" si="270"/>
        <v>45516</v>
      </c>
      <c r="C209" s="2">
        <f t="shared" si="271"/>
        <v>884</v>
      </c>
      <c r="D209" s="5">
        <f t="shared" si="238"/>
        <v>1692</v>
      </c>
      <c r="E209" s="35">
        <f t="shared" si="254"/>
        <v>1776</v>
      </c>
      <c r="F209" s="35">
        <f t="shared" si="255"/>
        <v>1596</v>
      </c>
      <c r="G209" s="35">
        <f t="shared" si="256"/>
        <v>1526</v>
      </c>
      <c r="H209" s="18">
        <f t="shared" si="257"/>
        <v>800</v>
      </c>
      <c r="I209" s="18">
        <f t="shared" si="258"/>
        <v>980</v>
      </c>
      <c r="J209" s="18">
        <f t="shared" si="259"/>
        <v>1050</v>
      </c>
      <c r="K209" s="18">
        <f t="shared" ref="K209:M209" si="274">K208</f>
        <v>2000</v>
      </c>
      <c r="L209" s="18">
        <f t="shared" si="274"/>
        <v>2000</v>
      </c>
      <c r="M209" s="18">
        <f t="shared" si="274"/>
        <v>2000</v>
      </c>
      <c r="N209" s="18">
        <f t="shared" si="261"/>
        <v>-1200</v>
      </c>
      <c r="O209" s="18">
        <f t="shared" si="262"/>
        <v>-1020</v>
      </c>
      <c r="P209" s="18">
        <f t="shared" si="263"/>
        <v>-950</v>
      </c>
      <c r="Q209" s="35">
        <f t="shared" ref="Q209:S209" si="275">Q208</f>
        <v>0</v>
      </c>
      <c r="R209" s="35">
        <f t="shared" si="275"/>
        <v>0</v>
      </c>
      <c r="S209" s="35">
        <f t="shared" si="275"/>
        <v>0</v>
      </c>
      <c r="T209" s="4">
        <f t="shared" si="265"/>
        <v>976</v>
      </c>
      <c r="U209" s="83">
        <f t="shared" si="190"/>
        <v>1600</v>
      </c>
      <c r="V209" s="83">
        <f t="shared" si="191"/>
        <v>1600</v>
      </c>
      <c r="W209" s="83">
        <f t="shared" si="192"/>
        <v>1600</v>
      </c>
      <c r="X209" s="4"/>
      <c r="Y209" s="18"/>
      <c r="Z209" s="18"/>
      <c r="AA209" s="18"/>
      <c r="AB209" s="50"/>
    </row>
    <row r="210" spans="1:28" ht="13.15" customHeight="1">
      <c r="A210" s="3">
        <v>196</v>
      </c>
      <c r="B210" s="34">
        <f t="shared" si="270"/>
        <v>45517</v>
      </c>
      <c r="C210" s="2">
        <f t="shared" si="271"/>
        <v>884</v>
      </c>
      <c r="D210" s="5">
        <f t="shared" si="238"/>
        <v>1694</v>
      </c>
      <c r="E210" s="35">
        <f t="shared" si="254"/>
        <v>1778</v>
      </c>
      <c r="F210" s="35">
        <f t="shared" si="255"/>
        <v>1598</v>
      </c>
      <c r="G210" s="35">
        <f t="shared" si="256"/>
        <v>1528</v>
      </c>
      <c r="H210" s="18">
        <f t="shared" si="257"/>
        <v>800</v>
      </c>
      <c r="I210" s="18">
        <f t="shared" si="258"/>
        <v>980</v>
      </c>
      <c r="J210" s="18">
        <f t="shared" si="259"/>
        <v>1050</v>
      </c>
      <c r="K210" s="18">
        <f t="shared" ref="K210:M210" si="276">K209</f>
        <v>2000</v>
      </c>
      <c r="L210" s="18">
        <f t="shared" si="276"/>
        <v>2000</v>
      </c>
      <c r="M210" s="18">
        <f t="shared" si="276"/>
        <v>2000</v>
      </c>
      <c r="N210" s="18">
        <f t="shared" si="261"/>
        <v>-1200</v>
      </c>
      <c r="O210" s="18">
        <f t="shared" si="262"/>
        <v>-1020</v>
      </c>
      <c r="P210" s="18">
        <f t="shared" si="263"/>
        <v>-950</v>
      </c>
      <c r="Q210" s="35">
        <f t="shared" ref="Q210:S210" si="277">Q209</f>
        <v>0</v>
      </c>
      <c r="R210" s="35">
        <f t="shared" si="277"/>
        <v>0</v>
      </c>
      <c r="S210" s="35">
        <f t="shared" si="277"/>
        <v>0</v>
      </c>
      <c r="T210" s="4">
        <f t="shared" si="265"/>
        <v>978</v>
      </c>
      <c r="U210" s="83">
        <f t="shared" si="190"/>
        <v>1600</v>
      </c>
      <c r="V210" s="83">
        <f t="shared" si="191"/>
        <v>1600</v>
      </c>
      <c r="W210" s="83">
        <f t="shared" si="192"/>
        <v>1600</v>
      </c>
      <c r="X210" s="4"/>
      <c r="Y210" s="18"/>
      <c r="Z210" s="18"/>
      <c r="AA210" s="18"/>
      <c r="AB210" s="50"/>
    </row>
    <row r="211" spans="1:28" ht="13.15" customHeight="1">
      <c r="A211" s="3">
        <v>197</v>
      </c>
      <c r="B211" s="34">
        <f t="shared" si="270"/>
        <v>45518</v>
      </c>
      <c r="C211" s="2">
        <f t="shared" si="271"/>
        <v>884</v>
      </c>
      <c r="D211" s="5">
        <f t="shared" si="238"/>
        <v>1696</v>
      </c>
      <c r="E211" s="35">
        <f t="shared" si="254"/>
        <v>1780</v>
      </c>
      <c r="F211" s="35">
        <f t="shared" si="255"/>
        <v>1600</v>
      </c>
      <c r="G211" s="35">
        <f t="shared" si="256"/>
        <v>1530</v>
      </c>
      <c r="H211" s="18">
        <f t="shared" si="257"/>
        <v>800</v>
      </c>
      <c r="I211" s="18">
        <f t="shared" si="258"/>
        <v>980</v>
      </c>
      <c r="J211" s="18">
        <f t="shared" si="259"/>
        <v>1050</v>
      </c>
      <c r="K211" s="18">
        <f t="shared" ref="K211:M211" si="278">K210</f>
        <v>2000</v>
      </c>
      <c r="L211" s="18">
        <f t="shared" si="278"/>
        <v>2000</v>
      </c>
      <c r="M211" s="18">
        <f t="shared" si="278"/>
        <v>2000</v>
      </c>
      <c r="N211" s="18">
        <f t="shared" si="261"/>
        <v>-1200</v>
      </c>
      <c r="O211" s="18">
        <f t="shared" si="262"/>
        <v>-1020</v>
      </c>
      <c r="P211" s="18">
        <f t="shared" si="263"/>
        <v>-950</v>
      </c>
      <c r="Q211" s="35">
        <f t="shared" ref="Q211:S211" si="279">Q210</f>
        <v>0</v>
      </c>
      <c r="R211" s="35">
        <f t="shared" si="279"/>
        <v>0</v>
      </c>
      <c r="S211" s="35">
        <f t="shared" si="279"/>
        <v>0</v>
      </c>
      <c r="T211" s="4">
        <f t="shared" si="265"/>
        <v>980</v>
      </c>
      <c r="U211" s="83">
        <f t="shared" si="190"/>
        <v>1600</v>
      </c>
      <c r="V211" s="83">
        <f t="shared" si="191"/>
        <v>1600</v>
      </c>
      <c r="W211" s="83">
        <f t="shared" si="192"/>
        <v>1600</v>
      </c>
      <c r="X211" s="4"/>
      <c r="Y211" s="18"/>
      <c r="Z211" s="18"/>
      <c r="AA211" s="18"/>
      <c r="AB211" s="50"/>
    </row>
    <row r="212" spans="1:28" ht="13.15" customHeight="1">
      <c r="A212" s="3">
        <v>198</v>
      </c>
      <c r="B212" s="34">
        <f t="shared" si="270"/>
        <v>45519</v>
      </c>
      <c r="C212" s="2">
        <f t="shared" si="271"/>
        <v>884</v>
      </c>
      <c r="D212" s="5">
        <f t="shared" si="238"/>
        <v>1698</v>
      </c>
      <c r="E212" s="35">
        <f t="shared" si="254"/>
        <v>1782</v>
      </c>
      <c r="F212" s="35">
        <f t="shared" si="255"/>
        <v>1602</v>
      </c>
      <c r="G212" s="35">
        <f t="shared" si="256"/>
        <v>1532</v>
      </c>
      <c r="H212" s="18">
        <f t="shared" si="257"/>
        <v>800</v>
      </c>
      <c r="I212" s="18">
        <f t="shared" si="258"/>
        <v>980</v>
      </c>
      <c r="J212" s="18">
        <f t="shared" si="259"/>
        <v>1050</v>
      </c>
      <c r="K212" s="18">
        <f t="shared" ref="K212:M212" si="280">K211</f>
        <v>2000</v>
      </c>
      <c r="L212" s="18">
        <f t="shared" si="280"/>
        <v>2000</v>
      </c>
      <c r="M212" s="18">
        <f t="shared" si="280"/>
        <v>2000</v>
      </c>
      <c r="N212" s="18">
        <f t="shared" si="261"/>
        <v>-1200</v>
      </c>
      <c r="O212" s="18">
        <f t="shared" si="262"/>
        <v>-1020</v>
      </c>
      <c r="P212" s="18">
        <f t="shared" si="263"/>
        <v>-950</v>
      </c>
      <c r="Q212" s="35">
        <f t="shared" ref="Q212:S212" si="281">Q211</f>
        <v>0</v>
      </c>
      <c r="R212" s="35">
        <f t="shared" si="281"/>
        <v>0</v>
      </c>
      <c r="S212" s="35">
        <f t="shared" si="281"/>
        <v>0</v>
      </c>
      <c r="T212" s="4">
        <f t="shared" si="265"/>
        <v>982</v>
      </c>
      <c r="U212" s="83">
        <f t="shared" si="190"/>
        <v>1600</v>
      </c>
      <c r="V212" s="83">
        <f t="shared" si="191"/>
        <v>1600</v>
      </c>
      <c r="W212" s="83">
        <f t="shared" si="192"/>
        <v>1600</v>
      </c>
      <c r="X212" s="4"/>
      <c r="Y212" s="18"/>
      <c r="Z212" s="18"/>
      <c r="AA212" s="18"/>
      <c r="AB212" s="50"/>
    </row>
    <row r="213" spans="1:28" ht="13.15" customHeight="1">
      <c r="A213" s="3">
        <v>199</v>
      </c>
      <c r="B213" s="34">
        <f t="shared" si="270"/>
        <v>45520</v>
      </c>
      <c r="C213" s="2">
        <f t="shared" si="271"/>
        <v>884</v>
      </c>
      <c r="D213" s="5">
        <f t="shared" si="238"/>
        <v>1700</v>
      </c>
      <c r="E213" s="35">
        <f t="shared" si="254"/>
        <v>1784</v>
      </c>
      <c r="F213" s="35">
        <f t="shared" si="255"/>
        <v>1604</v>
      </c>
      <c r="G213" s="35">
        <f t="shared" si="256"/>
        <v>1534</v>
      </c>
      <c r="H213" s="18">
        <f t="shared" si="257"/>
        <v>800</v>
      </c>
      <c r="I213" s="18">
        <f t="shared" si="258"/>
        <v>980</v>
      </c>
      <c r="J213" s="18">
        <f t="shared" si="259"/>
        <v>1050</v>
      </c>
      <c r="K213" s="18">
        <f t="shared" ref="K213:M213" si="282">K212</f>
        <v>2000</v>
      </c>
      <c r="L213" s="18">
        <f t="shared" si="282"/>
        <v>2000</v>
      </c>
      <c r="M213" s="18">
        <f t="shared" si="282"/>
        <v>2000</v>
      </c>
      <c r="N213" s="18">
        <f t="shared" si="261"/>
        <v>-1200</v>
      </c>
      <c r="O213" s="18">
        <f t="shared" si="262"/>
        <v>-1020</v>
      </c>
      <c r="P213" s="18">
        <f t="shared" si="263"/>
        <v>-950</v>
      </c>
      <c r="Q213" s="35">
        <f t="shared" ref="Q213:S213" si="283">Q212</f>
        <v>0</v>
      </c>
      <c r="R213" s="35">
        <f t="shared" si="283"/>
        <v>0</v>
      </c>
      <c r="S213" s="35">
        <f t="shared" si="283"/>
        <v>0</v>
      </c>
      <c r="T213" s="4">
        <f t="shared" si="265"/>
        <v>984</v>
      </c>
      <c r="U213" s="83">
        <f t="shared" si="190"/>
        <v>1600</v>
      </c>
      <c r="V213" s="83">
        <f t="shared" si="191"/>
        <v>1600</v>
      </c>
      <c r="W213" s="83">
        <f t="shared" si="192"/>
        <v>1600</v>
      </c>
      <c r="X213" s="4"/>
      <c r="Y213" s="18"/>
      <c r="Z213" s="18"/>
      <c r="AA213" s="18"/>
      <c r="AB213" s="50"/>
    </row>
    <row r="214" spans="1:28" ht="13.15" customHeight="1">
      <c r="A214" s="3">
        <v>200</v>
      </c>
      <c r="B214" s="34">
        <f t="shared" si="270"/>
        <v>45521</v>
      </c>
      <c r="C214" s="2">
        <f t="shared" si="271"/>
        <v>884</v>
      </c>
      <c r="D214" s="5">
        <f t="shared" si="238"/>
        <v>1702</v>
      </c>
      <c r="E214" s="35">
        <f t="shared" si="254"/>
        <v>1786</v>
      </c>
      <c r="F214" s="35">
        <f t="shared" si="255"/>
        <v>1606</v>
      </c>
      <c r="G214" s="35">
        <f t="shared" si="256"/>
        <v>1536</v>
      </c>
      <c r="H214" s="18">
        <f t="shared" si="257"/>
        <v>800</v>
      </c>
      <c r="I214" s="18">
        <f t="shared" si="258"/>
        <v>980</v>
      </c>
      <c r="J214" s="18">
        <f t="shared" si="259"/>
        <v>1050</v>
      </c>
      <c r="K214" s="18">
        <f t="shared" ref="K214:M214" si="284">K213</f>
        <v>2000</v>
      </c>
      <c r="L214" s="18">
        <f t="shared" si="284"/>
        <v>2000</v>
      </c>
      <c r="M214" s="18">
        <f t="shared" si="284"/>
        <v>2000</v>
      </c>
      <c r="N214" s="18">
        <f t="shared" si="261"/>
        <v>-1200</v>
      </c>
      <c r="O214" s="18">
        <f t="shared" si="262"/>
        <v>-1020</v>
      </c>
      <c r="P214" s="18">
        <f t="shared" si="263"/>
        <v>-950</v>
      </c>
      <c r="Q214" s="35">
        <f t="shared" ref="Q214:S214" si="285">Q213</f>
        <v>0</v>
      </c>
      <c r="R214" s="35">
        <f t="shared" si="285"/>
        <v>0</v>
      </c>
      <c r="S214" s="35">
        <f t="shared" si="285"/>
        <v>0</v>
      </c>
      <c r="T214" s="4">
        <f t="shared" si="265"/>
        <v>986</v>
      </c>
      <c r="U214" s="83">
        <f t="shared" si="190"/>
        <v>1600</v>
      </c>
      <c r="V214" s="83">
        <f t="shared" si="191"/>
        <v>1600</v>
      </c>
      <c r="W214" s="83">
        <f t="shared" si="192"/>
        <v>1600</v>
      </c>
      <c r="X214" s="4"/>
      <c r="Y214" s="18"/>
      <c r="Z214" s="18"/>
      <c r="AA214" s="18"/>
      <c r="AB214" s="50"/>
    </row>
    <row r="215" spans="1:28" ht="13.15" customHeight="1">
      <c r="A215" s="3">
        <v>201</v>
      </c>
      <c r="B215" s="34">
        <f t="shared" si="270"/>
        <v>45522</v>
      </c>
      <c r="C215" s="2">
        <f t="shared" si="271"/>
        <v>884</v>
      </c>
      <c r="D215" s="5">
        <f t="shared" si="238"/>
        <v>1704</v>
      </c>
      <c r="E215" s="35">
        <f t="shared" si="254"/>
        <v>1788</v>
      </c>
      <c r="F215" s="35">
        <f t="shared" si="255"/>
        <v>1608</v>
      </c>
      <c r="G215" s="35">
        <f t="shared" si="256"/>
        <v>1538</v>
      </c>
      <c r="H215" s="18">
        <f t="shared" si="257"/>
        <v>800</v>
      </c>
      <c r="I215" s="18">
        <f t="shared" si="258"/>
        <v>980</v>
      </c>
      <c r="J215" s="18">
        <f t="shared" si="259"/>
        <v>1050</v>
      </c>
      <c r="K215" s="18">
        <f t="shared" ref="K215:M215" si="286">K214</f>
        <v>2000</v>
      </c>
      <c r="L215" s="18">
        <f t="shared" si="286"/>
        <v>2000</v>
      </c>
      <c r="M215" s="18">
        <f t="shared" si="286"/>
        <v>2000</v>
      </c>
      <c r="N215" s="18">
        <f t="shared" si="261"/>
        <v>-1200</v>
      </c>
      <c r="O215" s="18">
        <f t="shared" si="262"/>
        <v>-1020</v>
      </c>
      <c r="P215" s="18">
        <f t="shared" si="263"/>
        <v>-950</v>
      </c>
      <c r="Q215" s="35">
        <f t="shared" ref="Q215:S215" si="287">Q214</f>
        <v>0</v>
      </c>
      <c r="R215" s="35">
        <f t="shared" si="287"/>
        <v>0</v>
      </c>
      <c r="S215" s="35">
        <f t="shared" si="287"/>
        <v>0</v>
      </c>
      <c r="T215" s="4">
        <f t="shared" si="265"/>
        <v>988</v>
      </c>
      <c r="U215" s="83">
        <f t="shared" ref="U215:U278" si="288">U214+$X215*1000-Q215</f>
        <v>1600</v>
      </c>
      <c r="V215" s="83">
        <f t="shared" ref="V215:V278" si="289">V214+$X215*1000-R215</f>
        <v>1600</v>
      </c>
      <c r="W215" s="83">
        <f t="shared" ref="W215:W278" si="290">W214+$X215*1000-S215</f>
        <v>1600</v>
      </c>
      <c r="X215" s="4"/>
      <c r="Y215" s="18"/>
      <c r="Z215" s="18"/>
      <c r="AA215" s="18"/>
      <c r="AB215" s="50"/>
    </row>
    <row r="216" spans="1:28" ht="13.15" customHeight="1">
      <c r="A216" s="3">
        <v>202</v>
      </c>
      <c r="B216" s="34">
        <f t="shared" si="270"/>
        <v>45523</v>
      </c>
      <c r="C216" s="2">
        <f t="shared" si="271"/>
        <v>884</v>
      </c>
      <c r="D216" s="5">
        <f t="shared" si="238"/>
        <v>1706</v>
      </c>
      <c r="E216" s="35">
        <f t="shared" si="254"/>
        <v>1790</v>
      </c>
      <c r="F216" s="35">
        <f t="shared" si="255"/>
        <v>1610</v>
      </c>
      <c r="G216" s="35">
        <f t="shared" si="256"/>
        <v>1540</v>
      </c>
      <c r="H216" s="18">
        <f t="shared" si="257"/>
        <v>800</v>
      </c>
      <c r="I216" s="18">
        <f t="shared" si="258"/>
        <v>980</v>
      </c>
      <c r="J216" s="18">
        <f t="shared" si="259"/>
        <v>1050</v>
      </c>
      <c r="K216" s="18">
        <f t="shared" ref="K216:M216" si="291">K215</f>
        <v>2000</v>
      </c>
      <c r="L216" s="18">
        <f t="shared" si="291"/>
        <v>2000</v>
      </c>
      <c r="M216" s="18">
        <f t="shared" si="291"/>
        <v>2000</v>
      </c>
      <c r="N216" s="18">
        <f t="shared" si="261"/>
        <v>-1200</v>
      </c>
      <c r="O216" s="18">
        <f t="shared" si="262"/>
        <v>-1020</v>
      </c>
      <c r="P216" s="18">
        <f t="shared" si="263"/>
        <v>-950</v>
      </c>
      <c r="Q216" s="35">
        <f t="shared" ref="Q216:S216" si="292">Q215</f>
        <v>0</v>
      </c>
      <c r="R216" s="35">
        <f t="shared" si="292"/>
        <v>0</v>
      </c>
      <c r="S216" s="35">
        <f t="shared" si="292"/>
        <v>0</v>
      </c>
      <c r="T216" s="4">
        <f t="shared" si="265"/>
        <v>990</v>
      </c>
      <c r="U216" s="83">
        <f t="shared" si="288"/>
        <v>1600</v>
      </c>
      <c r="V216" s="83">
        <f t="shared" si="289"/>
        <v>1600</v>
      </c>
      <c r="W216" s="83">
        <f t="shared" si="290"/>
        <v>1600</v>
      </c>
      <c r="X216" s="4"/>
      <c r="Y216" s="18"/>
      <c r="Z216" s="18"/>
      <c r="AA216" s="18"/>
      <c r="AB216" s="50"/>
    </row>
    <row r="217" spans="1:28" ht="13.15" customHeight="1">
      <c r="A217" s="3">
        <v>203</v>
      </c>
      <c r="B217" s="34">
        <f t="shared" si="270"/>
        <v>45524</v>
      </c>
      <c r="C217" s="2">
        <f t="shared" si="271"/>
        <v>884</v>
      </c>
      <c r="D217" s="5">
        <f t="shared" si="238"/>
        <v>1708</v>
      </c>
      <c r="E217" s="35">
        <f t="shared" si="254"/>
        <v>1792</v>
      </c>
      <c r="F217" s="35">
        <f t="shared" si="255"/>
        <v>1612</v>
      </c>
      <c r="G217" s="35">
        <f t="shared" si="256"/>
        <v>1542</v>
      </c>
      <c r="H217" s="18">
        <f t="shared" si="257"/>
        <v>800</v>
      </c>
      <c r="I217" s="18">
        <f t="shared" si="258"/>
        <v>980</v>
      </c>
      <c r="J217" s="18">
        <f t="shared" si="259"/>
        <v>1050</v>
      </c>
      <c r="K217" s="18">
        <f t="shared" ref="K217:M217" si="293">K216</f>
        <v>2000</v>
      </c>
      <c r="L217" s="18">
        <f t="shared" si="293"/>
        <v>2000</v>
      </c>
      <c r="M217" s="18">
        <f t="shared" si="293"/>
        <v>2000</v>
      </c>
      <c r="N217" s="18">
        <f t="shared" si="261"/>
        <v>-1200</v>
      </c>
      <c r="O217" s="18">
        <f t="shared" si="262"/>
        <v>-1020</v>
      </c>
      <c r="P217" s="18">
        <f t="shared" si="263"/>
        <v>-950</v>
      </c>
      <c r="Q217" s="35">
        <f t="shared" ref="Q217:S217" si="294">Q216</f>
        <v>0</v>
      </c>
      <c r="R217" s="35">
        <f t="shared" si="294"/>
        <v>0</v>
      </c>
      <c r="S217" s="35">
        <f t="shared" si="294"/>
        <v>0</v>
      </c>
      <c r="T217" s="4">
        <f t="shared" si="265"/>
        <v>992</v>
      </c>
      <c r="U217" s="83">
        <f t="shared" si="288"/>
        <v>1600</v>
      </c>
      <c r="V217" s="83">
        <f t="shared" si="289"/>
        <v>1600</v>
      </c>
      <c r="W217" s="83">
        <f t="shared" si="290"/>
        <v>1600</v>
      </c>
      <c r="X217" s="4"/>
      <c r="Y217" s="18"/>
      <c r="Z217" s="18"/>
      <c r="AA217" s="18"/>
      <c r="AB217" s="50"/>
    </row>
    <row r="218" spans="1:28" ht="13.15" customHeight="1">
      <c r="A218" s="3">
        <v>204</v>
      </c>
      <c r="B218" s="34">
        <f t="shared" si="270"/>
        <v>45525</v>
      </c>
      <c r="C218" s="2">
        <f t="shared" si="271"/>
        <v>884</v>
      </c>
      <c r="D218" s="5">
        <f t="shared" si="238"/>
        <v>1710</v>
      </c>
      <c r="E218" s="35">
        <f t="shared" si="254"/>
        <v>1794</v>
      </c>
      <c r="F218" s="35">
        <f t="shared" si="255"/>
        <v>1614</v>
      </c>
      <c r="G218" s="35">
        <f t="shared" si="256"/>
        <v>1544</v>
      </c>
      <c r="H218" s="18">
        <f t="shared" si="257"/>
        <v>800</v>
      </c>
      <c r="I218" s="18">
        <f t="shared" si="258"/>
        <v>980</v>
      </c>
      <c r="J218" s="18">
        <f t="shared" si="259"/>
        <v>1050</v>
      </c>
      <c r="K218" s="18">
        <f t="shared" ref="K218:M218" si="295">K217</f>
        <v>2000</v>
      </c>
      <c r="L218" s="18">
        <f t="shared" si="295"/>
        <v>2000</v>
      </c>
      <c r="M218" s="18">
        <f t="shared" si="295"/>
        <v>2000</v>
      </c>
      <c r="N218" s="18">
        <f t="shared" si="261"/>
        <v>-1200</v>
      </c>
      <c r="O218" s="18">
        <f t="shared" si="262"/>
        <v>-1020</v>
      </c>
      <c r="P218" s="18">
        <f t="shared" si="263"/>
        <v>-950</v>
      </c>
      <c r="Q218" s="35">
        <f t="shared" ref="Q218:S218" si="296">Q217</f>
        <v>0</v>
      </c>
      <c r="R218" s="35">
        <f t="shared" si="296"/>
        <v>0</v>
      </c>
      <c r="S218" s="35">
        <f t="shared" si="296"/>
        <v>0</v>
      </c>
      <c r="T218" s="4">
        <f t="shared" si="265"/>
        <v>994</v>
      </c>
      <c r="U218" s="83">
        <f t="shared" si="288"/>
        <v>1600</v>
      </c>
      <c r="V218" s="83">
        <f t="shared" si="289"/>
        <v>1600</v>
      </c>
      <c r="W218" s="83">
        <f t="shared" si="290"/>
        <v>1600</v>
      </c>
      <c r="X218" s="4"/>
      <c r="Y218" s="18"/>
      <c r="Z218" s="18"/>
      <c r="AA218" s="18"/>
      <c r="AB218" s="50"/>
    </row>
    <row r="219" spans="1:28" ht="13.15" customHeight="1">
      <c r="A219" s="3">
        <v>205</v>
      </c>
      <c r="B219" s="34">
        <f t="shared" si="270"/>
        <v>45526</v>
      </c>
      <c r="C219" s="2">
        <f t="shared" si="271"/>
        <v>884</v>
      </c>
      <c r="D219" s="5">
        <f t="shared" si="238"/>
        <v>1712</v>
      </c>
      <c r="E219" s="35">
        <f t="shared" si="254"/>
        <v>1796</v>
      </c>
      <c r="F219" s="35">
        <f t="shared" si="255"/>
        <v>1616</v>
      </c>
      <c r="G219" s="35">
        <f t="shared" si="256"/>
        <v>1546</v>
      </c>
      <c r="H219" s="18">
        <f t="shared" si="257"/>
        <v>800</v>
      </c>
      <c r="I219" s="18">
        <f t="shared" si="258"/>
        <v>980</v>
      </c>
      <c r="J219" s="18">
        <f t="shared" si="259"/>
        <v>1050</v>
      </c>
      <c r="K219" s="18">
        <f t="shared" ref="K219:M219" si="297">K218</f>
        <v>2000</v>
      </c>
      <c r="L219" s="18">
        <f t="shared" si="297"/>
        <v>2000</v>
      </c>
      <c r="M219" s="18">
        <f t="shared" si="297"/>
        <v>2000</v>
      </c>
      <c r="N219" s="18">
        <f t="shared" si="261"/>
        <v>-1200</v>
      </c>
      <c r="O219" s="18">
        <f t="shared" si="262"/>
        <v>-1020</v>
      </c>
      <c r="P219" s="18">
        <f t="shared" si="263"/>
        <v>-950</v>
      </c>
      <c r="Q219" s="35">
        <f t="shared" ref="Q219:S219" si="298">Q218</f>
        <v>0</v>
      </c>
      <c r="R219" s="35">
        <f t="shared" si="298"/>
        <v>0</v>
      </c>
      <c r="S219" s="35">
        <f t="shared" si="298"/>
        <v>0</v>
      </c>
      <c r="T219" s="4">
        <f t="shared" si="265"/>
        <v>996</v>
      </c>
      <c r="U219" s="83">
        <f t="shared" si="288"/>
        <v>1600</v>
      </c>
      <c r="V219" s="83">
        <f t="shared" si="289"/>
        <v>1600</v>
      </c>
      <c r="W219" s="83">
        <f t="shared" si="290"/>
        <v>1600</v>
      </c>
      <c r="X219" s="4"/>
      <c r="Y219" s="18"/>
      <c r="Z219" s="18"/>
      <c r="AA219" s="18"/>
      <c r="AB219" s="50"/>
    </row>
    <row r="220" spans="1:28" ht="13.15" customHeight="1">
      <c r="A220" s="3">
        <v>206</v>
      </c>
      <c r="B220" s="34">
        <f t="shared" si="270"/>
        <v>45527</v>
      </c>
      <c r="C220" s="2">
        <f t="shared" si="271"/>
        <v>884</v>
      </c>
      <c r="D220" s="5">
        <f t="shared" si="238"/>
        <v>1714</v>
      </c>
      <c r="E220" s="35">
        <f t="shared" si="254"/>
        <v>1798</v>
      </c>
      <c r="F220" s="35">
        <f t="shared" si="255"/>
        <v>1618</v>
      </c>
      <c r="G220" s="35">
        <f t="shared" si="256"/>
        <v>1548</v>
      </c>
      <c r="H220" s="18">
        <f t="shared" si="257"/>
        <v>800</v>
      </c>
      <c r="I220" s="18">
        <f t="shared" si="258"/>
        <v>980</v>
      </c>
      <c r="J220" s="18">
        <f t="shared" si="259"/>
        <v>1050</v>
      </c>
      <c r="K220" s="18">
        <f t="shared" ref="K220:M220" si="299">K219</f>
        <v>2000</v>
      </c>
      <c r="L220" s="18">
        <f t="shared" si="299"/>
        <v>2000</v>
      </c>
      <c r="M220" s="18">
        <f t="shared" si="299"/>
        <v>2000</v>
      </c>
      <c r="N220" s="18">
        <f t="shared" si="261"/>
        <v>-1200</v>
      </c>
      <c r="O220" s="18">
        <f t="shared" si="262"/>
        <v>-1020</v>
      </c>
      <c r="P220" s="18">
        <f t="shared" si="263"/>
        <v>-950</v>
      </c>
      <c r="Q220" s="35">
        <f t="shared" ref="Q220:S220" si="300">Q219</f>
        <v>0</v>
      </c>
      <c r="R220" s="35">
        <f t="shared" si="300"/>
        <v>0</v>
      </c>
      <c r="S220" s="35">
        <f t="shared" si="300"/>
        <v>0</v>
      </c>
      <c r="T220" s="4">
        <f t="shared" si="265"/>
        <v>998</v>
      </c>
      <c r="U220" s="83">
        <f t="shared" si="288"/>
        <v>1600</v>
      </c>
      <c r="V220" s="83">
        <f t="shared" si="289"/>
        <v>1600</v>
      </c>
      <c r="W220" s="83">
        <f t="shared" si="290"/>
        <v>1600</v>
      </c>
      <c r="X220" s="4"/>
      <c r="Y220" s="18"/>
      <c r="Z220" s="18"/>
      <c r="AA220" s="18"/>
      <c r="AB220" s="50"/>
    </row>
    <row r="221" spans="1:28" ht="13.15" customHeight="1">
      <c r="A221" s="3">
        <v>207</v>
      </c>
      <c r="B221" s="34">
        <f t="shared" si="270"/>
        <v>45528</v>
      </c>
      <c r="C221" s="2">
        <f t="shared" si="271"/>
        <v>884</v>
      </c>
      <c r="D221" s="5">
        <f t="shared" si="238"/>
        <v>1716</v>
      </c>
      <c r="E221" s="35">
        <f t="shared" si="254"/>
        <v>1800</v>
      </c>
      <c r="F221" s="35">
        <f t="shared" si="255"/>
        <v>1620</v>
      </c>
      <c r="G221" s="35">
        <f t="shared" si="256"/>
        <v>1550</v>
      </c>
      <c r="H221" s="18">
        <f t="shared" si="257"/>
        <v>800</v>
      </c>
      <c r="I221" s="18">
        <f t="shared" si="258"/>
        <v>980</v>
      </c>
      <c r="J221" s="18">
        <f t="shared" si="259"/>
        <v>1050</v>
      </c>
      <c r="K221" s="18">
        <f t="shared" ref="K221:M221" si="301">K220</f>
        <v>2000</v>
      </c>
      <c r="L221" s="18">
        <f t="shared" si="301"/>
        <v>2000</v>
      </c>
      <c r="M221" s="18">
        <f t="shared" si="301"/>
        <v>2000</v>
      </c>
      <c r="N221" s="18">
        <f t="shared" si="261"/>
        <v>-1200</v>
      </c>
      <c r="O221" s="18">
        <f t="shared" si="262"/>
        <v>-1020</v>
      </c>
      <c r="P221" s="18">
        <f t="shared" si="263"/>
        <v>-950</v>
      </c>
      <c r="Q221" s="35">
        <f t="shared" ref="Q221:S221" si="302">Q220</f>
        <v>0</v>
      </c>
      <c r="R221" s="35">
        <f t="shared" si="302"/>
        <v>0</v>
      </c>
      <c r="S221" s="35">
        <f t="shared" si="302"/>
        <v>0</v>
      </c>
      <c r="T221" s="4">
        <f t="shared" si="265"/>
        <v>1000</v>
      </c>
      <c r="U221" s="83">
        <f t="shared" si="288"/>
        <v>1600</v>
      </c>
      <c r="V221" s="83">
        <f t="shared" si="289"/>
        <v>1600</v>
      </c>
      <c r="W221" s="83">
        <f t="shared" si="290"/>
        <v>1600</v>
      </c>
      <c r="X221" s="4"/>
      <c r="Y221" s="18"/>
      <c r="Z221" s="18"/>
      <c r="AA221" s="18"/>
      <c r="AB221" s="50"/>
    </row>
    <row r="222" spans="1:28" ht="13.15" customHeight="1">
      <c r="A222" s="3">
        <v>208</v>
      </c>
      <c r="B222" s="34">
        <f t="shared" si="270"/>
        <v>45529</v>
      </c>
      <c r="C222" s="2">
        <f t="shared" si="271"/>
        <v>884</v>
      </c>
      <c r="D222" s="5">
        <f t="shared" si="238"/>
        <v>1718</v>
      </c>
      <c r="E222" s="35">
        <f t="shared" si="254"/>
        <v>1802</v>
      </c>
      <c r="F222" s="35">
        <f t="shared" si="255"/>
        <v>1622</v>
      </c>
      <c r="G222" s="35">
        <f t="shared" si="256"/>
        <v>1552</v>
      </c>
      <c r="H222" s="18">
        <f t="shared" si="257"/>
        <v>800</v>
      </c>
      <c r="I222" s="18">
        <f t="shared" si="258"/>
        <v>980</v>
      </c>
      <c r="J222" s="18">
        <f t="shared" si="259"/>
        <v>1050</v>
      </c>
      <c r="K222" s="18">
        <f t="shared" ref="K222:M222" si="303">K221</f>
        <v>2000</v>
      </c>
      <c r="L222" s="18">
        <f t="shared" si="303"/>
        <v>2000</v>
      </c>
      <c r="M222" s="18">
        <f t="shared" si="303"/>
        <v>2000</v>
      </c>
      <c r="N222" s="18">
        <f t="shared" si="261"/>
        <v>-1200</v>
      </c>
      <c r="O222" s="18">
        <f t="shared" si="262"/>
        <v>-1020</v>
      </c>
      <c r="P222" s="18">
        <f t="shared" si="263"/>
        <v>-950</v>
      </c>
      <c r="Q222" s="35">
        <f t="shared" ref="Q222:S222" si="304">Q221</f>
        <v>0</v>
      </c>
      <c r="R222" s="35">
        <f t="shared" si="304"/>
        <v>0</v>
      </c>
      <c r="S222" s="35">
        <f t="shared" si="304"/>
        <v>0</v>
      </c>
      <c r="T222" s="4">
        <f t="shared" si="265"/>
        <v>1002</v>
      </c>
      <c r="U222" s="83">
        <f t="shared" si="288"/>
        <v>1600</v>
      </c>
      <c r="V222" s="83">
        <f t="shared" si="289"/>
        <v>1600</v>
      </c>
      <c r="W222" s="83">
        <f t="shared" si="290"/>
        <v>1600</v>
      </c>
      <c r="X222" s="4"/>
      <c r="Y222" s="18"/>
      <c r="Z222" s="18"/>
      <c r="AA222" s="18"/>
      <c r="AB222" s="50"/>
    </row>
    <row r="223" spans="1:28" ht="13.15" customHeight="1">
      <c r="A223" s="3">
        <v>209</v>
      </c>
      <c r="B223" s="34">
        <f t="shared" si="270"/>
        <v>45530</v>
      </c>
      <c r="C223" s="2">
        <f t="shared" si="271"/>
        <v>884</v>
      </c>
      <c r="D223" s="5">
        <f t="shared" si="238"/>
        <v>1720</v>
      </c>
      <c r="E223" s="35">
        <f t="shared" si="254"/>
        <v>1804</v>
      </c>
      <c r="F223" s="35">
        <f t="shared" si="255"/>
        <v>1624</v>
      </c>
      <c r="G223" s="35">
        <f t="shared" si="256"/>
        <v>1554</v>
      </c>
      <c r="H223" s="18">
        <f t="shared" si="257"/>
        <v>800</v>
      </c>
      <c r="I223" s="18">
        <f t="shared" si="258"/>
        <v>980</v>
      </c>
      <c r="J223" s="18">
        <f t="shared" si="259"/>
        <v>1050</v>
      </c>
      <c r="K223" s="18">
        <f t="shared" ref="K223:M223" si="305">K222</f>
        <v>2000</v>
      </c>
      <c r="L223" s="18">
        <f t="shared" si="305"/>
        <v>2000</v>
      </c>
      <c r="M223" s="18">
        <f t="shared" si="305"/>
        <v>2000</v>
      </c>
      <c r="N223" s="18">
        <f t="shared" si="261"/>
        <v>-1200</v>
      </c>
      <c r="O223" s="18">
        <f t="shared" si="262"/>
        <v>-1020</v>
      </c>
      <c r="P223" s="18">
        <f t="shared" si="263"/>
        <v>-950</v>
      </c>
      <c r="Q223" s="35">
        <f t="shared" ref="Q223:S223" si="306">Q222</f>
        <v>0</v>
      </c>
      <c r="R223" s="35">
        <f t="shared" si="306"/>
        <v>0</v>
      </c>
      <c r="S223" s="35">
        <f t="shared" si="306"/>
        <v>0</v>
      </c>
      <c r="T223" s="4">
        <f t="shared" si="265"/>
        <v>1004</v>
      </c>
      <c r="U223" s="83">
        <f t="shared" si="288"/>
        <v>1600</v>
      </c>
      <c r="V223" s="83">
        <f t="shared" si="289"/>
        <v>1600</v>
      </c>
      <c r="W223" s="83">
        <f t="shared" si="290"/>
        <v>1600</v>
      </c>
      <c r="X223" s="4"/>
      <c r="Y223" s="18"/>
      <c r="Z223" s="18"/>
      <c r="AA223" s="18"/>
      <c r="AB223" s="50"/>
    </row>
    <row r="224" spans="1:28" ht="13.15" customHeight="1">
      <c r="A224" s="3">
        <v>210</v>
      </c>
      <c r="B224" s="34">
        <f t="shared" si="270"/>
        <v>45531</v>
      </c>
      <c r="C224" s="2">
        <f t="shared" si="271"/>
        <v>884</v>
      </c>
      <c r="D224" s="5">
        <f t="shared" si="238"/>
        <v>1722</v>
      </c>
      <c r="E224" s="35">
        <f t="shared" si="254"/>
        <v>1806</v>
      </c>
      <c r="F224" s="35">
        <f t="shared" si="255"/>
        <v>1626</v>
      </c>
      <c r="G224" s="35">
        <f t="shared" si="256"/>
        <v>1556</v>
      </c>
      <c r="H224" s="18">
        <f t="shared" si="257"/>
        <v>800</v>
      </c>
      <c r="I224" s="18">
        <f t="shared" si="258"/>
        <v>980</v>
      </c>
      <c r="J224" s="18">
        <f t="shared" si="259"/>
        <v>1050</v>
      </c>
      <c r="K224" s="18">
        <f t="shared" ref="K224:M224" si="307">K223</f>
        <v>2000</v>
      </c>
      <c r="L224" s="18">
        <f t="shared" si="307"/>
        <v>2000</v>
      </c>
      <c r="M224" s="18">
        <f t="shared" si="307"/>
        <v>2000</v>
      </c>
      <c r="N224" s="18">
        <f t="shared" si="261"/>
        <v>-1200</v>
      </c>
      <c r="O224" s="18">
        <f t="shared" si="262"/>
        <v>-1020</v>
      </c>
      <c r="P224" s="18">
        <f t="shared" si="263"/>
        <v>-950</v>
      </c>
      <c r="Q224" s="35">
        <f t="shared" ref="Q224:S224" si="308">Q223</f>
        <v>0</v>
      </c>
      <c r="R224" s="35">
        <f t="shared" si="308"/>
        <v>0</v>
      </c>
      <c r="S224" s="35">
        <f t="shared" si="308"/>
        <v>0</v>
      </c>
      <c r="T224" s="4">
        <f t="shared" si="265"/>
        <v>1006</v>
      </c>
      <c r="U224" s="83">
        <f t="shared" si="288"/>
        <v>1600</v>
      </c>
      <c r="V224" s="83">
        <f t="shared" si="289"/>
        <v>1600</v>
      </c>
      <c r="W224" s="83">
        <f t="shared" si="290"/>
        <v>1600</v>
      </c>
      <c r="X224" s="4"/>
      <c r="Y224" s="18"/>
      <c r="Z224" s="18"/>
      <c r="AA224" s="18"/>
      <c r="AB224" s="50"/>
    </row>
    <row r="225" spans="1:28" ht="13.15" customHeight="1">
      <c r="A225" s="3">
        <v>211</v>
      </c>
      <c r="B225" s="34">
        <f t="shared" si="270"/>
        <v>45532</v>
      </c>
      <c r="C225" s="2">
        <f t="shared" si="271"/>
        <v>884</v>
      </c>
      <c r="D225" s="5">
        <f t="shared" si="238"/>
        <v>1724</v>
      </c>
      <c r="E225" s="35">
        <f t="shared" si="254"/>
        <v>1808</v>
      </c>
      <c r="F225" s="35">
        <f t="shared" si="255"/>
        <v>1628</v>
      </c>
      <c r="G225" s="35">
        <f t="shared" si="256"/>
        <v>1558</v>
      </c>
      <c r="H225" s="18">
        <f t="shared" si="257"/>
        <v>800</v>
      </c>
      <c r="I225" s="18">
        <f t="shared" si="258"/>
        <v>980</v>
      </c>
      <c r="J225" s="18">
        <f t="shared" si="259"/>
        <v>1050</v>
      </c>
      <c r="K225" s="18">
        <f t="shared" ref="K225:M225" si="309">K224</f>
        <v>2000</v>
      </c>
      <c r="L225" s="18">
        <f t="shared" si="309"/>
        <v>2000</v>
      </c>
      <c r="M225" s="18">
        <f t="shared" si="309"/>
        <v>2000</v>
      </c>
      <c r="N225" s="18">
        <f t="shared" si="261"/>
        <v>-1200</v>
      </c>
      <c r="O225" s="18">
        <f t="shared" si="262"/>
        <v>-1020</v>
      </c>
      <c r="P225" s="18">
        <f t="shared" si="263"/>
        <v>-950</v>
      </c>
      <c r="Q225" s="35">
        <f t="shared" ref="Q225:S225" si="310">Q224</f>
        <v>0</v>
      </c>
      <c r="R225" s="35">
        <f t="shared" si="310"/>
        <v>0</v>
      </c>
      <c r="S225" s="35">
        <f t="shared" si="310"/>
        <v>0</v>
      </c>
      <c r="T225" s="4">
        <f t="shared" si="265"/>
        <v>1008</v>
      </c>
      <c r="U225" s="83">
        <f t="shared" si="288"/>
        <v>1600</v>
      </c>
      <c r="V225" s="83">
        <f t="shared" si="289"/>
        <v>1600</v>
      </c>
      <c r="W225" s="83">
        <f t="shared" si="290"/>
        <v>1600</v>
      </c>
      <c r="X225" s="4"/>
      <c r="Y225" s="18"/>
      <c r="Z225" s="18"/>
      <c r="AA225" s="18"/>
      <c r="AB225" s="50"/>
    </row>
    <row r="226" spans="1:28" ht="13.15" customHeight="1">
      <c r="A226" s="3">
        <v>212</v>
      </c>
      <c r="B226" s="34">
        <f t="shared" si="270"/>
        <v>45533</v>
      </c>
      <c r="C226" s="2">
        <f t="shared" si="271"/>
        <v>884</v>
      </c>
      <c r="D226" s="5">
        <f t="shared" si="238"/>
        <v>1726</v>
      </c>
      <c r="E226" s="35">
        <f t="shared" si="254"/>
        <v>1810</v>
      </c>
      <c r="F226" s="35">
        <f t="shared" si="255"/>
        <v>1630</v>
      </c>
      <c r="G226" s="35">
        <f t="shared" si="256"/>
        <v>1560</v>
      </c>
      <c r="H226" s="18">
        <f t="shared" si="257"/>
        <v>800</v>
      </c>
      <c r="I226" s="18">
        <f t="shared" si="258"/>
        <v>980</v>
      </c>
      <c r="J226" s="18">
        <f t="shared" si="259"/>
        <v>1050</v>
      </c>
      <c r="K226" s="18">
        <f t="shared" ref="K226:M226" si="311">K225</f>
        <v>2000</v>
      </c>
      <c r="L226" s="18">
        <f t="shared" si="311"/>
        <v>2000</v>
      </c>
      <c r="M226" s="18">
        <f t="shared" si="311"/>
        <v>2000</v>
      </c>
      <c r="N226" s="18">
        <f t="shared" si="261"/>
        <v>-1200</v>
      </c>
      <c r="O226" s="18">
        <f t="shared" si="262"/>
        <v>-1020</v>
      </c>
      <c r="P226" s="18">
        <f t="shared" si="263"/>
        <v>-950</v>
      </c>
      <c r="Q226" s="35">
        <f t="shared" ref="Q226:S226" si="312">Q225</f>
        <v>0</v>
      </c>
      <c r="R226" s="35">
        <f t="shared" si="312"/>
        <v>0</v>
      </c>
      <c r="S226" s="35">
        <f t="shared" si="312"/>
        <v>0</v>
      </c>
      <c r="T226" s="4">
        <f t="shared" si="265"/>
        <v>1010</v>
      </c>
      <c r="U226" s="83">
        <f t="shared" si="288"/>
        <v>1600</v>
      </c>
      <c r="V226" s="83">
        <f t="shared" si="289"/>
        <v>1600</v>
      </c>
      <c r="W226" s="83">
        <f t="shared" si="290"/>
        <v>1600</v>
      </c>
      <c r="X226" s="4"/>
      <c r="Y226" s="18"/>
      <c r="Z226" s="18"/>
      <c r="AA226" s="18"/>
      <c r="AB226" s="50"/>
    </row>
    <row r="227" spans="1:28" ht="13.15" customHeight="1">
      <c r="A227" s="3">
        <v>213</v>
      </c>
      <c r="B227" s="34">
        <f t="shared" si="270"/>
        <v>45534</v>
      </c>
      <c r="C227" s="2">
        <f t="shared" si="271"/>
        <v>884</v>
      </c>
      <c r="D227" s="5">
        <f t="shared" si="238"/>
        <v>1728</v>
      </c>
      <c r="E227" s="35">
        <f t="shared" si="254"/>
        <v>1812</v>
      </c>
      <c r="F227" s="35">
        <f t="shared" si="255"/>
        <v>1632</v>
      </c>
      <c r="G227" s="35">
        <f t="shared" si="256"/>
        <v>1562</v>
      </c>
      <c r="H227" s="18">
        <f t="shared" si="257"/>
        <v>800</v>
      </c>
      <c r="I227" s="18">
        <f t="shared" si="258"/>
        <v>980</v>
      </c>
      <c r="J227" s="18">
        <f t="shared" si="259"/>
        <v>1050</v>
      </c>
      <c r="K227" s="18">
        <f t="shared" ref="K227:M227" si="313">K226</f>
        <v>2000</v>
      </c>
      <c r="L227" s="18">
        <f t="shared" si="313"/>
        <v>2000</v>
      </c>
      <c r="M227" s="18">
        <f t="shared" si="313"/>
        <v>2000</v>
      </c>
      <c r="N227" s="18">
        <f t="shared" si="261"/>
        <v>-1200</v>
      </c>
      <c r="O227" s="18">
        <f t="shared" si="262"/>
        <v>-1020</v>
      </c>
      <c r="P227" s="18">
        <f t="shared" si="263"/>
        <v>-950</v>
      </c>
      <c r="Q227" s="35">
        <f t="shared" ref="Q227:S227" si="314">Q226</f>
        <v>0</v>
      </c>
      <c r="R227" s="35">
        <f t="shared" si="314"/>
        <v>0</v>
      </c>
      <c r="S227" s="35">
        <f t="shared" si="314"/>
        <v>0</v>
      </c>
      <c r="T227" s="4">
        <f t="shared" si="265"/>
        <v>1012</v>
      </c>
      <c r="U227" s="83">
        <f t="shared" si="288"/>
        <v>1600</v>
      </c>
      <c r="V227" s="83">
        <f t="shared" si="289"/>
        <v>1600</v>
      </c>
      <c r="W227" s="83">
        <f t="shared" si="290"/>
        <v>1600</v>
      </c>
      <c r="X227" s="4"/>
      <c r="Y227" s="18"/>
      <c r="Z227" s="18"/>
      <c r="AA227" s="18"/>
      <c r="AB227" s="50"/>
    </row>
    <row r="228" spans="1:28" ht="13.15" customHeight="1">
      <c r="A228" s="3">
        <f>+A227+1</f>
        <v>214</v>
      </c>
      <c r="B228" s="34">
        <f t="shared" si="270"/>
        <v>45535</v>
      </c>
      <c r="C228" s="2">
        <f t="shared" si="271"/>
        <v>884</v>
      </c>
      <c r="D228" s="5">
        <f t="shared" si="238"/>
        <v>1730</v>
      </c>
      <c r="E228" s="35">
        <f t="shared" si="254"/>
        <v>1814</v>
      </c>
      <c r="F228" s="35">
        <f t="shared" si="255"/>
        <v>1634</v>
      </c>
      <c r="G228" s="35">
        <f t="shared" si="256"/>
        <v>1564</v>
      </c>
      <c r="H228" s="18">
        <f t="shared" si="257"/>
        <v>800</v>
      </c>
      <c r="I228" s="18">
        <f t="shared" si="258"/>
        <v>980</v>
      </c>
      <c r="J228" s="18">
        <f t="shared" si="259"/>
        <v>1050</v>
      </c>
      <c r="K228" s="18">
        <f t="shared" ref="K228:M228" si="315">K227</f>
        <v>2000</v>
      </c>
      <c r="L228" s="18">
        <f t="shared" si="315"/>
        <v>2000</v>
      </c>
      <c r="M228" s="18">
        <f t="shared" si="315"/>
        <v>2000</v>
      </c>
      <c r="N228" s="18">
        <f t="shared" si="261"/>
        <v>-1200</v>
      </c>
      <c r="O228" s="18">
        <f t="shared" si="262"/>
        <v>-1020</v>
      </c>
      <c r="P228" s="18">
        <f t="shared" si="263"/>
        <v>-950</v>
      </c>
      <c r="Q228" s="35">
        <f t="shared" ref="Q228:S228" si="316">Q227</f>
        <v>0</v>
      </c>
      <c r="R228" s="35">
        <f t="shared" si="316"/>
        <v>0</v>
      </c>
      <c r="S228" s="35">
        <f t="shared" si="316"/>
        <v>0</v>
      </c>
      <c r="T228" s="4">
        <f t="shared" si="265"/>
        <v>1014</v>
      </c>
      <c r="U228" s="83">
        <f t="shared" si="288"/>
        <v>1600</v>
      </c>
      <c r="V228" s="83">
        <f t="shared" si="289"/>
        <v>1600</v>
      </c>
      <c r="W228" s="83">
        <f t="shared" si="290"/>
        <v>1600</v>
      </c>
      <c r="X228" s="4"/>
      <c r="Y228" s="18"/>
      <c r="Z228" s="18"/>
      <c r="AA228" s="18"/>
      <c r="AB228" s="50"/>
    </row>
    <row r="229" spans="1:28" ht="13.15" customHeight="1">
      <c r="A229" s="3">
        <f t="shared" ref="A229:A292" si="317">+A228+1</f>
        <v>215</v>
      </c>
      <c r="B229" s="34">
        <f t="shared" si="270"/>
        <v>45536</v>
      </c>
      <c r="C229" s="2">
        <f t="shared" si="271"/>
        <v>884</v>
      </c>
      <c r="D229" s="5">
        <f t="shared" si="238"/>
        <v>1732</v>
      </c>
      <c r="E229" s="35">
        <f t="shared" ref="E229:E258" si="318">C229+D229-H229</f>
        <v>1816</v>
      </c>
      <c r="F229" s="35">
        <f t="shared" ref="F229:F258" si="319">C229+D229-I229</f>
        <v>1636</v>
      </c>
      <c r="G229" s="35">
        <f t="shared" ref="G229:G258" si="320">D229+C229-J229</f>
        <v>1566</v>
      </c>
      <c r="H229" s="18">
        <f t="shared" ref="H229:H258" si="321">K229+N229</f>
        <v>800</v>
      </c>
      <c r="I229" s="18">
        <f t="shared" ref="I229:I258" si="322">L229+O229</f>
        <v>980</v>
      </c>
      <c r="J229" s="18">
        <f t="shared" ref="J229:J258" si="323">M229+P229</f>
        <v>1050</v>
      </c>
      <c r="K229" s="18">
        <f t="shared" ref="K229:M229" si="324">K228</f>
        <v>2000</v>
      </c>
      <c r="L229" s="18">
        <f t="shared" si="324"/>
        <v>2000</v>
      </c>
      <c r="M229" s="18">
        <f t="shared" si="324"/>
        <v>2000</v>
      </c>
      <c r="N229" s="18">
        <f t="shared" ref="N229:N258" si="325">N228-Q229</f>
        <v>-1200</v>
      </c>
      <c r="O229" s="18">
        <f t="shared" ref="O229:O258" si="326">O228-R229</f>
        <v>-1020</v>
      </c>
      <c r="P229" s="18">
        <f t="shared" ref="P229:P258" si="327">P228-S229</f>
        <v>-950</v>
      </c>
      <c r="Q229" s="35">
        <f t="shared" ref="Q229:S229" si="328">Q228</f>
        <v>0</v>
      </c>
      <c r="R229" s="35">
        <f t="shared" si="328"/>
        <v>0</v>
      </c>
      <c r="S229" s="35">
        <f t="shared" si="328"/>
        <v>0</v>
      </c>
      <c r="T229" s="4">
        <f t="shared" ref="T229:T258" si="329">D229+C229-V229</f>
        <v>1016</v>
      </c>
      <c r="U229" s="83">
        <f t="shared" si="288"/>
        <v>1600</v>
      </c>
      <c r="V229" s="83">
        <f t="shared" si="289"/>
        <v>1600</v>
      </c>
      <c r="W229" s="83">
        <f t="shared" si="290"/>
        <v>1600</v>
      </c>
      <c r="X229" s="4"/>
      <c r="Y229" s="18"/>
      <c r="Z229" s="18"/>
      <c r="AA229" s="18"/>
      <c r="AB229" s="50"/>
    </row>
    <row r="230" spans="1:28" ht="13.15" customHeight="1">
      <c r="A230" s="3">
        <f t="shared" si="317"/>
        <v>216</v>
      </c>
      <c r="B230" s="34">
        <f t="shared" si="270"/>
        <v>45537</v>
      </c>
      <c r="C230" s="2">
        <f t="shared" si="271"/>
        <v>884</v>
      </c>
      <c r="D230" s="5">
        <f t="shared" si="238"/>
        <v>1734</v>
      </c>
      <c r="E230" s="35">
        <f t="shared" si="318"/>
        <v>1818</v>
      </c>
      <c r="F230" s="35">
        <f t="shared" si="319"/>
        <v>1638</v>
      </c>
      <c r="G230" s="35">
        <f t="shared" si="320"/>
        <v>1568</v>
      </c>
      <c r="H230" s="18">
        <f t="shared" si="321"/>
        <v>800</v>
      </c>
      <c r="I230" s="18">
        <f t="shared" si="322"/>
        <v>980</v>
      </c>
      <c r="J230" s="18">
        <f t="shared" si="323"/>
        <v>1050</v>
      </c>
      <c r="K230" s="18">
        <f t="shared" ref="K230:M230" si="330">K229</f>
        <v>2000</v>
      </c>
      <c r="L230" s="18">
        <f t="shared" si="330"/>
        <v>2000</v>
      </c>
      <c r="M230" s="18">
        <f t="shared" si="330"/>
        <v>2000</v>
      </c>
      <c r="N230" s="18">
        <f t="shared" si="325"/>
        <v>-1200</v>
      </c>
      <c r="O230" s="18">
        <f t="shared" si="326"/>
        <v>-1020</v>
      </c>
      <c r="P230" s="18">
        <f t="shared" si="327"/>
        <v>-950</v>
      </c>
      <c r="Q230" s="35">
        <f t="shared" ref="Q230:S230" si="331">Q229</f>
        <v>0</v>
      </c>
      <c r="R230" s="35">
        <f t="shared" si="331"/>
        <v>0</v>
      </c>
      <c r="S230" s="35">
        <f t="shared" si="331"/>
        <v>0</v>
      </c>
      <c r="T230" s="4">
        <f t="shared" si="329"/>
        <v>1018</v>
      </c>
      <c r="U230" s="83">
        <f t="shared" si="288"/>
        <v>1600</v>
      </c>
      <c r="V230" s="83">
        <f t="shared" si="289"/>
        <v>1600</v>
      </c>
      <c r="W230" s="83">
        <f t="shared" si="290"/>
        <v>1600</v>
      </c>
      <c r="X230" s="4"/>
      <c r="Y230" s="18"/>
      <c r="Z230" s="18"/>
      <c r="AA230" s="18"/>
      <c r="AB230" s="50"/>
    </row>
    <row r="231" spans="1:28" ht="13.15" customHeight="1">
      <c r="A231" s="3">
        <f t="shared" si="317"/>
        <v>217</v>
      </c>
      <c r="B231" s="34">
        <f t="shared" si="270"/>
        <v>45538</v>
      </c>
      <c r="C231" s="2">
        <f t="shared" si="271"/>
        <v>884</v>
      </c>
      <c r="D231" s="5">
        <f t="shared" si="238"/>
        <v>1736</v>
      </c>
      <c r="E231" s="35">
        <f t="shared" si="318"/>
        <v>1820</v>
      </c>
      <c r="F231" s="35">
        <f t="shared" si="319"/>
        <v>1640</v>
      </c>
      <c r="G231" s="35">
        <f t="shared" si="320"/>
        <v>1570</v>
      </c>
      <c r="H231" s="18">
        <f t="shared" si="321"/>
        <v>800</v>
      </c>
      <c r="I231" s="18">
        <f t="shared" si="322"/>
        <v>980</v>
      </c>
      <c r="J231" s="18">
        <f t="shared" si="323"/>
        <v>1050</v>
      </c>
      <c r="K231" s="18">
        <f t="shared" ref="K231:M231" si="332">K230</f>
        <v>2000</v>
      </c>
      <c r="L231" s="18">
        <f t="shared" si="332"/>
        <v>2000</v>
      </c>
      <c r="M231" s="18">
        <f t="shared" si="332"/>
        <v>2000</v>
      </c>
      <c r="N231" s="18">
        <f t="shared" si="325"/>
        <v>-1200</v>
      </c>
      <c r="O231" s="18">
        <f t="shared" si="326"/>
        <v>-1020</v>
      </c>
      <c r="P231" s="18">
        <f t="shared" si="327"/>
        <v>-950</v>
      </c>
      <c r="Q231" s="35">
        <f t="shared" ref="Q231:S231" si="333">Q230</f>
        <v>0</v>
      </c>
      <c r="R231" s="35">
        <f t="shared" si="333"/>
        <v>0</v>
      </c>
      <c r="S231" s="35">
        <f t="shared" si="333"/>
        <v>0</v>
      </c>
      <c r="T231" s="4">
        <f t="shared" si="329"/>
        <v>1020</v>
      </c>
      <c r="U231" s="83">
        <f t="shared" si="288"/>
        <v>1600</v>
      </c>
      <c r="V231" s="83">
        <f t="shared" si="289"/>
        <v>1600</v>
      </c>
      <c r="W231" s="83">
        <f t="shared" si="290"/>
        <v>1600</v>
      </c>
      <c r="X231" s="4"/>
      <c r="Y231" s="18"/>
      <c r="Z231" s="18"/>
      <c r="AA231" s="18"/>
      <c r="AB231" s="50"/>
    </row>
    <row r="232" spans="1:28" ht="13.15" customHeight="1">
      <c r="A232" s="3">
        <f t="shared" si="317"/>
        <v>218</v>
      </c>
      <c r="B232" s="34">
        <f t="shared" si="270"/>
        <v>45539</v>
      </c>
      <c r="C232" s="2">
        <f t="shared" si="271"/>
        <v>884</v>
      </c>
      <c r="D232" s="5">
        <f t="shared" si="238"/>
        <v>1738</v>
      </c>
      <c r="E232" s="35">
        <f t="shared" si="318"/>
        <v>1822</v>
      </c>
      <c r="F232" s="35">
        <f t="shared" si="319"/>
        <v>1642</v>
      </c>
      <c r="G232" s="35">
        <f t="shared" si="320"/>
        <v>1572</v>
      </c>
      <c r="H232" s="18">
        <f t="shared" si="321"/>
        <v>800</v>
      </c>
      <c r="I232" s="18">
        <f t="shared" si="322"/>
        <v>980</v>
      </c>
      <c r="J232" s="18">
        <f t="shared" si="323"/>
        <v>1050</v>
      </c>
      <c r="K232" s="18">
        <f t="shared" ref="K232:M232" si="334">K231</f>
        <v>2000</v>
      </c>
      <c r="L232" s="18">
        <f t="shared" si="334"/>
        <v>2000</v>
      </c>
      <c r="M232" s="18">
        <f t="shared" si="334"/>
        <v>2000</v>
      </c>
      <c r="N232" s="18">
        <f t="shared" si="325"/>
        <v>-1200</v>
      </c>
      <c r="O232" s="18">
        <f t="shared" si="326"/>
        <v>-1020</v>
      </c>
      <c r="P232" s="18">
        <f t="shared" si="327"/>
        <v>-950</v>
      </c>
      <c r="Q232" s="35">
        <f t="shared" ref="Q232:S232" si="335">Q231</f>
        <v>0</v>
      </c>
      <c r="R232" s="35">
        <f t="shared" si="335"/>
        <v>0</v>
      </c>
      <c r="S232" s="35">
        <f t="shared" si="335"/>
        <v>0</v>
      </c>
      <c r="T232" s="4">
        <f t="shared" si="329"/>
        <v>1022</v>
      </c>
      <c r="U232" s="83">
        <f t="shared" si="288"/>
        <v>1600</v>
      </c>
      <c r="V232" s="83">
        <f t="shared" si="289"/>
        <v>1600</v>
      </c>
      <c r="W232" s="83">
        <f t="shared" si="290"/>
        <v>1600</v>
      </c>
      <c r="X232" s="4"/>
      <c r="Y232" s="18"/>
      <c r="Z232" s="18"/>
      <c r="AA232" s="18"/>
      <c r="AB232" s="50"/>
    </row>
    <row r="233" spans="1:28" ht="13.15" customHeight="1">
      <c r="A233" s="3">
        <f t="shared" si="317"/>
        <v>219</v>
      </c>
      <c r="B233" s="34">
        <f t="shared" si="270"/>
        <v>45540</v>
      </c>
      <c r="C233" s="2">
        <f t="shared" si="271"/>
        <v>884</v>
      </c>
      <c r="D233" s="5">
        <f t="shared" si="238"/>
        <v>1740</v>
      </c>
      <c r="E233" s="35">
        <f t="shared" si="318"/>
        <v>1824</v>
      </c>
      <c r="F233" s="35">
        <f t="shared" si="319"/>
        <v>1644</v>
      </c>
      <c r="G233" s="35">
        <f t="shared" si="320"/>
        <v>1574</v>
      </c>
      <c r="H233" s="18">
        <f t="shared" si="321"/>
        <v>800</v>
      </c>
      <c r="I233" s="18">
        <f t="shared" si="322"/>
        <v>980</v>
      </c>
      <c r="J233" s="18">
        <f t="shared" si="323"/>
        <v>1050</v>
      </c>
      <c r="K233" s="18">
        <f t="shared" ref="K233:M233" si="336">K232</f>
        <v>2000</v>
      </c>
      <c r="L233" s="18">
        <f t="shared" si="336"/>
        <v>2000</v>
      </c>
      <c r="M233" s="18">
        <f t="shared" si="336"/>
        <v>2000</v>
      </c>
      <c r="N233" s="18">
        <f t="shared" si="325"/>
        <v>-1200</v>
      </c>
      <c r="O233" s="18">
        <f t="shared" si="326"/>
        <v>-1020</v>
      </c>
      <c r="P233" s="18">
        <f t="shared" si="327"/>
        <v>-950</v>
      </c>
      <c r="Q233" s="35">
        <f t="shared" ref="Q233:S233" si="337">Q232</f>
        <v>0</v>
      </c>
      <c r="R233" s="35">
        <f t="shared" si="337"/>
        <v>0</v>
      </c>
      <c r="S233" s="35">
        <f t="shared" si="337"/>
        <v>0</v>
      </c>
      <c r="T233" s="4">
        <f t="shared" si="329"/>
        <v>1024</v>
      </c>
      <c r="U233" s="83">
        <f t="shared" si="288"/>
        <v>1600</v>
      </c>
      <c r="V233" s="83">
        <f t="shared" si="289"/>
        <v>1600</v>
      </c>
      <c r="W233" s="83">
        <f t="shared" si="290"/>
        <v>1600</v>
      </c>
      <c r="X233" s="4"/>
      <c r="Y233" s="18"/>
      <c r="Z233" s="18"/>
      <c r="AA233" s="18"/>
      <c r="AB233" s="50"/>
    </row>
    <row r="234" spans="1:28" ht="13.15" customHeight="1">
      <c r="A234" s="3">
        <f t="shared" si="317"/>
        <v>220</v>
      </c>
      <c r="B234" s="34">
        <f t="shared" si="270"/>
        <v>45541</v>
      </c>
      <c r="C234" s="2">
        <f t="shared" si="271"/>
        <v>884</v>
      </c>
      <c r="D234" s="5">
        <f t="shared" si="238"/>
        <v>1742</v>
      </c>
      <c r="E234" s="35">
        <f t="shared" si="318"/>
        <v>1826</v>
      </c>
      <c r="F234" s="35">
        <f t="shared" si="319"/>
        <v>1646</v>
      </c>
      <c r="G234" s="35">
        <f t="shared" si="320"/>
        <v>1576</v>
      </c>
      <c r="H234" s="18">
        <f t="shared" si="321"/>
        <v>800</v>
      </c>
      <c r="I234" s="18">
        <f t="shared" si="322"/>
        <v>980</v>
      </c>
      <c r="J234" s="18">
        <f t="shared" si="323"/>
        <v>1050</v>
      </c>
      <c r="K234" s="18">
        <f t="shared" ref="K234:M234" si="338">K233</f>
        <v>2000</v>
      </c>
      <c r="L234" s="18">
        <f t="shared" si="338"/>
        <v>2000</v>
      </c>
      <c r="M234" s="18">
        <f t="shared" si="338"/>
        <v>2000</v>
      </c>
      <c r="N234" s="18">
        <f t="shared" si="325"/>
        <v>-1200</v>
      </c>
      <c r="O234" s="18">
        <f t="shared" si="326"/>
        <v>-1020</v>
      </c>
      <c r="P234" s="18">
        <f t="shared" si="327"/>
        <v>-950</v>
      </c>
      <c r="Q234" s="35">
        <f t="shared" ref="Q234:S234" si="339">Q233</f>
        <v>0</v>
      </c>
      <c r="R234" s="35">
        <f t="shared" si="339"/>
        <v>0</v>
      </c>
      <c r="S234" s="35">
        <f t="shared" si="339"/>
        <v>0</v>
      </c>
      <c r="T234" s="4">
        <f t="shared" si="329"/>
        <v>1026</v>
      </c>
      <c r="U234" s="83">
        <f t="shared" si="288"/>
        <v>1600</v>
      </c>
      <c r="V234" s="83">
        <f t="shared" si="289"/>
        <v>1600</v>
      </c>
      <c r="W234" s="83">
        <f t="shared" si="290"/>
        <v>1600</v>
      </c>
      <c r="X234" s="4"/>
      <c r="Y234" s="18"/>
      <c r="Z234" s="18"/>
      <c r="AA234" s="18"/>
      <c r="AB234" s="50"/>
    </row>
    <row r="235" spans="1:28" ht="13.15" customHeight="1">
      <c r="A235" s="3">
        <f t="shared" si="317"/>
        <v>221</v>
      </c>
      <c r="B235" s="34">
        <f t="shared" si="270"/>
        <v>45542</v>
      </c>
      <c r="C235" s="2">
        <f t="shared" si="271"/>
        <v>884</v>
      </c>
      <c r="D235" s="5">
        <f t="shared" si="238"/>
        <v>1744</v>
      </c>
      <c r="E235" s="35">
        <f t="shared" si="318"/>
        <v>1828</v>
      </c>
      <c r="F235" s="35">
        <f t="shared" si="319"/>
        <v>1648</v>
      </c>
      <c r="G235" s="35">
        <f t="shared" si="320"/>
        <v>1578</v>
      </c>
      <c r="H235" s="18">
        <f t="shared" si="321"/>
        <v>800</v>
      </c>
      <c r="I235" s="18">
        <f t="shared" si="322"/>
        <v>980</v>
      </c>
      <c r="J235" s="18">
        <f t="shared" si="323"/>
        <v>1050</v>
      </c>
      <c r="K235" s="18">
        <f t="shared" ref="K235:M235" si="340">K234</f>
        <v>2000</v>
      </c>
      <c r="L235" s="18">
        <f t="shared" si="340"/>
        <v>2000</v>
      </c>
      <c r="M235" s="18">
        <f t="shared" si="340"/>
        <v>2000</v>
      </c>
      <c r="N235" s="18">
        <f t="shared" si="325"/>
        <v>-1200</v>
      </c>
      <c r="O235" s="18">
        <f t="shared" si="326"/>
        <v>-1020</v>
      </c>
      <c r="P235" s="18">
        <f t="shared" si="327"/>
        <v>-950</v>
      </c>
      <c r="Q235" s="35">
        <f t="shared" ref="Q235:S235" si="341">Q234</f>
        <v>0</v>
      </c>
      <c r="R235" s="35">
        <f t="shared" si="341"/>
        <v>0</v>
      </c>
      <c r="S235" s="35">
        <f t="shared" si="341"/>
        <v>0</v>
      </c>
      <c r="T235" s="4">
        <f t="shared" si="329"/>
        <v>1028</v>
      </c>
      <c r="U235" s="83">
        <f t="shared" si="288"/>
        <v>1600</v>
      </c>
      <c r="V235" s="83">
        <f t="shared" si="289"/>
        <v>1600</v>
      </c>
      <c r="W235" s="83">
        <f t="shared" si="290"/>
        <v>1600</v>
      </c>
      <c r="X235" s="4"/>
      <c r="Y235" s="18"/>
      <c r="Z235" s="18"/>
      <c r="AA235" s="18"/>
      <c r="AB235" s="50"/>
    </row>
    <row r="236" spans="1:28" ht="13.15" customHeight="1">
      <c r="A236" s="3">
        <f t="shared" si="317"/>
        <v>222</v>
      </c>
      <c r="B236" s="34">
        <f t="shared" si="270"/>
        <v>45543</v>
      </c>
      <c r="C236" s="2">
        <f t="shared" si="271"/>
        <v>884</v>
      </c>
      <c r="D236" s="5">
        <f t="shared" si="238"/>
        <v>1746</v>
      </c>
      <c r="E236" s="35">
        <f t="shared" si="318"/>
        <v>1830</v>
      </c>
      <c r="F236" s="35">
        <f t="shared" si="319"/>
        <v>1650</v>
      </c>
      <c r="G236" s="35">
        <f t="shared" si="320"/>
        <v>1580</v>
      </c>
      <c r="H236" s="18">
        <f t="shared" si="321"/>
        <v>800</v>
      </c>
      <c r="I236" s="18">
        <f t="shared" si="322"/>
        <v>980</v>
      </c>
      <c r="J236" s="18">
        <f t="shared" si="323"/>
        <v>1050</v>
      </c>
      <c r="K236" s="18">
        <f t="shared" ref="K236:M236" si="342">K235</f>
        <v>2000</v>
      </c>
      <c r="L236" s="18">
        <f t="shared" si="342"/>
        <v>2000</v>
      </c>
      <c r="M236" s="18">
        <f t="shared" si="342"/>
        <v>2000</v>
      </c>
      <c r="N236" s="18">
        <f t="shared" si="325"/>
        <v>-1200</v>
      </c>
      <c r="O236" s="18">
        <f t="shared" si="326"/>
        <v>-1020</v>
      </c>
      <c r="P236" s="18">
        <f t="shared" si="327"/>
        <v>-950</v>
      </c>
      <c r="Q236" s="35">
        <f t="shared" ref="Q236:S236" si="343">Q235</f>
        <v>0</v>
      </c>
      <c r="R236" s="35">
        <f t="shared" si="343"/>
        <v>0</v>
      </c>
      <c r="S236" s="35">
        <f t="shared" si="343"/>
        <v>0</v>
      </c>
      <c r="T236" s="4">
        <f t="shared" si="329"/>
        <v>1030</v>
      </c>
      <c r="U236" s="83">
        <f t="shared" si="288"/>
        <v>1600</v>
      </c>
      <c r="V236" s="83">
        <f t="shared" si="289"/>
        <v>1600</v>
      </c>
      <c r="W236" s="83">
        <f t="shared" si="290"/>
        <v>1600</v>
      </c>
      <c r="X236" s="4"/>
      <c r="Y236" s="18"/>
      <c r="Z236" s="18"/>
      <c r="AA236" s="18"/>
      <c r="AB236" s="50"/>
    </row>
    <row r="237" spans="1:28" ht="13.15" customHeight="1">
      <c r="A237" s="3">
        <f t="shared" si="317"/>
        <v>223</v>
      </c>
      <c r="B237" s="34">
        <f t="shared" si="270"/>
        <v>45544</v>
      </c>
      <c r="C237" s="2">
        <f t="shared" si="271"/>
        <v>884</v>
      </c>
      <c r="D237" s="5">
        <f t="shared" si="238"/>
        <v>1748</v>
      </c>
      <c r="E237" s="35">
        <f t="shared" si="318"/>
        <v>1832</v>
      </c>
      <c r="F237" s="35">
        <f t="shared" si="319"/>
        <v>1652</v>
      </c>
      <c r="G237" s="35">
        <f t="shared" si="320"/>
        <v>1582</v>
      </c>
      <c r="H237" s="18">
        <f t="shared" si="321"/>
        <v>800</v>
      </c>
      <c r="I237" s="18">
        <f t="shared" si="322"/>
        <v>980</v>
      </c>
      <c r="J237" s="18">
        <f t="shared" si="323"/>
        <v>1050</v>
      </c>
      <c r="K237" s="18">
        <f t="shared" ref="K237:M237" si="344">K236</f>
        <v>2000</v>
      </c>
      <c r="L237" s="18">
        <f t="shared" si="344"/>
        <v>2000</v>
      </c>
      <c r="M237" s="18">
        <f t="shared" si="344"/>
        <v>2000</v>
      </c>
      <c r="N237" s="18">
        <f t="shared" si="325"/>
        <v>-1200</v>
      </c>
      <c r="O237" s="18">
        <f t="shared" si="326"/>
        <v>-1020</v>
      </c>
      <c r="P237" s="18">
        <f t="shared" si="327"/>
        <v>-950</v>
      </c>
      <c r="Q237" s="35">
        <f t="shared" ref="Q237:S237" si="345">Q236</f>
        <v>0</v>
      </c>
      <c r="R237" s="35">
        <f t="shared" si="345"/>
        <v>0</v>
      </c>
      <c r="S237" s="35">
        <f t="shared" si="345"/>
        <v>0</v>
      </c>
      <c r="T237" s="4">
        <f t="shared" si="329"/>
        <v>1032</v>
      </c>
      <c r="U237" s="83">
        <f t="shared" si="288"/>
        <v>1600</v>
      </c>
      <c r="V237" s="83">
        <f t="shared" si="289"/>
        <v>1600</v>
      </c>
      <c r="W237" s="83">
        <f t="shared" si="290"/>
        <v>1600</v>
      </c>
      <c r="X237" s="4"/>
      <c r="Y237" s="18"/>
      <c r="Z237" s="18"/>
      <c r="AA237" s="18"/>
      <c r="AB237" s="50"/>
    </row>
    <row r="238" spans="1:28" ht="13.15" customHeight="1">
      <c r="A238" s="3">
        <f t="shared" si="317"/>
        <v>224</v>
      </c>
      <c r="B238" s="34">
        <f t="shared" si="270"/>
        <v>45545</v>
      </c>
      <c r="C238" s="2">
        <f t="shared" si="271"/>
        <v>884</v>
      </c>
      <c r="D238" s="5">
        <f t="shared" si="238"/>
        <v>1750</v>
      </c>
      <c r="E238" s="35">
        <f t="shared" si="318"/>
        <v>1834</v>
      </c>
      <c r="F238" s="35">
        <f t="shared" si="319"/>
        <v>1654</v>
      </c>
      <c r="G238" s="35">
        <f t="shared" si="320"/>
        <v>1584</v>
      </c>
      <c r="H238" s="18">
        <f t="shared" si="321"/>
        <v>800</v>
      </c>
      <c r="I238" s="18">
        <f t="shared" si="322"/>
        <v>980</v>
      </c>
      <c r="J238" s="18">
        <f t="shared" si="323"/>
        <v>1050</v>
      </c>
      <c r="K238" s="18">
        <f t="shared" ref="K238:M238" si="346">K237</f>
        <v>2000</v>
      </c>
      <c r="L238" s="18">
        <f t="shared" si="346"/>
        <v>2000</v>
      </c>
      <c r="M238" s="18">
        <f t="shared" si="346"/>
        <v>2000</v>
      </c>
      <c r="N238" s="18">
        <f t="shared" si="325"/>
        <v>-1200</v>
      </c>
      <c r="O238" s="18">
        <f t="shared" si="326"/>
        <v>-1020</v>
      </c>
      <c r="P238" s="18">
        <f t="shared" si="327"/>
        <v>-950</v>
      </c>
      <c r="Q238" s="35">
        <f t="shared" ref="Q238:S238" si="347">Q237</f>
        <v>0</v>
      </c>
      <c r="R238" s="35">
        <f t="shared" si="347"/>
        <v>0</v>
      </c>
      <c r="S238" s="35">
        <f t="shared" si="347"/>
        <v>0</v>
      </c>
      <c r="T238" s="4">
        <f t="shared" si="329"/>
        <v>1034</v>
      </c>
      <c r="U238" s="83">
        <f t="shared" si="288"/>
        <v>1600</v>
      </c>
      <c r="V238" s="83">
        <f t="shared" si="289"/>
        <v>1600</v>
      </c>
      <c r="W238" s="83">
        <f t="shared" si="290"/>
        <v>1600</v>
      </c>
      <c r="X238" s="4"/>
      <c r="Y238" s="18"/>
      <c r="Z238" s="18"/>
      <c r="AA238" s="18"/>
      <c r="AB238" s="50"/>
    </row>
    <row r="239" spans="1:28" ht="13.15" customHeight="1">
      <c r="A239" s="3">
        <f t="shared" si="317"/>
        <v>225</v>
      </c>
      <c r="B239" s="34">
        <f t="shared" si="270"/>
        <v>45546</v>
      </c>
      <c r="C239" s="2">
        <f t="shared" si="271"/>
        <v>884</v>
      </c>
      <c r="D239" s="5">
        <f t="shared" si="238"/>
        <v>1752</v>
      </c>
      <c r="E239" s="35">
        <f t="shared" si="318"/>
        <v>1836</v>
      </c>
      <c r="F239" s="35">
        <f t="shared" si="319"/>
        <v>1656</v>
      </c>
      <c r="G239" s="35">
        <f t="shared" si="320"/>
        <v>1586</v>
      </c>
      <c r="H239" s="18">
        <f t="shared" si="321"/>
        <v>800</v>
      </c>
      <c r="I239" s="18">
        <f t="shared" si="322"/>
        <v>980</v>
      </c>
      <c r="J239" s="18">
        <f t="shared" si="323"/>
        <v>1050</v>
      </c>
      <c r="K239" s="18">
        <f t="shared" ref="K239:M239" si="348">K238</f>
        <v>2000</v>
      </c>
      <c r="L239" s="18">
        <f t="shared" si="348"/>
        <v>2000</v>
      </c>
      <c r="M239" s="18">
        <f t="shared" si="348"/>
        <v>2000</v>
      </c>
      <c r="N239" s="18">
        <f t="shared" si="325"/>
        <v>-1200</v>
      </c>
      <c r="O239" s="18">
        <f t="shared" si="326"/>
        <v>-1020</v>
      </c>
      <c r="P239" s="18">
        <f t="shared" si="327"/>
        <v>-950</v>
      </c>
      <c r="Q239" s="35">
        <f t="shared" ref="Q239:S239" si="349">Q238</f>
        <v>0</v>
      </c>
      <c r="R239" s="35">
        <f t="shared" si="349"/>
        <v>0</v>
      </c>
      <c r="S239" s="35">
        <f t="shared" si="349"/>
        <v>0</v>
      </c>
      <c r="T239" s="4">
        <f t="shared" si="329"/>
        <v>1036</v>
      </c>
      <c r="U239" s="83">
        <f t="shared" si="288"/>
        <v>1600</v>
      </c>
      <c r="V239" s="83">
        <f t="shared" si="289"/>
        <v>1600</v>
      </c>
      <c r="W239" s="83">
        <f t="shared" si="290"/>
        <v>1600</v>
      </c>
      <c r="X239" s="4"/>
      <c r="Y239" s="18"/>
      <c r="Z239" s="18"/>
      <c r="AA239" s="18"/>
      <c r="AB239" s="50"/>
    </row>
    <row r="240" spans="1:28" ht="13.15" customHeight="1">
      <c r="A240" s="3">
        <f t="shared" si="317"/>
        <v>226</v>
      </c>
      <c r="B240" s="34">
        <f t="shared" si="270"/>
        <v>45547</v>
      </c>
      <c r="C240" s="2">
        <f t="shared" si="271"/>
        <v>884</v>
      </c>
      <c r="D240" s="5">
        <f t="shared" si="238"/>
        <v>1754</v>
      </c>
      <c r="E240" s="35">
        <f t="shared" si="318"/>
        <v>1838</v>
      </c>
      <c r="F240" s="35">
        <f t="shared" si="319"/>
        <v>1658</v>
      </c>
      <c r="G240" s="35">
        <f t="shared" si="320"/>
        <v>1588</v>
      </c>
      <c r="H240" s="18">
        <f t="shared" si="321"/>
        <v>800</v>
      </c>
      <c r="I240" s="18">
        <f t="shared" si="322"/>
        <v>980</v>
      </c>
      <c r="J240" s="18">
        <f t="shared" si="323"/>
        <v>1050</v>
      </c>
      <c r="K240" s="18">
        <f t="shared" ref="K240:M240" si="350">K239</f>
        <v>2000</v>
      </c>
      <c r="L240" s="18">
        <f t="shared" si="350"/>
        <v>2000</v>
      </c>
      <c r="M240" s="18">
        <f t="shared" si="350"/>
        <v>2000</v>
      </c>
      <c r="N240" s="18">
        <f t="shared" si="325"/>
        <v>-1200</v>
      </c>
      <c r="O240" s="18">
        <f t="shared" si="326"/>
        <v>-1020</v>
      </c>
      <c r="P240" s="18">
        <f t="shared" si="327"/>
        <v>-950</v>
      </c>
      <c r="Q240" s="35">
        <f t="shared" ref="Q240:S240" si="351">Q239</f>
        <v>0</v>
      </c>
      <c r="R240" s="35">
        <f t="shared" si="351"/>
        <v>0</v>
      </c>
      <c r="S240" s="35">
        <f t="shared" si="351"/>
        <v>0</v>
      </c>
      <c r="T240" s="4">
        <f t="shared" si="329"/>
        <v>1038</v>
      </c>
      <c r="U240" s="83">
        <f t="shared" si="288"/>
        <v>1600</v>
      </c>
      <c r="V240" s="83">
        <f t="shared" si="289"/>
        <v>1600</v>
      </c>
      <c r="W240" s="83">
        <f t="shared" si="290"/>
        <v>1600</v>
      </c>
      <c r="X240" s="4"/>
      <c r="Y240" s="18"/>
      <c r="Z240" s="18"/>
      <c r="AA240" s="18"/>
      <c r="AB240" s="50"/>
    </row>
    <row r="241" spans="1:28" ht="13.15" customHeight="1">
      <c r="A241" s="3">
        <f t="shared" si="317"/>
        <v>227</v>
      </c>
      <c r="B241" s="34">
        <f t="shared" si="270"/>
        <v>45548</v>
      </c>
      <c r="C241" s="2">
        <f t="shared" si="271"/>
        <v>884</v>
      </c>
      <c r="D241" s="5">
        <f t="shared" si="238"/>
        <v>1756</v>
      </c>
      <c r="E241" s="35">
        <f t="shared" si="318"/>
        <v>1840</v>
      </c>
      <c r="F241" s="35">
        <f t="shared" si="319"/>
        <v>1660</v>
      </c>
      <c r="G241" s="35">
        <f t="shared" si="320"/>
        <v>1590</v>
      </c>
      <c r="H241" s="18">
        <f t="shared" si="321"/>
        <v>800</v>
      </c>
      <c r="I241" s="18">
        <f t="shared" si="322"/>
        <v>980</v>
      </c>
      <c r="J241" s="18">
        <f t="shared" si="323"/>
        <v>1050</v>
      </c>
      <c r="K241" s="18">
        <f t="shared" ref="K241:M241" si="352">K240</f>
        <v>2000</v>
      </c>
      <c r="L241" s="18">
        <f t="shared" si="352"/>
        <v>2000</v>
      </c>
      <c r="M241" s="18">
        <f t="shared" si="352"/>
        <v>2000</v>
      </c>
      <c r="N241" s="18">
        <f t="shared" si="325"/>
        <v>-1200</v>
      </c>
      <c r="O241" s="18">
        <f t="shared" si="326"/>
        <v>-1020</v>
      </c>
      <c r="P241" s="18">
        <f t="shared" si="327"/>
        <v>-950</v>
      </c>
      <c r="Q241" s="35">
        <f t="shared" ref="Q241:S241" si="353">Q240</f>
        <v>0</v>
      </c>
      <c r="R241" s="35">
        <f t="shared" si="353"/>
        <v>0</v>
      </c>
      <c r="S241" s="35">
        <f t="shared" si="353"/>
        <v>0</v>
      </c>
      <c r="T241" s="4">
        <f t="shared" si="329"/>
        <v>1040</v>
      </c>
      <c r="U241" s="83">
        <f t="shared" si="288"/>
        <v>1600</v>
      </c>
      <c r="V241" s="83">
        <f t="shared" si="289"/>
        <v>1600</v>
      </c>
      <c r="W241" s="83">
        <f t="shared" si="290"/>
        <v>1600</v>
      </c>
      <c r="X241" s="4"/>
      <c r="Y241" s="18"/>
      <c r="Z241" s="18"/>
      <c r="AA241" s="18"/>
      <c r="AB241" s="50"/>
    </row>
    <row r="242" spans="1:28" ht="13.15" customHeight="1">
      <c r="A242" s="3">
        <f t="shared" si="317"/>
        <v>228</v>
      </c>
      <c r="B242" s="34">
        <f t="shared" si="270"/>
        <v>45549</v>
      </c>
      <c r="C242" s="2">
        <f t="shared" si="271"/>
        <v>884</v>
      </c>
      <c r="D242" s="5">
        <f t="shared" si="238"/>
        <v>1758</v>
      </c>
      <c r="E242" s="35">
        <f t="shared" si="318"/>
        <v>1842</v>
      </c>
      <c r="F242" s="35">
        <f t="shared" si="319"/>
        <v>1662</v>
      </c>
      <c r="G242" s="35">
        <f t="shared" si="320"/>
        <v>1592</v>
      </c>
      <c r="H242" s="18">
        <f t="shared" si="321"/>
        <v>800</v>
      </c>
      <c r="I242" s="18">
        <f t="shared" si="322"/>
        <v>980</v>
      </c>
      <c r="J242" s="18">
        <f t="shared" si="323"/>
        <v>1050</v>
      </c>
      <c r="K242" s="18">
        <f t="shared" ref="K242:M242" si="354">K241</f>
        <v>2000</v>
      </c>
      <c r="L242" s="18">
        <f t="shared" si="354"/>
        <v>2000</v>
      </c>
      <c r="M242" s="18">
        <f t="shared" si="354"/>
        <v>2000</v>
      </c>
      <c r="N242" s="18">
        <f t="shared" si="325"/>
        <v>-1200</v>
      </c>
      <c r="O242" s="18">
        <f t="shared" si="326"/>
        <v>-1020</v>
      </c>
      <c r="P242" s="18">
        <f t="shared" si="327"/>
        <v>-950</v>
      </c>
      <c r="Q242" s="35">
        <f t="shared" ref="Q242:S242" si="355">Q241</f>
        <v>0</v>
      </c>
      <c r="R242" s="35">
        <f t="shared" si="355"/>
        <v>0</v>
      </c>
      <c r="S242" s="35">
        <f t="shared" si="355"/>
        <v>0</v>
      </c>
      <c r="T242" s="4">
        <f t="shared" si="329"/>
        <v>1042</v>
      </c>
      <c r="U242" s="83">
        <f t="shared" si="288"/>
        <v>1600</v>
      </c>
      <c r="V242" s="83">
        <f t="shared" si="289"/>
        <v>1600</v>
      </c>
      <c r="W242" s="83">
        <f t="shared" si="290"/>
        <v>1600</v>
      </c>
      <c r="X242" s="4"/>
      <c r="Y242" s="18"/>
      <c r="Z242" s="18"/>
      <c r="AA242" s="18"/>
      <c r="AB242" s="50"/>
    </row>
    <row r="243" spans="1:28" ht="13.15" customHeight="1">
      <c r="A243" s="3">
        <f t="shared" si="317"/>
        <v>229</v>
      </c>
      <c r="B243" s="34">
        <f t="shared" si="270"/>
        <v>45550</v>
      </c>
      <c r="C243" s="2">
        <f t="shared" si="271"/>
        <v>884</v>
      </c>
      <c r="D243" s="5">
        <f t="shared" si="238"/>
        <v>1760</v>
      </c>
      <c r="E243" s="35">
        <f t="shared" si="318"/>
        <v>1844</v>
      </c>
      <c r="F243" s="35">
        <f t="shared" si="319"/>
        <v>1664</v>
      </c>
      <c r="G243" s="35">
        <f t="shared" si="320"/>
        <v>1594</v>
      </c>
      <c r="H243" s="18">
        <f t="shared" si="321"/>
        <v>800</v>
      </c>
      <c r="I243" s="18">
        <f t="shared" si="322"/>
        <v>980</v>
      </c>
      <c r="J243" s="18">
        <f t="shared" si="323"/>
        <v>1050</v>
      </c>
      <c r="K243" s="18">
        <f t="shared" ref="K243:M243" si="356">K242</f>
        <v>2000</v>
      </c>
      <c r="L243" s="18">
        <f t="shared" si="356"/>
        <v>2000</v>
      </c>
      <c r="M243" s="18">
        <f t="shared" si="356"/>
        <v>2000</v>
      </c>
      <c r="N243" s="18">
        <f t="shared" si="325"/>
        <v>-1200</v>
      </c>
      <c r="O243" s="18">
        <f t="shared" si="326"/>
        <v>-1020</v>
      </c>
      <c r="P243" s="18">
        <f t="shared" si="327"/>
        <v>-950</v>
      </c>
      <c r="Q243" s="35">
        <f t="shared" ref="Q243:S243" si="357">Q242</f>
        <v>0</v>
      </c>
      <c r="R243" s="35">
        <f t="shared" si="357"/>
        <v>0</v>
      </c>
      <c r="S243" s="35">
        <f t="shared" si="357"/>
        <v>0</v>
      </c>
      <c r="T243" s="4">
        <f t="shared" si="329"/>
        <v>1044</v>
      </c>
      <c r="U243" s="83">
        <f t="shared" si="288"/>
        <v>1600</v>
      </c>
      <c r="V243" s="83">
        <f t="shared" si="289"/>
        <v>1600</v>
      </c>
      <c r="W243" s="83">
        <f t="shared" si="290"/>
        <v>1600</v>
      </c>
      <c r="X243" s="4"/>
      <c r="Y243" s="18"/>
      <c r="Z243" s="18"/>
      <c r="AA243" s="18"/>
      <c r="AB243" s="50"/>
    </row>
    <row r="244" spans="1:28" ht="13.15" customHeight="1">
      <c r="A244" s="3">
        <f t="shared" si="317"/>
        <v>230</v>
      </c>
      <c r="B244" s="34">
        <f t="shared" si="270"/>
        <v>45551</v>
      </c>
      <c r="C244" s="2">
        <f t="shared" si="271"/>
        <v>884</v>
      </c>
      <c r="D244" s="5">
        <f t="shared" si="238"/>
        <v>1762</v>
      </c>
      <c r="E244" s="35">
        <f t="shared" si="318"/>
        <v>1846</v>
      </c>
      <c r="F244" s="35">
        <f t="shared" si="319"/>
        <v>1666</v>
      </c>
      <c r="G244" s="35">
        <f t="shared" si="320"/>
        <v>1596</v>
      </c>
      <c r="H244" s="18">
        <f t="shared" si="321"/>
        <v>800</v>
      </c>
      <c r="I244" s="18">
        <f t="shared" si="322"/>
        <v>980</v>
      </c>
      <c r="J244" s="18">
        <f t="shared" si="323"/>
        <v>1050</v>
      </c>
      <c r="K244" s="18">
        <f t="shared" ref="K244:M244" si="358">K243</f>
        <v>2000</v>
      </c>
      <c r="L244" s="18">
        <f t="shared" si="358"/>
        <v>2000</v>
      </c>
      <c r="M244" s="18">
        <f t="shared" si="358"/>
        <v>2000</v>
      </c>
      <c r="N244" s="18">
        <f t="shared" si="325"/>
        <v>-1200</v>
      </c>
      <c r="O244" s="18">
        <f t="shared" si="326"/>
        <v>-1020</v>
      </c>
      <c r="P244" s="18">
        <f t="shared" si="327"/>
        <v>-950</v>
      </c>
      <c r="Q244" s="35">
        <f t="shared" ref="Q244:S244" si="359">Q243</f>
        <v>0</v>
      </c>
      <c r="R244" s="35">
        <f t="shared" si="359"/>
        <v>0</v>
      </c>
      <c r="S244" s="35">
        <f t="shared" si="359"/>
        <v>0</v>
      </c>
      <c r="T244" s="4">
        <f t="shared" si="329"/>
        <v>1046</v>
      </c>
      <c r="U244" s="83">
        <f t="shared" si="288"/>
        <v>1600</v>
      </c>
      <c r="V244" s="83">
        <f t="shared" si="289"/>
        <v>1600</v>
      </c>
      <c r="W244" s="83">
        <f t="shared" si="290"/>
        <v>1600</v>
      </c>
      <c r="X244" s="4"/>
      <c r="Y244" s="18"/>
      <c r="Z244" s="18"/>
      <c r="AA244" s="18"/>
      <c r="AB244" s="50"/>
    </row>
    <row r="245" spans="1:28" ht="13.15" customHeight="1">
      <c r="A245" s="3">
        <f t="shared" si="317"/>
        <v>231</v>
      </c>
      <c r="B245" s="34">
        <f t="shared" si="270"/>
        <v>45552</v>
      </c>
      <c r="C245" s="2">
        <f t="shared" si="271"/>
        <v>884</v>
      </c>
      <c r="D245" s="5">
        <f t="shared" si="238"/>
        <v>1764</v>
      </c>
      <c r="E245" s="35">
        <f t="shared" si="318"/>
        <v>1848</v>
      </c>
      <c r="F245" s="35">
        <f t="shared" si="319"/>
        <v>1668</v>
      </c>
      <c r="G245" s="35">
        <f t="shared" si="320"/>
        <v>1598</v>
      </c>
      <c r="H245" s="18">
        <f t="shared" si="321"/>
        <v>800</v>
      </c>
      <c r="I245" s="18">
        <f t="shared" si="322"/>
        <v>980</v>
      </c>
      <c r="J245" s="18">
        <f t="shared" si="323"/>
        <v>1050</v>
      </c>
      <c r="K245" s="18">
        <f t="shared" ref="K245:M245" si="360">K244</f>
        <v>2000</v>
      </c>
      <c r="L245" s="18">
        <f t="shared" si="360"/>
        <v>2000</v>
      </c>
      <c r="M245" s="18">
        <f t="shared" si="360"/>
        <v>2000</v>
      </c>
      <c r="N245" s="18">
        <f t="shared" si="325"/>
        <v>-1200</v>
      </c>
      <c r="O245" s="18">
        <f t="shared" si="326"/>
        <v>-1020</v>
      </c>
      <c r="P245" s="18">
        <f t="shared" si="327"/>
        <v>-950</v>
      </c>
      <c r="Q245" s="35">
        <f t="shared" ref="Q245:S245" si="361">Q244</f>
        <v>0</v>
      </c>
      <c r="R245" s="35">
        <f t="shared" si="361"/>
        <v>0</v>
      </c>
      <c r="S245" s="35">
        <f t="shared" si="361"/>
        <v>0</v>
      </c>
      <c r="T245" s="4">
        <f t="shared" si="329"/>
        <v>1048</v>
      </c>
      <c r="U245" s="83">
        <f t="shared" si="288"/>
        <v>1600</v>
      </c>
      <c r="V245" s="83">
        <f t="shared" si="289"/>
        <v>1600</v>
      </c>
      <c r="W245" s="83">
        <f t="shared" si="290"/>
        <v>1600</v>
      </c>
      <c r="X245" s="4"/>
      <c r="Y245" s="18"/>
      <c r="Z245" s="18"/>
      <c r="AA245" s="18"/>
      <c r="AB245" s="50"/>
    </row>
    <row r="246" spans="1:28" ht="13.15" customHeight="1">
      <c r="A246" s="3">
        <f t="shared" si="317"/>
        <v>232</v>
      </c>
      <c r="B246" s="34">
        <f t="shared" si="270"/>
        <v>45553</v>
      </c>
      <c r="C246" s="2">
        <f t="shared" si="271"/>
        <v>884</v>
      </c>
      <c r="D246" s="5">
        <f t="shared" si="238"/>
        <v>1766</v>
      </c>
      <c r="E246" s="35">
        <f t="shared" si="318"/>
        <v>1850</v>
      </c>
      <c r="F246" s="35">
        <f t="shared" si="319"/>
        <v>1670</v>
      </c>
      <c r="G246" s="35">
        <f t="shared" si="320"/>
        <v>1600</v>
      </c>
      <c r="H246" s="18">
        <f t="shared" si="321"/>
        <v>800</v>
      </c>
      <c r="I246" s="18">
        <f t="shared" si="322"/>
        <v>980</v>
      </c>
      <c r="J246" s="18">
        <f t="shared" si="323"/>
        <v>1050</v>
      </c>
      <c r="K246" s="18">
        <f t="shared" ref="K246:M246" si="362">K245</f>
        <v>2000</v>
      </c>
      <c r="L246" s="18">
        <f t="shared" si="362"/>
        <v>2000</v>
      </c>
      <c r="M246" s="18">
        <f t="shared" si="362"/>
        <v>2000</v>
      </c>
      <c r="N246" s="18">
        <f t="shared" si="325"/>
        <v>-1200</v>
      </c>
      <c r="O246" s="18">
        <f t="shared" si="326"/>
        <v>-1020</v>
      </c>
      <c r="P246" s="18">
        <f t="shared" si="327"/>
        <v>-950</v>
      </c>
      <c r="Q246" s="35">
        <f t="shared" ref="Q246:S246" si="363">Q245</f>
        <v>0</v>
      </c>
      <c r="R246" s="35">
        <f t="shared" si="363"/>
        <v>0</v>
      </c>
      <c r="S246" s="35">
        <f t="shared" si="363"/>
        <v>0</v>
      </c>
      <c r="T246" s="4">
        <f t="shared" si="329"/>
        <v>1050</v>
      </c>
      <c r="U246" s="83">
        <f t="shared" si="288"/>
        <v>1600</v>
      </c>
      <c r="V246" s="83">
        <f t="shared" si="289"/>
        <v>1600</v>
      </c>
      <c r="W246" s="83">
        <f t="shared" si="290"/>
        <v>1600</v>
      </c>
      <c r="X246" s="4"/>
      <c r="Y246" s="18"/>
      <c r="Z246" s="18"/>
      <c r="AA246" s="18"/>
      <c r="AB246" s="50"/>
    </row>
    <row r="247" spans="1:28" ht="13.15" customHeight="1">
      <c r="A247" s="3">
        <f t="shared" si="317"/>
        <v>233</v>
      </c>
      <c r="B247" s="34">
        <f t="shared" si="270"/>
        <v>45554</v>
      </c>
      <c r="C247" s="2">
        <f t="shared" si="271"/>
        <v>884</v>
      </c>
      <c r="D247" s="5">
        <f t="shared" si="238"/>
        <v>1768</v>
      </c>
      <c r="E247" s="35">
        <f t="shared" si="318"/>
        <v>1852</v>
      </c>
      <c r="F247" s="35">
        <f t="shared" si="319"/>
        <v>1672</v>
      </c>
      <c r="G247" s="35">
        <f t="shared" si="320"/>
        <v>1602</v>
      </c>
      <c r="H247" s="18">
        <f t="shared" si="321"/>
        <v>800</v>
      </c>
      <c r="I247" s="18">
        <f t="shared" si="322"/>
        <v>980</v>
      </c>
      <c r="J247" s="18">
        <f t="shared" si="323"/>
        <v>1050</v>
      </c>
      <c r="K247" s="18">
        <f t="shared" ref="K247:M247" si="364">K246</f>
        <v>2000</v>
      </c>
      <c r="L247" s="18">
        <f t="shared" si="364"/>
        <v>2000</v>
      </c>
      <c r="M247" s="18">
        <f t="shared" si="364"/>
        <v>2000</v>
      </c>
      <c r="N247" s="18">
        <f t="shared" si="325"/>
        <v>-1200</v>
      </c>
      <c r="O247" s="18">
        <f t="shared" si="326"/>
        <v>-1020</v>
      </c>
      <c r="P247" s="18">
        <f t="shared" si="327"/>
        <v>-950</v>
      </c>
      <c r="Q247" s="35">
        <f t="shared" ref="Q247:S247" si="365">Q246</f>
        <v>0</v>
      </c>
      <c r="R247" s="35">
        <f t="shared" si="365"/>
        <v>0</v>
      </c>
      <c r="S247" s="35">
        <f t="shared" si="365"/>
        <v>0</v>
      </c>
      <c r="T247" s="4">
        <f t="shared" si="329"/>
        <v>1052</v>
      </c>
      <c r="U247" s="83">
        <f t="shared" si="288"/>
        <v>1600</v>
      </c>
      <c r="V247" s="83">
        <f t="shared" si="289"/>
        <v>1600</v>
      </c>
      <c r="W247" s="83">
        <f t="shared" si="290"/>
        <v>1600</v>
      </c>
      <c r="X247" s="4"/>
      <c r="Y247" s="18"/>
      <c r="Z247" s="18"/>
      <c r="AA247" s="18"/>
      <c r="AB247" s="50"/>
    </row>
    <row r="248" spans="1:28" ht="13.15" customHeight="1">
      <c r="A248" s="3">
        <f t="shared" si="317"/>
        <v>234</v>
      </c>
      <c r="B248" s="34">
        <f t="shared" si="270"/>
        <v>45555</v>
      </c>
      <c r="C248" s="2">
        <f t="shared" si="271"/>
        <v>884</v>
      </c>
      <c r="D248" s="5">
        <f t="shared" si="238"/>
        <v>1770</v>
      </c>
      <c r="E248" s="35">
        <f t="shared" si="318"/>
        <v>1854</v>
      </c>
      <c r="F248" s="35">
        <f t="shared" si="319"/>
        <v>1674</v>
      </c>
      <c r="G248" s="35">
        <f t="shared" si="320"/>
        <v>1604</v>
      </c>
      <c r="H248" s="18">
        <f t="shared" si="321"/>
        <v>800</v>
      </c>
      <c r="I248" s="18">
        <f t="shared" si="322"/>
        <v>980</v>
      </c>
      <c r="J248" s="18">
        <f t="shared" si="323"/>
        <v>1050</v>
      </c>
      <c r="K248" s="18">
        <f t="shared" ref="K248:M248" si="366">K247</f>
        <v>2000</v>
      </c>
      <c r="L248" s="18">
        <f t="shared" si="366"/>
        <v>2000</v>
      </c>
      <c r="M248" s="18">
        <f t="shared" si="366"/>
        <v>2000</v>
      </c>
      <c r="N248" s="18">
        <f t="shared" si="325"/>
        <v>-1200</v>
      </c>
      <c r="O248" s="18">
        <f t="shared" si="326"/>
        <v>-1020</v>
      </c>
      <c r="P248" s="18">
        <f t="shared" si="327"/>
        <v>-950</v>
      </c>
      <c r="Q248" s="35">
        <f t="shared" ref="Q248:S248" si="367">Q247</f>
        <v>0</v>
      </c>
      <c r="R248" s="35">
        <f t="shared" si="367"/>
        <v>0</v>
      </c>
      <c r="S248" s="35">
        <f t="shared" si="367"/>
        <v>0</v>
      </c>
      <c r="T248" s="4">
        <f t="shared" si="329"/>
        <v>1054</v>
      </c>
      <c r="U248" s="83">
        <f t="shared" si="288"/>
        <v>1600</v>
      </c>
      <c r="V248" s="83">
        <f t="shared" si="289"/>
        <v>1600</v>
      </c>
      <c r="W248" s="83">
        <f t="shared" si="290"/>
        <v>1600</v>
      </c>
      <c r="X248" s="4"/>
      <c r="Y248" s="18"/>
      <c r="Z248" s="18"/>
      <c r="AA248" s="18"/>
      <c r="AB248" s="50"/>
    </row>
    <row r="249" spans="1:28" ht="13.15" customHeight="1">
      <c r="A249" s="3">
        <f t="shared" si="317"/>
        <v>235</v>
      </c>
      <c r="B249" s="34">
        <f t="shared" si="270"/>
        <v>45556</v>
      </c>
      <c r="C249" s="2">
        <f t="shared" si="271"/>
        <v>884</v>
      </c>
      <c r="D249" s="5">
        <f t="shared" si="238"/>
        <v>1772</v>
      </c>
      <c r="E249" s="35">
        <f t="shared" si="318"/>
        <v>1856</v>
      </c>
      <c r="F249" s="35">
        <f t="shared" si="319"/>
        <v>1676</v>
      </c>
      <c r="G249" s="35">
        <f t="shared" si="320"/>
        <v>1606</v>
      </c>
      <c r="H249" s="18">
        <f t="shared" si="321"/>
        <v>800</v>
      </c>
      <c r="I249" s="18">
        <f t="shared" si="322"/>
        <v>980</v>
      </c>
      <c r="J249" s="18">
        <f t="shared" si="323"/>
        <v>1050</v>
      </c>
      <c r="K249" s="18">
        <f t="shared" ref="K249:M249" si="368">K248</f>
        <v>2000</v>
      </c>
      <c r="L249" s="18">
        <f t="shared" si="368"/>
        <v>2000</v>
      </c>
      <c r="M249" s="18">
        <f t="shared" si="368"/>
        <v>2000</v>
      </c>
      <c r="N249" s="18">
        <f t="shared" si="325"/>
        <v>-1200</v>
      </c>
      <c r="O249" s="18">
        <f t="shared" si="326"/>
        <v>-1020</v>
      </c>
      <c r="P249" s="18">
        <f t="shared" si="327"/>
        <v>-950</v>
      </c>
      <c r="Q249" s="35">
        <f t="shared" ref="Q249:S249" si="369">Q248</f>
        <v>0</v>
      </c>
      <c r="R249" s="35">
        <f t="shared" si="369"/>
        <v>0</v>
      </c>
      <c r="S249" s="35">
        <f t="shared" si="369"/>
        <v>0</v>
      </c>
      <c r="T249" s="4">
        <f t="shared" si="329"/>
        <v>1056</v>
      </c>
      <c r="U249" s="83">
        <f t="shared" si="288"/>
        <v>1600</v>
      </c>
      <c r="V249" s="83">
        <f t="shared" si="289"/>
        <v>1600</v>
      </c>
      <c r="W249" s="83">
        <f t="shared" si="290"/>
        <v>1600</v>
      </c>
      <c r="X249" s="4"/>
      <c r="Y249" s="18"/>
      <c r="Z249" s="18"/>
      <c r="AA249" s="18"/>
      <c r="AB249" s="50"/>
    </row>
    <row r="250" spans="1:28" ht="13.15" customHeight="1">
      <c r="A250" s="3">
        <f t="shared" si="317"/>
        <v>236</v>
      </c>
      <c r="B250" s="34">
        <f t="shared" si="270"/>
        <v>45557</v>
      </c>
      <c r="C250" s="2">
        <f t="shared" si="271"/>
        <v>884</v>
      </c>
      <c r="D250" s="5">
        <f t="shared" si="238"/>
        <v>1774</v>
      </c>
      <c r="E250" s="35">
        <f t="shared" si="318"/>
        <v>1858</v>
      </c>
      <c r="F250" s="35">
        <f t="shared" si="319"/>
        <v>1678</v>
      </c>
      <c r="G250" s="35">
        <f t="shared" si="320"/>
        <v>1608</v>
      </c>
      <c r="H250" s="18">
        <f t="shared" si="321"/>
        <v>800</v>
      </c>
      <c r="I250" s="18">
        <f t="shared" si="322"/>
        <v>980</v>
      </c>
      <c r="J250" s="18">
        <f t="shared" si="323"/>
        <v>1050</v>
      </c>
      <c r="K250" s="18">
        <f t="shared" ref="K250:M250" si="370">K249</f>
        <v>2000</v>
      </c>
      <c r="L250" s="18">
        <f t="shared" si="370"/>
        <v>2000</v>
      </c>
      <c r="M250" s="18">
        <f t="shared" si="370"/>
        <v>2000</v>
      </c>
      <c r="N250" s="18">
        <f t="shared" si="325"/>
        <v>-1200</v>
      </c>
      <c r="O250" s="18">
        <f t="shared" si="326"/>
        <v>-1020</v>
      </c>
      <c r="P250" s="18">
        <f t="shared" si="327"/>
        <v>-950</v>
      </c>
      <c r="Q250" s="35">
        <f t="shared" ref="Q250:S250" si="371">Q249</f>
        <v>0</v>
      </c>
      <c r="R250" s="35">
        <f t="shared" si="371"/>
        <v>0</v>
      </c>
      <c r="S250" s="35">
        <f t="shared" si="371"/>
        <v>0</v>
      </c>
      <c r="T250" s="4">
        <f t="shared" si="329"/>
        <v>1058</v>
      </c>
      <c r="U250" s="83">
        <f t="shared" si="288"/>
        <v>1600</v>
      </c>
      <c r="V250" s="83">
        <f t="shared" si="289"/>
        <v>1600</v>
      </c>
      <c r="W250" s="83">
        <f t="shared" si="290"/>
        <v>1600</v>
      </c>
      <c r="X250" s="4"/>
      <c r="Y250" s="18"/>
      <c r="Z250" s="18"/>
      <c r="AA250" s="18"/>
      <c r="AB250" s="50"/>
    </row>
    <row r="251" spans="1:28" ht="13.15" customHeight="1">
      <c r="A251" s="3">
        <f t="shared" si="317"/>
        <v>237</v>
      </c>
      <c r="B251" s="34">
        <f t="shared" si="270"/>
        <v>45558</v>
      </c>
      <c r="C251" s="2">
        <f t="shared" si="271"/>
        <v>884</v>
      </c>
      <c r="D251" s="5">
        <f t="shared" si="238"/>
        <v>1776</v>
      </c>
      <c r="E251" s="35">
        <f t="shared" si="318"/>
        <v>1860</v>
      </c>
      <c r="F251" s="35">
        <f t="shared" si="319"/>
        <v>1680</v>
      </c>
      <c r="G251" s="35">
        <f t="shared" si="320"/>
        <v>1610</v>
      </c>
      <c r="H251" s="18">
        <f t="shared" si="321"/>
        <v>800</v>
      </c>
      <c r="I251" s="18">
        <f t="shared" si="322"/>
        <v>980</v>
      </c>
      <c r="J251" s="18">
        <f t="shared" si="323"/>
        <v>1050</v>
      </c>
      <c r="K251" s="18">
        <f t="shared" ref="K251:M251" si="372">K250</f>
        <v>2000</v>
      </c>
      <c r="L251" s="18">
        <f t="shared" si="372"/>
        <v>2000</v>
      </c>
      <c r="M251" s="18">
        <f t="shared" si="372"/>
        <v>2000</v>
      </c>
      <c r="N251" s="18">
        <f t="shared" si="325"/>
        <v>-1200</v>
      </c>
      <c r="O251" s="18">
        <f t="shared" si="326"/>
        <v>-1020</v>
      </c>
      <c r="P251" s="18">
        <f t="shared" si="327"/>
        <v>-950</v>
      </c>
      <c r="Q251" s="35">
        <f t="shared" ref="Q251:S251" si="373">Q250</f>
        <v>0</v>
      </c>
      <c r="R251" s="35">
        <f t="shared" si="373"/>
        <v>0</v>
      </c>
      <c r="S251" s="35">
        <f t="shared" si="373"/>
        <v>0</v>
      </c>
      <c r="T251" s="4">
        <f t="shared" si="329"/>
        <v>1060</v>
      </c>
      <c r="U251" s="83">
        <f t="shared" si="288"/>
        <v>1600</v>
      </c>
      <c r="V251" s="83">
        <f t="shared" si="289"/>
        <v>1600</v>
      </c>
      <c r="W251" s="83">
        <f t="shared" si="290"/>
        <v>1600</v>
      </c>
      <c r="X251" s="4"/>
      <c r="Y251" s="18"/>
      <c r="Z251" s="18"/>
      <c r="AA251" s="18"/>
      <c r="AB251" s="50"/>
    </row>
    <row r="252" spans="1:28" ht="13.15" customHeight="1">
      <c r="A252" s="3">
        <f t="shared" si="317"/>
        <v>238</v>
      </c>
      <c r="B252" s="34">
        <f t="shared" si="270"/>
        <v>45559</v>
      </c>
      <c r="C252" s="2">
        <f t="shared" si="271"/>
        <v>884</v>
      </c>
      <c r="D252" s="5">
        <f t="shared" si="238"/>
        <v>1778</v>
      </c>
      <c r="E252" s="35">
        <f t="shared" si="318"/>
        <v>1862</v>
      </c>
      <c r="F252" s="35">
        <f t="shared" si="319"/>
        <v>1682</v>
      </c>
      <c r="G252" s="35">
        <f t="shared" si="320"/>
        <v>1612</v>
      </c>
      <c r="H252" s="18">
        <f t="shared" si="321"/>
        <v>800</v>
      </c>
      <c r="I252" s="18">
        <f t="shared" si="322"/>
        <v>980</v>
      </c>
      <c r="J252" s="18">
        <f t="shared" si="323"/>
        <v>1050</v>
      </c>
      <c r="K252" s="18">
        <f t="shared" ref="K252:M252" si="374">K251</f>
        <v>2000</v>
      </c>
      <c r="L252" s="18">
        <f t="shared" si="374"/>
        <v>2000</v>
      </c>
      <c r="M252" s="18">
        <f t="shared" si="374"/>
        <v>2000</v>
      </c>
      <c r="N252" s="18">
        <f t="shared" si="325"/>
        <v>-1200</v>
      </c>
      <c r="O252" s="18">
        <f t="shared" si="326"/>
        <v>-1020</v>
      </c>
      <c r="P252" s="18">
        <f t="shared" si="327"/>
        <v>-950</v>
      </c>
      <c r="Q252" s="35">
        <f t="shared" ref="Q252:S252" si="375">Q251</f>
        <v>0</v>
      </c>
      <c r="R252" s="35">
        <f t="shared" si="375"/>
        <v>0</v>
      </c>
      <c r="S252" s="35">
        <f t="shared" si="375"/>
        <v>0</v>
      </c>
      <c r="T252" s="4">
        <f t="shared" si="329"/>
        <v>1062</v>
      </c>
      <c r="U252" s="83">
        <f t="shared" si="288"/>
        <v>1600</v>
      </c>
      <c r="V252" s="83">
        <f t="shared" si="289"/>
        <v>1600</v>
      </c>
      <c r="W252" s="83">
        <f t="shared" si="290"/>
        <v>1600</v>
      </c>
      <c r="X252" s="4"/>
      <c r="Y252" s="18"/>
      <c r="Z252" s="18"/>
      <c r="AA252" s="18"/>
      <c r="AB252" s="50"/>
    </row>
    <row r="253" spans="1:28" ht="13.15" customHeight="1">
      <c r="A253" s="3">
        <f t="shared" si="317"/>
        <v>239</v>
      </c>
      <c r="B253" s="34">
        <f t="shared" si="270"/>
        <v>45560</v>
      </c>
      <c r="C253" s="2">
        <f t="shared" si="271"/>
        <v>884</v>
      </c>
      <c r="D253" s="5">
        <f t="shared" si="238"/>
        <v>1780</v>
      </c>
      <c r="E253" s="35">
        <f t="shared" si="318"/>
        <v>1864</v>
      </c>
      <c r="F253" s="35">
        <f t="shared" si="319"/>
        <v>1684</v>
      </c>
      <c r="G253" s="35">
        <f t="shared" si="320"/>
        <v>1614</v>
      </c>
      <c r="H253" s="18">
        <f t="shared" si="321"/>
        <v>800</v>
      </c>
      <c r="I253" s="18">
        <f t="shared" si="322"/>
        <v>980</v>
      </c>
      <c r="J253" s="18">
        <f t="shared" si="323"/>
        <v>1050</v>
      </c>
      <c r="K253" s="18">
        <f t="shared" ref="K253:M253" si="376">K252</f>
        <v>2000</v>
      </c>
      <c r="L253" s="18">
        <f t="shared" si="376"/>
        <v>2000</v>
      </c>
      <c r="M253" s="18">
        <f t="shared" si="376"/>
        <v>2000</v>
      </c>
      <c r="N253" s="18">
        <f t="shared" si="325"/>
        <v>-1200</v>
      </c>
      <c r="O253" s="18">
        <f t="shared" si="326"/>
        <v>-1020</v>
      </c>
      <c r="P253" s="18">
        <f t="shared" si="327"/>
        <v>-950</v>
      </c>
      <c r="Q253" s="35">
        <f t="shared" ref="Q253:S253" si="377">Q252</f>
        <v>0</v>
      </c>
      <c r="R253" s="35">
        <f t="shared" si="377"/>
        <v>0</v>
      </c>
      <c r="S253" s="35">
        <f t="shared" si="377"/>
        <v>0</v>
      </c>
      <c r="T253" s="4">
        <f t="shared" si="329"/>
        <v>1064</v>
      </c>
      <c r="U253" s="83">
        <f t="shared" si="288"/>
        <v>1600</v>
      </c>
      <c r="V253" s="83">
        <f t="shared" si="289"/>
        <v>1600</v>
      </c>
      <c r="W253" s="83">
        <f t="shared" si="290"/>
        <v>1600</v>
      </c>
      <c r="X253" s="4"/>
      <c r="Y253" s="18"/>
      <c r="Z253" s="18"/>
      <c r="AA253" s="18"/>
      <c r="AB253" s="50"/>
    </row>
    <row r="254" spans="1:28" ht="13.15" customHeight="1">
      <c r="A254" s="3">
        <f t="shared" si="317"/>
        <v>240</v>
      </c>
      <c r="B254" s="34">
        <f t="shared" si="270"/>
        <v>45561</v>
      </c>
      <c r="C254" s="2">
        <f t="shared" si="271"/>
        <v>884</v>
      </c>
      <c r="D254" s="5">
        <f t="shared" si="238"/>
        <v>1782</v>
      </c>
      <c r="E254" s="35">
        <f t="shared" si="318"/>
        <v>1866</v>
      </c>
      <c r="F254" s="35">
        <f t="shared" si="319"/>
        <v>1686</v>
      </c>
      <c r="G254" s="35">
        <f t="shared" si="320"/>
        <v>1616</v>
      </c>
      <c r="H254" s="18">
        <f t="shared" si="321"/>
        <v>800</v>
      </c>
      <c r="I254" s="18">
        <f t="shared" si="322"/>
        <v>980</v>
      </c>
      <c r="J254" s="18">
        <f t="shared" si="323"/>
        <v>1050</v>
      </c>
      <c r="K254" s="18">
        <f t="shared" ref="K254:M254" si="378">K253</f>
        <v>2000</v>
      </c>
      <c r="L254" s="18">
        <f t="shared" si="378"/>
        <v>2000</v>
      </c>
      <c r="M254" s="18">
        <f t="shared" si="378"/>
        <v>2000</v>
      </c>
      <c r="N254" s="18">
        <f t="shared" si="325"/>
        <v>-1200</v>
      </c>
      <c r="O254" s="18">
        <f t="shared" si="326"/>
        <v>-1020</v>
      </c>
      <c r="P254" s="18">
        <f t="shared" si="327"/>
        <v>-950</v>
      </c>
      <c r="Q254" s="35">
        <f t="shared" ref="Q254:S254" si="379">Q253</f>
        <v>0</v>
      </c>
      <c r="R254" s="35">
        <f t="shared" si="379"/>
        <v>0</v>
      </c>
      <c r="S254" s="35">
        <f t="shared" si="379"/>
        <v>0</v>
      </c>
      <c r="T254" s="4">
        <f t="shared" si="329"/>
        <v>1066</v>
      </c>
      <c r="U254" s="83">
        <f t="shared" si="288"/>
        <v>1600</v>
      </c>
      <c r="V254" s="83">
        <f t="shared" si="289"/>
        <v>1600</v>
      </c>
      <c r="W254" s="83">
        <f t="shared" si="290"/>
        <v>1600</v>
      </c>
      <c r="X254" s="4"/>
      <c r="Y254" s="18"/>
      <c r="Z254" s="18"/>
      <c r="AA254" s="18"/>
      <c r="AB254" s="50"/>
    </row>
    <row r="255" spans="1:28" ht="13.15" customHeight="1">
      <c r="A255" s="3">
        <f t="shared" si="317"/>
        <v>241</v>
      </c>
      <c r="B255" s="34">
        <f t="shared" si="270"/>
        <v>45562</v>
      </c>
      <c r="C255" s="2">
        <f t="shared" si="271"/>
        <v>884</v>
      </c>
      <c r="D255" s="5">
        <f t="shared" si="238"/>
        <v>1784</v>
      </c>
      <c r="E255" s="35">
        <f t="shared" si="318"/>
        <v>1868</v>
      </c>
      <c r="F255" s="35">
        <f t="shared" si="319"/>
        <v>1688</v>
      </c>
      <c r="G255" s="35">
        <f t="shared" si="320"/>
        <v>1618</v>
      </c>
      <c r="H255" s="18">
        <f t="shared" si="321"/>
        <v>800</v>
      </c>
      <c r="I255" s="18">
        <f t="shared" si="322"/>
        <v>980</v>
      </c>
      <c r="J255" s="18">
        <f t="shared" si="323"/>
        <v>1050</v>
      </c>
      <c r="K255" s="18">
        <f t="shared" ref="K255:M255" si="380">K254</f>
        <v>2000</v>
      </c>
      <c r="L255" s="18">
        <f t="shared" si="380"/>
        <v>2000</v>
      </c>
      <c r="M255" s="18">
        <f t="shared" si="380"/>
        <v>2000</v>
      </c>
      <c r="N255" s="18">
        <f t="shared" si="325"/>
        <v>-1200</v>
      </c>
      <c r="O255" s="18">
        <f t="shared" si="326"/>
        <v>-1020</v>
      </c>
      <c r="P255" s="18">
        <f t="shared" si="327"/>
        <v>-950</v>
      </c>
      <c r="Q255" s="35">
        <f t="shared" ref="Q255:S255" si="381">Q254</f>
        <v>0</v>
      </c>
      <c r="R255" s="35">
        <f t="shared" si="381"/>
        <v>0</v>
      </c>
      <c r="S255" s="35">
        <f t="shared" si="381"/>
        <v>0</v>
      </c>
      <c r="T255" s="4">
        <f t="shared" si="329"/>
        <v>1068</v>
      </c>
      <c r="U255" s="83">
        <f t="shared" si="288"/>
        <v>1600</v>
      </c>
      <c r="V255" s="83">
        <f t="shared" si="289"/>
        <v>1600</v>
      </c>
      <c r="W255" s="83">
        <f t="shared" si="290"/>
        <v>1600</v>
      </c>
      <c r="X255" s="4"/>
      <c r="Y255" s="18"/>
      <c r="Z255" s="18"/>
      <c r="AA255" s="18"/>
      <c r="AB255" s="50"/>
    </row>
    <row r="256" spans="1:28" ht="13.15" customHeight="1">
      <c r="A256" s="3">
        <f t="shared" si="317"/>
        <v>242</v>
      </c>
      <c r="B256" s="34">
        <f t="shared" si="270"/>
        <v>45563</v>
      </c>
      <c r="C256" s="2">
        <f t="shared" si="271"/>
        <v>884</v>
      </c>
      <c r="D256" s="5">
        <f t="shared" ref="D256:D319" si="382">D255+2</f>
        <v>1786</v>
      </c>
      <c r="E256" s="35">
        <f t="shared" si="318"/>
        <v>1870</v>
      </c>
      <c r="F256" s="35">
        <f t="shared" si="319"/>
        <v>1690</v>
      </c>
      <c r="G256" s="35">
        <f t="shared" si="320"/>
        <v>1620</v>
      </c>
      <c r="H256" s="18">
        <f t="shared" si="321"/>
        <v>800</v>
      </c>
      <c r="I256" s="18">
        <f t="shared" si="322"/>
        <v>980</v>
      </c>
      <c r="J256" s="18">
        <f t="shared" si="323"/>
        <v>1050</v>
      </c>
      <c r="K256" s="18">
        <f t="shared" ref="K256:M256" si="383">K255</f>
        <v>2000</v>
      </c>
      <c r="L256" s="18">
        <f t="shared" si="383"/>
        <v>2000</v>
      </c>
      <c r="M256" s="18">
        <f t="shared" si="383"/>
        <v>2000</v>
      </c>
      <c r="N256" s="18">
        <f t="shared" si="325"/>
        <v>-1200</v>
      </c>
      <c r="O256" s="18">
        <f t="shared" si="326"/>
        <v>-1020</v>
      </c>
      <c r="P256" s="18">
        <f t="shared" si="327"/>
        <v>-950</v>
      </c>
      <c r="Q256" s="35">
        <f t="shared" ref="Q256:S256" si="384">Q255</f>
        <v>0</v>
      </c>
      <c r="R256" s="35">
        <f t="shared" si="384"/>
        <v>0</v>
      </c>
      <c r="S256" s="35">
        <f t="shared" si="384"/>
        <v>0</v>
      </c>
      <c r="T256" s="4">
        <f t="shared" si="329"/>
        <v>1070</v>
      </c>
      <c r="U256" s="83">
        <f t="shared" si="288"/>
        <v>1600</v>
      </c>
      <c r="V256" s="83">
        <f t="shared" si="289"/>
        <v>1600</v>
      </c>
      <c r="W256" s="83">
        <f t="shared" si="290"/>
        <v>1600</v>
      </c>
      <c r="X256" s="4"/>
      <c r="Y256" s="18"/>
      <c r="Z256" s="18"/>
      <c r="AA256" s="18"/>
      <c r="AB256" s="50"/>
    </row>
    <row r="257" spans="1:28" ht="13.15" customHeight="1">
      <c r="A257" s="3">
        <f t="shared" si="317"/>
        <v>243</v>
      </c>
      <c r="B257" s="34">
        <f t="shared" si="270"/>
        <v>45564</v>
      </c>
      <c r="C257" s="2">
        <f t="shared" si="271"/>
        <v>884</v>
      </c>
      <c r="D257" s="5">
        <f t="shared" si="382"/>
        <v>1788</v>
      </c>
      <c r="E257" s="35">
        <f t="shared" si="318"/>
        <v>1872</v>
      </c>
      <c r="F257" s="35">
        <f t="shared" si="319"/>
        <v>1692</v>
      </c>
      <c r="G257" s="35">
        <f t="shared" si="320"/>
        <v>1622</v>
      </c>
      <c r="H257" s="18">
        <f t="shared" si="321"/>
        <v>800</v>
      </c>
      <c r="I257" s="18">
        <f t="shared" si="322"/>
        <v>980</v>
      </c>
      <c r="J257" s="18">
        <f t="shared" si="323"/>
        <v>1050</v>
      </c>
      <c r="K257" s="18">
        <f t="shared" ref="K257:M257" si="385">K256</f>
        <v>2000</v>
      </c>
      <c r="L257" s="18">
        <f t="shared" si="385"/>
        <v>2000</v>
      </c>
      <c r="M257" s="18">
        <f t="shared" si="385"/>
        <v>2000</v>
      </c>
      <c r="N257" s="18">
        <f t="shared" si="325"/>
        <v>-1200</v>
      </c>
      <c r="O257" s="18">
        <f t="shared" si="326"/>
        <v>-1020</v>
      </c>
      <c r="P257" s="18">
        <f t="shared" si="327"/>
        <v>-950</v>
      </c>
      <c r="Q257" s="35">
        <f t="shared" ref="Q257:S257" si="386">Q256</f>
        <v>0</v>
      </c>
      <c r="R257" s="35">
        <f t="shared" si="386"/>
        <v>0</v>
      </c>
      <c r="S257" s="35">
        <f t="shared" si="386"/>
        <v>0</v>
      </c>
      <c r="T257" s="4">
        <f t="shared" si="329"/>
        <v>1072</v>
      </c>
      <c r="U257" s="83">
        <f t="shared" si="288"/>
        <v>1600</v>
      </c>
      <c r="V257" s="83">
        <f t="shared" si="289"/>
        <v>1600</v>
      </c>
      <c r="W257" s="83">
        <f t="shared" si="290"/>
        <v>1600</v>
      </c>
      <c r="X257" s="4"/>
      <c r="Y257" s="18"/>
      <c r="Z257" s="18"/>
      <c r="AA257" s="18"/>
      <c r="AB257" s="50"/>
    </row>
    <row r="258" spans="1:28" ht="13.15" customHeight="1">
      <c r="A258" s="2">
        <f t="shared" si="317"/>
        <v>244</v>
      </c>
      <c r="B258" s="64">
        <f t="shared" si="270"/>
        <v>45565</v>
      </c>
      <c r="C258" s="2">
        <f t="shared" si="271"/>
        <v>884</v>
      </c>
      <c r="D258" s="5">
        <f t="shared" si="382"/>
        <v>1790</v>
      </c>
      <c r="E258" s="35">
        <f t="shared" si="318"/>
        <v>1874</v>
      </c>
      <c r="F258" s="35">
        <f t="shared" si="319"/>
        <v>1694</v>
      </c>
      <c r="G258" s="35">
        <f t="shared" si="320"/>
        <v>1624</v>
      </c>
      <c r="H258" s="18">
        <f t="shared" si="321"/>
        <v>800</v>
      </c>
      <c r="I258" s="18">
        <f t="shared" si="322"/>
        <v>980</v>
      </c>
      <c r="J258" s="18">
        <f t="shared" si="323"/>
        <v>1050</v>
      </c>
      <c r="K258" s="18">
        <f t="shared" ref="K258:M258" si="387">K257</f>
        <v>2000</v>
      </c>
      <c r="L258" s="18">
        <f t="shared" si="387"/>
        <v>2000</v>
      </c>
      <c r="M258" s="18">
        <f t="shared" si="387"/>
        <v>2000</v>
      </c>
      <c r="N258" s="18">
        <f t="shared" si="325"/>
        <v>-1200</v>
      </c>
      <c r="O258" s="18">
        <f t="shared" si="326"/>
        <v>-1020</v>
      </c>
      <c r="P258" s="18">
        <f t="shared" si="327"/>
        <v>-950</v>
      </c>
      <c r="Q258" s="35">
        <f t="shared" ref="Q258:S258" si="388">Q257</f>
        <v>0</v>
      </c>
      <c r="R258" s="35">
        <f t="shared" si="388"/>
        <v>0</v>
      </c>
      <c r="S258" s="35">
        <f t="shared" si="388"/>
        <v>0</v>
      </c>
      <c r="T258" s="4">
        <f t="shared" si="329"/>
        <v>1074</v>
      </c>
      <c r="U258" s="83">
        <f t="shared" si="288"/>
        <v>1600</v>
      </c>
      <c r="V258" s="83">
        <f t="shared" si="289"/>
        <v>1600</v>
      </c>
      <c r="W258" s="83">
        <f t="shared" si="290"/>
        <v>1600</v>
      </c>
      <c r="X258" s="4"/>
      <c r="Y258" s="18"/>
      <c r="Z258" s="18"/>
      <c r="AA258" s="18"/>
      <c r="AB258" s="50"/>
    </row>
    <row r="259" spans="1:28" ht="13.15" customHeight="1">
      <c r="A259" s="2">
        <f t="shared" si="317"/>
        <v>245</v>
      </c>
      <c r="B259" s="64">
        <f t="shared" si="270"/>
        <v>45566</v>
      </c>
      <c r="C259" s="2">
        <f t="shared" si="271"/>
        <v>884</v>
      </c>
      <c r="D259" s="5">
        <f t="shared" si="382"/>
        <v>1792</v>
      </c>
      <c r="E259" s="35">
        <f t="shared" ref="E259:E289" si="389">C259+D259-H259</f>
        <v>1876</v>
      </c>
      <c r="F259" s="35">
        <f t="shared" ref="F259:F289" si="390">C259+D259-I259</f>
        <v>1696</v>
      </c>
      <c r="G259" s="35">
        <f t="shared" ref="G259:G289" si="391">D259+C259-J259</f>
        <v>1626</v>
      </c>
      <c r="H259" s="18">
        <f t="shared" ref="H259:H289" si="392">K259+N259</f>
        <v>800</v>
      </c>
      <c r="I259" s="18">
        <f t="shared" ref="I259:I289" si="393">L259+O259</f>
        <v>980</v>
      </c>
      <c r="J259" s="18">
        <f t="shared" ref="J259:J289" si="394">M259+P259</f>
        <v>1050</v>
      </c>
      <c r="K259" s="18">
        <f t="shared" ref="K259:M259" si="395">K258</f>
        <v>2000</v>
      </c>
      <c r="L259" s="18">
        <f t="shared" si="395"/>
        <v>2000</v>
      </c>
      <c r="M259" s="18">
        <f t="shared" si="395"/>
        <v>2000</v>
      </c>
      <c r="N259" s="18">
        <f t="shared" ref="N259:N289" si="396">N258-Q259</f>
        <v>-1200</v>
      </c>
      <c r="O259" s="18">
        <f t="shared" ref="O259:O289" si="397">O258-R259</f>
        <v>-1020</v>
      </c>
      <c r="P259" s="18">
        <f t="shared" ref="P259:P289" si="398">P258-S259</f>
        <v>-950</v>
      </c>
      <c r="Q259" s="35">
        <f t="shared" ref="Q259:S259" si="399">Q258</f>
        <v>0</v>
      </c>
      <c r="R259" s="35">
        <f t="shared" si="399"/>
        <v>0</v>
      </c>
      <c r="S259" s="35">
        <f t="shared" si="399"/>
        <v>0</v>
      </c>
      <c r="T259" s="4">
        <f t="shared" ref="T259:T289" si="400">D259+C259-V259</f>
        <v>1076</v>
      </c>
      <c r="U259" s="83">
        <f t="shared" si="288"/>
        <v>1600</v>
      </c>
      <c r="V259" s="83">
        <f t="shared" si="289"/>
        <v>1600</v>
      </c>
      <c r="W259" s="83">
        <f t="shared" si="290"/>
        <v>1600</v>
      </c>
      <c r="X259" s="4"/>
      <c r="Y259" s="18"/>
      <c r="Z259" s="18"/>
      <c r="AA259" s="18"/>
      <c r="AB259" s="50"/>
    </row>
    <row r="260" spans="1:28" ht="13.15" customHeight="1">
      <c r="A260" s="2">
        <f t="shared" si="317"/>
        <v>246</v>
      </c>
      <c r="B260" s="64">
        <f t="shared" si="270"/>
        <v>45567</v>
      </c>
      <c r="C260" s="2">
        <f t="shared" si="271"/>
        <v>884</v>
      </c>
      <c r="D260" s="5">
        <f t="shared" si="382"/>
        <v>1794</v>
      </c>
      <c r="E260" s="35">
        <f t="shared" si="389"/>
        <v>1878</v>
      </c>
      <c r="F260" s="35">
        <f t="shared" si="390"/>
        <v>1698</v>
      </c>
      <c r="G260" s="35">
        <f t="shared" si="391"/>
        <v>1628</v>
      </c>
      <c r="H260" s="18">
        <f t="shared" si="392"/>
        <v>800</v>
      </c>
      <c r="I260" s="18">
        <f t="shared" si="393"/>
        <v>980</v>
      </c>
      <c r="J260" s="18">
        <f t="shared" si="394"/>
        <v>1050</v>
      </c>
      <c r="K260" s="18">
        <f t="shared" ref="K260:M260" si="401">K259</f>
        <v>2000</v>
      </c>
      <c r="L260" s="18">
        <f t="shared" si="401"/>
        <v>2000</v>
      </c>
      <c r="M260" s="18">
        <f t="shared" si="401"/>
        <v>2000</v>
      </c>
      <c r="N260" s="18">
        <f t="shared" si="396"/>
        <v>-1200</v>
      </c>
      <c r="O260" s="18">
        <f t="shared" si="397"/>
        <v>-1020</v>
      </c>
      <c r="P260" s="18">
        <f t="shared" si="398"/>
        <v>-950</v>
      </c>
      <c r="Q260" s="35">
        <f t="shared" ref="Q260:S260" si="402">Q259</f>
        <v>0</v>
      </c>
      <c r="R260" s="35">
        <f t="shared" si="402"/>
        <v>0</v>
      </c>
      <c r="S260" s="35">
        <f t="shared" si="402"/>
        <v>0</v>
      </c>
      <c r="T260" s="4">
        <f t="shared" si="400"/>
        <v>1078</v>
      </c>
      <c r="U260" s="83">
        <f t="shared" si="288"/>
        <v>1600</v>
      </c>
      <c r="V260" s="83">
        <f t="shared" si="289"/>
        <v>1600</v>
      </c>
      <c r="W260" s="83">
        <f t="shared" si="290"/>
        <v>1600</v>
      </c>
      <c r="X260" s="4"/>
      <c r="Y260" s="18"/>
      <c r="Z260" s="18"/>
      <c r="AA260" s="18"/>
      <c r="AB260" s="50"/>
    </row>
    <row r="261" spans="1:28" ht="13.15" customHeight="1">
      <c r="A261" s="2">
        <f t="shared" si="317"/>
        <v>247</v>
      </c>
      <c r="B261" s="64">
        <f t="shared" si="270"/>
        <v>45568</v>
      </c>
      <c r="C261" s="2">
        <f t="shared" si="271"/>
        <v>884</v>
      </c>
      <c r="D261" s="5">
        <f t="shared" si="382"/>
        <v>1796</v>
      </c>
      <c r="E261" s="35">
        <f t="shared" si="389"/>
        <v>1880</v>
      </c>
      <c r="F261" s="35">
        <f t="shared" si="390"/>
        <v>1700</v>
      </c>
      <c r="G261" s="35">
        <f t="shared" si="391"/>
        <v>1630</v>
      </c>
      <c r="H261" s="18">
        <f t="shared" si="392"/>
        <v>800</v>
      </c>
      <c r="I261" s="18">
        <f t="shared" si="393"/>
        <v>980</v>
      </c>
      <c r="J261" s="18">
        <f t="shared" si="394"/>
        <v>1050</v>
      </c>
      <c r="K261" s="18">
        <f t="shared" ref="K261:M261" si="403">K260</f>
        <v>2000</v>
      </c>
      <c r="L261" s="18">
        <f t="shared" si="403"/>
        <v>2000</v>
      </c>
      <c r="M261" s="18">
        <f t="shared" si="403"/>
        <v>2000</v>
      </c>
      <c r="N261" s="18">
        <f t="shared" si="396"/>
        <v>-1200</v>
      </c>
      <c r="O261" s="18">
        <f t="shared" si="397"/>
        <v>-1020</v>
      </c>
      <c r="P261" s="18">
        <f t="shared" si="398"/>
        <v>-950</v>
      </c>
      <c r="Q261" s="35">
        <f t="shared" ref="Q261:S261" si="404">Q260</f>
        <v>0</v>
      </c>
      <c r="R261" s="35">
        <f t="shared" si="404"/>
        <v>0</v>
      </c>
      <c r="S261" s="35">
        <f t="shared" si="404"/>
        <v>0</v>
      </c>
      <c r="T261" s="4">
        <f t="shared" si="400"/>
        <v>1080</v>
      </c>
      <c r="U261" s="83">
        <f t="shared" si="288"/>
        <v>1600</v>
      </c>
      <c r="V261" s="83">
        <f t="shared" si="289"/>
        <v>1600</v>
      </c>
      <c r="W261" s="83">
        <f t="shared" si="290"/>
        <v>1600</v>
      </c>
      <c r="X261" s="4"/>
      <c r="Y261" s="18"/>
      <c r="Z261" s="18"/>
      <c r="AA261" s="18"/>
      <c r="AB261" s="50"/>
    </row>
    <row r="262" spans="1:28" ht="13.15" customHeight="1">
      <c r="A262" s="2">
        <f t="shared" si="317"/>
        <v>248</v>
      </c>
      <c r="B262" s="64">
        <f t="shared" si="270"/>
        <v>45569</v>
      </c>
      <c r="C262" s="2">
        <f t="shared" si="271"/>
        <v>884</v>
      </c>
      <c r="D262" s="5">
        <f t="shared" si="382"/>
        <v>1798</v>
      </c>
      <c r="E262" s="35">
        <f t="shared" si="389"/>
        <v>1882</v>
      </c>
      <c r="F262" s="35">
        <f t="shared" si="390"/>
        <v>1702</v>
      </c>
      <c r="G262" s="35">
        <f t="shared" si="391"/>
        <v>1632</v>
      </c>
      <c r="H262" s="18">
        <f t="shared" si="392"/>
        <v>800</v>
      </c>
      <c r="I262" s="18">
        <f t="shared" si="393"/>
        <v>980</v>
      </c>
      <c r="J262" s="18">
        <f t="shared" si="394"/>
        <v>1050</v>
      </c>
      <c r="K262" s="18">
        <f t="shared" ref="K262:M262" si="405">K261</f>
        <v>2000</v>
      </c>
      <c r="L262" s="18">
        <f t="shared" si="405"/>
        <v>2000</v>
      </c>
      <c r="M262" s="18">
        <f t="shared" si="405"/>
        <v>2000</v>
      </c>
      <c r="N262" s="18">
        <f t="shared" si="396"/>
        <v>-1200</v>
      </c>
      <c r="O262" s="18">
        <f t="shared" si="397"/>
        <v>-1020</v>
      </c>
      <c r="P262" s="18">
        <f t="shared" si="398"/>
        <v>-950</v>
      </c>
      <c r="Q262" s="35">
        <f t="shared" ref="Q262:S262" si="406">Q261</f>
        <v>0</v>
      </c>
      <c r="R262" s="35">
        <f t="shared" si="406"/>
        <v>0</v>
      </c>
      <c r="S262" s="35">
        <f t="shared" si="406"/>
        <v>0</v>
      </c>
      <c r="T262" s="4">
        <f t="shared" si="400"/>
        <v>1082</v>
      </c>
      <c r="U262" s="83">
        <f t="shared" si="288"/>
        <v>1600</v>
      </c>
      <c r="V262" s="83">
        <f t="shared" si="289"/>
        <v>1600</v>
      </c>
      <c r="W262" s="83">
        <f t="shared" si="290"/>
        <v>1600</v>
      </c>
      <c r="X262" s="4"/>
      <c r="Y262" s="18"/>
      <c r="Z262" s="18"/>
      <c r="AA262" s="18"/>
      <c r="AB262" s="50"/>
    </row>
    <row r="263" spans="1:28" ht="13.15" customHeight="1">
      <c r="A263" s="2">
        <f t="shared" si="317"/>
        <v>249</v>
      </c>
      <c r="B263" s="64">
        <f t="shared" si="270"/>
        <v>45570</v>
      </c>
      <c r="C263" s="2">
        <f t="shared" si="271"/>
        <v>884</v>
      </c>
      <c r="D263" s="5">
        <f t="shared" si="382"/>
        <v>1800</v>
      </c>
      <c r="E263" s="35">
        <f t="shared" si="389"/>
        <v>1884</v>
      </c>
      <c r="F263" s="35">
        <f t="shared" si="390"/>
        <v>1704</v>
      </c>
      <c r="G263" s="35">
        <f t="shared" si="391"/>
        <v>1634</v>
      </c>
      <c r="H263" s="18">
        <f t="shared" si="392"/>
        <v>800</v>
      </c>
      <c r="I263" s="18">
        <f t="shared" si="393"/>
        <v>980</v>
      </c>
      <c r="J263" s="18">
        <f t="shared" si="394"/>
        <v>1050</v>
      </c>
      <c r="K263" s="18">
        <f t="shared" ref="K263:M263" si="407">K262</f>
        <v>2000</v>
      </c>
      <c r="L263" s="18">
        <f t="shared" si="407"/>
        <v>2000</v>
      </c>
      <c r="M263" s="18">
        <f t="shared" si="407"/>
        <v>2000</v>
      </c>
      <c r="N263" s="18">
        <f t="shared" si="396"/>
        <v>-1200</v>
      </c>
      <c r="O263" s="18">
        <f t="shared" si="397"/>
        <v>-1020</v>
      </c>
      <c r="P263" s="18">
        <f t="shared" si="398"/>
        <v>-950</v>
      </c>
      <c r="Q263" s="35">
        <f t="shared" ref="Q263:S263" si="408">Q262</f>
        <v>0</v>
      </c>
      <c r="R263" s="35">
        <f t="shared" si="408"/>
        <v>0</v>
      </c>
      <c r="S263" s="35">
        <f t="shared" si="408"/>
        <v>0</v>
      </c>
      <c r="T263" s="4">
        <f t="shared" si="400"/>
        <v>1084</v>
      </c>
      <c r="U263" s="83">
        <f t="shared" si="288"/>
        <v>1600</v>
      </c>
      <c r="V263" s="83">
        <f t="shared" si="289"/>
        <v>1600</v>
      </c>
      <c r="W263" s="83">
        <f t="shared" si="290"/>
        <v>1600</v>
      </c>
      <c r="X263" s="4"/>
      <c r="Y263" s="18"/>
      <c r="Z263" s="18"/>
      <c r="AA263" s="18"/>
      <c r="AB263" s="50"/>
    </row>
    <row r="264" spans="1:28" ht="13.15" customHeight="1">
      <c r="A264" s="2">
        <f t="shared" si="317"/>
        <v>250</v>
      </c>
      <c r="B264" s="64">
        <f t="shared" si="270"/>
        <v>45571</v>
      </c>
      <c r="C264" s="2">
        <f t="shared" si="271"/>
        <v>884</v>
      </c>
      <c r="D264" s="5">
        <f t="shared" si="382"/>
        <v>1802</v>
      </c>
      <c r="E264" s="35">
        <f t="shared" si="389"/>
        <v>1886</v>
      </c>
      <c r="F264" s="35">
        <f t="shared" si="390"/>
        <v>1706</v>
      </c>
      <c r="G264" s="35">
        <f t="shared" si="391"/>
        <v>1636</v>
      </c>
      <c r="H264" s="18">
        <f t="shared" si="392"/>
        <v>800</v>
      </c>
      <c r="I264" s="18">
        <f t="shared" si="393"/>
        <v>980</v>
      </c>
      <c r="J264" s="18">
        <f t="shared" si="394"/>
        <v>1050</v>
      </c>
      <c r="K264" s="18">
        <f t="shared" ref="K264:M264" si="409">K263</f>
        <v>2000</v>
      </c>
      <c r="L264" s="18">
        <f t="shared" si="409"/>
        <v>2000</v>
      </c>
      <c r="M264" s="18">
        <f t="shared" si="409"/>
        <v>2000</v>
      </c>
      <c r="N264" s="18">
        <f t="shared" si="396"/>
        <v>-1200</v>
      </c>
      <c r="O264" s="18">
        <f t="shared" si="397"/>
        <v>-1020</v>
      </c>
      <c r="P264" s="18">
        <f t="shared" si="398"/>
        <v>-950</v>
      </c>
      <c r="Q264" s="35">
        <f t="shared" ref="Q264:S264" si="410">Q263</f>
        <v>0</v>
      </c>
      <c r="R264" s="35">
        <f t="shared" si="410"/>
        <v>0</v>
      </c>
      <c r="S264" s="35">
        <f t="shared" si="410"/>
        <v>0</v>
      </c>
      <c r="T264" s="4">
        <f t="shared" si="400"/>
        <v>1086</v>
      </c>
      <c r="U264" s="83">
        <f t="shared" si="288"/>
        <v>1600</v>
      </c>
      <c r="V264" s="83">
        <f t="shared" si="289"/>
        <v>1600</v>
      </c>
      <c r="W264" s="83">
        <f t="shared" si="290"/>
        <v>1600</v>
      </c>
      <c r="X264" s="4"/>
      <c r="Y264" s="18"/>
      <c r="Z264" s="18"/>
      <c r="AA264" s="18"/>
      <c r="AB264" s="50"/>
    </row>
    <row r="265" spans="1:28" ht="13.15" customHeight="1">
      <c r="A265" s="2">
        <f t="shared" si="317"/>
        <v>251</v>
      </c>
      <c r="B265" s="64">
        <f t="shared" si="270"/>
        <v>45572</v>
      </c>
      <c r="C265" s="2">
        <f t="shared" si="271"/>
        <v>884</v>
      </c>
      <c r="D265" s="5">
        <f t="shared" si="382"/>
        <v>1804</v>
      </c>
      <c r="E265" s="35">
        <f t="shared" si="389"/>
        <v>1888</v>
      </c>
      <c r="F265" s="35">
        <f t="shared" si="390"/>
        <v>1708</v>
      </c>
      <c r="G265" s="35">
        <f t="shared" si="391"/>
        <v>1638</v>
      </c>
      <c r="H265" s="18">
        <f t="shared" si="392"/>
        <v>800</v>
      </c>
      <c r="I265" s="18">
        <f t="shared" si="393"/>
        <v>980</v>
      </c>
      <c r="J265" s="18">
        <f t="shared" si="394"/>
        <v>1050</v>
      </c>
      <c r="K265" s="18">
        <f t="shared" ref="K265:M265" si="411">K264</f>
        <v>2000</v>
      </c>
      <c r="L265" s="18">
        <f t="shared" si="411"/>
        <v>2000</v>
      </c>
      <c r="M265" s="18">
        <f t="shared" si="411"/>
        <v>2000</v>
      </c>
      <c r="N265" s="18">
        <f t="shared" si="396"/>
        <v>-1200</v>
      </c>
      <c r="O265" s="18">
        <f t="shared" si="397"/>
        <v>-1020</v>
      </c>
      <c r="P265" s="18">
        <f t="shared" si="398"/>
        <v>-950</v>
      </c>
      <c r="Q265" s="35">
        <f t="shared" ref="Q265:S265" si="412">Q264</f>
        <v>0</v>
      </c>
      <c r="R265" s="35">
        <f t="shared" si="412"/>
        <v>0</v>
      </c>
      <c r="S265" s="35">
        <f t="shared" si="412"/>
        <v>0</v>
      </c>
      <c r="T265" s="4">
        <f t="shared" si="400"/>
        <v>1088</v>
      </c>
      <c r="U265" s="83">
        <f t="shared" si="288"/>
        <v>1600</v>
      </c>
      <c r="V265" s="83">
        <f t="shared" si="289"/>
        <v>1600</v>
      </c>
      <c r="W265" s="83">
        <f t="shared" si="290"/>
        <v>1600</v>
      </c>
      <c r="X265" s="4"/>
      <c r="Y265" s="18"/>
      <c r="Z265" s="18"/>
      <c r="AA265" s="18"/>
      <c r="AB265" s="50"/>
    </row>
    <row r="266" spans="1:28" ht="13.15" customHeight="1">
      <c r="A266" s="2">
        <f t="shared" si="317"/>
        <v>252</v>
      </c>
      <c r="B266" s="64">
        <f t="shared" si="270"/>
        <v>45573</v>
      </c>
      <c r="C266" s="2">
        <f t="shared" si="271"/>
        <v>884</v>
      </c>
      <c r="D266" s="5">
        <f t="shared" si="382"/>
        <v>1806</v>
      </c>
      <c r="E266" s="35">
        <f t="shared" si="389"/>
        <v>1890</v>
      </c>
      <c r="F266" s="35">
        <f t="shared" si="390"/>
        <v>1710</v>
      </c>
      <c r="G266" s="35">
        <f t="shared" si="391"/>
        <v>1640</v>
      </c>
      <c r="H266" s="18">
        <f t="shared" si="392"/>
        <v>800</v>
      </c>
      <c r="I266" s="18">
        <f t="shared" si="393"/>
        <v>980</v>
      </c>
      <c r="J266" s="18">
        <f t="shared" si="394"/>
        <v>1050</v>
      </c>
      <c r="K266" s="18">
        <f t="shared" ref="K266:M266" si="413">K265</f>
        <v>2000</v>
      </c>
      <c r="L266" s="18">
        <f t="shared" si="413"/>
        <v>2000</v>
      </c>
      <c r="M266" s="18">
        <f t="shared" si="413"/>
        <v>2000</v>
      </c>
      <c r="N266" s="18">
        <f t="shared" si="396"/>
        <v>-1200</v>
      </c>
      <c r="O266" s="18">
        <f t="shared" si="397"/>
        <v>-1020</v>
      </c>
      <c r="P266" s="18">
        <f t="shared" si="398"/>
        <v>-950</v>
      </c>
      <c r="Q266" s="35">
        <f t="shared" ref="Q266:S266" si="414">Q265</f>
        <v>0</v>
      </c>
      <c r="R266" s="35">
        <f t="shared" si="414"/>
        <v>0</v>
      </c>
      <c r="S266" s="35">
        <f t="shared" si="414"/>
        <v>0</v>
      </c>
      <c r="T266" s="4">
        <f t="shared" si="400"/>
        <v>1090</v>
      </c>
      <c r="U266" s="83">
        <f t="shared" si="288"/>
        <v>1600</v>
      </c>
      <c r="V266" s="83">
        <f t="shared" si="289"/>
        <v>1600</v>
      </c>
      <c r="W266" s="83">
        <f t="shared" si="290"/>
        <v>1600</v>
      </c>
      <c r="X266" s="4"/>
      <c r="Y266" s="18"/>
      <c r="Z266" s="18"/>
      <c r="AA266" s="18"/>
      <c r="AB266" s="50"/>
    </row>
    <row r="267" spans="1:28" ht="13.15" customHeight="1">
      <c r="A267" s="2">
        <f t="shared" si="317"/>
        <v>253</v>
      </c>
      <c r="B267" s="64">
        <f t="shared" si="270"/>
        <v>45574</v>
      </c>
      <c r="C267" s="2">
        <f t="shared" si="271"/>
        <v>884</v>
      </c>
      <c r="D267" s="5">
        <f t="shared" si="382"/>
        <v>1808</v>
      </c>
      <c r="E267" s="35">
        <f t="shared" si="389"/>
        <v>1892</v>
      </c>
      <c r="F267" s="35">
        <f t="shared" si="390"/>
        <v>1712</v>
      </c>
      <c r="G267" s="35">
        <f t="shared" si="391"/>
        <v>1642</v>
      </c>
      <c r="H267" s="18">
        <f t="shared" si="392"/>
        <v>800</v>
      </c>
      <c r="I267" s="18">
        <f t="shared" si="393"/>
        <v>980</v>
      </c>
      <c r="J267" s="18">
        <f t="shared" si="394"/>
        <v>1050</v>
      </c>
      <c r="K267" s="18">
        <f t="shared" ref="K267:M267" si="415">K266</f>
        <v>2000</v>
      </c>
      <c r="L267" s="18">
        <f t="shared" si="415"/>
        <v>2000</v>
      </c>
      <c r="M267" s="18">
        <f t="shared" si="415"/>
        <v>2000</v>
      </c>
      <c r="N267" s="18">
        <f t="shared" si="396"/>
        <v>-1200</v>
      </c>
      <c r="O267" s="18">
        <f t="shared" si="397"/>
        <v>-1020</v>
      </c>
      <c r="P267" s="18">
        <f t="shared" si="398"/>
        <v>-950</v>
      </c>
      <c r="Q267" s="35">
        <f t="shared" ref="Q267:S267" si="416">Q266</f>
        <v>0</v>
      </c>
      <c r="R267" s="35">
        <f t="shared" si="416"/>
        <v>0</v>
      </c>
      <c r="S267" s="35">
        <f t="shared" si="416"/>
        <v>0</v>
      </c>
      <c r="T267" s="4">
        <f t="shared" si="400"/>
        <v>1092</v>
      </c>
      <c r="U267" s="83">
        <f t="shared" si="288"/>
        <v>1600</v>
      </c>
      <c r="V267" s="83">
        <f t="shared" si="289"/>
        <v>1600</v>
      </c>
      <c r="W267" s="83">
        <f t="shared" si="290"/>
        <v>1600</v>
      </c>
      <c r="X267" s="4"/>
      <c r="Y267" s="18"/>
      <c r="Z267" s="18"/>
      <c r="AA267" s="18"/>
      <c r="AB267" s="50"/>
    </row>
    <row r="268" spans="1:28" ht="13.15" customHeight="1">
      <c r="A268" s="2">
        <f t="shared" si="317"/>
        <v>254</v>
      </c>
      <c r="B268" s="64">
        <f t="shared" si="270"/>
        <v>45575</v>
      </c>
      <c r="C268" s="2">
        <f t="shared" si="271"/>
        <v>884</v>
      </c>
      <c r="D268" s="5">
        <f t="shared" si="382"/>
        <v>1810</v>
      </c>
      <c r="E268" s="35">
        <f t="shared" si="389"/>
        <v>1894</v>
      </c>
      <c r="F268" s="35">
        <f t="shared" si="390"/>
        <v>1714</v>
      </c>
      <c r="G268" s="35">
        <f t="shared" si="391"/>
        <v>1644</v>
      </c>
      <c r="H268" s="18">
        <f t="shared" si="392"/>
        <v>800</v>
      </c>
      <c r="I268" s="18">
        <f t="shared" si="393"/>
        <v>980</v>
      </c>
      <c r="J268" s="18">
        <f t="shared" si="394"/>
        <v>1050</v>
      </c>
      <c r="K268" s="18">
        <f t="shared" ref="K268:M268" si="417">K267</f>
        <v>2000</v>
      </c>
      <c r="L268" s="18">
        <f t="shared" si="417"/>
        <v>2000</v>
      </c>
      <c r="M268" s="18">
        <f t="shared" si="417"/>
        <v>2000</v>
      </c>
      <c r="N268" s="18">
        <f t="shared" si="396"/>
        <v>-1200</v>
      </c>
      <c r="O268" s="18">
        <f t="shared" si="397"/>
        <v>-1020</v>
      </c>
      <c r="P268" s="18">
        <f t="shared" si="398"/>
        <v>-950</v>
      </c>
      <c r="Q268" s="35">
        <f t="shared" ref="Q268:S268" si="418">Q267</f>
        <v>0</v>
      </c>
      <c r="R268" s="35">
        <f t="shared" si="418"/>
        <v>0</v>
      </c>
      <c r="S268" s="35">
        <f t="shared" si="418"/>
        <v>0</v>
      </c>
      <c r="T268" s="4">
        <f t="shared" si="400"/>
        <v>1094</v>
      </c>
      <c r="U268" s="83">
        <f t="shared" si="288"/>
        <v>1600</v>
      </c>
      <c r="V268" s="83">
        <f t="shared" si="289"/>
        <v>1600</v>
      </c>
      <c r="W268" s="83">
        <f t="shared" si="290"/>
        <v>1600</v>
      </c>
      <c r="X268" s="4"/>
      <c r="Y268" s="18"/>
      <c r="Z268" s="18"/>
      <c r="AA268" s="18"/>
      <c r="AB268" s="50"/>
    </row>
    <row r="269" spans="1:28" ht="13.15" customHeight="1">
      <c r="A269" s="2">
        <f t="shared" si="317"/>
        <v>255</v>
      </c>
      <c r="B269" s="64">
        <f t="shared" si="270"/>
        <v>45576</v>
      </c>
      <c r="C269" s="2">
        <f t="shared" si="271"/>
        <v>884</v>
      </c>
      <c r="D269" s="5">
        <f t="shared" si="382"/>
        <v>1812</v>
      </c>
      <c r="E269" s="35">
        <f t="shared" si="389"/>
        <v>1896</v>
      </c>
      <c r="F269" s="35">
        <f t="shared" si="390"/>
        <v>1716</v>
      </c>
      <c r="G269" s="35">
        <f t="shared" si="391"/>
        <v>1646</v>
      </c>
      <c r="H269" s="18">
        <f t="shared" si="392"/>
        <v>800</v>
      </c>
      <c r="I269" s="18">
        <f t="shared" si="393"/>
        <v>980</v>
      </c>
      <c r="J269" s="18">
        <f t="shared" si="394"/>
        <v>1050</v>
      </c>
      <c r="K269" s="18">
        <f t="shared" ref="K269:M269" si="419">K268</f>
        <v>2000</v>
      </c>
      <c r="L269" s="18">
        <f t="shared" si="419"/>
        <v>2000</v>
      </c>
      <c r="M269" s="18">
        <f t="shared" si="419"/>
        <v>2000</v>
      </c>
      <c r="N269" s="18">
        <f t="shared" si="396"/>
        <v>-1200</v>
      </c>
      <c r="O269" s="18">
        <f t="shared" si="397"/>
        <v>-1020</v>
      </c>
      <c r="P269" s="18">
        <f t="shared" si="398"/>
        <v>-950</v>
      </c>
      <c r="Q269" s="35">
        <f t="shared" ref="Q269:S269" si="420">Q268</f>
        <v>0</v>
      </c>
      <c r="R269" s="35">
        <f t="shared" si="420"/>
        <v>0</v>
      </c>
      <c r="S269" s="35">
        <f t="shared" si="420"/>
        <v>0</v>
      </c>
      <c r="T269" s="4">
        <f t="shared" si="400"/>
        <v>1096</v>
      </c>
      <c r="U269" s="83">
        <f t="shared" si="288"/>
        <v>1600</v>
      </c>
      <c r="V269" s="83">
        <f t="shared" si="289"/>
        <v>1600</v>
      </c>
      <c r="W269" s="83">
        <f t="shared" si="290"/>
        <v>1600</v>
      </c>
      <c r="X269" s="4"/>
      <c r="Y269" s="18"/>
      <c r="Z269" s="18"/>
      <c r="AA269" s="18"/>
      <c r="AB269" s="50"/>
    </row>
    <row r="270" spans="1:28" ht="13.15" customHeight="1">
      <c r="A270" s="2">
        <f t="shared" si="317"/>
        <v>256</v>
      </c>
      <c r="B270" s="64">
        <f t="shared" si="270"/>
        <v>45577</v>
      </c>
      <c r="C270" s="2">
        <f t="shared" si="271"/>
        <v>884</v>
      </c>
      <c r="D270" s="5">
        <f t="shared" si="382"/>
        <v>1814</v>
      </c>
      <c r="E270" s="35">
        <f t="shared" si="389"/>
        <v>1898</v>
      </c>
      <c r="F270" s="35">
        <f t="shared" si="390"/>
        <v>1718</v>
      </c>
      <c r="G270" s="35">
        <f t="shared" si="391"/>
        <v>1648</v>
      </c>
      <c r="H270" s="18">
        <f t="shared" si="392"/>
        <v>800</v>
      </c>
      <c r="I270" s="18">
        <f t="shared" si="393"/>
        <v>980</v>
      </c>
      <c r="J270" s="18">
        <f t="shared" si="394"/>
        <v>1050</v>
      </c>
      <c r="K270" s="18">
        <f t="shared" ref="K270:M270" si="421">K269</f>
        <v>2000</v>
      </c>
      <c r="L270" s="18">
        <f t="shared" si="421"/>
        <v>2000</v>
      </c>
      <c r="M270" s="18">
        <f t="shared" si="421"/>
        <v>2000</v>
      </c>
      <c r="N270" s="18">
        <f t="shared" si="396"/>
        <v>-1200</v>
      </c>
      <c r="O270" s="18">
        <f t="shared" si="397"/>
        <v>-1020</v>
      </c>
      <c r="P270" s="18">
        <f t="shared" si="398"/>
        <v>-950</v>
      </c>
      <c r="Q270" s="35">
        <f t="shared" ref="Q270:S270" si="422">Q269</f>
        <v>0</v>
      </c>
      <c r="R270" s="35">
        <f t="shared" si="422"/>
        <v>0</v>
      </c>
      <c r="S270" s="35">
        <f t="shared" si="422"/>
        <v>0</v>
      </c>
      <c r="T270" s="4">
        <f t="shared" si="400"/>
        <v>1098</v>
      </c>
      <c r="U270" s="83">
        <f t="shared" si="288"/>
        <v>1600</v>
      </c>
      <c r="V270" s="83">
        <f t="shared" si="289"/>
        <v>1600</v>
      </c>
      <c r="W270" s="83">
        <f t="shared" si="290"/>
        <v>1600</v>
      </c>
      <c r="X270" s="4"/>
      <c r="Y270" s="18"/>
      <c r="Z270" s="18"/>
      <c r="AA270" s="18"/>
      <c r="AB270" s="50"/>
    </row>
    <row r="271" spans="1:28" ht="13.15" customHeight="1">
      <c r="A271" s="2">
        <f t="shared" si="317"/>
        <v>257</v>
      </c>
      <c r="B271" s="64">
        <f t="shared" si="270"/>
        <v>45578</v>
      </c>
      <c r="C271" s="2">
        <f t="shared" si="271"/>
        <v>884</v>
      </c>
      <c r="D271" s="5">
        <f t="shared" si="382"/>
        <v>1816</v>
      </c>
      <c r="E271" s="35">
        <f t="shared" si="389"/>
        <v>1900</v>
      </c>
      <c r="F271" s="35">
        <f t="shared" si="390"/>
        <v>1720</v>
      </c>
      <c r="G271" s="35">
        <f t="shared" si="391"/>
        <v>1650</v>
      </c>
      <c r="H271" s="18">
        <f t="shared" si="392"/>
        <v>800</v>
      </c>
      <c r="I271" s="18">
        <f t="shared" si="393"/>
        <v>980</v>
      </c>
      <c r="J271" s="18">
        <f t="shared" si="394"/>
        <v>1050</v>
      </c>
      <c r="K271" s="18">
        <f t="shared" ref="K271:M271" si="423">K270</f>
        <v>2000</v>
      </c>
      <c r="L271" s="18">
        <f t="shared" si="423"/>
        <v>2000</v>
      </c>
      <c r="M271" s="18">
        <f t="shared" si="423"/>
        <v>2000</v>
      </c>
      <c r="N271" s="18">
        <f t="shared" si="396"/>
        <v>-1200</v>
      </c>
      <c r="O271" s="18">
        <f t="shared" si="397"/>
        <v>-1020</v>
      </c>
      <c r="P271" s="18">
        <f t="shared" si="398"/>
        <v>-950</v>
      </c>
      <c r="Q271" s="35">
        <f t="shared" ref="Q271:S271" si="424">Q270</f>
        <v>0</v>
      </c>
      <c r="R271" s="35">
        <f t="shared" si="424"/>
        <v>0</v>
      </c>
      <c r="S271" s="35">
        <f t="shared" si="424"/>
        <v>0</v>
      </c>
      <c r="T271" s="4">
        <f t="shared" si="400"/>
        <v>1100</v>
      </c>
      <c r="U271" s="83">
        <f t="shared" si="288"/>
        <v>1600</v>
      </c>
      <c r="V271" s="83">
        <f t="shared" si="289"/>
        <v>1600</v>
      </c>
      <c r="W271" s="83">
        <f t="shared" si="290"/>
        <v>1600</v>
      </c>
      <c r="X271" s="4"/>
      <c r="Y271" s="18"/>
      <c r="Z271" s="18"/>
      <c r="AA271" s="18"/>
      <c r="AB271" s="50"/>
    </row>
    <row r="272" spans="1:28" ht="13.15" customHeight="1">
      <c r="A272" s="2">
        <f t="shared" si="317"/>
        <v>258</v>
      </c>
      <c r="B272" s="64">
        <f t="shared" ref="B272:B335" si="425">B271+1</f>
        <v>45579</v>
      </c>
      <c r="C272" s="2">
        <f t="shared" ref="C272:C335" si="426">C271</f>
        <v>884</v>
      </c>
      <c r="D272" s="5">
        <f t="shared" si="382"/>
        <v>1818</v>
      </c>
      <c r="E272" s="35">
        <f t="shared" si="389"/>
        <v>1902</v>
      </c>
      <c r="F272" s="35">
        <f t="shared" si="390"/>
        <v>1722</v>
      </c>
      <c r="G272" s="35">
        <f t="shared" si="391"/>
        <v>1652</v>
      </c>
      <c r="H272" s="18">
        <f t="shared" si="392"/>
        <v>800</v>
      </c>
      <c r="I272" s="18">
        <f t="shared" si="393"/>
        <v>980</v>
      </c>
      <c r="J272" s="18">
        <f t="shared" si="394"/>
        <v>1050</v>
      </c>
      <c r="K272" s="18">
        <f t="shared" ref="K272:M272" si="427">K271</f>
        <v>2000</v>
      </c>
      <c r="L272" s="18">
        <f t="shared" si="427"/>
        <v>2000</v>
      </c>
      <c r="M272" s="18">
        <f t="shared" si="427"/>
        <v>2000</v>
      </c>
      <c r="N272" s="18">
        <f t="shared" si="396"/>
        <v>-1200</v>
      </c>
      <c r="O272" s="18">
        <f t="shared" si="397"/>
        <v>-1020</v>
      </c>
      <c r="P272" s="18">
        <f t="shared" si="398"/>
        <v>-950</v>
      </c>
      <c r="Q272" s="35">
        <f t="shared" ref="Q272:S272" si="428">Q271</f>
        <v>0</v>
      </c>
      <c r="R272" s="35">
        <f t="shared" si="428"/>
        <v>0</v>
      </c>
      <c r="S272" s="35">
        <f t="shared" si="428"/>
        <v>0</v>
      </c>
      <c r="T272" s="4">
        <f t="shared" si="400"/>
        <v>1102</v>
      </c>
      <c r="U272" s="83">
        <f t="shared" si="288"/>
        <v>1600</v>
      </c>
      <c r="V272" s="83">
        <f t="shared" si="289"/>
        <v>1600</v>
      </c>
      <c r="W272" s="83">
        <f t="shared" si="290"/>
        <v>1600</v>
      </c>
      <c r="X272" s="4"/>
      <c r="Y272" s="18"/>
      <c r="Z272" s="18"/>
      <c r="AA272" s="18"/>
      <c r="AB272" s="50"/>
    </row>
    <row r="273" spans="1:28" ht="13.15" customHeight="1">
      <c r="A273" s="2">
        <f t="shared" si="317"/>
        <v>259</v>
      </c>
      <c r="B273" s="64">
        <f t="shared" si="425"/>
        <v>45580</v>
      </c>
      <c r="C273" s="2">
        <f t="shared" si="426"/>
        <v>884</v>
      </c>
      <c r="D273" s="5">
        <f t="shared" si="382"/>
        <v>1820</v>
      </c>
      <c r="E273" s="35">
        <f t="shared" si="389"/>
        <v>1904</v>
      </c>
      <c r="F273" s="35">
        <f t="shared" si="390"/>
        <v>1724</v>
      </c>
      <c r="G273" s="35">
        <f t="shared" si="391"/>
        <v>1654</v>
      </c>
      <c r="H273" s="18">
        <f t="shared" si="392"/>
        <v>800</v>
      </c>
      <c r="I273" s="18">
        <f t="shared" si="393"/>
        <v>980</v>
      </c>
      <c r="J273" s="18">
        <f t="shared" si="394"/>
        <v>1050</v>
      </c>
      <c r="K273" s="18">
        <f t="shared" ref="K273:M273" si="429">K272</f>
        <v>2000</v>
      </c>
      <c r="L273" s="18">
        <f t="shared" si="429"/>
        <v>2000</v>
      </c>
      <c r="M273" s="18">
        <f t="shared" si="429"/>
        <v>2000</v>
      </c>
      <c r="N273" s="18">
        <f t="shared" si="396"/>
        <v>-1200</v>
      </c>
      <c r="O273" s="18">
        <f t="shared" si="397"/>
        <v>-1020</v>
      </c>
      <c r="P273" s="18">
        <f t="shared" si="398"/>
        <v>-950</v>
      </c>
      <c r="Q273" s="35">
        <f t="shared" ref="Q273:S273" si="430">Q272</f>
        <v>0</v>
      </c>
      <c r="R273" s="35">
        <f t="shared" si="430"/>
        <v>0</v>
      </c>
      <c r="S273" s="35">
        <f t="shared" si="430"/>
        <v>0</v>
      </c>
      <c r="T273" s="4">
        <f t="shared" si="400"/>
        <v>1104</v>
      </c>
      <c r="U273" s="83">
        <f t="shared" si="288"/>
        <v>1600</v>
      </c>
      <c r="V273" s="83">
        <f t="shared" si="289"/>
        <v>1600</v>
      </c>
      <c r="W273" s="83">
        <f t="shared" si="290"/>
        <v>1600</v>
      </c>
      <c r="X273" s="4"/>
      <c r="Y273" s="18"/>
      <c r="Z273" s="18"/>
      <c r="AA273" s="18"/>
      <c r="AB273" s="50"/>
    </row>
    <row r="274" spans="1:28" ht="13.15" customHeight="1">
      <c r="A274" s="2">
        <f t="shared" si="317"/>
        <v>260</v>
      </c>
      <c r="B274" s="64">
        <f t="shared" si="425"/>
        <v>45581</v>
      </c>
      <c r="C274" s="2">
        <f t="shared" si="426"/>
        <v>884</v>
      </c>
      <c r="D274" s="5">
        <f t="shared" si="382"/>
        <v>1822</v>
      </c>
      <c r="E274" s="35">
        <f t="shared" si="389"/>
        <v>1906</v>
      </c>
      <c r="F274" s="35">
        <f t="shared" si="390"/>
        <v>1726</v>
      </c>
      <c r="G274" s="35">
        <f t="shared" si="391"/>
        <v>1656</v>
      </c>
      <c r="H274" s="18">
        <f t="shared" si="392"/>
        <v>800</v>
      </c>
      <c r="I274" s="18">
        <f t="shared" si="393"/>
        <v>980</v>
      </c>
      <c r="J274" s="18">
        <f t="shared" si="394"/>
        <v>1050</v>
      </c>
      <c r="K274" s="18">
        <f t="shared" ref="K274:M274" si="431">K273</f>
        <v>2000</v>
      </c>
      <c r="L274" s="18">
        <f t="shared" si="431"/>
        <v>2000</v>
      </c>
      <c r="M274" s="18">
        <f t="shared" si="431"/>
        <v>2000</v>
      </c>
      <c r="N274" s="18">
        <f t="shared" si="396"/>
        <v>-1200</v>
      </c>
      <c r="O274" s="18">
        <f t="shared" si="397"/>
        <v>-1020</v>
      </c>
      <c r="P274" s="18">
        <f t="shared" si="398"/>
        <v>-950</v>
      </c>
      <c r="Q274" s="35">
        <f t="shared" ref="Q274:S274" si="432">Q273</f>
        <v>0</v>
      </c>
      <c r="R274" s="35">
        <f t="shared" si="432"/>
        <v>0</v>
      </c>
      <c r="S274" s="35">
        <f t="shared" si="432"/>
        <v>0</v>
      </c>
      <c r="T274" s="4">
        <f t="shared" si="400"/>
        <v>1106</v>
      </c>
      <c r="U274" s="83">
        <f t="shared" si="288"/>
        <v>1600</v>
      </c>
      <c r="V274" s="83">
        <f t="shared" si="289"/>
        <v>1600</v>
      </c>
      <c r="W274" s="83">
        <f t="shared" si="290"/>
        <v>1600</v>
      </c>
      <c r="X274" s="4"/>
      <c r="Y274" s="18"/>
      <c r="Z274" s="18"/>
      <c r="AA274" s="18"/>
      <c r="AB274" s="50"/>
    </row>
    <row r="275" spans="1:28" ht="13.15" customHeight="1">
      <c r="A275" s="2">
        <f t="shared" si="317"/>
        <v>261</v>
      </c>
      <c r="B275" s="64">
        <f t="shared" si="425"/>
        <v>45582</v>
      </c>
      <c r="C275" s="2">
        <f t="shared" si="426"/>
        <v>884</v>
      </c>
      <c r="D275" s="5">
        <f t="shared" si="382"/>
        <v>1824</v>
      </c>
      <c r="E275" s="35">
        <f t="shared" si="389"/>
        <v>1908</v>
      </c>
      <c r="F275" s="35">
        <f t="shared" si="390"/>
        <v>1728</v>
      </c>
      <c r="G275" s="35">
        <f t="shared" si="391"/>
        <v>1658</v>
      </c>
      <c r="H275" s="18">
        <f t="shared" si="392"/>
        <v>800</v>
      </c>
      <c r="I275" s="18">
        <f t="shared" si="393"/>
        <v>980</v>
      </c>
      <c r="J275" s="18">
        <f t="shared" si="394"/>
        <v>1050</v>
      </c>
      <c r="K275" s="18">
        <f t="shared" ref="K275:M275" si="433">K274</f>
        <v>2000</v>
      </c>
      <c r="L275" s="18">
        <f t="shared" si="433"/>
        <v>2000</v>
      </c>
      <c r="M275" s="18">
        <f t="shared" si="433"/>
        <v>2000</v>
      </c>
      <c r="N275" s="18">
        <f t="shared" si="396"/>
        <v>-1200</v>
      </c>
      <c r="O275" s="18">
        <f t="shared" si="397"/>
        <v>-1020</v>
      </c>
      <c r="P275" s="18">
        <f t="shared" si="398"/>
        <v>-950</v>
      </c>
      <c r="Q275" s="35">
        <f t="shared" ref="Q275:S275" si="434">Q274</f>
        <v>0</v>
      </c>
      <c r="R275" s="35">
        <f t="shared" si="434"/>
        <v>0</v>
      </c>
      <c r="S275" s="35">
        <f t="shared" si="434"/>
        <v>0</v>
      </c>
      <c r="T275" s="4">
        <f t="shared" si="400"/>
        <v>1108</v>
      </c>
      <c r="U275" s="83">
        <f t="shared" si="288"/>
        <v>1600</v>
      </c>
      <c r="V275" s="83">
        <f t="shared" si="289"/>
        <v>1600</v>
      </c>
      <c r="W275" s="83">
        <f t="shared" si="290"/>
        <v>1600</v>
      </c>
      <c r="X275" s="4"/>
      <c r="Y275" s="18"/>
      <c r="Z275" s="18"/>
      <c r="AA275" s="18"/>
      <c r="AB275" s="50"/>
    </row>
    <row r="276" spans="1:28" ht="13.15" customHeight="1">
      <c r="A276" s="2">
        <f t="shared" si="317"/>
        <v>262</v>
      </c>
      <c r="B276" s="64">
        <f t="shared" si="425"/>
        <v>45583</v>
      </c>
      <c r="C276" s="2">
        <f t="shared" si="426"/>
        <v>884</v>
      </c>
      <c r="D276" s="5">
        <f t="shared" si="382"/>
        <v>1826</v>
      </c>
      <c r="E276" s="35">
        <f t="shared" si="389"/>
        <v>1910</v>
      </c>
      <c r="F276" s="35">
        <f t="shared" si="390"/>
        <v>1730</v>
      </c>
      <c r="G276" s="35">
        <f t="shared" si="391"/>
        <v>1660</v>
      </c>
      <c r="H276" s="18">
        <f t="shared" si="392"/>
        <v>800</v>
      </c>
      <c r="I276" s="18">
        <f t="shared" si="393"/>
        <v>980</v>
      </c>
      <c r="J276" s="18">
        <f t="shared" si="394"/>
        <v>1050</v>
      </c>
      <c r="K276" s="18">
        <f t="shared" ref="K276:M276" si="435">K275</f>
        <v>2000</v>
      </c>
      <c r="L276" s="18">
        <f t="shared" si="435"/>
        <v>2000</v>
      </c>
      <c r="M276" s="18">
        <f t="shared" si="435"/>
        <v>2000</v>
      </c>
      <c r="N276" s="18">
        <f t="shared" si="396"/>
        <v>-1200</v>
      </c>
      <c r="O276" s="18">
        <f t="shared" si="397"/>
        <v>-1020</v>
      </c>
      <c r="P276" s="18">
        <f t="shared" si="398"/>
        <v>-950</v>
      </c>
      <c r="Q276" s="35">
        <f t="shared" ref="Q276:S276" si="436">Q275</f>
        <v>0</v>
      </c>
      <c r="R276" s="35">
        <f t="shared" si="436"/>
        <v>0</v>
      </c>
      <c r="S276" s="35">
        <f t="shared" si="436"/>
        <v>0</v>
      </c>
      <c r="T276" s="4">
        <f t="shared" si="400"/>
        <v>1110</v>
      </c>
      <c r="U276" s="83">
        <f t="shared" si="288"/>
        <v>1600</v>
      </c>
      <c r="V276" s="83">
        <f t="shared" si="289"/>
        <v>1600</v>
      </c>
      <c r="W276" s="83">
        <f t="shared" si="290"/>
        <v>1600</v>
      </c>
      <c r="X276" s="4"/>
      <c r="Y276" s="18"/>
      <c r="Z276" s="18"/>
      <c r="AA276" s="18"/>
      <c r="AB276" s="50"/>
    </row>
    <row r="277" spans="1:28" ht="13.15" customHeight="1">
      <c r="A277" s="2">
        <f t="shared" si="317"/>
        <v>263</v>
      </c>
      <c r="B277" s="64">
        <f t="shared" si="425"/>
        <v>45584</v>
      </c>
      <c r="C277" s="2">
        <f t="shared" si="426"/>
        <v>884</v>
      </c>
      <c r="D277" s="5">
        <f t="shared" si="382"/>
        <v>1828</v>
      </c>
      <c r="E277" s="35">
        <f t="shared" si="389"/>
        <v>1912</v>
      </c>
      <c r="F277" s="35">
        <f t="shared" si="390"/>
        <v>1732</v>
      </c>
      <c r="G277" s="35">
        <f t="shared" si="391"/>
        <v>1662</v>
      </c>
      <c r="H277" s="18">
        <f t="shared" si="392"/>
        <v>800</v>
      </c>
      <c r="I277" s="18">
        <f t="shared" si="393"/>
        <v>980</v>
      </c>
      <c r="J277" s="18">
        <f t="shared" si="394"/>
        <v>1050</v>
      </c>
      <c r="K277" s="18">
        <f t="shared" ref="K277:M277" si="437">K276</f>
        <v>2000</v>
      </c>
      <c r="L277" s="18">
        <f t="shared" si="437"/>
        <v>2000</v>
      </c>
      <c r="M277" s="18">
        <f t="shared" si="437"/>
        <v>2000</v>
      </c>
      <c r="N277" s="18">
        <f t="shared" si="396"/>
        <v>-1200</v>
      </c>
      <c r="O277" s="18">
        <f t="shared" si="397"/>
        <v>-1020</v>
      </c>
      <c r="P277" s="18">
        <f t="shared" si="398"/>
        <v>-950</v>
      </c>
      <c r="Q277" s="35">
        <f t="shared" ref="Q277:S277" si="438">Q276</f>
        <v>0</v>
      </c>
      <c r="R277" s="35">
        <f t="shared" si="438"/>
        <v>0</v>
      </c>
      <c r="S277" s="35">
        <f t="shared" si="438"/>
        <v>0</v>
      </c>
      <c r="T277" s="4">
        <f t="shared" si="400"/>
        <v>1112</v>
      </c>
      <c r="U277" s="83">
        <f t="shared" si="288"/>
        <v>1600</v>
      </c>
      <c r="V277" s="83">
        <f t="shared" si="289"/>
        <v>1600</v>
      </c>
      <c r="W277" s="83">
        <f t="shared" si="290"/>
        <v>1600</v>
      </c>
      <c r="X277" s="4"/>
      <c r="Y277" s="18"/>
      <c r="Z277" s="18"/>
      <c r="AA277" s="18"/>
      <c r="AB277" s="50"/>
    </row>
    <row r="278" spans="1:28" ht="13.15" customHeight="1">
      <c r="A278" s="2">
        <f t="shared" si="317"/>
        <v>264</v>
      </c>
      <c r="B278" s="64">
        <f t="shared" si="425"/>
        <v>45585</v>
      </c>
      <c r="C278" s="2">
        <f t="shared" si="426"/>
        <v>884</v>
      </c>
      <c r="D278" s="5">
        <f t="shared" si="382"/>
        <v>1830</v>
      </c>
      <c r="E278" s="35">
        <f t="shared" si="389"/>
        <v>1914</v>
      </c>
      <c r="F278" s="35">
        <f t="shared" si="390"/>
        <v>1734</v>
      </c>
      <c r="G278" s="35">
        <f t="shared" si="391"/>
        <v>1664</v>
      </c>
      <c r="H278" s="18">
        <f t="shared" si="392"/>
        <v>800</v>
      </c>
      <c r="I278" s="18">
        <f t="shared" si="393"/>
        <v>980</v>
      </c>
      <c r="J278" s="18">
        <f t="shared" si="394"/>
        <v>1050</v>
      </c>
      <c r="K278" s="18">
        <f t="shared" ref="K278:M278" si="439">K277</f>
        <v>2000</v>
      </c>
      <c r="L278" s="18">
        <f t="shared" si="439"/>
        <v>2000</v>
      </c>
      <c r="M278" s="18">
        <f t="shared" si="439"/>
        <v>2000</v>
      </c>
      <c r="N278" s="18">
        <f t="shared" si="396"/>
        <v>-1200</v>
      </c>
      <c r="O278" s="18">
        <f t="shared" si="397"/>
        <v>-1020</v>
      </c>
      <c r="P278" s="18">
        <f t="shared" si="398"/>
        <v>-950</v>
      </c>
      <c r="Q278" s="35">
        <f t="shared" ref="Q278:S278" si="440">Q277</f>
        <v>0</v>
      </c>
      <c r="R278" s="35">
        <f t="shared" si="440"/>
        <v>0</v>
      </c>
      <c r="S278" s="35">
        <f t="shared" si="440"/>
        <v>0</v>
      </c>
      <c r="T278" s="4">
        <f t="shared" si="400"/>
        <v>1114</v>
      </c>
      <c r="U278" s="83">
        <f t="shared" si="288"/>
        <v>1600</v>
      </c>
      <c r="V278" s="83">
        <f t="shared" si="289"/>
        <v>1600</v>
      </c>
      <c r="W278" s="83">
        <f t="shared" si="290"/>
        <v>1600</v>
      </c>
      <c r="X278" s="4"/>
      <c r="Y278" s="18"/>
      <c r="Z278" s="18"/>
      <c r="AA278" s="18"/>
      <c r="AB278" s="50"/>
    </row>
    <row r="279" spans="1:28" ht="13.15" customHeight="1">
      <c r="A279" s="2">
        <f t="shared" si="317"/>
        <v>265</v>
      </c>
      <c r="B279" s="64">
        <f t="shared" si="425"/>
        <v>45586</v>
      </c>
      <c r="C279" s="2">
        <f t="shared" si="426"/>
        <v>884</v>
      </c>
      <c r="D279" s="5">
        <f t="shared" si="382"/>
        <v>1832</v>
      </c>
      <c r="E279" s="35">
        <f t="shared" si="389"/>
        <v>1916</v>
      </c>
      <c r="F279" s="35">
        <f t="shared" si="390"/>
        <v>1736</v>
      </c>
      <c r="G279" s="35">
        <f t="shared" si="391"/>
        <v>1666</v>
      </c>
      <c r="H279" s="18">
        <f t="shared" si="392"/>
        <v>800</v>
      </c>
      <c r="I279" s="18">
        <f t="shared" si="393"/>
        <v>980</v>
      </c>
      <c r="J279" s="18">
        <f t="shared" si="394"/>
        <v>1050</v>
      </c>
      <c r="K279" s="18">
        <f t="shared" ref="K279:M279" si="441">K278</f>
        <v>2000</v>
      </c>
      <c r="L279" s="18">
        <f t="shared" si="441"/>
        <v>2000</v>
      </c>
      <c r="M279" s="18">
        <f t="shared" si="441"/>
        <v>2000</v>
      </c>
      <c r="N279" s="18">
        <f t="shared" si="396"/>
        <v>-1200</v>
      </c>
      <c r="O279" s="18">
        <f t="shared" si="397"/>
        <v>-1020</v>
      </c>
      <c r="P279" s="18">
        <f t="shared" si="398"/>
        <v>-950</v>
      </c>
      <c r="Q279" s="35">
        <f t="shared" ref="Q279:S279" si="442">Q278</f>
        <v>0</v>
      </c>
      <c r="R279" s="35">
        <f t="shared" si="442"/>
        <v>0</v>
      </c>
      <c r="S279" s="35">
        <f t="shared" si="442"/>
        <v>0</v>
      </c>
      <c r="T279" s="4">
        <f t="shared" si="400"/>
        <v>1116</v>
      </c>
      <c r="U279" s="83">
        <f t="shared" ref="U279:U342" si="443">U278+$X279*1000-Q279</f>
        <v>1600</v>
      </c>
      <c r="V279" s="83">
        <f t="shared" ref="V279:V342" si="444">V278+$X279*1000-R279</f>
        <v>1600</v>
      </c>
      <c r="W279" s="83">
        <f t="shared" ref="W279:W342" si="445">W278+$X279*1000-S279</f>
        <v>1600</v>
      </c>
      <c r="X279" s="4"/>
      <c r="Y279" s="18"/>
      <c r="Z279" s="18"/>
      <c r="AA279" s="18"/>
      <c r="AB279" s="50"/>
    </row>
    <row r="280" spans="1:28" ht="13.15" customHeight="1">
      <c r="A280" s="2">
        <f t="shared" si="317"/>
        <v>266</v>
      </c>
      <c r="B280" s="64">
        <f t="shared" si="425"/>
        <v>45587</v>
      </c>
      <c r="C280" s="2">
        <f t="shared" si="426"/>
        <v>884</v>
      </c>
      <c r="D280" s="5">
        <f t="shared" si="382"/>
        <v>1834</v>
      </c>
      <c r="E280" s="35">
        <f t="shared" si="389"/>
        <v>1918</v>
      </c>
      <c r="F280" s="35">
        <f t="shared" si="390"/>
        <v>1738</v>
      </c>
      <c r="G280" s="35">
        <f t="shared" si="391"/>
        <v>1668</v>
      </c>
      <c r="H280" s="18">
        <f t="shared" si="392"/>
        <v>800</v>
      </c>
      <c r="I280" s="18">
        <f t="shared" si="393"/>
        <v>980</v>
      </c>
      <c r="J280" s="18">
        <f t="shared" si="394"/>
        <v>1050</v>
      </c>
      <c r="K280" s="18">
        <f t="shared" ref="K280:M280" si="446">K279</f>
        <v>2000</v>
      </c>
      <c r="L280" s="18">
        <f t="shared" si="446"/>
        <v>2000</v>
      </c>
      <c r="M280" s="18">
        <f t="shared" si="446"/>
        <v>2000</v>
      </c>
      <c r="N280" s="18">
        <f t="shared" si="396"/>
        <v>-1200</v>
      </c>
      <c r="O280" s="18">
        <f t="shared" si="397"/>
        <v>-1020</v>
      </c>
      <c r="P280" s="18">
        <f t="shared" si="398"/>
        <v>-950</v>
      </c>
      <c r="Q280" s="35">
        <f t="shared" ref="Q280:S280" si="447">Q279</f>
        <v>0</v>
      </c>
      <c r="R280" s="35">
        <f t="shared" si="447"/>
        <v>0</v>
      </c>
      <c r="S280" s="35">
        <f t="shared" si="447"/>
        <v>0</v>
      </c>
      <c r="T280" s="4">
        <f t="shared" si="400"/>
        <v>1118</v>
      </c>
      <c r="U280" s="83">
        <f t="shared" si="443"/>
        <v>1600</v>
      </c>
      <c r="V280" s="83">
        <f t="shared" si="444"/>
        <v>1600</v>
      </c>
      <c r="W280" s="83">
        <f t="shared" si="445"/>
        <v>1600</v>
      </c>
      <c r="X280" s="4"/>
      <c r="Y280" s="18"/>
      <c r="Z280" s="18"/>
      <c r="AA280" s="18"/>
      <c r="AB280" s="50"/>
    </row>
    <row r="281" spans="1:28" ht="13.15" customHeight="1">
      <c r="A281" s="2">
        <f t="shared" si="317"/>
        <v>267</v>
      </c>
      <c r="B281" s="64">
        <f t="shared" si="425"/>
        <v>45588</v>
      </c>
      <c r="C281" s="2">
        <f t="shared" si="426"/>
        <v>884</v>
      </c>
      <c r="D281" s="5">
        <f t="shared" si="382"/>
        <v>1836</v>
      </c>
      <c r="E281" s="35">
        <f t="shared" si="389"/>
        <v>1920</v>
      </c>
      <c r="F281" s="35">
        <f t="shared" si="390"/>
        <v>1740</v>
      </c>
      <c r="G281" s="35">
        <f t="shared" si="391"/>
        <v>1670</v>
      </c>
      <c r="H281" s="18">
        <f t="shared" si="392"/>
        <v>800</v>
      </c>
      <c r="I281" s="18">
        <f t="shared" si="393"/>
        <v>980</v>
      </c>
      <c r="J281" s="18">
        <f t="shared" si="394"/>
        <v>1050</v>
      </c>
      <c r="K281" s="18">
        <f t="shared" ref="K281:M281" si="448">K280</f>
        <v>2000</v>
      </c>
      <c r="L281" s="18">
        <f t="shared" si="448"/>
        <v>2000</v>
      </c>
      <c r="M281" s="18">
        <f t="shared" si="448"/>
        <v>2000</v>
      </c>
      <c r="N281" s="18">
        <f t="shared" si="396"/>
        <v>-1200</v>
      </c>
      <c r="O281" s="18">
        <f t="shared" si="397"/>
        <v>-1020</v>
      </c>
      <c r="P281" s="18">
        <f t="shared" si="398"/>
        <v>-950</v>
      </c>
      <c r="Q281" s="35">
        <f t="shared" ref="Q281:S281" si="449">Q280</f>
        <v>0</v>
      </c>
      <c r="R281" s="35">
        <f t="shared" si="449"/>
        <v>0</v>
      </c>
      <c r="S281" s="35">
        <f t="shared" si="449"/>
        <v>0</v>
      </c>
      <c r="T281" s="4">
        <f t="shared" si="400"/>
        <v>1120</v>
      </c>
      <c r="U281" s="83">
        <f t="shared" si="443"/>
        <v>1600</v>
      </c>
      <c r="V281" s="83">
        <f t="shared" si="444"/>
        <v>1600</v>
      </c>
      <c r="W281" s="83">
        <f t="shared" si="445"/>
        <v>1600</v>
      </c>
      <c r="X281" s="4"/>
      <c r="Y281" s="18"/>
      <c r="Z281" s="18"/>
      <c r="AA281" s="18"/>
      <c r="AB281" s="50"/>
    </row>
    <row r="282" spans="1:28" ht="13.15" customHeight="1">
      <c r="A282" s="2">
        <f t="shared" si="317"/>
        <v>268</v>
      </c>
      <c r="B282" s="64">
        <f t="shared" si="425"/>
        <v>45589</v>
      </c>
      <c r="C282" s="2">
        <f t="shared" si="426"/>
        <v>884</v>
      </c>
      <c r="D282" s="5">
        <f t="shared" si="382"/>
        <v>1838</v>
      </c>
      <c r="E282" s="35">
        <f t="shared" si="389"/>
        <v>1922</v>
      </c>
      <c r="F282" s="35">
        <f t="shared" si="390"/>
        <v>1742</v>
      </c>
      <c r="G282" s="35">
        <f t="shared" si="391"/>
        <v>1672</v>
      </c>
      <c r="H282" s="18">
        <f t="shared" si="392"/>
        <v>800</v>
      </c>
      <c r="I282" s="18">
        <f t="shared" si="393"/>
        <v>980</v>
      </c>
      <c r="J282" s="18">
        <f t="shared" si="394"/>
        <v>1050</v>
      </c>
      <c r="K282" s="18">
        <f t="shared" ref="K282:M282" si="450">K281</f>
        <v>2000</v>
      </c>
      <c r="L282" s="18">
        <f t="shared" si="450"/>
        <v>2000</v>
      </c>
      <c r="M282" s="18">
        <f t="shared" si="450"/>
        <v>2000</v>
      </c>
      <c r="N282" s="18">
        <f t="shared" si="396"/>
        <v>-1200</v>
      </c>
      <c r="O282" s="18">
        <f t="shared" si="397"/>
        <v>-1020</v>
      </c>
      <c r="P282" s="18">
        <f t="shared" si="398"/>
        <v>-950</v>
      </c>
      <c r="Q282" s="35">
        <f t="shared" ref="Q282:S282" si="451">Q281</f>
        <v>0</v>
      </c>
      <c r="R282" s="35">
        <f t="shared" si="451"/>
        <v>0</v>
      </c>
      <c r="S282" s="35">
        <f t="shared" si="451"/>
        <v>0</v>
      </c>
      <c r="T282" s="4">
        <f t="shared" si="400"/>
        <v>1122</v>
      </c>
      <c r="U282" s="83">
        <f t="shared" si="443"/>
        <v>1600</v>
      </c>
      <c r="V282" s="83">
        <f t="shared" si="444"/>
        <v>1600</v>
      </c>
      <c r="W282" s="83">
        <f t="shared" si="445"/>
        <v>1600</v>
      </c>
      <c r="X282" s="4"/>
      <c r="Y282" s="18"/>
      <c r="Z282" s="18"/>
      <c r="AA282" s="18"/>
      <c r="AB282" s="50"/>
    </row>
    <row r="283" spans="1:28" ht="13.15" customHeight="1">
      <c r="A283" s="2">
        <f t="shared" si="317"/>
        <v>269</v>
      </c>
      <c r="B283" s="64">
        <f t="shared" si="425"/>
        <v>45590</v>
      </c>
      <c r="C283" s="2">
        <f t="shared" si="426"/>
        <v>884</v>
      </c>
      <c r="D283" s="5">
        <f t="shared" si="382"/>
        <v>1840</v>
      </c>
      <c r="E283" s="35">
        <f t="shared" si="389"/>
        <v>1924</v>
      </c>
      <c r="F283" s="35">
        <f t="shared" si="390"/>
        <v>1744</v>
      </c>
      <c r="G283" s="35">
        <f t="shared" si="391"/>
        <v>1674</v>
      </c>
      <c r="H283" s="18">
        <f t="shared" si="392"/>
        <v>800</v>
      </c>
      <c r="I283" s="18">
        <f t="shared" si="393"/>
        <v>980</v>
      </c>
      <c r="J283" s="18">
        <f t="shared" si="394"/>
        <v>1050</v>
      </c>
      <c r="K283" s="18">
        <f t="shared" ref="K283:M283" si="452">K282</f>
        <v>2000</v>
      </c>
      <c r="L283" s="18">
        <f t="shared" si="452"/>
        <v>2000</v>
      </c>
      <c r="M283" s="18">
        <f t="shared" si="452"/>
        <v>2000</v>
      </c>
      <c r="N283" s="18">
        <f t="shared" si="396"/>
        <v>-1200</v>
      </c>
      <c r="O283" s="18">
        <f t="shared" si="397"/>
        <v>-1020</v>
      </c>
      <c r="P283" s="18">
        <f t="shared" si="398"/>
        <v>-950</v>
      </c>
      <c r="Q283" s="35">
        <f t="shared" ref="Q283:S283" si="453">Q282</f>
        <v>0</v>
      </c>
      <c r="R283" s="35">
        <f t="shared" si="453"/>
        <v>0</v>
      </c>
      <c r="S283" s="35">
        <f t="shared" si="453"/>
        <v>0</v>
      </c>
      <c r="T283" s="4">
        <f t="shared" si="400"/>
        <v>1124</v>
      </c>
      <c r="U283" s="83">
        <f t="shared" si="443"/>
        <v>1600</v>
      </c>
      <c r="V283" s="83">
        <f t="shared" si="444"/>
        <v>1600</v>
      </c>
      <c r="W283" s="83">
        <f t="shared" si="445"/>
        <v>1600</v>
      </c>
      <c r="X283" s="4"/>
      <c r="Y283" s="18"/>
      <c r="Z283" s="18"/>
      <c r="AA283" s="18"/>
      <c r="AB283" s="50"/>
    </row>
    <row r="284" spans="1:28" ht="13.15" customHeight="1">
      <c r="A284" s="2">
        <f t="shared" si="317"/>
        <v>270</v>
      </c>
      <c r="B284" s="64">
        <f t="shared" si="425"/>
        <v>45591</v>
      </c>
      <c r="C284" s="2">
        <f t="shared" si="426"/>
        <v>884</v>
      </c>
      <c r="D284" s="5">
        <f t="shared" si="382"/>
        <v>1842</v>
      </c>
      <c r="E284" s="35">
        <f t="shared" si="389"/>
        <v>1926</v>
      </c>
      <c r="F284" s="35">
        <f t="shared" si="390"/>
        <v>1746</v>
      </c>
      <c r="G284" s="35">
        <f t="shared" si="391"/>
        <v>1676</v>
      </c>
      <c r="H284" s="18">
        <f t="shared" si="392"/>
        <v>800</v>
      </c>
      <c r="I284" s="18">
        <f t="shared" si="393"/>
        <v>980</v>
      </c>
      <c r="J284" s="18">
        <f t="shared" si="394"/>
        <v>1050</v>
      </c>
      <c r="K284" s="18">
        <f t="shared" ref="K284:M284" si="454">K283</f>
        <v>2000</v>
      </c>
      <c r="L284" s="18">
        <f t="shared" si="454"/>
        <v>2000</v>
      </c>
      <c r="M284" s="18">
        <f t="shared" si="454"/>
        <v>2000</v>
      </c>
      <c r="N284" s="18">
        <f t="shared" si="396"/>
        <v>-1200</v>
      </c>
      <c r="O284" s="18">
        <f t="shared" si="397"/>
        <v>-1020</v>
      </c>
      <c r="P284" s="18">
        <f t="shared" si="398"/>
        <v>-950</v>
      </c>
      <c r="Q284" s="35">
        <f t="shared" ref="Q284:S284" si="455">Q283</f>
        <v>0</v>
      </c>
      <c r="R284" s="35">
        <f t="shared" si="455"/>
        <v>0</v>
      </c>
      <c r="S284" s="35">
        <f t="shared" si="455"/>
        <v>0</v>
      </c>
      <c r="T284" s="4">
        <f t="shared" si="400"/>
        <v>1126</v>
      </c>
      <c r="U284" s="83">
        <f t="shared" si="443"/>
        <v>1600</v>
      </c>
      <c r="V284" s="83">
        <f t="shared" si="444"/>
        <v>1600</v>
      </c>
      <c r="W284" s="83">
        <f t="shared" si="445"/>
        <v>1600</v>
      </c>
      <c r="X284" s="4"/>
      <c r="Y284" s="18"/>
      <c r="Z284" s="18"/>
      <c r="AA284" s="18"/>
      <c r="AB284" s="50"/>
    </row>
    <row r="285" spans="1:28" ht="13.15" customHeight="1">
      <c r="A285" s="2">
        <f t="shared" si="317"/>
        <v>271</v>
      </c>
      <c r="B285" s="64">
        <f t="shared" si="425"/>
        <v>45592</v>
      </c>
      <c r="C285" s="2">
        <f t="shared" si="426"/>
        <v>884</v>
      </c>
      <c r="D285" s="5">
        <f t="shared" si="382"/>
        <v>1844</v>
      </c>
      <c r="E285" s="35">
        <f t="shared" si="389"/>
        <v>1928</v>
      </c>
      <c r="F285" s="35">
        <f t="shared" si="390"/>
        <v>1748</v>
      </c>
      <c r="G285" s="35">
        <f t="shared" si="391"/>
        <v>1678</v>
      </c>
      <c r="H285" s="18">
        <f t="shared" si="392"/>
        <v>800</v>
      </c>
      <c r="I285" s="18">
        <f t="shared" si="393"/>
        <v>980</v>
      </c>
      <c r="J285" s="18">
        <f t="shared" si="394"/>
        <v>1050</v>
      </c>
      <c r="K285" s="18">
        <f t="shared" ref="K285:M285" si="456">K284</f>
        <v>2000</v>
      </c>
      <c r="L285" s="18">
        <f t="shared" si="456"/>
        <v>2000</v>
      </c>
      <c r="M285" s="18">
        <f t="shared" si="456"/>
        <v>2000</v>
      </c>
      <c r="N285" s="18">
        <f t="shared" si="396"/>
        <v>-1200</v>
      </c>
      <c r="O285" s="18">
        <f t="shared" si="397"/>
        <v>-1020</v>
      </c>
      <c r="P285" s="18">
        <f t="shared" si="398"/>
        <v>-950</v>
      </c>
      <c r="Q285" s="35">
        <f t="shared" ref="Q285:S285" si="457">Q284</f>
        <v>0</v>
      </c>
      <c r="R285" s="35">
        <f t="shared" si="457"/>
        <v>0</v>
      </c>
      <c r="S285" s="35">
        <f t="shared" si="457"/>
        <v>0</v>
      </c>
      <c r="T285" s="4">
        <f t="shared" si="400"/>
        <v>1128</v>
      </c>
      <c r="U285" s="83">
        <f t="shared" si="443"/>
        <v>1600</v>
      </c>
      <c r="V285" s="83">
        <f t="shared" si="444"/>
        <v>1600</v>
      </c>
      <c r="W285" s="83">
        <f t="shared" si="445"/>
        <v>1600</v>
      </c>
      <c r="X285" s="4"/>
      <c r="Y285" s="18"/>
      <c r="Z285" s="18"/>
      <c r="AA285" s="18"/>
      <c r="AB285" s="50"/>
    </row>
    <row r="286" spans="1:28" ht="13.15" customHeight="1">
      <c r="A286" s="2">
        <f t="shared" si="317"/>
        <v>272</v>
      </c>
      <c r="B286" s="64">
        <f t="shared" si="425"/>
        <v>45593</v>
      </c>
      <c r="C286" s="2">
        <f t="shared" si="426"/>
        <v>884</v>
      </c>
      <c r="D286" s="5">
        <f t="shared" si="382"/>
        <v>1846</v>
      </c>
      <c r="E286" s="35">
        <f t="shared" si="389"/>
        <v>1930</v>
      </c>
      <c r="F286" s="35">
        <f t="shared" si="390"/>
        <v>1750</v>
      </c>
      <c r="G286" s="35">
        <f t="shared" si="391"/>
        <v>1680</v>
      </c>
      <c r="H286" s="18">
        <f t="shared" si="392"/>
        <v>800</v>
      </c>
      <c r="I286" s="18">
        <f t="shared" si="393"/>
        <v>980</v>
      </c>
      <c r="J286" s="18">
        <f t="shared" si="394"/>
        <v>1050</v>
      </c>
      <c r="K286" s="18">
        <f t="shared" ref="K286:M286" si="458">K285</f>
        <v>2000</v>
      </c>
      <c r="L286" s="18">
        <f t="shared" si="458"/>
        <v>2000</v>
      </c>
      <c r="M286" s="18">
        <f t="shared" si="458"/>
        <v>2000</v>
      </c>
      <c r="N286" s="18">
        <f t="shared" si="396"/>
        <v>-1200</v>
      </c>
      <c r="O286" s="18">
        <f t="shared" si="397"/>
        <v>-1020</v>
      </c>
      <c r="P286" s="18">
        <f t="shared" si="398"/>
        <v>-950</v>
      </c>
      <c r="Q286" s="35">
        <f t="shared" ref="Q286:S286" si="459">Q285</f>
        <v>0</v>
      </c>
      <c r="R286" s="35">
        <f t="shared" si="459"/>
        <v>0</v>
      </c>
      <c r="S286" s="35">
        <f t="shared" si="459"/>
        <v>0</v>
      </c>
      <c r="T286" s="4">
        <f t="shared" si="400"/>
        <v>1130</v>
      </c>
      <c r="U286" s="83">
        <f t="shared" si="443"/>
        <v>1600</v>
      </c>
      <c r="V286" s="83">
        <f t="shared" si="444"/>
        <v>1600</v>
      </c>
      <c r="W286" s="83">
        <f t="shared" si="445"/>
        <v>1600</v>
      </c>
      <c r="X286" s="4"/>
      <c r="Y286" s="18"/>
      <c r="Z286" s="18"/>
      <c r="AA286" s="18"/>
      <c r="AB286" s="50"/>
    </row>
    <row r="287" spans="1:28" ht="13.15" customHeight="1">
      <c r="A287" s="2">
        <f t="shared" si="317"/>
        <v>273</v>
      </c>
      <c r="B287" s="64">
        <f t="shared" si="425"/>
        <v>45594</v>
      </c>
      <c r="C287" s="2">
        <f t="shared" si="426"/>
        <v>884</v>
      </c>
      <c r="D287" s="5">
        <f t="shared" si="382"/>
        <v>1848</v>
      </c>
      <c r="E287" s="35">
        <f t="shared" si="389"/>
        <v>1932</v>
      </c>
      <c r="F287" s="35">
        <f t="shared" si="390"/>
        <v>1752</v>
      </c>
      <c r="G287" s="35">
        <f t="shared" si="391"/>
        <v>1682</v>
      </c>
      <c r="H287" s="18">
        <f t="shared" si="392"/>
        <v>800</v>
      </c>
      <c r="I287" s="18">
        <f t="shared" si="393"/>
        <v>980</v>
      </c>
      <c r="J287" s="18">
        <f t="shared" si="394"/>
        <v>1050</v>
      </c>
      <c r="K287" s="18">
        <f t="shared" ref="K287:M287" si="460">K286</f>
        <v>2000</v>
      </c>
      <c r="L287" s="18">
        <f t="shared" si="460"/>
        <v>2000</v>
      </c>
      <c r="M287" s="18">
        <f t="shared" si="460"/>
        <v>2000</v>
      </c>
      <c r="N287" s="18">
        <f t="shared" si="396"/>
        <v>-1200</v>
      </c>
      <c r="O287" s="18">
        <f t="shared" si="397"/>
        <v>-1020</v>
      </c>
      <c r="P287" s="18">
        <f t="shared" si="398"/>
        <v>-950</v>
      </c>
      <c r="Q287" s="35">
        <f t="shared" ref="Q287:S287" si="461">Q286</f>
        <v>0</v>
      </c>
      <c r="R287" s="35">
        <f t="shared" si="461"/>
        <v>0</v>
      </c>
      <c r="S287" s="35">
        <f t="shared" si="461"/>
        <v>0</v>
      </c>
      <c r="T287" s="4">
        <f t="shared" si="400"/>
        <v>1132</v>
      </c>
      <c r="U287" s="83">
        <f t="shared" si="443"/>
        <v>1600</v>
      </c>
      <c r="V287" s="83">
        <f t="shared" si="444"/>
        <v>1600</v>
      </c>
      <c r="W287" s="83">
        <f t="shared" si="445"/>
        <v>1600</v>
      </c>
      <c r="X287" s="4"/>
      <c r="Y287" s="18"/>
      <c r="Z287" s="18"/>
      <c r="AA287" s="18"/>
      <c r="AB287" s="50"/>
    </row>
    <row r="288" spans="1:28" ht="13.15" customHeight="1">
      <c r="A288" s="2">
        <f t="shared" si="317"/>
        <v>274</v>
      </c>
      <c r="B288" s="64">
        <f t="shared" si="425"/>
        <v>45595</v>
      </c>
      <c r="C288" s="2">
        <f t="shared" si="426"/>
        <v>884</v>
      </c>
      <c r="D288" s="5">
        <f t="shared" si="382"/>
        <v>1850</v>
      </c>
      <c r="E288" s="35">
        <f t="shared" si="389"/>
        <v>1934</v>
      </c>
      <c r="F288" s="35">
        <f t="shared" si="390"/>
        <v>1754</v>
      </c>
      <c r="G288" s="35">
        <f t="shared" si="391"/>
        <v>1684</v>
      </c>
      <c r="H288" s="18">
        <f t="shared" si="392"/>
        <v>800</v>
      </c>
      <c r="I288" s="18">
        <f t="shared" si="393"/>
        <v>980</v>
      </c>
      <c r="J288" s="18">
        <f t="shared" si="394"/>
        <v>1050</v>
      </c>
      <c r="K288" s="18">
        <f t="shared" ref="K288:M288" si="462">K287</f>
        <v>2000</v>
      </c>
      <c r="L288" s="18">
        <f t="shared" si="462"/>
        <v>2000</v>
      </c>
      <c r="M288" s="18">
        <f t="shared" si="462"/>
        <v>2000</v>
      </c>
      <c r="N288" s="18">
        <f t="shared" si="396"/>
        <v>-1200</v>
      </c>
      <c r="O288" s="18">
        <f t="shared" si="397"/>
        <v>-1020</v>
      </c>
      <c r="P288" s="18">
        <f t="shared" si="398"/>
        <v>-950</v>
      </c>
      <c r="Q288" s="35">
        <f t="shared" ref="Q288:S288" si="463">Q287</f>
        <v>0</v>
      </c>
      <c r="R288" s="35">
        <f t="shared" si="463"/>
        <v>0</v>
      </c>
      <c r="S288" s="35">
        <f t="shared" si="463"/>
        <v>0</v>
      </c>
      <c r="T288" s="4">
        <f t="shared" si="400"/>
        <v>1134</v>
      </c>
      <c r="U288" s="83">
        <f t="shared" si="443"/>
        <v>1600</v>
      </c>
      <c r="V288" s="83">
        <f t="shared" si="444"/>
        <v>1600</v>
      </c>
      <c r="W288" s="83">
        <f t="shared" si="445"/>
        <v>1600</v>
      </c>
      <c r="X288" s="4"/>
      <c r="Y288" s="18"/>
      <c r="Z288" s="18"/>
      <c r="AA288" s="18"/>
      <c r="AB288" s="50"/>
    </row>
    <row r="289" spans="1:28" ht="13.15" customHeight="1">
      <c r="A289" s="2">
        <f t="shared" si="317"/>
        <v>275</v>
      </c>
      <c r="B289" s="64">
        <f t="shared" si="425"/>
        <v>45596</v>
      </c>
      <c r="C289" s="2">
        <f t="shared" si="426"/>
        <v>884</v>
      </c>
      <c r="D289" s="5">
        <f t="shared" si="382"/>
        <v>1852</v>
      </c>
      <c r="E289" s="35">
        <f t="shared" si="389"/>
        <v>1936</v>
      </c>
      <c r="F289" s="35">
        <f t="shared" si="390"/>
        <v>1756</v>
      </c>
      <c r="G289" s="35">
        <f t="shared" si="391"/>
        <v>1686</v>
      </c>
      <c r="H289" s="18">
        <f t="shared" si="392"/>
        <v>800</v>
      </c>
      <c r="I289" s="18">
        <f t="shared" si="393"/>
        <v>980</v>
      </c>
      <c r="J289" s="18">
        <f t="shared" si="394"/>
        <v>1050</v>
      </c>
      <c r="K289" s="18">
        <f t="shared" ref="K289:M289" si="464">K288</f>
        <v>2000</v>
      </c>
      <c r="L289" s="18">
        <f t="shared" si="464"/>
        <v>2000</v>
      </c>
      <c r="M289" s="18">
        <f t="shared" si="464"/>
        <v>2000</v>
      </c>
      <c r="N289" s="18">
        <f t="shared" si="396"/>
        <v>-1200</v>
      </c>
      <c r="O289" s="18">
        <f t="shared" si="397"/>
        <v>-1020</v>
      </c>
      <c r="P289" s="18">
        <f t="shared" si="398"/>
        <v>-950</v>
      </c>
      <c r="Q289" s="35">
        <f t="shared" ref="Q289:S289" si="465">Q288</f>
        <v>0</v>
      </c>
      <c r="R289" s="35">
        <f t="shared" si="465"/>
        <v>0</v>
      </c>
      <c r="S289" s="35">
        <f t="shared" si="465"/>
        <v>0</v>
      </c>
      <c r="T289" s="4">
        <f t="shared" si="400"/>
        <v>1136</v>
      </c>
      <c r="U289" s="83">
        <f t="shared" si="443"/>
        <v>1600</v>
      </c>
      <c r="V289" s="83">
        <f t="shared" si="444"/>
        <v>1600</v>
      </c>
      <c r="W289" s="83">
        <f t="shared" si="445"/>
        <v>1600</v>
      </c>
      <c r="X289" s="4"/>
      <c r="Y289" s="18"/>
      <c r="Z289" s="18"/>
      <c r="AA289" s="18"/>
      <c r="AB289" s="50"/>
    </row>
    <row r="290" spans="1:28" ht="13.15" customHeight="1">
      <c r="A290" s="2">
        <f t="shared" si="317"/>
        <v>276</v>
      </c>
      <c r="B290" s="64">
        <f t="shared" si="425"/>
        <v>45597</v>
      </c>
      <c r="C290" s="2">
        <f t="shared" si="426"/>
        <v>884</v>
      </c>
      <c r="D290" s="5">
        <f t="shared" si="382"/>
        <v>1854</v>
      </c>
      <c r="E290" s="35">
        <f t="shared" ref="E290:E350" si="466">C290+D290-H290</f>
        <v>1938</v>
      </c>
      <c r="F290" s="35">
        <f t="shared" ref="F290:F350" si="467">C290+D290-I290</f>
        <v>1758</v>
      </c>
      <c r="G290" s="35">
        <f t="shared" ref="G290:G350" si="468">D290+C290-J290</f>
        <v>1688</v>
      </c>
      <c r="H290" s="18">
        <f t="shared" ref="H290:H350" si="469">K290+N290</f>
        <v>800</v>
      </c>
      <c r="I290" s="18">
        <f t="shared" ref="I290:I350" si="470">L290+O290</f>
        <v>980</v>
      </c>
      <c r="J290" s="18">
        <f t="shared" ref="J290:J350" si="471">M290+P290</f>
        <v>1050</v>
      </c>
      <c r="K290" s="18">
        <f t="shared" ref="K290:M290" si="472">K289</f>
        <v>2000</v>
      </c>
      <c r="L290" s="18">
        <f t="shared" si="472"/>
        <v>2000</v>
      </c>
      <c r="M290" s="18">
        <f t="shared" si="472"/>
        <v>2000</v>
      </c>
      <c r="N290" s="18">
        <f t="shared" ref="N290:N350" si="473">N289-Q290</f>
        <v>-1200</v>
      </c>
      <c r="O290" s="18">
        <f t="shared" ref="O290:O350" si="474">O289-R290</f>
        <v>-1020</v>
      </c>
      <c r="P290" s="18">
        <f t="shared" ref="P290:P350" si="475">P289-S290</f>
        <v>-950</v>
      </c>
      <c r="Q290" s="35">
        <f t="shared" ref="Q290:S290" si="476">Q289</f>
        <v>0</v>
      </c>
      <c r="R290" s="35">
        <f t="shared" si="476"/>
        <v>0</v>
      </c>
      <c r="S290" s="35">
        <f t="shared" si="476"/>
        <v>0</v>
      </c>
      <c r="T290" s="4">
        <f t="shared" ref="T290:T350" si="477">D290+C290-V290</f>
        <v>1138</v>
      </c>
      <c r="U290" s="83">
        <f t="shared" si="443"/>
        <v>1600</v>
      </c>
      <c r="V290" s="83">
        <f t="shared" si="444"/>
        <v>1600</v>
      </c>
      <c r="W290" s="83">
        <f t="shared" si="445"/>
        <v>1600</v>
      </c>
      <c r="X290" s="4"/>
      <c r="Y290" s="18"/>
      <c r="Z290" s="18"/>
      <c r="AA290" s="18"/>
      <c r="AB290" s="50"/>
    </row>
    <row r="291" spans="1:28" ht="13.15" customHeight="1">
      <c r="A291" s="2">
        <f t="shared" si="317"/>
        <v>277</v>
      </c>
      <c r="B291" s="64">
        <f t="shared" si="425"/>
        <v>45598</v>
      </c>
      <c r="C291" s="2">
        <f t="shared" si="426"/>
        <v>884</v>
      </c>
      <c r="D291" s="5">
        <f t="shared" si="382"/>
        <v>1856</v>
      </c>
      <c r="E291" s="35">
        <f t="shared" si="466"/>
        <v>1940</v>
      </c>
      <c r="F291" s="35">
        <f t="shared" si="467"/>
        <v>1760</v>
      </c>
      <c r="G291" s="35">
        <f t="shared" si="468"/>
        <v>1690</v>
      </c>
      <c r="H291" s="18">
        <f t="shared" si="469"/>
        <v>800</v>
      </c>
      <c r="I291" s="18">
        <f t="shared" si="470"/>
        <v>980</v>
      </c>
      <c r="J291" s="18">
        <f t="shared" si="471"/>
        <v>1050</v>
      </c>
      <c r="K291" s="18">
        <f t="shared" ref="K291:M291" si="478">K290</f>
        <v>2000</v>
      </c>
      <c r="L291" s="18">
        <f t="shared" si="478"/>
        <v>2000</v>
      </c>
      <c r="M291" s="18">
        <f t="shared" si="478"/>
        <v>2000</v>
      </c>
      <c r="N291" s="18">
        <f t="shared" si="473"/>
        <v>-1200</v>
      </c>
      <c r="O291" s="18">
        <f t="shared" si="474"/>
        <v>-1020</v>
      </c>
      <c r="P291" s="18">
        <f t="shared" si="475"/>
        <v>-950</v>
      </c>
      <c r="Q291" s="35">
        <f t="shared" ref="Q291:S291" si="479">Q290</f>
        <v>0</v>
      </c>
      <c r="R291" s="35">
        <f t="shared" si="479"/>
        <v>0</v>
      </c>
      <c r="S291" s="35">
        <f t="shared" si="479"/>
        <v>0</v>
      </c>
      <c r="T291" s="4">
        <f t="shared" si="477"/>
        <v>1140</v>
      </c>
      <c r="U291" s="83">
        <f t="shared" si="443"/>
        <v>1600</v>
      </c>
      <c r="V291" s="83">
        <f t="shared" si="444"/>
        <v>1600</v>
      </c>
      <c r="W291" s="83">
        <f t="shared" si="445"/>
        <v>1600</v>
      </c>
      <c r="X291" s="4"/>
      <c r="Y291" s="18"/>
      <c r="Z291" s="18"/>
      <c r="AA291" s="18"/>
      <c r="AB291" s="50"/>
    </row>
    <row r="292" spans="1:28" ht="13.15" customHeight="1">
      <c r="A292" s="2">
        <f t="shared" si="317"/>
        <v>278</v>
      </c>
      <c r="B292" s="64">
        <f t="shared" si="425"/>
        <v>45599</v>
      </c>
      <c r="C292" s="2">
        <f t="shared" si="426"/>
        <v>884</v>
      </c>
      <c r="D292" s="5">
        <f t="shared" si="382"/>
        <v>1858</v>
      </c>
      <c r="E292" s="35">
        <f t="shared" si="466"/>
        <v>1942</v>
      </c>
      <c r="F292" s="35">
        <f t="shared" si="467"/>
        <v>1762</v>
      </c>
      <c r="G292" s="35">
        <f t="shared" si="468"/>
        <v>1692</v>
      </c>
      <c r="H292" s="18">
        <f t="shared" si="469"/>
        <v>800</v>
      </c>
      <c r="I292" s="18">
        <f t="shared" si="470"/>
        <v>980</v>
      </c>
      <c r="J292" s="18">
        <f t="shared" si="471"/>
        <v>1050</v>
      </c>
      <c r="K292" s="18">
        <f t="shared" ref="K292:M292" si="480">K291</f>
        <v>2000</v>
      </c>
      <c r="L292" s="18">
        <f t="shared" si="480"/>
        <v>2000</v>
      </c>
      <c r="M292" s="18">
        <f t="shared" si="480"/>
        <v>2000</v>
      </c>
      <c r="N292" s="18">
        <f t="shared" si="473"/>
        <v>-1200</v>
      </c>
      <c r="O292" s="18">
        <f t="shared" si="474"/>
        <v>-1020</v>
      </c>
      <c r="P292" s="18">
        <f t="shared" si="475"/>
        <v>-950</v>
      </c>
      <c r="Q292" s="35">
        <f t="shared" ref="Q292:S292" si="481">Q291</f>
        <v>0</v>
      </c>
      <c r="R292" s="35">
        <f t="shared" si="481"/>
        <v>0</v>
      </c>
      <c r="S292" s="35">
        <f t="shared" si="481"/>
        <v>0</v>
      </c>
      <c r="T292" s="4">
        <f t="shared" si="477"/>
        <v>1142</v>
      </c>
      <c r="U292" s="83">
        <f t="shared" si="443"/>
        <v>1600</v>
      </c>
      <c r="V292" s="83">
        <f t="shared" si="444"/>
        <v>1600</v>
      </c>
      <c r="W292" s="83">
        <f t="shared" si="445"/>
        <v>1600</v>
      </c>
      <c r="X292" s="4"/>
      <c r="Y292" s="18"/>
      <c r="Z292" s="18"/>
      <c r="AA292" s="18"/>
      <c r="AB292" s="50"/>
    </row>
    <row r="293" spans="1:28" ht="13.15" customHeight="1">
      <c r="A293" s="2">
        <f t="shared" ref="A293:A350" si="482">+A292+1</f>
        <v>279</v>
      </c>
      <c r="B293" s="64">
        <f t="shared" si="425"/>
        <v>45600</v>
      </c>
      <c r="C293" s="2">
        <f t="shared" si="426"/>
        <v>884</v>
      </c>
      <c r="D293" s="5">
        <f t="shared" si="382"/>
        <v>1860</v>
      </c>
      <c r="E293" s="35">
        <f t="shared" si="466"/>
        <v>1944</v>
      </c>
      <c r="F293" s="35">
        <f t="shared" si="467"/>
        <v>1764</v>
      </c>
      <c r="G293" s="35">
        <f t="shared" si="468"/>
        <v>1694</v>
      </c>
      <c r="H293" s="18">
        <f t="shared" si="469"/>
        <v>800</v>
      </c>
      <c r="I293" s="18">
        <f t="shared" si="470"/>
        <v>980</v>
      </c>
      <c r="J293" s="18">
        <f t="shared" si="471"/>
        <v>1050</v>
      </c>
      <c r="K293" s="18">
        <f t="shared" ref="K293:M293" si="483">K292</f>
        <v>2000</v>
      </c>
      <c r="L293" s="18">
        <f t="shared" si="483"/>
        <v>2000</v>
      </c>
      <c r="M293" s="18">
        <f t="shared" si="483"/>
        <v>2000</v>
      </c>
      <c r="N293" s="18">
        <f t="shared" si="473"/>
        <v>-1200</v>
      </c>
      <c r="O293" s="18">
        <f t="shared" si="474"/>
        <v>-1020</v>
      </c>
      <c r="P293" s="18">
        <f t="shared" si="475"/>
        <v>-950</v>
      </c>
      <c r="Q293" s="35">
        <f t="shared" ref="Q293:S293" si="484">Q292</f>
        <v>0</v>
      </c>
      <c r="R293" s="35">
        <f t="shared" si="484"/>
        <v>0</v>
      </c>
      <c r="S293" s="35">
        <f t="shared" si="484"/>
        <v>0</v>
      </c>
      <c r="T293" s="4">
        <f t="shared" si="477"/>
        <v>1144</v>
      </c>
      <c r="U293" s="83">
        <f t="shared" si="443"/>
        <v>1600</v>
      </c>
      <c r="V293" s="83">
        <f t="shared" si="444"/>
        <v>1600</v>
      </c>
      <c r="W293" s="83">
        <f t="shared" si="445"/>
        <v>1600</v>
      </c>
      <c r="X293" s="4"/>
      <c r="Y293" s="18"/>
      <c r="Z293" s="18"/>
      <c r="AA293" s="18"/>
      <c r="AB293" s="50"/>
    </row>
    <row r="294" spans="1:28" ht="13.15" customHeight="1">
      <c r="A294" s="2">
        <f t="shared" si="482"/>
        <v>280</v>
      </c>
      <c r="B294" s="64">
        <f t="shared" si="425"/>
        <v>45601</v>
      </c>
      <c r="C294" s="2">
        <f t="shared" si="426"/>
        <v>884</v>
      </c>
      <c r="D294" s="5">
        <f t="shared" si="382"/>
        <v>1862</v>
      </c>
      <c r="E294" s="35">
        <f t="shared" si="466"/>
        <v>1946</v>
      </c>
      <c r="F294" s="35">
        <f t="shared" si="467"/>
        <v>1766</v>
      </c>
      <c r="G294" s="35">
        <f t="shared" si="468"/>
        <v>1696</v>
      </c>
      <c r="H294" s="18">
        <f t="shared" si="469"/>
        <v>800</v>
      </c>
      <c r="I294" s="18">
        <f t="shared" si="470"/>
        <v>980</v>
      </c>
      <c r="J294" s="18">
        <f t="shared" si="471"/>
        <v>1050</v>
      </c>
      <c r="K294" s="18">
        <f t="shared" ref="K294:M294" si="485">K293</f>
        <v>2000</v>
      </c>
      <c r="L294" s="18">
        <f t="shared" si="485"/>
        <v>2000</v>
      </c>
      <c r="M294" s="18">
        <f t="shared" si="485"/>
        <v>2000</v>
      </c>
      <c r="N294" s="18">
        <f t="shared" si="473"/>
        <v>-1200</v>
      </c>
      <c r="O294" s="18">
        <f t="shared" si="474"/>
        <v>-1020</v>
      </c>
      <c r="P294" s="18">
        <f t="shared" si="475"/>
        <v>-950</v>
      </c>
      <c r="Q294" s="35">
        <f t="shared" ref="Q294:S294" si="486">Q293</f>
        <v>0</v>
      </c>
      <c r="R294" s="35">
        <f t="shared" si="486"/>
        <v>0</v>
      </c>
      <c r="S294" s="35">
        <f t="shared" si="486"/>
        <v>0</v>
      </c>
      <c r="T294" s="4">
        <f t="shared" si="477"/>
        <v>1146</v>
      </c>
      <c r="U294" s="83">
        <f t="shared" si="443"/>
        <v>1600</v>
      </c>
      <c r="V294" s="83">
        <f t="shared" si="444"/>
        <v>1600</v>
      </c>
      <c r="W294" s="83">
        <f t="shared" si="445"/>
        <v>1600</v>
      </c>
      <c r="X294" s="4"/>
      <c r="Y294" s="18"/>
      <c r="Z294" s="18"/>
      <c r="AA294" s="18"/>
      <c r="AB294" s="50"/>
    </row>
    <row r="295" spans="1:28" ht="13.15" customHeight="1">
      <c r="A295" s="2">
        <f t="shared" si="482"/>
        <v>281</v>
      </c>
      <c r="B295" s="64">
        <f t="shared" si="425"/>
        <v>45602</v>
      </c>
      <c r="C295" s="2">
        <f t="shared" si="426"/>
        <v>884</v>
      </c>
      <c r="D295" s="5">
        <f t="shared" si="382"/>
        <v>1864</v>
      </c>
      <c r="E295" s="35">
        <f t="shared" si="466"/>
        <v>1948</v>
      </c>
      <c r="F295" s="35">
        <f t="shared" si="467"/>
        <v>1768</v>
      </c>
      <c r="G295" s="35">
        <f t="shared" si="468"/>
        <v>1698</v>
      </c>
      <c r="H295" s="18">
        <f t="shared" si="469"/>
        <v>800</v>
      </c>
      <c r="I295" s="18">
        <f t="shared" si="470"/>
        <v>980</v>
      </c>
      <c r="J295" s="18">
        <f t="shared" si="471"/>
        <v>1050</v>
      </c>
      <c r="K295" s="18">
        <f t="shared" ref="K295:M295" si="487">K294</f>
        <v>2000</v>
      </c>
      <c r="L295" s="18">
        <f t="shared" si="487"/>
        <v>2000</v>
      </c>
      <c r="M295" s="18">
        <f t="shared" si="487"/>
        <v>2000</v>
      </c>
      <c r="N295" s="18">
        <f t="shared" si="473"/>
        <v>-1200</v>
      </c>
      <c r="O295" s="18">
        <f t="shared" si="474"/>
        <v>-1020</v>
      </c>
      <c r="P295" s="18">
        <f t="shared" si="475"/>
        <v>-950</v>
      </c>
      <c r="Q295" s="35">
        <f t="shared" ref="Q295:S295" si="488">Q294</f>
        <v>0</v>
      </c>
      <c r="R295" s="35">
        <f t="shared" si="488"/>
        <v>0</v>
      </c>
      <c r="S295" s="35">
        <f t="shared" si="488"/>
        <v>0</v>
      </c>
      <c r="T295" s="4">
        <f t="shared" si="477"/>
        <v>1148</v>
      </c>
      <c r="U295" s="83">
        <f t="shared" si="443"/>
        <v>1600</v>
      </c>
      <c r="V295" s="83">
        <f t="shared" si="444"/>
        <v>1600</v>
      </c>
      <c r="W295" s="83">
        <f t="shared" si="445"/>
        <v>1600</v>
      </c>
      <c r="X295" s="4"/>
      <c r="Y295" s="18"/>
      <c r="Z295" s="18"/>
      <c r="AA295" s="18"/>
      <c r="AB295" s="50"/>
    </row>
    <row r="296" spans="1:28" ht="13.15" customHeight="1">
      <c r="A296" s="2">
        <f t="shared" si="482"/>
        <v>282</v>
      </c>
      <c r="B296" s="64">
        <f t="shared" si="425"/>
        <v>45603</v>
      </c>
      <c r="C296" s="2">
        <f t="shared" si="426"/>
        <v>884</v>
      </c>
      <c r="D296" s="5">
        <f t="shared" si="382"/>
        <v>1866</v>
      </c>
      <c r="E296" s="35">
        <f t="shared" si="466"/>
        <v>1950</v>
      </c>
      <c r="F296" s="35">
        <f t="shared" si="467"/>
        <v>1770</v>
      </c>
      <c r="G296" s="35">
        <f t="shared" si="468"/>
        <v>1700</v>
      </c>
      <c r="H296" s="18">
        <f t="shared" si="469"/>
        <v>800</v>
      </c>
      <c r="I296" s="18">
        <f t="shared" si="470"/>
        <v>980</v>
      </c>
      <c r="J296" s="18">
        <f t="shared" si="471"/>
        <v>1050</v>
      </c>
      <c r="K296" s="18">
        <f t="shared" ref="K296:M296" si="489">K295</f>
        <v>2000</v>
      </c>
      <c r="L296" s="18">
        <f t="shared" si="489"/>
        <v>2000</v>
      </c>
      <c r="M296" s="18">
        <f t="shared" si="489"/>
        <v>2000</v>
      </c>
      <c r="N296" s="18">
        <f t="shared" si="473"/>
        <v>-1200</v>
      </c>
      <c r="O296" s="18">
        <f t="shared" si="474"/>
        <v>-1020</v>
      </c>
      <c r="P296" s="18">
        <f t="shared" si="475"/>
        <v>-950</v>
      </c>
      <c r="Q296" s="35">
        <f t="shared" ref="Q296:S296" si="490">Q295</f>
        <v>0</v>
      </c>
      <c r="R296" s="35">
        <f t="shared" si="490"/>
        <v>0</v>
      </c>
      <c r="S296" s="35">
        <f t="shared" si="490"/>
        <v>0</v>
      </c>
      <c r="T296" s="4">
        <f t="shared" si="477"/>
        <v>1150</v>
      </c>
      <c r="U296" s="83">
        <f t="shared" si="443"/>
        <v>1600</v>
      </c>
      <c r="V296" s="83">
        <f t="shared" si="444"/>
        <v>1600</v>
      </c>
      <c r="W296" s="83">
        <f t="shared" si="445"/>
        <v>1600</v>
      </c>
      <c r="X296" s="4"/>
      <c r="Y296" s="18"/>
      <c r="Z296" s="18"/>
      <c r="AA296" s="18"/>
      <c r="AB296" s="50"/>
    </row>
    <row r="297" spans="1:28" ht="13.15" customHeight="1">
      <c r="A297" s="2">
        <f t="shared" si="482"/>
        <v>283</v>
      </c>
      <c r="B297" s="64">
        <f t="shared" si="425"/>
        <v>45604</v>
      </c>
      <c r="C297" s="2">
        <f t="shared" si="426"/>
        <v>884</v>
      </c>
      <c r="D297" s="5">
        <f t="shared" si="382"/>
        <v>1868</v>
      </c>
      <c r="E297" s="35">
        <f t="shared" si="466"/>
        <v>1952</v>
      </c>
      <c r="F297" s="35">
        <f t="shared" si="467"/>
        <v>1772</v>
      </c>
      <c r="G297" s="35">
        <f t="shared" si="468"/>
        <v>1702</v>
      </c>
      <c r="H297" s="18">
        <f t="shared" si="469"/>
        <v>800</v>
      </c>
      <c r="I297" s="18">
        <f t="shared" si="470"/>
        <v>980</v>
      </c>
      <c r="J297" s="18">
        <f t="shared" si="471"/>
        <v>1050</v>
      </c>
      <c r="K297" s="18">
        <f t="shared" ref="K297:M297" si="491">K296</f>
        <v>2000</v>
      </c>
      <c r="L297" s="18">
        <f t="shared" si="491"/>
        <v>2000</v>
      </c>
      <c r="M297" s="18">
        <f t="shared" si="491"/>
        <v>2000</v>
      </c>
      <c r="N297" s="18">
        <f t="shared" si="473"/>
        <v>-1200</v>
      </c>
      <c r="O297" s="18">
        <f t="shared" si="474"/>
        <v>-1020</v>
      </c>
      <c r="P297" s="18">
        <f t="shared" si="475"/>
        <v>-950</v>
      </c>
      <c r="Q297" s="35">
        <f t="shared" ref="Q297:S297" si="492">Q296</f>
        <v>0</v>
      </c>
      <c r="R297" s="35">
        <f t="shared" si="492"/>
        <v>0</v>
      </c>
      <c r="S297" s="35">
        <f t="shared" si="492"/>
        <v>0</v>
      </c>
      <c r="T297" s="4">
        <f t="shared" si="477"/>
        <v>1152</v>
      </c>
      <c r="U297" s="83">
        <f t="shared" si="443"/>
        <v>1600</v>
      </c>
      <c r="V297" s="83">
        <f t="shared" si="444"/>
        <v>1600</v>
      </c>
      <c r="W297" s="83">
        <f t="shared" si="445"/>
        <v>1600</v>
      </c>
      <c r="X297" s="4"/>
      <c r="Y297" s="18"/>
      <c r="Z297" s="18"/>
      <c r="AA297" s="18"/>
      <c r="AB297" s="50"/>
    </row>
    <row r="298" spans="1:28" ht="13.15" customHeight="1">
      <c r="A298" s="2">
        <f t="shared" si="482"/>
        <v>284</v>
      </c>
      <c r="B298" s="64">
        <f t="shared" si="425"/>
        <v>45605</v>
      </c>
      <c r="C298" s="2">
        <f t="shared" si="426"/>
        <v>884</v>
      </c>
      <c r="D298" s="5">
        <f t="shared" si="382"/>
        <v>1870</v>
      </c>
      <c r="E298" s="35">
        <f t="shared" si="466"/>
        <v>1954</v>
      </c>
      <c r="F298" s="35">
        <f t="shared" si="467"/>
        <v>1774</v>
      </c>
      <c r="G298" s="35">
        <f t="shared" si="468"/>
        <v>1704</v>
      </c>
      <c r="H298" s="18">
        <f t="shared" si="469"/>
        <v>800</v>
      </c>
      <c r="I298" s="18">
        <f t="shared" si="470"/>
        <v>980</v>
      </c>
      <c r="J298" s="18">
        <f t="shared" si="471"/>
        <v>1050</v>
      </c>
      <c r="K298" s="18">
        <f t="shared" ref="K298:M298" si="493">K297</f>
        <v>2000</v>
      </c>
      <c r="L298" s="18">
        <f t="shared" si="493"/>
        <v>2000</v>
      </c>
      <c r="M298" s="18">
        <f t="shared" si="493"/>
        <v>2000</v>
      </c>
      <c r="N298" s="18">
        <f t="shared" si="473"/>
        <v>-1200</v>
      </c>
      <c r="O298" s="18">
        <f t="shared" si="474"/>
        <v>-1020</v>
      </c>
      <c r="P298" s="18">
        <f t="shared" si="475"/>
        <v>-950</v>
      </c>
      <c r="Q298" s="35">
        <f t="shared" ref="Q298:S298" si="494">Q297</f>
        <v>0</v>
      </c>
      <c r="R298" s="35">
        <f t="shared" si="494"/>
        <v>0</v>
      </c>
      <c r="S298" s="35">
        <f t="shared" si="494"/>
        <v>0</v>
      </c>
      <c r="T298" s="4">
        <f t="shared" si="477"/>
        <v>1154</v>
      </c>
      <c r="U298" s="83">
        <f t="shared" si="443"/>
        <v>1600</v>
      </c>
      <c r="V298" s="83">
        <f t="shared" si="444"/>
        <v>1600</v>
      </c>
      <c r="W298" s="83">
        <f t="shared" si="445"/>
        <v>1600</v>
      </c>
      <c r="X298" s="4"/>
      <c r="Y298" s="18"/>
      <c r="Z298" s="18"/>
      <c r="AA298" s="18"/>
      <c r="AB298" s="50"/>
    </row>
    <row r="299" spans="1:28" ht="13.15" customHeight="1">
      <c r="A299" s="2">
        <f t="shared" si="482"/>
        <v>285</v>
      </c>
      <c r="B299" s="64">
        <f t="shared" si="425"/>
        <v>45606</v>
      </c>
      <c r="C299" s="2">
        <f t="shared" si="426"/>
        <v>884</v>
      </c>
      <c r="D299" s="5">
        <f t="shared" si="382"/>
        <v>1872</v>
      </c>
      <c r="E299" s="35">
        <f t="shared" si="466"/>
        <v>1956</v>
      </c>
      <c r="F299" s="35">
        <f t="shared" si="467"/>
        <v>1776</v>
      </c>
      <c r="G299" s="35">
        <f t="shared" si="468"/>
        <v>1706</v>
      </c>
      <c r="H299" s="18">
        <f t="shared" si="469"/>
        <v>800</v>
      </c>
      <c r="I299" s="18">
        <f t="shared" si="470"/>
        <v>980</v>
      </c>
      <c r="J299" s="18">
        <f t="shared" si="471"/>
        <v>1050</v>
      </c>
      <c r="K299" s="18">
        <f t="shared" ref="K299:M299" si="495">K298</f>
        <v>2000</v>
      </c>
      <c r="L299" s="18">
        <f t="shared" si="495"/>
        <v>2000</v>
      </c>
      <c r="M299" s="18">
        <f t="shared" si="495"/>
        <v>2000</v>
      </c>
      <c r="N299" s="18">
        <f t="shared" si="473"/>
        <v>-1200</v>
      </c>
      <c r="O299" s="18">
        <f t="shared" si="474"/>
        <v>-1020</v>
      </c>
      <c r="P299" s="18">
        <f t="shared" si="475"/>
        <v>-950</v>
      </c>
      <c r="Q299" s="35">
        <f t="shared" ref="Q299:S299" si="496">Q298</f>
        <v>0</v>
      </c>
      <c r="R299" s="35">
        <f t="shared" si="496"/>
        <v>0</v>
      </c>
      <c r="S299" s="35">
        <f t="shared" si="496"/>
        <v>0</v>
      </c>
      <c r="T299" s="4">
        <f t="shared" si="477"/>
        <v>1156</v>
      </c>
      <c r="U299" s="83">
        <f t="shared" si="443"/>
        <v>1600</v>
      </c>
      <c r="V299" s="83">
        <f t="shared" si="444"/>
        <v>1600</v>
      </c>
      <c r="W299" s="83">
        <f t="shared" si="445"/>
        <v>1600</v>
      </c>
      <c r="X299" s="4"/>
      <c r="Y299" s="18"/>
      <c r="Z299" s="18"/>
      <c r="AA299" s="18"/>
      <c r="AB299" s="50"/>
    </row>
    <row r="300" spans="1:28" ht="13.15" customHeight="1">
      <c r="A300" s="2">
        <f t="shared" si="482"/>
        <v>286</v>
      </c>
      <c r="B300" s="64">
        <f t="shared" si="425"/>
        <v>45607</v>
      </c>
      <c r="C300" s="2">
        <f t="shared" si="426"/>
        <v>884</v>
      </c>
      <c r="D300" s="5">
        <f t="shared" si="382"/>
        <v>1874</v>
      </c>
      <c r="E300" s="35">
        <f t="shared" si="466"/>
        <v>1958</v>
      </c>
      <c r="F300" s="35">
        <f t="shared" si="467"/>
        <v>1778</v>
      </c>
      <c r="G300" s="35">
        <f t="shared" si="468"/>
        <v>1708</v>
      </c>
      <c r="H300" s="18">
        <f t="shared" si="469"/>
        <v>800</v>
      </c>
      <c r="I300" s="18">
        <f t="shared" si="470"/>
        <v>980</v>
      </c>
      <c r="J300" s="18">
        <f t="shared" si="471"/>
        <v>1050</v>
      </c>
      <c r="K300" s="18">
        <f t="shared" ref="K300:M300" si="497">K299</f>
        <v>2000</v>
      </c>
      <c r="L300" s="18">
        <f t="shared" si="497"/>
        <v>2000</v>
      </c>
      <c r="M300" s="18">
        <f t="shared" si="497"/>
        <v>2000</v>
      </c>
      <c r="N300" s="18">
        <f t="shared" si="473"/>
        <v>-1200</v>
      </c>
      <c r="O300" s="18">
        <f t="shared" si="474"/>
        <v>-1020</v>
      </c>
      <c r="P300" s="18">
        <f t="shared" si="475"/>
        <v>-950</v>
      </c>
      <c r="Q300" s="35">
        <f t="shared" ref="Q300:S300" si="498">Q299</f>
        <v>0</v>
      </c>
      <c r="R300" s="35">
        <f t="shared" si="498"/>
        <v>0</v>
      </c>
      <c r="S300" s="35">
        <f t="shared" si="498"/>
        <v>0</v>
      </c>
      <c r="T300" s="4">
        <f t="shared" si="477"/>
        <v>1158</v>
      </c>
      <c r="U300" s="83">
        <f t="shared" si="443"/>
        <v>1600</v>
      </c>
      <c r="V300" s="83">
        <f t="shared" si="444"/>
        <v>1600</v>
      </c>
      <c r="W300" s="83">
        <f t="shared" si="445"/>
        <v>1600</v>
      </c>
      <c r="X300" s="4"/>
      <c r="Y300" s="18"/>
      <c r="Z300" s="18"/>
      <c r="AA300" s="18"/>
      <c r="AB300" s="50"/>
    </row>
    <row r="301" spans="1:28" ht="13.15" customHeight="1">
      <c r="A301" s="2">
        <f t="shared" si="482"/>
        <v>287</v>
      </c>
      <c r="B301" s="64">
        <f t="shared" si="425"/>
        <v>45608</v>
      </c>
      <c r="C301" s="2">
        <f t="shared" si="426"/>
        <v>884</v>
      </c>
      <c r="D301" s="5">
        <f t="shared" si="382"/>
        <v>1876</v>
      </c>
      <c r="E301" s="35">
        <f t="shared" si="466"/>
        <v>1960</v>
      </c>
      <c r="F301" s="35">
        <f t="shared" si="467"/>
        <v>1780</v>
      </c>
      <c r="G301" s="35">
        <f t="shared" si="468"/>
        <v>1710</v>
      </c>
      <c r="H301" s="18">
        <f t="shared" si="469"/>
        <v>800</v>
      </c>
      <c r="I301" s="18">
        <f t="shared" si="470"/>
        <v>980</v>
      </c>
      <c r="J301" s="18">
        <f t="shared" si="471"/>
        <v>1050</v>
      </c>
      <c r="K301" s="18">
        <f t="shared" ref="K301:M301" si="499">K300</f>
        <v>2000</v>
      </c>
      <c r="L301" s="18">
        <f t="shared" si="499"/>
        <v>2000</v>
      </c>
      <c r="M301" s="18">
        <f t="shared" si="499"/>
        <v>2000</v>
      </c>
      <c r="N301" s="18">
        <f t="shared" si="473"/>
        <v>-1200</v>
      </c>
      <c r="O301" s="18">
        <f t="shared" si="474"/>
        <v>-1020</v>
      </c>
      <c r="P301" s="18">
        <f t="shared" si="475"/>
        <v>-950</v>
      </c>
      <c r="Q301" s="35">
        <f t="shared" ref="Q301:S301" si="500">Q300</f>
        <v>0</v>
      </c>
      <c r="R301" s="35">
        <f t="shared" si="500"/>
        <v>0</v>
      </c>
      <c r="S301" s="35">
        <f t="shared" si="500"/>
        <v>0</v>
      </c>
      <c r="T301" s="4">
        <f t="shared" si="477"/>
        <v>1160</v>
      </c>
      <c r="U301" s="83">
        <f t="shared" si="443"/>
        <v>1600</v>
      </c>
      <c r="V301" s="83">
        <f t="shared" si="444"/>
        <v>1600</v>
      </c>
      <c r="W301" s="83">
        <f t="shared" si="445"/>
        <v>1600</v>
      </c>
      <c r="X301" s="4"/>
      <c r="Y301" s="18"/>
      <c r="Z301" s="18"/>
      <c r="AA301" s="18"/>
      <c r="AB301" s="50"/>
    </row>
    <row r="302" spans="1:28" ht="13.15" customHeight="1">
      <c r="A302" s="2">
        <f t="shared" si="482"/>
        <v>288</v>
      </c>
      <c r="B302" s="64">
        <f t="shared" si="425"/>
        <v>45609</v>
      </c>
      <c r="C302" s="2">
        <f t="shared" si="426"/>
        <v>884</v>
      </c>
      <c r="D302" s="5">
        <f t="shared" si="382"/>
        <v>1878</v>
      </c>
      <c r="E302" s="35">
        <f t="shared" si="466"/>
        <v>1962</v>
      </c>
      <c r="F302" s="35">
        <f t="shared" si="467"/>
        <v>1782</v>
      </c>
      <c r="G302" s="35">
        <f t="shared" si="468"/>
        <v>1712</v>
      </c>
      <c r="H302" s="18">
        <f t="shared" si="469"/>
        <v>800</v>
      </c>
      <c r="I302" s="18">
        <f t="shared" si="470"/>
        <v>980</v>
      </c>
      <c r="J302" s="18">
        <f t="shared" si="471"/>
        <v>1050</v>
      </c>
      <c r="K302" s="18">
        <f t="shared" ref="K302:M302" si="501">K301</f>
        <v>2000</v>
      </c>
      <c r="L302" s="18">
        <f t="shared" si="501"/>
        <v>2000</v>
      </c>
      <c r="M302" s="18">
        <f t="shared" si="501"/>
        <v>2000</v>
      </c>
      <c r="N302" s="18">
        <f t="shared" si="473"/>
        <v>-1200</v>
      </c>
      <c r="O302" s="18">
        <f t="shared" si="474"/>
        <v>-1020</v>
      </c>
      <c r="P302" s="18">
        <f t="shared" si="475"/>
        <v>-950</v>
      </c>
      <c r="Q302" s="35">
        <f t="shared" ref="Q302:S302" si="502">Q301</f>
        <v>0</v>
      </c>
      <c r="R302" s="35">
        <f t="shared" si="502"/>
        <v>0</v>
      </c>
      <c r="S302" s="35">
        <f t="shared" si="502"/>
        <v>0</v>
      </c>
      <c r="T302" s="4">
        <f t="shared" si="477"/>
        <v>1162</v>
      </c>
      <c r="U302" s="83">
        <f t="shared" si="443"/>
        <v>1600</v>
      </c>
      <c r="V302" s="83">
        <f t="shared" si="444"/>
        <v>1600</v>
      </c>
      <c r="W302" s="83">
        <f t="shared" si="445"/>
        <v>1600</v>
      </c>
      <c r="X302" s="4"/>
      <c r="Y302" s="18"/>
      <c r="Z302" s="18"/>
      <c r="AA302" s="18"/>
      <c r="AB302" s="50"/>
    </row>
    <row r="303" spans="1:28" ht="13.15" customHeight="1">
      <c r="A303" s="2">
        <f t="shared" si="482"/>
        <v>289</v>
      </c>
      <c r="B303" s="64">
        <f t="shared" si="425"/>
        <v>45610</v>
      </c>
      <c r="C303" s="2">
        <f t="shared" si="426"/>
        <v>884</v>
      </c>
      <c r="D303" s="5">
        <f t="shared" si="382"/>
        <v>1880</v>
      </c>
      <c r="E303" s="35">
        <f t="shared" si="466"/>
        <v>1964</v>
      </c>
      <c r="F303" s="35">
        <f t="shared" si="467"/>
        <v>1784</v>
      </c>
      <c r="G303" s="35">
        <f t="shared" si="468"/>
        <v>1714</v>
      </c>
      <c r="H303" s="18">
        <f t="shared" si="469"/>
        <v>800</v>
      </c>
      <c r="I303" s="18">
        <f t="shared" si="470"/>
        <v>980</v>
      </c>
      <c r="J303" s="18">
        <f t="shared" si="471"/>
        <v>1050</v>
      </c>
      <c r="K303" s="18">
        <f t="shared" ref="K303:M303" si="503">K302</f>
        <v>2000</v>
      </c>
      <c r="L303" s="18">
        <f t="shared" si="503"/>
        <v>2000</v>
      </c>
      <c r="M303" s="18">
        <f t="shared" si="503"/>
        <v>2000</v>
      </c>
      <c r="N303" s="18">
        <f t="shared" si="473"/>
        <v>-1200</v>
      </c>
      <c r="O303" s="18">
        <f t="shared" si="474"/>
        <v>-1020</v>
      </c>
      <c r="P303" s="18">
        <f t="shared" si="475"/>
        <v>-950</v>
      </c>
      <c r="Q303" s="35">
        <f t="shared" ref="Q303:S303" si="504">Q302</f>
        <v>0</v>
      </c>
      <c r="R303" s="35">
        <f t="shared" si="504"/>
        <v>0</v>
      </c>
      <c r="S303" s="35">
        <f t="shared" si="504"/>
        <v>0</v>
      </c>
      <c r="T303" s="4">
        <f t="shared" si="477"/>
        <v>1164</v>
      </c>
      <c r="U303" s="83">
        <f t="shared" si="443"/>
        <v>1600</v>
      </c>
      <c r="V303" s="83">
        <f t="shared" si="444"/>
        <v>1600</v>
      </c>
      <c r="W303" s="83">
        <f t="shared" si="445"/>
        <v>1600</v>
      </c>
      <c r="X303" s="4"/>
      <c r="Y303" s="18"/>
      <c r="Z303" s="18"/>
      <c r="AA303" s="18"/>
      <c r="AB303" s="50"/>
    </row>
    <row r="304" spans="1:28" ht="13.15" customHeight="1">
      <c r="A304" s="2">
        <f t="shared" si="482"/>
        <v>290</v>
      </c>
      <c r="B304" s="64">
        <f t="shared" si="425"/>
        <v>45611</v>
      </c>
      <c r="C304" s="2">
        <f t="shared" si="426"/>
        <v>884</v>
      </c>
      <c r="D304" s="5">
        <f t="shared" si="382"/>
        <v>1882</v>
      </c>
      <c r="E304" s="35">
        <f t="shared" si="466"/>
        <v>1966</v>
      </c>
      <c r="F304" s="35">
        <f t="shared" si="467"/>
        <v>1786</v>
      </c>
      <c r="G304" s="35">
        <f t="shared" si="468"/>
        <v>1716</v>
      </c>
      <c r="H304" s="18">
        <f t="shared" si="469"/>
        <v>800</v>
      </c>
      <c r="I304" s="18">
        <f t="shared" si="470"/>
        <v>980</v>
      </c>
      <c r="J304" s="18">
        <f t="shared" si="471"/>
        <v>1050</v>
      </c>
      <c r="K304" s="18">
        <f t="shared" ref="K304:M304" si="505">K303</f>
        <v>2000</v>
      </c>
      <c r="L304" s="18">
        <f t="shared" si="505"/>
        <v>2000</v>
      </c>
      <c r="M304" s="18">
        <f t="shared" si="505"/>
        <v>2000</v>
      </c>
      <c r="N304" s="18">
        <f t="shared" si="473"/>
        <v>-1200</v>
      </c>
      <c r="O304" s="18">
        <f t="shared" si="474"/>
        <v>-1020</v>
      </c>
      <c r="P304" s="18">
        <f t="shared" si="475"/>
        <v>-950</v>
      </c>
      <c r="Q304" s="35">
        <f t="shared" ref="Q304:S304" si="506">Q303</f>
        <v>0</v>
      </c>
      <c r="R304" s="35">
        <f t="shared" si="506"/>
        <v>0</v>
      </c>
      <c r="S304" s="35">
        <f t="shared" si="506"/>
        <v>0</v>
      </c>
      <c r="T304" s="4">
        <f t="shared" si="477"/>
        <v>1166</v>
      </c>
      <c r="U304" s="83">
        <f t="shared" si="443"/>
        <v>1600</v>
      </c>
      <c r="V304" s="83">
        <f t="shared" si="444"/>
        <v>1600</v>
      </c>
      <c r="W304" s="83">
        <f t="shared" si="445"/>
        <v>1600</v>
      </c>
      <c r="X304" s="4"/>
      <c r="Y304" s="18"/>
      <c r="Z304" s="18"/>
      <c r="AA304" s="18"/>
      <c r="AB304" s="50"/>
    </row>
    <row r="305" spans="1:28" ht="13.15" customHeight="1">
      <c r="A305" s="2">
        <f t="shared" si="482"/>
        <v>291</v>
      </c>
      <c r="B305" s="64">
        <f t="shared" si="425"/>
        <v>45612</v>
      </c>
      <c r="C305" s="2">
        <f t="shared" si="426"/>
        <v>884</v>
      </c>
      <c r="D305" s="5">
        <f t="shared" si="382"/>
        <v>1884</v>
      </c>
      <c r="E305" s="35">
        <f t="shared" si="466"/>
        <v>1968</v>
      </c>
      <c r="F305" s="35">
        <f t="shared" si="467"/>
        <v>1788</v>
      </c>
      <c r="G305" s="35">
        <f t="shared" si="468"/>
        <v>1718</v>
      </c>
      <c r="H305" s="18">
        <f t="shared" si="469"/>
        <v>800</v>
      </c>
      <c r="I305" s="18">
        <f t="shared" si="470"/>
        <v>980</v>
      </c>
      <c r="J305" s="18">
        <f t="shared" si="471"/>
        <v>1050</v>
      </c>
      <c r="K305" s="18">
        <f t="shared" ref="K305:M305" si="507">K304</f>
        <v>2000</v>
      </c>
      <c r="L305" s="18">
        <f t="shared" si="507"/>
        <v>2000</v>
      </c>
      <c r="M305" s="18">
        <f t="shared" si="507"/>
        <v>2000</v>
      </c>
      <c r="N305" s="18">
        <f t="shared" si="473"/>
        <v>-1200</v>
      </c>
      <c r="O305" s="18">
        <f t="shared" si="474"/>
        <v>-1020</v>
      </c>
      <c r="P305" s="18">
        <f t="shared" si="475"/>
        <v>-950</v>
      </c>
      <c r="Q305" s="35">
        <f t="shared" ref="Q305:S305" si="508">Q304</f>
        <v>0</v>
      </c>
      <c r="R305" s="35">
        <f t="shared" si="508"/>
        <v>0</v>
      </c>
      <c r="S305" s="35">
        <f t="shared" si="508"/>
        <v>0</v>
      </c>
      <c r="T305" s="4">
        <f t="shared" si="477"/>
        <v>1168</v>
      </c>
      <c r="U305" s="83">
        <f t="shared" si="443"/>
        <v>1600</v>
      </c>
      <c r="V305" s="83">
        <f t="shared" si="444"/>
        <v>1600</v>
      </c>
      <c r="W305" s="83">
        <f t="shared" si="445"/>
        <v>1600</v>
      </c>
      <c r="X305" s="4"/>
      <c r="Y305" s="18"/>
      <c r="Z305" s="18"/>
      <c r="AA305" s="18"/>
      <c r="AB305" s="50"/>
    </row>
    <row r="306" spans="1:28" ht="13.15" customHeight="1">
      <c r="A306" s="2">
        <f t="shared" si="482"/>
        <v>292</v>
      </c>
      <c r="B306" s="64">
        <f t="shared" si="425"/>
        <v>45613</v>
      </c>
      <c r="C306" s="2">
        <f t="shared" si="426"/>
        <v>884</v>
      </c>
      <c r="D306" s="5">
        <f t="shared" si="382"/>
        <v>1886</v>
      </c>
      <c r="E306" s="35">
        <f t="shared" si="466"/>
        <v>1970</v>
      </c>
      <c r="F306" s="35">
        <f t="shared" si="467"/>
        <v>1790</v>
      </c>
      <c r="G306" s="35">
        <f t="shared" si="468"/>
        <v>1720</v>
      </c>
      <c r="H306" s="18">
        <f t="shared" si="469"/>
        <v>800</v>
      </c>
      <c r="I306" s="18">
        <f t="shared" si="470"/>
        <v>980</v>
      </c>
      <c r="J306" s="18">
        <f t="shared" si="471"/>
        <v>1050</v>
      </c>
      <c r="K306" s="18">
        <f t="shared" ref="K306:M306" si="509">K305</f>
        <v>2000</v>
      </c>
      <c r="L306" s="18">
        <f t="shared" si="509"/>
        <v>2000</v>
      </c>
      <c r="M306" s="18">
        <f t="shared" si="509"/>
        <v>2000</v>
      </c>
      <c r="N306" s="18">
        <f t="shared" si="473"/>
        <v>-1200</v>
      </c>
      <c r="O306" s="18">
        <f t="shared" si="474"/>
        <v>-1020</v>
      </c>
      <c r="P306" s="18">
        <f t="shared" si="475"/>
        <v>-950</v>
      </c>
      <c r="Q306" s="35">
        <f t="shared" ref="Q306:S306" si="510">Q305</f>
        <v>0</v>
      </c>
      <c r="R306" s="35">
        <f t="shared" si="510"/>
        <v>0</v>
      </c>
      <c r="S306" s="35">
        <f t="shared" si="510"/>
        <v>0</v>
      </c>
      <c r="T306" s="4">
        <f t="shared" si="477"/>
        <v>1170</v>
      </c>
      <c r="U306" s="83">
        <f t="shared" si="443"/>
        <v>1600</v>
      </c>
      <c r="V306" s="83">
        <f t="shared" si="444"/>
        <v>1600</v>
      </c>
      <c r="W306" s="83">
        <f t="shared" si="445"/>
        <v>1600</v>
      </c>
      <c r="X306" s="4"/>
      <c r="Y306" s="18"/>
      <c r="Z306" s="18"/>
      <c r="AA306" s="18"/>
      <c r="AB306" s="50"/>
    </row>
    <row r="307" spans="1:28" ht="13.15" customHeight="1">
      <c r="A307" s="2">
        <f t="shared" si="482"/>
        <v>293</v>
      </c>
      <c r="B307" s="64">
        <f t="shared" si="425"/>
        <v>45614</v>
      </c>
      <c r="C307" s="2">
        <f t="shared" si="426"/>
        <v>884</v>
      </c>
      <c r="D307" s="5">
        <f t="shared" si="382"/>
        <v>1888</v>
      </c>
      <c r="E307" s="35">
        <f t="shared" si="466"/>
        <v>1972</v>
      </c>
      <c r="F307" s="35">
        <f t="shared" si="467"/>
        <v>1792</v>
      </c>
      <c r="G307" s="35">
        <f t="shared" si="468"/>
        <v>1722</v>
      </c>
      <c r="H307" s="18">
        <f t="shared" si="469"/>
        <v>800</v>
      </c>
      <c r="I307" s="18">
        <f t="shared" si="470"/>
        <v>980</v>
      </c>
      <c r="J307" s="18">
        <f t="shared" si="471"/>
        <v>1050</v>
      </c>
      <c r="K307" s="18">
        <f t="shared" ref="K307:M307" si="511">K306</f>
        <v>2000</v>
      </c>
      <c r="L307" s="18">
        <f t="shared" si="511"/>
        <v>2000</v>
      </c>
      <c r="M307" s="18">
        <f t="shared" si="511"/>
        <v>2000</v>
      </c>
      <c r="N307" s="18">
        <f t="shared" si="473"/>
        <v>-1200</v>
      </c>
      <c r="O307" s="18">
        <f t="shared" si="474"/>
        <v>-1020</v>
      </c>
      <c r="P307" s="18">
        <f t="shared" si="475"/>
        <v>-950</v>
      </c>
      <c r="Q307" s="35">
        <f t="shared" ref="Q307:S307" si="512">Q306</f>
        <v>0</v>
      </c>
      <c r="R307" s="35">
        <f t="shared" si="512"/>
        <v>0</v>
      </c>
      <c r="S307" s="35">
        <f t="shared" si="512"/>
        <v>0</v>
      </c>
      <c r="T307" s="4">
        <f t="shared" si="477"/>
        <v>1172</v>
      </c>
      <c r="U307" s="83">
        <f t="shared" si="443"/>
        <v>1600</v>
      </c>
      <c r="V307" s="83">
        <f t="shared" si="444"/>
        <v>1600</v>
      </c>
      <c r="W307" s="83">
        <f t="shared" si="445"/>
        <v>1600</v>
      </c>
      <c r="X307" s="4"/>
      <c r="Y307" s="18"/>
      <c r="Z307" s="18"/>
      <c r="AA307" s="18"/>
      <c r="AB307" s="50"/>
    </row>
    <row r="308" spans="1:28" ht="13.15" customHeight="1">
      <c r="A308" s="2">
        <f t="shared" si="482"/>
        <v>294</v>
      </c>
      <c r="B308" s="64">
        <f t="shared" si="425"/>
        <v>45615</v>
      </c>
      <c r="C308" s="2">
        <f t="shared" si="426"/>
        <v>884</v>
      </c>
      <c r="D308" s="5">
        <f t="shared" si="382"/>
        <v>1890</v>
      </c>
      <c r="E308" s="35">
        <f t="shared" si="466"/>
        <v>1974</v>
      </c>
      <c r="F308" s="35">
        <f t="shared" si="467"/>
        <v>1794</v>
      </c>
      <c r="G308" s="35">
        <f t="shared" si="468"/>
        <v>1724</v>
      </c>
      <c r="H308" s="18">
        <f t="shared" si="469"/>
        <v>800</v>
      </c>
      <c r="I308" s="18">
        <f t="shared" si="470"/>
        <v>980</v>
      </c>
      <c r="J308" s="18">
        <f t="shared" si="471"/>
        <v>1050</v>
      </c>
      <c r="K308" s="18">
        <f t="shared" ref="K308:M308" si="513">K307</f>
        <v>2000</v>
      </c>
      <c r="L308" s="18">
        <f t="shared" si="513"/>
        <v>2000</v>
      </c>
      <c r="M308" s="18">
        <f t="shared" si="513"/>
        <v>2000</v>
      </c>
      <c r="N308" s="18">
        <f t="shared" si="473"/>
        <v>-1200</v>
      </c>
      <c r="O308" s="18">
        <f t="shared" si="474"/>
        <v>-1020</v>
      </c>
      <c r="P308" s="18">
        <f t="shared" si="475"/>
        <v>-950</v>
      </c>
      <c r="Q308" s="35">
        <f t="shared" ref="Q308:S308" si="514">Q307</f>
        <v>0</v>
      </c>
      <c r="R308" s="35">
        <f t="shared" si="514"/>
        <v>0</v>
      </c>
      <c r="S308" s="35">
        <f t="shared" si="514"/>
        <v>0</v>
      </c>
      <c r="T308" s="4">
        <f t="shared" si="477"/>
        <v>1174</v>
      </c>
      <c r="U308" s="83">
        <f t="shared" si="443"/>
        <v>1600</v>
      </c>
      <c r="V308" s="83">
        <f t="shared" si="444"/>
        <v>1600</v>
      </c>
      <c r="W308" s="83">
        <f t="shared" si="445"/>
        <v>1600</v>
      </c>
      <c r="X308" s="4"/>
      <c r="Y308" s="18"/>
      <c r="Z308" s="18"/>
      <c r="AA308" s="18"/>
      <c r="AB308" s="50"/>
    </row>
    <row r="309" spans="1:28" ht="13.15" customHeight="1">
      <c r="A309" s="2">
        <f t="shared" si="482"/>
        <v>295</v>
      </c>
      <c r="B309" s="64">
        <f t="shared" si="425"/>
        <v>45616</v>
      </c>
      <c r="C309" s="2">
        <f t="shared" si="426"/>
        <v>884</v>
      </c>
      <c r="D309" s="5">
        <f t="shared" si="382"/>
        <v>1892</v>
      </c>
      <c r="E309" s="35">
        <f t="shared" si="466"/>
        <v>1976</v>
      </c>
      <c r="F309" s="35">
        <f t="shared" si="467"/>
        <v>1796</v>
      </c>
      <c r="G309" s="35">
        <f t="shared" si="468"/>
        <v>1726</v>
      </c>
      <c r="H309" s="18">
        <f t="shared" si="469"/>
        <v>800</v>
      </c>
      <c r="I309" s="18">
        <f t="shared" si="470"/>
        <v>980</v>
      </c>
      <c r="J309" s="18">
        <f t="shared" si="471"/>
        <v>1050</v>
      </c>
      <c r="K309" s="18">
        <f t="shared" ref="K309:M309" si="515">K308</f>
        <v>2000</v>
      </c>
      <c r="L309" s="18">
        <f t="shared" si="515"/>
        <v>2000</v>
      </c>
      <c r="M309" s="18">
        <f t="shared" si="515"/>
        <v>2000</v>
      </c>
      <c r="N309" s="18">
        <f t="shared" si="473"/>
        <v>-1200</v>
      </c>
      <c r="O309" s="18">
        <f t="shared" si="474"/>
        <v>-1020</v>
      </c>
      <c r="P309" s="18">
        <f t="shared" si="475"/>
        <v>-950</v>
      </c>
      <c r="Q309" s="35">
        <f t="shared" ref="Q309:S309" si="516">Q308</f>
        <v>0</v>
      </c>
      <c r="R309" s="35">
        <f t="shared" si="516"/>
        <v>0</v>
      </c>
      <c r="S309" s="35">
        <f t="shared" si="516"/>
        <v>0</v>
      </c>
      <c r="T309" s="4">
        <f t="shared" si="477"/>
        <v>1176</v>
      </c>
      <c r="U309" s="83">
        <f t="shared" si="443"/>
        <v>1600</v>
      </c>
      <c r="V309" s="83">
        <f t="shared" si="444"/>
        <v>1600</v>
      </c>
      <c r="W309" s="83">
        <f t="shared" si="445"/>
        <v>1600</v>
      </c>
      <c r="X309" s="4"/>
      <c r="Y309" s="18"/>
      <c r="Z309" s="18"/>
      <c r="AA309" s="18"/>
      <c r="AB309" s="50"/>
    </row>
    <row r="310" spans="1:28" ht="13.15" customHeight="1">
      <c r="A310" s="2">
        <f t="shared" si="482"/>
        <v>296</v>
      </c>
      <c r="B310" s="64">
        <f t="shared" si="425"/>
        <v>45617</v>
      </c>
      <c r="C310" s="2">
        <f t="shared" si="426"/>
        <v>884</v>
      </c>
      <c r="D310" s="5">
        <f t="shared" si="382"/>
        <v>1894</v>
      </c>
      <c r="E310" s="35">
        <f t="shared" si="466"/>
        <v>1978</v>
      </c>
      <c r="F310" s="35">
        <f t="shared" si="467"/>
        <v>1798</v>
      </c>
      <c r="G310" s="35">
        <f t="shared" si="468"/>
        <v>1728</v>
      </c>
      <c r="H310" s="18">
        <f t="shared" si="469"/>
        <v>800</v>
      </c>
      <c r="I310" s="18">
        <f t="shared" si="470"/>
        <v>980</v>
      </c>
      <c r="J310" s="18">
        <f t="shared" si="471"/>
        <v>1050</v>
      </c>
      <c r="K310" s="18">
        <f t="shared" ref="K310:M310" si="517">K309</f>
        <v>2000</v>
      </c>
      <c r="L310" s="18">
        <f t="shared" si="517"/>
        <v>2000</v>
      </c>
      <c r="M310" s="18">
        <f t="shared" si="517"/>
        <v>2000</v>
      </c>
      <c r="N310" s="18">
        <f t="shared" si="473"/>
        <v>-1200</v>
      </c>
      <c r="O310" s="18">
        <f t="shared" si="474"/>
        <v>-1020</v>
      </c>
      <c r="P310" s="18">
        <f t="shared" si="475"/>
        <v>-950</v>
      </c>
      <c r="Q310" s="35">
        <f t="shared" ref="Q310:S310" si="518">Q309</f>
        <v>0</v>
      </c>
      <c r="R310" s="35">
        <f t="shared" si="518"/>
        <v>0</v>
      </c>
      <c r="S310" s="35">
        <f t="shared" si="518"/>
        <v>0</v>
      </c>
      <c r="T310" s="4">
        <f t="shared" si="477"/>
        <v>1178</v>
      </c>
      <c r="U310" s="83">
        <f t="shared" si="443"/>
        <v>1600</v>
      </c>
      <c r="V310" s="83">
        <f t="shared" si="444"/>
        <v>1600</v>
      </c>
      <c r="W310" s="83">
        <f t="shared" si="445"/>
        <v>1600</v>
      </c>
      <c r="X310" s="4"/>
      <c r="Y310" s="18"/>
      <c r="Z310" s="18"/>
      <c r="AA310" s="18"/>
      <c r="AB310" s="50"/>
    </row>
    <row r="311" spans="1:28" ht="13.15" customHeight="1">
      <c r="A311" s="2">
        <f t="shared" si="482"/>
        <v>297</v>
      </c>
      <c r="B311" s="64">
        <f t="shared" si="425"/>
        <v>45618</v>
      </c>
      <c r="C311" s="2">
        <f t="shared" si="426"/>
        <v>884</v>
      </c>
      <c r="D311" s="5">
        <f t="shared" si="382"/>
        <v>1896</v>
      </c>
      <c r="E311" s="35">
        <f t="shared" si="466"/>
        <v>1980</v>
      </c>
      <c r="F311" s="35">
        <f t="shared" si="467"/>
        <v>1800</v>
      </c>
      <c r="G311" s="35">
        <f t="shared" si="468"/>
        <v>1730</v>
      </c>
      <c r="H311" s="18">
        <f t="shared" si="469"/>
        <v>800</v>
      </c>
      <c r="I311" s="18">
        <f t="shared" si="470"/>
        <v>980</v>
      </c>
      <c r="J311" s="18">
        <f t="shared" si="471"/>
        <v>1050</v>
      </c>
      <c r="K311" s="18">
        <f t="shared" ref="K311:M311" si="519">K310</f>
        <v>2000</v>
      </c>
      <c r="L311" s="18">
        <f t="shared" si="519"/>
        <v>2000</v>
      </c>
      <c r="M311" s="18">
        <f t="shared" si="519"/>
        <v>2000</v>
      </c>
      <c r="N311" s="18">
        <f t="shared" si="473"/>
        <v>-1200</v>
      </c>
      <c r="O311" s="18">
        <f t="shared" si="474"/>
        <v>-1020</v>
      </c>
      <c r="P311" s="18">
        <f t="shared" si="475"/>
        <v>-950</v>
      </c>
      <c r="Q311" s="35">
        <f t="shared" ref="Q311:S311" si="520">Q310</f>
        <v>0</v>
      </c>
      <c r="R311" s="35">
        <f t="shared" si="520"/>
        <v>0</v>
      </c>
      <c r="S311" s="35">
        <f t="shared" si="520"/>
        <v>0</v>
      </c>
      <c r="T311" s="4">
        <f t="shared" si="477"/>
        <v>1180</v>
      </c>
      <c r="U311" s="83">
        <f t="shared" si="443"/>
        <v>1600</v>
      </c>
      <c r="V311" s="83">
        <f t="shared" si="444"/>
        <v>1600</v>
      </c>
      <c r="W311" s="83">
        <f t="shared" si="445"/>
        <v>1600</v>
      </c>
      <c r="X311" s="4"/>
      <c r="Y311" s="18"/>
      <c r="Z311" s="18"/>
      <c r="AA311" s="18"/>
      <c r="AB311" s="50"/>
    </row>
    <row r="312" spans="1:28" ht="13.15" customHeight="1">
      <c r="A312" s="2">
        <f t="shared" si="482"/>
        <v>298</v>
      </c>
      <c r="B312" s="64">
        <f t="shared" si="425"/>
        <v>45619</v>
      </c>
      <c r="C312" s="2">
        <f t="shared" si="426"/>
        <v>884</v>
      </c>
      <c r="D312" s="5">
        <f t="shared" si="382"/>
        <v>1898</v>
      </c>
      <c r="E312" s="35">
        <f t="shared" si="466"/>
        <v>1982</v>
      </c>
      <c r="F312" s="35">
        <f t="shared" si="467"/>
        <v>1802</v>
      </c>
      <c r="G312" s="35">
        <f t="shared" si="468"/>
        <v>1732</v>
      </c>
      <c r="H312" s="18">
        <f t="shared" si="469"/>
        <v>800</v>
      </c>
      <c r="I312" s="18">
        <f t="shared" si="470"/>
        <v>980</v>
      </c>
      <c r="J312" s="18">
        <f t="shared" si="471"/>
        <v>1050</v>
      </c>
      <c r="K312" s="18">
        <f t="shared" ref="K312:M312" si="521">K311</f>
        <v>2000</v>
      </c>
      <c r="L312" s="18">
        <f t="shared" si="521"/>
        <v>2000</v>
      </c>
      <c r="M312" s="18">
        <f t="shared" si="521"/>
        <v>2000</v>
      </c>
      <c r="N312" s="18">
        <f t="shared" si="473"/>
        <v>-1200</v>
      </c>
      <c r="O312" s="18">
        <f t="shared" si="474"/>
        <v>-1020</v>
      </c>
      <c r="P312" s="18">
        <f t="shared" si="475"/>
        <v>-950</v>
      </c>
      <c r="Q312" s="35">
        <f t="shared" ref="Q312:S312" si="522">Q311</f>
        <v>0</v>
      </c>
      <c r="R312" s="35">
        <f t="shared" si="522"/>
        <v>0</v>
      </c>
      <c r="S312" s="35">
        <f t="shared" si="522"/>
        <v>0</v>
      </c>
      <c r="T312" s="4">
        <f t="shared" si="477"/>
        <v>1182</v>
      </c>
      <c r="U312" s="83">
        <f t="shared" si="443"/>
        <v>1600</v>
      </c>
      <c r="V312" s="83">
        <f t="shared" si="444"/>
        <v>1600</v>
      </c>
      <c r="W312" s="83">
        <f t="shared" si="445"/>
        <v>1600</v>
      </c>
      <c r="X312" s="4"/>
      <c r="Y312" s="18"/>
      <c r="Z312" s="18"/>
      <c r="AA312" s="18"/>
      <c r="AB312" s="50"/>
    </row>
    <row r="313" spans="1:28" ht="13.15" customHeight="1">
      <c r="A313" s="2">
        <f t="shared" si="482"/>
        <v>299</v>
      </c>
      <c r="B313" s="64">
        <f t="shared" si="425"/>
        <v>45620</v>
      </c>
      <c r="C313" s="2">
        <f t="shared" si="426"/>
        <v>884</v>
      </c>
      <c r="D313" s="5">
        <f t="shared" si="382"/>
        <v>1900</v>
      </c>
      <c r="E313" s="35">
        <f t="shared" si="466"/>
        <v>1984</v>
      </c>
      <c r="F313" s="35">
        <f t="shared" si="467"/>
        <v>1804</v>
      </c>
      <c r="G313" s="35">
        <f t="shared" si="468"/>
        <v>1734</v>
      </c>
      <c r="H313" s="18">
        <f t="shared" si="469"/>
        <v>800</v>
      </c>
      <c r="I313" s="18">
        <f t="shared" si="470"/>
        <v>980</v>
      </c>
      <c r="J313" s="18">
        <f t="shared" si="471"/>
        <v>1050</v>
      </c>
      <c r="K313" s="18">
        <f t="shared" ref="K313:M313" si="523">K312</f>
        <v>2000</v>
      </c>
      <c r="L313" s="18">
        <f t="shared" si="523"/>
        <v>2000</v>
      </c>
      <c r="M313" s="18">
        <f t="shared" si="523"/>
        <v>2000</v>
      </c>
      <c r="N313" s="18">
        <f t="shared" si="473"/>
        <v>-1200</v>
      </c>
      <c r="O313" s="18">
        <f t="shared" si="474"/>
        <v>-1020</v>
      </c>
      <c r="P313" s="18">
        <f t="shared" si="475"/>
        <v>-950</v>
      </c>
      <c r="Q313" s="35">
        <f t="shared" ref="Q313:S313" si="524">Q312</f>
        <v>0</v>
      </c>
      <c r="R313" s="35">
        <f t="shared" si="524"/>
        <v>0</v>
      </c>
      <c r="S313" s="35">
        <f t="shared" si="524"/>
        <v>0</v>
      </c>
      <c r="T313" s="4">
        <f t="shared" si="477"/>
        <v>1184</v>
      </c>
      <c r="U313" s="83">
        <f t="shared" si="443"/>
        <v>1600</v>
      </c>
      <c r="V313" s="83">
        <f t="shared" si="444"/>
        <v>1600</v>
      </c>
      <c r="W313" s="83">
        <f t="shared" si="445"/>
        <v>1600</v>
      </c>
      <c r="X313" s="4"/>
      <c r="Y313" s="18"/>
      <c r="Z313" s="18"/>
      <c r="AA313" s="18"/>
      <c r="AB313" s="50"/>
    </row>
    <row r="314" spans="1:28" ht="13.15" customHeight="1">
      <c r="A314" s="2">
        <f t="shared" si="482"/>
        <v>300</v>
      </c>
      <c r="B314" s="64">
        <f t="shared" si="425"/>
        <v>45621</v>
      </c>
      <c r="C314" s="2">
        <f t="shared" si="426"/>
        <v>884</v>
      </c>
      <c r="D314" s="5">
        <f t="shared" si="382"/>
        <v>1902</v>
      </c>
      <c r="E314" s="35">
        <f t="shared" si="466"/>
        <v>1986</v>
      </c>
      <c r="F314" s="35">
        <f t="shared" si="467"/>
        <v>1806</v>
      </c>
      <c r="G314" s="35">
        <f t="shared" si="468"/>
        <v>1736</v>
      </c>
      <c r="H314" s="18">
        <f t="shared" si="469"/>
        <v>800</v>
      </c>
      <c r="I314" s="18">
        <f t="shared" si="470"/>
        <v>980</v>
      </c>
      <c r="J314" s="18">
        <f t="shared" si="471"/>
        <v>1050</v>
      </c>
      <c r="K314" s="18">
        <f t="shared" ref="K314:M314" si="525">K313</f>
        <v>2000</v>
      </c>
      <c r="L314" s="18">
        <f t="shared" si="525"/>
        <v>2000</v>
      </c>
      <c r="M314" s="18">
        <f t="shared" si="525"/>
        <v>2000</v>
      </c>
      <c r="N314" s="18">
        <f t="shared" si="473"/>
        <v>-1200</v>
      </c>
      <c r="O314" s="18">
        <f t="shared" si="474"/>
        <v>-1020</v>
      </c>
      <c r="P314" s="18">
        <f t="shared" si="475"/>
        <v>-950</v>
      </c>
      <c r="Q314" s="35">
        <f t="shared" ref="Q314:S314" si="526">Q313</f>
        <v>0</v>
      </c>
      <c r="R314" s="35">
        <f t="shared" si="526"/>
        <v>0</v>
      </c>
      <c r="S314" s="35">
        <f t="shared" si="526"/>
        <v>0</v>
      </c>
      <c r="T314" s="4">
        <f t="shared" si="477"/>
        <v>1186</v>
      </c>
      <c r="U314" s="83">
        <f t="shared" si="443"/>
        <v>1600</v>
      </c>
      <c r="V314" s="83">
        <f t="shared" si="444"/>
        <v>1600</v>
      </c>
      <c r="W314" s="83">
        <f t="shared" si="445"/>
        <v>1600</v>
      </c>
      <c r="X314" s="4"/>
      <c r="Y314" s="18"/>
      <c r="Z314" s="18"/>
      <c r="AA314" s="18"/>
      <c r="AB314" s="50"/>
    </row>
    <row r="315" spans="1:28" ht="13.15" customHeight="1">
      <c r="A315" s="2">
        <f t="shared" si="482"/>
        <v>301</v>
      </c>
      <c r="B315" s="64">
        <f t="shared" si="425"/>
        <v>45622</v>
      </c>
      <c r="C315" s="2">
        <f t="shared" si="426"/>
        <v>884</v>
      </c>
      <c r="D315" s="5">
        <f t="shared" si="382"/>
        <v>1904</v>
      </c>
      <c r="E315" s="35">
        <f t="shared" si="466"/>
        <v>1988</v>
      </c>
      <c r="F315" s="35">
        <f t="shared" si="467"/>
        <v>1808</v>
      </c>
      <c r="G315" s="35">
        <f t="shared" si="468"/>
        <v>1738</v>
      </c>
      <c r="H315" s="18">
        <f t="shared" si="469"/>
        <v>800</v>
      </c>
      <c r="I315" s="18">
        <f t="shared" si="470"/>
        <v>980</v>
      </c>
      <c r="J315" s="18">
        <f t="shared" si="471"/>
        <v>1050</v>
      </c>
      <c r="K315" s="18">
        <f t="shared" ref="K315:M315" si="527">K314</f>
        <v>2000</v>
      </c>
      <c r="L315" s="18">
        <f t="shared" si="527"/>
        <v>2000</v>
      </c>
      <c r="M315" s="18">
        <f t="shared" si="527"/>
        <v>2000</v>
      </c>
      <c r="N315" s="18">
        <f t="shared" si="473"/>
        <v>-1200</v>
      </c>
      <c r="O315" s="18">
        <f t="shared" si="474"/>
        <v>-1020</v>
      </c>
      <c r="P315" s="18">
        <f t="shared" si="475"/>
        <v>-950</v>
      </c>
      <c r="Q315" s="35">
        <f t="shared" ref="Q315:S315" si="528">Q314</f>
        <v>0</v>
      </c>
      <c r="R315" s="35">
        <f t="shared" si="528"/>
        <v>0</v>
      </c>
      <c r="S315" s="35">
        <f t="shared" si="528"/>
        <v>0</v>
      </c>
      <c r="T315" s="4">
        <f t="shared" si="477"/>
        <v>1188</v>
      </c>
      <c r="U315" s="83">
        <f t="shared" si="443"/>
        <v>1600</v>
      </c>
      <c r="V315" s="83">
        <f t="shared" si="444"/>
        <v>1600</v>
      </c>
      <c r="W315" s="83">
        <f t="shared" si="445"/>
        <v>1600</v>
      </c>
      <c r="X315" s="4"/>
      <c r="Y315" s="18"/>
      <c r="Z315" s="18"/>
      <c r="AA315" s="18"/>
      <c r="AB315" s="50"/>
    </row>
    <row r="316" spans="1:28" ht="13.15" customHeight="1">
      <c r="A316" s="2">
        <f t="shared" si="482"/>
        <v>302</v>
      </c>
      <c r="B316" s="64">
        <f t="shared" si="425"/>
        <v>45623</v>
      </c>
      <c r="C316" s="2">
        <f t="shared" si="426"/>
        <v>884</v>
      </c>
      <c r="D316" s="5">
        <f t="shared" si="382"/>
        <v>1906</v>
      </c>
      <c r="E316" s="35">
        <f t="shared" si="466"/>
        <v>1990</v>
      </c>
      <c r="F316" s="35">
        <f t="shared" si="467"/>
        <v>1810</v>
      </c>
      <c r="G316" s="35">
        <f t="shared" si="468"/>
        <v>1740</v>
      </c>
      <c r="H316" s="18">
        <f t="shared" si="469"/>
        <v>800</v>
      </c>
      <c r="I316" s="18">
        <f t="shared" si="470"/>
        <v>980</v>
      </c>
      <c r="J316" s="18">
        <f t="shared" si="471"/>
        <v>1050</v>
      </c>
      <c r="K316" s="18">
        <f t="shared" ref="K316:M316" si="529">K315</f>
        <v>2000</v>
      </c>
      <c r="L316" s="18">
        <f t="shared" si="529"/>
        <v>2000</v>
      </c>
      <c r="M316" s="18">
        <f t="shared" si="529"/>
        <v>2000</v>
      </c>
      <c r="N316" s="18">
        <f t="shared" si="473"/>
        <v>-1200</v>
      </c>
      <c r="O316" s="18">
        <f t="shared" si="474"/>
        <v>-1020</v>
      </c>
      <c r="P316" s="18">
        <f t="shared" si="475"/>
        <v>-950</v>
      </c>
      <c r="Q316" s="35">
        <f t="shared" ref="Q316:S316" si="530">Q315</f>
        <v>0</v>
      </c>
      <c r="R316" s="35">
        <f t="shared" si="530"/>
        <v>0</v>
      </c>
      <c r="S316" s="35">
        <f t="shared" si="530"/>
        <v>0</v>
      </c>
      <c r="T316" s="4">
        <f t="shared" si="477"/>
        <v>1190</v>
      </c>
      <c r="U316" s="83">
        <f t="shared" si="443"/>
        <v>1600</v>
      </c>
      <c r="V316" s="83">
        <f t="shared" si="444"/>
        <v>1600</v>
      </c>
      <c r="W316" s="83">
        <f t="shared" si="445"/>
        <v>1600</v>
      </c>
      <c r="X316" s="4"/>
      <c r="Y316" s="18"/>
      <c r="Z316" s="18"/>
      <c r="AA316" s="18"/>
      <c r="AB316" s="50"/>
    </row>
    <row r="317" spans="1:28" ht="13.15" customHeight="1">
      <c r="A317" s="2">
        <f t="shared" si="482"/>
        <v>303</v>
      </c>
      <c r="B317" s="64">
        <f t="shared" si="425"/>
        <v>45624</v>
      </c>
      <c r="C317" s="2">
        <f t="shared" si="426"/>
        <v>884</v>
      </c>
      <c r="D317" s="5">
        <f t="shared" si="382"/>
        <v>1908</v>
      </c>
      <c r="E317" s="35">
        <f t="shared" si="466"/>
        <v>1992</v>
      </c>
      <c r="F317" s="35">
        <f t="shared" si="467"/>
        <v>1812</v>
      </c>
      <c r="G317" s="35">
        <f t="shared" si="468"/>
        <v>1742</v>
      </c>
      <c r="H317" s="18">
        <f t="shared" si="469"/>
        <v>800</v>
      </c>
      <c r="I317" s="18">
        <f t="shared" si="470"/>
        <v>980</v>
      </c>
      <c r="J317" s="18">
        <f t="shared" si="471"/>
        <v>1050</v>
      </c>
      <c r="K317" s="18">
        <f t="shared" ref="K317:M317" si="531">K316</f>
        <v>2000</v>
      </c>
      <c r="L317" s="18">
        <f t="shared" si="531"/>
        <v>2000</v>
      </c>
      <c r="M317" s="18">
        <f t="shared" si="531"/>
        <v>2000</v>
      </c>
      <c r="N317" s="18">
        <f t="shared" si="473"/>
        <v>-1200</v>
      </c>
      <c r="O317" s="18">
        <f t="shared" si="474"/>
        <v>-1020</v>
      </c>
      <c r="P317" s="18">
        <f t="shared" si="475"/>
        <v>-950</v>
      </c>
      <c r="Q317" s="35">
        <f t="shared" ref="Q317:S317" si="532">Q316</f>
        <v>0</v>
      </c>
      <c r="R317" s="35">
        <f t="shared" si="532"/>
        <v>0</v>
      </c>
      <c r="S317" s="35">
        <f t="shared" si="532"/>
        <v>0</v>
      </c>
      <c r="T317" s="4">
        <f t="shared" si="477"/>
        <v>1192</v>
      </c>
      <c r="U317" s="83">
        <f t="shared" si="443"/>
        <v>1600</v>
      </c>
      <c r="V317" s="83">
        <f t="shared" si="444"/>
        <v>1600</v>
      </c>
      <c r="W317" s="83">
        <f t="shared" si="445"/>
        <v>1600</v>
      </c>
      <c r="X317" s="4"/>
      <c r="Y317" s="18"/>
      <c r="Z317" s="18"/>
      <c r="AA317" s="18"/>
      <c r="AB317" s="50"/>
    </row>
    <row r="318" spans="1:28" ht="13.15" customHeight="1">
      <c r="A318" s="2">
        <f t="shared" si="482"/>
        <v>304</v>
      </c>
      <c r="B318" s="64">
        <f t="shared" si="425"/>
        <v>45625</v>
      </c>
      <c r="C318" s="2">
        <f t="shared" si="426"/>
        <v>884</v>
      </c>
      <c r="D318" s="5">
        <f t="shared" si="382"/>
        <v>1910</v>
      </c>
      <c r="E318" s="35">
        <f t="shared" si="466"/>
        <v>1994</v>
      </c>
      <c r="F318" s="35">
        <f t="shared" si="467"/>
        <v>1814</v>
      </c>
      <c r="G318" s="35">
        <f t="shared" si="468"/>
        <v>1744</v>
      </c>
      <c r="H318" s="18">
        <f t="shared" si="469"/>
        <v>800</v>
      </c>
      <c r="I318" s="18">
        <f t="shared" si="470"/>
        <v>980</v>
      </c>
      <c r="J318" s="18">
        <f t="shared" si="471"/>
        <v>1050</v>
      </c>
      <c r="K318" s="18">
        <f t="shared" ref="K318:M318" si="533">K317</f>
        <v>2000</v>
      </c>
      <c r="L318" s="18">
        <f t="shared" si="533"/>
        <v>2000</v>
      </c>
      <c r="M318" s="18">
        <f t="shared" si="533"/>
        <v>2000</v>
      </c>
      <c r="N318" s="18">
        <f t="shared" si="473"/>
        <v>-1200</v>
      </c>
      <c r="O318" s="18">
        <f t="shared" si="474"/>
        <v>-1020</v>
      </c>
      <c r="P318" s="18">
        <f t="shared" si="475"/>
        <v>-950</v>
      </c>
      <c r="Q318" s="35">
        <f t="shared" ref="Q318:S318" si="534">Q317</f>
        <v>0</v>
      </c>
      <c r="R318" s="35">
        <f t="shared" si="534"/>
        <v>0</v>
      </c>
      <c r="S318" s="35">
        <f t="shared" si="534"/>
        <v>0</v>
      </c>
      <c r="T318" s="4">
        <f t="shared" si="477"/>
        <v>1194</v>
      </c>
      <c r="U318" s="83">
        <f t="shared" si="443"/>
        <v>1600</v>
      </c>
      <c r="V318" s="83">
        <f t="shared" si="444"/>
        <v>1600</v>
      </c>
      <c r="W318" s="83">
        <f t="shared" si="445"/>
        <v>1600</v>
      </c>
      <c r="X318" s="4"/>
      <c r="Y318" s="18"/>
      <c r="Z318" s="18"/>
      <c r="AA318" s="18"/>
      <c r="AB318" s="50"/>
    </row>
    <row r="319" spans="1:28" ht="13.15" customHeight="1">
      <c r="A319" s="2">
        <f t="shared" si="482"/>
        <v>305</v>
      </c>
      <c r="B319" s="64">
        <f t="shared" si="425"/>
        <v>45626</v>
      </c>
      <c r="C319" s="2">
        <f t="shared" si="426"/>
        <v>884</v>
      </c>
      <c r="D319" s="5">
        <f t="shared" si="382"/>
        <v>1912</v>
      </c>
      <c r="E319" s="35">
        <f t="shared" si="466"/>
        <v>1996</v>
      </c>
      <c r="F319" s="35">
        <f t="shared" si="467"/>
        <v>1816</v>
      </c>
      <c r="G319" s="35">
        <f t="shared" si="468"/>
        <v>1746</v>
      </c>
      <c r="H319" s="18">
        <f t="shared" si="469"/>
        <v>800</v>
      </c>
      <c r="I319" s="18">
        <f t="shared" si="470"/>
        <v>980</v>
      </c>
      <c r="J319" s="18">
        <f t="shared" si="471"/>
        <v>1050</v>
      </c>
      <c r="K319" s="18">
        <f t="shared" ref="K319:M319" si="535">K318</f>
        <v>2000</v>
      </c>
      <c r="L319" s="18">
        <f t="shared" si="535"/>
        <v>2000</v>
      </c>
      <c r="M319" s="18">
        <f t="shared" si="535"/>
        <v>2000</v>
      </c>
      <c r="N319" s="18">
        <f t="shared" si="473"/>
        <v>-1200</v>
      </c>
      <c r="O319" s="18">
        <f t="shared" si="474"/>
        <v>-1020</v>
      </c>
      <c r="P319" s="18">
        <f t="shared" si="475"/>
        <v>-950</v>
      </c>
      <c r="Q319" s="35">
        <f t="shared" ref="Q319:S319" si="536">Q318</f>
        <v>0</v>
      </c>
      <c r="R319" s="35">
        <f t="shared" si="536"/>
        <v>0</v>
      </c>
      <c r="S319" s="35">
        <f t="shared" si="536"/>
        <v>0</v>
      </c>
      <c r="T319" s="4">
        <f t="shared" si="477"/>
        <v>1196</v>
      </c>
      <c r="U319" s="83">
        <f t="shared" si="443"/>
        <v>1600</v>
      </c>
      <c r="V319" s="83">
        <f t="shared" si="444"/>
        <v>1600</v>
      </c>
      <c r="W319" s="83">
        <f t="shared" si="445"/>
        <v>1600</v>
      </c>
      <c r="X319" s="4"/>
      <c r="Y319" s="18"/>
      <c r="Z319" s="18"/>
      <c r="AA319" s="18"/>
      <c r="AB319" s="50"/>
    </row>
    <row r="320" spans="1:28" ht="13.15" customHeight="1">
      <c r="A320" s="2">
        <f t="shared" si="482"/>
        <v>306</v>
      </c>
      <c r="B320" s="64">
        <f t="shared" si="425"/>
        <v>45627</v>
      </c>
      <c r="C320" s="2">
        <f t="shared" si="426"/>
        <v>884</v>
      </c>
      <c r="D320" s="5">
        <f t="shared" ref="D320:D350" si="537">D319+2</f>
        <v>1914</v>
      </c>
      <c r="E320" s="35">
        <f t="shared" si="466"/>
        <v>1998</v>
      </c>
      <c r="F320" s="35">
        <f t="shared" si="467"/>
        <v>1818</v>
      </c>
      <c r="G320" s="35">
        <f t="shared" si="468"/>
        <v>1748</v>
      </c>
      <c r="H320" s="18">
        <f t="shared" si="469"/>
        <v>800</v>
      </c>
      <c r="I320" s="18">
        <f t="shared" si="470"/>
        <v>980</v>
      </c>
      <c r="J320" s="18">
        <f t="shared" si="471"/>
        <v>1050</v>
      </c>
      <c r="K320" s="18">
        <f t="shared" ref="K320:M320" si="538">K319</f>
        <v>2000</v>
      </c>
      <c r="L320" s="18">
        <f t="shared" si="538"/>
        <v>2000</v>
      </c>
      <c r="M320" s="18">
        <f t="shared" si="538"/>
        <v>2000</v>
      </c>
      <c r="N320" s="18">
        <f t="shared" si="473"/>
        <v>-1200</v>
      </c>
      <c r="O320" s="18">
        <f t="shared" si="474"/>
        <v>-1020</v>
      </c>
      <c r="P320" s="18">
        <f t="shared" si="475"/>
        <v>-950</v>
      </c>
      <c r="Q320" s="35">
        <f t="shared" ref="Q320:S320" si="539">Q319</f>
        <v>0</v>
      </c>
      <c r="R320" s="35">
        <f t="shared" si="539"/>
        <v>0</v>
      </c>
      <c r="S320" s="35">
        <f t="shared" si="539"/>
        <v>0</v>
      </c>
      <c r="T320" s="4">
        <f t="shared" si="477"/>
        <v>1198</v>
      </c>
      <c r="U320" s="83">
        <f t="shared" si="443"/>
        <v>1600</v>
      </c>
      <c r="V320" s="83">
        <f t="shared" si="444"/>
        <v>1600</v>
      </c>
      <c r="W320" s="83">
        <f t="shared" si="445"/>
        <v>1600</v>
      </c>
      <c r="X320" s="4"/>
      <c r="Y320" s="18"/>
      <c r="Z320" s="18"/>
      <c r="AA320" s="18"/>
      <c r="AB320" s="50"/>
    </row>
    <row r="321" spans="1:28" ht="13.15" customHeight="1">
      <c r="A321" s="2">
        <f t="shared" si="482"/>
        <v>307</v>
      </c>
      <c r="B321" s="64">
        <f t="shared" si="425"/>
        <v>45628</v>
      </c>
      <c r="C321" s="2">
        <f t="shared" si="426"/>
        <v>884</v>
      </c>
      <c r="D321" s="5">
        <f t="shared" si="537"/>
        <v>1916</v>
      </c>
      <c r="E321" s="35">
        <f t="shared" si="466"/>
        <v>2000</v>
      </c>
      <c r="F321" s="35">
        <f t="shared" si="467"/>
        <v>1820</v>
      </c>
      <c r="G321" s="35">
        <f t="shared" si="468"/>
        <v>1750</v>
      </c>
      <c r="H321" s="18">
        <f t="shared" si="469"/>
        <v>800</v>
      </c>
      <c r="I321" s="18">
        <f t="shared" si="470"/>
        <v>980</v>
      </c>
      <c r="J321" s="18">
        <f t="shared" si="471"/>
        <v>1050</v>
      </c>
      <c r="K321" s="18">
        <f t="shared" ref="K321:M321" si="540">K320</f>
        <v>2000</v>
      </c>
      <c r="L321" s="18">
        <f t="shared" si="540"/>
        <v>2000</v>
      </c>
      <c r="M321" s="18">
        <f t="shared" si="540"/>
        <v>2000</v>
      </c>
      <c r="N321" s="18">
        <f t="shared" si="473"/>
        <v>-1200</v>
      </c>
      <c r="O321" s="18">
        <f t="shared" si="474"/>
        <v>-1020</v>
      </c>
      <c r="P321" s="18">
        <f t="shared" si="475"/>
        <v>-950</v>
      </c>
      <c r="Q321" s="35">
        <f t="shared" ref="Q321:S321" si="541">Q320</f>
        <v>0</v>
      </c>
      <c r="R321" s="35">
        <f t="shared" si="541"/>
        <v>0</v>
      </c>
      <c r="S321" s="35">
        <f t="shared" si="541"/>
        <v>0</v>
      </c>
      <c r="T321" s="4">
        <f t="shared" si="477"/>
        <v>1200</v>
      </c>
      <c r="U321" s="83">
        <f t="shared" si="443"/>
        <v>1600</v>
      </c>
      <c r="V321" s="83">
        <f t="shared" si="444"/>
        <v>1600</v>
      </c>
      <c r="W321" s="83">
        <f t="shared" si="445"/>
        <v>1600</v>
      </c>
      <c r="X321" s="4"/>
      <c r="Y321" s="18"/>
      <c r="Z321" s="18"/>
      <c r="AA321" s="18"/>
      <c r="AB321" s="50"/>
    </row>
    <row r="322" spans="1:28" ht="13.15" customHeight="1">
      <c r="A322" s="2">
        <f t="shared" si="482"/>
        <v>308</v>
      </c>
      <c r="B322" s="64">
        <f t="shared" si="425"/>
        <v>45629</v>
      </c>
      <c r="C322" s="2">
        <f t="shared" si="426"/>
        <v>884</v>
      </c>
      <c r="D322" s="5">
        <f t="shared" si="537"/>
        <v>1918</v>
      </c>
      <c r="E322" s="35">
        <f t="shared" si="466"/>
        <v>2002</v>
      </c>
      <c r="F322" s="35">
        <f t="shared" si="467"/>
        <v>1822</v>
      </c>
      <c r="G322" s="35">
        <f t="shared" si="468"/>
        <v>1752</v>
      </c>
      <c r="H322" s="18">
        <f t="shared" si="469"/>
        <v>800</v>
      </c>
      <c r="I322" s="18">
        <f t="shared" si="470"/>
        <v>980</v>
      </c>
      <c r="J322" s="18">
        <f t="shared" si="471"/>
        <v>1050</v>
      </c>
      <c r="K322" s="18">
        <f t="shared" ref="K322:M322" si="542">K321</f>
        <v>2000</v>
      </c>
      <c r="L322" s="18">
        <f t="shared" si="542"/>
        <v>2000</v>
      </c>
      <c r="M322" s="18">
        <f t="shared" si="542"/>
        <v>2000</v>
      </c>
      <c r="N322" s="18">
        <f t="shared" si="473"/>
        <v>-1200</v>
      </c>
      <c r="O322" s="18">
        <f t="shared" si="474"/>
        <v>-1020</v>
      </c>
      <c r="P322" s="18">
        <f t="shared" si="475"/>
        <v>-950</v>
      </c>
      <c r="Q322" s="35">
        <f t="shared" ref="Q322:S322" si="543">Q321</f>
        <v>0</v>
      </c>
      <c r="R322" s="35">
        <f t="shared" si="543"/>
        <v>0</v>
      </c>
      <c r="S322" s="35">
        <f t="shared" si="543"/>
        <v>0</v>
      </c>
      <c r="T322" s="4">
        <f t="shared" si="477"/>
        <v>1202</v>
      </c>
      <c r="U322" s="83">
        <f t="shared" si="443"/>
        <v>1600</v>
      </c>
      <c r="V322" s="83">
        <f t="shared" si="444"/>
        <v>1600</v>
      </c>
      <c r="W322" s="83">
        <f t="shared" si="445"/>
        <v>1600</v>
      </c>
      <c r="X322" s="4"/>
      <c r="Y322" s="18"/>
      <c r="Z322" s="18"/>
      <c r="AA322" s="18"/>
      <c r="AB322" s="50"/>
    </row>
    <row r="323" spans="1:28" ht="13.15" customHeight="1">
      <c r="A323" s="2">
        <f t="shared" si="482"/>
        <v>309</v>
      </c>
      <c r="B323" s="64">
        <f t="shared" si="425"/>
        <v>45630</v>
      </c>
      <c r="C323" s="2">
        <f t="shared" si="426"/>
        <v>884</v>
      </c>
      <c r="D323" s="5">
        <f t="shared" si="537"/>
        <v>1920</v>
      </c>
      <c r="E323" s="35">
        <f t="shared" si="466"/>
        <v>2004</v>
      </c>
      <c r="F323" s="35">
        <f t="shared" si="467"/>
        <v>1824</v>
      </c>
      <c r="G323" s="35">
        <f t="shared" si="468"/>
        <v>1754</v>
      </c>
      <c r="H323" s="18">
        <f t="shared" si="469"/>
        <v>800</v>
      </c>
      <c r="I323" s="18">
        <f t="shared" si="470"/>
        <v>980</v>
      </c>
      <c r="J323" s="18">
        <f t="shared" si="471"/>
        <v>1050</v>
      </c>
      <c r="K323" s="18">
        <f t="shared" ref="K323:M323" si="544">K322</f>
        <v>2000</v>
      </c>
      <c r="L323" s="18">
        <f t="shared" si="544"/>
        <v>2000</v>
      </c>
      <c r="M323" s="18">
        <f t="shared" si="544"/>
        <v>2000</v>
      </c>
      <c r="N323" s="18">
        <f t="shared" si="473"/>
        <v>-1200</v>
      </c>
      <c r="O323" s="18">
        <f t="shared" si="474"/>
        <v>-1020</v>
      </c>
      <c r="P323" s="18">
        <f t="shared" si="475"/>
        <v>-950</v>
      </c>
      <c r="Q323" s="35">
        <f t="shared" ref="Q323:S323" si="545">Q322</f>
        <v>0</v>
      </c>
      <c r="R323" s="35">
        <f t="shared" si="545"/>
        <v>0</v>
      </c>
      <c r="S323" s="35">
        <f t="shared" si="545"/>
        <v>0</v>
      </c>
      <c r="T323" s="4">
        <f t="shared" si="477"/>
        <v>1204</v>
      </c>
      <c r="U323" s="83">
        <f t="shared" si="443"/>
        <v>1600</v>
      </c>
      <c r="V323" s="83">
        <f t="shared" si="444"/>
        <v>1600</v>
      </c>
      <c r="W323" s="83">
        <f t="shared" si="445"/>
        <v>1600</v>
      </c>
      <c r="X323" s="4"/>
      <c r="Y323" s="18"/>
      <c r="Z323" s="18"/>
      <c r="AA323" s="18"/>
      <c r="AB323" s="50"/>
    </row>
    <row r="324" spans="1:28" ht="13.15" customHeight="1">
      <c r="A324" s="2">
        <f t="shared" si="482"/>
        <v>310</v>
      </c>
      <c r="B324" s="64">
        <f t="shared" si="425"/>
        <v>45631</v>
      </c>
      <c r="C324" s="2">
        <f t="shared" si="426"/>
        <v>884</v>
      </c>
      <c r="D324" s="5">
        <f t="shared" si="537"/>
        <v>1922</v>
      </c>
      <c r="E324" s="35">
        <f t="shared" si="466"/>
        <v>2006</v>
      </c>
      <c r="F324" s="35">
        <f t="shared" si="467"/>
        <v>1826</v>
      </c>
      <c r="G324" s="35">
        <f t="shared" si="468"/>
        <v>1756</v>
      </c>
      <c r="H324" s="18">
        <f t="shared" si="469"/>
        <v>800</v>
      </c>
      <c r="I324" s="18">
        <f t="shared" si="470"/>
        <v>980</v>
      </c>
      <c r="J324" s="18">
        <f t="shared" si="471"/>
        <v>1050</v>
      </c>
      <c r="K324" s="18">
        <f t="shared" ref="K324:M324" si="546">K323</f>
        <v>2000</v>
      </c>
      <c r="L324" s="18">
        <f t="shared" si="546"/>
        <v>2000</v>
      </c>
      <c r="M324" s="18">
        <f t="shared" si="546"/>
        <v>2000</v>
      </c>
      <c r="N324" s="18">
        <f t="shared" si="473"/>
        <v>-1200</v>
      </c>
      <c r="O324" s="18">
        <f t="shared" si="474"/>
        <v>-1020</v>
      </c>
      <c r="P324" s="18">
        <f t="shared" si="475"/>
        <v>-950</v>
      </c>
      <c r="Q324" s="35">
        <f t="shared" ref="Q324:S324" si="547">Q323</f>
        <v>0</v>
      </c>
      <c r="R324" s="35">
        <f t="shared" si="547"/>
        <v>0</v>
      </c>
      <c r="S324" s="35">
        <f t="shared" si="547"/>
        <v>0</v>
      </c>
      <c r="T324" s="4">
        <f t="shared" si="477"/>
        <v>1206</v>
      </c>
      <c r="U324" s="83">
        <f t="shared" si="443"/>
        <v>1600</v>
      </c>
      <c r="V324" s="83">
        <f t="shared" si="444"/>
        <v>1600</v>
      </c>
      <c r="W324" s="83">
        <f t="shared" si="445"/>
        <v>1600</v>
      </c>
      <c r="X324" s="4"/>
      <c r="Y324" s="18"/>
      <c r="Z324" s="18"/>
      <c r="AA324" s="18"/>
      <c r="AB324" s="50"/>
    </row>
    <row r="325" spans="1:28" ht="13.15" customHeight="1">
      <c r="A325" s="2">
        <f t="shared" si="482"/>
        <v>311</v>
      </c>
      <c r="B325" s="64">
        <f t="shared" si="425"/>
        <v>45632</v>
      </c>
      <c r="C325" s="2">
        <f t="shared" si="426"/>
        <v>884</v>
      </c>
      <c r="D325" s="5">
        <f t="shared" si="537"/>
        <v>1924</v>
      </c>
      <c r="E325" s="35">
        <f t="shared" si="466"/>
        <v>2008</v>
      </c>
      <c r="F325" s="35">
        <f t="shared" si="467"/>
        <v>1828</v>
      </c>
      <c r="G325" s="35">
        <f t="shared" si="468"/>
        <v>1758</v>
      </c>
      <c r="H325" s="18">
        <f t="shared" si="469"/>
        <v>800</v>
      </c>
      <c r="I325" s="18">
        <f t="shared" si="470"/>
        <v>980</v>
      </c>
      <c r="J325" s="18">
        <f t="shared" si="471"/>
        <v>1050</v>
      </c>
      <c r="K325" s="18">
        <f t="shared" ref="K325:M325" si="548">K324</f>
        <v>2000</v>
      </c>
      <c r="L325" s="18">
        <f t="shared" si="548"/>
        <v>2000</v>
      </c>
      <c r="M325" s="18">
        <f t="shared" si="548"/>
        <v>2000</v>
      </c>
      <c r="N325" s="18">
        <f t="shared" si="473"/>
        <v>-1200</v>
      </c>
      <c r="O325" s="18">
        <f t="shared" si="474"/>
        <v>-1020</v>
      </c>
      <c r="P325" s="18">
        <f t="shared" si="475"/>
        <v>-950</v>
      </c>
      <c r="Q325" s="35">
        <f t="shared" ref="Q325:S325" si="549">Q324</f>
        <v>0</v>
      </c>
      <c r="R325" s="35">
        <f t="shared" si="549"/>
        <v>0</v>
      </c>
      <c r="S325" s="35">
        <f t="shared" si="549"/>
        <v>0</v>
      </c>
      <c r="T325" s="4">
        <f t="shared" si="477"/>
        <v>1208</v>
      </c>
      <c r="U325" s="83">
        <f t="shared" si="443"/>
        <v>1600</v>
      </c>
      <c r="V325" s="83">
        <f t="shared" si="444"/>
        <v>1600</v>
      </c>
      <c r="W325" s="83">
        <f t="shared" si="445"/>
        <v>1600</v>
      </c>
      <c r="X325" s="4"/>
      <c r="Y325" s="18"/>
      <c r="Z325" s="18"/>
      <c r="AA325" s="18"/>
      <c r="AB325" s="50"/>
    </row>
    <row r="326" spans="1:28" ht="13.15" customHeight="1">
      <c r="A326" s="2">
        <f t="shared" si="482"/>
        <v>312</v>
      </c>
      <c r="B326" s="64">
        <f t="shared" si="425"/>
        <v>45633</v>
      </c>
      <c r="C326" s="2">
        <f t="shared" si="426"/>
        <v>884</v>
      </c>
      <c r="D326" s="5">
        <f t="shared" si="537"/>
        <v>1926</v>
      </c>
      <c r="E326" s="35">
        <f t="shared" si="466"/>
        <v>2010</v>
      </c>
      <c r="F326" s="35">
        <f t="shared" si="467"/>
        <v>1830</v>
      </c>
      <c r="G326" s="35">
        <f t="shared" si="468"/>
        <v>1760</v>
      </c>
      <c r="H326" s="18">
        <f t="shared" si="469"/>
        <v>800</v>
      </c>
      <c r="I326" s="18">
        <f t="shared" si="470"/>
        <v>980</v>
      </c>
      <c r="J326" s="18">
        <f t="shared" si="471"/>
        <v>1050</v>
      </c>
      <c r="K326" s="18">
        <f t="shared" ref="K326:M326" si="550">K325</f>
        <v>2000</v>
      </c>
      <c r="L326" s="18">
        <f t="shared" si="550"/>
        <v>2000</v>
      </c>
      <c r="M326" s="18">
        <f t="shared" si="550"/>
        <v>2000</v>
      </c>
      <c r="N326" s="18">
        <f t="shared" si="473"/>
        <v>-1200</v>
      </c>
      <c r="O326" s="18">
        <f t="shared" si="474"/>
        <v>-1020</v>
      </c>
      <c r="P326" s="18">
        <f t="shared" si="475"/>
        <v>-950</v>
      </c>
      <c r="Q326" s="35">
        <f t="shared" ref="Q326:S326" si="551">Q325</f>
        <v>0</v>
      </c>
      <c r="R326" s="35">
        <f t="shared" si="551"/>
        <v>0</v>
      </c>
      <c r="S326" s="35">
        <f t="shared" si="551"/>
        <v>0</v>
      </c>
      <c r="T326" s="4">
        <f t="shared" si="477"/>
        <v>1210</v>
      </c>
      <c r="U326" s="83">
        <f t="shared" si="443"/>
        <v>1600</v>
      </c>
      <c r="V326" s="83">
        <f t="shared" si="444"/>
        <v>1600</v>
      </c>
      <c r="W326" s="83">
        <f t="shared" si="445"/>
        <v>1600</v>
      </c>
      <c r="X326" s="4"/>
      <c r="Y326" s="18"/>
      <c r="Z326" s="18"/>
      <c r="AA326" s="18"/>
      <c r="AB326" s="50"/>
    </row>
    <row r="327" spans="1:28" ht="13.15" customHeight="1">
      <c r="A327" s="2">
        <f t="shared" si="482"/>
        <v>313</v>
      </c>
      <c r="B327" s="64">
        <f t="shared" si="425"/>
        <v>45634</v>
      </c>
      <c r="C327" s="2">
        <f t="shared" si="426"/>
        <v>884</v>
      </c>
      <c r="D327" s="5">
        <f t="shared" si="537"/>
        <v>1928</v>
      </c>
      <c r="E327" s="35">
        <f t="shared" si="466"/>
        <v>2012</v>
      </c>
      <c r="F327" s="35">
        <f t="shared" si="467"/>
        <v>1832</v>
      </c>
      <c r="G327" s="35">
        <f t="shared" si="468"/>
        <v>1762</v>
      </c>
      <c r="H327" s="18">
        <f t="shared" si="469"/>
        <v>800</v>
      </c>
      <c r="I327" s="18">
        <f t="shared" si="470"/>
        <v>980</v>
      </c>
      <c r="J327" s="18">
        <f t="shared" si="471"/>
        <v>1050</v>
      </c>
      <c r="K327" s="18">
        <f t="shared" ref="K327:M327" si="552">K326</f>
        <v>2000</v>
      </c>
      <c r="L327" s="18">
        <f t="shared" si="552"/>
        <v>2000</v>
      </c>
      <c r="M327" s="18">
        <f t="shared" si="552"/>
        <v>2000</v>
      </c>
      <c r="N327" s="18">
        <f t="shared" si="473"/>
        <v>-1200</v>
      </c>
      <c r="O327" s="18">
        <f t="shared" si="474"/>
        <v>-1020</v>
      </c>
      <c r="P327" s="18">
        <f t="shared" si="475"/>
        <v>-950</v>
      </c>
      <c r="Q327" s="35">
        <f t="shared" ref="Q327:S327" si="553">Q326</f>
        <v>0</v>
      </c>
      <c r="R327" s="35">
        <f t="shared" si="553"/>
        <v>0</v>
      </c>
      <c r="S327" s="35">
        <f t="shared" si="553"/>
        <v>0</v>
      </c>
      <c r="T327" s="4">
        <f t="shared" si="477"/>
        <v>1212</v>
      </c>
      <c r="U327" s="83">
        <f t="shared" si="443"/>
        <v>1600</v>
      </c>
      <c r="V327" s="83">
        <f t="shared" si="444"/>
        <v>1600</v>
      </c>
      <c r="W327" s="83">
        <f t="shared" si="445"/>
        <v>1600</v>
      </c>
      <c r="X327" s="4"/>
      <c r="Y327" s="18"/>
      <c r="Z327" s="18"/>
      <c r="AA327" s="18"/>
      <c r="AB327" s="50"/>
    </row>
    <row r="328" spans="1:28" ht="13.15" customHeight="1">
      <c r="A328" s="2">
        <f t="shared" si="482"/>
        <v>314</v>
      </c>
      <c r="B328" s="64">
        <f t="shared" si="425"/>
        <v>45635</v>
      </c>
      <c r="C328" s="2">
        <f t="shared" si="426"/>
        <v>884</v>
      </c>
      <c r="D328" s="5">
        <f t="shared" si="537"/>
        <v>1930</v>
      </c>
      <c r="E328" s="35">
        <f t="shared" si="466"/>
        <v>2014</v>
      </c>
      <c r="F328" s="35">
        <f t="shared" si="467"/>
        <v>1834</v>
      </c>
      <c r="G328" s="35">
        <f t="shared" si="468"/>
        <v>1764</v>
      </c>
      <c r="H328" s="18">
        <f t="shared" si="469"/>
        <v>800</v>
      </c>
      <c r="I328" s="18">
        <f t="shared" si="470"/>
        <v>980</v>
      </c>
      <c r="J328" s="18">
        <f t="shared" si="471"/>
        <v>1050</v>
      </c>
      <c r="K328" s="18">
        <f t="shared" ref="K328:M328" si="554">K327</f>
        <v>2000</v>
      </c>
      <c r="L328" s="18">
        <f t="shared" si="554"/>
        <v>2000</v>
      </c>
      <c r="M328" s="18">
        <f t="shared" si="554"/>
        <v>2000</v>
      </c>
      <c r="N328" s="18">
        <f t="shared" si="473"/>
        <v>-1200</v>
      </c>
      <c r="O328" s="18">
        <f t="shared" si="474"/>
        <v>-1020</v>
      </c>
      <c r="P328" s="18">
        <f t="shared" si="475"/>
        <v>-950</v>
      </c>
      <c r="Q328" s="35">
        <f t="shared" ref="Q328:S328" si="555">Q327</f>
        <v>0</v>
      </c>
      <c r="R328" s="35">
        <f t="shared" si="555"/>
        <v>0</v>
      </c>
      <c r="S328" s="35">
        <f t="shared" si="555"/>
        <v>0</v>
      </c>
      <c r="T328" s="4">
        <f t="shared" si="477"/>
        <v>1214</v>
      </c>
      <c r="U328" s="83">
        <f t="shared" si="443"/>
        <v>1600</v>
      </c>
      <c r="V328" s="83">
        <f t="shared" si="444"/>
        <v>1600</v>
      </c>
      <c r="W328" s="83">
        <f t="shared" si="445"/>
        <v>1600</v>
      </c>
      <c r="X328" s="4"/>
      <c r="Y328" s="18"/>
      <c r="Z328" s="18"/>
      <c r="AA328" s="18"/>
      <c r="AB328" s="50"/>
    </row>
    <row r="329" spans="1:28" ht="13.15" customHeight="1">
      <c r="A329" s="2">
        <f t="shared" si="482"/>
        <v>315</v>
      </c>
      <c r="B329" s="64">
        <f t="shared" si="425"/>
        <v>45636</v>
      </c>
      <c r="C329" s="2">
        <f t="shared" si="426"/>
        <v>884</v>
      </c>
      <c r="D329" s="5">
        <f t="shared" si="537"/>
        <v>1932</v>
      </c>
      <c r="E329" s="35">
        <f t="shared" si="466"/>
        <v>2016</v>
      </c>
      <c r="F329" s="35">
        <f t="shared" si="467"/>
        <v>1836</v>
      </c>
      <c r="G329" s="35">
        <f t="shared" si="468"/>
        <v>1766</v>
      </c>
      <c r="H329" s="18">
        <f t="shared" si="469"/>
        <v>800</v>
      </c>
      <c r="I329" s="18">
        <f t="shared" si="470"/>
        <v>980</v>
      </c>
      <c r="J329" s="18">
        <f t="shared" si="471"/>
        <v>1050</v>
      </c>
      <c r="K329" s="18">
        <f t="shared" ref="K329:M329" si="556">K328</f>
        <v>2000</v>
      </c>
      <c r="L329" s="18">
        <f t="shared" si="556"/>
        <v>2000</v>
      </c>
      <c r="M329" s="18">
        <f t="shared" si="556"/>
        <v>2000</v>
      </c>
      <c r="N329" s="18">
        <f t="shared" si="473"/>
        <v>-1200</v>
      </c>
      <c r="O329" s="18">
        <f t="shared" si="474"/>
        <v>-1020</v>
      </c>
      <c r="P329" s="18">
        <f t="shared" si="475"/>
        <v>-950</v>
      </c>
      <c r="Q329" s="35">
        <f t="shared" ref="Q329:S329" si="557">Q328</f>
        <v>0</v>
      </c>
      <c r="R329" s="35">
        <f t="shared" si="557"/>
        <v>0</v>
      </c>
      <c r="S329" s="35">
        <f t="shared" si="557"/>
        <v>0</v>
      </c>
      <c r="T329" s="4">
        <f t="shared" si="477"/>
        <v>1216</v>
      </c>
      <c r="U329" s="83">
        <f t="shared" si="443"/>
        <v>1600</v>
      </c>
      <c r="V329" s="83">
        <f t="shared" si="444"/>
        <v>1600</v>
      </c>
      <c r="W329" s="83">
        <f t="shared" si="445"/>
        <v>1600</v>
      </c>
      <c r="X329" s="4"/>
      <c r="Y329" s="18"/>
      <c r="Z329" s="18"/>
      <c r="AA329" s="18"/>
      <c r="AB329" s="50"/>
    </row>
    <row r="330" spans="1:28" ht="13.15" customHeight="1">
      <c r="A330" s="2">
        <f t="shared" si="482"/>
        <v>316</v>
      </c>
      <c r="B330" s="64">
        <f t="shared" si="425"/>
        <v>45637</v>
      </c>
      <c r="C330" s="2">
        <f t="shared" si="426"/>
        <v>884</v>
      </c>
      <c r="D330" s="5">
        <f t="shared" si="537"/>
        <v>1934</v>
      </c>
      <c r="E330" s="35">
        <f t="shared" si="466"/>
        <v>2018</v>
      </c>
      <c r="F330" s="35">
        <f t="shared" si="467"/>
        <v>1838</v>
      </c>
      <c r="G330" s="35">
        <f t="shared" si="468"/>
        <v>1768</v>
      </c>
      <c r="H330" s="18">
        <f t="shared" si="469"/>
        <v>800</v>
      </c>
      <c r="I330" s="18">
        <f t="shared" si="470"/>
        <v>980</v>
      </c>
      <c r="J330" s="18">
        <f t="shared" si="471"/>
        <v>1050</v>
      </c>
      <c r="K330" s="18">
        <f t="shared" ref="K330:M330" si="558">K329</f>
        <v>2000</v>
      </c>
      <c r="L330" s="18">
        <f t="shared" si="558"/>
        <v>2000</v>
      </c>
      <c r="M330" s="18">
        <f t="shared" si="558"/>
        <v>2000</v>
      </c>
      <c r="N330" s="18">
        <f t="shared" si="473"/>
        <v>-1200</v>
      </c>
      <c r="O330" s="18">
        <f t="shared" si="474"/>
        <v>-1020</v>
      </c>
      <c r="P330" s="18">
        <f t="shared" si="475"/>
        <v>-950</v>
      </c>
      <c r="Q330" s="35">
        <f t="shared" ref="Q330:S330" si="559">Q329</f>
        <v>0</v>
      </c>
      <c r="R330" s="35">
        <f t="shared" si="559"/>
        <v>0</v>
      </c>
      <c r="S330" s="35">
        <f t="shared" si="559"/>
        <v>0</v>
      </c>
      <c r="T330" s="4">
        <f t="shared" si="477"/>
        <v>1218</v>
      </c>
      <c r="U330" s="83">
        <f t="shared" si="443"/>
        <v>1600</v>
      </c>
      <c r="V330" s="83">
        <f t="shared" si="444"/>
        <v>1600</v>
      </c>
      <c r="W330" s="83">
        <f t="shared" si="445"/>
        <v>1600</v>
      </c>
      <c r="X330" s="4"/>
      <c r="Y330" s="18"/>
      <c r="Z330" s="18"/>
      <c r="AA330" s="18"/>
      <c r="AB330" s="50"/>
    </row>
    <row r="331" spans="1:28" ht="13.15" customHeight="1">
      <c r="A331" s="2">
        <f t="shared" si="482"/>
        <v>317</v>
      </c>
      <c r="B331" s="64">
        <f t="shared" si="425"/>
        <v>45638</v>
      </c>
      <c r="C331" s="2">
        <f t="shared" si="426"/>
        <v>884</v>
      </c>
      <c r="D331" s="5">
        <f t="shared" si="537"/>
        <v>1936</v>
      </c>
      <c r="E331" s="35">
        <f t="shared" si="466"/>
        <v>2020</v>
      </c>
      <c r="F331" s="35">
        <f t="shared" si="467"/>
        <v>1840</v>
      </c>
      <c r="G331" s="35">
        <f t="shared" si="468"/>
        <v>1770</v>
      </c>
      <c r="H331" s="18">
        <f t="shared" si="469"/>
        <v>800</v>
      </c>
      <c r="I331" s="18">
        <f t="shared" si="470"/>
        <v>980</v>
      </c>
      <c r="J331" s="18">
        <f t="shared" si="471"/>
        <v>1050</v>
      </c>
      <c r="K331" s="18">
        <f t="shared" ref="K331:M331" si="560">K330</f>
        <v>2000</v>
      </c>
      <c r="L331" s="18">
        <f t="shared" si="560"/>
        <v>2000</v>
      </c>
      <c r="M331" s="18">
        <f t="shared" si="560"/>
        <v>2000</v>
      </c>
      <c r="N331" s="18">
        <f t="shared" si="473"/>
        <v>-1200</v>
      </c>
      <c r="O331" s="18">
        <f t="shared" si="474"/>
        <v>-1020</v>
      </c>
      <c r="P331" s="18">
        <f t="shared" si="475"/>
        <v>-950</v>
      </c>
      <c r="Q331" s="35">
        <f t="shared" ref="Q331:S331" si="561">Q330</f>
        <v>0</v>
      </c>
      <c r="R331" s="35">
        <f t="shared" si="561"/>
        <v>0</v>
      </c>
      <c r="S331" s="35">
        <f t="shared" si="561"/>
        <v>0</v>
      </c>
      <c r="T331" s="4">
        <f t="shared" si="477"/>
        <v>1220</v>
      </c>
      <c r="U331" s="83">
        <f t="shared" si="443"/>
        <v>1600</v>
      </c>
      <c r="V331" s="83">
        <f t="shared" si="444"/>
        <v>1600</v>
      </c>
      <c r="W331" s="83">
        <f t="shared" si="445"/>
        <v>1600</v>
      </c>
      <c r="X331" s="4"/>
      <c r="Y331" s="18"/>
      <c r="Z331" s="18"/>
      <c r="AA331" s="18"/>
      <c r="AB331" s="50"/>
    </row>
    <row r="332" spans="1:28" ht="13.15" customHeight="1">
      <c r="A332" s="2">
        <f t="shared" si="482"/>
        <v>318</v>
      </c>
      <c r="B332" s="64">
        <f t="shared" si="425"/>
        <v>45639</v>
      </c>
      <c r="C332" s="2">
        <f t="shared" si="426"/>
        <v>884</v>
      </c>
      <c r="D332" s="5">
        <f t="shared" si="537"/>
        <v>1938</v>
      </c>
      <c r="E332" s="35">
        <f t="shared" si="466"/>
        <v>2022</v>
      </c>
      <c r="F332" s="35">
        <f t="shared" si="467"/>
        <v>1842</v>
      </c>
      <c r="G332" s="35">
        <f t="shared" si="468"/>
        <v>1772</v>
      </c>
      <c r="H332" s="18">
        <f t="shared" si="469"/>
        <v>800</v>
      </c>
      <c r="I332" s="18">
        <f t="shared" si="470"/>
        <v>980</v>
      </c>
      <c r="J332" s="18">
        <f t="shared" si="471"/>
        <v>1050</v>
      </c>
      <c r="K332" s="18">
        <f t="shared" ref="K332:M332" si="562">K331</f>
        <v>2000</v>
      </c>
      <c r="L332" s="18">
        <f t="shared" si="562"/>
        <v>2000</v>
      </c>
      <c r="M332" s="18">
        <f t="shared" si="562"/>
        <v>2000</v>
      </c>
      <c r="N332" s="18">
        <f t="shared" si="473"/>
        <v>-1200</v>
      </c>
      <c r="O332" s="18">
        <f t="shared" si="474"/>
        <v>-1020</v>
      </c>
      <c r="P332" s="18">
        <f t="shared" si="475"/>
        <v>-950</v>
      </c>
      <c r="Q332" s="35">
        <f t="shared" ref="Q332:S332" si="563">Q331</f>
        <v>0</v>
      </c>
      <c r="R332" s="35">
        <f t="shared" si="563"/>
        <v>0</v>
      </c>
      <c r="S332" s="35">
        <f t="shared" si="563"/>
        <v>0</v>
      </c>
      <c r="T332" s="4">
        <f t="shared" si="477"/>
        <v>1222</v>
      </c>
      <c r="U332" s="83">
        <f t="shared" si="443"/>
        <v>1600</v>
      </c>
      <c r="V332" s="83">
        <f t="shared" si="444"/>
        <v>1600</v>
      </c>
      <c r="W332" s="83">
        <f t="shared" si="445"/>
        <v>1600</v>
      </c>
      <c r="X332" s="4"/>
      <c r="Y332" s="18"/>
      <c r="Z332" s="18"/>
      <c r="AA332" s="18"/>
      <c r="AB332" s="50"/>
    </row>
    <row r="333" spans="1:28" ht="13.15" customHeight="1">
      <c r="A333" s="2">
        <f t="shared" si="482"/>
        <v>319</v>
      </c>
      <c r="B333" s="64">
        <f t="shared" si="425"/>
        <v>45640</v>
      </c>
      <c r="C333" s="2">
        <f t="shared" si="426"/>
        <v>884</v>
      </c>
      <c r="D333" s="5">
        <f t="shared" si="537"/>
        <v>1940</v>
      </c>
      <c r="E333" s="35">
        <f t="shared" si="466"/>
        <v>2024</v>
      </c>
      <c r="F333" s="35">
        <f t="shared" si="467"/>
        <v>1844</v>
      </c>
      <c r="G333" s="35">
        <f t="shared" si="468"/>
        <v>1774</v>
      </c>
      <c r="H333" s="18">
        <f t="shared" si="469"/>
        <v>800</v>
      </c>
      <c r="I333" s="18">
        <f t="shared" si="470"/>
        <v>980</v>
      </c>
      <c r="J333" s="18">
        <f t="shared" si="471"/>
        <v>1050</v>
      </c>
      <c r="K333" s="18">
        <f t="shared" ref="K333:M333" si="564">K332</f>
        <v>2000</v>
      </c>
      <c r="L333" s="18">
        <f t="shared" si="564"/>
        <v>2000</v>
      </c>
      <c r="M333" s="18">
        <f t="shared" si="564"/>
        <v>2000</v>
      </c>
      <c r="N333" s="18">
        <f t="shared" si="473"/>
        <v>-1200</v>
      </c>
      <c r="O333" s="18">
        <f t="shared" si="474"/>
        <v>-1020</v>
      </c>
      <c r="P333" s="18">
        <f t="shared" si="475"/>
        <v>-950</v>
      </c>
      <c r="Q333" s="35">
        <f t="shared" ref="Q333:S333" si="565">Q332</f>
        <v>0</v>
      </c>
      <c r="R333" s="35">
        <f t="shared" si="565"/>
        <v>0</v>
      </c>
      <c r="S333" s="35">
        <f t="shared" si="565"/>
        <v>0</v>
      </c>
      <c r="T333" s="4">
        <f t="shared" si="477"/>
        <v>1224</v>
      </c>
      <c r="U333" s="83">
        <f t="shared" si="443"/>
        <v>1600</v>
      </c>
      <c r="V333" s="83">
        <f t="shared" si="444"/>
        <v>1600</v>
      </c>
      <c r="W333" s="83">
        <f t="shared" si="445"/>
        <v>1600</v>
      </c>
      <c r="X333" s="4"/>
      <c r="Y333" s="18"/>
      <c r="Z333" s="18"/>
      <c r="AA333" s="18"/>
      <c r="AB333" s="50"/>
    </row>
    <row r="334" spans="1:28" ht="13.15" customHeight="1">
      <c r="A334" s="2">
        <f t="shared" si="482"/>
        <v>320</v>
      </c>
      <c r="B334" s="64">
        <f t="shared" si="425"/>
        <v>45641</v>
      </c>
      <c r="C334" s="2">
        <f t="shared" si="426"/>
        <v>884</v>
      </c>
      <c r="D334" s="5">
        <f t="shared" si="537"/>
        <v>1942</v>
      </c>
      <c r="E334" s="35">
        <f t="shared" si="466"/>
        <v>2026</v>
      </c>
      <c r="F334" s="35">
        <f t="shared" si="467"/>
        <v>1846</v>
      </c>
      <c r="G334" s="35">
        <f t="shared" si="468"/>
        <v>1776</v>
      </c>
      <c r="H334" s="18">
        <f t="shared" si="469"/>
        <v>800</v>
      </c>
      <c r="I334" s="18">
        <f t="shared" si="470"/>
        <v>980</v>
      </c>
      <c r="J334" s="18">
        <f t="shared" si="471"/>
        <v>1050</v>
      </c>
      <c r="K334" s="18">
        <f t="shared" ref="K334:M334" si="566">K333</f>
        <v>2000</v>
      </c>
      <c r="L334" s="18">
        <f t="shared" si="566"/>
        <v>2000</v>
      </c>
      <c r="M334" s="18">
        <f t="shared" si="566"/>
        <v>2000</v>
      </c>
      <c r="N334" s="18">
        <f t="shared" si="473"/>
        <v>-1200</v>
      </c>
      <c r="O334" s="18">
        <f t="shared" si="474"/>
        <v>-1020</v>
      </c>
      <c r="P334" s="18">
        <f t="shared" si="475"/>
        <v>-950</v>
      </c>
      <c r="Q334" s="35">
        <f t="shared" ref="Q334:S334" si="567">Q333</f>
        <v>0</v>
      </c>
      <c r="R334" s="35">
        <f t="shared" si="567"/>
        <v>0</v>
      </c>
      <c r="S334" s="35">
        <f t="shared" si="567"/>
        <v>0</v>
      </c>
      <c r="T334" s="4">
        <f t="shared" si="477"/>
        <v>1226</v>
      </c>
      <c r="U334" s="83">
        <f t="shared" si="443"/>
        <v>1600</v>
      </c>
      <c r="V334" s="83">
        <f t="shared" si="444"/>
        <v>1600</v>
      </c>
      <c r="W334" s="83">
        <f t="shared" si="445"/>
        <v>1600</v>
      </c>
      <c r="X334" s="4"/>
      <c r="Y334" s="18"/>
      <c r="Z334" s="18"/>
      <c r="AA334" s="18"/>
      <c r="AB334" s="50"/>
    </row>
    <row r="335" spans="1:28" ht="13.15" customHeight="1">
      <c r="A335" s="2">
        <f t="shared" si="482"/>
        <v>321</v>
      </c>
      <c r="B335" s="64">
        <f t="shared" si="425"/>
        <v>45642</v>
      </c>
      <c r="C335" s="2">
        <f t="shared" si="426"/>
        <v>884</v>
      </c>
      <c r="D335" s="5">
        <f t="shared" si="537"/>
        <v>1944</v>
      </c>
      <c r="E335" s="35">
        <f t="shared" si="466"/>
        <v>2028</v>
      </c>
      <c r="F335" s="35">
        <f t="shared" si="467"/>
        <v>1848</v>
      </c>
      <c r="G335" s="35">
        <f t="shared" si="468"/>
        <v>1778</v>
      </c>
      <c r="H335" s="18">
        <f t="shared" si="469"/>
        <v>800</v>
      </c>
      <c r="I335" s="18">
        <f t="shared" si="470"/>
        <v>980</v>
      </c>
      <c r="J335" s="18">
        <f t="shared" si="471"/>
        <v>1050</v>
      </c>
      <c r="K335" s="18">
        <f t="shared" ref="K335:M335" si="568">K334</f>
        <v>2000</v>
      </c>
      <c r="L335" s="18">
        <f t="shared" si="568"/>
        <v>2000</v>
      </c>
      <c r="M335" s="18">
        <f t="shared" si="568"/>
        <v>2000</v>
      </c>
      <c r="N335" s="18">
        <f t="shared" si="473"/>
        <v>-1200</v>
      </c>
      <c r="O335" s="18">
        <f t="shared" si="474"/>
        <v>-1020</v>
      </c>
      <c r="P335" s="18">
        <f t="shared" si="475"/>
        <v>-950</v>
      </c>
      <c r="Q335" s="35">
        <f t="shared" ref="Q335:S335" si="569">Q334</f>
        <v>0</v>
      </c>
      <c r="R335" s="35">
        <f t="shared" si="569"/>
        <v>0</v>
      </c>
      <c r="S335" s="35">
        <f t="shared" si="569"/>
        <v>0</v>
      </c>
      <c r="T335" s="4">
        <f t="shared" si="477"/>
        <v>1228</v>
      </c>
      <c r="U335" s="83">
        <f t="shared" si="443"/>
        <v>1600</v>
      </c>
      <c r="V335" s="83">
        <f t="shared" si="444"/>
        <v>1600</v>
      </c>
      <c r="W335" s="83">
        <f t="shared" si="445"/>
        <v>1600</v>
      </c>
      <c r="X335" s="4"/>
      <c r="Y335" s="18"/>
      <c r="Z335" s="18"/>
      <c r="AA335" s="18"/>
      <c r="AB335" s="50"/>
    </row>
    <row r="336" spans="1:28" ht="13.15" customHeight="1">
      <c r="A336" s="2">
        <f t="shared" si="482"/>
        <v>322</v>
      </c>
      <c r="B336" s="64">
        <f t="shared" ref="B336:B350" si="570">B335+1</f>
        <v>45643</v>
      </c>
      <c r="C336" s="2">
        <f t="shared" ref="C336:C350" si="571">C335</f>
        <v>884</v>
      </c>
      <c r="D336" s="5">
        <f t="shared" si="537"/>
        <v>1946</v>
      </c>
      <c r="E336" s="35">
        <f t="shared" si="466"/>
        <v>2030</v>
      </c>
      <c r="F336" s="35">
        <f t="shared" si="467"/>
        <v>1850</v>
      </c>
      <c r="G336" s="35">
        <f t="shared" si="468"/>
        <v>1780</v>
      </c>
      <c r="H336" s="18">
        <f t="shared" si="469"/>
        <v>800</v>
      </c>
      <c r="I336" s="18">
        <f t="shared" si="470"/>
        <v>980</v>
      </c>
      <c r="J336" s="18">
        <f t="shared" si="471"/>
        <v>1050</v>
      </c>
      <c r="K336" s="18">
        <f t="shared" ref="K336:M336" si="572">K335</f>
        <v>2000</v>
      </c>
      <c r="L336" s="18">
        <f t="shared" si="572"/>
        <v>2000</v>
      </c>
      <c r="M336" s="18">
        <f t="shared" si="572"/>
        <v>2000</v>
      </c>
      <c r="N336" s="18">
        <f t="shared" si="473"/>
        <v>-1200</v>
      </c>
      <c r="O336" s="18">
        <f t="shared" si="474"/>
        <v>-1020</v>
      </c>
      <c r="P336" s="18">
        <f t="shared" si="475"/>
        <v>-950</v>
      </c>
      <c r="Q336" s="35">
        <f t="shared" ref="Q336:S336" si="573">Q335</f>
        <v>0</v>
      </c>
      <c r="R336" s="35">
        <f t="shared" si="573"/>
        <v>0</v>
      </c>
      <c r="S336" s="35">
        <f t="shared" si="573"/>
        <v>0</v>
      </c>
      <c r="T336" s="4">
        <f t="shared" si="477"/>
        <v>1230</v>
      </c>
      <c r="U336" s="83">
        <f t="shared" si="443"/>
        <v>1600</v>
      </c>
      <c r="V336" s="83">
        <f t="shared" si="444"/>
        <v>1600</v>
      </c>
      <c r="W336" s="83">
        <f t="shared" si="445"/>
        <v>1600</v>
      </c>
      <c r="X336" s="4"/>
      <c r="Y336" s="18"/>
      <c r="Z336" s="18"/>
      <c r="AA336" s="18"/>
      <c r="AB336" s="50"/>
    </row>
    <row r="337" spans="1:28" ht="13.15" customHeight="1">
      <c r="A337" s="2">
        <f t="shared" si="482"/>
        <v>323</v>
      </c>
      <c r="B337" s="64">
        <f t="shared" si="570"/>
        <v>45644</v>
      </c>
      <c r="C337" s="2">
        <f t="shared" si="571"/>
        <v>884</v>
      </c>
      <c r="D337" s="5">
        <f t="shared" si="537"/>
        <v>1948</v>
      </c>
      <c r="E337" s="35">
        <f t="shared" si="466"/>
        <v>2032</v>
      </c>
      <c r="F337" s="35">
        <f t="shared" si="467"/>
        <v>1852</v>
      </c>
      <c r="G337" s="35">
        <f t="shared" si="468"/>
        <v>1782</v>
      </c>
      <c r="H337" s="18">
        <f t="shared" si="469"/>
        <v>800</v>
      </c>
      <c r="I337" s="18">
        <f t="shared" si="470"/>
        <v>980</v>
      </c>
      <c r="J337" s="18">
        <f t="shared" si="471"/>
        <v>1050</v>
      </c>
      <c r="K337" s="18">
        <f t="shared" ref="K337:M337" si="574">K336</f>
        <v>2000</v>
      </c>
      <c r="L337" s="18">
        <f t="shared" si="574"/>
        <v>2000</v>
      </c>
      <c r="M337" s="18">
        <f t="shared" si="574"/>
        <v>2000</v>
      </c>
      <c r="N337" s="18">
        <f t="shared" si="473"/>
        <v>-1200</v>
      </c>
      <c r="O337" s="18">
        <f t="shared" si="474"/>
        <v>-1020</v>
      </c>
      <c r="P337" s="18">
        <f t="shared" si="475"/>
        <v>-950</v>
      </c>
      <c r="Q337" s="35">
        <f t="shared" ref="Q337:S337" si="575">Q336</f>
        <v>0</v>
      </c>
      <c r="R337" s="35">
        <f t="shared" si="575"/>
        <v>0</v>
      </c>
      <c r="S337" s="35">
        <f t="shared" si="575"/>
        <v>0</v>
      </c>
      <c r="T337" s="4">
        <f t="shared" si="477"/>
        <v>1232</v>
      </c>
      <c r="U337" s="83">
        <f t="shared" si="443"/>
        <v>1600</v>
      </c>
      <c r="V337" s="83">
        <f t="shared" si="444"/>
        <v>1600</v>
      </c>
      <c r="W337" s="83">
        <f t="shared" si="445"/>
        <v>1600</v>
      </c>
      <c r="X337" s="4"/>
      <c r="Y337" s="18"/>
      <c r="Z337" s="18"/>
      <c r="AA337" s="18"/>
      <c r="AB337" s="50"/>
    </row>
    <row r="338" spans="1:28" ht="13.15" customHeight="1">
      <c r="A338" s="2">
        <f t="shared" si="482"/>
        <v>324</v>
      </c>
      <c r="B338" s="64">
        <f t="shared" si="570"/>
        <v>45645</v>
      </c>
      <c r="C338" s="2">
        <f t="shared" si="571"/>
        <v>884</v>
      </c>
      <c r="D338" s="5">
        <f t="shared" si="537"/>
        <v>1950</v>
      </c>
      <c r="E338" s="35">
        <f t="shared" si="466"/>
        <v>2034</v>
      </c>
      <c r="F338" s="35">
        <f t="shared" si="467"/>
        <v>1854</v>
      </c>
      <c r="G338" s="35">
        <f t="shared" si="468"/>
        <v>1784</v>
      </c>
      <c r="H338" s="18">
        <f t="shared" si="469"/>
        <v>800</v>
      </c>
      <c r="I338" s="18">
        <f t="shared" si="470"/>
        <v>980</v>
      </c>
      <c r="J338" s="18">
        <f t="shared" si="471"/>
        <v>1050</v>
      </c>
      <c r="K338" s="18">
        <f t="shared" ref="K338:M338" si="576">K337</f>
        <v>2000</v>
      </c>
      <c r="L338" s="18">
        <f t="shared" si="576"/>
        <v>2000</v>
      </c>
      <c r="M338" s="18">
        <f t="shared" si="576"/>
        <v>2000</v>
      </c>
      <c r="N338" s="18">
        <f t="shared" si="473"/>
        <v>-1200</v>
      </c>
      <c r="O338" s="18">
        <f t="shared" si="474"/>
        <v>-1020</v>
      </c>
      <c r="P338" s="18">
        <f t="shared" si="475"/>
        <v>-950</v>
      </c>
      <c r="Q338" s="35">
        <f t="shared" ref="Q338:S338" si="577">Q337</f>
        <v>0</v>
      </c>
      <c r="R338" s="35">
        <f t="shared" si="577"/>
        <v>0</v>
      </c>
      <c r="S338" s="35">
        <f t="shared" si="577"/>
        <v>0</v>
      </c>
      <c r="T338" s="4">
        <f t="shared" si="477"/>
        <v>1234</v>
      </c>
      <c r="U338" s="83">
        <f t="shared" si="443"/>
        <v>1600</v>
      </c>
      <c r="V338" s="83">
        <f t="shared" si="444"/>
        <v>1600</v>
      </c>
      <c r="W338" s="83">
        <f t="shared" si="445"/>
        <v>1600</v>
      </c>
      <c r="X338" s="4"/>
      <c r="Y338" s="18"/>
      <c r="Z338" s="18"/>
      <c r="AA338" s="18"/>
      <c r="AB338" s="50"/>
    </row>
    <row r="339" spans="1:28" ht="13.15" customHeight="1">
      <c r="A339" s="2">
        <f t="shared" si="482"/>
        <v>325</v>
      </c>
      <c r="B339" s="64">
        <f t="shared" si="570"/>
        <v>45646</v>
      </c>
      <c r="C339" s="2">
        <f t="shared" si="571"/>
        <v>884</v>
      </c>
      <c r="D339" s="5">
        <f t="shared" si="537"/>
        <v>1952</v>
      </c>
      <c r="E339" s="35">
        <f t="shared" si="466"/>
        <v>2036</v>
      </c>
      <c r="F339" s="35">
        <f t="shared" si="467"/>
        <v>1856</v>
      </c>
      <c r="G339" s="35">
        <f t="shared" si="468"/>
        <v>1786</v>
      </c>
      <c r="H339" s="18">
        <f t="shared" si="469"/>
        <v>800</v>
      </c>
      <c r="I339" s="18">
        <f t="shared" si="470"/>
        <v>980</v>
      </c>
      <c r="J339" s="18">
        <f t="shared" si="471"/>
        <v>1050</v>
      </c>
      <c r="K339" s="18">
        <f t="shared" ref="K339:M339" si="578">K338</f>
        <v>2000</v>
      </c>
      <c r="L339" s="18">
        <f t="shared" si="578"/>
        <v>2000</v>
      </c>
      <c r="M339" s="18">
        <f t="shared" si="578"/>
        <v>2000</v>
      </c>
      <c r="N339" s="18">
        <f t="shared" si="473"/>
        <v>-1200</v>
      </c>
      <c r="O339" s="18">
        <f t="shared" si="474"/>
        <v>-1020</v>
      </c>
      <c r="P339" s="18">
        <f t="shared" si="475"/>
        <v>-950</v>
      </c>
      <c r="Q339" s="35">
        <f t="shared" ref="Q339:S339" si="579">Q338</f>
        <v>0</v>
      </c>
      <c r="R339" s="35">
        <f t="shared" si="579"/>
        <v>0</v>
      </c>
      <c r="S339" s="35">
        <f t="shared" si="579"/>
        <v>0</v>
      </c>
      <c r="T339" s="4">
        <f t="shared" si="477"/>
        <v>1236</v>
      </c>
      <c r="U339" s="83">
        <f t="shared" si="443"/>
        <v>1600</v>
      </c>
      <c r="V339" s="83">
        <f t="shared" si="444"/>
        <v>1600</v>
      </c>
      <c r="W339" s="83">
        <f t="shared" si="445"/>
        <v>1600</v>
      </c>
      <c r="X339" s="4"/>
      <c r="Y339" s="18"/>
      <c r="Z339" s="18"/>
      <c r="AA339" s="18"/>
      <c r="AB339" s="50"/>
    </row>
    <row r="340" spans="1:28" ht="13.15" customHeight="1">
      <c r="A340" s="2">
        <f t="shared" si="482"/>
        <v>326</v>
      </c>
      <c r="B340" s="64">
        <f t="shared" si="570"/>
        <v>45647</v>
      </c>
      <c r="C340" s="2">
        <f t="shared" si="571"/>
        <v>884</v>
      </c>
      <c r="D340" s="5">
        <f t="shared" si="537"/>
        <v>1954</v>
      </c>
      <c r="E340" s="35">
        <f t="shared" si="466"/>
        <v>2038</v>
      </c>
      <c r="F340" s="35">
        <f t="shared" si="467"/>
        <v>1858</v>
      </c>
      <c r="G340" s="35">
        <f t="shared" si="468"/>
        <v>1788</v>
      </c>
      <c r="H340" s="18">
        <f t="shared" si="469"/>
        <v>800</v>
      </c>
      <c r="I340" s="18">
        <f t="shared" si="470"/>
        <v>980</v>
      </c>
      <c r="J340" s="18">
        <f t="shared" si="471"/>
        <v>1050</v>
      </c>
      <c r="K340" s="18">
        <f t="shared" ref="K340:M340" si="580">K339</f>
        <v>2000</v>
      </c>
      <c r="L340" s="18">
        <f t="shared" si="580"/>
        <v>2000</v>
      </c>
      <c r="M340" s="18">
        <f t="shared" si="580"/>
        <v>2000</v>
      </c>
      <c r="N340" s="18">
        <f t="shared" si="473"/>
        <v>-1200</v>
      </c>
      <c r="O340" s="18">
        <f t="shared" si="474"/>
        <v>-1020</v>
      </c>
      <c r="P340" s="18">
        <f t="shared" si="475"/>
        <v>-950</v>
      </c>
      <c r="Q340" s="35">
        <f t="shared" ref="Q340:S340" si="581">Q339</f>
        <v>0</v>
      </c>
      <c r="R340" s="35">
        <f t="shared" si="581"/>
        <v>0</v>
      </c>
      <c r="S340" s="35">
        <f t="shared" si="581"/>
        <v>0</v>
      </c>
      <c r="T340" s="4">
        <f t="shared" si="477"/>
        <v>1238</v>
      </c>
      <c r="U340" s="83">
        <f t="shared" si="443"/>
        <v>1600</v>
      </c>
      <c r="V340" s="83">
        <f t="shared" si="444"/>
        <v>1600</v>
      </c>
      <c r="W340" s="83">
        <f t="shared" si="445"/>
        <v>1600</v>
      </c>
      <c r="X340" s="4"/>
      <c r="Y340" s="18"/>
      <c r="Z340" s="18"/>
      <c r="AA340" s="18"/>
      <c r="AB340" s="50"/>
    </row>
    <row r="341" spans="1:28" ht="13.15" customHeight="1">
      <c r="A341" s="2">
        <f t="shared" si="482"/>
        <v>327</v>
      </c>
      <c r="B341" s="64">
        <f t="shared" si="570"/>
        <v>45648</v>
      </c>
      <c r="C341" s="2">
        <f t="shared" si="571"/>
        <v>884</v>
      </c>
      <c r="D341" s="5">
        <f t="shared" si="537"/>
        <v>1956</v>
      </c>
      <c r="E341" s="35">
        <f t="shared" si="466"/>
        <v>2040</v>
      </c>
      <c r="F341" s="35">
        <f t="shared" si="467"/>
        <v>1860</v>
      </c>
      <c r="G341" s="35">
        <f t="shared" si="468"/>
        <v>1790</v>
      </c>
      <c r="H341" s="18">
        <f t="shared" si="469"/>
        <v>800</v>
      </c>
      <c r="I341" s="18">
        <f t="shared" si="470"/>
        <v>980</v>
      </c>
      <c r="J341" s="18">
        <f t="shared" si="471"/>
        <v>1050</v>
      </c>
      <c r="K341" s="18">
        <f t="shared" ref="K341:M341" si="582">K340</f>
        <v>2000</v>
      </c>
      <c r="L341" s="18">
        <f t="shared" si="582"/>
        <v>2000</v>
      </c>
      <c r="M341" s="18">
        <f t="shared" si="582"/>
        <v>2000</v>
      </c>
      <c r="N341" s="18">
        <f t="shared" si="473"/>
        <v>-1200</v>
      </c>
      <c r="O341" s="18">
        <f t="shared" si="474"/>
        <v>-1020</v>
      </c>
      <c r="P341" s="18">
        <f t="shared" si="475"/>
        <v>-950</v>
      </c>
      <c r="Q341" s="35">
        <f t="shared" ref="Q341:S341" si="583">Q340</f>
        <v>0</v>
      </c>
      <c r="R341" s="35">
        <f t="shared" si="583"/>
        <v>0</v>
      </c>
      <c r="S341" s="35">
        <f t="shared" si="583"/>
        <v>0</v>
      </c>
      <c r="T341" s="4">
        <f t="shared" si="477"/>
        <v>1240</v>
      </c>
      <c r="U341" s="83">
        <f t="shared" si="443"/>
        <v>1600</v>
      </c>
      <c r="V341" s="83">
        <f t="shared" si="444"/>
        <v>1600</v>
      </c>
      <c r="W341" s="83">
        <f t="shared" si="445"/>
        <v>1600</v>
      </c>
      <c r="X341" s="4"/>
      <c r="Y341" s="18"/>
      <c r="Z341" s="18"/>
      <c r="AA341" s="18"/>
      <c r="AB341" s="50"/>
    </row>
    <row r="342" spans="1:28" ht="13.15" customHeight="1">
      <c r="A342" s="2">
        <f t="shared" si="482"/>
        <v>328</v>
      </c>
      <c r="B342" s="64">
        <f t="shared" si="570"/>
        <v>45649</v>
      </c>
      <c r="C342" s="2">
        <f t="shared" si="571"/>
        <v>884</v>
      </c>
      <c r="D342" s="5">
        <f t="shared" si="537"/>
        <v>1958</v>
      </c>
      <c r="E342" s="35">
        <f t="shared" si="466"/>
        <v>2042</v>
      </c>
      <c r="F342" s="35">
        <f t="shared" si="467"/>
        <v>1862</v>
      </c>
      <c r="G342" s="35">
        <f t="shared" si="468"/>
        <v>1792</v>
      </c>
      <c r="H342" s="18">
        <f t="shared" si="469"/>
        <v>800</v>
      </c>
      <c r="I342" s="18">
        <f t="shared" si="470"/>
        <v>980</v>
      </c>
      <c r="J342" s="18">
        <f t="shared" si="471"/>
        <v>1050</v>
      </c>
      <c r="K342" s="18">
        <f t="shared" ref="K342:M342" si="584">K341</f>
        <v>2000</v>
      </c>
      <c r="L342" s="18">
        <f t="shared" si="584"/>
        <v>2000</v>
      </c>
      <c r="M342" s="18">
        <f t="shared" si="584"/>
        <v>2000</v>
      </c>
      <c r="N342" s="18">
        <f t="shared" si="473"/>
        <v>-1200</v>
      </c>
      <c r="O342" s="18">
        <f t="shared" si="474"/>
        <v>-1020</v>
      </c>
      <c r="P342" s="18">
        <f t="shared" si="475"/>
        <v>-950</v>
      </c>
      <c r="Q342" s="35">
        <f t="shared" ref="Q342:S342" si="585">Q341</f>
        <v>0</v>
      </c>
      <c r="R342" s="35">
        <f t="shared" si="585"/>
        <v>0</v>
      </c>
      <c r="S342" s="35">
        <f t="shared" si="585"/>
        <v>0</v>
      </c>
      <c r="T342" s="4">
        <f t="shared" si="477"/>
        <v>1242</v>
      </c>
      <c r="U342" s="83">
        <f t="shared" si="443"/>
        <v>1600</v>
      </c>
      <c r="V342" s="83">
        <f t="shared" si="444"/>
        <v>1600</v>
      </c>
      <c r="W342" s="83">
        <f t="shared" si="445"/>
        <v>1600</v>
      </c>
      <c r="X342" s="4"/>
      <c r="Y342" s="18"/>
      <c r="Z342" s="18"/>
      <c r="AA342" s="18"/>
      <c r="AB342" s="50"/>
    </row>
    <row r="343" spans="1:28" ht="13.15" customHeight="1">
      <c r="A343" s="2">
        <f t="shared" si="482"/>
        <v>329</v>
      </c>
      <c r="B343" s="64">
        <f t="shared" si="570"/>
        <v>45650</v>
      </c>
      <c r="C343" s="2">
        <f t="shared" si="571"/>
        <v>884</v>
      </c>
      <c r="D343" s="5">
        <f t="shared" si="537"/>
        <v>1960</v>
      </c>
      <c r="E343" s="35">
        <f t="shared" si="466"/>
        <v>2044</v>
      </c>
      <c r="F343" s="35">
        <f t="shared" si="467"/>
        <v>1864</v>
      </c>
      <c r="G343" s="35">
        <f t="shared" si="468"/>
        <v>1794</v>
      </c>
      <c r="H343" s="18">
        <f t="shared" si="469"/>
        <v>800</v>
      </c>
      <c r="I343" s="18">
        <f t="shared" si="470"/>
        <v>980</v>
      </c>
      <c r="J343" s="18">
        <f t="shared" si="471"/>
        <v>1050</v>
      </c>
      <c r="K343" s="18">
        <f t="shared" ref="K343:M343" si="586">K342</f>
        <v>2000</v>
      </c>
      <c r="L343" s="18">
        <f t="shared" si="586"/>
        <v>2000</v>
      </c>
      <c r="M343" s="18">
        <f t="shared" si="586"/>
        <v>2000</v>
      </c>
      <c r="N343" s="18">
        <f t="shared" si="473"/>
        <v>-1200</v>
      </c>
      <c r="O343" s="18">
        <f t="shared" si="474"/>
        <v>-1020</v>
      </c>
      <c r="P343" s="18">
        <f t="shared" si="475"/>
        <v>-950</v>
      </c>
      <c r="Q343" s="35">
        <f t="shared" ref="Q343:S343" si="587">Q342</f>
        <v>0</v>
      </c>
      <c r="R343" s="35">
        <f t="shared" si="587"/>
        <v>0</v>
      </c>
      <c r="S343" s="35">
        <f t="shared" si="587"/>
        <v>0</v>
      </c>
      <c r="T343" s="4">
        <f t="shared" si="477"/>
        <v>1244</v>
      </c>
      <c r="U343" s="83">
        <f t="shared" ref="U343:U350" si="588">U342+$X343*1000-Q343</f>
        <v>1600</v>
      </c>
      <c r="V343" s="83">
        <f t="shared" ref="V343:V350" si="589">V342+$X343*1000-R343</f>
        <v>1600</v>
      </c>
      <c r="W343" s="83">
        <f t="shared" ref="W343:W350" si="590">W342+$X343*1000-S343</f>
        <v>1600</v>
      </c>
      <c r="X343" s="4"/>
      <c r="Y343" s="18"/>
      <c r="Z343" s="18"/>
      <c r="AA343" s="18"/>
      <c r="AB343" s="50"/>
    </row>
    <row r="344" spans="1:28" ht="13.15" customHeight="1">
      <c r="A344" s="2">
        <f t="shared" si="482"/>
        <v>330</v>
      </c>
      <c r="B344" s="64">
        <f t="shared" si="570"/>
        <v>45651</v>
      </c>
      <c r="C344" s="2">
        <f t="shared" si="571"/>
        <v>884</v>
      </c>
      <c r="D344" s="5">
        <f t="shared" si="537"/>
        <v>1962</v>
      </c>
      <c r="E344" s="35">
        <f t="shared" si="466"/>
        <v>2046</v>
      </c>
      <c r="F344" s="35">
        <f t="shared" si="467"/>
        <v>1866</v>
      </c>
      <c r="G344" s="35">
        <f t="shared" si="468"/>
        <v>1796</v>
      </c>
      <c r="H344" s="18">
        <f t="shared" si="469"/>
        <v>800</v>
      </c>
      <c r="I344" s="18">
        <f t="shared" si="470"/>
        <v>980</v>
      </c>
      <c r="J344" s="18">
        <f t="shared" si="471"/>
        <v>1050</v>
      </c>
      <c r="K344" s="18">
        <f t="shared" ref="K344:M344" si="591">K343</f>
        <v>2000</v>
      </c>
      <c r="L344" s="18">
        <f t="shared" si="591"/>
        <v>2000</v>
      </c>
      <c r="M344" s="18">
        <f t="shared" si="591"/>
        <v>2000</v>
      </c>
      <c r="N344" s="18">
        <f t="shared" si="473"/>
        <v>-1200</v>
      </c>
      <c r="O344" s="18">
        <f t="shared" si="474"/>
        <v>-1020</v>
      </c>
      <c r="P344" s="18">
        <f t="shared" si="475"/>
        <v>-950</v>
      </c>
      <c r="Q344" s="35">
        <f t="shared" ref="Q344:S344" si="592">Q343</f>
        <v>0</v>
      </c>
      <c r="R344" s="35">
        <f t="shared" si="592"/>
        <v>0</v>
      </c>
      <c r="S344" s="35">
        <f t="shared" si="592"/>
        <v>0</v>
      </c>
      <c r="T344" s="4">
        <f t="shared" si="477"/>
        <v>1246</v>
      </c>
      <c r="U344" s="83">
        <f t="shared" si="588"/>
        <v>1600</v>
      </c>
      <c r="V344" s="83">
        <f t="shared" si="589"/>
        <v>1600</v>
      </c>
      <c r="W344" s="83">
        <f t="shared" si="590"/>
        <v>1600</v>
      </c>
      <c r="X344" s="4"/>
      <c r="Y344" s="18"/>
      <c r="Z344" s="18"/>
      <c r="AA344" s="18"/>
      <c r="AB344" s="50"/>
    </row>
    <row r="345" spans="1:28" ht="13.15" customHeight="1">
      <c r="A345" s="2">
        <f t="shared" si="482"/>
        <v>331</v>
      </c>
      <c r="B345" s="64">
        <f t="shared" si="570"/>
        <v>45652</v>
      </c>
      <c r="C345" s="2">
        <f t="shared" si="571"/>
        <v>884</v>
      </c>
      <c r="D345" s="5">
        <f t="shared" si="537"/>
        <v>1964</v>
      </c>
      <c r="E345" s="35">
        <f t="shared" si="466"/>
        <v>2048</v>
      </c>
      <c r="F345" s="35">
        <f t="shared" si="467"/>
        <v>1868</v>
      </c>
      <c r="G345" s="35">
        <f t="shared" si="468"/>
        <v>1798</v>
      </c>
      <c r="H345" s="18">
        <f t="shared" si="469"/>
        <v>800</v>
      </c>
      <c r="I345" s="18">
        <f t="shared" si="470"/>
        <v>980</v>
      </c>
      <c r="J345" s="18">
        <f t="shared" si="471"/>
        <v>1050</v>
      </c>
      <c r="K345" s="18">
        <f t="shared" ref="K345:M345" si="593">K344</f>
        <v>2000</v>
      </c>
      <c r="L345" s="18">
        <f t="shared" si="593"/>
        <v>2000</v>
      </c>
      <c r="M345" s="18">
        <f t="shared" si="593"/>
        <v>2000</v>
      </c>
      <c r="N345" s="18">
        <f t="shared" si="473"/>
        <v>-1200</v>
      </c>
      <c r="O345" s="18">
        <f t="shared" si="474"/>
        <v>-1020</v>
      </c>
      <c r="P345" s="18">
        <f t="shared" si="475"/>
        <v>-950</v>
      </c>
      <c r="Q345" s="35">
        <f t="shared" ref="Q345:S345" si="594">Q344</f>
        <v>0</v>
      </c>
      <c r="R345" s="35">
        <f t="shared" si="594"/>
        <v>0</v>
      </c>
      <c r="S345" s="35">
        <f t="shared" si="594"/>
        <v>0</v>
      </c>
      <c r="T345" s="4">
        <f t="shared" si="477"/>
        <v>1248</v>
      </c>
      <c r="U345" s="83">
        <f t="shared" si="588"/>
        <v>1600</v>
      </c>
      <c r="V345" s="83">
        <f t="shared" si="589"/>
        <v>1600</v>
      </c>
      <c r="W345" s="83">
        <f t="shared" si="590"/>
        <v>1600</v>
      </c>
      <c r="X345" s="4"/>
      <c r="Y345" s="18"/>
      <c r="Z345" s="18"/>
      <c r="AA345" s="18"/>
      <c r="AB345" s="50"/>
    </row>
    <row r="346" spans="1:28" ht="13.15" customHeight="1">
      <c r="A346" s="2">
        <f t="shared" si="482"/>
        <v>332</v>
      </c>
      <c r="B346" s="64">
        <f t="shared" si="570"/>
        <v>45653</v>
      </c>
      <c r="C346" s="2">
        <f t="shared" si="571"/>
        <v>884</v>
      </c>
      <c r="D346" s="5">
        <f t="shared" si="537"/>
        <v>1966</v>
      </c>
      <c r="E346" s="35">
        <f t="shared" si="466"/>
        <v>2050</v>
      </c>
      <c r="F346" s="35">
        <f t="shared" si="467"/>
        <v>1870</v>
      </c>
      <c r="G346" s="35">
        <f t="shared" si="468"/>
        <v>1800</v>
      </c>
      <c r="H346" s="18">
        <f t="shared" si="469"/>
        <v>800</v>
      </c>
      <c r="I346" s="18">
        <f t="shared" si="470"/>
        <v>980</v>
      </c>
      <c r="J346" s="18">
        <f t="shared" si="471"/>
        <v>1050</v>
      </c>
      <c r="K346" s="18">
        <f t="shared" ref="K346:M346" si="595">K345</f>
        <v>2000</v>
      </c>
      <c r="L346" s="18">
        <f t="shared" si="595"/>
        <v>2000</v>
      </c>
      <c r="M346" s="18">
        <f t="shared" si="595"/>
        <v>2000</v>
      </c>
      <c r="N346" s="18">
        <f t="shared" si="473"/>
        <v>-1200</v>
      </c>
      <c r="O346" s="18">
        <f t="shared" si="474"/>
        <v>-1020</v>
      </c>
      <c r="P346" s="18">
        <f t="shared" si="475"/>
        <v>-950</v>
      </c>
      <c r="Q346" s="35">
        <f t="shared" ref="Q346:S346" si="596">Q345</f>
        <v>0</v>
      </c>
      <c r="R346" s="35">
        <f t="shared" si="596"/>
        <v>0</v>
      </c>
      <c r="S346" s="35">
        <f t="shared" si="596"/>
        <v>0</v>
      </c>
      <c r="T346" s="4">
        <f t="shared" si="477"/>
        <v>1250</v>
      </c>
      <c r="U346" s="83">
        <f t="shared" si="588"/>
        <v>1600</v>
      </c>
      <c r="V346" s="83">
        <f t="shared" si="589"/>
        <v>1600</v>
      </c>
      <c r="W346" s="83">
        <f t="shared" si="590"/>
        <v>1600</v>
      </c>
      <c r="X346" s="4"/>
      <c r="Y346" s="18"/>
      <c r="Z346" s="18"/>
      <c r="AA346" s="18"/>
      <c r="AB346" s="50"/>
    </row>
    <row r="347" spans="1:28" ht="13.15" customHeight="1">
      <c r="A347" s="2">
        <f t="shared" si="482"/>
        <v>333</v>
      </c>
      <c r="B347" s="64">
        <f t="shared" si="570"/>
        <v>45654</v>
      </c>
      <c r="C347" s="2">
        <f t="shared" si="571"/>
        <v>884</v>
      </c>
      <c r="D347" s="5">
        <f t="shared" si="537"/>
        <v>1968</v>
      </c>
      <c r="E347" s="35">
        <f t="shared" si="466"/>
        <v>2052</v>
      </c>
      <c r="F347" s="35">
        <f t="shared" si="467"/>
        <v>1872</v>
      </c>
      <c r="G347" s="35">
        <f t="shared" si="468"/>
        <v>1802</v>
      </c>
      <c r="H347" s="18">
        <f t="shared" si="469"/>
        <v>800</v>
      </c>
      <c r="I347" s="18">
        <f t="shared" si="470"/>
        <v>980</v>
      </c>
      <c r="J347" s="18">
        <f t="shared" si="471"/>
        <v>1050</v>
      </c>
      <c r="K347" s="18">
        <f t="shared" ref="K347:M347" si="597">K346</f>
        <v>2000</v>
      </c>
      <c r="L347" s="18">
        <f t="shared" si="597"/>
        <v>2000</v>
      </c>
      <c r="M347" s="18">
        <f t="shared" si="597"/>
        <v>2000</v>
      </c>
      <c r="N347" s="18">
        <f t="shared" si="473"/>
        <v>-1200</v>
      </c>
      <c r="O347" s="18">
        <f t="shared" si="474"/>
        <v>-1020</v>
      </c>
      <c r="P347" s="18">
        <f t="shared" si="475"/>
        <v>-950</v>
      </c>
      <c r="Q347" s="35">
        <f t="shared" ref="Q347:S347" si="598">Q346</f>
        <v>0</v>
      </c>
      <c r="R347" s="35">
        <f t="shared" si="598"/>
        <v>0</v>
      </c>
      <c r="S347" s="35">
        <f t="shared" si="598"/>
        <v>0</v>
      </c>
      <c r="T347" s="4">
        <f t="shared" si="477"/>
        <v>1252</v>
      </c>
      <c r="U347" s="83">
        <f t="shared" si="588"/>
        <v>1600</v>
      </c>
      <c r="V347" s="83">
        <f t="shared" si="589"/>
        <v>1600</v>
      </c>
      <c r="W347" s="83">
        <f t="shared" si="590"/>
        <v>1600</v>
      </c>
      <c r="X347" s="4"/>
      <c r="Y347" s="18"/>
      <c r="Z347" s="18"/>
      <c r="AA347" s="18"/>
      <c r="AB347" s="50"/>
    </row>
    <row r="348" spans="1:28" ht="13.15" customHeight="1">
      <c r="A348" s="2">
        <f t="shared" si="482"/>
        <v>334</v>
      </c>
      <c r="B348" s="64">
        <f t="shared" si="570"/>
        <v>45655</v>
      </c>
      <c r="C348" s="2">
        <f t="shared" si="571"/>
        <v>884</v>
      </c>
      <c r="D348" s="5">
        <f t="shared" si="537"/>
        <v>1970</v>
      </c>
      <c r="E348" s="35">
        <f t="shared" si="466"/>
        <v>2054</v>
      </c>
      <c r="F348" s="35">
        <f t="shared" si="467"/>
        <v>1874</v>
      </c>
      <c r="G348" s="35">
        <f t="shared" si="468"/>
        <v>1804</v>
      </c>
      <c r="H348" s="18">
        <f t="shared" si="469"/>
        <v>800</v>
      </c>
      <c r="I348" s="18">
        <f t="shared" si="470"/>
        <v>980</v>
      </c>
      <c r="J348" s="18">
        <f t="shared" si="471"/>
        <v>1050</v>
      </c>
      <c r="K348" s="18">
        <f t="shared" ref="K348:M348" si="599">K347</f>
        <v>2000</v>
      </c>
      <c r="L348" s="18">
        <f t="shared" si="599"/>
        <v>2000</v>
      </c>
      <c r="M348" s="18">
        <f t="shared" si="599"/>
        <v>2000</v>
      </c>
      <c r="N348" s="18">
        <f t="shared" si="473"/>
        <v>-1200</v>
      </c>
      <c r="O348" s="18">
        <f t="shared" si="474"/>
        <v>-1020</v>
      </c>
      <c r="P348" s="18">
        <f t="shared" si="475"/>
        <v>-950</v>
      </c>
      <c r="Q348" s="35">
        <f t="shared" ref="Q348:S348" si="600">Q347</f>
        <v>0</v>
      </c>
      <c r="R348" s="35">
        <f t="shared" si="600"/>
        <v>0</v>
      </c>
      <c r="S348" s="35">
        <f t="shared" si="600"/>
        <v>0</v>
      </c>
      <c r="T348" s="4">
        <f t="shared" si="477"/>
        <v>1254</v>
      </c>
      <c r="U348" s="83">
        <f t="shared" si="588"/>
        <v>1600</v>
      </c>
      <c r="V348" s="83">
        <f t="shared" si="589"/>
        <v>1600</v>
      </c>
      <c r="W348" s="83">
        <f t="shared" si="590"/>
        <v>1600</v>
      </c>
      <c r="X348" s="4"/>
      <c r="Y348" s="18"/>
      <c r="Z348" s="18"/>
      <c r="AA348" s="18"/>
      <c r="AB348" s="50"/>
    </row>
    <row r="349" spans="1:28" ht="13.15" customHeight="1">
      <c r="A349" s="2">
        <f t="shared" si="482"/>
        <v>335</v>
      </c>
      <c r="B349" s="64">
        <f t="shared" si="570"/>
        <v>45656</v>
      </c>
      <c r="C349" s="2">
        <f t="shared" si="571"/>
        <v>884</v>
      </c>
      <c r="D349" s="5">
        <f t="shared" si="537"/>
        <v>1972</v>
      </c>
      <c r="E349" s="35">
        <f t="shared" si="466"/>
        <v>2056</v>
      </c>
      <c r="F349" s="35">
        <f t="shared" si="467"/>
        <v>1876</v>
      </c>
      <c r="G349" s="35">
        <f t="shared" si="468"/>
        <v>1806</v>
      </c>
      <c r="H349" s="18">
        <f t="shared" si="469"/>
        <v>800</v>
      </c>
      <c r="I349" s="18">
        <f t="shared" si="470"/>
        <v>980</v>
      </c>
      <c r="J349" s="18">
        <f t="shared" si="471"/>
        <v>1050</v>
      </c>
      <c r="K349" s="18">
        <f t="shared" ref="K349:M349" si="601">K348</f>
        <v>2000</v>
      </c>
      <c r="L349" s="18">
        <f t="shared" si="601"/>
        <v>2000</v>
      </c>
      <c r="M349" s="18">
        <f t="shared" si="601"/>
        <v>2000</v>
      </c>
      <c r="N349" s="18">
        <f t="shared" si="473"/>
        <v>-1200</v>
      </c>
      <c r="O349" s="18">
        <f t="shared" si="474"/>
        <v>-1020</v>
      </c>
      <c r="P349" s="18">
        <f t="shared" si="475"/>
        <v>-950</v>
      </c>
      <c r="Q349" s="35">
        <f t="shared" ref="Q349:S349" si="602">Q348</f>
        <v>0</v>
      </c>
      <c r="R349" s="35">
        <f t="shared" si="602"/>
        <v>0</v>
      </c>
      <c r="S349" s="35">
        <f t="shared" si="602"/>
        <v>0</v>
      </c>
      <c r="T349" s="4">
        <f t="shared" si="477"/>
        <v>1256</v>
      </c>
      <c r="U349" s="83">
        <f t="shared" si="588"/>
        <v>1600</v>
      </c>
      <c r="V349" s="83">
        <f t="shared" si="589"/>
        <v>1600</v>
      </c>
      <c r="W349" s="83">
        <f t="shared" si="590"/>
        <v>1600</v>
      </c>
      <c r="X349" s="4"/>
      <c r="Y349" s="18"/>
      <c r="Z349" s="18"/>
      <c r="AA349" s="18"/>
      <c r="AB349" s="50"/>
    </row>
    <row r="350" spans="1:28" ht="13.15" customHeight="1">
      <c r="A350" s="2">
        <f t="shared" si="482"/>
        <v>336</v>
      </c>
      <c r="B350" s="64">
        <f t="shared" si="570"/>
        <v>45657</v>
      </c>
      <c r="C350" s="2">
        <f t="shared" si="571"/>
        <v>884</v>
      </c>
      <c r="D350" s="5">
        <f t="shared" si="537"/>
        <v>1974</v>
      </c>
      <c r="E350" s="35">
        <f t="shared" si="466"/>
        <v>2058</v>
      </c>
      <c r="F350" s="35">
        <f t="shared" si="467"/>
        <v>1878</v>
      </c>
      <c r="G350" s="35">
        <f t="shared" si="468"/>
        <v>1808</v>
      </c>
      <c r="H350" s="18">
        <f t="shared" si="469"/>
        <v>800</v>
      </c>
      <c r="I350" s="18">
        <f t="shared" si="470"/>
        <v>980</v>
      </c>
      <c r="J350" s="18">
        <f t="shared" si="471"/>
        <v>1050</v>
      </c>
      <c r="K350" s="18">
        <f t="shared" ref="K350:M350" si="603">K349</f>
        <v>2000</v>
      </c>
      <c r="L350" s="18">
        <f t="shared" si="603"/>
        <v>2000</v>
      </c>
      <c r="M350" s="18">
        <f t="shared" si="603"/>
        <v>2000</v>
      </c>
      <c r="N350" s="18">
        <f t="shared" si="473"/>
        <v>-1200</v>
      </c>
      <c r="O350" s="18">
        <f t="shared" si="474"/>
        <v>-1020</v>
      </c>
      <c r="P350" s="18">
        <f t="shared" si="475"/>
        <v>-950</v>
      </c>
      <c r="Q350" s="35">
        <f t="shared" ref="Q350:S350" si="604">Q349</f>
        <v>0</v>
      </c>
      <c r="R350" s="35">
        <f t="shared" si="604"/>
        <v>0</v>
      </c>
      <c r="S350" s="35">
        <f t="shared" si="604"/>
        <v>0</v>
      </c>
      <c r="T350" s="4">
        <f t="shared" si="477"/>
        <v>1258</v>
      </c>
      <c r="U350" s="83">
        <f t="shared" si="588"/>
        <v>1600</v>
      </c>
      <c r="V350" s="83">
        <f t="shared" si="589"/>
        <v>1600</v>
      </c>
      <c r="W350" s="83">
        <f t="shared" si="590"/>
        <v>1600</v>
      </c>
      <c r="X350" s="4"/>
      <c r="Y350" s="18"/>
      <c r="Z350" s="18"/>
      <c r="AA350" s="18"/>
      <c r="AB350" s="50"/>
    </row>
    <row r="351" spans="1:28" ht="13.15" customHeight="1">
      <c r="Q351" s="35">
        <f t="shared" ref="Q351:S351" si="605">Q350</f>
        <v>0</v>
      </c>
      <c r="R351" s="35">
        <f t="shared" si="605"/>
        <v>0</v>
      </c>
      <c r="S351" s="35">
        <f t="shared" si="605"/>
        <v>0</v>
      </c>
    </row>
    <row r="352" spans="1:28" ht="13.15" customHeight="1">
      <c r="Q352" s="35">
        <f t="shared" ref="Q352:S352" si="606">Q351</f>
        <v>0</v>
      </c>
      <c r="R352" s="35">
        <f t="shared" si="606"/>
        <v>0</v>
      </c>
      <c r="S352" s="35">
        <f t="shared" si="606"/>
        <v>0</v>
      </c>
    </row>
  </sheetData>
  <mergeCells count="27">
    <mergeCell ref="Y12:Y13"/>
    <mergeCell ref="Z12:Z13"/>
    <mergeCell ref="AA12:AA13"/>
    <mergeCell ref="AB12:AB13"/>
    <mergeCell ref="H12:J12"/>
    <mergeCell ref="K12:M12"/>
    <mergeCell ref="N12:P12"/>
    <mergeCell ref="Q12:S12"/>
    <mergeCell ref="T12:T13"/>
    <mergeCell ref="U12:W12"/>
    <mergeCell ref="X12:X13"/>
    <mergeCell ref="A6:H6"/>
    <mergeCell ref="I6:R6"/>
    <mergeCell ref="S6:AB6"/>
    <mergeCell ref="A7:AB7"/>
    <mergeCell ref="M10:N10"/>
    <mergeCell ref="A12:A13"/>
    <mergeCell ref="B12:B13"/>
    <mergeCell ref="C12:C13"/>
    <mergeCell ref="D12:D13"/>
    <mergeCell ref="E12:G12"/>
    <mergeCell ref="A2:AB2"/>
    <mergeCell ref="A3:AB3"/>
    <mergeCell ref="A4:AB4"/>
    <mergeCell ref="A5:H5"/>
    <mergeCell ref="I5:R5"/>
    <mergeCell ref="S5:AB5"/>
  </mergeCells>
  <printOptions horizontalCentered="1"/>
  <pageMargins left="0.39370078740157483" right="0.39370078740157483" top="0.78740157480314965" bottom="0.39370078740157483" header="0.31496062992125984" footer="0.31496062992125984"/>
  <pageSetup paperSize="9" scale="54" fitToHeight="0" orientation="landscape" blackAndWhite="1" r:id="rId1"/>
  <colBreaks count="1" manualBreakCount="1">
    <brk id="28" max="1048575" man="1"/>
  </colBreaks>
  <legacy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63EE83-2866-4512-AA1F-63801F1BFE0D}">
  <sheetPr codeName="Sheet25">
    <tabColor rgb="FFFF0000"/>
    <pageSetUpPr fitToPage="1"/>
  </sheetPr>
  <dimension ref="A1:AF241"/>
  <sheetViews>
    <sheetView view="pageBreakPreview" zoomScale="80" zoomScaleNormal="83" zoomScaleSheetLayoutView="80" workbookViewId="0">
      <pane ySplit="13" topLeftCell="A16" activePane="bottomLeft" state="frozen"/>
      <selection activeCell="Q391" sqref="Q391:S391"/>
      <selection pane="bottomLeft" activeCell="X33" sqref="X33"/>
    </sheetView>
  </sheetViews>
  <sheetFormatPr defaultColWidth="9.28515625" defaultRowHeight="13.15" customHeight="1"/>
  <cols>
    <col min="1" max="1" width="4.28515625" style="8" customWidth="1"/>
    <col min="2" max="2" width="11" style="8" customWidth="1"/>
    <col min="3" max="3" width="8.85546875" style="37" customWidth="1"/>
    <col min="4" max="4" width="11.28515625" style="8" bestFit="1" customWidth="1"/>
    <col min="5" max="16" width="8.42578125" style="8" customWidth="1"/>
    <col min="17" max="19" width="7.42578125" style="38" customWidth="1"/>
    <col min="20" max="20" width="10.28515625" style="8" customWidth="1"/>
    <col min="21" max="24" width="9.28515625" style="8" customWidth="1"/>
    <col min="25" max="27" width="10.7109375" style="8" customWidth="1"/>
    <col min="28" max="28" width="16" style="8" customWidth="1"/>
    <col min="29" max="29" width="8.28515625" style="8" customWidth="1"/>
    <col min="30" max="30" width="12.85546875" style="8" customWidth="1"/>
    <col min="31" max="31" width="8.7109375" style="8" customWidth="1"/>
    <col min="32" max="32" width="11.7109375" style="8" customWidth="1"/>
    <col min="33" max="33" width="8.28515625" style="8" bestFit="1" customWidth="1"/>
    <col min="34" max="34" width="9.28515625" style="8" customWidth="1"/>
    <col min="35" max="16384" width="9.28515625" style="8"/>
  </cols>
  <sheetData>
    <row r="1" spans="1:32" ht="19.5" customHeight="1">
      <c r="B1" s="8">
        <v>1</v>
      </c>
      <c r="C1" s="37">
        <f>+B1+1</f>
        <v>2</v>
      </c>
      <c r="D1" s="37">
        <f t="shared" ref="D1:W1" si="0">+C1+1</f>
        <v>3</v>
      </c>
      <c r="E1" s="37">
        <f t="shared" si="0"/>
        <v>4</v>
      </c>
      <c r="F1" s="37">
        <f t="shared" si="0"/>
        <v>5</v>
      </c>
      <c r="G1" s="37">
        <f t="shared" si="0"/>
        <v>6</v>
      </c>
      <c r="H1" s="37">
        <f t="shared" si="0"/>
        <v>7</v>
      </c>
      <c r="I1" s="37">
        <f t="shared" si="0"/>
        <v>8</v>
      </c>
      <c r="J1" s="37">
        <f t="shared" si="0"/>
        <v>9</v>
      </c>
      <c r="K1" s="37">
        <f t="shared" si="0"/>
        <v>10</v>
      </c>
      <c r="L1" s="37">
        <f t="shared" si="0"/>
        <v>11</v>
      </c>
      <c r="M1" s="37">
        <f t="shared" si="0"/>
        <v>12</v>
      </c>
      <c r="N1" s="37">
        <f t="shared" si="0"/>
        <v>13</v>
      </c>
      <c r="O1" s="37">
        <f t="shared" si="0"/>
        <v>14</v>
      </c>
      <c r="P1" s="37">
        <f t="shared" si="0"/>
        <v>15</v>
      </c>
      <c r="Q1" s="37">
        <f t="shared" si="0"/>
        <v>16</v>
      </c>
      <c r="R1" s="37">
        <f t="shared" si="0"/>
        <v>17</v>
      </c>
      <c r="S1" s="37">
        <f t="shared" si="0"/>
        <v>18</v>
      </c>
      <c r="T1" s="37">
        <f t="shared" si="0"/>
        <v>19</v>
      </c>
      <c r="U1" s="37">
        <f t="shared" si="0"/>
        <v>20</v>
      </c>
      <c r="V1" s="37">
        <f t="shared" si="0"/>
        <v>21</v>
      </c>
      <c r="W1" s="37">
        <f t="shared" si="0"/>
        <v>22</v>
      </c>
      <c r="X1" s="37">
        <f t="shared" ref="X1" si="1">+W1+1</f>
        <v>23</v>
      </c>
      <c r="Y1" s="37">
        <f t="shared" ref="Y1" si="2">+X1+1</f>
        <v>24</v>
      </c>
      <c r="Z1" s="37">
        <f t="shared" ref="Z1" si="3">+Y1+1</f>
        <v>25</v>
      </c>
      <c r="AA1" s="37">
        <f t="shared" ref="AA1" si="4">+Z1+1</f>
        <v>26</v>
      </c>
      <c r="AB1" s="37">
        <f t="shared" ref="AB1" si="5">+AA1+1</f>
        <v>27</v>
      </c>
    </row>
    <row r="2" spans="1:32" ht="19.5" customHeight="1">
      <c r="A2" s="123" t="s">
        <v>13</v>
      </c>
      <c r="B2" s="123"/>
      <c r="C2" s="123"/>
      <c r="D2" s="123"/>
      <c r="E2" s="123"/>
      <c r="F2" s="123"/>
      <c r="G2" s="123"/>
      <c r="H2" s="123"/>
      <c r="I2" s="123"/>
      <c r="J2" s="123"/>
      <c r="K2" s="123"/>
      <c r="L2" s="123"/>
      <c r="M2" s="123"/>
      <c r="N2" s="123"/>
      <c r="O2" s="123"/>
      <c r="P2" s="123"/>
      <c r="Q2" s="123"/>
      <c r="R2" s="123"/>
      <c r="S2" s="123"/>
      <c r="T2" s="123"/>
      <c r="U2" s="123"/>
      <c r="V2" s="123"/>
      <c r="W2" s="123"/>
      <c r="X2" s="123"/>
      <c r="Y2" s="123"/>
      <c r="Z2" s="123"/>
      <c r="AA2" s="123"/>
      <c r="AB2" s="123"/>
    </row>
    <row r="3" spans="1:32" ht="19.5" customHeight="1">
      <c r="A3" s="123" t="s">
        <v>14</v>
      </c>
      <c r="B3" s="123"/>
      <c r="C3" s="123"/>
      <c r="D3" s="123"/>
      <c r="E3" s="123"/>
      <c r="F3" s="123"/>
      <c r="G3" s="123"/>
      <c r="H3" s="123"/>
      <c r="I3" s="123"/>
      <c r="J3" s="123"/>
      <c r="K3" s="123"/>
      <c r="L3" s="123"/>
      <c r="M3" s="123"/>
      <c r="N3" s="123"/>
      <c r="O3" s="123"/>
      <c r="P3" s="123"/>
      <c r="Q3" s="123"/>
      <c r="R3" s="123"/>
      <c r="S3" s="123"/>
      <c r="T3" s="123"/>
      <c r="U3" s="123"/>
      <c r="V3" s="123"/>
      <c r="W3" s="123"/>
      <c r="X3" s="123"/>
      <c r="Y3" s="123"/>
      <c r="Z3" s="123"/>
      <c r="AA3" s="123"/>
      <c r="AB3" s="123"/>
    </row>
    <row r="4" spans="1:32" ht="19.5" customHeight="1">
      <c r="A4" s="123" t="str">
        <f>UPPER("GÓI THẦU XL03 :Thi Công Xây Dựng Đoạn Tuyến Km114+200 - Km126+223 Bao Gồm Tuyến Nối Nút Giao IC12  Với QL1 (bao gồm khảo sát, thiết kế BVTC)")</f>
        <v>GÓI THẦU XL03 :THI CÔNG XÂY DỰNG ĐOẠN TUYẾN KM114+200 - KM126+223 BAO GỒM TUYẾN NỐI NÚT GIAO IC12  VỚI QL1 (BAO GỒM KHẢO SÁT, THIẾT KẾ BVTC)</v>
      </c>
      <c r="B4" s="123"/>
      <c r="C4" s="123"/>
      <c r="D4" s="123"/>
      <c r="E4" s="123"/>
      <c r="F4" s="123"/>
      <c r="G4" s="123"/>
      <c r="H4" s="123"/>
      <c r="I4" s="123"/>
      <c r="J4" s="123"/>
      <c r="K4" s="123"/>
      <c r="L4" s="123"/>
      <c r="M4" s="123"/>
      <c r="N4" s="123"/>
      <c r="O4" s="123"/>
      <c r="P4" s="123"/>
      <c r="Q4" s="123"/>
      <c r="R4" s="123"/>
      <c r="S4" s="123"/>
      <c r="T4" s="123"/>
      <c r="U4" s="123"/>
      <c r="V4" s="123"/>
      <c r="W4" s="123"/>
      <c r="X4" s="123"/>
      <c r="Y4" s="123"/>
      <c r="Z4" s="123"/>
      <c r="AA4" s="123"/>
      <c r="AB4" s="123"/>
    </row>
    <row r="5" spans="1:32" ht="18.75" customHeight="1">
      <c r="A5" s="124" t="s">
        <v>22</v>
      </c>
      <c r="B5" s="125"/>
      <c r="C5" s="125"/>
      <c r="D5" s="125"/>
      <c r="E5" s="125"/>
      <c r="F5" s="125"/>
      <c r="G5" s="125"/>
      <c r="H5" s="126"/>
      <c r="I5" s="127" t="s">
        <v>24</v>
      </c>
      <c r="J5" s="128"/>
      <c r="K5" s="128"/>
      <c r="L5" s="128"/>
      <c r="M5" s="128"/>
      <c r="N5" s="128"/>
      <c r="O5" s="128"/>
      <c r="P5" s="128"/>
      <c r="Q5" s="128"/>
      <c r="R5" s="129"/>
      <c r="S5" s="127" t="s">
        <v>25</v>
      </c>
      <c r="T5" s="128"/>
      <c r="U5" s="128"/>
      <c r="V5" s="128"/>
      <c r="W5" s="128"/>
      <c r="X5" s="128"/>
      <c r="Y5" s="128"/>
      <c r="Z5" s="128"/>
      <c r="AA5" s="128"/>
      <c r="AB5" s="129"/>
    </row>
    <row r="6" spans="1:32" ht="17.25" customHeight="1">
      <c r="A6" s="130" t="s">
        <v>23</v>
      </c>
      <c r="B6" s="131"/>
      <c r="C6" s="131"/>
      <c r="D6" s="131"/>
      <c r="E6" s="131"/>
      <c r="F6" s="131"/>
      <c r="G6" s="131"/>
      <c r="H6" s="132"/>
      <c r="I6" s="133" t="str">
        <f>UPPER("Liên danh Phân viện KHCN GTVT phía Nam - Công ty Cổ phần Tư vấn kỹ thuật và xây dựng Hồng Hà")</f>
        <v>LIÊN DANH PHÂN VIỆN KHCN GTVT PHÍA NAM - CÔNG TY CỔ PHẦN TƯ VẤN KỸ THUẬT VÀ XÂY DỰNG HỒNG HÀ</v>
      </c>
      <c r="J6" s="134"/>
      <c r="K6" s="134"/>
      <c r="L6" s="134"/>
      <c r="M6" s="134"/>
      <c r="N6" s="134"/>
      <c r="O6" s="134"/>
      <c r="P6" s="134"/>
      <c r="Q6" s="134"/>
      <c r="R6" s="135"/>
      <c r="S6" s="136" t="s">
        <v>34</v>
      </c>
      <c r="T6" s="137"/>
      <c r="U6" s="137"/>
      <c r="V6" s="137"/>
      <c r="W6" s="137"/>
      <c r="X6" s="137"/>
      <c r="Y6" s="137"/>
      <c r="Z6" s="137"/>
      <c r="AA6" s="137"/>
      <c r="AB6" s="138"/>
    </row>
    <row r="7" spans="1:32" ht="21" customHeight="1">
      <c r="A7" s="139" t="s">
        <v>15</v>
      </c>
      <c r="B7" s="140"/>
      <c r="C7" s="140"/>
      <c r="D7" s="140"/>
      <c r="E7" s="140"/>
      <c r="F7" s="140"/>
      <c r="G7" s="140"/>
      <c r="H7" s="140"/>
      <c r="I7" s="140"/>
      <c r="J7" s="140"/>
      <c r="K7" s="140"/>
      <c r="L7" s="140"/>
      <c r="M7" s="140"/>
      <c r="N7" s="140"/>
      <c r="O7" s="140"/>
      <c r="P7" s="140"/>
      <c r="Q7" s="140"/>
      <c r="R7" s="140"/>
      <c r="S7" s="140"/>
      <c r="T7" s="140"/>
      <c r="U7" s="140"/>
      <c r="V7" s="140"/>
      <c r="W7" s="140"/>
      <c r="X7" s="140"/>
      <c r="Y7" s="140"/>
      <c r="Z7" s="140"/>
      <c r="AA7" s="140"/>
      <c r="AB7" s="141"/>
    </row>
    <row r="8" spans="1:32" ht="15">
      <c r="A8" s="19" t="s">
        <v>16</v>
      </c>
      <c r="B8" s="20"/>
      <c r="C8" s="20"/>
      <c r="D8" s="20"/>
      <c r="E8" s="20"/>
      <c r="F8" s="20"/>
      <c r="G8" s="20"/>
      <c r="H8" s="20"/>
      <c r="I8" s="20"/>
      <c r="J8" s="21"/>
      <c r="K8" s="21" t="s">
        <v>17</v>
      </c>
      <c r="L8" s="21"/>
      <c r="M8" s="21"/>
      <c r="N8" s="21"/>
      <c r="O8" s="20"/>
      <c r="P8" s="20"/>
      <c r="Q8" s="20"/>
      <c r="R8" s="20"/>
      <c r="S8" s="20"/>
      <c r="T8" s="20"/>
      <c r="U8" s="20"/>
      <c r="V8" s="20"/>
      <c r="W8" s="22"/>
      <c r="X8" s="22"/>
      <c r="Y8" s="22"/>
      <c r="Z8" s="22"/>
      <c r="AA8" s="22"/>
      <c r="AB8" s="23"/>
    </row>
    <row r="9" spans="1:32" ht="15">
      <c r="A9" s="24" t="s">
        <v>18</v>
      </c>
      <c r="B9" s="25"/>
      <c r="C9" s="25" t="s">
        <v>35</v>
      </c>
      <c r="D9" s="25"/>
      <c r="E9" s="25"/>
      <c r="F9" s="25"/>
      <c r="G9" s="25"/>
      <c r="H9" s="25"/>
      <c r="I9" s="25"/>
      <c r="J9" s="26"/>
      <c r="K9" s="26" t="s">
        <v>19</v>
      </c>
      <c r="L9" s="26"/>
      <c r="M9" s="41">
        <f>C14</f>
        <v>884</v>
      </c>
      <c r="N9" s="26"/>
      <c r="O9" s="25"/>
      <c r="P9" s="25"/>
      <c r="Q9" s="25"/>
      <c r="R9" s="25"/>
      <c r="S9" s="25"/>
      <c r="T9" s="25"/>
      <c r="U9" s="25"/>
      <c r="V9" s="25"/>
      <c r="W9" s="27"/>
      <c r="X9" s="27"/>
      <c r="Y9" s="27"/>
      <c r="Z9" s="27"/>
      <c r="AA9" s="27"/>
      <c r="AB9" s="28"/>
    </row>
    <row r="10" spans="1:32" ht="15">
      <c r="A10" s="24" t="s">
        <v>20</v>
      </c>
      <c r="B10" s="25"/>
      <c r="C10" s="25" t="s">
        <v>45</v>
      </c>
      <c r="D10" s="25"/>
      <c r="E10" s="25"/>
      <c r="F10" s="25"/>
      <c r="G10" s="25"/>
      <c r="H10" s="25"/>
      <c r="I10" s="25"/>
      <c r="J10" s="26"/>
      <c r="K10" s="26" t="s">
        <v>21</v>
      </c>
      <c r="L10" s="26"/>
      <c r="M10" s="142">
        <f>B14</f>
        <v>45432</v>
      </c>
      <c r="N10" s="142"/>
      <c r="O10" s="25"/>
      <c r="P10" s="25"/>
      <c r="Q10" s="25"/>
      <c r="R10" s="25"/>
      <c r="S10" s="25"/>
      <c r="T10" s="25"/>
      <c r="U10" s="25"/>
      <c r="V10" s="25"/>
      <c r="W10" s="27"/>
      <c r="X10" s="27"/>
      <c r="Y10" s="27"/>
      <c r="Z10" s="27"/>
      <c r="AA10" s="27"/>
      <c r="AB10" s="28"/>
    </row>
    <row r="11" spans="1:32" ht="11.25" customHeight="1">
      <c r="A11" s="29"/>
      <c r="B11" s="30"/>
      <c r="C11" s="31"/>
      <c r="D11" s="30"/>
      <c r="E11" s="30"/>
      <c r="F11" s="30"/>
      <c r="G11" s="30"/>
      <c r="H11" s="30"/>
      <c r="I11" s="30"/>
      <c r="J11" s="30"/>
      <c r="K11" s="30"/>
      <c r="L11" s="30"/>
      <c r="M11" s="30"/>
      <c r="N11" s="30"/>
      <c r="O11" s="30"/>
      <c r="P11" s="30"/>
      <c r="Q11" s="32"/>
      <c r="R11" s="32"/>
      <c r="S11" s="32"/>
      <c r="T11" s="30"/>
      <c r="U11" s="30"/>
      <c r="V11" s="30"/>
      <c r="W11" s="30"/>
      <c r="X11" s="30"/>
      <c r="Y11" s="30"/>
      <c r="Z11" s="30"/>
      <c r="AA11" s="30"/>
      <c r="AB11" s="33"/>
    </row>
    <row r="12" spans="1:32" ht="47.25" customHeight="1">
      <c r="A12" s="99" t="s">
        <v>10</v>
      </c>
      <c r="B12" s="99" t="s">
        <v>9</v>
      </c>
      <c r="C12" s="99" t="s">
        <v>8</v>
      </c>
      <c r="D12" s="99" t="s">
        <v>31</v>
      </c>
      <c r="E12" s="101" t="s">
        <v>30</v>
      </c>
      <c r="F12" s="102"/>
      <c r="G12" s="103"/>
      <c r="H12" s="101" t="s">
        <v>29</v>
      </c>
      <c r="I12" s="102"/>
      <c r="J12" s="103"/>
      <c r="K12" s="101" t="s">
        <v>28</v>
      </c>
      <c r="L12" s="102"/>
      <c r="M12" s="103"/>
      <c r="N12" s="101" t="s">
        <v>27</v>
      </c>
      <c r="O12" s="102"/>
      <c r="P12" s="103"/>
      <c r="Q12" s="117" t="s">
        <v>32</v>
      </c>
      <c r="R12" s="118"/>
      <c r="S12" s="119"/>
      <c r="T12" s="99" t="s">
        <v>7</v>
      </c>
      <c r="U12" s="120" t="s">
        <v>26</v>
      </c>
      <c r="V12" s="121"/>
      <c r="W12" s="122"/>
      <c r="X12" s="99" t="s">
        <v>12</v>
      </c>
      <c r="Y12" s="99" t="s">
        <v>6</v>
      </c>
      <c r="Z12" s="99" t="s">
        <v>5</v>
      </c>
      <c r="AA12" s="99" t="s">
        <v>4</v>
      </c>
      <c r="AB12" s="99" t="s">
        <v>3</v>
      </c>
    </row>
    <row r="13" spans="1:32" ht="33" customHeight="1">
      <c r="A13" s="100"/>
      <c r="B13" s="100"/>
      <c r="C13" s="100"/>
      <c r="D13" s="100"/>
      <c r="E13" s="43" t="s">
        <v>2</v>
      </c>
      <c r="F13" s="43" t="s">
        <v>1</v>
      </c>
      <c r="G13" s="43" t="s">
        <v>0</v>
      </c>
      <c r="H13" s="43" t="s">
        <v>2</v>
      </c>
      <c r="I13" s="43" t="s">
        <v>1</v>
      </c>
      <c r="J13" s="43" t="s">
        <v>0</v>
      </c>
      <c r="K13" s="43" t="s">
        <v>2</v>
      </c>
      <c r="L13" s="43" t="s">
        <v>1</v>
      </c>
      <c r="M13" s="43" t="s">
        <v>0</v>
      </c>
      <c r="N13" s="43" t="s">
        <v>2</v>
      </c>
      <c r="O13" s="43" t="s">
        <v>1</v>
      </c>
      <c r="P13" s="43" t="s">
        <v>0</v>
      </c>
      <c r="Q13" s="43" t="s">
        <v>2</v>
      </c>
      <c r="R13" s="43" t="s">
        <v>1</v>
      </c>
      <c r="S13" s="43" t="s">
        <v>0</v>
      </c>
      <c r="T13" s="100"/>
      <c r="U13" s="43" t="s">
        <v>2</v>
      </c>
      <c r="V13" s="43" t="s">
        <v>1</v>
      </c>
      <c r="W13" s="43" t="s">
        <v>0</v>
      </c>
      <c r="X13" s="100"/>
      <c r="Y13" s="100"/>
      <c r="Z13" s="100"/>
      <c r="AA13" s="100"/>
      <c r="AB13" s="100"/>
    </row>
    <row r="14" spans="1:32" s="54" customFormat="1" ht="15">
      <c r="A14" s="39">
        <v>0</v>
      </c>
      <c r="B14" s="51">
        <v>45432</v>
      </c>
      <c r="C14" s="44">
        <v>884</v>
      </c>
      <c r="D14" s="45">
        <v>1750</v>
      </c>
      <c r="E14" s="40">
        <f>C14+D14-H14</f>
        <v>864</v>
      </c>
      <c r="F14" s="40">
        <f>C14+D14-I14</f>
        <v>854</v>
      </c>
      <c r="G14" s="40">
        <f>D14+C14-J14</f>
        <v>814</v>
      </c>
      <c r="H14" s="6">
        <f t="shared" ref="H14:J29" si="6">K14+N14</f>
        <v>1770</v>
      </c>
      <c r="I14" s="6">
        <f t="shared" si="6"/>
        <v>1780</v>
      </c>
      <c r="J14" s="6">
        <f t="shared" si="6"/>
        <v>1820</v>
      </c>
      <c r="K14" s="1">
        <v>2000</v>
      </c>
      <c r="L14" s="1">
        <v>2000</v>
      </c>
      <c r="M14" s="1">
        <v>2000</v>
      </c>
      <c r="N14" s="1">
        <v>-230</v>
      </c>
      <c r="O14" s="1">
        <v>-220</v>
      </c>
      <c r="P14" s="1">
        <v>-180</v>
      </c>
      <c r="Q14" s="40">
        <v>0</v>
      </c>
      <c r="R14" s="40">
        <v>0</v>
      </c>
      <c r="S14" s="40">
        <v>0</v>
      </c>
      <c r="T14" s="7">
        <f>D14+C14-V14</f>
        <v>2854</v>
      </c>
      <c r="U14" s="7">
        <f>N14</f>
        <v>-230</v>
      </c>
      <c r="V14" s="7">
        <f t="shared" ref="V14:W14" si="7">O14</f>
        <v>-220</v>
      </c>
      <c r="W14" s="7">
        <f t="shared" si="7"/>
        <v>-180</v>
      </c>
      <c r="X14" s="7"/>
      <c r="Y14" s="52"/>
      <c r="Z14" s="6"/>
      <c r="AA14" s="6"/>
      <c r="AB14" s="53" t="s">
        <v>11</v>
      </c>
      <c r="AF14" s="55"/>
    </row>
    <row r="15" spans="1:32" ht="15">
      <c r="A15" s="3">
        <v>1</v>
      </c>
      <c r="B15" s="34">
        <f>B14+1</f>
        <v>45433</v>
      </c>
      <c r="C15" s="2">
        <f>C14</f>
        <v>884</v>
      </c>
      <c r="D15" s="5">
        <f>D14-2</f>
        <v>1748</v>
      </c>
      <c r="E15" s="35">
        <f>C15+D15-H15</f>
        <v>862</v>
      </c>
      <c r="F15" s="35">
        <f>C15+D15-I15</f>
        <v>852</v>
      </c>
      <c r="G15" s="35">
        <f>D15+C15-J15</f>
        <v>812</v>
      </c>
      <c r="H15" s="18">
        <f t="shared" si="6"/>
        <v>1770</v>
      </c>
      <c r="I15" s="18">
        <f t="shared" si="6"/>
        <v>1780</v>
      </c>
      <c r="J15" s="18">
        <f t="shared" si="6"/>
        <v>1820</v>
      </c>
      <c r="K15" s="18">
        <f>K14</f>
        <v>2000</v>
      </c>
      <c r="L15" s="18">
        <f>L14</f>
        <v>2000</v>
      </c>
      <c r="M15" s="18">
        <f>M14</f>
        <v>2000</v>
      </c>
      <c r="N15" s="18">
        <f>N14-Q15</f>
        <v>-230</v>
      </c>
      <c r="O15" s="18">
        <f t="shared" ref="O15:P30" si="8">O14-R15</f>
        <v>-220</v>
      </c>
      <c r="P15" s="18">
        <f t="shared" si="8"/>
        <v>-180</v>
      </c>
      <c r="Q15" s="35">
        <f>Q14</f>
        <v>0</v>
      </c>
      <c r="R15" s="35">
        <f t="shared" ref="R15:S15" si="9">R14</f>
        <v>0</v>
      </c>
      <c r="S15" s="35">
        <f t="shared" si="9"/>
        <v>0</v>
      </c>
      <c r="T15" s="4">
        <f t="shared" ref="T15:T78" si="10">D15+C15-V15</f>
        <v>2852</v>
      </c>
      <c r="U15" s="83">
        <f t="shared" ref="U15:W15" si="11">U14+$X15*1000-Q15</f>
        <v>-230</v>
      </c>
      <c r="V15" s="83">
        <f t="shared" si="11"/>
        <v>-220</v>
      </c>
      <c r="W15" s="83">
        <f t="shared" si="11"/>
        <v>-180</v>
      </c>
      <c r="X15" s="4"/>
      <c r="Y15" s="36"/>
      <c r="Z15" s="18"/>
      <c r="AA15" s="18"/>
      <c r="AB15" s="49"/>
    </row>
    <row r="16" spans="1:32" ht="15">
      <c r="A16" s="3">
        <v>2</v>
      </c>
      <c r="B16" s="34">
        <f t="shared" ref="B16:B79" si="12">B15+1</f>
        <v>45434</v>
      </c>
      <c r="C16" s="2">
        <f t="shared" ref="C16:C79" si="13">C15</f>
        <v>884</v>
      </c>
      <c r="D16" s="5">
        <f t="shared" ref="D16:D79" si="14">D15-2</f>
        <v>1746</v>
      </c>
      <c r="E16" s="35">
        <f>C16+D16-H16</f>
        <v>860</v>
      </c>
      <c r="F16" s="35">
        <f>C16+D16-I16</f>
        <v>850</v>
      </c>
      <c r="G16" s="35">
        <f>D16+C16-J16</f>
        <v>810</v>
      </c>
      <c r="H16" s="18">
        <f t="shared" si="6"/>
        <v>1770</v>
      </c>
      <c r="I16" s="18">
        <f t="shared" si="6"/>
        <v>1780</v>
      </c>
      <c r="J16" s="18">
        <f t="shared" si="6"/>
        <v>1820</v>
      </c>
      <c r="K16" s="18">
        <f t="shared" ref="K16:M31" si="15">K15</f>
        <v>2000</v>
      </c>
      <c r="L16" s="18">
        <f t="shared" si="15"/>
        <v>2000</v>
      </c>
      <c r="M16" s="18">
        <f t="shared" si="15"/>
        <v>2000</v>
      </c>
      <c r="N16" s="18">
        <f>N15-Q16</f>
        <v>-230</v>
      </c>
      <c r="O16" s="18">
        <f t="shared" si="8"/>
        <v>-220</v>
      </c>
      <c r="P16" s="18">
        <f t="shared" si="8"/>
        <v>-180</v>
      </c>
      <c r="Q16" s="35">
        <f t="shared" ref="Q16:S79" si="16">Q15</f>
        <v>0</v>
      </c>
      <c r="R16" s="35">
        <f t="shared" si="16"/>
        <v>0</v>
      </c>
      <c r="S16" s="35">
        <f t="shared" si="16"/>
        <v>0</v>
      </c>
      <c r="T16" s="4">
        <f t="shared" si="10"/>
        <v>2850</v>
      </c>
      <c r="U16" s="4">
        <f t="shared" ref="U16:W16" si="17">U15-Q16</f>
        <v>-230</v>
      </c>
      <c r="V16" s="4">
        <f t="shared" si="17"/>
        <v>-220</v>
      </c>
      <c r="W16" s="4">
        <f t="shared" si="17"/>
        <v>-180</v>
      </c>
      <c r="X16" s="4"/>
      <c r="Y16" s="36"/>
      <c r="Z16" s="18"/>
      <c r="AA16" s="18"/>
      <c r="AB16" s="50"/>
      <c r="AD16" s="47"/>
    </row>
    <row r="17" spans="1:30" ht="15.75">
      <c r="A17" s="3">
        <v>3</v>
      </c>
      <c r="B17" s="34">
        <f t="shared" si="12"/>
        <v>45435</v>
      </c>
      <c r="C17" s="2">
        <f t="shared" si="13"/>
        <v>884</v>
      </c>
      <c r="D17" s="5">
        <f t="shared" si="14"/>
        <v>1744</v>
      </c>
      <c r="E17" s="35">
        <f t="shared" ref="E17:E80" si="18">C17+D17-H17</f>
        <v>858</v>
      </c>
      <c r="F17" s="35">
        <f t="shared" ref="F17:F80" si="19">C17+D17-I17</f>
        <v>848</v>
      </c>
      <c r="G17" s="35">
        <f t="shared" ref="G17:G80" si="20">D17+C17-J17</f>
        <v>808</v>
      </c>
      <c r="H17" s="18">
        <f t="shared" si="6"/>
        <v>1770</v>
      </c>
      <c r="I17" s="18">
        <f t="shared" si="6"/>
        <v>1780</v>
      </c>
      <c r="J17" s="18">
        <f t="shared" si="6"/>
        <v>1820</v>
      </c>
      <c r="K17" s="18">
        <f t="shared" si="15"/>
        <v>2000</v>
      </c>
      <c r="L17" s="18">
        <f t="shared" si="15"/>
        <v>2000</v>
      </c>
      <c r="M17" s="18">
        <f t="shared" si="15"/>
        <v>2000</v>
      </c>
      <c r="N17" s="18">
        <f t="shared" ref="N17:P32" si="21">N16-Q17</f>
        <v>-230</v>
      </c>
      <c r="O17" s="18">
        <f t="shared" si="8"/>
        <v>-220</v>
      </c>
      <c r="P17" s="18">
        <f t="shared" si="8"/>
        <v>-180</v>
      </c>
      <c r="Q17" s="35">
        <f t="shared" si="16"/>
        <v>0</v>
      </c>
      <c r="R17" s="35">
        <f t="shared" si="16"/>
        <v>0</v>
      </c>
      <c r="S17" s="35">
        <f t="shared" si="16"/>
        <v>0</v>
      </c>
      <c r="T17" s="4">
        <f t="shared" si="10"/>
        <v>2848</v>
      </c>
      <c r="U17" s="4">
        <f t="shared" ref="U17:U27" si="22">U16-Q17</f>
        <v>-230</v>
      </c>
      <c r="V17" s="4">
        <f t="shared" ref="V17:V27" si="23">V16-R17</f>
        <v>-220</v>
      </c>
      <c r="W17" s="4">
        <f t="shared" ref="W17:W27" si="24">W16-S17</f>
        <v>-180</v>
      </c>
      <c r="X17" s="4"/>
      <c r="Y17" s="18"/>
      <c r="Z17" s="18"/>
      <c r="AA17" s="18"/>
      <c r="AB17" s="50"/>
      <c r="AD17" s="57">
        <v>45435</v>
      </c>
    </row>
    <row r="18" spans="1:30" ht="16.5" customHeight="1">
      <c r="A18" s="3">
        <v>4</v>
      </c>
      <c r="B18" s="34">
        <f t="shared" si="12"/>
        <v>45436</v>
      </c>
      <c r="C18" s="2">
        <f t="shared" si="13"/>
        <v>884</v>
      </c>
      <c r="D18" s="5">
        <f t="shared" si="14"/>
        <v>1742</v>
      </c>
      <c r="E18" s="35">
        <f t="shared" si="18"/>
        <v>856</v>
      </c>
      <c r="F18" s="35">
        <f t="shared" si="19"/>
        <v>846</v>
      </c>
      <c r="G18" s="35">
        <f t="shared" si="20"/>
        <v>806</v>
      </c>
      <c r="H18" s="18">
        <f t="shared" si="6"/>
        <v>1770</v>
      </c>
      <c r="I18" s="18">
        <f t="shared" si="6"/>
        <v>1780</v>
      </c>
      <c r="J18" s="18">
        <f t="shared" si="6"/>
        <v>1820</v>
      </c>
      <c r="K18" s="18">
        <f t="shared" si="15"/>
        <v>2000</v>
      </c>
      <c r="L18" s="18">
        <f t="shared" si="15"/>
        <v>2000</v>
      </c>
      <c r="M18" s="18">
        <f t="shared" si="15"/>
        <v>2000</v>
      </c>
      <c r="N18" s="18">
        <f t="shared" si="21"/>
        <v>-230</v>
      </c>
      <c r="O18" s="18">
        <f t="shared" si="8"/>
        <v>-220</v>
      </c>
      <c r="P18" s="18">
        <f t="shared" si="8"/>
        <v>-180</v>
      </c>
      <c r="Q18" s="35">
        <f t="shared" si="16"/>
        <v>0</v>
      </c>
      <c r="R18" s="35">
        <f t="shared" si="16"/>
        <v>0</v>
      </c>
      <c r="S18" s="35">
        <f t="shared" si="16"/>
        <v>0</v>
      </c>
      <c r="T18" s="4">
        <f t="shared" si="10"/>
        <v>2846</v>
      </c>
      <c r="U18" s="4">
        <f t="shared" si="22"/>
        <v>-230</v>
      </c>
      <c r="V18" s="4">
        <f t="shared" si="23"/>
        <v>-220</v>
      </c>
      <c r="W18" s="4">
        <f t="shared" si="24"/>
        <v>-180</v>
      </c>
      <c r="X18" s="4"/>
      <c r="Y18" s="18"/>
      <c r="Z18" s="18"/>
      <c r="AA18" s="18"/>
      <c r="AB18" s="50"/>
      <c r="AD18" s="57">
        <v>45439</v>
      </c>
    </row>
    <row r="19" spans="1:30" ht="16.5" customHeight="1">
      <c r="A19" s="3">
        <v>5</v>
      </c>
      <c r="B19" s="34">
        <f t="shared" si="12"/>
        <v>45437</v>
      </c>
      <c r="C19" s="2">
        <f t="shared" si="13"/>
        <v>884</v>
      </c>
      <c r="D19" s="5">
        <f t="shared" si="14"/>
        <v>1740</v>
      </c>
      <c r="E19" s="35">
        <f t="shared" si="18"/>
        <v>854</v>
      </c>
      <c r="F19" s="35">
        <f t="shared" si="19"/>
        <v>844</v>
      </c>
      <c r="G19" s="35">
        <f t="shared" si="20"/>
        <v>804</v>
      </c>
      <c r="H19" s="18">
        <f t="shared" si="6"/>
        <v>1770</v>
      </c>
      <c r="I19" s="18">
        <f t="shared" si="6"/>
        <v>1780</v>
      </c>
      <c r="J19" s="18">
        <f t="shared" si="6"/>
        <v>1820</v>
      </c>
      <c r="K19" s="18">
        <f t="shared" si="15"/>
        <v>2000</v>
      </c>
      <c r="L19" s="18">
        <f t="shared" si="15"/>
        <v>2000</v>
      </c>
      <c r="M19" s="18">
        <f t="shared" si="15"/>
        <v>2000</v>
      </c>
      <c r="N19" s="18">
        <f t="shared" si="21"/>
        <v>-230</v>
      </c>
      <c r="O19" s="18">
        <f t="shared" si="8"/>
        <v>-220</v>
      </c>
      <c r="P19" s="18">
        <f t="shared" si="8"/>
        <v>-180</v>
      </c>
      <c r="Q19" s="35">
        <f t="shared" si="16"/>
        <v>0</v>
      </c>
      <c r="R19" s="35">
        <f t="shared" si="16"/>
        <v>0</v>
      </c>
      <c r="S19" s="35">
        <f t="shared" si="16"/>
        <v>0</v>
      </c>
      <c r="T19" s="4">
        <f t="shared" si="10"/>
        <v>2844</v>
      </c>
      <c r="U19" s="4">
        <f t="shared" si="22"/>
        <v>-230</v>
      </c>
      <c r="V19" s="4">
        <f t="shared" si="23"/>
        <v>-220</v>
      </c>
      <c r="W19" s="4">
        <f t="shared" si="24"/>
        <v>-180</v>
      </c>
      <c r="X19" s="4"/>
      <c r="Y19" s="18"/>
      <c r="Z19" s="18"/>
      <c r="AA19" s="18"/>
      <c r="AB19" s="50"/>
      <c r="AD19" s="57">
        <v>45444</v>
      </c>
    </row>
    <row r="20" spans="1:30" ht="16.5" customHeight="1">
      <c r="A20" s="3">
        <v>6</v>
      </c>
      <c r="B20" s="34">
        <f t="shared" si="12"/>
        <v>45438</v>
      </c>
      <c r="C20" s="2">
        <f t="shared" si="13"/>
        <v>884</v>
      </c>
      <c r="D20" s="5">
        <f t="shared" si="14"/>
        <v>1738</v>
      </c>
      <c r="E20" s="35">
        <f t="shared" si="18"/>
        <v>852</v>
      </c>
      <c r="F20" s="35">
        <f t="shared" si="19"/>
        <v>842</v>
      </c>
      <c r="G20" s="35">
        <f t="shared" si="20"/>
        <v>802</v>
      </c>
      <c r="H20" s="18">
        <f t="shared" si="6"/>
        <v>1770</v>
      </c>
      <c r="I20" s="18">
        <f t="shared" si="6"/>
        <v>1780</v>
      </c>
      <c r="J20" s="18">
        <f t="shared" si="6"/>
        <v>1820</v>
      </c>
      <c r="K20" s="18">
        <f t="shared" si="15"/>
        <v>2000</v>
      </c>
      <c r="L20" s="18">
        <f t="shared" si="15"/>
        <v>2000</v>
      </c>
      <c r="M20" s="18">
        <f t="shared" si="15"/>
        <v>2000</v>
      </c>
      <c r="N20" s="18">
        <f t="shared" si="21"/>
        <v>-230</v>
      </c>
      <c r="O20" s="18">
        <f t="shared" si="8"/>
        <v>-220</v>
      </c>
      <c r="P20" s="18">
        <f t="shared" si="8"/>
        <v>-180</v>
      </c>
      <c r="Q20" s="35">
        <f t="shared" si="16"/>
        <v>0</v>
      </c>
      <c r="R20" s="35">
        <f t="shared" si="16"/>
        <v>0</v>
      </c>
      <c r="S20" s="35">
        <f t="shared" si="16"/>
        <v>0</v>
      </c>
      <c r="T20" s="4">
        <f t="shared" si="10"/>
        <v>2842</v>
      </c>
      <c r="U20" s="4">
        <f t="shared" si="22"/>
        <v>-230</v>
      </c>
      <c r="V20" s="4">
        <f t="shared" si="23"/>
        <v>-220</v>
      </c>
      <c r="W20" s="4">
        <f t="shared" si="24"/>
        <v>-180</v>
      </c>
      <c r="X20" s="4"/>
      <c r="Y20" s="18"/>
      <c r="Z20" s="18"/>
      <c r="AA20" s="18"/>
      <c r="AB20" s="50"/>
      <c r="AD20" s="57">
        <v>45448</v>
      </c>
    </row>
    <row r="21" spans="1:30" ht="16.5" customHeight="1">
      <c r="A21" s="3">
        <v>7</v>
      </c>
      <c r="B21" s="34">
        <f t="shared" si="12"/>
        <v>45439</v>
      </c>
      <c r="C21" s="2">
        <f t="shared" si="13"/>
        <v>884</v>
      </c>
      <c r="D21" s="5">
        <f t="shared" si="14"/>
        <v>1736</v>
      </c>
      <c r="E21" s="35">
        <f t="shared" si="18"/>
        <v>850</v>
      </c>
      <c r="F21" s="35">
        <f t="shared" si="19"/>
        <v>840</v>
      </c>
      <c r="G21" s="35">
        <f t="shared" si="20"/>
        <v>800</v>
      </c>
      <c r="H21" s="18">
        <f t="shared" si="6"/>
        <v>1770</v>
      </c>
      <c r="I21" s="18">
        <f t="shared" si="6"/>
        <v>1780</v>
      </c>
      <c r="J21" s="18">
        <f t="shared" si="6"/>
        <v>1820</v>
      </c>
      <c r="K21" s="18">
        <f t="shared" si="15"/>
        <v>2000</v>
      </c>
      <c r="L21" s="18">
        <f t="shared" si="15"/>
        <v>2000</v>
      </c>
      <c r="M21" s="18">
        <f t="shared" si="15"/>
        <v>2000</v>
      </c>
      <c r="N21" s="18">
        <f t="shared" si="21"/>
        <v>-230</v>
      </c>
      <c r="O21" s="18">
        <f t="shared" si="8"/>
        <v>-220</v>
      </c>
      <c r="P21" s="18">
        <f t="shared" si="8"/>
        <v>-180</v>
      </c>
      <c r="Q21" s="35">
        <f t="shared" si="16"/>
        <v>0</v>
      </c>
      <c r="R21" s="35">
        <f t="shared" si="16"/>
        <v>0</v>
      </c>
      <c r="S21" s="35">
        <f t="shared" si="16"/>
        <v>0</v>
      </c>
      <c r="T21" s="4">
        <f t="shared" si="10"/>
        <v>2840</v>
      </c>
      <c r="U21" s="4">
        <f t="shared" si="22"/>
        <v>-230</v>
      </c>
      <c r="V21" s="4">
        <f t="shared" si="23"/>
        <v>-220</v>
      </c>
      <c r="W21" s="4">
        <f t="shared" si="24"/>
        <v>-180</v>
      </c>
      <c r="X21" s="4"/>
      <c r="Y21" s="18"/>
      <c r="Z21" s="18"/>
      <c r="AA21" s="18"/>
      <c r="AB21" s="50"/>
      <c r="AD21" s="57">
        <v>45452</v>
      </c>
    </row>
    <row r="22" spans="1:30" ht="16.5" customHeight="1">
      <c r="A22" s="3">
        <v>8</v>
      </c>
      <c r="B22" s="34">
        <f t="shared" si="12"/>
        <v>45440</v>
      </c>
      <c r="C22" s="2">
        <f t="shared" si="13"/>
        <v>884</v>
      </c>
      <c r="D22" s="5">
        <f t="shared" si="14"/>
        <v>1734</v>
      </c>
      <c r="E22" s="35">
        <f t="shared" si="18"/>
        <v>848</v>
      </c>
      <c r="F22" s="35">
        <f t="shared" si="19"/>
        <v>838</v>
      </c>
      <c r="G22" s="35">
        <f t="shared" si="20"/>
        <v>798</v>
      </c>
      <c r="H22" s="18">
        <f t="shared" si="6"/>
        <v>1770</v>
      </c>
      <c r="I22" s="18">
        <f t="shared" si="6"/>
        <v>1780</v>
      </c>
      <c r="J22" s="18">
        <f t="shared" si="6"/>
        <v>1820</v>
      </c>
      <c r="K22" s="18">
        <f t="shared" si="15"/>
        <v>2000</v>
      </c>
      <c r="L22" s="18">
        <f t="shared" si="15"/>
        <v>2000</v>
      </c>
      <c r="M22" s="18">
        <f t="shared" si="15"/>
        <v>2000</v>
      </c>
      <c r="N22" s="18">
        <f t="shared" si="21"/>
        <v>-230</v>
      </c>
      <c r="O22" s="18">
        <f t="shared" si="8"/>
        <v>-220</v>
      </c>
      <c r="P22" s="18">
        <f t="shared" si="8"/>
        <v>-180</v>
      </c>
      <c r="Q22" s="35">
        <f t="shared" si="16"/>
        <v>0</v>
      </c>
      <c r="R22" s="35">
        <f t="shared" si="16"/>
        <v>0</v>
      </c>
      <c r="S22" s="35">
        <f t="shared" si="16"/>
        <v>0</v>
      </c>
      <c r="T22" s="4">
        <f t="shared" si="10"/>
        <v>2838</v>
      </c>
      <c r="U22" s="4">
        <f t="shared" si="22"/>
        <v>-230</v>
      </c>
      <c r="V22" s="4">
        <f t="shared" si="23"/>
        <v>-220</v>
      </c>
      <c r="W22" s="4">
        <f t="shared" si="24"/>
        <v>-180</v>
      </c>
      <c r="X22" s="4"/>
      <c r="Y22" s="18"/>
      <c r="Z22" s="18"/>
      <c r="AA22" s="18"/>
      <c r="AB22" s="50"/>
      <c r="AD22" s="57">
        <v>45456</v>
      </c>
    </row>
    <row r="23" spans="1:30" ht="16.5" customHeight="1">
      <c r="A23" s="3">
        <v>9</v>
      </c>
      <c r="B23" s="34">
        <f t="shared" si="12"/>
        <v>45441</v>
      </c>
      <c r="C23" s="2">
        <f t="shared" si="13"/>
        <v>884</v>
      </c>
      <c r="D23" s="5">
        <f t="shared" si="14"/>
        <v>1732</v>
      </c>
      <c r="E23" s="35">
        <f t="shared" si="18"/>
        <v>846</v>
      </c>
      <c r="F23" s="35">
        <f t="shared" si="19"/>
        <v>836</v>
      </c>
      <c r="G23" s="35">
        <f t="shared" si="20"/>
        <v>796</v>
      </c>
      <c r="H23" s="18">
        <f t="shared" si="6"/>
        <v>1770</v>
      </c>
      <c r="I23" s="18">
        <f t="shared" si="6"/>
        <v>1780</v>
      </c>
      <c r="J23" s="18">
        <f t="shared" si="6"/>
        <v>1820</v>
      </c>
      <c r="K23" s="18">
        <f t="shared" si="15"/>
        <v>2000</v>
      </c>
      <c r="L23" s="18">
        <f t="shared" si="15"/>
        <v>2000</v>
      </c>
      <c r="M23" s="18">
        <f t="shared" si="15"/>
        <v>2000</v>
      </c>
      <c r="N23" s="18">
        <f t="shared" si="21"/>
        <v>-230</v>
      </c>
      <c r="O23" s="18">
        <f t="shared" si="8"/>
        <v>-220</v>
      </c>
      <c r="P23" s="18">
        <f t="shared" si="8"/>
        <v>-180</v>
      </c>
      <c r="Q23" s="35">
        <f t="shared" si="16"/>
        <v>0</v>
      </c>
      <c r="R23" s="35">
        <f t="shared" si="16"/>
        <v>0</v>
      </c>
      <c r="S23" s="35">
        <f t="shared" si="16"/>
        <v>0</v>
      </c>
      <c r="T23" s="4">
        <f t="shared" si="10"/>
        <v>2836</v>
      </c>
      <c r="U23" s="4">
        <f t="shared" si="22"/>
        <v>-230</v>
      </c>
      <c r="V23" s="4">
        <f t="shared" si="23"/>
        <v>-220</v>
      </c>
      <c r="W23" s="4">
        <f t="shared" si="24"/>
        <v>-180</v>
      </c>
      <c r="X23" s="4"/>
      <c r="Y23" s="18"/>
      <c r="Z23" s="18"/>
      <c r="AA23" s="18"/>
      <c r="AB23" s="50"/>
      <c r="AD23" s="57">
        <v>45460</v>
      </c>
    </row>
    <row r="24" spans="1:30" ht="16.5" customHeight="1">
      <c r="A24" s="3">
        <v>10</v>
      </c>
      <c r="B24" s="34">
        <f t="shared" si="12"/>
        <v>45442</v>
      </c>
      <c r="C24" s="2">
        <f t="shared" si="13"/>
        <v>884</v>
      </c>
      <c r="D24" s="5">
        <f t="shared" si="14"/>
        <v>1730</v>
      </c>
      <c r="E24" s="35">
        <f t="shared" si="18"/>
        <v>844</v>
      </c>
      <c r="F24" s="35">
        <f t="shared" si="19"/>
        <v>834</v>
      </c>
      <c r="G24" s="35">
        <f t="shared" si="20"/>
        <v>794</v>
      </c>
      <c r="H24" s="18">
        <f t="shared" si="6"/>
        <v>1770</v>
      </c>
      <c r="I24" s="18">
        <f t="shared" si="6"/>
        <v>1780</v>
      </c>
      <c r="J24" s="18">
        <f t="shared" si="6"/>
        <v>1820</v>
      </c>
      <c r="K24" s="18">
        <f t="shared" si="15"/>
        <v>2000</v>
      </c>
      <c r="L24" s="18">
        <f t="shared" si="15"/>
        <v>2000</v>
      </c>
      <c r="M24" s="18">
        <f t="shared" si="15"/>
        <v>2000</v>
      </c>
      <c r="N24" s="18">
        <f t="shared" si="21"/>
        <v>-230</v>
      </c>
      <c r="O24" s="18">
        <f t="shared" si="8"/>
        <v>-220</v>
      </c>
      <c r="P24" s="18">
        <f t="shared" si="8"/>
        <v>-180</v>
      </c>
      <c r="Q24" s="35">
        <f t="shared" si="16"/>
        <v>0</v>
      </c>
      <c r="R24" s="35">
        <f t="shared" si="16"/>
        <v>0</v>
      </c>
      <c r="S24" s="35">
        <f t="shared" si="16"/>
        <v>0</v>
      </c>
      <c r="T24" s="4">
        <f t="shared" si="10"/>
        <v>2834</v>
      </c>
      <c r="U24" s="4">
        <f t="shared" si="22"/>
        <v>-230</v>
      </c>
      <c r="V24" s="4">
        <f t="shared" si="23"/>
        <v>-220</v>
      </c>
      <c r="W24" s="4">
        <f t="shared" si="24"/>
        <v>-180</v>
      </c>
      <c r="X24" s="4"/>
      <c r="Y24" s="18"/>
      <c r="Z24" s="18"/>
      <c r="AA24" s="18"/>
      <c r="AB24" s="50"/>
      <c r="AD24" s="57"/>
    </row>
    <row r="25" spans="1:30" ht="16.5" customHeight="1">
      <c r="A25" s="3">
        <v>11</v>
      </c>
      <c r="B25" s="34">
        <f t="shared" si="12"/>
        <v>45443</v>
      </c>
      <c r="C25" s="2">
        <f t="shared" si="13"/>
        <v>884</v>
      </c>
      <c r="D25" s="5">
        <f t="shared" si="14"/>
        <v>1728</v>
      </c>
      <c r="E25" s="35">
        <f t="shared" si="18"/>
        <v>842</v>
      </c>
      <c r="F25" s="35">
        <f t="shared" si="19"/>
        <v>832</v>
      </c>
      <c r="G25" s="35">
        <f t="shared" si="20"/>
        <v>792</v>
      </c>
      <c r="H25" s="18">
        <f t="shared" si="6"/>
        <v>1770</v>
      </c>
      <c r="I25" s="18">
        <f t="shared" si="6"/>
        <v>1780</v>
      </c>
      <c r="J25" s="18">
        <f t="shared" si="6"/>
        <v>1820</v>
      </c>
      <c r="K25" s="18">
        <f t="shared" si="15"/>
        <v>2000</v>
      </c>
      <c r="L25" s="18">
        <f t="shared" si="15"/>
        <v>2000</v>
      </c>
      <c r="M25" s="18">
        <f t="shared" si="15"/>
        <v>2000</v>
      </c>
      <c r="N25" s="18">
        <f t="shared" si="21"/>
        <v>-230</v>
      </c>
      <c r="O25" s="18">
        <f t="shared" si="8"/>
        <v>-220</v>
      </c>
      <c r="P25" s="18">
        <f t="shared" si="8"/>
        <v>-180</v>
      </c>
      <c r="Q25" s="35">
        <f t="shared" si="16"/>
        <v>0</v>
      </c>
      <c r="R25" s="35">
        <f t="shared" si="16"/>
        <v>0</v>
      </c>
      <c r="S25" s="35">
        <f t="shared" si="16"/>
        <v>0</v>
      </c>
      <c r="T25" s="4">
        <f t="shared" si="10"/>
        <v>2832</v>
      </c>
      <c r="U25" s="4">
        <f t="shared" si="22"/>
        <v>-230</v>
      </c>
      <c r="V25" s="4">
        <f t="shared" si="23"/>
        <v>-220</v>
      </c>
      <c r="W25" s="4">
        <f t="shared" si="24"/>
        <v>-180</v>
      </c>
      <c r="X25" s="4"/>
      <c r="Y25" s="18"/>
      <c r="Z25" s="18"/>
      <c r="AA25" s="18"/>
      <c r="AB25" s="50"/>
      <c r="AD25" s="57"/>
    </row>
    <row r="26" spans="1:30" ht="16.5" customHeight="1">
      <c r="A26" s="3">
        <v>12</v>
      </c>
      <c r="B26" s="34">
        <f t="shared" si="12"/>
        <v>45444</v>
      </c>
      <c r="C26" s="2">
        <f t="shared" si="13"/>
        <v>884</v>
      </c>
      <c r="D26" s="5">
        <f t="shared" si="14"/>
        <v>1726</v>
      </c>
      <c r="E26" s="35">
        <f t="shared" si="18"/>
        <v>840</v>
      </c>
      <c r="F26" s="35">
        <f t="shared" si="19"/>
        <v>830</v>
      </c>
      <c r="G26" s="35">
        <f t="shared" si="20"/>
        <v>790</v>
      </c>
      <c r="H26" s="18">
        <f t="shared" si="6"/>
        <v>1770</v>
      </c>
      <c r="I26" s="18">
        <f t="shared" si="6"/>
        <v>1780</v>
      </c>
      <c r="J26" s="18">
        <f t="shared" si="6"/>
        <v>1820</v>
      </c>
      <c r="K26" s="18">
        <f t="shared" si="15"/>
        <v>2000</v>
      </c>
      <c r="L26" s="18">
        <f t="shared" si="15"/>
        <v>2000</v>
      </c>
      <c r="M26" s="18">
        <f t="shared" si="15"/>
        <v>2000</v>
      </c>
      <c r="N26" s="18">
        <f t="shared" si="21"/>
        <v>-230</v>
      </c>
      <c r="O26" s="18">
        <f t="shared" si="8"/>
        <v>-220</v>
      </c>
      <c r="P26" s="18">
        <f t="shared" si="8"/>
        <v>-180</v>
      </c>
      <c r="Q26" s="35">
        <f t="shared" si="16"/>
        <v>0</v>
      </c>
      <c r="R26" s="35">
        <f t="shared" si="16"/>
        <v>0</v>
      </c>
      <c r="S26" s="35">
        <f t="shared" si="16"/>
        <v>0</v>
      </c>
      <c r="T26" s="4">
        <f t="shared" si="10"/>
        <v>2830</v>
      </c>
      <c r="U26" s="4">
        <f t="shared" si="22"/>
        <v>-230</v>
      </c>
      <c r="V26" s="4">
        <f t="shared" si="23"/>
        <v>-220</v>
      </c>
      <c r="W26" s="4">
        <f t="shared" si="24"/>
        <v>-180</v>
      </c>
      <c r="X26" s="4"/>
      <c r="Y26" s="18"/>
      <c r="Z26" s="18"/>
      <c r="AA26" s="18"/>
      <c r="AB26" s="50"/>
      <c r="AD26" s="57"/>
    </row>
    <row r="27" spans="1:30" ht="16.5" customHeight="1">
      <c r="A27" s="3">
        <v>13</v>
      </c>
      <c r="B27" s="34">
        <f t="shared" si="12"/>
        <v>45445</v>
      </c>
      <c r="C27" s="2">
        <f t="shared" si="13"/>
        <v>884</v>
      </c>
      <c r="D27" s="5">
        <f t="shared" si="14"/>
        <v>1724</v>
      </c>
      <c r="E27" s="35">
        <f t="shared" si="18"/>
        <v>838</v>
      </c>
      <c r="F27" s="35">
        <f t="shared" si="19"/>
        <v>828</v>
      </c>
      <c r="G27" s="35">
        <f t="shared" si="20"/>
        <v>788</v>
      </c>
      <c r="H27" s="18">
        <f t="shared" si="6"/>
        <v>1770</v>
      </c>
      <c r="I27" s="18">
        <f t="shared" si="6"/>
        <v>1780</v>
      </c>
      <c r="J27" s="18">
        <f t="shared" si="6"/>
        <v>1820</v>
      </c>
      <c r="K27" s="18">
        <f t="shared" si="15"/>
        <v>2000</v>
      </c>
      <c r="L27" s="18">
        <f t="shared" si="15"/>
        <v>2000</v>
      </c>
      <c r="M27" s="18">
        <f t="shared" si="15"/>
        <v>2000</v>
      </c>
      <c r="N27" s="18">
        <f t="shared" si="21"/>
        <v>-230</v>
      </c>
      <c r="O27" s="18">
        <f t="shared" si="8"/>
        <v>-220</v>
      </c>
      <c r="P27" s="18">
        <f t="shared" si="8"/>
        <v>-180</v>
      </c>
      <c r="Q27" s="35">
        <f t="shared" si="16"/>
        <v>0</v>
      </c>
      <c r="R27" s="35">
        <f t="shared" si="16"/>
        <v>0</v>
      </c>
      <c r="S27" s="35">
        <f t="shared" si="16"/>
        <v>0</v>
      </c>
      <c r="T27" s="4">
        <f t="shared" si="10"/>
        <v>2828</v>
      </c>
      <c r="U27" s="4">
        <f t="shared" si="22"/>
        <v>-230</v>
      </c>
      <c r="V27" s="4">
        <f t="shared" si="23"/>
        <v>-220</v>
      </c>
      <c r="W27" s="4">
        <f t="shared" si="24"/>
        <v>-180</v>
      </c>
      <c r="X27" s="4"/>
      <c r="Y27" s="18"/>
      <c r="Z27" s="18"/>
      <c r="AA27" s="18"/>
      <c r="AB27" s="50"/>
      <c r="AD27" s="57"/>
    </row>
    <row r="28" spans="1:30" ht="16.5" customHeight="1">
      <c r="A28" s="3">
        <v>14</v>
      </c>
      <c r="B28" s="34">
        <f t="shared" si="12"/>
        <v>45446</v>
      </c>
      <c r="C28" s="2">
        <f t="shared" si="13"/>
        <v>884</v>
      </c>
      <c r="D28" s="5">
        <f t="shared" si="14"/>
        <v>1722</v>
      </c>
      <c r="E28" s="35">
        <f t="shared" si="18"/>
        <v>836</v>
      </c>
      <c r="F28" s="35">
        <f t="shared" si="19"/>
        <v>826</v>
      </c>
      <c r="G28" s="35">
        <f t="shared" si="20"/>
        <v>786</v>
      </c>
      <c r="H28" s="18">
        <f t="shared" si="6"/>
        <v>1770</v>
      </c>
      <c r="I28" s="18">
        <f t="shared" si="6"/>
        <v>1780</v>
      </c>
      <c r="J28" s="18">
        <f t="shared" si="6"/>
        <v>1820</v>
      </c>
      <c r="K28" s="18">
        <f t="shared" si="15"/>
        <v>2000</v>
      </c>
      <c r="L28" s="18">
        <f t="shared" si="15"/>
        <v>2000</v>
      </c>
      <c r="M28" s="18">
        <f t="shared" si="15"/>
        <v>2000</v>
      </c>
      <c r="N28" s="18">
        <f t="shared" si="21"/>
        <v>-230</v>
      </c>
      <c r="O28" s="18">
        <f t="shared" si="8"/>
        <v>-220</v>
      </c>
      <c r="P28" s="18">
        <f t="shared" si="8"/>
        <v>-180</v>
      </c>
      <c r="Q28" s="35">
        <f t="shared" si="16"/>
        <v>0</v>
      </c>
      <c r="R28" s="35">
        <f t="shared" si="16"/>
        <v>0</v>
      </c>
      <c r="S28" s="35">
        <f t="shared" si="16"/>
        <v>0</v>
      </c>
      <c r="T28" s="4">
        <f t="shared" si="10"/>
        <v>2826</v>
      </c>
      <c r="U28" s="83">
        <f t="shared" ref="U28:W28" si="25">U27+$X28*1000-Q28</f>
        <v>-230</v>
      </c>
      <c r="V28" s="83">
        <f t="shared" si="25"/>
        <v>-220</v>
      </c>
      <c r="W28" s="83">
        <f t="shared" si="25"/>
        <v>-180</v>
      </c>
      <c r="X28" s="4"/>
      <c r="Y28" s="18"/>
      <c r="Z28" s="18"/>
      <c r="AA28" s="18"/>
      <c r="AB28" s="50"/>
      <c r="AD28" s="47"/>
    </row>
    <row r="29" spans="1:30" ht="16.5" customHeight="1">
      <c r="A29" s="3">
        <v>15</v>
      </c>
      <c r="B29" s="34">
        <f t="shared" si="12"/>
        <v>45447</v>
      </c>
      <c r="C29" s="2">
        <f t="shared" si="13"/>
        <v>884</v>
      </c>
      <c r="D29" s="5">
        <f t="shared" si="14"/>
        <v>1720</v>
      </c>
      <c r="E29" s="35">
        <f t="shared" si="18"/>
        <v>834</v>
      </c>
      <c r="F29" s="35">
        <f t="shared" si="19"/>
        <v>824</v>
      </c>
      <c r="G29" s="35">
        <f t="shared" si="20"/>
        <v>784</v>
      </c>
      <c r="H29" s="18">
        <f t="shared" si="6"/>
        <v>1770</v>
      </c>
      <c r="I29" s="18">
        <f t="shared" si="6"/>
        <v>1780</v>
      </c>
      <c r="J29" s="18">
        <f t="shared" si="6"/>
        <v>1820</v>
      </c>
      <c r="K29" s="18">
        <f t="shared" si="15"/>
        <v>2000</v>
      </c>
      <c r="L29" s="18">
        <f t="shared" si="15"/>
        <v>2000</v>
      </c>
      <c r="M29" s="18">
        <f t="shared" si="15"/>
        <v>2000</v>
      </c>
      <c r="N29" s="18">
        <f t="shared" si="21"/>
        <v>-230</v>
      </c>
      <c r="O29" s="18">
        <f t="shared" si="8"/>
        <v>-220</v>
      </c>
      <c r="P29" s="18">
        <f t="shared" si="8"/>
        <v>-180</v>
      </c>
      <c r="Q29" s="35">
        <f t="shared" si="16"/>
        <v>0</v>
      </c>
      <c r="R29" s="35">
        <f t="shared" si="16"/>
        <v>0</v>
      </c>
      <c r="S29" s="35">
        <f t="shared" si="16"/>
        <v>0</v>
      </c>
      <c r="T29" s="4">
        <f t="shared" si="10"/>
        <v>2824</v>
      </c>
      <c r="U29" s="83">
        <f t="shared" ref="U29" si="26">U28+$X29*1000-Q29</f>
        <v>-230</v>
      </c>
      <c r="V29" s="83">
        <f t="shared" ref="V29" si="27">V28+$X29*1000-R29</f>
        <v>-220</v>
      </c>
      <c r="W29" s="83">
        <f t="shared" ref="W29" si="28">W28+$X29*1000-S29</f>
        <v>-180</v>
      </c>
      <c r="X29" s="4"/>
      <c r="Y29" s="18"/>
      <c r="Z29" s="18"/>
      <c r="AA29" s="18"/>
      <c r="AB29" s="50"/>
    </row>
    <row r="30" spans="1:30" ht="16.5" customHeight="1">
      <c r="A30" s="3">
        <v>16</v>
      </c>
      <c r="B30" s="34">
        <f t="shared" si="12"/>
        <v>45448</v>
      </c>
      <c r="C30" s="2">
        <f t="shared" si="13"/>
        <v>884</v>
      </c>
      <c r="D30" s="5">
        <f t="shared" si="14"/>
        <v>1718</v>
      </c>
      <c r="E30" s="35">
        <f t="shared" si="18"/>
        <v>832</v>
      </c>
      <c r="F30" s="35">
        <f t="shared" si="19"/>
        <v>822</v>
      </c>
      <c r="G30" s="35">
        <f t="shared" si="20"/>
        <v>782</v>
      </c>
      <c r="H30" s="18">
        <f t="shared" ref="H30:J93" si="29">K30+N30</f>
        <v>1770</v>
      </c>
      <c r="I30" s="18">
        <f t="shared" si="29"/>
        <v>1780</v>
      </c>
      <c r="J30" s="18">
        <f t="shared" si="29"/>
        <v>1820</v>
      </c>
      <c r="K30" s="18">
        <f t="shared" si="15"/>
        <v>2000</v>
      </c>
      <c r="L30" s="18">
        <f t="shared" si="15"/>
        <v>2000</v>
      </c>
      <c r="M30" s="18">
        <f t="shared" si="15"/>
        <v>2000</v>
      </c>
      <c r="N30" s="18">
        <f t="shared" si="21"/>
        <v>-230</v>
      </c>
      <c r="O30" s="18">
        <f t="shared" si="8"/>
        <v>-220</v>
      </c>
      <c r="P30" s="18">
        <f t="shared" si="8"/>
        <v>-180</v>
      </c>
      <c r="Q30" s="35">
        <f t="shared" si="16"/>
        <v>0</v>
      </c>
      <c r="R30" s="35">
        <f t="shared" si="16"/>
        <v>0</v>
      </c>
      <c r="S30" s="35">
        <f t="shared" si="16"/>
        <v>0</v>
      </c>
      <c r="T30" s="4">
        <f t="shared" si="10"/>
        <v>2502</v>
      </c>
      <c r="U30" s="84">
        <f>U29+0.13*1000-Q30</f>
        <v>-100</v>
      </c>
      <c r="V30" s="84">
        <f>V29+X30*1000-R30</f>
        <v>100</v>
      </c>
      <c r="W30" s="84">
        <f>W29+0.08*1000-S30</f>
        <v>-100</v>
      </c>
      <c r="X30" s="143">
        <v>0.32</v>
      </c>
      <c r="Y30" s="18">
        <v>100</v>
      </c>
      <c r="Z30" s="18">
        <v>100</v>
      </c>
      <c r="AA30" s="18">
        <v>100</v>
      </c>
      <c r="AB30" s="56">
        <v>6</v>
      </c>
    </row>
    <row r="31" spans="1:30" ht="16.5" customHeight="1">
      <c r="A31" s="3">
        <v>17</v>
      </c>
      <c r="B31" s="34">
        <f t="shared" si="12"/>
        <v>45449</v>
      </c>
      <c r="C31" s="2">
        <f t="shared" si="13"/>
        <v>884</v>
      </c>
      <c r="D31" s="5">
        <f t="shared" si="14"/>
        <v>1716</v>
      </c>
      <c r="E31" s="35">
        <f t="shared" si="18"/>
        <v>830</v>
      </c>
      <c r="F31" s="35">
        <f t="shared" si="19"/>
        <v>820</v>
      </c>
      <c r="G31" s="35">
        <f t="shared" si="20"/>
        <v>780</v>
      </c>
      <c r="H31" s="18">
        <f t="shared" si="29"/>
        <v>1770</v>
      </c>
      <c r="I31" s="18">
        <f t="shared" si="29"/>
        <v>1780</v>
      </c>
      <c r="J31" s="18">
        <f t="shared" si="29"/>
        <v>1820</v>
      </c>
      <c r="K31" s="18">
        <f t="shared" si="15"/>
        <v>2000</v>
      </c>
      <c r="L31" s="18">
        <f t="shared" si="15"/>
        <v>2000</v>
      </c>
      <c r="M31" s="18">
        <f t="shared" si="15"/>
        <v>2000</v>
      </c>
      <c r="N31" s="18">
        <f t="shared" si="21"/>
        <v>-230</v>
      </c>
      <c r="O31" s="18">
        <f t="shared" si="21"/>
        <v>-220</v>
      </c>
      <c r="P31" s="18">
        <f t="shared" si="21"/>
        <v>-180</v>
      </c>
      <c r="Q31" s="35">
        <f t="shared" si="16"/>
        <v>0</v>
      </c>
      <c r="R31" s="35">
        <f t="shared" si="16"/>
        <v>0</v>
      </c>
      <c r="S31" s="35">
        <f t="shared" si="16"/>
        <v>0</v>
      </c>
      <c r="T31" s="4">
        <f t="shared" si="10"/>
        <v>2500</v>
      </c>
      <c r="U31" s="83">
        <f t="shared" ref="U31" si="30">U30+$X31*1000-Q31</f>
        <v>-100</v>
      </c>
      <c r="V31" s="83">
        <f t="shared" ref="V31" si="31">V30+$X31*1000-R31</f>
        <v>100</v>
      </c>
      <c r="W31" s="83">
        <f t="shared" ref="W31" si="32">W30+$X31*1000-S31</f>
        <v>-100</v>
      </c>
      <c r="X31" s="4"/>
      <c r="Y31" s="18"/>
      <c r="Z31" s="18"/>
      <c r="AA31" s="18"/>
      <c r="AB31" s="50"/>
    </row>
    <row r="32" spans="1:30" ht="16.5" customHeight="1">
      <c r="A32" s="3">
        <v>18</v>
      </c>
      <c r="B32" s="34">
        <f t="shared" si="12"/>
        <v>45450</v>
      </c>
      <c r="C32" s="2">
        <f t="shared" si="13"/>
        <v>884</v>
      </c>
      <c r="D32" s="5">
        <f t="shared" si="14"/>
        <v>1714</v>
      </c>
      <c r="E32" s="35">
        <f t="shared" si="18"/>
        <v>828</v>
      </c>
      <c r="F32" s="35">
        <f t="shared" si="19"/>
        <v>818</v>
      </c>
      <c r="G32" s="35">
        <f t="shared" si="20"/>
        <v>778</v>
      </c>
      <c r="H32" s="18">
        <f t="shared" si="29"/>
        <v>1770</v>
      </c>
      <c r="I32" s="18">
        <f t="shared" si="29"/>
        <v>1780</v>
      </c>
      <c r="J32" s="18">
        <f t="shared" si="29"/>
        <v>1820</v>
      </c>
      <c r="K32" s="18">
        <f t="shared" ref="K32:M47" si="33">K31</f>
        <v>2000</v>
      </c>
      <c r="L32" s="18">
        <f t="shared" si="33"/>
        <v>2000</v>
      </c>
      <c r="M32" s="18">
        <f t="shared" si="33"/>
        <v>2000</v>
      </c>
      <c r="N32" s="18">
        <f t="shared" si="21"/>
        <v>-230</v>
      </c>
      <c r="O32" s="18">
        <f t="shared" si="21"/>
        <v>-220</v>
      </c>
      <c r="P32" s="18">
        <f t="shared" si="21"/>
        <v>-180</v>
      </c>
      <c r="Q32" s="35">
        <f t="shared" si="16"/>
        <v>0</v>
      </c>
      <c r="R32" s="35">
        <f t="shared" si="16"/>
        <v>0</v>
      </c>
      <c r="S32" s="35">
        <f t="shared" si="16"/>
        <v>0</v>
      </c>
      <c r="T32" s="4">
        <f t="shared" si="10"/>
        <v>2498</v>
      </c>
      <c r="U32" s="83">
        <f t="shared" ref="U32:U95" si="34">U31+$X32*1000-Q32</f>
        <v>-100</v>
      </c>
      <c r="V32" s="83">
        <f t="shared" ref="V32:V95" si="35">V31+$X32*1000-R32</f>
        <v>100</v>
      </c>
      <c r="W32" s="83">
        <f t="shared" ref="W32:W95" si="36">W31+$X32*1000-S32</f>
        <v>-100</v>
      </c>
      <c r="X32" s="4"/>
      <c r="Y32" s="18"/>
      <c r="Z32" s="18"/>
      <c r="AA32" s="18"/>
      <c r="AB32" s="50"/>
    </row>
    <row r="33" spans="1:28" ht="16.5" customHeight="1">
      <c r="A33" s="3">
        <v>19</v>
      </c>
      <c r="B33" s="34">
        <f t="shared" si="12"/>
        <v>45451</v>
      </c>
      <c r="C33" s="2">
        <f t="shared" si="13"/>
        <v>884</v>
      </c>
      <c r="D33" s="5">
        <f t="shared" si="14"/>
        <v>1712</v>
      </c>
      <c r="E33" s="35">
        <f t="shared" si="18"/>
        <v>826</v>
      </c>
      <c r="F33" s="35">
        <f t="shared" si="19"/>
        <v>816</v>
      </c>
      <c r="G33" s="35">
        <f t="shared" si="20"/>
        <v>776</v>
      </c>
      <c r="H33" s="18">
        <f t="shared" si="29"/>
        <v>1770</v>
      </c>
      <c r="I33" s="18">
        <f t="shared" si="29"/>
        <v>1780</v>
      </c>
      <c r="J33" s="18">
        <f t="shared" si="29"/>
        <v>1820</v>
      </c>
      <c r="K33" s="18">
        <f t="shared" si="33"/>
        <v>2000</v>
      </c>
      <c r="L33" s="18">
        <f t="shared" si="33"/>
        <v>2000</v>
      </c>
      <c r="M33" s="18">
        <f t="shared" si="33"/>
        <v>2000</v>
      </c>
      <c r="N33" s="18">
        <f t="shared" ref="N33:P48" si="37">N32-Q33</f>
        <v>-230</v>
      </c>
      <c r="O33" s="18">
        <f t="shared" si="37"/>
        <v>-220</v>
      </c>
      <c r="P33" s="18">
        <f t="shared" si="37"/>
        <v>-180</v>
      </c>
      <c r="Q33" s="35">
        <f t="shared" si="16"/>
        <v>0</v>
      </c>
      <c r="R33" s="35">
        <f t="shared" si="16"/>
        <v>0</v>
      </c>
      <c r="S33" s="35">
        <f t="shared" si="16"/>
        <v>0</v>
      </c>
      <c r="T33" s="4">
        <f t="shared" si="10"/>
        <v>2496</v>
      </c>
      <c r="U33" s="83">
        <f t="shared" si="34"/>
        <v>-100</v>
      </c>
      <c r="V33" s="83">
        <f>V32+$X33*1000-R33</f>
        <v>100</v>
      </c>
      <c r="W33" s="83">
        <f t="shared" si="36"/>
        <v>-100</v>
      </c>
      <c r="X33" s="89"/>
      <c r="Y33" s="18"/>
      <c r="Z33" s="18"/>
      <c r="AA33" s="18"/>
      <c r="AB33" s="50"/>
    </row>
    <row r="34" spans="1:28" ht="16.5" customHeight="1">
      <c r="A34" s="3">
        <v>20</v>
      </c>
      <c r="B34" s="34">
        <f t="shared" si="12"/>
        <v>45452</v>
      </c>
      <c r="C34" s="2">
        <f t="shared" si="13"/>
        <v>884</v>
      </c>
      <c r="D34" s="5">
        <f t="shared" si="14"/>
        <v>1710</v>
      </c>
      <c r="E34" s="35">
        <f t="shared" si="18"/>
        <v>824</v>
      </c>
      <c r="F34" s="35">
        <f t="shared" si="19"/>
        <v>814</v>
      </c>
      <c r="G34" s="35">
        <f t="shared" si="20"/>
        <v>774</v>
      </c>
      <c r="H34" s="18">
        <f t="shared" si="29"/>
        <v>1770</v>
      </c>
      <c r="I34" s="18">
        <f t="shared" si="29"/>
        <v>1780</v>
      </c>
      <c r="J34" s="18">
        <f t="shared" si="29"/>
        <v>1820</v>
      </c>
      <c r="K34" s="18">
        <f t="shared" si="33"/>
        <v>2000</v>
      </c>
      <c r="L34" s="18">
        <f t="shared" si="33"/>
        <v>2000</v>
      </c>
      <c r="M34" s="18">
        <f t="shared" si="33"/>
        <v>2000</v>
      </c>
      <c r="N34" s="18">
        <f t="shared" si="37"/>
        <v>-230</v>
      </c>
      <c r="O34" s="18">
        <f t="shared" si="37"/>
        <v>-220</v>
      </c>
      <c r="P34" s="18">
        <f t="shared" si="37"/>
        <v>-180</v>
      </c>
      <c r="Q34" s="35">
        <f t="shared" si="16"/>
        <v>0</v>
      </c>
      <c r="R34" s="35">
        <f t="shared" si="16"/>
        <v>0</v>
      </c>
      <c r="S34" s="35">
        <f t="shared" si="16"/>
        <v>0</v>
      </c>
      <c r="T34" s="4">
        <f t="shared" si="10"/>
        <v>2194</v>
      </c>
      <c r="U34" s="83">
        <f t="shared" si="34"/>
        <v>200</v>
      </c>
      <c r="V34" s="83">
        <f t="shared" si="35"/>
        <v>400</v>
      </c>
      <c r="W34" s="83">
        <f t="shared" si="36"/>
        <v>200</v>
      </c>
      <c r="X34" s="89">
        <v>0.3</v>
      </c>
      <c r="Y34" s="18"/>
      <c r="Z34" s="18"/>
      <c r="AA34" s="18"/>
      <c r="AB34" s="50">
        <v>5</v>
      </c>
    </row>
    <row r="35" spans="1:28" ht="16.5" customHeight="1">
      <c r="A35" s="3">
        <v>21</v>
      </c>
      <c r="B35" s="34">
        <f t="shared" si="12"/>
        <v>45453</v>
      </c>
      <c r="C35" s="2">
        <f t="shared" si="13"/>
        <v>884</v>
      </c>
      <c r="D35" s="5">
        <f t="shared" si="14"/>
        <v>1708</v>
      </c>
      <c r="E35" s="35">
        <f t="shared" si="18"/>
        <v>822</v>
      </c>
      <c r="F35" s="35">
        <f t="shared" si="19"/>
        <v>812</v>
      </c>
      <c r="G35" s="35">
        <f t="shared" si="20"/>
        <v>772</v>
      </c>
      <c r="H35" s="18">
        <f t="shared" si="29"/>
        <v>1770</v>
      </c>
      <c r="I35" s="18">
        <f t="shared" si="29"/>
        <v>1780</v>
      </c>
      <c r="J35" s="18">
        <f t="shared" si="29"/>
        <v>1820</v>
      </c>
      <c r="K35" s="18">
        <f t="shared" si="33"/>
        <v>2000</v>
      </c>
      <c r="L35" s="18">
        <f t="shared" si="33"/>
        <v>2000</v>
      </c>
      <c r="M35" s="18">
        <f t="shared" si="33"/>
        <v>2000</v>
      </c>
      <c r="N35" s="18">
        <f t="shared" si="37"/>
        <v>-230</v>
      </c>
      <c r="O35" s="18">
        <f t="shared" si="37"/>
        <v>-220</v>
      </c>
      <c r="P35" s="18">
        <f t="shared" si="37"/>
        <v>-180</v>
      </c>
      <c r="Q35" s="35">
        <f t="shared" si="16"/>
        <v>0</v>
      </c>
      <c r="R35" s="35">
        <f t="shared" si="16"/>
        <v>0</v>
      </c>
      <c r="S35" s="35">
        <f t="shared" si="16"/>
        <v>0</v>
      </c>
      <c r="T35" s="4">
        <f t="shared" si="10"/>
        <v>2192</v>
      </c>
      <c r="U35" s="83">
        <f t="shared" si="34"/>
        <v>200</v>
      </c>
      <c r="V35" s="83">
        <f t="shared" si="35"/>
        <v>400</v>
      </c>
      <c r="W35" s="83">
        <f t="shared" si="36"/>
        <v>200</v>
      </c>
      <c r="X35" s="4"/>
      <c r="Y35" s="18"/>
      <c r="Z35" s="18"/>
      <c r="AA35" s="18"/>
      <c r="AB35" s="50"/>
    </row>
    <row r="36" spans="1:28" ht="16.5" customHeight="1">
      <c r="A36" s="3">
        <v>22</v>
      </c>
      <c r="B36" s="34">
        <f t="shared" si="12"/>
        <v>45454</v>
      </c>
      <c r="C36" s="2">
        <f t="shared" si="13"/>
        <v>884</v>
      </c>
      <c r="D36" s="5">
        <f t="shared" si="14"/>
        <v>1706</v>
      </c>
      <c r="E36" s="35">
        <f t="shared" si="18"/>
        <v>820</v>
      </c>
      <c r="F36" s="35">
        <f t="shared" si="19"/>
        <v>810</v>
      </c>
      <c r="G36" s="35">
        <f t="shared" si="20"/>
        <v>770</v>
      </c>
      <c r="H36" s="18">
        <f t="shared" si="29"/>
        <v>1770</v>
      </c>
      <c r="I36" s="18">
        <f t="shared" si="29"/>
        <v>1780</v>
      </c>
      <c r="J36" s="18">
        <f t="shared" si="29"/>
        <v>1820</v>
      </c>
      <c r="K36" s="18">
        <f t="shared" si="33"/>
        <v>2000</v>
      </c>
      <c r="L36" s="18">
        <f t="shared" si="33"/>
        <v>2000</v>
      </c>
      <c r="M36" s="18">
        <f t="shared" si="33"/>
        <v>2000</v>
      </c>
      <c r="N36" s="18">
        <f t="shared" si="37"/>
        <v>-230</v>
      </c>
      <c r="O36" s="18">
        <f t="shared" si="37"/>
        <v>-220</v>
      </c>
      <c r="P36" s="18">
        <f t="shared" si="37"/>
        <v>-180</v>
      </c>
      <c r="Q36" s="35">
        <f t="shared" si="16"/>
        <v>0</v>
      </c>
      <c r="R36" s="35">
        <f t="shared" si="16"/>
        <v>0</v>
      </c>
      <c r="S36" s="35">
        <f t="shared" si="16"/>
        <v>0</v>
      </c>
      <c r="T36" s="4">
        <f t="shared" si="10"/>
        <v>2190</v>
      </c>
      <c r="U36" s="83">
        <f t="shared" si="34"/>
        <v>200</v>
      </c>
      <c r="V36" s="83">
        <f t="shared" si="35"/>
        <v>400</v>
      </c>
      <c r="W36" s="83">
        <f t="shared" si="36"/>
        <v>200</v>
      </c>
      <c r="X36" s="4"/>
      <c r="Y36" s="18"/>
      <c r="Z36" s="18"/>
      <c r="AA36" s="18"/>
      <c r="AB36" s="50"/>
    </row>
    <row r="37" spans="1:28" ht="16.5" customHeight="1">
      <c r="A37" s="3">
        <v>23</v>
      </c>
      <c r="B37" s="34">
        <f t="shared" si="12"/>
        <v>45455</v>
      </c>
      <c r="C37" s="2">
        <f t="shared" si="13"/>
        <v>884</v>
      </c>
      <c r="D37" s="5">
        <f t="shared" si="14"/>
        <v>1704</v>
      </c>
      <c r="E37" s="35">
        <f t="shared" si="18"/>
        <v>818</v>
      </c>
      <c r="F37" s="35">
        <f t="shared" si="19"/>
        <v>808</v>
      </c>
      <c r="G37" s="35">
        <f t="shared" si="20"/>
        <v>768</v>
      </c>
      <c r="H37" s="18">
        <f t="shared" si="29"/>
        <v>1770</v>
      </c>
      <c r="I37" s="18">
        <f t="shared" si="29"/>
        <v>1780</v>
      </c>
      <c r="J37" s="18">
        <f t="shared" si="29"/>
        <v>1820</v>
      </c>
      <c r="K37" s="18">
        <f t="shared" si="33"/>
        <v>2000</v>
      </c>
      <c r="L37" s="18">
        <f t="shared" si="33"/>
        <v>2000</v>
      </c>
      <c r="M37" s="18">
        <f t="shared" si="33"/>
        <v>2000</v>
      </c>
      <c r="N37" s="18">
        <f t="shared" si="37"/>
        <v>-230</v>
      </c>
      <c r="O37" s="18">
        <f t="shared" si="37"/>
        <v>-220</v>
      </c>
      <c r="P37" s="18">
        <f t="shared" si="37"/>
        <v>-180</v>
      </c>
      <c r="Q37" s="35">
        <f t="shared" si="16"/>
        <v>0</v>
      </c>
      <c r="R37" s="35">
        <f t="shared" si="16"/>
        <v>0</v>
      </c>
      <c r="S37" s="35">
        <f t="shared" si="16"/>
        <v>0</v>
      </c>
      <c r="T37" s="4">
        <f t="shared" si="10"/>
        <v>2188</v>
      </c>
      <c r="U37" s="83">
        <f t="shared" si="34"/>
        <v>200</v>
      </c>
      <c r="V37" s="83">
        <f t="shared" si="35"/>
        <v>400</v>
      </c>
      <c r="W37" s="83">
        <f t="shared" si="36"/>
        <v>200</v>
      </c>
      <c r="X37" s="4"/>
      <c r="Y37" s="18"/>
      <c r="Z37" s="18"/>
      <c r="AA37" s="18"/>
      <c r="AB37" s="50"/>
    </row>
    <row r="38" spans="1:28" ht="16.5" customHeight="1">
      <c r="A38" s="3">
        <v>24</v>
      </c>
      <c r="B38" s="34">
        <f t="shared" si="12"/>
        <v>45456</v>
      </c>
      <c r="C38" s="2">
        <f t="shared" si="13"/>
        <v>884</v>
      </c>
      <c r="D38" s="5">
        <f t="shared" si="14"/>
        <v>1702</v>
      </c>
      <c r="E38" s="35">
        <f t="shared" si="18"/>
        <v>816</v>
      </c>
      <c r="F38" s="35">
        <f t="shared" si="19"/>
        <v>806</v>
      </c>
      <c r="G38" s="35">
        <f t="shared" si="20"/>
        <v>766</v>
      </c>
      <c r="H38" s="18">
        <f t="shared" si="29"/>
        <v>1770</v>
      </c>
      <c r="I38" s="18">
        <f t="shared" si="29"/>
        <v>1780</v>
      </c>
      <c r="J38" s="18">
        <f t="shared" si="29"/>
        <v>1820</v>
      </c>
      <c r="K38" s="18">
        <f t="shared" si="33"/>
        <v>2000</v>
      </c>
      <c r="L38" s="18">
        <f t="shared" si="33"/>
        <v>2000</v>
      </c>
      <c r="M38" s="18">
        <f t="shared" si="33"/>
        <v>2000</v>
      </c>
      <c r="N38" s="18">
        <f t="shared" si="37"/>
        <v>-230</v>
      </c>
      <c r="O38" s="18">
        <f t="shared" si="37"/>
        <v>-220</v>
      </c>
      <c r="P38" s="18">
        <f t="shared" si="37"/>
        <v>-180</v>
      </c>
      <c r="Q38" s="35">
        <f t="shared" si="16"/>
        <v>0</v>
      </c>
      <c r="R38" s="35">
        <f t="shared" si="16"/>
        <v>0</v>
      </c>
      <c r="S38" s="35">
        <f t="shared" si="16"/>
        <v>0</v>
      </c>
      <c r="T38" s="4">
        <f t="shared" si="10"/>
        <v>1886</v>
      </c>
      <c r="U38" s="83">
        <f t="shared" si="34"/>
        <v>500</v>
      </c>
      <c r="V38" s="83">
        <f t="shared" si="35"/>
        <v>700</v>
      </c>
      <c r="W38" s="83">
        <f t="shared" si="36"/>
        <v>500</v>
      </c>
      <c r="X38" s="89">
        <v>0.3</v>
      </c>
      <c r="Y38" s="18"/>
      <c r="Z38" s="18"/>
      <c r="AA38" s="18"/>
      <c r="AB38" s="50">
        <v>4</v>
      </c>
    </row>
    <row r="39" spans="1:28" ht="16.5" customHeight="1">
      <c r="A39" s="3">
        <v>25</v>
      </c>
      <c r="B39" s="34">
        <f t="shared" si="12"/>
        <v>45457</v>
      </c>
      <c r="C39" s="2">
        <f t="shared" si="13"/>
        <v>884</v>
      </c>
      <c r="D39" s="5">
        <f t="shared" si="14"/>
        <v>1700</v>
      </c>
      <c r="E39" s="35">
        <f t="shared" si="18"/>
        <v>814</v>
      </c>
      <c r="F39" s="35">
        <f t="shared" si="19"/>
        <v>804</v>
      </c>
      <c r="G39" s="35">
        <f t="shared" si="20"/>
        <v>764</v>
      </c>
      <c r="H39" s="18">
        <f t="shared" si="29"/>
        <v>1770</v>
      </c>
      <c r="I39" s="18">
        <f t="shared" si="29"/>
        <v>1780</v>
      </c>
      <c r="J39" s="18">
        <f t="shared" si="29"/>
        <v>1820</v>
      </c>
      <c r="K39" s="18">
        <f t="shared" si="33"/>
        <v>2000</v>
      </c>
      <c r="L39" s="18">
        <f t="shared" si="33"/>
        <v>2000</v>
      </c>
      <c r="M39" s="18">
        <f t="shared" si="33"/>
        <v>2000</v>
      </c>
      <c r="N39" s="18">
        <f t="shared" si="37"/>
        <v>-230</v>
      </c>
      <c r="O39" s="18">
        <f t="shared" si="37"/>
        <v>-220</v>
      </c>
      <c r="P39" s="18">
        <f t="shared" si="37"/>
        <v>-180</v>
      </c>
      <c r="Q39" s="35">
        <f t="shared" si="16"/>
        <v>0</v>
      </c>
      <c r="R39" s="35">
        <f t="shared" si="16"/>
        <v>0</v>
      </c>
      <c r="S39" s="35">
        <f t="shared" si="16"/>
        <v>0</v>
      </c>
      <c r="T39" s="4">
        <f t="shared" si="10"/>
        <v>1884</v>
      </c>
      <c r="U39" s="83">
        <f t="shared" si="34"/>
        <v>500</v>
      </c>
      <c r="V39" s="83">
        <f t="shared" si="35"/>
        <v>700</v>
      </c>
      <c r="W39" s="83">
        <f t="shared" si="36"/>
        <v>500</v>
      </c>
      <c r="X39" s="4"/>
      <c r="Y39" s="18"/>
      <c r="Z39" s="18"/>
      <c r="AA39" s="18"/>
      <c r="AB39" s="56"/>
    </row>
    <row r="40" spans="1:28" ht="16.5" customHeight="1">
      <c r="A40" s="3">
        <v>26</v>
      </c>
      <c r="B40" s="34">
        <f t="shared" si="12"/>
        <v>45458</v>
      </c>
      <c r="C40" s="2">
        <f t="shared" si="13"/>
        <v>884</v>
      </c>
      <c r="D40" s="5">
        <f t="shared" si="14"/>
        <v>1698</v>
      </c>
      <c r="E40" s="35">
        <f t="shared" si="18"/>
        <v>812</v>
      </c>
      <c r="F40" s="35">
        <f t="shared" si="19"/>
        <v>802</v>
      </c>
      <c r="G40" s="35">
        <f t="shared" si="20"/>
        <v>762</v>
      </c>
      <c r="H40" s="18">
        <f t="shared" si="29"/>
        <v>1770</v>
      </c>
      <c r="I40" s="18">
        <f t="shared" si="29"/>
        <v>1780</v>
      </c>
      <c r="J40" s="18">
        <f t="shared" si="29"/>
        <v>1820</v>
      </c>
      <c r="K40" s="18">
        <f t="shared" si="33"/>
        <v>2000</v>
      </c>
      <c r="L40" s="18">
        <f t="shared" si="33"/>
        <v>2000</v>
      </c>
      <c r="M40" s="18">
        <f t="shared" si="33"/>
        <v>2000</v>
      </c>
      <c r="N40" s="18">
        <f t="shared" si="37"/>
        <v>-230</v>
      </c>
      <c r="O40" s="18">
        <f t="shared" si="37"/>
        <v>-220</v>
      </c>
      <c r="P40" s="18">
        <f t="shared" si="37"/>
        <v>-180</v>
      </c>
      <c r="Q40" s="35">
        <f t="shared" si="16"/>
        <v>0</v>
      </c>
      <c r="R40" s="35">
        <f t="shared" si="16"/>
        <v>0</v>
      </c>
      <c r="S40" s="35">
        <f t="shared" si="16"/>
        <v>0</v>
      </c>
      <c r="T40" s="4">
        <f t="shared" si="10"/>
        <v>1882</v>
      </c>
      <c r="U40" s="83">
        <f t="shared" si="34"/>
        <v>500</v>
      </c>
      <c r="V40" s="83">
        <f t="shared" si="35"/>
        <v>700</v>
      </c>
      <c r="W40" s="83">
        <f t="shared" si="36"/>
        <v>500</v>
      </c>
      <c r="X40" s="4"/>
      <c r="Y40" s="18"/>
      <c r="Z40" s="18"/>
      <c r="AA40" s="18"/>
      <c r="AB40" s="50"/>
    </row>
    <row r="41" spans="1:28" ht="16.5" customHeight="1">
      <c r="A41" s="3">
        <v>27</v>
      </c>
      <c r="B41" s="34">
        <f t="shared" si="12"/>
        <v>45459</v>
      </c>
      <c r="C41" s="2">
        <f t="shared" si="13"/>
        <v>884</v>
      </c>
      <c r="D41" s="5">
        <f t="shared" si="14"/>
        <v>1696</v>
      </c>
      <c r="E41" s="35">
        <f t="shared" si="18"/>
        <v>810</v>
      </c>
      <c r="F41" s="35">
        <f t="shared" si="19"/>
        <v>800</v>
      </c>
      <c r="G41" s="35">
        <f t="shared" si="20"/>
        <v>760</v>
      </c>
      <c r="H41" s="18">
        <f t="shared" si="29"/>
        <v>1770</v>
      </c>
      <c r="I41" s="18">
        <f t="shared" si="29"/>
        <v>1780</v>
      </c>
      <c r="J41" s="18">
        <f t="shared" si="29"/>
        <v>1820</v>
      </c>
      <c r="K41" s="18">
        <f t="shared" si="33"/>
        <v>2000</v>
      </c>
      <c r="L41" s="18">
        <f t="shared" si="33"/>
        <v>2000</v>
      </c>
      <c r="M41" s="18">
        <f t="shared" si="33"/>
        <v>2000</v>
      </c>
      <c r="N41" s="18">
        <f t="shared" si="37"/>
        <v>-230</v>
      </c>
      <c r="O41" s="18">
        <f t="shared" si="37"/>
        <v>-220</v>
      </c>
      <c r="P41" s="18">
        <f t="shared" si="37"/>
        <v>-180</v>
      </c>
      <c r="Q41" s="35">
        <f t="shared" si="16"/>
        <v>0</v>
      </c>
      <c r="R41" s="35">
        <f t="shared" si="16"/>
        <v>0</v>
      </c>
      <c r="S41" s="35">
        <f t="shared" si="16"/>
        <v>0</v>
      </c>
      <c r="T41" s="4">
        <f t="shared" si="10"/>
        <v>1880</v>
      </c>
      <c r="U41" s="83">
        <f t="shared" si="34"/>
        <v>500</v>
      </c>
      <c r="V41" s="83">
        <f t="shared" si="35"/>
        <v>700</v>
      </c>
      <c r="W41" s="83">
        <f t="shared" si="36"/>
        <v>500</v>
      </c>
      <c r="X41" s="4"/>
      <c r="Y41" s="18"/>
      <c r="Z41" s="18"/>
      <c r="AA41" s="18"/>
      <c r="AB41" s="50"/>
    </row>
    <row r="42" spans="1:28" ht="16.5" customHeight="1">
      <c r="A42" s="3">
        <v>28</v>
      </c>
      <c r="B42" s="34">
        <f t="shared" si="12"/>
        <v>45460</v>
      </c>
      <c r="C42" s="2">
        <f t="shared" si="13"/>
        <v>884</v>
      </c>
      <c r="D42" s="5">
        <f t="shared" si="14"/>
        <v>1694</v>
      </c>
      <c r="E42" s="35">
        <f t="shared" si="18"/>
        <v>808</v>
      </c>
      <c r="F42" s="35">
        <f t="shared" si="19"/>
        <v>798</v>
      </c>
      <c r="G42" s="35">
        <f t="shared" si="20"/>
        <v>758</v>
      </c>
      <c r="H42" s="18">
        <f t="shared" si="29"/>
        <v>1770</v>
      </c>
      <c r="I42" s="18">
        <f t="shared" si="29"/>
        <v>1780</v>
      </c>
      <c r="J42" s="18">
        <f t="shared" si="29"/>
        <v>1820</v>
      </c>
      <c r="K42" s="18">
        <f t="shared" si="33"/>
        <v>2000</v>
      </c>
      <c r="L42" s="18">
        <f t="shared" si="33"/>
        <v>2000</v>
      </c>
      <c r="M42" s="18">
        <f t="shared" si="33"/>
        <v>2000</v>
      </c>
      <c r="N42" s="18">
        <f t="shared" si="37"/>
        <v>-230</v>
      </c>
      <c r="O42" s="18">
        <f t="shared" si="37"/>
        <v>-220</v>
      </c>
      <c r="P42" s="18">
        <f t="shared" si="37"/>
        <v>-180</v>
      </c>
      <c r="Q42" s="35">
        <f t="shared" si="16"/>
        <v>0</v>
      </c>
      <c r="R42" s="35">
        <f t="shared" si="16"/>
        <v>0</v>
      </c>
      <c r="S42" s="35">
        <f t="shared" si="16"/>
        <v>0</v>
      </c>
      <c r="T42" s="4">
        <f t="shared" si="10"/>
        <v>1578</v>
      </c>
      <c r="U42" s="83">
        <f t="shared" si="34"/>
        <v>800</v>
      </c>
      <c r="V42" s="83">
        <f t="shared" si="35"/>
        <v>1000</v>
      </c>
      <c r="W42" s="83">
        <f t="shared" si="36"/>
        <v>800</v>
      </c>
      <c r="X42" s="89">
        <v>0.3</v>
      </c>
      <c r="Y42" s="18"/>
      <c r="Z42" s="18"/>
      <c r="AA42" s="18"/>
      <c r="AB42" s="50">
        <v>3</v>
      </c>
    </row>
    <row r="43" spans="1:28" ht="16.5" customHeight="1">
      <c r="A43" s="3">
        <v>29</v>
      </c>
      <c r="B43" s="34">
        <f t="shared" si="12"/>
        <v>45461</v>
      </c>
      <c r="C43" s="2">
        <f t="shared" si="13"/>
        <v>884</v>
      </c>
      <c r="D43" s="5">
        <f t="shared" si="14"/>
        <v>1692</v>
      </c>
      <c r="E43" s="35">
        <f t="shared" si="18"/>
        <v>806</v>
      </c>
      <c r="F43" s="35">
        <f t="shared" si="19"/>
        <v>796</v>
      </c>
      <c r="G43" s="35">
        <f t="shared" si="20"/>
        <v>756</v>
      </c>
      <c r="H43" s="18">
        <f t="shared" si="29"/>
        <v>1770</v>
      </c>
      <c r="I43" s="18">
        <f t="shared" si="29"/>
        <v>1780</v>
      </c>
      <c r="J43" s="18">
        <f t="shared" si="29"/>
        <v>1820</v>
      </c>
      <c r="K43" s="18">
        <f t="shared" si="33"/>
        <v>2000</v>
      </c>
      <c r="L43" s="18">
        <f t="shared" si="33"/>
        <v>2000</v>
      </c>
      <c r="M43" s="18">
        <f t="shared" si="33"/>
        <v>2000</v>
      </c>
      <c r="N43" s="18">
        <f t="shared" si="37"/>
        <v>-230</v>
      </c>
      <c r="O43" s="18">
        <f t="shared" si="37"/>
        <v>-220</v>
      </c>
      <c r="P43" s="18">
        <f t="shared" si="37"/>
        <v>-180</v>
      </c>
      <c r="Q43" s="35">
        <f t="shared" si="16"/>
        <v>0</v>
      </c>
      <c r="R43" s="35">
        <f t="shared" si="16"/>
        <v>0</v>
      </c>
      <c r="S43" s="35">
        <f t="shared" si="16"/>
        <v>0</v>
      </c>
      <c r="T43" s="4">
        <f t="shared" si="10"/>
        <v>1576</v>
      </c>
      <c r="U43" s="83">
        <f t="shared" si="34"/>
        <v>800</v>
      </c>
      <c r="V43" s="83">
        <f t="shared" si="35"/>
        <v>1000</v>
      </c>
      <c r="W43" s="83">
        <f t="shared" si="36"/>
        <v>800</v>
      </c>
      <c r="X43" s="4"/>
      <c r="Y43" s="18"/>
      <c r="Z43" s="18"/>
      <c r="AA43" s="18"/>
      <c r="AB43" s="50"/>
    </row>
    <row r="44" spans="1:28" ht="16.5" customHeight="1">
      <c r="A44" s="3">
        <v>30</v>
      </c>
      <c r="B44" s="34">
        <f t="shared" si="12"/>
        <v>45462</v>
      </c>
      <c r="C44" s="2">
        <f t="shared" si="13"/>
        <v>884</v>
      </c>
      <c r="D44" s="5">
        <f t="shared" si="14"/>
        <v>1690</v>
      </c>
      <c r="E44" s="35">
        <f t="shared" si="18"/>
        <v>804</v>
      </c>
      <c r="F44" s="35">
        <f t="shared" si="19"/>
        <v>794</v>
      </c>
      <c r="G44" s="35">
        <f t="shared" si="20"/>
        <v>754</v>
      </c>
      <c r="H44" s="18">
        <f t="shared" si="29"/>
        <v>1770</v>
      </c>
      <c r="I44" s="18">
        <f t="shared" si="29"/>
        <v>1780</v>
      </c>
      <c r="J44" s="18">
        <f t="shared" si="29"/>
        <v>1820</v>
      </c>
      <c r="K44" s="18">
        <f t="shared" si="33"/>
        <v>2000</v>
      </c>
      <c r="L44" s="18">
        <f t="shared" si="33"/>
        <v>2000</v>
      </c>
      <c r="M44" s="18">
        <f t="shared" si="33"/>
        <v>2000</v>
      </c>
      <c r="N44" s="18">
        <f t="shared" si="37"/>
        <v>-230</v>
      </c>
      <c r="O44" s="18">
        <f t="shared" si="37"/>
        <v>-220</v>
      </c>
      <c r="P44" s="18">
        <f t="shared" si="37"/>
        <v>-180</v>
      </c>
      <c r="Q44" s="35">
        <f t="shared" si="16"/>
        <v>0</v>
      </c>
      <c r="R44" s="35">
        <f t="shared" si="16"/>
        <v>0</v>
      </c>
      <c r="S44" s="35">
        <f t="shared" si="16"/>
        <v>0</v>
      </c>
      <c r="T44" s="4">
        <f t="shared" si="10"/>
        <v>1574</v>
      </c>
      <c r="U44" s="83">
        <f t="shared" si="34"/>
        <v>800</v>
      </c>
      <c r="V44" s="83">
        <f t="shared" si="35"/>
        <v>1000</v>
      </c>
      <c r="W44" s="83">
        <f t="shared" si="36"/>
        <v>800</v>
      </c>
      <c r="X44" s="4"/>
      <c r="Y44" s="18"/>
      <c r="Z44" s="18"/>
      <c r="AA44" s="18"/>
      <c r="AB44" s="50"/>
    </row>
    <row r="45" spans="1:28" ht="15">
      <c r="A45" s="3">
        <v>31</v>
      </c>
      <c r="B45" s="34">
        <f t="shared" si="12"/>
        <v>45463</v>
      </c>
      <c r="C45" s="2">
        <f t="shared" si="13"/>
        <v>884</v>
      </c>
      <c r="D45" s="5">
        <f t="shared" si="14"/>
        <v>1688</v>
      </c>
      <c r="E45" s="35">
        <f t="shared" si="18"/>
        <v>802</v>
      </c>
      <c r="F45" s="35">
        <f t="shared" si="19"/>
        <v>792</v>
      </c>
      <c r="G45" s="35">
        <f t="shared" si="20"/>
        <v>752</v>
      </c>
      <c r="H45" s="18">
        <f t="shared" si="29"/>
        <v>1770</v>
      </c>
      <c r="I45" s="18">
        <f t="shared" si="29"/>
        <v>1780</v>
      </c>
      <c r="J45" s="18">
        <f t="shared" si="29"/>
        <v>1820</v>
      </c>
      <c r="K45" s="18">
        <f t="shared" si="33"/>
        <v>2000</v>
      </c>
      <c r="L45" s="18">
        <f t="shared" si="33"/>
        <v>2000</v>
      </c>
      <c r="M45" s="18">
        <f t="shared" si="33"/>
        <v>2000</v>
      </c>
      <c r="N45" s="18">
        <f t="shared" si="37"/>
        <v>-230</v>
      </c>
      <c r="O45" s="18">
        <f t="shared" si="37"/>
        <v>-220</v>
      </c>
      <c r="P45" s="18">
        <f t="shared" si="37"/>
        <v>-180</v>
      </c>
      <c r="Q45" s="35">
        <f t="shared" si="16"/>
        <v>0</v>
      </c>
      <c r="R45" s="35">
        <f t="shared" si="16"/>
        <v>0</v>
      </c>
      <c r="S45" s="35">
        <f t="shared" si="16"/>
        <v>0</v>
      </c>
      <c r="T45" s="4">
        <f t="shared" si="10"/>
        <v>1572</v>
      </c>
      <c r="U45" s="83">
        <f t="shared" si="34"/>
        <v>800</v>
      </c>
      <c r="V45" s="83">
        <f t="shared" si="35"/>
        <v>1000</v>
      </c>
      <c r="W45" s="83">
        <f t="shared" si="36"/>
        <v>800</v>
      </c>
      <c r="X45" s="4"/>
      <c r="Y45" s="18"/>
      <c r="Z45" s="18"/>
      <c r="AA45" s="18"/>
      <c r="AB45" s="50"/>
    </row>
    <row r="46" spans="1:28" ht="15" customHeight="1">
      <c r="A46" s="3">
        <v>32</v>
      </c>
      <c r="B46" s="34">
        <f t="shared" si="12"/>
        <v>45464</v>
      </c>
      <c r="C46" s="2">
        <f t="shared" si="13"/>
        <v>884</v>
      </c>
      <c r="D46" s="5">
        <f t="shared" si="14"/>
        <v>1686</v>
      </c>
      <c r="E46" s="35">
        <f t="shared" si="18"/>
        <v>800</v>
      </c>
      <c r="F46" s="35">
        <f t="shared" si="19"/>
        <v>790</v>
      </c>
      <c r="G46" s="35">
        <f t="shared" si="20"/>
        <v>750</v>
      </c>
      <c r="H46" s="18">
        <f t="shared" si="29"/>
        <v>1770</v>
      </c>
      <c r="I46" s="18">
        <f t="shared" si="29"/>
        <v>1780</v>
      </c>
      <c r="J46" s="18">
        <f t="shared" si="29"/>
        <v>1820</v>
      </c>
      <c r="K46" s="18">
        <f t="shared" si="33"/>
        <v>2000</v>
      </c>
      <c r="L46" s="18">
        <f t="shared" si="33"/>
        <v>2000</v>
      </c>
      <c r="M46" s="18">
        <f t="shared" si="33"/>
        <v>2000</v>
      </c>
      <c r="N46" s="18">
        <f t="shared" si="37"/>
        <v>-230</v>
      </c>
      <c r="O46" s="18">
        <f t="shared" si="37"/>
        <v>-220</v>
      </c>
      <c r="P46" s="18">
        <f t="shared" si="37"/>
        <v>-180</v>
      </c>
      <c r="Q46" s="35">
        <f t="shared" si="16"/>
        <v>0</v>
      </c>
      <c r="R46" s="35">
        <f t="shared" si="16"/>
        <v>0</v>
      </c>
      <c r="S46" s="35">
        <f t="shared" si="16"/>
        <v>0</v>
      </c>
      <c r="T46" s="4">
        <f t="shared" si="10"/>
        <v>1570</v>
      </c>
      <c r="U46" s="83">
        <f t="shared" si="34"/>
        <v>800</v>
      </c>
      <c r="V46" s="83">
        <f t="shared" si="35"/>
        <v>1000</v>
      </c>
      <c r="W46" s="83">
        <f t="shared" si="36"/>
        <v>800</v>
      </c>
      <c r="X46" s="4"/>
      <c r="Y46" s="18"/>
      <c r="Z46" s="18"/>
      <c r="AA46" s="18"/>
      <c r="AB46" s="50"/>
    </row>
    <row r="47" spans="1:28" ht="15" customHeight="1">
      <c r="A47" s="3">
        <v>33</v>
      </c>
      <c r="B47" s="34">
        <f t="shared" si="12"/>
        <v>45465</v>
      </c>
      <c r="C47" s="2">
        <f t="shared" si="13"/>
        <v>884</v>
      </c>
      <c r="D47" s="5">
        <f t="shared" si="14"/>
        <v>1684</v>
      </c>
      <c r="E47" s="35">
        <f t="shared" si="18"/>
        <v>798</v>
      </c>
      <c r="F47" s="35">
        <f t="shared" si="19"/>
        <v>788</v>
      </c>
      <c r="G47" s="35">
        <f t="shared" si="20"/>
        <v>748</v>
      </c>
      <c r="H47" s="18">
        <f t="shared" si="29"/>
        <v>1770</v>
      </c>
      <c r="I47" s="18">
        <f t="shared" si="29"/>
        <v>1780</v>
      </c>
      <c r="J47" s="18">
        <f t="shared" si="29"/>
        <v>1820</v>
      </c>
      <c r="K47" s="18">
        <f t="shared" si="33"/>
        <v>2000</v>
      </c>
      <c r="L47" s="18">
        <f t="shared" si="33"/>
        <v>2000</v>
      </c>
      <c r="M47" s="18">
        <f t="shared" si="33"/>
        <v>2000</v>
      </c>
      <c r="N47" s="18">
        <f t="shared" si="37"/>
        <v>-230</v>
      </c>
      <c r="O47" s="18">
        <f t="shared" si="37"/>
        <v>-220</v>
      </c>
      <c r="P47" s="18">
        <f t="shared" si="37"/>
        <v>-180</v>
      </c>
      <c r="Q47" s="35">
        <f t="shared" si="16"/>
        <v>0</v>
      </c>
      <c r="R47" s="35">
        <f t="shared" si="16"/>
        <v>0</v>
      </c>
      <c r="S47" s="35">
        <f t="shared" si="16"/>
        <v>0</v>
      </c>
      <c r="T47" s="4">
        <f t="shared" si="10"/>
        <v>1568</v>
      </c>
      <c r="U47" s="83">
        <f t="shared" si="34"/>
        <v>800</v>
      </c>
      <c r="V47" s="83">
        <f t="shared" si="35"/>
        <v>1000</v>
      </c>
      <c r="W47" s="83">
        <f t="shared" si="36"/>
        <v>800</v>
      </c>
      <c r="X47" s="4"/>
      <c r="Y47" s="18"/>
      <c r="Z47" s="18"/>
      <c r="AA47" s="18"/>
      <c r="AB47" s="50"/>
    </row>
    <row r="48" spans="1:28" ht="15" customHeight="1">
      <c r="A48" s="3">
        <v>34</v>
      </c>
      <c r="B48" s="34">
        <f t="shared" si="12"/>
        <v>45466</v>
      </c>
      <c r="C48" s="2">
        <f t="shared" si="13"/>
        <v>884</v>
      </c>
      <c r="D48" s="5">
        <f t="shared" si="14"/>
        <v>1682</v>
      </c>
      <c r="E48" s="35">
        <f t="shared" si="18"/>
        <v>796</v>
      </c>
      <c r="F48" s="35">
        <f t="shared" si="19"/>
        <v>786</v>
      </c>
      <c r="G48" s="35">
        <f t="shared" si="20"/>
        <v>746</v>
      </c>
      <c r="H48" s="18">
        <f t="shared" si="29"/>
        <v>1770</v>
      </c>
      <c r="I48" s="18">
        <f t="shared" si="29"/>
        <v>1780</v>
      </c>
      <c r="J48" s="18">
        <f t="shared" si="29"/>
        <v>1820</v>
      </c>
      <c r="K48" s="18">
        <f t="shared" ref="K48:M63" si="38">K47</f>
        <v>2000</v>
      </c>
      <c r="L48" s="18">
        <f t="shared" si="38"/>
        <v>2000</v>
      </c>
      <c r="M48" s="18">
        <f t="shared" si="38"/>
        <v>2000</v>
      </c>
      <c r="N48" s="18">
        <f t="shared" si="37"/>
        <v>-230</v>
      </c>
      <c r="O48" s="18">
        <f t="shared" si="37"/>
        <v>-220</v>
      </c>
      <c r="P48" s="18">
        <f t="shared" si="37"/>
        <v>-180</v>
      </c>
      <c r="Q48" s="35">
        <f t="shared" si="16"/>
        <v>0</v>
      </c>
      <c r="R48" s="35">
        <f t="shared" si="16"/>
        <v>0</v>
      </c>
      <c r="S48" s="35">
        <f t="shared" si="16"/>
        <v>0</v>
      </c>
      <c r="T48" s="4">
        <f t="shared" si="10"/>
        <v>1566</v>
      </c>
      <c r="U48" s="83">
        <f t="shared" si="34"/>
        <v>800</v>
      </c>
      <c r="V48" s="83">
        <f t="shared" si="35"/>
        <v>1000</v>
      </c>
      <c r="W48" s="83">
        <f t="shared" si="36"/>
        <v>800</v>
      </c>
      <c r="X48" s="4"/>
      <c r="Y48" s="18"/>
      <c r="Z48" s="18"/>
      <c r="AA48" s="18"/>
      <c r="AB48" s="50"/>
    </row>
    <row r="49" spans="1:28" ht="15" customHeight="1">
      <c r="A49" s="3">
        <v>35</v>
      </c>
      <c r="B49" s="34">
        <f t="shared" si="12"/>
        <v>45467</v>
      </c>
      <c r="C49" s="2">
        <f t="shared" si="13"/>
        <v>884</v>
      </c>
      <c r="D49" s="5">
        <f t="shared" si="14"/>
        <v>1680</v>
      </c>
      <c r="E49" s="35">
        <f t="shared" si="18"/>
        <v>794</v>
      </c>
      <c r="F49" s="35">
        <f t="shared" si="19"/>
        <v>784</v>
      </c>
      <c r="G49" s="35">
        <f t="shared" si="20"/>
        <v>744</v>
      </c>
      <c r="H49" s="18">
        <f t="shared" si="29"/>
        <v>1770</v>
      </c>
      <c r="I49" s="18">
        <f t="shared" si="29"/>
        <v>1780</v>
      </c>
      <c r="J49" s="18">
        <f t="shared" si="29"/>
        <v>1820</v>
      </c>
      <c r="K49" s="18">
        <f t="shared" si="38"/>
        <v>2000</v>
      </c>
      <c r="L49" s="18">
        <f t="shared" si="38"/>
        <v>2000</v>
      </c>
      <c r="M49" s="18">
        <f t="shared" si="38"/>
        <v>2000</v>
      </c>
      <c r="N49" s="18">
        <f t="shared" ref="N49:P64" si="39">N48-Q49</f>
        <v>-230</v>
      </c>
      <c r="O49" s="18">
        <f t="shared" si="39"/>
        <v>-220</v>
      </c>
      <c r="P49" s="18">
        <f t="shared" si="39"/>
        <v>-180</v>
      </c>
      <c r="Q49" s="35">
        <f t="shared" si="16"/>
        <v>0</v>
      </c>
      <c r="R49" s="35">
        <f t="shared" si="16"/>
        <v>0</v>
      </c>
      <c r="S49" s="35">
        <f t="shared" si="16"/>
        <v>0</v>
      </c>
      <c r="T49" s="4">
        <f t="shared" si="10"/>
        <v>1564</v>
      </c>
      <c r="U49" s="83">
        <f t="shared" si="34"/>
        <v>800</v>
      </c>
      <c r="V49" s="83">
        <f t="shared" si="35"/>
        <v>1000</v>
      </c>
      <c r="W49" s="83">
        <f t="shared" si="36"/>
        <v>800</v>
      </c>
      <c r="X49" s="4"/>
      <c r="Y49" s="18"/>
      <c r="Z49" s="18"/>
      <c r="AA49" s="18"/>
      <c r="AB49" s="50"/>
    </row>
    <row r="50" spans="1:28" ht="15" customHeight="1">
      <c r="A50" s="3">
        <v>36</v>
      </c>
      <c r="B50" s="34">
        <f t="shared" si="12"/>
        <v>45468</v>
      </c>
      <c r="C50" s="2">
        <f t="shared" si="13"/>
        <v>884</v>
      </c>
      <c r="D50" s="5">
        <f t="shared" si="14"/>
        <v>1678</v>
      </c>
      <c r="E50" s="35">
        <f t="shared" si="18"/>
        <v>792</v>
      </c>
      <c r="F50" s="35">
        <f t="shared" si="19"/>
        <v>782</v>
      </c>
      <c r="G50" s="35">
        <f t="shared" si="20"/>
        <v>742</v>
      </c>
      <c r="H50" s="18">
        <f t="shared" si="29"/>
        <v>1770</v>
      </c>
      <c r="I50" s="18">
        <f t="shared" si="29"/>
        <v>1780</v>
      </c>
      <c r="J50" s="18">
        <f t="shared" si="29"/>
        <v>1820</v>
      </c>
      <c r="K50" s="18">
        <f t="shared" si="38"/>
        <v>2000</v>
      </c>
      <c r="L50" s="18">
        <f t="shared" si="38"/>
        <v>2000</v>
      </c>
      <c r="M50" s="18">
        <f t="shared" si="38"/>
        <v>2000</v>
      </c>
      <c r="N50" s="18">
        <f t="shared" si="39"/>
        <v>-230</v>
      </c>
      <c r="O50" s="18">
        <f t="shared" si="39"/>
        <v>-220</v>
      </c>
      <c r="P50" s="18">
        <f t="shared" si="39"/>
        <v>-180</v>
      </c>
      <c r="Q50" s="35">
        <f t="shared" si="16"/>
        <v>0</v>
      </c>
      <c r="R50" s="35">
        <f t="shared" si="16"/>
        <v>0</v>
      </c>
      <c r="S50" s="35">
        <f t="shared" si="16"/>
        <v>0</v>
      </c>
      <c r="T50" s="4">
        <f t="shared" si="10"/>
        <v>1562</v>
      </c>
      <c r="U50" s="83">
        <f t="shared" si="34"/>
        <v>800</v>
      </c>
      <c r="V50" s="83">
        <f t="shared" si="35"/>
        <v>1000</v>
      </c>
      <c r="W50" s="83">
        <f t="shared" si="36"/>
        <v>800</v>
      </c>
      <c r="X50" s="4"/>
      <c r="Y50" s="18"/>
      <c r="Z50" s="18"/>
      <c r="AA50" s="18"/>
      <c r="AB50" s="50"/>
    </row>
    <row r="51" spans="1:28" ht="15" customHeight="1">
      <c r="A51" s="3">
        <v>37</v>
      </c>
      <c r="B51" s="34">
        <f t="shared" si="12"/>
        <v>45469</v>
      </c>
      <c r="C51" s="2">
        <f t="shared" si="13"/>
        <v>884</v>
      </c>
      <c r="D51" s="5">
        <f t="shared" si="14"/>
        <v>1676</v>
      </c>
      <c r="E51" s="35">
        <f t="shared" si="18"/>
        <v>790</v>
      </c>
      <c r="F51" s="35">
        <f t="shared" si="19"/>
        <v>780</v>
      </c>
      <c r="G51" s="35">
        <f t="shared" si="20"/>
        <v>740</v>
      </c>
      <c r="H51" s="18">
        <f t="shared" si="29"/>
        <v>1770</v>
      </c>
      <c r="I51" s="18">
        <f t="shared" si="29"/>
        <v>1780</v>
      </c>
      <c r="J51" s="18">
        <f t="shared" si="29"/>
        <v>1820</v>
      </c>
      <c r="K51" s="18">
        <f t="shared" si="38"/>
        <v>2000</v>
      </c>
      <c r="L51" s="18">
        <f t="shared" si="38"/>
        <v>2000</v>
      </c>
      <c r="M51" s="18">
        <f t="shared" si="38"/>
        <v>2000</v>
      </c>
      <c r="N51" s="18">
        <f t="shared" si="39"/>
        <v>-230</v>
      </c>
      <c r="O51" s="18">
        <f t="shared" si="39"/>
        <v>-220</v>
      </c>
      <c r="P51" s="18">
        <f t="shared" si="39"/>
        <v>-180</v>
      </c>
      <c r="Q51" s="35">
        <f t="shared" si="16"/>
        <v>0</v>
      </c>
      <c r="R51" s="35">
        <f t="shared" si="16"/>
        <v>0</v>
      </c>
      <c r="S51" s="35">
        <f t="shared" si="16"/>
        <v>0</v>
      </c>
      <c r="T51" s="4">
        <f t="shared" si="10"/>
        <v>1560</v>
      </c>
      <c r="U51" s="83">
        <f t="shared" si="34"/>
        <v>800</v>
      </c>
      <c r="V51" s="83">
        <f t="shared" si="35"/>
        <v>1000</v>
      </c>
      <c r="W51" s="83">
        <f t="shared" si="36"/>
        <v>800</v>
      </c>
      <c r="X51" s="4"/>
      <c r="Y51" s="18"/>
      <c r="Z51" s="18"/>
      <c r="AA51" s="18"/>
      <c r="AB51" s="50"/>
    </row>
    <row r="52" spans="1:28" ht="15" customHeight="1">
      <c r="A52" s="3">
        <v>38</v>
      </c>
      <c r="B52" s="34">
        <f t="shared" si="12"/>
        <v>45470</v>
      </c>
      <c r="C52" s="2">
        <f t="shared" si="13"/>
        <v>884</v>
      </c>
      <c r="D52" s="5">
        <f t="shared" si="14"/>
        <v>1674</v>
      </c>
      <c r="E52" s="35">
        <f t="shared" si="18"/>
        <v>788</v>
      </c>
      <c r="F52" s="35">
        <f t="shared" si="19"/>
        <v>778</v>
      </c>
      <c r="G52" s="35">
        <f t="shared" si="20"/>
        <v>738</v>
      </c>
      <c r="H52" s="18">
        <f t="shared" si="29"/>
        <v>1770</v>
      </c>
      <c r="I52" s="18">
        <f t="shared" si="29"/>
        <v>1780</v>
      </c>
      <c r="J52" s="18">
        <f t="shared" si="29"/>
        <v>1820</v>
      </c>
      <c r="K52" s="18">
        <f t="shared" si="38"/>
        <v>2000</v>
      </c>
      <c r="L52" s="18">
        <f t="shared" si="38"/>
        <v>2000</v>
      </c>
      <c r="M52" s="18">
        <f t="shared" si="38"/>
        <v>2000</v>
      </c>
      <c r="N52" s="18">
        <f t="shared" si="39"/>
        <v>-230</v>
      </c>
      <c r="O52" s="18">
        <f t="shared" si="39"/>
        <v>-220</v>
      </c>
      <c r="P52" s="18">
        <f t="shared" si="39"/>
        <v>-180</v>
      </c>
      <c r="Q52" s="35">
        <f t="shared" si="16"/>
        <v>0</v>
      </c>
      <c r="R52" s="35">
        <f t="shared" si="16"/>
        <v>0</v>
      </c>
      <c r="S52" s="35">
        <f t="shared" si="16"/>
        <v>0</v>
      </c>
      <c r="T52" s="4">
        <f t="shared" si="10"/>
        <v>1558</v>
      </c>
      <c r="U52" s="83">
        <f t="shared" si="34"/>
        <v>800</v>
      </c>
      <c r="V52" s="83">
        <f t="shared" si="35"/>
        <v>1000</v>
      </c>
      <c r="W52" s="83">
        <f t="shared" si="36"/>
        <v>800</v>
      </c>
      <c r="X52" s="4"/>
      <c r="Y52" s="18"/>
      <c r="Z52" s="18"/>
      <c r="AA52" s="18"/>
      <c r="AB52" s="50"/>
    </row>
    <row r="53" spans="1:28" ht="15" customHeight="1">
      <c r="A53" s="3">
        <v>39</v>
      </c>
      <c r="B53" s="34">
        <f t="shared" si="12"/>
        <v>45471</v>
      </c>
      <c r="C53" s="2">
        <f t="shared" si="13"/>
        <v>884</v>
      </c>
      <c r="D53" s="5">
        <f t="shared" si="14"/>
        <v>1672</v>
      </c>
      <c r="E53" s="35">
        <f t="shared" si="18"/>
        <v>786</v>
      </c>
      <c r="F53" s="35">
        <f t="shared" si="19"/>
        <v>776</v>
      </c>
      <c r="G53" s="35">
        <f t="shared" si="20"/>
        <v>736</v>
      </c>
      <c r="H53" s="18">
        <f t="shared" si="29"/>
        <v>1770</v>
      </c>
      <c r="I53" s="18">
        <f t="shared" si="29"/>
        <v>1780</v>
      </c>
      <c r="J53" s="18">
        <f t="shared" si="29"/>
        <v>1820</v>
      </c>
      <c r="K53" s="18">
        <f t="shared" si="38"/>
        <v>2000</v>
      </c>
      <c r="L53" s="18">
        <f t="shared" si="38"/>
        <v>2000</v>
      </c>
      <c r="M53" s="18">
        <f t="shared" si="38"/>
        <v>2000</v>
      </c>
      <c r="N53" s="18">
        <f t="shared" si="39"/>
        <v>-230</v>
      </c>
      <c r="O53" s="18">
        <f t="shared" si="39"/>
        <v>-220</v>
      </c>
      <c r="P53" s="18">
        <f t="shared" si="39"/>
        <v>-180</v>
      </c>
      <c r="Q53" s="35">
        <f t="shared" si="16"/>
        <v>0</v>
      </c>
      <c r="R53" s="35">
        <f t="shared" si="16"/>
        <v>0</v>
      </c>
      <c r="S53" s="35">
        <f t="shared" si="16"/>
        <v>0</v>
      </c>
      <c r="T53" s="4">
        <f t="shared" si="10"/>
        <v>1556</v>
      </c>
      <c r="U53" s="83">
        <f t="shared" si="34"/>
        <v>800</v>
      </c>
      <c r="V53" s="83">
        <f t="shared" si="35"/>
        <v>1000</v>
      </c>
      <c r="W53" s="83">
        <f t="shared" si="36"/>
        <v>800</v>
      </c>
      <c r="X53" s="4"/>
      <c r="Y53" s="18"/>
      <c r="Z53" s="18"/>
      <c r="AA53" s="18"/>
      <c r="AB53" s="50"/>
    </row>
    <row r="54" spans="1:28" ht="15" customHeight="1">
      <c r="A54" s="3">
        <v>40</v>
      </c>
      <c r="B54" s="34">
        <f t="shared" si="12"/>
        <v>45472</v>
      </c>
      <c r="C54" s="2">
        <f t="shared" si="13"/>
        <v>884</v>
      </c>
      <c r="D54" s="5">
        <f t="shared" si="14"/>
        <v>1670</v>
      </c>
      <c r="E54" s="35">
        <f t="shared" si="18"/>
        <v>784</v>
      </c>
      <c r="F54" s="35">
        <f t="shared" si="19"/>
        <v>774</v>
      </c>
      <c r="G54" s="35">
        <f t="shared" si="20"/>
        <v>734</v>
      </c>
      <c r="H54" s="18">
        <f t="shared" si="29"/>
        <v>1770</v>
      </c>
      <c r="I54" s="18">
        <f t="shared" si="29"/>
        <v>1780</v>
      </c>
      <c r="J54" s="18">
        <f t="shared" si="29"/>
        <v>1820</v>
      </c>
      <c r="K54" s="18">
        <f t="shared" si="38"/>
        <v>2000</v>
      </c>
      <c r="L54" s="18">
        <f t="shared" si="38"/>
        <v>2000</v>
      </c>
      <c r="M54" s="18">
        <f t="shared" si="38"/>
        <v>2000</v>
      </c>
      <c r="N54" s="18">
        <f t="shared" si="39"/>
        <v>-230</v>
      </c>
      <c r="O54" s="18">
        <f t="shared" si="39"/>
        <v>-220</v>
      </c>
      <c r="P54" s="18">
        <f t="shared" si="39"/>
        <v>-180</v>
      </c>
      <c r="Q54" s="35">
        <f t="shared" si="16"/>
        <v>0</v>
      </c>
      <c r="R54" s="35">
        <f t="shared" si="16"/>
        <v>0</v>
      </c>
      <c r="S54" s="35">
        <f t="shared" si="16"/>
        <v>0</v>
      </c>
      <c r="T54" s="4">
        <f t="shared" si="10"/>
        <v>1554</v>
      </c>
      <c r="U54" s="83">
        <f t="shared" si="34"/>
        <v>800</v>
      </c>
      <c r="V54" s="83">
        <f t="shared" si="35"/>
        <v>1000</v>
      </c>
      <c r="W54" s="83">
        <f t="shared" si="36"/>
        <v>800</v>
      </c>
      <c r="X54" s="4"/>
      <c r="Y54" s="18"/>
      <c r="Z54" s="18"/>
      <c r="AA54" s="18"/>
      <c r="AB54" s="50"/>
    </row>
    <row r="55" spans="1:28" ht="15" customHeight="1">
      <c r="A55" s="3">
        <v>41</v>
      </c>
      <c r="B55" s="34">
        <f t="shared" si="12"/>
        <v>45473</v>
      </c>
      <c r="C55" s="2">
        <f t="shared" si="13"/>
        <v>884</v>
      </c>
      <c r="D55" s="5">
        <f t="shared" si="14"/>
        <v>1668</v>
      </c>
      <c r="E55" s="35">
        <f t="shared" si="18"/>
        <v>782</v>
      </c>
      <c r="F55" s="35">
        <f t="shared" si="19"/>
        <v>772</v>
      </c>
      <c r="G55" s="35">
        <f t="shared" si="20"/>
        <v>732</v>
      </c>
      <c r="H55" s="18">
        <f t="shared" si="29"/>
        <v>1770</v>
      </c>
      <c r="I55" s="18">
        <f t="shared" si="29"/>
        <v>1780</v>
      </c>
      <c r="J55" s="18">
        <f t="shared" si="29"/>
        <v>1820</v>
      </c>
      <c r="K55" s="18">
        <f t="shared" si="38"/>
        <v>2000</v>
      </c>
      <c r="L55" s="18">
        <f t="shared" si="38"/>
        <v>2000</v>
      </c>
      <c r="M55" s="18">
        <f t="shared" si="38"/>
        <v>2000</v>
      </c>
      <c r="N55" s="18">
        <f t="shared" si="39"/>
        <v>-230</v>
      </c>
      <c r="O55" s="18">
        <f t="shared" si="39"/>
        <v>-220</v>
      </c>
      <c r="P55" s="18">
        <f t="shared" si="39"/>
        <v>-180</v>
      </c>
      <c r="Q55" s="35">
        <f t="shared" si="16"/>
        <v>0</v>
      </c>
      <c r="R55" s="35">
        <f t="shared" si="16"/>
        <v>0</v>
      </c>
      <c r="S55" s="35">
        <f t="shared" si="16"/>
        <v>0</v>
      </c>
      <c r="T55" s="4">
        <f t="shared" si="10"/>
        <v>1552</v>
      </c>
      <c r="U55" s="83">
        <f t="shared" si="34"/>
        <v>800</v>
      </c>
      <c r="V55" s="83">
        <f t="shared" si="35"/>
        <v>1000</v>
      </c>
      <c r="W55" s="83">
        <f t="shared" si="36"/>
        <v>800</v>
      </c>
      <c r="X55" s="4"/>
      <c r="Y55" s="18"/>
      <c r="Z55" s="18"/>
      <c r="AA55" s="18"/>
      <c r="AB55" s="50"/>
    </row>
    <row r="56" spans="1:28" ht="15" customHeight="1">
      <c r="A56" s="3">
        <v>42</v>
      </c>
      <c r="B56" s="34">
        <f t="shared" si="12"/>
        <v>45474</v>
      </c>
      <c r="C56" s="2">
        <f t="shared" si="13"/>
        <v>884</v>
      </c>
      <c r="D56" s="5">
        <f t="shared" si="14"/>
        <v>1666</v>
      </c>
      <c r="E56" s="35">
        <f t="shared" si="18"/>
        <v>780</v>
      </c>
      <c r="F56" s="35">
        <f t="shared" si="19"/>
        <v>770</v>
      </c>
      <c r="G56" s="35">
        <f t="shared" si="20"/>
        <v>730</v>
      </c>
      <c r="H56" s="18">
        <f t="shared" si="29"/>
        <v>1770</v>
      </c>
      <c r="I56" s="18">
        <f t="shared" si="29"/>
        <v>1780</v>
      </c>
      <c r="J56" s="18">
        <f t="shared" si="29"/>
        <v>1820</v>
      </c>
      <c r="K56" s="18">
        <f t="shared" si="38"/>
        <v>2000</v>
      </c>
      <c r="L56" s="18">
        <f t="shared" si="38"/>
        <v>2000</v>
      </c>
      <c r="M56" s="18">
        <f t="shared" si="38"/>
        <v>2000</v>
      </c>
      <c r="N56" s="18">
        <f t="shared" si="39"/>
        <v>-230</v>
      </c>
      <c r="O56" s="18">
        <f t="shared" si="39"/>
        <v>-220</v>
      </c>
      <c r="P56" s="18">
        <f t="shared" si="39"/>
        <v>-180</v>
      </c>
      <c r="Q56" s="35">
        <f t="shared" si="16"/>
        <v>0</v>
      </c>
      <c r="R56" s="35">
        <f t="shared" si="16"/>
        <v>0</v>
      </c>
      <c r="S56" s="35">
        <f t="shared" si="16"/>
        <v>0</v>
      </c>
      <c r="T56" s="4">
        <f t="shared" si="10"/>
        <v>1550</v>
      </c>
      <c r="U56" s="83">
        <f t="shared" si="34"/>
        <v>800</v>
      </c>
      <c r="V56" s="83">
        <f t="shared" si="35"/>
        <v>1000</v>
      </c>
      <c r="W56" s="83">
        <f t="shared" si="36"/>
        <v>800</v>
      </c>
      <c r="X56" s="4"/>
      <c r="Y56" s="18"/>
      <c r="Z56" s="18"/>
      <c r="AA56" s="18"/>
      <c r="AB56" s="50"/>
    </row>
    <row r="57" spans="1:28" ht="15" customHeight="1">
      <c r="A57" s="3">
        <v>43</v>
      </c>
      <c r="B57" s="34">
        <f t="shared" si="12"/>
        <v>45475</v>
      </c>
      <c r="C57" s="2">
        <f t="shared" si="13"/>
        <v>884</v>
      </c>
      <c r="D57" s="5">
        <f t="shared" si="14"/>
        <v>1664</v>
      </c>
      <c r="E57" s="35">
        <f t="shared" si="18"/>
        <v>778</v>
      </c>
      <c r="F57" s="35">
        <f t="shared" si="19"/>
        <v>768</v>
      </c>
      <c r="G57" s="35">
        <f t="shared" si="20"/>
        <v>728</v>
      </c>
      <c r="H57" s="18">
        <f t="shared" si="29"/>
        <v>1770</v>
      </c>
      <c r="I57" s="18">
        <f t="shared" si="29"/>
        <v>1780</v>
      </c>
      <c r="J57" s="18">
        <f t="shared" si="29"/>
        <v>1820</v>
      </c>
      <c r="K57" s="18">
        <f t="shared" si="38"/>
        <v>2000</v>
      </c>
      <c r="L57" s="18">
        <f t="shared" si="38"/>
        <v>2000</v>
      </c>
      <c r="M57" s="18">
        <f t="shared" si="38"/>
        <v>2000</v>
      </c>
      <c r="N57" s="18">
        <f t="shared" si="39"/>
        <v>-230</v>
      </c>
      <c r="O57" s="18">
        <f t="shared" si="39"/>
        <v>-220</v>
      </c>
      <c r="P57" s="18">
        <f t="shared" si="39"/>
        <v>-180</v>
      </c>
      <c r="Q57" s="35">
        <f t="shared" si="16"/>
        <v>0</v>
      </c>
      <c r="R57" s="35">
        <f t="shared" si="16"/>
        <v>0</v>
      </c>
      <c r="S57" s="35">
        <f t="shared" si="16"/>
        <v>0</v>
      </c>
      <c r="T57" s="4">
        <f t="shared" si="10"/>
        <v>1548</v>
      </c>
      <c r="U57" s="83">
        <f t="shared" si="34"/>
        <v>800</v>
      </c>
      <c r="V57" s="83">
        <f t="shared" si="35"/>
        <v>1000</v>
      </c>
      <c r="W57" s="83">
        <f t="shared" si="36"/>
        <v>800</v>
      </c>
      <c r="X57" s="4"/>
      <c r="Y57" s="18"/>
      <c r="Z57" s="18"/>
      <c r="AA57" s="18"/>
      <c r="AB57" s="50"/>
    </row>
    <row r="58" spans="1:28" ht="15" customHeight="1">
      <c r="A58" s="3">
        <v>44</v>
      </c>
      <c r="B58" s="34">
        <f t="shared" si="12"/>
        <v>45476</v>
      </c>
      <c r="C58" s="2">
        <f t="shared" si="13"/>
        <v>884</v>
      </c>
      <c r="D58" s="5">
        <f t="shared" si="14"/>
        <v>1662</v>
      </c>
      <c r="E58" s="35">
        <f t="shared" si="18"/>
        <v>776</v>
      </c>
      <c r="F58" s="35">
        <f t="shared" si="19"/>
        <v>766</v>
      </c>
      <c r="G58" s="35">
        <f t="shared" si="20"/>
        <v>726</v>
      </c>
      <c r="H58" s="18">
        <f t="shared" si="29"/>
        <v>1770</v>
      </c>
      <c r="I58" s="18">
        <f t="shared" si="29"/>
        <v>1780</v>
      </c>
      <c r="J58" s="18">
        <f t="shared" si="29"/>
        <v>1820</v>
      </c>
      <c r="K58" s="18">
        <f t="shared" si="38"/>
        <v>2000</v>
      </c>
      <c r="L58" s="18">
        <f t="shared" si="38"/>
        <v>2000</v>
      </c>
      <c r="M58" s="18">
        <f t="shared" si="38"/>
        <v>2000</v>
      </c>
      <c r="N58" s="18">
        <f t="shared" si="39"/>
        <v>-230</v>
      </c>
      <c r="O58" s="18">
        <f t="shared" si="39"/>
        <v>-220</v>
      </c>
      <c r="P58" s="18">
        <f t="shared" si="39"/>
        <v>-180</v>
      </c>
      <c r="Q58" s="35">
        <f t="shared" si="16"/>
        <v>0</v>
      </c>
      <c r="R58" s="35">
        <f t="shared" si="16"/>
        <v>0</v>
      </c>
      <c r="S58" s="35">
        <f t="shared" si="16"/>
        <v>0</v>
      </c>
      <c r="T58" s="4">
        <f t="shared" si="10"/>
        <v>1546</v>
      </c>
      <c r="U58" s="83">
        <f t="shared" si="34"/>
        <v>800</v>
      </c>
      <c r="V58" s="83">
        <f t="shared" si="35"/>
        <v>1000</v>
      </c>
      <c r="W58" s="83">
        <f t="shared" si="36"/>
        <v>800</v>
      </c>
      <c r="X58" s="4"/>
      <c r="Y58" s="18"/>
      <c r="Z58" s="18"/>
      <c r="AA58" s="18"/>
      <c r="AB58" s="50"/>
    </row>
    <row r="59" spans="1:28" ht="15" customHeight="1">
      <c r="A59" s="3">
        <v>45</v>
      </c>
      <c r="B59" s="34">
        <f t="shared" si="12"/>
        <v>45477</v>
      </c>
      <c r="C59" s="2">
        <f t="shared" si="13"/>
        <v>884</v>
      </c>
      <c r="D59" s="5">
        <f t="shared" si="14"/>
        <v>1660</v>
      </c>
      <c r="E59" s="35">
        <f t="shared" si="18"/>
        <v>774</v>
      </c>
      <c r="F59" s="35">
        <f t="shared" si="19"/>
        <v>764</v>
      </c>
      <c r="G59" s="35">
        <f t="shared" si="20"/>
        <v>724</v>
      </c>
      <c r="H59" s="18">
        <f t="shared" si="29"/>
        <v>1770</v>
      </c>
      <c r="I59" s="18">
        <f t="shared" si="29"/>
        <v>1780</v>
      </c>
      <c r="J59" s="18">
        <f t="shared" si="29"/>
        <v>1820</v>
      </c>
      <c r="K59" s="18">
        <f t="shared" si="38"/>
        <v>2000</v>
      </c>
      <c r="L59" s="18">
        <f t="shared" si="38"/>
        <v>2000</v>
      </c>
      <c r="M59" s="18">
        <f t="shared" si="38"/>
        <v>2000</v>
      </c>
      <c r="N59" s="18">
        <f t="shared" si="39"/>
        <v>-230</v>
      </c>
      <c r="O59" s="18">
        <f t="shared" si="39"/>
        <v>-220</v>
      </c>
      <c r="P59" s="18">
        <f t="shared" si="39"/>
        <v>-180</v>
      </c>
      <c r="Q59" s="35">
        <f t="shared" si="16"/>
        <v>0</v>
      </c>
      <c r="R59" s="35">
        <f t="shared" si="16"/>
        <v>0</v>
      </c>
      <c r="S59" s="35">
        <f t="shared" si="16"/>
        <v>0</v>
      </c>
      <c r="T59" s="4">
        <f t="shared" si="10"/>
        <v>1544</v>
      </c>
      <c r="U59" s="83">
        <f t="shared" si="34"/>
        <v>800</v>
      </c>
      <c r="V59" s="83">
        <f t="shared" si="35"/>
        <v>1000</v>
      </c>
      <c r="W59" s="83">
        <f t="shared" si="36"/>
        <v>800</v>
      </c>
      <c r="X59" s="4"/>
      <c r="Y59" s="18"/>
      <c r="Z59" s="18"/>
      <c r="AA59" s="18"/>
      <c r="AB59" s="50"/>
    </row>
    <row r="60" spans="1:28" ht="15" customHeight="1">
      <c r="A60" s="3">
        <v>46</v>
      </c>
      <c r="B60" s="34">
        <f t="shared" si="12"/>
        <v>45478</v>
      </c>
      <c r="C60" s="2">
        <f t="shared" si="13"/>
        <v>884</v>
      </c>
      <c r="D60" s="5">
        <f t="shared" si="14"/>
        <v>1658</v>
      </c>
      <c r="E60" s="35">
        <f t="shared" si="18"/>
        <v>772</v>
      </c>
      <c r="F60" s="35">
        <f t="shared" si="19"/>
        <v>762</v>
      </c>
      <c r="G60" s="35">
        <f t="shared" si="20"/>
        <v>722</v>
      </c>
      <c r="H60" s="18">
        <f t="shared" si="29"/>
        <v>1770</v>
      </c>
      <c r="I60" s="18">
        <f t="shared" si="29"/>
        <v>1780</v>
      </c>
      <c r="J60" s="18">
        <f t="shared" si="29"/>
        <v>1820</v>
      </c>
      <c r="K60" s="18">
        <f t="shared" si="38"/>
        <v>2000</v>
      </c>
      <c r="L60" s="18">
        <f t="shared" si="38"/>
        <v>2000</v>
      </c>
      <c r="M60" s="18">
        <f t="shared" si="38"/>
        <v>2000</v>
      </c>
      <c r="N60" s="18">
        <f t="shared" si="39"/>
        <v>-230</v>
      </c>
      <c r="O60" s="18">
        <f t="shared" si="39"/>
        <v>-220</v>
      </c>
      <c r="P60" s="18">
        <f t="shared" si="39"/>
        <v>-180</v>
      </c>
      <c r="Q60" s="35">
        <f t="shared" si="16"/>
        <v>0</v>
      </c>
      <c r="R60" s="35">
        <f t="shared" si="16"/>
        <v>0</v>
      </c>
      <c r="S60" s="35">
        <f t="shared" si="16"/>
        <v>0</v>
      </c>
      <c r="T60" s="4">
        <f t="shared" si="10"/>
        <v>1542</v>
      </c>
      <c r="U60" s="83">
        <f t="shared" si="34"/>
        <v>800</v>
      </c>
      <c r="V60" s="83">
        <f t="shared" si="35"/>
        <v>1000</v>
      </c>
      <c r="W60" s="83">
        <f t="shared" si="36"/>
        <v>800</v>
      </c>
      <c r="X60" s="4"/>
      <c r="Y60" s="18"/>
      <c r="Z60" s="18"/>
      <c r="AA60" s="18"/>
      <c r="AB60" s="50"/>
    </row>
    <row r="61" spans="1:28" ht="15" customHeight="1">
      <c r="A61" s="3">
        <v>47</v>
      </c>
      <c r="B61" s="34">
        <f t="shared" si="12"/>
        <v>45479</v>
      </c>
      <c r="C61" s="2">
        <f t="shared" si="13"/>
        <v>884</v>
      </c>
      <c r="D61" s="5">
        <f t="shared" si="14"/>
        <v>1656</v>
      </c>
      <c r="E61" s="35">
        <f t="shared" si="18"/>
        <v>770</v>
      </c>
      <c r="F61" s="35">
        <f t="shared" si="19"/>
        <v>760</v>
      </c>
      <c r="G61" s="35">
        <f t="shared" si="20"/>
        <v>720</v>
      </c>
      <c r="H61" s="18">
        <f t="shared" si="29"/>
        <v>1770</v>
      </c>
      <c r="I61" s="18">
        <f t="shared" si="29"/>
        <v>1780</v>
      </c>
      <c r="J61" s="18">
        <f t="shared" si="29"/>
        <v>1820</v>
      </c>
      <c r="K61" s="18">
        <f t="shared" si="38"/>
        <v>2000</v>
      </c>
      <c r="L61" s="18">
        <f t="shared" si="38"/>
        <v>2000</v>
      </c>
      <c r="M61" s="18">
        <f t="shared" si="38"/>
        <v>2000</v>
      </c>
      <c r="N61" s="18">
        <f t="shared" si="39"/>
        <v>-230</v>
      </c>
      <c r="O61" s="18">
        <f t="shared" si="39"/>
        <v>-220</v>
      </c>
      <c r="P61" s="18">
        <f t="shared" si="39"/>
        <v>-180</v>
      </c>
      <c r="Q61" s="35">
        <f t="shared" si="16"/>
        <v>0</v>
      </c>
      <c r="R61" s="35">
        <f t="shared" si="16"/>
        <v>0</v>
      </c>
      <c r="S61" s="35">
        <f t="shared" si="16"/>
        <v>0</v>
      </c>
      <c r="T61" s="4">
        <f t="shared" si="10"/>
        <v>1540</v>
      </c>
      <c r="U61" s="83">
        <f t="shared" si="34"/>
        <v>800</v>
      </c>
      <c r="V61" s="83">
        <f t="shared" si="35"/>
        <v>1000</v>
      </c>
      <c r="W61" s="83">
        <f t="shared" si="36"/>
        <v>800</v>
      </c>
      <c r="X61" s="4"/>
      <c r="Y61" s="18"/>
      <c r="Z61" s="18"/>
      <c r="AA61" s="18"/>
      <c r="AB61" s="50"/>
    </row>
    <row r="62" spans="1:28" ht="15" customHeight="1">
      <c r="A62" s="3">
        <v>48</v>
      </c>
      <c r="B62" s="34">
        <f t="shared" si="12"/>
        <v>45480</v>
      </c>
      <c r="C62" s="2">
        <f t="shared" si="13"/>
        <v>884</v>
      </c>
      <c r="D62" s="5">
        <f t="shared" si="14"/>
        <v>1654</v>
      </c>
      <c r="E62" s="35">
        <f t="shared" si="18"/>
        <v>768</v>
      </c>
      <c r="F62" s="35">
        <f t="shared" si="19"/>
        <v>758</v>
      </c>
      <c r="G62" s="35">
        <f t="shared" si="20"/>
        <v>718</v>
      </c>
      <c r="H62" s="18">
        <f t="shared" si="29"/>
        <v>1770</v>
      </c>
      <c r="I62" s="18">
        <f t="shared" si="29"/>
        <v>1780</v>
      </c>
      <c r="J62" s="18">
        <f t="shared" si="29"/>
        <v>1820</v>
      </c>
      <c r="K62" s="18">
        <f t="shared" si="38"/>
        <v>2000</v>
      </c>
      <c r="L62" s="18">
        <f t="shared" si="38"/>
        <v>2000</v>
      </c>
      <c r="M62" s="18">
        <f t="shared" si="38"/>
        <v>2000</v>
      </c>
      <c r="N62" s="18">
        <f t="shared" si="39"/>
        <v>-230</v>
      </c>
      <c r="O62" s="18">
        <f t="shared" si="39"/>
        <v>-220</v>
      </c>
      <c r="P62" s="18">
        <f t="shared" si="39"/>
        <v>-180</v>
      </c>
      <c r="Q62" s="35">
        <f t="shared" si="16"/>
        <v>0</v>
      </c>
      <c r="R62" s="35">
        <f t="shared" si="16"/>
        <v>0</v>
      </c>
      <c r="S62" s="35">
        <f t="shared" si="16"/>
        <v>0</v>
      </c>
      <c r="T62" s="4">
        <f t="shared" si="10"/>
        <v>1538</v>
      </c>
      <c r="U62" s="83">
        <f t="shared" si="34"/>
        <v>800</v>
      </c>
      <c r="V62" s="83">
        <f t="shared" si="35"/>
        <v>1000</v>
      </c>
      <c r="W62" s="83">
        <f t="shared" si="36"/>
        <v>800</v>
      </c>
      <c r="X62" s="4"/>
      <c r="Y62" s="18"/>
      <c r="Z62" s="18"/>
      <c r="AA62" s="18"/>
      <c r="AB62" s="50"/>
    </row>
    <row r="63" spans="1:28" ht="15" customHeight="1">
      <c r="A63" s="3">
        <v>49</v>
      </c>
      <c r="B63" s="34">
        <f t="shared" si="12"/>
        <v>45481</v>
      </c>
      <c r="C63" s="2">
        <f t="shared" si="13"/>
        <v>884</v>
      </c>
      <c r="D63" s="5">
        <f t="shared" si="14"/>
        <v>1652</v>
      </c>
      <c r="E63" s="35">
        <f t="shared" si="18"/>
        <v>766</v>
      </c>
      <c r="F63" s="35">
        <f t="shared" si="19"/>
        <v>756</v>
      </c>
      <c r="G63" s="35">
        <f t="shared" si="20"/>
        <v>716</v>
      </c>
      <c r="H63" s="18">
        <f t="shared" si="29"/>
        <v>1770</v>
      </c>
      <c r="I63" s="18">
        <f t="shared" si="29"/>
        <v>1780</v>
      </c>
      <c r="J63" s="18">
        <f t="shared" si="29"/>
        <v>1820</v>
      </c>
      <c r="K63" s="18">
        <f t="shared" si="38"/>
        <v>2000</v>
      </c>
      <c r="L63" s="18">
        <f t="shared" si="38"/>
        <v>2000</v>
      </c>
      <c r="M63" s="18">
        <f t="shared" si="38"/>
        <v>2000</v>
      </c>
      <c r="N63" s="18">
        <f t="shared" si="39"/>
        <v>-230</v>
      </c>
      <c r="O63" s="18">
        <f t="shared" si="39"/>
        <v>-220</v>
      </c>
      <c r="P63" s="18">
        <f t="shared" si="39"/>
        <v>-180</v>
      </c>
      <c r="Q63" s="35">
        <f t="shared" si="16"/>
        <v>0</v>
      </c>
      <c r="R63" s="35">
        <f t="shared" si="16"/>
        <v>0</v>
      </c>
      <c r="S63" s="35">
        <f t="shared" si="16"/>
        <v>0</v>
      </c>
      <c r="T63" s="4">
        <f t="shared" si="10"/>
        <v>1536</v>
      </c>
      <c r="U63" s="83">
        <f t="shared" si="34"/>
        <v>800</v>
      </c>
      <c r="V63" s="83">
        <f t="shared" si="35"/>
        <v>1000</v>
      </c>
      <c r="W63" s="83">
        <f t="shared" si="36"/>
        <v>800</v>
      </c>
      <c r="X63" s="4"/>
      <c r="Y63" s="18"/>
      <c r="Z63" s="18"/>
      <c r="AA63" s="18"/>
      <c r="AB63" s="50"/>
    </row>
    <row r="64" spans="1:28" ht="15" customHeight="1">
      <c r="A64" s="3">
        <v>50</v>
      </c>
      <c r="B64" s="34">
        <f t="shared" si="12"/>
        <v>45482</v>
      </c>
      <c r="C64" s="2">
        <f t="shared" si="13"/>
        <v>884</v>
      </c>
      <c r="D64" s="5">
        <f t="shared" si="14"/>
        <v>1650</v>
      </c>
      <c r="E64" s="35">
        <f t="shared" si="18"/>
        <v>764</v>
      </c>
      <c r="F64" s="35">
        <f t="shared" si="19"/>
        <v>754</v>
      </c>
      <c r="G64" s="35">
        <f t="shared" si="20"/>
        <v>714</v>
      </c>
      <c r="H64" s="18">
        <f t="shared" si="29"/>
        <v>1770</v>
      </c>
      <c r="I64" s="18">
        <f t="shared" si="29"/>
        <v>1780</v>
      </c>
      <c r="J64" s="18">
        <f t="shared" si="29"/>
        <v>1820</v>
      </c>
      <c r="K64" s="18">
        <f t="shared" ref="K64:M79" si="40">K63</f>
        <v>2000</v>
      </c>
      <c r="L64" s="18">
        <f t="shared" si="40"/>
        <v>2000</v>
      </c>
      <c r="M64" s="18">
        <f t="shared" si="40"/>
        <v>2000</v>
      </c>
      <c r="N64" s="18">
        <f t="shared" si="39"/>
        <v>-230</v>
      </c>
      <c r="O64" s="18">
        <f t="shared" si="39"/>
        <v>-220</v>
      </c>
      <c r="P64" s="18">
        <f t="shared" si="39"/>
        <v>-180</v>
      </c>
      <c r="Q64" s="35">
        <f t="shared" si="16"/>
        <v>0</v>
      </c>
      <c r="R64" s="35">
        <f t="shared" si="16"/>
        <v>0</v>
      </c>
      <c r="S64" s="35">
        <f t="shared" si="16"/>
        <v>0</v>
      </c>
      <c r="T64" s="4">
        <f t="shared" si="10"/>
        <v>1534</v>
      </c>
      <c r="U64" s="83">
        <f t="shared" si="34"/>
        <v>800</v>
      </c>
      <c r="V64" s="83">
        <f t="shared" si="35"/>
        <v>1000</v>
      </c>
      <c r="W64" s="83">
        <f t="shared" si="36"/>
        <v>800</v>
      </c>
      <c r="X64" s="4"/>
      <c r="Y64" s="18"/>
      <c r="Z64" s="18"/>
      <c r="AA64" s="18"/>
      <c r="AB64" s="50"/>
    </row>
    <row r="65" spans="1:28" ht="15" customHeight="1">
      <c r="A65" s="3">
        <v>51</v>
      </c>
      <c r="B65" s="34">
        <f t="shared" si="12"/>
        <v>45483</v>
      </c>
      <c r="C65" s="2">
        <f t="shared" si="13"/>
        <v>884</v>
      </c>
      <c r="D65" s="5">
        <f t="shared" si="14"/>
        <v>1648</v>
      </c>
      <c r="E65" s="35">
        <f t="shared" si="18"/>
        <v>762</v>
      </c>
      <c r="F65" s="35">
        <f t="shared" si="19"/>
        <v>752</v>
      </c>
      <c r="G65" s="35">
        <f t="shared" si="20"/>
        <v>712</v>
      </c>
      <c r="H65" s="18">
        <f t="shared" si="29"/>
        <v>1770</v>
      </c>
      <c r="I65" s="18">
        <f t="shared" si="29"/>
        <v>1780</v>
      </c>
      <c r="J65" s="18">
        <f t="shared" si="29"/>
        <v>1820</v>
      </c>
      <c r="K65" s="18">
        <f t="shared" si="40"/>
        <v>2000</v>
      </c>
      <c r="L65" s="18">
        <f t="shared" si="40"/>
        <v>2000</v>
      </c>
      <c r="M65" s="18">
        <f t="shared" si="40"/>
        <v>2000</v>
      </c>
      <c r="N65" s="18">
        <f t="shared" ref="N65:P80" si="41">N64-Q65</f>
        <v>-230</v>
      </c>
      <c r="O65" s="18">
        <f t="shared" si="41"/>
        <v>-220</v>
      </c>
      <c r="P65" s="18">
        <f t="shared" si="41"/>
        <v>-180</v>
      </c>
      <c r="Q65" s="35">
        <f t="shared" si="16"/>
        <v>0</v>
      </c>
      <c r="R65" s="35">
        <f t="shared" si="16"/>
        <v>0</v>
      </c>
      <c r="S65" s="35">
        <f t="shared" si="16"/>
        <v>0</v>
      </c>
      <c r="T65" s="4">
        <f t="shared" si="10"/>
        <v>1532</v>
      </c>
      <c r="U65" s="83">
        <f t="shared" si="34"/>
        <v>800</v>
      </c>
      <c r="V65" s="83">
        <f t="shared" si="35"/>
        <v>1000</v>
      </c>
      <c r="W65" s="83">
        <f t="shared" si="36"/>
        <v>800</v>
      </c>
      <c r="X65" s="4"/>
      <c r="Y65" s="18"/>
      <c r="Z65" s="18"/>
      <c r="AA65" s="18"/>
      <c r="AB65" s="50"/>
    </row>
    <row r="66" spans="1:28" ht="15" customHeight="1">
      <c r="A66" s="3">
        <v>52</v>
      </c>
      <c r="B66" s="34">
        <f t="shared" si="12"/>
        <v>45484</v>
      </c>
      <c r="C66" s="2">
        <f t="shared" si="13"/>
        <v>884</v>
      </c>
      <c r="D66" s="5">
        <f t="shared" si="14"/>
        <v>1646</v>
      </c>
      <c r="E66" s="35">
        <f t="shared" si="18"/>
        <v>760</v>
      </c>
      <c r="F66" s="35">
        <f t="shared" si="19"/>
        <v>750</v>
      </c>
      <c r="G66" s="35">
        <f t="shared" si="20"/>
        <v>710</v>
      </c>
      <c r="H66" s="18">
        <f t="shared" si="29"/>
        <v>1770</v>
      </c>
      <c r="I66" s="18">
        <f t="shared" si="29"/>
        <v>1780</v>
      </c>
      <c r="J66" s="18">
        <f t="shared" si="29"/>
        <v>1820</v>
      </c>
      <c r="K66" s="18">
        <f t="shared" si="40"/>
        <v>2000</v>
      </c>
      <c r="L66" s="18">
        <f t="shared" si="40"/>
        <v>2000</v>
      </c>
      <c r="M66" s="18">
        <f t="shared" si="40"/>
        <v>2000</v>
      </c>
      <c r="N66" s="18">
        <f t="shared" si="41"/>
        <v>-230</v>
      </c>
      <c r="O66" s="18">
        <f t="shared" si="41"/>
        <v>-220</v>
      </c>
      <c r="P66" s="18">
        <f t="shared" si="41"/>
        <v>-180</v>
      </c>
      <c r="Q66" s="35">
        <f t="shared" si="16"/>
        <v>0</v>
      </c>
      <c r="R66" s="35">
        <f t="shared" si="16"/>
        <v>0</v>
      </c>
      <c r="S66" s="35">
        <f t="shared" si="16"/>
        <v>0</v>
      </c>
      <c r="T66" s="4">
        <f t="shared" si="10"/>
        <v>1530</v>
      </c>
      <c r="U66" s="83">
        <f t="shared" si="34"/>
        <v>800</v>
      </c>
      <c r="V66" s="83">
        <f t="shared" si="35"/>
        <v>1000</v>
      </c>
      <c r="W66" s="83">
        <f t="shared" si="36"/>
        <v>800</v>
      </c>
      <c r="X66" s="4"/>
      <c r="Y66" s="18"/>
      <c r="Z66" s="18"/>
      <c r="AA66" s="18"/>
      <c r="AB66" s="50"/>
    </row>
    <row r="67" spans="1:28" ht="15" customHeight="1">
      <c r="A67" s="3">
        <v>53</v>
      </c>
      <c r="B67" s="34">
        <f t="shared" si="12"/>
        <v>45485</v>
      </c>
      <c r="C67" s="2">
        <f t="shared" si="13"/>
        <v>884</v>
      </c>
      <c r="D67" s="5">
        <f t="shared" si="14"/>
        <v>1644</v>
      </c>
      <c r="E67" s="35">
        <f t="shared" si="18"/>
        <v>758</v>
      </c>
      <c r="F67" s="35">
        <f t="shared" si="19"/>
        <v>748</v>
      </c>
      <c r="G67" s="35">
        <f t="shared" si="20"/>
        <v>708</v>
      </c>
      <c r="H67" s="18">
        <f t="shared" si="29"/>
        <v>1770</v>
      </c>
      <c r="I67" s="18">
        <f t="shared" si="29"/>
        <v>1780</v>
      </c>
      <c r="J67" s="18">
        <f t="shared" si="29"/>
        <v>1820</v>
      </c>
      <c r="K67" s="18">
        <f t="shared" si="40"/>
        <v>2000</v>
      </c>
      <c r="L67" s="18">
        <f t="shared" si="40"/>
        <v>2000</v>
      </c>
      <c r="M67" s="18">
        <f t="shared" si="40"/>
        <v>2000</v>
      </c>
      <c r="N67" s="18">
        <f t="shared" si="41"/>
        <v>-230</v>
      </c>
      <c r="O67" s="18">
        <f t="shared" si="41"/>
        <v>-220</v>
      </c>
      <c r="P67" s="18">
        <f t="shared" si="41"/>
        <v>-180</v>
      </c>
      <c r="Q67" s="35">
        <f t="shared" si="16"/>
        <v>0</v>
      </c>
      <c r="R67" s="35">
        <f t="shared" si="16"/>
        <v>0</v>
      </c>
      <c r="S67" s="35">
        <f t="shared" si="16"/>
        <v>0</v>
      </c>
      <c r="T67" s="4">
        <f t="shared" si="10"/>
        <v>1528</v>
      </c>
      <c r="U67" s="83">
        <f t="shared" si="34"/>
        <v>800</v>
      </c>
      <c r="V67" s="83">
        <f t="shared" si="35"/>
        <v>1000</v>
      </c>
      <c r="W67" s="83">
        <f t="shared" si="36"/>
        <v>800</v>
      </c>
      <c r="X67" s="4"/>
      <c r="Y67" s="18"/>
      <c r="Z67" s="18"/>
      <c r="AA67" s="18"/>
      <c r="AB67" s="50"/>
    </row>
    <row r="68" spans="1:28" ht="15" customHeight="1">
      <c r="A68" s="3">
        <v>54</v>
      </c>
      <c r="B68" s="34">
        <f t="shared" si="12"/>
        <v>45486</v>
      </c>
      <c r="C68" s="2">
        <f t="shared" si="13"/>
        <v>884</v>
      </c>
      <c r="D68" s="5">
        <f t="shared" si="14"/>
        <v>1642</v>
      </c>
      <c r="E68" s="35">
        <f t="shared" si="18"/>
        <v>756</v>
      </c>
      <c r="F68" s="35">
        <f t="shared" si="19"/>
        <v>746</v>
      </c>
      <c r="G68" s="35">
        <f t="shared" si="20"/>
        <v>706</v>
      </c>
      <c r="H68" s="18">
        <f t="shared" si="29"/>
        <v>1770</v>
      </c>
      <c r="I68" s="18">
        <f t="shared" si="29"/>
        <v>1780</v>
      </c>
      <c r="J68" s="18">
        <f t="shared" si="29"/>
        <v>1820</v>
      </c>
      <c r="K68" s="18">
        <f t="shared" si="40"/>
        <v>2000</v>
      </c>
      <c r="L68" s="18">
        <f t="shared" si="40"/>
        <v>2000</v>
      </c>
      <c r="M68" s="18">
        <f t="shared" si="40"/>
        <v>2000</v>
      </c>
      <c r="N68" s="18">
        <f t="shared" si="41"/>
        <v>-230</v>
      </c>
      <c r="O68" s="18">
        <f t="shared" si="41"/>
        <v>-220</v>
      </c>
      <c r="P68" s="18">
        <f t="shared" si="41"/>
        <v>-180</v>
      </c>
      <c r="Q68" s="35">
        <f t="shared" si="16"/>
        <v>0</v>
      </c>
      <c r="R68" s="35">
        <f t="shared" si="16"/>
        <v>0</v>
      </c>
      <c r="S68" s="35">
        <f t="shared" si="16"/>
        <v>0</v>
      </c>
      <c r="T68" s="4">
        <f t="shared" si="10"/>
        <v>1526</v>
      </c>
      <c r="U68" s="83">
        <f t="shared" si="34"/>
        <v>800</v>
      </c>
      <c r="V68" s="83">
        <f t="shared" si="35"/>
        <v>1000</v>
      </c>
      <c r="W68" s="83">
        <f t="shared" si="36"/>
        <v>800</v>
      </c>
      <c r="X68" s="4"/>
      <c r="Y68" s="18"/>
      <c r="Z68" s="18"/>
      <c r="AA68" s="18"/>
      <c r="AB68" s="50"/>
    </row>
    <row r="69" spans="1:28" ht="15" customHeight="1">
      <c r="A69" s="3">
        <v>55</v>
      </c>
      <c r="B69" s="34">
        <f t="shared" si="12"/>
        <v>45487</v>
      </c>
      <c r="C69" s="2">
        <f t="shared" si="13"/>
        <v>884</v>
      </c>
      <c r="D69" s="5">
        <f t="shared" si="14"/>
        <v>1640</v>
      </c>
      <c r="E69" s="35">
        <f t="shared" si="18"/>
        <v>754</v>
      </c>
      <c r="F69" s="35">
        <f t="shared" si="19"/>
        <v>744</v>
      </c>
      <c r="G69" s="35">
        <f t="shared" si="20"/>
        <v>704</v>
      </c>
      <c r="H69" s="18">
        <f t="shared" si="29"/>
        <v>1770</v>
      </c>
      <c r="I69" s="18">
        <f t="shared" si="29"/>
        <v>1780</v>
      </c>
      <c r="J69" s="18">
        <f t="shared" si="29"/>
        <v>1820</v>
      </c>
      <c r="K69" s="18">
        <f t="shared" si="40"/>
        <v>2000</v>
      </c>
      <c r="L69" s="18">
        <f t="shared" si="40"/>
        <v>2000</v>
      </c>
      <c r="M69" s="18">
        <f t="shared" si="40"/>
        <v>2000</v>
      </c>
      <c r="N69" s="18">
        <f t="shared" si="41"/>
        <v>-230</v>
      </c>
      <c r="O69" s="18">
        <f t="shared" si="41"/>
        <v>-220</v>
      </c>
      <c r="P69" s="18">
        <f t="shared" si="41"/>
        <v>-180</v>
      </c>
      <c r="Q69" s="35">
        <f t="shared" si="16"/>
        <v>0</v>
      </c>
      <c r="R69" s="35">
        <f t="shared" si="16"/>
        <v>0</v>
      </c>
      <c r="S69" s="35">
        <f t="shared" si="16"/>
        <v>0</v>
      </c>
      <c r="T69" s="4">
        <f t="shared" si="10"/>
        <v>1524</v>
      </c>
      <c r="U69" s="83">
        <f t="shared" si="34"/>
        <v>800</v>
      </c>
      <c r="V69" s="83">
        <f t="shared" si="35"/>
        <v>1000</v>
      </c>
      <c r="W69" s="83">
        <f t="shared" si="36"/>
        <v>800</v>
      </c>
      <c r="X69" s="4"/>
      <c r="Y69" s="18"/>
      <c r="Z69" s="18"/>
      <c r="AA69" s="18"/>
      <c r="AB69" s="50"/>
    </row>
    <row r="70" spans="1:28" ht="15" customHeight="1">
      <c r="A70" s="3">
        <v>56</v>
      </c>
      <c r="B70" s="34">
        <f t="shared" si="12"/>
        <v>45488</v>
      </c>
      <c r="C70" s="2">
        <f t="shared" si="13"/>
        <v>884</v>
      </c>
      <c r="D70" s="5">
        <f t="shared" si="14"/>
        <v>1638</v>
      </c>
      <c r="E70" s="35">
        <f t="shared" si="18"/>
        <v>752</v>
      </c>
      <c r="F70" s="35">
        <f t="shared" si="19"/>
        <v>742</v>
      </c>
      <c r="G70" s="35">
        <f t="shared" si="20"/>
        <v>702</v>
      </c>
      <c r="H70" s="18">
        <f t="shared" si="29"/>
        <v>1770</v>
      </c>
      <c r="I70" s="18">
        <f t="shared" si="29"/>
        <v>1780</v>
      </c>
      <c r="J70" s="18">
        <f t="shared" si="29"/>
        <v>1820</v>
      </c>
      <c r="K70" s="18">
        <f t="shared" si="40"/>
        <v>2000</v>
      </c>
      <c r="L70" s="18">
        <f t="shared" si="40"/>
        <v>2000</v>
      </c>
      <c r="M70" s="18">
        <f t="shared" si="40"/>
        <v>2000</v>
      </c>
      <c r="N70" s="18">
        <f t="shared" si="41"/>
        <v>-230</v>
      </c>
      <c r="O70" s="18">
        <f t="shared" si="41"/>
        <v>-220</v>
      </c>
      <c r="P70" s="18">
        <f t="shared" si="41"/>
        <v>-180</v>
      </c>
      <c r="Q70" s="35">
        <f t="shared" si="16"/>
        <v>0</v>
      </c>
      <c r="R70" s="35">
        <f t="shared" si="16"/>
        <v>0</v>
      </c>
      <c r="S70" s="35">
        <f t="shared" si="16"/>
        <v>0</v>
      </c>
      <c r="T70" s="4">
        <f t="shared" si="10"/>
        <v>1522</v>
      </c>
      <c r="U70" s="83">
        <f t="shared" si="34"/>
        <v>800</v>
      </c>
      <c r="V70" s="83">
        <f t="shared" si="35"/>
        <v>1000</v>
      </c>
      <c r="W70" s="83">
        <f t="shared" si="36"/>
        <v>800</v>
      </c>
      <c r="X70" s="4"/>
      <c r="Y70" s="18"/>
      <c r="Z70" s="18"/>
      <c r="AA70" s="18"/>
      <c r="AB70" s="50"/>
    </row>
    <row r="71" spans="1:28" ht="15" customHeight="1">
      <c r="A71" s="3">
        <v>57</v>
      </c>
      <c r="B71" s="34">
        <f t="shared" si="12"/>
        <v>45489</v>
      </c>
      <c r="C71" s="2">
        <f t="shared" si="13"/>
        <v>884</v>
      </c>
      <c r="D71" s="5">
        <f t="shared" si="14"/>
        <v>1636</v>
      </c>
      <c r="E71" s="35">
        <f t="shared" si="18"/>
        <v>750</v>
      </c>
      <c r="F71" s="35">
        <f t="shared" si="19"/>
        <v>740</v>
      </c>
      <c r="G71" s="35">
        <f t="shared" si="20"/>
        <v>700</v>
      </c>
      <c r="H71" s="18">
        <f t="shared" si="29"/>
        <v>1770</v>
      </c>
      <c r="I71" s="18">
        <f t="shared" si="29"/>
        <v>1780</v>
      </c>
      <c r="J71" s="18">
        <f t="shared" si="29"/>
        <v>1820</v>
      </c>
      <c r="K71" s="18">
        <f t="shared" si="40"/>
        <v>2000</v>
      </c>
      <c r="L71" s="18">
        <f t="shared" si="40"/>
        <v>2000</v>
      </c>
      <c r="M71" s="18">
        <f t="shared" si="40"/>
        <v>2000</v>
      </c>
      <c r="N71" s="18">
        <f t="shared" si="41"/>
        <v>-230</v>
      </c>
      <c r="O71" s="18">
        <f t="shared" si="41"/>
        <v>-220</v>
      </c>
      <c r="P71" s="18">
        <f t="shared" si="41"/>
        <v>-180</v>
      </c>
      <c r="Q71" s="35">
        <f t="shared" si="16"/>
        <v>0</v>
      </c>
      <c r="R71" s="35">
        <f t="shared" si="16"/>
        <v>0</v>
      </c>
      <c r="S71" s="35">
        <f t="shared" si="16"/>
        <v>0</v>
      </c>
      <c r="T71" s="4">
        <f t="shared" si="10"/>
        <v>1520</v>
      </c>
      <c r="U71" s="83">
        <f t="shared" si="34"/>
        <v>800</v>
      </c>
      <c r="V71" s="83">
        <f t="shared" si="35"/>
        <v>1000</v>
      </c>
      <c r="W71" s="83">
        <f t="shared" si="36"/>
        <v>800</v>
      </c>
      <c r="X71" s="4"/>
      <c r="Y71" s="18"/>
      <c r="Z71" s="18"/>
      <c r="AA71" s="18"/>
      <c r="AB71" s="50"/>
    </row>
    <row r="72" spans="1:28" ht="15" customHeight="1">
      <c r="A72" s="3">
        <v>58</v>
      </c>
      <c r="B72" s="34">
        <f t="shared" si="12"/>
        <v>45490</v>
      </c>
      <c r="C72" s="2">
        <f t="shared" si="13"/>
        <v>884</v>
      </c>
      <c r="D72" s="5">
        <f t="shared" si="14"/>
        <v>1634</v>
      </c>
      <c r="E72" s="35">
        <f t="shared" si="18"/>
        <v>748</v>
      </c>
      <c r="F72" s="35">
        <f t="shared" si="19"/>
        <v>738</v>
      </c>
      <c r="G72" s="35">
        <f t="shared" si="20"/>
        <v>698</v>
      </c>
      <c r="H72" s="18">
        <f t="shared" si="29"/>
        <v>1770</v>
      </c>
      <c r="I72" s="18">
        <f t="shared" si="29"/>
        <v>1780</v>
      </c>
      <c r="J72" s="18">
        <f t="shared" si="29"/>
        <v>1820</v>
      </c>
      <c r="K72" s="18">
        <f t="shared" si="40"/>
        <v>2000</v>
      </c>
      <c r="L72" s="18">
        <f t="shared" si="40"/>
        <v>2000</v>
      </c>
      <c r="M72" s="18">
        <f t="shared" si="40"/>
        <v>2000</v>
      </c>
      <c r="N72" s="18">
        <f t="shared" si="41"/>
        <v>-230</v>
      </c>
      <c r="O72" s="18">
        <f t="shared" si="41"/>
        <v>-220</v>
      </c>
      <c r="P72" s="18">
        <f t="shared" si="41"/>
        <v>-180</v>
      </c>
      <c r="Q72" s="35">
        <f t="shared" si="16"/>
        <v>0</v>
      </c>
      <c r="R72" s="35">
        <f t="shared" si="16"/>
        <v>0</v>
      </c>
      <c r="S72" s="35">
        <f t="shared" si="16"/>
        <v>0</v>
      </c>
      <c r="T72" s="4">
        <f t="shared" si="10"/>
        <v>1518</v>
      </c>
      <c r="U72" s="83">
        <f t="shared" si="34"/>
        <v>800</v>
      </c>
      <c r="V72" s="83">
        <f t="shared" si="35"/>
        <v>1000</v>
      </c>
      <c r="W72" s="83">
        <f t="shared" si="36"/>
        <v>800</v>
      </c>
      <c r="X72" s="4"/>
      <c r="Y72" s="18"/>
      <c r="Z72" s="18"/>
      <c r="AA72" s="18"/>
      <c r="AB72" s="50"/>
    </row>
    <row r="73" spans="1:28" ht="15" customHeight="1">
      <c r="A73" s="3">
        <v>59</v>
      </c>
      <c r="B73" s="34">
        <f t="shared" si="12"/>
        <v>45491</v>
      </c>
      <c r="C73" s="2">
        <f t="shared" si="13"/>
        <v>884</v>
      </c>
      <c r="D73" s="5">
        <f t="shared" si="14"/>
        <v>1632</v>
      </c>
      <c r="E73" s="35">
        <f t="shared" si="18"/>
        <v>746</v>
      </c>
      <c r="F73" s="35">
        <f t="shared" si="19"/>
        <v>736</v>
      </c>
      <c r="G73" s="35">
        <f t="shared" si="20"/>
        <v>696</v>
      </c>
      <c r="H73" s="18">
        <f t="shared" si="29"/>
        <v>1770</v>
      </c>
      <c r="I73" s="18">
        <f t="shared" si="29"/>
        <v>1780</v>
      </c>
      <c r="J73" s="18">
        <f t="shared" si="29"/>
        <v>1820</v>
      </c>
      <c r="K73" s="18">
        <f t="shared" si="40"/>
        <v>2000</v>
      </c>
      <c r="L73" s="18">
        <f t="shared" si="40"/>
        <v>2000</v>
      </c>
      <c r="M73" s="18">
        <f t="shared" si="40"/>
        <v>2000</v>
      </c>
      <c r="N73" s="18">
        <f t="shared" si="41"/>
        <v>-230</v>
      </c>
      <c r="O73" s="18">
        <f t="shared" si="41"/>
        <v>-220</v>
      </c>
      <c r="P73" s="18">
        <f t="shared" si="41"/>
        <v>-180</v>
      </c>
      <c r="Q73" s="35">
        <f t="shared" si="16"/>
        <v>0</v>
      </c>
      <c r="R73" s="35">
        <f t="shared" si="16"/>
        <v>0</v>
      </c>
      <c r="S73" s="35">
        <f t="shared" si="16"/>
        <v>0</v>
      </c>
      <c r="T73" s="4">
        <f t="shared" si="10"/>
        <v>1516</v>
      </c>
      <c r="U73" s="83">
        <f t="shared" si="34"/>
        <v>800</v>
      </c>
      <c r="V73" s="83">
        <f t="shared" si="35"/>
        <v>1000</v>
      </c>
      <c r="W73" s="83">
        <f t="shared" si="36"/>
        <v>800</v>
      </c>
      <c r="X73" s="4"/>
      <c r="Y73" s="18"/>
      <c r="Z73" s="18"/>
      <c r="AA73" s="18"/>
      <c r="AB73" s="50"/>
    </row>
    <row r="74" spans="1:28" ht="15" customHeight="1">
      <c r="A74" s="3">
        <v>60</v>
      </c>
      <c r="B74" s="34">
        <f t="shared" si="12"/>
        <v>45492</v>
      </c>
      <c r="C74" s="2">
        <f t="shared" si="13"/>
        <v>884</v>
      </c>
      <c r="D74" s="5">
        <f t="shared" si="14"/>
        <v>1630</v>
      </c>
      <c r="E74" s="35">
        <f t="shared" si="18"/>
        <v>744</v>
      </c>
      <c r="F74" s="35">
        <f t="shared" si="19"/>
        <v>734</v>
      </c>
      <c r="G74" s="35">
        <f t="shared" si="20"/>
        <v>694</v>
      </c>
      <c r="H74" s="18">
        <f t="shared" si="29"/>
        <v>1770</v>
      </c>
      <c r="I74" s="18">
        <f t="shared" si="29"/>
        <v>1780</v>
      </c>
      <c r="J74" s="18">
        <f t="shared" si="29"/>
        <v>1820</v>
      </c>
      <c r="K74" s="18">
        <f t="shared" si="40"/>
        <v>2000</v>
      </c>
      <c r="L74" s="18">
        <f t="shared" si="40"/>
        <v>2000</v>
      </c>
      <c r="M74" s="18">
        <f t="shared" si="40"/>
        <v>2000</v>
      </c>
      <c r="N74" s="18">
        <f t="shared" si="41"/>
        <v>-230</v>
      </c>
      <c r="O74" s="18">
        <f t="shared" si="41"/>
        <v>-220</v>
      </c>
      <c r="P74" s="18">
        <f t="shared" si="41"/>
        <v>-180</v>
      </c>
      <c r="Q74" s="35">
        <f t="shared" si="16"/>
        <v>0</v>
      </c>
      <c r="R74" s="35">
        <f t="shared" si="16"/>
        <v>0</v>
      </c>
      <c r="S74" s="35">
        <f t="shared" si="16"/>
        <v>0</v>
      </c>
      <c r="T74" s="4">
        <f t="shared" si="10"/>
        <v>1514</v>
      </c>
      <c r="U74" s="83">
        <f t="shared" si="34"/>
        <v>800</v>
      </c>
      <c r="V74" s="83">
        <f t="shared" si="35"/>
        <v>1000</v>
      </c>
      <c r="W74" s="83">
        <f t="shared" si="36"/>
        <v>800</v>
      </c>
      <c r="X74" s="4"/>
      <c r="Y74" s="18"/>
      <c r="Z74" s="18"/>
      <c r="AA74" s="18"/>
      <c r="AB74" s="50"/>
    </row>
    <row r="75" spans="1:28" ht="15" customHeight="1">
      <c r="A75" s="3">
        <v>61</v>
      </c>
      <c r="B75" s="34">
        <f t="shared" si="12"/>
        <v>45493</v>
      </c>
      <c r="C75" s="2">
        <f t="shared" si="13"/>
        <v>884</v>
      </c>
      <c r="D75" s="5">
        <f t="shared" si="14"/>
        <v>1628</v>
      </c>
      <c r="E75" s="35">
        <f t="shared" si="18"/>
        <v>742</v>
      </c>
      <c r="F75" s="35">
        <f t="shared" si="19"/>
        <v>732</v>
      </c>
      <c r="G75" s="35">
        <f t="shared" si="20"/>
        <v>692</v>
      </c>
      <c r="H75" s="18">
        <f t="shared" si="29"/>
        <v>1770</v>
      </c>
      <c r="I75" s="18">
        <f t="shared" si="29"/>
        <v>1780</v>
      </c>
      <c r="J75" s="18">
        <f t="shared" si="29"/>
        <v>1820</v>
      </c>
      <c r="K75" s="18">
        <f t="shared" si="40"/>
        <v>2000</v>
      </c>
      <c r="L75" s="18">
        <f t="shared" si="40"/>
        <v>2000</v>
      </c>
      <c r="M75" s="18">
        <f t="shared" si="40"/>
        <v>2000</v>
      </c>
      <c r="N75" s="18">
        <f t="shared" si="41"/>
        <v>-230</v>
      </c>
      <c r="O75" s="18">
        <f t="shared" si="41"/>
        <v>-220</v>
      </c>
      <c r="P75" s="18">
        <f t="shared" si="41"/>
        <v>-180</v>
      </c>
      <c r="Q75" s="35">
        <f t="shared" si="16"/>
        <v>0</v>
      </c>
      <c r="R75" s="35">
        <f t="shared" si="16"/>
        <v>0</v>
      </c>
      <c r="S75" s="35">
        <f t="shared" si="16"/>
        <v>0</v>
      </c>
      <c r="T75" s="4">
        <f t="shared" si="10"/>
        <v>1212</v>
      </c>
      <c r="U75" s="83">
        <f t="shared" si="34"/>
        <v>1100</v>
      </c>
      <c r="V75" s="83">
        <f t="shared" si="35"/>
        <v>1300</v>
      </c>
      <c r="W75" s="83">
        <f t="shared" si="36"/>
        <v>1100</v>
      </c>
      <c r="X75" s="89">
        <v>0.3</v>
      </c>
      <c r="Y75" s="18"/>
      <c r="Z75" s="18"/>
      <c r="AA75" s="18"/>
      <c r="AB75" s="50">
        <v>2</v>
      </c>
    </row>
    <row r="76" spans="1:28" ht="15">
      <c r="A76" s="3">
        <v>62</v>
      </c>
      <c r="B76" s="34">
        <f t="shared" si="12"/>
        <v>45494</v>
      </c>
      <c r="C76" s="2">
        <f t="shared" si="13"/>
        <v>884</v>
      </c>
      <c r="D76" s="5">
        <f t="shared" si="14"/>
        <v>1626</v>
      </c>
      <c r="E76" s="35">
        <f t="shared" si="18"/>
        <v>740</v>
      </c>
      <c r="F76" s="35">
        <f t="shared" si="19"/>
        <v>730</v>
      </c>
      <c r="G76" s="35">
        <f t="shared" si="20"/>
        <v>690</v>
      </c>
      <c r="H76" s="18">
        <f t="shared" si="29"/>
        <v>1770</v>
      </c>
      <c r="I76" s="18">
        <f t="shared" si="29"/>
        <v>1780</v>
      </c>
      <c r="J76" s="18">
        <f t="shared" si="29"/>
        <v>1820</v>
      </c>
      <c r="K76" s="18">
        <f t="shared" si="40"/>
        <v>2000</v>
      </c>
      <c r="L76" s="18">
        <f t="shared" si="40"/>
        <v>2000</v>
      </c>
      <c r="M76" s="18">
        <f t="shared" si="40"/>
        <v>2000</v>
      </c>
      <c r="N76" s="18">
        <f t="shared" si="41"/>
        <v>-230</v>
      </c>
      <c r="O76" s="18">
        <f t="shared" si="41"/>
        <v>-220</v>
      </c>
      <c r="P76" s="18">
        <f t="shared" si="41"/>
        <v>-180</v>
      </c>
      <c r="Q76" s="35">
        <f t="shared" si="16"/>
        <v>0</v>
      </c>
      <c r="R76" s="35">
        <f t="shared" si="16"/>
        <v>0</v>
      </c>
      <c r="S76" s="35">
        <f t="shared" si="16"/>
        <v>0</v>
      </c>
      <c r="T76" s="4">
        <f t="shared" si="10"/>
        <v>1210</v>
      </c>
      <c r="U76" s="83">
        <f t="shared" si="34"/>
        <v>1100</v>
      </c>
      <c r="V76" s="83">
        <f t="shared" si="35"/>
        <v>1300</v>
      </c>
      <c r="W76" s="83">
        <f t="shared" si="36"/>
        <v>1100</v>
      </c>
      <c r="X76" s="4"/>
      <c r="Y76" s="18"/>
      <c r="Z76" s="18"/>
      <c r="AA76" s="18"/>
      <c r="AB76" s="50"/>
    </row>
    <row r="77" spans="1:28" ht="15" customHeight="1">
      <c r="A77" s="3">
        <v>63</v>
      </c>
      <c r="B77" s="34">
        <f t="shared" si="12"/>
        <v>45495</v>
      </c>
      <c r="C77" s="2">
        <f t="shared" si="13"/>
        <v>884</v>
      </c>
      <c r="D77" s="5">
        <f t="shared" si="14"/>
        <v>1624</v>
      </c>
      <c r="E77" s="35">
        <f t="shared" si="18"/>
        <v>738</v>
      </c>
      <c r="F77" s="35">
        <f t="shared" si="19"/>
        <v>728</v>
      </c>
      <c r="G77" s="35">
        <f t="shared" si="20"/>
        <v>688</v>
      </c>
      <c r="H77" s="18">
        <f t="shared" si="29"/>
        <v>1770</v>
      </c>
      <c r="I77" s="18">
        <f t="shared" si="29"/>
        <v>1780</v>
      </c>
      <c r="J77" s="18">
        <f t="shared" si="29"/>
        <v>1820</v>
      </c>
      <c r="K77" s="18">
        <f t="shared" si="40"/>
        <v>2000</v>
      </c>
      <c r="L77" s="18">
        <f t="shared" si="40"/>
        <v>2000</v>
      </c>
      <c r="M77" s="18">
        <f t="shared" si="40"/>
        <v>2000</v>
      </c>
      <c r="N77" s="18">
        <f t="shared" si="41"/>
        <v>-230</v>
      </c>
      <c r="O77" s="18">
        <f t="shared" si="41"/>
        <v>-220</v>
      </c>
      <c r="P77" s="18">
        <f t="shared" si="41"/>
        <v>-180</v>
      </c>
      <c r="Q77" s="35">
        <f t="shared" si="16"/>
        <v>0</v>
      </c>
      <c r="R77" s="35">
        <f t="shared" si="16"/>
        <v>0</v>
      </c>
      <c r="S77" s="35">
        <f t="shared" si="16"/>
        <v>0</v>
      </c>
      <c r="T77" s="4">
        <f t="shared" si="10"/>
        <v>1208</v>
      </c>
      <c r="U77" s="83">
        <f t="shared" si="34"/>
        <v>1100</v>
      </c>
      <c r="V77" s="83">
        <f t="shared" si="35"/>
        <v>1300</v>
      </c>
      <c r="W77" s="83">
        <f t="shared" si="36"/>
        <v>1100</v>
      </c>
      <c r="X77" s="4"/>
      <c r="Y77" s="18"/>
      <c r="Z77" s="18"/>
      <c r="AA77" s="18"/>
      <c r="AB77" s="50"/>
    </row>
    <row r="78" spans="1:28" ht="15" customHeight="1">
      <c r="A78" s="3">
        <v>64</v>
      </c>
      <c r="B78" s="34">
        <f t="shared" si="12"/>
        <v>45496</v>
      </c>
      <c r="C78" s="2">
        <f t="shared" si="13"/>
        <v>884</v>
      </c>
      <c r="D78" s="5">
        <f t="shared" si="14"/>
        <v>1622</v>
      </c>
      <c r="E78" s="35">
        <f t="shared" si="18"/>
        <v>736</v>
      </c>
      <c r="F78" s="35">
        <f t="shared" si="19"/>
        <v>726</v>
      </c>
      <c r="G78" s="35">
        <f t="shared" si="20"/>
        <v>686</v>
      </c>
      <c r="H78" s="18">
        <f t="shared" si="29"/>
        <v>1770</v>
      </c>
      <c r="I78" s="18">
        <f t="shared" si="29"/>
        <v>1780</v>
      </c>
      <c r="J78" s="18">
        <f t="shared" si="29"/>
        <v>1820</v>
      </c>
      <c r="K78" s="18">
        <f t="shared" si="40"/>
        <v>2000</v>
      </c>
      <c r="L78" s="18">
        <f t="shared" si="40"/>
        <v>2000</v>
      </c>
      <c r="M78" s="18">
        <f t="shared" si="40"/>
        <v>2000</v>
      </c>
      <c r="N78" s="18">
        <f t="shared" si="41"/>
        <v>-230</v>
      </c>
      <c r="O78" s="18">
        <f t="shared" si="41"/>
        <v>-220</v>
      </c>
      <c r="P78" s="18">
        <f t="shared" si="41"/>
        <v>-180</v>
      </c>
      <c r="Q78" s="35">
        <f t="shared" si="16"/>
        <v>0</v>
      </c>
      <c r="R78" s="35">
        <f t="shared" si="16"/>
        <v>0</v>
      </c>
      <c r="S78" s="35">
        <f t="shared" si="16"/>
        <v>0</v>
      </c>
      <c r="T78" s="4">
        <f t="shared" si="10"/>
        <v>1206</v>
      </c>
      <c r="U78" s="83">
        <f t="shared" si="34"/>
        <v>1100</v>
      </c>
      <c r="V78" s="83">
        <f t="shared" si="35"/>
        <v>1300</v>
      </c>
      <c r="W78" s="83">
        <f t="shared" si="36"/>
        <v>1100</v>
      </c>
      <c r="X78" s="4"/>
      <c r="Y78" s="18"/>
      <c r="Z78" s="18"/>
      <c r="AA78" s="18"/>
      <c r="AB78" s="50"/>
    </row>
    <row r="79" spans="1:28" ht="15" customHeight="1">
      <c r="A79" s="3">
        <v>65</v>
      </c>
      <c r="B79" s="34">
        <f t="shared" si="12"/>
        <v>45497</v>
      </c>
      <c r="C79" s="2">
        <f t="shared" si="13"/>
        <v>884</v>
      </c>
      <c r="D79" s="5">
        <f t="shared" si="14"/>
        <v>1620</v>
      </c>
      <c r="E79" s="35">
        <f t="shared" si="18"/>
        <v>734</v>
      </c>
      <c r="F79" s="35">
        <f t="shared" si="19"/>
        <v>724</v>
      </c>
      <c r="G79" s="35">
        <f t="shared" si="20"/>
        <v>684</v>
      </c>
      <c r="H79" s="18">
        <f t="shared" si="29"/>
        <v>1770</v>
      </c>
      <c r="I79" s="18">
        <f t="shared" si="29"/>
        <v>1780</v>
      </c>
      <c r="J79" s="18">
        <f t="shared" si="29"/>
        <v>1820</v>
      </c>
      <c r="K79" s="18">
        <f t="shared" si="40"/>
        <v>2000</v>
      </c>
      <c r="L79" s="18">
        <f t="shared" si="40"/>
        <v>2000</v>
      </c>
      <c r="M79" s="18">
        <f t="shared" si="40"/>
        <v>2000</v>
      </c>
      <c r="N79" s="18">
        <f t="shared" si="41"/>
        <v>-230</v>
      </c>
      <c r="O79" s="18">
        <f t="shared" si="41"/>
        <v>-220</v>
      </c>
      <c r="P79" s="18">
        <f t="shared" si="41"/>
        <v>-180</v>
      </c>
      <c r="Q79" s="35">
        <f t="shared" si="16"/>
        <v>0</v>
      </c>
      <c r="R79" s="35">
        <f t="shared" si="16"/>
        <v>0</v>
      </c>
      <c r="S79" s="35">
        <f t="shared" si="16"/>
        <v>0</v>
      </c>
      <c r="T79" s="4">
        <f t="shared" ref="T79:T93" si="42">D79+C79-V79</f>
        <v>1204</v>
      </c>
      <c r="U79" s="83">
        <f t="shared" si="34"/>
        <v>1100</v>
      </c>
      <c r="V79" s="83">
        <f t="shared" si="35"/>
        <v>1300</v>
      </c>
      <c r="W79" s="83">
        <f t="shared" si="36"/>
        <v>1100</v>
      </c>
      <c r="X79" s="4"/>
      <c r="Y79" s="18"/>
      <c r="Z79" s="18"/>
      <c r="AA79" s="18"/>
      <c r="AB79" s="50"/>
    </row>
    <row r="80" spans="1:28" ht="15" customHeight="1">
      <c r="A80" s="3">
        <v>66</v>
      </c>
      <c r="B80" s="34">
        <f t="shared" ref="B80:B143" si="43">B79+1</f>
        <v>45498</v>
      </c>
      <c r="C80" s="2">
        <f t="shared" ref="C80:C143" si="44">C79</f>
        <v>884</v>
      </c>
      <c r="D80" s="5">
        <f t="shared" ref="D80:D143" si="45">D79-2</f>
        <v>1618</v>
      </c>
      <c r="E80" s="35">
        <f t="shared" si="18"/>
        <v>732</v>
      </c>
      <c r="F80" s="35">
        <f t="shared" si="19"/>
        <v>722</v>
      </c>
      <c r="G80" s="35">
        <f t="shared" si="20"/>
        <v>682</v>
      </c>
      <c r="H80" s="18">
        <f t="shared" si="29"/>
        <v>1770</v>
      </c>
      <c r="I80" s="18">
        <f t="shared" si="29"/>
        <v>1780</v>
      </c>
      <c r="J80" s="18">
        <f t="shared" si="29"/>
        <v>1820</v>
      </c>
      <c r="K80" s="18">
        <f t="shared" ref="K80:M93" si="46">K79</f>
        <v>2000</v>
      </c>
      <c r="L80" s="18">
        <f t="shared" si="46"/>
        <v>2000</v>
      </c>
      <c r="M80" s="18">
        <f t="shared" si="46"/>
        <v>2000</v>
      </c>
      <c r="N80" s="18">
        <f t="shared" si="41"/>
        <v>-230</v>
      </c>
      <c r="O80" s="18">
        <f t="shared" si="41"/>
        <v>-220</v>
      </c>
      <c r="P80" s="18">
        <f t="shared" si="41"/>
        <v>-180</v>
      </c>
      <c r="Q80" s="35">
        <f t="shared" ref="Q80:S111" si="47">Q79</f>
        <v>0</v>
      </c>
      <c r="R80" s="35">
        <f t="shared" si="47"/>
        <v>0</v>
      </c>
      <c r="S80" s="35">
        <f t="shared" si="47"/>
        <v>0</v>
      </c>
      <c r="T80" s="4">
        <f t="shared" si="42"/>
        <v>1202</v>
      </c>
      <c r="U80" s="83">
        <f t="shared" si="34"/>
        <v>1100</v>
      </c>
      <c r="V80" s="83">
        <f t="shared" si="35"/>
        <v>1300</v>
      </c>
      <c r="W80" s="83">
        <f t="shared" si="36"/>
        <v>1100</v>
      </c>
      <c r="X80" s="4"/>
      <c r="Y80" s="18"/>
      <c r="Z80" s="18"/>
      <c r="AA80" s="18"/>
      <c r="AB80" s="50"/>
    </row>
    <row r="81" spans="1:30" ht="15" customHeight="1">
      <c r="A81" s="3">
        <v>67</v>
      </c>
      <c r="B81" s="34">
        <f t="shared" si="43"/>
        <v>45499</v>
      </c>
      <c r="C81" s="2">
        <f t="shared" si="44"/>
        <v>884</v>
      </c>
      <c r="D81" s="5">
        <f t="shared" si="45"/>
        <v>1616</v>
      </c>
      <c r="E81" s="35">
        <f t="shared" ref="E81:E93" si="48">C81+D81-H81</f>
        <v>730</v>
      </c>
      <c r="F81" s="35">
        <f t="shared" ref="F81:F93" si="49">C81+D81-I81</f>
        <v>720</v>
      </c>
      <c r="G81" s="35">
        <f t="shared" ref="G81:G93" si="50">D81+C81-J81</f>
        <v>680</v>
      </c>
      <c r="H81" s="18">
        <f t="shared" si="29"/>
        <v>1770</v>
      </c>
      <c r="I81" s="18">
        <f t="shared" si="29"/>
        <v>1780</v>
      </c>
      <c r="J81" s="18">
        <f t="shared" si="29"/>
        <v>1820</v>
      </c>
      <c r="K81" s="18">
        <f t="shared" si="46"/>
        <v>2000</v>
      </c>
      <c r="L81" s="18">
        <f t="shared" si="46"/>
        <v>2000</v>
      </c>
      <c r="M81" s="18">
        <f t="shared" si="46"/>
        <v>2000</v>
      </c>
      <c r="N81" s="18">
        <f t="shared" ref="N81:P93" si="51">N80-Q81</f>
        <v>-230</v>
      </c>
      <c r="O81" s="18">
        <f t="shared" si="51"/>
        <v>-220</v>
      </c>
      <c r="P81" s="18">
        <f t="shared" si="51"/>
        <v>-180</v>
      </c>
      <c r="Q81" s="35">
        <f t="shared" si="47"/>
        <v>0</v>
      </c>
      <c r="R81" s="35">
        <f t="shared" si="47"/>
        <v>0</v>
      </c>
      <c r="S81" s="35">
        <f t="shared" si="47"/>
        <v>0</v>
      </c>
      <c r="T81" s="4">
        <f t="shared" si="42"/>
        <v>900</v>
      </c>
      <c r="U81" s="83">
        <f t="shared" si="34"/>
        <v>1400</v>
      </c>
      <c r="V81" s="83">
        <f t="shared" si="35"/>
        <v>1600</v>
      </c>
      <c r="W81" s="83">
        <f t="shared" si="36"/>
        <v>1400</v>
      </c>
      <c r="X81" s="89">
        <v>0.3</v>
      </c>
      <c r="Y81" s="18"/>
      <c r="Z81" s="18"/>
      <c r="AA81" s="18"/>
      <c r="AB81" s="50">
        <v>1</v>
      </c>
    </row>
    <row r="82" spans="1:30" ht="15" customHeight="1">
      <c r="A82" s="3">
        <v>68</v>
      </c>
      <c r="B82" s="34">
        <f t="shared" si="43"/>
        <v>45500</v>
      </c>
      <c r="C82" s="2">
        <f t="shared" si="44"/>
        <v>884</v>
      </c>
      <c r="D82" s="5">
        <f t="shared" si="45"/>
        <v>1614</v>
      </c>
      <c r="E82" s="35">
        <f t="shared" si="48"/>
        <v>728</v>
      </c>
      <c r="F82" s="35">
        <f t="shared" si="49"/>
        <v>718</v>
      </c>
      <c r="G82" s="35">
        <f t="shared" si="50"/>
        <v>678</v>
      </c>
      <c r="H82" s="18">
        <f t="shared" si="29"/>
        <v>1770</v>
      </c>
      <c r="I82" s="18">
        <f t="shared" si="29"/>
        <v>1780</v>
      </c>
      <c r="J82" s="18">
        <f t="shared" si="29"/>
        <v>1820</v>
      </c>
      <c r="K82" s="18">
        <f t="shared" si="46"/>
        <v>2000</v>
      </c>
      <c r="L82" s="18">
        <f t="shared" si="46"/>
        <v>2000</v>
      </c>
      <c r="M82" s="18">
        <f t="shared" si="46"/>
        <v>2000</v>
      </c>
      <c r="N82" s="18">
        <f t="shared" si="51"/>
        <v>-230</v>
      </c>
      <c r="O82" s="18">
        <f t="shared" si="51"/>
        <v>-220</v>
      </c>
      <c r="P82" s="18">
        <f t="shared" si="51"/>
        <v>-180</v>
      </c>
      <c r="Q82" s="35">
        <f t="shared" si="47"/>
        <v>0</v>
      </c>
      <c r="R82" s="35">
        <f t="shared" si="47"/>
        <v>0</v>
      </c>
      <c r="S82" s="35">
        <f t="shared" si="47"/>
        <v>0</v>
      </c>
      <c r="T82" s="4">
        <f t="shared" si="42"/>
        <v>898</v>
      </c>
      <c r="U82" s="83">
        <f t="shared" si="34"/>
        <v>1400</v>
      </c>
      <c r="V82" s="83">
        <f t="shared" si="35"/>
        <v>1600</v>
      </c>
      <c r="W82" s="83">
        <f t="shared" si="36"/>
        <v>1400</v>
      </c>
      <c r="X82" s="4"/>
      <c r="Y82" s="18"/>
      <c r="Z82" s="18"/>
      <c r="AA82" s="18"/>
      <c r="AB82" s="50"/>
    </row>
    <row r="83" spans="1:30" ht="15" customHeight="1">
      <c r="A83" s="3">
        <v>69</v>
      </c>
      <c r="B83" s="34">
        <f t="shared" si="43"/>
        <v>45501</v>
      </c>
      <c r="C83" s="2">
        <f t="shared" si="44"/>
        <v>884</v>
      </c>
      <c r="D83" s="5">
        <f t="shared" si="45"/>
        <v>1612</v>
      </c>
      <c r="E83" s="35">
        <f t="shared" si="48"/>
        <v>726</v>
      </c>
      <c r="F83" s="35">
        <f t="shared" si="49"/>
        <v>716</v>
      </c>
      <c r="G83" s="35">
        <f t="shared" si="50"/>
        <v>676</v>
      </c>
      <c r="H83" s="18">
        <f t="shared" si="29"/>
        <v>1770</v>
      </c>
      <c r="I83" s="18">
        <f t="shared" si="29"/>
        <v>1780</v>
      </c>
      <c r="J83" s="18">
        <f t="shared" si="29"/>
        <v>1820</v>
      </c>
      <c r="K83" s="18">
        <f t="shared" si="46"/>
        <v>2000</v>
      </c>
      <c r="L83" s="18">
        <f t="shared" si="46"/>
        <v>2000</v>
      </c>
      <c r="M83" s="18">
        <f t="shared" si="46"/>
        <v>2000</v>
      </c>
      <c r="N83" s="18">
        <f t="shared" si="51"/>
        <v>-230</v>
      </c>
      <c r="O83" s="18">
        <f t="shared" si="51"/>
        <v>-220</v>
      </c>
      <c r="P83" s="18">
        <f t="shared" si="51"/>
        <v>-180</v>
      </c>
      <c r="Q83" s="35">
        <f t="shared" si="47"/>
        <v>0</v>
      </c>
      <c r="R83" s="35">
        <f t="shared" si="47"/>
        <v>0</v>
      </c>
      <c r="S83" s="35">
        <f t="shared" si="47"/>
        <v>0</v>
      </c>
      <c r="T83" s="4">
        <f t="shared" si="42"/>
        <v>896</v>
      </c>
      <c r="U83" s="83">
        <f t="shared" si="34"/>
        <v>1400</v>
      </c>
      <c r="V83" s="83">
        <f t="shared" si="35"/>
        <v>1600</v>
      </c>
      <c r="W83" s="83">
        <f t="shared" si="36"/>
        <v>1400</v>
      </c>
      <c r="X83" s="4"/>
      <c r="Y83" s="18"/>
      <c r="Z83" s="18"/>
      <c r="AA83" s="18"/>
      <c r="AB83" s="50"/>
    </row>
    <row r="84" spans="1:30" ht="15" customHeight="1">
      <c r="A84" s="3">
        <v>70</v>
      </c>
      <c r="B84" s="34">
        <f t="shared" si="43"/>
        <v>45502</v>
      </c>
      <c r="C84" s="2">
        <f t="shared" si="44"/>
        <v>884</v>
      </c>
      <c r="D84" s="5">
        <f t="shared" si="45"/>
        <v>1610</v>
      </c>
      <c r="E84" s="35">
        <f t="shared" si="48"/>
        <v>724</v>
      </c>
      <c r="F84" s="35">
        <f t="shared" si="49"/>
        <v>714</v>
      </c>
      <c r="G84" s="35">
        <f t="shared" si="50"/>
        <v>674</v>
      </c>
      <c r="H84" s="18">
        <f t="shared" si="29"/>
        <v>1770</v>
      </c>
      <c r="I84" s="18">
        <f t="shared" si="29"/>
        <v>1780</v>
      </c>
      <c r="J84" s="18">
        <f t="shared" si="29"/>
        <v>1820</v>
      </c>
      <c r="K84" s="18">
        <f t="shared" si="46"/>
        <v>2000</v>
      </c>
      <c r="L84" s="18">
        <f t="shared" si="46"/>
        <v>2000</v>
      </c>
      <c r="M84" s="18">
        <f t="shared" si="46"/>
        <v>2000</v>
      </c>
      <c r="N84" s="18">
        <f t="shared" si="51"/>
        <v>-230</v>
      </c>
      <c r="O84" s="18">
        <f t="shared" si="51"/>
        <v>-220</v>
      </c>
      <c r="P84" s="18">
        <f t="shared" si="51"/>
        <v>-180</v>
      </c>
      <c r="Q84" s="35">
        <f t="shared" si="47"/>
        <v>0</v>
      </c>
      <c r="R84" s="35">
        <f t="shared" si="47"/>
        <v>0</v>
      </c>
      <c r="S84" s="35">
        <f t="shared" si="47"/>
        <v>0</v>
      </c>
      <c r="T84" s="4">
        <f t="shared" si="42"/>
        <v>894</v>
      </c>
      <c r="U84" s="83">
        <f t="shared" si="34"/>
        <v>1400</v>
      </c>
      <c r="V84" s="83">
        <f t="shared" si="35"/>
        <v>1600</v>
      </c>
      <c r="W84" s="83">
        <f t="shared" si="36"/>
        <v>1400</v>
      </c>
      <c r="X84" s="4"/>
      <c r="Y84" s="18"/>
      <c r="Z84" s="18"/>
      <c r="AA84" s="18"/>
      <c r="AB84" s="50"/>
    </row>
    <row r="85" spans="1:30" ht="15" customHeight="1">
      <c r="A85" s="3">
        <v>71</v>
      </c>
      <c r="B85" s="34">
        <f t="shared" si="43"/>
        <v>45503</v>
      </c>
      <c r="C85" s="2">
        <f t="shared" si="44"/>
        <v>884</v>
      </c>
      <c r="D85" s="5">
        <f t="shared" si="45"/>
        <v>1608</v>
      </c>
      <c r="E85" s="35">
        <f t="shared" si="48"/>
        <v>722</v>
      </c>
      <c r="F85" s="35">
        <f t="shared" si="49"/>
        <v>712</v>
      </c>
      <c r="G85" s="35">
        <f t="shared" si="50"/>
        <v>672</v>
      </c>
      <c r="H85" s="18">
        <f t="shared" si="29"/>
        <v>1770</v>
      </c>
      <c r="I85" s="18">
        <f t="shared" si="29"/>
        <v>1780</v>
      </c>
      <c r="J85" s="18">
        <f t="shared" si="29"/>
        <v>1820</v>
      </c>
      <c r="K85" s="18">
        <f t="shared" si="46"/>
        <v>2000</v>
      </c>
      <c r="L85" s="18">
        <f t="shared" si="46"/>
        <v>2000</v>
      </c>
      <c r="M85" s="18">
        <f t="shared" si="46"/>
        <v>2000</v>
      </c>
      <c r="N85" s="18">
        <f t="shared" si="51"/>
        <v>-230</v>
      </c>
      <c r="O85" s="18">
        <f t="shared" si="51"/>
        <v>-220</v>
      </c>
      <c r="P85" s="18">
        <f t="shared" si="51"/>
        <v>-180</v>
      </c>
      <c r="Q85" s="35">
        <f t="shared" si="47"/>
        <v>0</v>
      </c>
      <c r="R85" s="35">
        <f t="shared" si="47"/>
        <v>0</v>
      </c>
      <c r="S85" s="35">
        <f t="shared" si="47"/>
        <v>0</v>
      </c>
      <c r="T85" s="4">
        <f t="shared" si="42"/>
        <v>892</v>
      </c>
      <c r="U85" s="83">
        <f t="shared" si="34"/>
        <v>1400</v>
      </c>
      <c r="V85" s="83">
        <f t="shared" si="35"/>
        <v>1600</v>
      </c>
      <c r="W85" s="83">
        <f t="shared" si="36"/>
        <v>1400</v>
      </c>
      <c r="X85" s="4"/>
      <c r="Y85" s="18"/>
      <c r="Z85" s="18"/>
      <c r="AA85" s="18"/>
      <c r="AB85" s="50"/>
    </row>
    <row r="86" spans="1:30" ht="15" customHeight="1">
      <c r="A86" s="3">
        <v>72</v>
      </c>
      <c r="B86" s="34">
        <f t="shared" si="43"/>
        <v>45504</v>
      </c>
      <c r="C86" s="2">
        <f t="shared" si="44"/>
        <v>884</v>
      </c>
      <c r="D86" s="5">
        <f t="shared" si="45"/>
        <v>1606</v>
      </c>
      <c r="E86" s="35">
        <f t="shared" si="48"/>
        <v>720</v>
      </c>
      <c r="F86" s="35">
        <f t="shared" si="49"/>
        <v>710</v>
      </c>
      <c r="G86" s="35">
        <f t="shared" si="50"/>
        <v>670</v>
      </c>
      <c r="H86" s="18">
        <f t="shared" si="29"/>
        <v>1770</v>
      </c>
      <c r="I86" s="18">
        <f t="shared" si="29"/>
        <v>1780</v>
      </c>
      <c r="J86" s="18">
        <f t="shared" si="29"/>
        <v>1820</v>
      </c>
      <c r="K86" s="18">
        <f t="shared" si="46"/>
        <v>2000</v>
      </c>
      <c r="L86" s="18">
        <f t="shared" si="46"/>
        <v>2000</v>
      </c>
      <c r="M86" s="18">
        <f t="shared" si="46"/>
        <v>2000</v>
      </c>
      <c r="N86" s="18">
        <f t="shared" si="51"/>
        <v>-230</v>
      </c>
      <c r="O86" s="18">
        <f t="shared" si="51"/>
        <v>-220</v>
      </c>
      <c r="P86" s="18">
        <f t="shared" si="51"/>
        <v>-180</v>
      </c>
      <c r="Q86" s="35">
        <f t="shared" si="47"/>
        <v>0</v>
      </c>
      <c r="R86" s="35">
        <f t="shared" si="47"/>
        <v>0</v>
      </c>
      <c r="S86" s="35">
        <f t="shared" si="47"/>
        <v>0</v>
      </c>
      <c r="T86" s="4">
        <f t="shared" si="42"/>
        <v>890</v>
      </c>
      <c r="U86" s="83">
        <f t="shared" si="34"/>
        <v>1400</v>
      </c>
      <c r="V86" s="83">
        <f t="shared" si="35"/>
        <v>1600</v>
      </c>
      <c r="W86" s="83">
        <f t="shared" si="36"/>
        <v>1400</v>
      </c>
      <c r="X86" s="4"/>
      <c r="Y86" s="18"/>
      <c r="Z86" s="18"/>
      <c r="AA86" s="18"/>
      <c r="AB86" s="50"/>
    </row>
    <row r="87" spans="1:30" ht="15" customHeight="1">
      <c r="A87" s="3">
        <v>73</v>
      </c>
      <c r="B87" s="34">
        <f t="shared" si="43"/>
        <v>45505</v>
      </c>
      <c r="C87" s="2">
        <f t="shared" si="44"/>
        <v>884</v>
      </c>
      <c r="D87" s="5">
        <f t="shared" si="45"/>
        <v>1604</v>
      </c>
      <c r="E87" s="35">
        <f t="shared" si="48"/>
        <v>718</v>
      </c>
      <c r="F87" s="35">
        <f t="shared" si="49"/>
        <v>708</v>
      </c>
      <c r="G87" s="35">
        <f t="shared" si="50"/>
        <v>668</v>
      </c>
      <c r="H87" s="18">
        <f t="shared" si="29"/>
        <v>1770</v>
      </c>
      <c r="I87" s="18">
        <f t="shared" si="29"/>
        <v>1780</v>
      </c>
      <c r="J87" s="18">
        <f t="shared" si="29"/>
        <v>1820</v>
      </c>
      <c r="K87" s="18">
        <f t="shared" si="46"/>
        <v>2000</v>
      </c>
      <c r="L87" s="18">
        <f t="shared" si="46"/>
        <v>2000</v>
      </c>
      <c r="M87" s="18">
        <f t="shared" si="46"/>
        <v>2000</v>
      </c>
      <c r="N87" s="18">
        <f t="shared" si="51"/>
        <v>-230</v>
      </c>
      <c r="O87" s="18">
        <f t="shared" si="51"/>
        <v>-220</v>
      </c>
      <c r="P87" s="18">
        <f t="shared" si="51"/>
        <v>-180</v>
      </c>
      <c r="Q87" s="35">
        <f t="shared" si="47"/>
        <v>0</v>
      </c>
      <c r="R87" s="35">
        <f t="shared" si="47"/>
        <v>0</v>
      </c>
      <c r="S87" s="35">
        <f t="shared" si="47"/>
        <v>0</v>
      </c>
      <c r="T87" s="4">
        <f t="shared" si="42"/>
        <v>888</v>
      </c>
      <c r="U87" s="83">
        <f t="shared" si="34"/>
        <v>1400</v>
      </c>
      <c r="V87" s="83">
        <f t="shared" si="35"/>
        <v>1600</v>
      </c>
      <c r="W87" s="83">
        <f t="shared" si="36"/>
        <v>1400</v>
      </c>
      <c r="X87" s="4"/>
      <c r="Y87" s="18"/>
      <c r="Z87" s="18"/>
      <c r="AA87" s="18"/>
      <c r="AB87" s="50"/>
      <c r="AD87" s="57">
        <v>45355</v>
      </c>
    </row>
    <row r="88" spans="1:30" ht="15" customHeight="1">
      <c r="A88" s="3">
        <v>74</v>
      </c>
      <c r="B88" s="34">
        <f t="shared" si="43"/>
        <v>45506</v>
      </c>
      <c r="C88" s="2">
        <f t="shared" si="44"/>
        <v>884</v>
      </c>
      <c r="D88" s="5">
        <f t="shared" si="45"/>
        <v>1602</v>
      </c>
      <c r="E88" s="35">
        <f t="shared" si="48"/>
        <v>716</v>
      </c>
      <c r="F88" s="35">
        <f t="shared" si="49"/>
        <v>706</v>
      </c>
      <c r="G88" s="35">
        <f t="shared" si="50"/>
        <v>666</v>
      </c>
      <c r="H88" s="18">
        <f t="shared" si="29"/>
        <v>1770</v>
      </c>
      <c r="I88" s="18">
        <f t="shared" si="29"/>
        <v>1780</v>
      </c>
      <c r="J88" s="18">
        <f t="shared" si="29"/>
        <v>1820</v>
      </c>
      <c r="K88" s="18">
        <f t="shared" si="46"/>
        <v>2000</v>
      </c>
      <c r="L88" s="18">
        <f t="shared" si="46"/>
        <v>2000</v>
      </c>
      <c r="M88" s="18">
        <f t="shared" si="46"/>
        <v>2000</v>
      </c>
      <c r="N88" s="18">
        <f t="shared" si="51"/>
        <v>-230</v>
      </c>
      <c r="O88" s="18">
        <f t="shared" si="51"/>
        <v>-220</v>
      </c>
      <c r="P88" s="18">
        <f t="shared" si="51"/>
        <v>-180</v>
      </c>
      <c r="Q88" s="35">
        <f t="shared" si="47"/>
        <v>0</v>
      </c>
      <c r="R88" s="35">
        <f t="shared" si="47"/>
        <v>0</v>
      </c>
      <c r="S88" s="35">
        <f t="shared" si="47"/>
        <v>0</v>
      </c>
      <c r="T88" s="4">
        <f t="shared" si="42"/>
        <v>886</v>
      </c>
      <c r="U88" s="83">
        <f t="shared" si="34"/>
        <v>1400</v>
      </c>
      <c r="V88" s="83">
        <f t="shared" si="35"/>
        <v>1600</v>
      </c>
      <c r="W88" s="83">
        <f t="shared" si="36"/>
        <v>1400</v>
      </c>
      <c r="X88" s="4"/>
      <c r="Y88" s="18"/>
      <c r="Z88" s="18"/>
      <c r="AA88" s="18"/>
      <c r="AB88" s="50"/>
      <c r="AD88" s="57">
        <v>45359</v>
      </c>
    </row>
    <row r="89" spans="1:30" ht="15" customHeight="1">
      <c r="A89" s="3">
        <v>75</v>
      </c>
      <c r="B89" s="34">
        <f t="shared" si="43"/>
        <v>45507</v>
      </c>
      <c r="C89" s="2">
        <f t="shared" si="44"/>
        <v>884</v>
      </c>
      <c r="D89" s="5">
        <f t="shared" si="45"/>
        <v>1600</v>
      </c>
      <c r="E89" s="35">
        <f t="shared" si="48"/>
        <v>714</v>
      </c>
      <c r="F89" s="35">
        <f t="shared" si="49"/>
        <v>704</v>
      </c>
      <c r="G89" s="35">
        <f t="shared" si="50"/>
        <v>664</v>
      </c>
      <c r="H89" s="18">
        <f t="shared" si="29"/>
        <v>1770</v>
      </c>
      <c r="I89" s="18">
        <f t="shared" si="29"/>
        <v>1780</v>
      </c>
      <c r="J89" s="18">
        <f t="shared" si="29"/>
        <v>1820</v>
      </c>
      <c r="K89" s="18">
        <f t="shared" si="46"/>
        <v>2000</v>
      </c>
      <c r="L89" s="18">
        <f t="shared" si="46"/>
        <v>2000</v>
      </c>
      <c r="M89" s="18">
        <f t="shared" si="46"/>
        <v>2000</v>
      </c>
      <c r="N89" s="18">
        <f t="shared" si="51"/>
        <v>-230</v>
      </c>
      <c r="O89" s="18">
        <f t="shared" si="51"/>
        <v>-220</v>
      </c>
      <c r="P89" s="18">
        <f t="shared" si="51"/>
        <v>-180</v>
      </c>
      <c r="Q89" s="35">
        <f t="shared" si="47"/>
        <v>0</v>
      </c>
      <c r="R89" s="35">
        <f t="shared" si="47"/>
        <v>0</v>
      </c>
      <c r="S89" s="35">
        <f t="shared" si="47"/>
        <v>0</v>
      </c>
      <c r="T89" s="4">
        <f t="shared" si="42"/>
        <v>884</v>
      </c>
      <c r="U89" s="83">
        <f t="shared" si="34"/>
        <v>1400</v>
      </c>
      <c r="V89" s="83">
        <f t="shared" si="35"/>
        <v>1600</v>
      </c>
      <c r="W89" s="83">
        <f t="shared" si="36"/>
        <v>1400</v>
      </c>
      <c r="X89" s="4"/>
      <c r="Y89" s="18"/>
      <c r="Z89" s="18"/>
      <c r="AA89" s="18"/>
      <c r="AB89" s="50"/>
      <c r="AD89" s="57">
        <v>45364</v>
      </c>
    </row>
    <row r="90" spans="1:30" ht="15" customHeight="1">
      <c r="A90" s="3">
        <v>76</v>
      </c>
      <c r="B90" s="34">
        <f t="shared" si="43"/>
        <v>45508</v>
      </c>
      <c r="C90" s="2">
        <f t="shared" si="44"/>
        <v>884</v>
      </c>
      <c r="D90" s="5">
        <f t="shared" si="45"/>
        <v>1598</v>
      </c>
      <c r="E90" s="35">
        <f t="shared" si="48"/>
        <v>712</v>
      </c>
      <c r="F90" s="35">
        <f t="shared" si="49"/>
        <v>702</v>
      </c>
      <c r="G90" s="35">
        <f t="shared" si="50"/>
        <v>662</v>
      </c>
      <c r="H90" s="18">
        <f t="shared" si="29"/>
        <v>1770</v>
      </c>
      <c r="I90" s="18">
        <f t="shared" si="29"/>
        <v>1780</v>
      </c>
      <c r="J90" s="18">
        <f t="shared" si="29"/>
        <v>1820</v>
      </c>
      <c r="K90" s="18">
        <f t="shared" si="46"/>
        <v>2000</v>
      </c>
      <c r="L90" s="18">
        <f t="shared" si="46"/>
        <v>2000</v>
      </c>
      <c r="M90" s="18">
        <f t="shared" si="46"/>
        <v>2000</v>
      </c>
      <c r="N90" s="18">
        <f t="shared" si="51"/>
        <v>-230</v>
      </c>
      <c r="O90" s="18">
        <f t="shared" si="51"/>
        <v>-220</v>
      </c>
      <c r="P90" s="18">
        <f t="shared" si="51"/>
        <v>-180</v>
      </c>
      <c r="Q90" s="35">
        <f t="shared" si="47"/>
        <v>0</v>
      </c>
      <c r="R90" s="35">
        <f t="shared" si="47"/>
        <v>0</v>
      </c>
      <c r="S90" s="35">
        <f t="shared" si="47"/>
        <v>0</v>
      </c>
      <c r="T90" s="4">
        <f t="shared" si="42"/>
        <v>882</v>
      </c>
      <c r="U90" s="83">
        <f t="shared" si="34"/>
        <v>1400</v>
      </c>
      <c r="V90" s="83">
        <f t="shared" si="35"/>
        <v>1600</v>
      </c>
      <c r="W90" s="83">
        <f t="shared" si="36"/>
        <v>1400</v>
      </c>
      <c r="X90" s="4"/>
      <c r="Y90" s="18"/>
      <c r="Z90" s="18"/>
      <c r="AA90" s="18"/>
      <c r="AB90" s="50"/>
    </row>
    <row r="91" spans="1:30" ht="15" customHeight="1">
      <c r="A91" s="3">
        <v>77</v>
      </c>
      <c r="B91" s="34">
        <f t="shared" si="43"/>
        <v>45509</v>
      </c>
      <c r="C91" s="2">
        <f t="shared" si="44"/>
        <v>884</v>
      </c>
      <c r="D91" s="5">
        <f t="shared" si="45"/>
        <v>1596</v>
      </c>
      <c r="E91" s="35">
        <f t="shared" si="48"/>
        <v>710</v>
      </c>
      <c r="F91" s="35">
        <f t="shared" si="49"/>
        <v>700</v>
      </c>
      <c r="G91" s="35">
        <f t="shared" si="50"/>
        <v>660</v>
      </c>
      <c r="H91" s="18">
        <f t="shared" si="29"/>
        <v>1770</v>
      </c>
      <c r="I91" s="18">
        <f t="shared" si="29"/>
        <v>1780</v>
      </c>
      <c r="J91" s="18">
        <f t="shared" si="29"/>
        <v>1820</v>
      </c>
      <c r="K91" s="18">
        <f t="shared" si="46"/>
        <v>2000</v>
      </c>
      <c r="L91" s="18">
        <f t="shared" si="46"/>
        <v>2000</v>
      </c>
      <c r="M91" s="18">
        <f t="shared" si="46"/>
        <v>2000</v>
      </c>
      <c r="N91" s="18">
        <f t="shared" si="51"/>
        <v>-230</v>
      </c>
      <c r="O91" s="18">
        <f t="shared" si="51"/>
        <v>-220</v>
      </c>
      <c r="P91" s="18">
        <f t="shared" si="51"/>
        <v>-180</v>
      </c>
      <c r="Q91" s="35">
        <f t="shared" si="47"/>
        <v>0</v>
      </c>
      <c r="R91" s="35">
        <f t="shared" si="47"/>
        <v>0</v>
      </c>
      <c r="S91" s="35">
        <f t="shared" si="47"/>
        <v>0</v>
      </c>
      <c r="T91" s="4">
        <f t="shared" si="42"/>
        <v>880</v>
      </c>
      <c r="U91" s="83">
        <f t="shared" si="34"/>
        <v>1400</v>
      </c>
      <c r="V91" s="83">
        <f t="shared" si="35"/>
        <v>1600</v>
      </c>
      <c r="W91" s="83">
        <f t="shared" si="36"/>
        <v>1400</v>
      </c>
      <c r="X91" s="4"/>
      <c r="Y91" s="18"/>
      <c r="Z91" s="18"/>
      <c r="AA91" s="18"/>
      <c r="AB91" s="50"/>
    </row>
    <row r="92" spans="1:30" ht="15" customHeight="1">
      <c r="A92" s="3">
        <v>78</v>
      </c>
      <c r="B92" s="34">
        <f t="shared" si="43"/>
        <v>45510</v>
      </c>
      <c r="C92" s="2">
        <f t="shared" si="44"/>
        <v>884</v>
      </c>
      <c r="D92" s="5">
        <f t="shared" si="45"/>
        <v>1594</v>
      </c>
      <c r="E92" s="35">
        <f t="shared" si="48"/>
        <v>708</v>
      </c>
      <c r="F92" s="35">
        <f t="shared" si="49"/>
        <v>698</v>
      </c>
      <c r="G92" s="35">
        <f t="shared" si="50"/>
        <v>658</v>
      </c>
      <c r="H92" s="18">
        <f t="shared" si="29"/>
        <v>1770</v>
      </c>
      <c r="I92" s="18">
        <f t="shared" si="29"/>
        <v>1780</v>
      </c>
      <c r="J92" s="18">
        <f t="shared" si="29"/>
        <v>1820</v>
      </c>
      <c r="K92" s="18">
        <f t="shared" si="46"/>
        <v>2000</v>
      </c>
      <c r="L92" s="18">
        <f t="shared" si="46"/>
        <v>2000</v>
      </c>
      <c r="M92" s="18">
        <f t="shared" si="46"/>
        <v>2000</v>
      </c>
      <c r="N92" s="18">
        <f t="shared" si="51"/>
        <v>-230</v>
      </c>
      <c r="O92" s="18">
        <f t="shared" si="51"/>
        <v>-220</v>
      </c>
      <c r="P92" s="18">
        <f t="shared" si="51"/>
        <v>-180</v>
      </c>
      <c r="Q92" s="35">
        <f t="shared" si="47"/>
        <v>0</v>
      </c>
      <c r="R92" s="35">
        <f t="shared" si="47"/>
        <v>0</v>
      </c>
      <c r="S92" s="35">
        <f t="shared" si="47"/>
        <v>0</v>
      </c>
      <c r="T92" s="4">
        <f t="shared" si="42"/>
        <v>878</v>
      </c>
      <c r="U92" s="83">
        <f t="shared" si="34"/>
        <v>1400</v>
      </c>
      <c r="V92" s="83">
        <f t="shared" si="35"/>
        <v>1600</v>
      </c>
      <c r="W92" s="83">
        <f t="shared" si="36"/>
        <v>1400</v>
      </c>
      <c r="X92" s="4"/>
      <c r="Y92" s="18"/>
      <c r="Z92" s="18"/>
      <c r="AA92" s="18"/>
      <c r="AB92" s="50"/>
    </row>
    <row r="93" spans="1:30" ht="15" customHeight="1">
      <c r="A93" s="3">
        <v>79</v>
      </c>
      <c r="B93" s="34">
        <f t="shared" si="43"/>
        <v>45511</v>
      </c>
      <c r="C93" s="2">
        <f t="shared" si="44"/>
        <v>884</v>
      </c>
      <c r="D93" s="5">
        <f t="shared" si="45"/>
        <v>1592</v>
      </c>
      <c r="E93" s="35">
        <f t="shared" si="48"/>
        <v>706</v>
      </c>
      <c r="F93" s="35">
        <f t="shared" si="49"/>
        <v>696</v>
      </c>
      <c r="G93" s="35">
        <f t="shared" si="50"/>
        <v>656</v>
      </c>
      <c r="H93" s="18">
        <f t="shared" si="29"/>
        <v>1770</v>
      </c>
      <c r="I93" s="18">
        <f t="shared" si="29"/>
        <v>1780</v>
      </c>
      <c r="J93" s="18">
        <f t="shared" si="29"/>
        <v>1820</v>
      </c>
      <c r="K93" s="18">
        <f t="shared" si="46"/>
        <v>2000</v>
      </c>
      <c r="L93" s="18">
        <f t="shared" si="46"/>
        <v>2000</v>
      </c>
      <c r="M93" s="18">
        <f t="shared" si="46"/>
        <v>2000</v>
      </c>
      <c r="N93" s="18">
        <f t="shared" si="51"/>
        <v>-230</v>
      </c>
      <c r="O93" s="18">
        <f t="shared" si="51"/>
        <v>-220</v>
      </c>
      <c r="P93" s="18">
        <f t="shared" si="51"/>
        <v>-180</v>
      </c>
      <c r="Q93" s="35">
        <f t="shared" si="47"/>
        <v>0</v>
      </c>
      <c r="R93" s="35">
        <f t="shared" si="47"/>
        <v>0</v>
      </c>
      <c r="S93" s="35">
        <f t="shared" si="47"/>
        <v>0</v>
      </c>
      <c r="T93" s="4">
        <f t="shared" si="42"/>
        <v>876</v>
      </c>
      <c r="U93" s="83">
        <f t="shared" si="34"/>
        <v>1400</v>
      </c>
      <c r="V93" s="83">
        <f t="shared" si="35"/>
        <v>1600</v>
      </c>
      <c r="W93" s="83">
        <f t="shared" si="36"/>
        <v>1400</v>
      </c>
      <c r="X93" s="4"/>
      <c r="Y93" s="18"/>
      <c r="Z93" s="18"/>
      <c r="AA93" s="18"/>
      <c r="AB93" s="50"/>
    </row>
    <row r="94" spans="1:30" ht="15" customHeight="1">
      <c r="A94" s="3">
        <v>80</v>
      </c>
      <c r="B94" s="34">
        <f t="shared" si="43"/>
        <v>45512</v>
      </c>
      <c r="C94" s="2">
        <f t="shared" si="44"/>
        <v>884</v>
      </c>
      <c r="D94" s="5">
        <f t="shared" si="45"/>
        <v>1590</v>
      </c>
      <c r="E94" s="35">
        <f t="shared" ref="E94:E117" si="52">C94+D94-H94</f>
        <v>704</v>
      </c>
      <c r="F94" s="35">
        <f t="shared" ref="F94:F117" si="53">C94+D94-I94</f>
        <v>694</v>
      </c>
      <c r="G94" s="35">
        <f t="shared" ref="G94:G117" si="54">D94+C94-J94</f>
        <v>654</v>
      </c>
      <c r="H94" s="18">
        <f t="shared" ref="H94:H117" si="55">K94+N94</f>
        <v>1770</v>
      </c>
      <c r="I94" s="18">
        <f t="shared" ref="I94:I117" si="56">L94+O94</f>
        <v>1780</v>
      </c>
      <c r="J94" s="18">
        <f t="shared" ref="J94:J117" si="57">M94+P94</f>
        <v>1820</v>
      </c>
      <c r="K94" s="18">
        <f t="shared" ref="K94:M94" si="58">K93</f>
        <v>2000</v>
      </c>
      <c r="L94" s="18">
        <f t="shared" si="58"/>
        <v>2000</v>
      </c>
      <c r="M94" s="18">
        <f t="shared" si="58"/>
        <v>2000</v>
      </c>
      <c r="N94" s="18">
        <f t="shared" ref="N94:N117" si="59">N93-Q94</f>
        <v>-230</v>
      </c>
      <c r="O94" s="18">
        <f t="shared" ref="O94:O117" si="60">O93-R94</f>
        <v>-220</v>
      </c>
      <c r="P94" s="18">
        <f t="shared" ref="P94:P117" si="61">P93-S94</f>
        <v>-180</v>
      </c>
      <c r="Q94" s="35">
        <f t="shared" si="47"/>
        <v>0</v>
      </c>
      <c r="R94" s="35">
        <f t="shared" si="47"/>
        <v>0</v>
      </c>
      <c r="S94" s="35">
        <f t="shared" si="47"/>
        <v>0</v>
      </c>
      <c r="T94" s="4">
        <f t="shared" ref="T94:T117" si="62">D94+C94-V94</f>
        <v>874</v>
      </c>
      <c r="U94" s="83">
        <f t="shared" si="34"/>
        <v>1400</v>
      </c>
      <c r="V94" s="83">
        <f t="shared" si="35"/>
        <v>1600</v>
      </c>
      <c r="W94" s="83">
        <f t="shared" si="36"/>
        <v>1400</v>
      </c>
      <c r="X94" s="4"/>
      <c r="Y94" s="18"/>
      <c r="Z94" s="18"/>
      <c r="AA94" s="18"/>
      <c r="AB94" s="50"/>
    </row>
    <row r="95" spans="1:30" ht="15" customHeight="1">
      <c r="A95" s="3">
        <v>81</v>
      </c>
      <c r="B95" s="34">
        <f t="shared" si="43"/>
        <v>45513</v>
      </c>
      <c r="C95" s="2">
        <f t="shared" si="44"/>
        <v>884</v>
      </c>
      <c r="D95" s="5">
        <f t="shared" si="45"/>
        <v>1588</v>
      </c>
      <c r="E95" s="35">
        <f t="shared" si="52"/>
        <v>702</v>
      </c>
      <c r="F95" s="35">
        <f t="shared" si="53"/>
        <v>692</v>
      </c>
      <c r="G95" s="35">
        <f t="shared" si="54"/>
        <v>652</v>
      </c>
      <c r="H95" s="18">
        <f t="shared" si="55"/>
        <v>1770</v>
      </c>
      <c r="I95" s="18">
        <f t="shared" si="56"/>
        <v>1780</v>
      </c>
      <c r="J95" s="18">
        <f t="shared" si="57"/>
        <v>1820</v>
      </c>
      <c r="K95" s="18">
        <f t="shared" ref="K95:M95" si="63">K94</f>
        <v>2000</v>
      </c>
      <c r="L95" s="18">
        <f t="shared" si="63"/>
        <v>2000</v>
      </c>
      <c r="M95" s="18">
        <f t="shared" si="63"/>
        <v>2000</v>
      </c>
      <c r="N95" s="18">
        <f t="shared" si="59"/>
        <v>-230</v>
      </c>
      <c r="O95" s="18">
        <f t="shared" si="60"/>
        <v>-220</v>
      </c>
      <c r="P95" s="18">
        <f t="shared" si="61"/>
        <v>-180</v>
      </c>
      <c r="Q95" s="35">
        <f t="shared" si="47"/>
        <v>0</v>
      </c>
      <c r="R95" s="35">
        <f t="shared" si="47"/>
        <v>0</v>
      </c>
      <c r="S95" s="35">
        <f t="shared" si="47"/>
        <v>0</v>
      </c>
      <c r="T95" s="4">
        <f t="shared" si="62"/>
        <v>872</v>
      </c>
      <c r="U95" s="83">
        <f t="shared" si="34"/>
        <v>1400</v>
      </c>
      <c r="V95" s="83">
        <f t="shared" si="35"/>
        <v>1600</v>
      </c>
      <c r="W95" s="83">
        <f t="shared" si="36"/>
        <v>1400</v>
      </c>
      <c r="X95" s="4"/>
      <c r="Y95" s="18"/>
      <c r="Z95" s="18"/>
      <c r="AA95" s="18"/>
      <c r="AB95" s="50"/>
    </row>
    <row r="96" spans="1:30" ht="15" customHeight="1">
      <c r="A96" s="3">
        <v>82</v>
      </c>
      <c r="B96" s="34">
        <f t="shared" si="43"/>
        <v>45514</v>
      </c>
      <c r="C96" s="2">
        <f t="shared" si="44"/>
        <v>884</v>
      </c>
      <c r="D96" s="5">
        <f t="shared" si="45"/>
        <v>1586</v>
      </c>
      <c r="E96" s="35">
        <f t="shared" si="52"/>
        <v>700</v>
      </c>
      <c r="F96" s="35">
        <f t="shared" si="53"/>
        <v>690</v>
      </c>
      <c r="G96" s="35">
        <f t="shared" si="54"/>
        <v>650</v>
      </c>
      <c r="H96" s="18">
        <f t="shared" si="55"/>
        <v>1770</v>
      </c>
      <c r="I96" s="18">
        <f t="shared" si="56"/>
        <v>1780</v>
      </c>
      <c r="J96" s="18">
        <f t="shared" si="57"/>
        <v>1820</v>
      </c>
      <c r="K96" s="18">
        <f t="shared" ref="K96:M96" si="64">K95</f>
        <v>2000</v>
      </c>
      <c r="L96" s="18">
        <f t="shared" si="64"/>
        <v>2000</v>
      </c>
      <c r="M96" s="18">
        <f t="shared" si="64"/>
        <v>2000</v>
      </c>
      <c r="N96" s="18">
        <f t="shared" si="59"/>
        <v>-230</v>
      </c>
      <c r="O96" s="18">
        <f t="shared" si="60"/>
        <v>-220</v>
      </c>
      <c r="P96" s="18">
        <f t="shared" si="61"/>
        <v>-180</v>
      </c>
      <c r="Q96" s="35">
        <f t="shared" si="47"/>
        <v>0</v>
      </c>
      <c r="R96" s="35">
        <f t="shared" si="47"/>
        <v>0</v>
      </c>
      <c r="S96" s="35">
        <f t="shared" si="47"/>
        <v>0</v>
      </c>
      <c r="T96" s="4">
        <f t="shared" si="62"/>
        <v>870</v>
      </c>
      <c r="U96" s="83">
        <f t="shared" ref="U96:U159" si="65">U95+$X96*1000-Q96</f>
        <v>1400</v>
      </c>
      <c r="V96" s="83">
        <f t="shared" ref="V96:V159" si="66">V95+$X96*1000-R96</f>
        <v>1600</v>
      </c>
      <c r="W96" s="83">
        <f t="shared" ref="W96:W159" si="67">W95+$X96*1000-S96</f>
        <v>1400</v>
      </c>
      <c r="X96" s="4"/>
      <c r="Y96" s="18"/>
      <c r="Z96" s="18"/>
      <c r="AA96" s="18"/>
      <c r="AB96" s="50"/>
    </row>
    <row r="97" spans="1:28" ht="15" customHeight="1">
      <c r="A97" s="3">
        <v>83</v>
      </c>
      <c r="B97" s="34">
        <f t="shared" si="43"/>
        <v>45515</v>
      </c>
      <c r="C97" s="2">
        <f t="shared" si="44"/>
        <v>884</v>
      </c>
      <c r="D97" s="5">
        <f t="shared" si="45"/>
        <v>1584</v>
      </c>
      <c r="E97" s="35">
        <f t="shared" si="52"/>
        <v>698</v>
      </c>
      <c r="F97" s="35">
        <f t="shared" si="53"/>
        <v>688</v>
      </c>
      <c r="G97" s="35">
        <f t="shared" si="54"/>
        <v>648</v>
      </c>
      <c r="H97" s="18">
        <f t="shared" si="55"/>
        <v>1770</v>
      </c>
      <c r="I97" s="18">
        <f t="shared" si="56"/>
        <v>1780</v>
      </c>
      <c r="J97" s="18">
        <f t="shared" si="57"/>
        <v>1820</v>
      </c>
      <c r="K97" s="18">
        <f t="shared" ref="K97:M97" si="68">K96</f>
        <v>2000</v>
      </c>
      <c r="L97" s="18">
        <f t="shared" si="68"/>
        <v>2000</v>
      </c>
      <c r="M97" s="18">
        <f t="shared" si="68"/>
        <v>2000</v>
      </c>
      <c r="N97" s="18">
        <f t="shared" si="59"/>
        <v>-230</v>
      </c>
      <c r="O97" s="18">
        <f t="shared" si="60"/>
        <v>-220</v>
      </c>
      <c r="P97" s="18">
        <f t="shared" si="61"/>
        <v>-180</v>
      </c>
      <c r="Q97" s="35">
        <f t="shared" si="47"/>
        <v>0</v>
      </c>
      <c r="R97" s="35">
        <f t="shared" si="47"/>
        <v>0</v>
      </c>
      <c r="S97" s="35">
        <f t="shared" si="47"/>
        <v>0</v>
      </c>
      <c r="T97" s="4">
        <f t="shared" si="62"/>
        <v>868</v>
      </c>
      <c r="U97" s="83">
        <f t="shared" si="65"/>
        <v>1400</v>
      </c>
      <c r="V97" s="83">
        <f t="shared" si="66"/>
        <v>1600</v>
      </c>
      <c r="W97" s="83">
        <f t="shared" si="67"/>
        <v>1400</v>
      </c>
      <c r="X97" s="4"/>
      <c r="Y97" s="18"/>
      <c r="Z97" s="18"/>
      <c r="AA97" s="18"/>
      <c r="AB97" s="50"/>
    </row>
    <row r="98" spans="1:28" ht="15" customHeight="1">
      <c r="A98" s="3">
        <v>84</v>
      </c>
      <c r="B98" s="34">
        <f t="shared" si="43"/>
        <v>45516</v>
      </c>
      <c r="C98" s="2">
        <f t="shared" si="44"/>
        <v>884</v>
      </c>
      <c r="D98" s="5">
        <f t="shared" si="45"/>
        <v>1582</v>
      </c>
      <c r="E98" s="35">
        <f t="shared" si="52"/>
        <v>696</v>
      </c>
      <c r="F98" s="35">
        <f t="shared" si="53"/>
        <v>686</v>
      </c>
      <c r="G98" s="35">
        <f t="shared" si="54"/>
        <v>646</v>
      </c>
      <c r="H98" s="18">
        <f t="shared" si="55"/>
        <v>1770</v>
      </c>
      <c r="I98" s="18">
        <f t="shared" si="56"/>
        <v>1780</v>
      </c>
      <c r="J98" s="18">
        <f t="shared" si="57"/>
        <v>1820</v>
      </c>
      <c r="K98" s="18">
        <f t="shared" ref="K98:M98" si="69">K97</f>
        <v>2000</v>
      </c>
      <c r="L98" s="18">
        <f t="shared" si="69"/>
        <v>2000</v>
      </c>
      <c r="M98" s="18">
        <f t="shared" si="69"/>
        <v>2000</v>
      </c>
      <c r="N98" s="18">
        <f t="shared" si="59"/>
        <v>-230</v>
      </c>
      <c r="O98" s="18">
        <f t="shared" si="60"/>
        <v>-220</v>
      </c>
      <c r="P98" s="18">
        <f t="shared" si="61"/>
        <v>-180</v>
      </c>
      <c r="Q98" s="35">
        <f t="shared" si="47"/>
        <v>0</v>
      </c>
      <c r="R98" s="35">
        <f t="shared" si="47"/>
        <v>0</v>
      </c>
      <c r="S98" s="35">
        <f t="shared" si="47"/>
        <v>0</v>
      </c>
      <c r="T98" s="4">
        <f t="shared" si="62"/>
        <v>866</v>
      </c>
      <c r="U98" s="83">
        <f t="shared" si="65"/>
        <v>1400</v>
      </c>
      <c r="V98" s="83">
        <f t="shared" si="66"/>
        <v>1600</v>
      </c>
      <c r="W98" s="83">
        <f t="shared" si="67"/>
        <v>1400</v>
      </c>
      <c r="X98" s="4"/>
      <c r="Y98" s="18"/>
      <c r="Z98" s="18"/>
      <c r="AA98" s="18"/>
      <c r="AB98" s="50"/>
    </row>
    <row r="99" spans="1:28" ht="15" customHeight="1">
      <c r="A99" s="3">
        <v>85</v>
      </c>
      <c r="B99" s="34">
        <f t="shared" si="43"/>
        <v>45517</v>
      </c>
      <c r="C99" s="2">
        <f t="shared" si="44"/>
        <v>884</v>
      </c>
      <c r="D99" s="5">
        <f t="shared" si="45"/>
        <v>1580</v>
      </c>
      <c r="E99" s="35">
        <f t="shared" si="52"/>
        <v>694</v>
      </c>
      <c r="F99" s="35">
        <f t="shared" si="53"/>
        <v>684</v>
      </c>
      <c r="G99" s="35">
        <f t="shared" si="54"/>
        <v>644</v>
      </c>
      <c r="H99" s="18">
        <f t="shared" si="55"/>
        <v>1770</v>
      </c>
      <c r="I99" s="18">
        <f t="shared" si="56"/>
        <v>1780</v>
      </c>
      <c r="J99" s="18">
        <f t="shared" si="57"/>
        <v>1820</v>
      </c>
      <c r="K99" s="18">
        <f t="shared" ref="K99:M99" si="70">K98</f>
        <v>2000</v>
      </c>
      <c r="L99" s="18">
        <f t="shared" si="70"/>
        <v>2000</v>
      </c>
      <c r="M99" s="18">
        <f t="shared" si="70"/>
        <v>2000</v>
      </c>
      <c r="N99" s="18">
        <f t="shared" si="59"/>
        <v>-230</v>
      </c>
      <c r="O99" s="18">
        <f t="shared" si="60"/>
        <v>-220</v>
      </c>
      <c r="P99" s="18">
        <f t="shared" si="61"/>
        <v>-180</v>
      </c>
      <c r="Q99" s="35">
        <f t="shared" si="47"/>
        <v>0</v>
      </c>
      <c r="R99" s="35">
        <f t="shared" si="47"/>
        <v>0</v>
      </c>
      <c r="S99" s="35">
        <f t="shared" si="47"/>
        <v>0</v>
      </c>
      <c r="T99" s="4">
        <f t="shared" si="62"/>
        <v>864</v>
      </c>
      <c r="U99" s="83">
        <f t="shared" si="65"/>
        <v>1400</v>
      </c>
      <c r="V99" s="83">
        <f t="shared" si="66"/>
        <v>1600</v>
      </c>
      <c r="W99" s="83">
        <f t="shared" si="67"/>
        <v>1400</v>
      </c>
      <c r="X99" s="4"/>
      <c r="Y99" s="18"/>
      <c r="Z99" s="18"/>
      <c r="AA99" s="18"/>
      <c r="AB99" s="50"/>
    </row>
    <row r="100" spans="1:28" ht="15" customHeight="1">
      <c r="A100" s="3">
        <v>86</v>
      </c>
      <c r="B100" s="34">
        <f t="shared" si="43"/>
        <v>45518</v>
      </c>
      <c r="C100" s="2">
        <f t="shared" si="44"/>
        <v>884</v>
      </c>
      <c r="D100" s="5">
        <f t="shared" si="45"/>
        <v>1578</v>
      </c>
      <c r="E100" s="35">
        <f t="shared" si="52"/>
        <v>692</v>
      </c>
      <c r="F100" s="35">
        <f t="shared" si="53"/>
        <v>682</v>
      </c>
      <c r="G100" s="35">
        <f t="shared" si="54"/>
        <v>642</v>
      </c>
      <c r="H100" s="18">
        <f t="shared" si="55"/>
        <v>1770</v>
      </c>
      <c r="I100" s="18">
        <f t="shared" si="56"/>
        <v>1780</v>
      </c>
      <c r="J100" s="18">
        <f t="shared" si="57"/>
        <v>1820</v>
      </c>
      <c r="K100" s="18">
        <f t="shared" ref="K100:M100" si="71">K99</f>
        <v>2000</v>
      </c>
      <c r="L100" s="18">
        <f t="shared" si="71"/>
        <v>2000</v>
      </c>
      <c r="M100" s="18">
        <f t="shared" si="71"/>
        <v>2000</v>
      </c>
      <c r="N100" s="18">
        <f t="shared" si="59"/>
        <v>-230</v>
      </c>
      <c r="O100" s="18">
        <f t="shared" si="60"/>
        <v>-220</v>
      </c>
      <c r="P100" s="18">
        <f t="shared" si="61"/>
        <v>-180</v>
      </c>
      <c r="Q100" s="35">
        <f t="shared" si="47"/>
        <v>0</v>
      </c>
      <c r="R100" s="35">
        <f t="shared" si="47"/>
        <v>0</v>
      </c>
      <c r="S100" s="35">
        <f t="shared" si="47"/>
        <v>0</v>
      </c>
      <c r="T100" s="4">
        <f t="shared" si="62"/>
        <v>862</v>
      </c>
      <c r="U100" s="83">
        <f t="shared" si="65"/>
        <v>1400</v>
      </c>
      <c r="V100" s="83">
        <f t="shared" si="66"/>
        <v>1600</v>
      </c>
      <c r="W100" s="83">
        <f t="shared" si="67"/>
        <v>1400</v>
      </c>
      <c r="X100" s="4"/>
      <c r="Y100" s="18"/>
      <c r="Z100" s="18"/>
      <c r="AA100" s="18"/>
      <c r="AB100" s="50"/>
    </row>
    <row r="101" spans="1:28" ht="15" customHeight="1">
      <c r="A101" s="3">
        <v>87</v>
      </c>
      <c r="B101" s="34">
        <f t="shared" si="43"/>
        <v>45519</v>
      </c>
      <c r="C101" s="2">
        <f t="shared" si="44"/>
        <v>884</v>
      </c>
      <c r="D101" s="5">
        <f t="shared" si="45"/>
        <v>1576</v>
      </c>
      <c r="E101" s="35">
        <f t="shared" si="52"/>
        <v>690</v>
      </c>
      <c r="F101" s="35">
        <f t="shared" si="53"/>
        <v>680</v>
      </c>
      <c r="G101" s="35">
        <f t="shared" si="54"/>
        <v>640</v>
      </c>
      <c r="H101" s="18">
        <f t="shared" si="55"/>
        <v>1770</v>
      </c>
      <c r="I101" s="18">
        <f t="shared" si="56"/>
        <v>1780</v>
      </c>
      <c r="J101" s="18">
        <f t="shared" si="57"/>
        <v>1820</v>
      </c>
      <c r="K101" s="18">
        <f t="shared" ref="K101:M101" si="72">K100</f>
        <v>2000</v>
      </c>
      <c r="L101" s="18">
        <f t="shared" si="72"/>
        <v>2000</v>
      </c>
      <c r="M101" s="18">
        <f t="shared" si="72"/>
        <v>2000</v>
      </c>
      <c r="N101" s="18">
        <f t="shared" si="59"/>
        <v>-230</v>
      </c>
      <c r="O101" s="18">
        <f t="shared" si="60"/>
        <v>-220</v>
      </c>
      <c r="P101" s="18">
        <f t="shared" si="61"/>
        <v>-180</v>
      </c>
      <c r="Q101" s="35">
        <f t="shared" si="47"/>
        <v>0</v>
      </c>
      <c r="R101" s="35">
        <f t="shared" si="47"/>
        <v>0</v>
      </c>
      <c r="S101" s="35">
        <f t="shared" si="47"/>
        <v>0</v>
      </c>
      <c r="T101" s="4">
        <f t="shared" si="62"/>
        <v>860</v>
      </c>
      <c r="U101" s="83">
        <f t="shared" si="65"/>
        <v>1400</v>
      </c>
      <c r="V101" s="83">
        <f t="shared" si="66"/>
        <v>1600</v>
      </c>
      <c r="W101" s="83">
        <f t="shared" si="67"/>
        <v>1400</v>
      </c>
      <c r="X101" s="4"/>
      <c r="Y101" s="18"/>
      <c r="Z101" s="18"/>
      <c r="AA101" s="18"/>
      <c r="AB101" s="50"/>
    </row>
    <row r="102" spans="1:28" ht="15" customHeight="1">
      <c r="A102" s="3">
        <v>88</v>
      </c>
      <c r="B102" s="34">
        <f t="shared" si="43"/>
        <v>45520</v>
      </c>
      <c r="C102" s="2">
        <f t="shared" si="44"/>
        <v>884</v>
      </c>
      <c r="D102" s="5">
        <f t="shared" si="45"/>
        <v>1574</v>
      </c>
      <c r="E102" s="35">
        <f t="shared" si="52"/>
        <v>688</v>
      </c>
      <c r="F102" s="35">
        <f t="shared" si="53"/>
        <v>678</v>
      </c>
      <c r="G102" s="35">
        <f t="shared" si="54"/>
        <v>638</v>
      </c>
      <c r="H102" s="18">
        <f t="shared" si="55"/>
        <v>1770</v>
      </c>
      <c r="I102" s="18">
        <f t="shared" si="56"/>
        <v>1780</v>
      </c>
      <c r="J102" s="18">
        <f t="shared" si="57"/>
        <v>1820</v>
      </c>
      <c r="K102" s="18">
        <f t="shared" ref="K102:M102" si="73">K101</f>
        <v>2000</v>
      </c>
      <c r="L102" s="18">
        <f t="shared" si="73"/>
        <v>2000</v>
      </c>
      <c r="M102" s="18">
        <f t="shared" si="73"/>
        <v>2000</v>
      </c>
      <c r="N102" s="18">
        <f t="shared" si="59"/>
        <v>-230</v>
      </c>
      <c r="O102" s="18">
        <f t="shared" si="60"/>
        <v>-220</v>
      </c>
      <c r="P102" s="18">
        <f t="shared" si="61"/>
        <v>-180</v>
      </c>
      <c r="Q102" s="35">
        <f t="shared" si="47"/>
        <v>0</v>
      </c>
      <c r="R102" s="35">
        <f t="shared" si="47"/>
        <v>0</v>
      </c>
      <c r="S102" s="35">
        <f t="shared" si="47"/>
        <v>0</v>
      </c>
      <c r="T102" s="4">
        <f t="shared" si="62"/>
        <v>858</v>
      </c>
      <c r="U102" s="83">
        <f t="shared" si="65"/>
        <v>1400</v>
      </c>
      <c r="V102" s="83">
        <f t="shared" si="66"/>
        <v>1600</v>
      </c>
      <c r="W102" s="83">
        <f t="shared" si="67"/>
        <v>1400</v>
      </c>
      <c r="X102" s="4"/>
      <c r="Y102" s="18"/>
      <c r="Z102" s="18"/>
      <c r="AA102" s="18"/>
      <c r="AB102" s="50"/>
    </row>
    <row r="103" spans="1:28" ht="15" customHeight="1">
      <c r="A103" s="3">
        <v>89</v>
      </c>
      <c r="B103" s="34">
        <f t="shared" si="43"/>
        <v>45521</v>
      </c>
      <c r="C103" s="2">
        <f t="shared" si="44"/>
        <v>884</v>
      </c>
      <c r="D103" s="5">
        <f t="shared" si="45"/>
        <v>1572</v>
      </c>
      <c r="E103" s="35">
        <f t="shared" si="52"/>
        <v>686</v>
      </c>
      <c r="F103" s="35">
        <f t="shared" si="53"/>
        <v>676</v>
      </c>
      <c r="G103" s="35">
        <f t="shared" si="54"/>
        <v>636</v>
      </c>
      <c r="H103" s="18">
        <f t="shared" si="55"/>
        <v>1770</v>
      </c>
      <c r="I103" s="18">
        <f t="shared" si="56"/>
        <v>1780</v>
      </c>
      <c r="J103" s="18">
        <f t="shared" si="57"/>
        <v>1820</v>
      </c>
      <c r="K103" s="18">
        <f t="shared" ref="K103:M103" si="74">K102</f>
        <v>2000</v>
      </c>
      <c r="L103" s="18">
        <f t="shared" si="74"/>
        <v>2000</v>
      </c>
      <c r="M103" s="18">
        <f t="shared" si="74"/>
        <v>2000</v>
      </c>
      <c r="N103" s="18">
        <f t="shared" si="59"/>
        <v>-230</v>
      </c>
      <c r="O103" s="18">
        <f t="shared" si="60"/>
        <v>-220</v>
      </c>
      <c r="P103" s="18">
        <f t="shared" si="61"/>
        <v>-180</v>
      </c>
      <c r="Q103" s="35">
        <f t="shared" si="47"/>
        <v>0</v>
      </c>
      <c r="R103" s="35">
        <f t="shared" si="47"/>
        <v>0</v>
      </c>
      <c r="S103" s="35">
        <f t="shared" si="47"/>
        <v>0</v>
      </c>
      <c r="T103" s="4">
        <f t="shared" si="62"/>
        <v>856</v>
      </c>
      <c r="U103" s="83">
        <f t="shared" si="65"/>
        <v>1400</v>
      </c>
      <c r="V103" s="83">
        <f t="shared" si="66"/>
        <v>1600</v>
      </c>
      <c r="W103" s="83">
        <f t="shared" si="67"/>
        <v>1400</v>
      </c>
      <c r="X103" s="4"/>
      <c r="Y103" s="18"/>
      <c r="Z103" s="18"/>
      <c r="AA103" s="18"/>
      <c r="AB103" s="50"/>
    </row>
    <row r="104" spans="1:28" ht="15" customHeight="1">
      <c r="A104" s="3">
        <v>90</v>
      </c>
      <c r="B104" s="34">
        <f t="shared" si="43"/>
        <v>45522</v>
      </c>
      <c r="C104" s="2">
        <f t="shared" si="44"/>
        <v>884</v>
      </c>
      <c r="D104" s="5">
        <f t="shared" si="45"/>
        <v>1570</v>
      </c>
      <c r="E104" s="35">
        <f t="shared" si="52"/>
        <v>684</v>
      </c>
      <c r="F104" s="35">
        <f t="shared" si="53"/>
        <v>674</v>
      </c>
      <c r="G104" s="35">
        <f t="shared" si="54"/>
        <v>634</v>
      </c>
      <c r="H104" s="18">
        <f t="shared" si="55"/>
        <v>1770</v>
      </c>
      <c r="I104" s="18">
        <f t="shared" si="56"/>
        <v>1780</v>
      </c>
      <c r="J104" s="18">
        <f t="shared" si="57"/>
        <v>1820</v>
      </c>
      <c r="K104" s="18">
        <f t="shared" ref="K104:M104" si="75">K103</f>
        <v>2000</v>
      </c>
      <c r="L104" s="18">
        <f t="shared" si="75"/>
        <v>2000</v>
      </c>
      <c r="M104" s="18">
        <f t="shared" si="75"/>
        <v>2000</v>
      </c>
      <c r="N104" s="18">
        <f t="shared" si="59"/>
        <v>-230</v>
      </c>
      <c r="O104" s="18">
        <f t="shared" si="60"/>
        <v>-220</v>
      </c>
      <c r="P104" s="18">
        <f t="shared" si="61"/>
        <v>-180</v>
      </c>
      <c r="Q104" s="35">
        <f t="shared" si="47"/>
        <v>0</v>
      </c>
      <c r="R104" s="35">
        <f t="shared" si="47"/>
        <v>0</v>
      </c>
      <c r="S104" s="35">
        <f t="shared" si="47"/>
        <v>0</v>
      </c>
      <c r="T104" s="4">
        <f t="shared" si="62"/>
        <v>854</v>
      </c>
      <c r="U104" s="83">
        <f t="shared" si="65"/>
        <v>1400</v>
      </c>
      <c r="V104" s="83">
        <f t="shared" si="66"/>
        <v>1600</v>
      </c>
      <c r="W104" s="83">
        <f t="shared" si="67"/>
        <v>1400</v>
      </c>
      <c r="X104" s="4"/>
      <c r="Y104" s="18"/>
      <c r="Z104" s="18"/>
      <c r="AA104" s="18"/>
      <c r="AB104" s="50"/>
    </row>
    <row r="105" spans="1:28" ht="15" customHeight="1">
      <c r="A105" s="3">
        <v>91</v>
      </c>
      <c r="B105" s="34">
        <f t="shared" si="43"/>
        <v>45523</v>
      </c>
      <c r="C105" s="2">
        <f t="shared" si="44"/>
        <v>884</v>
      </c>
      <c r="D105" s="5">
        <f t="shared" si="45"/>
        <v>1568</v>
      </c>
      <c r="E105" s="35">
        <f t="shared" si="52"/>
        <v>682</v>
      </c>
      <c r="F105" s="35">
        <f t="shared" si="53"/>
        <v>672</v>
      </c>
      <c r="G105" s="35">
        <f t="shared" si="54"/>
        <v>632</v>
      </c>
      <c r="H105" s="18">
        <f t="shared" si="55"/>
        <v>1770</v>
      </c>
      <c r="I105" s="18">
        <f t="shared" si="56"/>
        <v>1780</v>
      </c>
      <c r="J105" s="18">
        <f t="shared" si="57"/>
        <v>1820</v>
      </c>
      <c r="K105" s="18">
        <f t="shared" ref="K105:M105" si="76">K104</f>
        <v>2000</v>
      </c>
      <c r="L105" s="18">
        <f t="shared" si="76"/>
        <v>2000</v>
      </c>
      <c r="M105" s="18">
        <f t="shared" si="76"/>
        <v>2000</v>
      </c>
      <c r="N105" s="18">
        <f t="shared" si="59"/>
        <v>-230</v>
      </c>
      <c r="O105" s="18">
        <f t="shared" si="60"/>
        <v>-220</v>
      </c>
      <c r="P105" s="18">
        <f t="shared" si="61"/>
        <v>-180</v>
      </c>
      <c r="Q105" s="35">
        <f t="shared" si="47"/>
        <v>0</v>
      </c>
      <c r="R105" s="35">
        <f t="shared" si="47"/>
        <v>0</v>
      </c>
      <c r="S105" s="35">
        <f t="shared" si="47"/>
        <v>0</v>
      </c>
      <c r="T105" s="4">
        <f t="shared" si="62"/>
        <v>852</v>
      </c>
      <c r="U105" s="83">
        <f t="shared" si="65"/>
        <v>1400</v>
      </c>
      <c r="V105" s="83">
        <f t="shared" si="66"/>
        <v>1600</v>
      </c>
      <c r="W105" s="83">
        <f t="shared" si="67"/>
        <v>1400</v>
      </c>
      <c r="X105" s="4"/>
      <c r="Y105" s="18"/>
      <c r="Z105" s="18"/>
      <c r="AA105" s="18"/>
      <c r="AB105" s="50"/>
    </row>
    <row r="106" spans="1:28" ht="15" customHeight="1">
      <c r="A106" s="3">
        <v>92</v>
      </c>
      <c r="B106" s="34">
        <f t="shared" si="43"/>
        <v>45524</v>
      </c>
      <c r="C106" s="2">
        <f t="shared" si="44"/>
        <v>884</v>
      </c>
      <c r="D106" s="5">
        <f t="shared" si="45"/>
        <v>1566</v>
      </c>
      <c r="E106" s="35">
        <f t="shared" si="52"/>
        <v>680</v>
      </c>
      <c r="F106" s="35">
        <f t="shared" si="53"/>
        <v>670</v>
      </c>
      <c r="G106" s="35">
        <f t="shared" si="54"/>
        <v>630</v>
      </c>
      <c r="H106" s="18">
        <f t="shared" si="55"/>
        <v>1770</v>
      </c>
      <c r="I106" s="18">
        <f t="shared" si="56"/>
        <v>1780</v>
      </c>
      <c r="J106" s="18">
        <f t="shared" si="57"/>
        <v>1820</v>
      </c>
      <c r="K106" s="18">
        <f t="shared" ref="K106:M106" si="77">K105</f>
        <v>2000</v>
      </c>
      <c r="L106" s="18">
        <f t="shared" si="77"/>
        <v>2000</v>
      </c>
      <c r="M106" s="18">
        <f t="shared" si="77"/>
        <v>2000</v>
      </c>
      <c r="N106" s="18">
        <f t="shared" si="59"/>
        <v>-230</v>
      </c>
      <c r="O106" s="18">
        <f t="shared" si="60"/>
        <v>-220</v>
      </c>
      <c r="P106" s="18">
        <f t="shared" si="61"/>
        <v>-180</v>
      </c>
      <c r="Q106" s="35">
        <f t="shared" si="47"/>
        <v>0</v>
      </c>
      <c r="R106" s="35">
        <f t="shared" si="47"/>
        <v>0</v>
      </c>
      <c r="S106" s="35">
        <f t="shared" si="47"/>
        <v>0</v>
      </c>
      <c r="T106" s="4">
        <f t="shared" si="62"/>
        <v>850</v>
      </c>
      <c r="U106" s="83">
        <f t="shared" si="65"/>
        <v>1400</v>
      </c>
      <c r="V106" s="83">
        <f t="shared" si="66"/>
        <v>1600</v>
      </c>
      <c r="W106" s="83">
        <f t="shared" si="67"/>
        <v>1400</v>
      </c>
      <c r="X106" s="4"/>
      <c r="Y106" s="18"/>
      <c r="Z106" s="18"/>
      <c r="AA106" s="18"/>
      <c r="AB106" s="50"/>
    </row>
    <row r="107" spans="1:28" ht="15" customHeight="1">
      <c r="A107" s="3">
        <v>93</v>
      </c>
      <c r="B107" s="34">
        <f t="shared" si="43"/>
        <v>45525</v>
      </c>
      <c r="C107" s="2">
        <f t="shared" si="44"/>
        <v>884</v>
      </c>
      <c r="D107" s="5">
        <f t="shared" si="45"/>
        <v>1564</v>
      </c>
      <c r="E107" s="35">
        <f t="shared" si="52"/>
        <v>678</v>
      </c>
      <c r="F107" s="35">
        <f t="shared" si="53"/>
        <v>668</v>
      </c>
      <c r="G107" s="35">
        <f t="shared" si="54"/>
        <v>628</v>
      </c>
      <c r="H107" s="18">
        <f t="shared" si="55"/>
        <v>1770</v>
      </c>
      <c r="I107" s="18">
        <f t="shared" si="56"/>
        <v>1780</v>
      </c>
      <c r="J107" s="18">
        <f t="shared" si="57"/>
        <v>1820</v>
      </c>
      <c r="K107" s="18">
        <f t="shared" ref="K107:M107" si="78">K106</f>
        <v>2000</v>
      </c>
      <c r="L107" s="18">
        <f t="shared" si="78"/>
        <v>2000</v>
      </c>
      <c r="M107" s="18">
        <f t="shared" si="78"/>
        <v>2000</v>
      </c>
      <c r="N107" s="18">
        <f t="shared" si="59"/>
        <v>-230</v>
      </c>
      <c r="O107" s="18">
        <f t="shared" si="60"/>
        <v>-220</v>
      </c>
      <c r="P107" s="18">
        <f t="shared" si="61"/>
        <v>-180</v>
      </c>
      <c r="Q107" s="35">
        <f t="shared" si="47"/>
        <v>0</v>
      </c>
      <c r="R107" s="35">
        <f t="shared" si="47"/>
        <v>0</v>
      </c>
      <c r="S107" s="35">
        <f t="shared" si="47"/>
        <v>0</v>
      </c>
      <c r="T107" s="4">
        <f t="shared" si="62"/>
        <v>848</v>
      </c>
      <c r="U107" s="83">
        <f t="shared" si="65"/>
        <v>1400</v>
      </c>
      <c r="V107" s="83">
        <f t="shared" si="66"/>
        <v>1600</v>
      </c>
      <c r="W107" s="83">
        <f t="shared" si="67"/>
        <v>1400</v>
      </c>
      <c r="X107" s="4"/>
      <c r="Y107" s="18"/>
      <c r="Z107" s="18"/>
      <c r="AA107" s="18"/>
      <c r="AB107" s="50"/>
    </row>
    <row r="108" spans="1:28" ht="15" customHeight="1">
      <c r="A108" s="3">
        <v>94</v>
      </c>
      <c r="B108" s="34">
        <f t="shared" si="43"/>
        <v>45526</v>
      </c>
      <c r="C108" s="2">
        <f t="shared" si="44"/>
        <v>884</v>
      </c>
      <c r="D108" s="5">
        <f t="shared" si="45"/>
        <v>1562</v>
      </c>
      <c r="E108" s="35">
        <f t="shared" si="52"/>
        <v>676</v>
      </c>
      <c r="F108" s="35">
        <f t="shared" si="53"/>
        <v>666</v>
      </c>
      <c r="G108" s="35">
        <f t="shared" si="54"/>
        <v>626</v>
      </c>
      <c r="H108" s="18">
        <f t="shared" si="55"/>
        <v>1770</v>
      </c>
      <c r="I108" s="18">
        <f t="shared" si="56"/>
        <v>1780</v>
      </c>
      <c r="J108" s="18">
        <f t="shared" si="57"/>
        <v>1820</v>
      </c>
      <c r="K108" s="18">
        <f t="shared" ref="K108:M108" si="79">K107</f>
        <v>2000</v>
      </c>
      <c r="L108" s="18">
        <f t="shared" si="79"/>
        <v>2000</v>
      </c>
      <c r="M108" s="18">
        <f t="shared" si="79"/>
        <v>2000</v>
      </c>
      <c r="N108" s="18">
        <f t="shared" si="59"/>
        <v>-230</v>
      </c>
      <c r="O108" s="18">
        <f t="shared" si="60"/>
        <v>-220</v>
      </c>
      <c r="P108" s="18">
        <f t="shared" si="61"/>
        <v>-180</v>
      </c>
      <c r="Q108" s="35">
        <f t="shared" si="47"/>
        <v>0</v>
      </c>
      <c r="R108" s="35">
        <f t="shared" si="47"/>
        <v>0</v>
      </c>
      <c r="S108" s="35">
        <f t="shared" si="47"/>
        <v>0</v>
      </c>
      <c r="T108" s="4">
        <f t="shared" si="62"/>
        <v>846</v>
      </c>
      <c r="U108" s="83">
        <f t="shared" si="65"/>
        <v>1400</v>
      </c>
      <c r="V108" s="83">
        <f t="shared" si="66"/>
        <v>1600</v>
      </c>
      <c r="W108" s="83">
        <f t="shared" si="67"/>
        <v>1400</v>
      </c>
      <c r="X108" s="4"/>
      <c r="Y108" s="18"/>
      <c r="Z108" s="18"/>
      <c r="AA108" s="18"/>
      <c r="AB108" s="50"/>
    </row>
    <row r="109" spans="1:28" ht="15" customHeight="1">
      <c r="A109" s="3">
        <v>95</v>
      </c>
      <c r="B109" s="34">
        <f t="shared" si="43"/>
        <v>45527</v>
      </c>
      <c r="C109" s="2">
        <f t="shared" si="44"/>
        <v>884</v>
      </c>
      <c r="D109" s="5">
        <f t="shared" si="45"/>
        <v>1560</v>
      </c>
      <c r="E109" s="35">
        <f t="shared" si="52"/>
        <v>674</v>
      </c>
      <c r="F109" s="35">
        <f t="shared" si="53"/>
        <v>664</v>
      </c>
      <c r="G109" s="35">
        <f t="shared" si="54"/>
        <v>624</v>
      </c>
      <c r="H109" s="18">
        <f t="shared" si="55"/>
        <v>1770</v>
      </c>
      <c r="I109" s="18">
        <f t="shared" si="56"/>
        <v>1780</v>
      </c>
      <c r="J109" s="18">
        <f t="shared" si="57"/>
        <v>1820</v>
      </c>
      <c r="K109" s="18">
        <f t="shared" ref="K109:M109" si="80">K108</f>
        <v>2000</v>
      </c>
      <c r="L109" s="18">
        <f t="shared" si="80"/>
        <v>2000</v>
      </c>
      <c r="M109" s="18">
        <f t="shared" si="80"/>
        <v>2000</v>
      </c>
      <c r="N109" s="18">
        <f t="shared" si="59"/>
        <v>-230</v>
      </c>
      <c r="O109" s="18">
        <f t="shared" si="60"/>
        <v>-220</v>
      </c>
      <c r="P109" s="18">
        <f t="shared" si="61"/>
        <v>-180</v>
      </c>
      <c r="Q109" s="35">
        <f t="shared" si="47"/>
        <v>0</v>
      </c>
      <c r="R109" s="35">
        <f t="shared" si="47"/>
        <v>0</v>
      </c>
      <c r="S109" s="35">
        <f t="shared" si="47"/>
        <v>0</v>
      </c>
      <c r="T109" s="4">
        <f t="shared" si="62"/>
        <v>844</v>
      </c>
      <c r="U109" s="83">
        <f t="shared" si="65"/>
        <v>1400</v>
      </c>
      <c r="V109" s="83">
        <f t="shared" si="66"/>
        <v>1600</v>
      </c>
      <c r="W109" s="83">
        <f t="shared" si="67"/>
        <v>1400</v>
      </c>
      <c r="X109" s="4"/>
      <c r="Y109" s="18"/>
      <c r="Z109" s="18"/>
      <c r="AA109" s="18"/>
      <c r="AB109" s="50"/>
    </row>
    <row r="110" spans="1:28" ht="15" customHeight="1">
      <c r="A110" s="3">
        <v>96</v>
      </c>
      <c r="B110" s="34">
        <f t="shared" si="43"/>
        <v>45528</v>
      </c>
      <c r="C110" s="2">
        <f t="shared" si="44"/>
        <v>884</v>
      </c>
      <c r="D110" s="5">
        <f t="shared" si="45"/>
        <v>1558</v>
      </c>
      <c r="E110" s="35">
        <f t="shared" si="52"/>
        <v>672</v>
      </c>
      <c r="F110" s="35">
        <f t="shared" si="53"/>
        <v>662</v>
      </c>
      <c r="G110" s="35">
        <f t="shared" si="54"/>
        <v>622</v>
      </c>
      <c r="H110" s="18">
        <f t="shared" si="55"/>
        <v>1770</v>
      </c>
      <c r="I110" s="18">
        <f t="shared" si="56"/>
        <v>1780</v>
      </c>
      <c r="J110" s="18">
        <f t="shared" si="57"/>
        <v>1820</v>
      </c>
      <c r="K110" s="18">
        <f t="shared" ref="K110:M110" si="81">K109</f>
        <v>2000</v>
      </c>
      <c r="L110" s="18">
        <f t="shared" si="81"/>
        <v>2000</v>
      </c>
      <c r="M110" s="18">
        <f t="shared" si="81"/>
        <v>2000</v>
      </c>
      <c r="N110" s="18">
        <f t="shared" si="59"/>
        <v>-230</v>
      </c>
      <c r="O110" s="18">
        <f t="shared" si="60"/>
        <v>-220</v>
      </c>
      <c r="P110" s="18">
        <f t="shared" si="61"/>
        <v>-180</v>
      </c>
      <c r="Q110" s="35">
        <f t="shared" si="47"/>
        <v>0</v>
      </c>
      <c r="R110" s="35">
        <f t="shared" si="47"/>
        <v>0</v>
      </c>
      <c r="S110" s="35">
        <f t="shared" si="47"/>
        <v>0</v>
      </c>
      <c r="T110" s="4">
        <f t="shared" si="62"/>
        <v>842</v>
      </c>
      <c r="U110" s="83">
        <f t="shared" si="65"/>
        <v>1400</v>
      </c>
      <c r="V110" s="83">
        <f t="shared" si="66"/>
        <v>1600</v>
      </c>
      <c r="W110" s="83">
        <f t="shared" si="67"/>
        <v>1400</v>
      </c>
      <c r="X110" s="4"/>
      <c r="Y110" s="18"/>
      <c r="Z110" s="18"/>
      <c r="AA110" s="18"/>
      <c r="AB110" s="50"/>
    </row>
    <row r="111" spans="1:28" ht="15" customHeight="1">
      <c r="A111" s="3">
        <v>97</v>
      </c>
      <c r="B111" s="34">
        <f t="shared" si="43"/>
        <v>45529</v>
      </c>
      <c r="C111" s="2">
        <f t="shared" si="44"/>
        <v>884</v>
      </c>
      <c r="D111" s="5">
        <f t="shared" si="45"/>
        <v>1556</v>
      </c>
      <c r="E111" s="35">
        <f t="shared" si="52"/>
        <v>670</v>
      </c>
      <c r="F111" s="35">
        <f t="shared" si="53"/>
        <v>660</v>
      </c>
      <c r="G111" s="35">
        <f t="shared" si="54"/>
        <v>620</v>
      </c>
      <c r="H111" s="18">
        <f t="shared" si="55"/>
        <v>1770</v>
      </c>
      <c r="I111" s="18">
        <f t="shared" si="56"/>
        <v>1780</v>
      </c>
      <c r="J111" s="18">
        <f t="shared" si="57"/>
        <v>1820</v>
      </c>
      <c r="K111" s="18">
        <f t="shared" ref="K111:M111" si="82">K110</f>
        <v>2000</v>
      </c>
      <c r="L111" s="18">
        <f t="shared" si="82"/>
        <v>2000</v>
      </c>
      <c r="M111" s="18">
        <f t="shared" si="82"/>
        <v>2000</v>
      </c>
      <c r="N111" s="18">
        <f t="shared" si="59"/>
        <v>-230</v>
      </c>
      <c r="O111" s="18">
        <f t="shared" si="60"/>
        <v>-220</v>
      </c>
      <c r="P111" s="18">
        <f t="shared" si="61"/>
        <v>-180</v>
      </c>
      <c r="Q111" s="35">
        <f t="shared" si="47"/>
        <v>0</v>
      </c>
      <c r="R111" s="35">
        <f t="shared" si="47"/>
        <v>0</v>
      </c>
      <c r="S111" s="35">
        <f t="shared" si="47"/>
        <v>0</v>
      </c>
      <c r="T111" s="4">
        <f t="shared" si="62"/>
        <v>840</v>
      </c>
      <c r="U111" s="83">
        <f t="shared" si="65"/>
        <v>1400</v>
      </c>
      <c r="V111" s="83">
        <f t="shared" si="66"/>
        <v>1600</v>
      </c>
      <c r="W111" s="83">
        <f t="shared" si="67"/>
        <v>1400</v>
      </c>
      <c r="X111" s="4"/>
      <c r="Y111" s="18"/>
      <c r="Z111" s="18"/>
      <c r="AA111" s="18"/>
      <c r="AB111" s="50"/>
    </row>
    <row r="112" spans="1:28" ht="15" customHeight="1">
      <c r="A112" s="3">
        <v>98</v>
      </c>
      <c r="B112" s="34">
        <f t="shared" si="43"/>
        <v>45530</v>
      </c>
      <c r="C112" s="2">
        <f t="shared" si="44"/>
        <v>884</v>
      </c>
      <c r="D112" s="5">
        <f t="shared" si="45"/>
        <v>1554</v>
      </c>
      <c r="E112" s="35">
        <f t="shared" si="52"/>
        <v>668</v>
      </c>
      <c r="F112" s="35">
        <f t="shared" si="53"/>
        <v>658</v>
      </c>
      <c r="G112" s="35">
        <f t="shared" si="54"/>
        <v>618</v>
      </c>
      <c r="H112" s="18">
        <f t="shared" si="55"/>
        <v>1770</v>
      </c>
      <c r="I112" s="18">
        <f t="shared" si="56"/>
        <v>1780</v>
      </c>
      <c r="J112" s="18">
        <f t="shared" si="57"/>
        <v>1820</v>
      </c>
      <c r="K112" s="18">
        <f t="shared" ref="K112:M112" si="83">K111</f>
        <v>2000</v>
      </c>
      <c r="L112" s="18">
        <f t="shared" si="83"/>
        <v>2000</v>
      </c>
      <c r="M112" s="18">
        <f t="shared" si="83"/>
        <v>2000</v>
      </c>
      <c r="N112" s="18">
        <f t="shared" si="59"/>
        <v>-230</v>
      </c>
      <c r="O112" s="18">
        <f t="shared" si="60"/>
        <v>-220</v>
      </c>
      <c r="P112" s="18">
        <f t="shared" si="61"/>
        <v>-180</v>
      </c>
      <c r="Q112" s="35">
        <f t="shared" ref="Q112:S143" si="84">Q111</f>
        <v>0</v>
      </c>
      <c r="R112" s="35">
        <f t="shared" si="84"/>
        <v>0</v>
      </c>
      <c r="S112" s="35">
        <f t="shared" si="84"/>
        <v>0</v>
      </c>
      <c r="T112" s="4">
        <f t="shared" si="62"/>
        <v>838</v>
      </c>
      <c r="U112" s="83">
        <f t="shared" si="65"/>
        <v>1400</v>
      </c>
      <c r="V112" s="83">
        <f t="shared" si="66"/>
        <v>1600</v>
      </c>
      <c r="W112" s="83">
        <f t="shared" si="67"/>
        <v>1400</v>
      </c>
      <c r="X112" s="4"/>
      <c r="Y112" s="18"/>
      <c r="Z112" s="18"/>
      <c r="AA112" s="18"/>
      <c r="AB112" s="50"/>
    </row>
    <row r="113" spans="1:28" ht="15" customHeight="1">
      <c r="A113" s="3">
        <v>99</v>
      </c>
      <c r="B113" s="34">
        <f t="shared" si="43"/>
        <v>45531</v>
      </c>
      <c r="C113" s="2">
        <f t="shared" si="44"/>
        <v>884</v>
      </c>
      <c r="D113" s="5">
        <f t="shared" si="45"/>
        <v>1552</v>
      </c>
      <c r="E113" s="35">
        <f t="shared" si="52"/>
        <v>666</v>
      </c>
      <c r="F113" s="35">
        <f t="shared" si="53"/>
        <v>656</v>
      </c>
      <c r="G113" s="35">
        <f t="shared" si="54"/>
        <v>616</v>
      </c>
      <c r="H113" s="18">
        <f t="shared" si="55"/>
        <v>1770</v>
      </c>
      <c r="I113" s="18">
        <f t="shared" si="56"/>
        <v>1780</v>
      </c>
      <c r="J113" s="18">
        <f t="shared" si="57"/>
        <v>1820</v>
      </c>
      <c r="K113" s="18">
        <f t="shared" ref="K113:M113" si="85">K112</f>
        <v>2000</v>
      </c>
      <c r="L113" s="18">
        <f t="shared" si="85"/>
        <v>2000</v>
      </c>
      <c r="M113" s="18">
        <f t="shared" si="85"/>
        <v>2000</v>
      </c>
      <c r="N113" s="18">
        <f t="shared" si="59"/>
        <v>-230</v>
      </c>
      <c r="O113" s="18">
        <f t="shared" si="60"/>
        <v>-220</v>
      </c>
      <c r="P113" s="18">
        <f t="shared" si="61"/>
        <v>-180</v>
      </c>
      <c r="Q113" s="35">
        <f t="shared" si="84"/>
        <v>0</v>
      </c>
      <c r="R113" s="35">
        <f t="shared" si="84"/>
        <v>0</v>
      </c>
      <c r="S113" s="35">
        <f t="shared" si="84"/>
        <v>0</v>
      </c>
      <c r="T113" s="4">
        <f t="shared" si="62"/>
        <v>836</v>
      </c>
      <c r="U113" s="83">
        <f t="shared" si="65"/>
        <v>1400</v>
      </c>
      <c r="V113" s="83">
        <f t="shared" si="66"/>
        <v>1600</v>
      </c>
      <c r="W113" s="83">
        <f t="shared" si="67"/>
        <v>1400</v>
      </c>
      <c r="X113" s="4"/>
      <c r="Y113" s="18"/>
      <c r="Z113" s="18"/>
      <c r="AA113" s="18"/>
      <c r="AB113" s="50"/>
    </row>
    <row r="114" spans="1:28" ht="15" customHeight="1">
      <c r="A114" s="3">
        <v>100</v>
      </c>
      <c r="B114" s="34">
        <f t="shared" si="43"/>
        <v>45532</v>
      </c>
      <c r="C114" s="2">
        <f t="shared" si="44"/>
        <v>884</v>
      </c>
      <c r="D114" s="5">
        <f t="shared" si="45"/>
        <v>1550</v>
      </c>
      <c r="E114" s="35">
        <f t="shared" si="52"/>
        <v>664</v>
      </c>
      <c r="F114" s="35">
        <f t="shared" si="53"/>
        <v>654</v>
      </c>
      <c r="G114" s="35">
        <f t="shared" si="54"/>
        <v>614</v>
      </c>
      <c r="H114" s="18">
        <f t="shared" si="55"/>
        <v>1770</v>
      </c>
      <c r="I114" s="18">
        <f t="shared" si="56"/>
        <v>1780</v>
      </c>
      <c r="J114" s="18">
        <f t="shared" si="57"/>
        <v>1820</v>
      </c>
      <c r="K114" s="18">
        <f t="shared" ref="K114:M114" si="86">K113</f>
        <v>2000</v>
      </c>
      <c r="L114" s="18">
        <f t="shared" si="86"/>
        <v>2000</v>
      </c>
      <c r="M114" s="18">
        <f t="shared" si="86"/>
        <v>2000</v>
      </c>
      <c r="N114" s="18">
        <f t="shared" si="59"/>
        <v>-230</v>
      </c>
      <c r="O114" s="18">
        <f t="shared" si="60"/>
        <v>-220</v>
      </c>
      <c r="P114" s="18">
        <f t="shared" si="61"/>
        <v>-180</v>
      </c>
      <c r="Q114" s="35">
        <f t="shared" si="84"/>
        <v>0</v>
      </c>
      <c r="R114" s="35">
        <f t="shared" si="84"/>
        <v>0</v>
      </c>
      <c r="S114" s="35">
        <f t="shared" si="84"/>
        <v>0</v>
      </c>
      <c r="T114" s="4">
        <f t="shared" si="62"/>
        <v>834</v>
      </c>
      <c r="U114" s="83">
        <f t="shared" si="65"/>
        <v>1400</v>
      </c>
      <c r="V114" s="83">
        <f t="shared" si="66"/>
        <v>1600</v>
      </c>
      <c r="W114" s="83">
        <f t="shared" si="67"/>
        <v>1400</v>
      </c>
      <c r="X114" s="4"/>
      <c r="Y114" s="18"/>
      <c r="Z114" s="18"/>
      <c r="AA114" s="18"/>
      <c r="AB114" s="50"/>
    </row>
    <row r="115" spans="1:28" ht="15" customHeight="1">
      <c r="A115" s="3">
        <v>101</v>
      </c>
      <c r="B115" s="34">
        <f t="shared" si="43"/>
        <v>45533</v>
      </c>
      <c r="C115" s="2">
        <f t="shared" si="44"/>
        <v>884</v>
      </c>
      <c r="D115" s="5">
        <f t="shared" si="45"/>
        <v>1548</v>
      </c>
      <c r="E115" s="35">
        <f t="shared" si="52"/>
        <v>662</v>
      </c>
      <c r="F115" s="35">
        <f t="shared" si="53"/>
        <v>652</v>
      </c>
      <c r="G115" s="35">
        <f t="shared" si="54"/>
        <v>612</v>
      </c>
      <c r="H115" s="18">
        <f t="shared" si="55"/>
        <v>1770</v>
      </c>
      <c r="I115" s="18">
        <f t="shared" si="56"/>
        <v>1780</v>
      </c>
      <c r="J115" s="18">
        <f t="shared" si="57"/>
        <v>1820</v>
      </c>
      <c r="K115" s="18">
        <f t="shared" ref="K115:M115" si="87">K114</f>
        <v>2000</v>
      </c>
      <c r="L115" s="18">
        <f t="shared" si="87"/>
        <v>2000</v>
      </c>
      <c r="M115" s="18">
        <f t="shared" si="87"/>
        <v>2000</v>
      </c>
      <c r="N115" s="18">
        <f t="shared" si="59"/>
        <v>-230</v>
      </c>
      <c r="O115" s="18">
        <f t="shared" si="60"/>
        <v>-220</v>
      </c>
      <c r="P115" s="18">
        <f t="shared" si="61"/>
        <v>-180</v>
      </c>
      <c r="Q115" s="35">
        <f t="shared" si="84"/>
        <v>0</v>
      </c>
      <c r="R115" s="35">
        <f t="shared" si="84"/>
        <v>0</v>
      </c>
      <c r="S115" s="35">
        <f t="shared" si="84"/>
        <v>0</v>
      </c>
      <c r="T115" s="4">
        <f t="shared" si="62"/>
        <v>832</v>
      </c>
      <c r="U115" s="83">
        <f t="shared" si="65"/>
        <v>1400</v>
      </c>
      <c r="V115" s="83">
        <f t="shared" si="66"/>
        <v>1600</v>
      </c>
      <c r="W115" s="83">
        <f t="shared" si="67"/>
        <v>1400</v>
      </c>
      <c r="X115" s="4"/>
      <c r="Y115" s="18"/>
      <c r="Z115" s="18"/>
      <c r="AA115" s="18"/>
      <c r="AB115" s="50"/>
    </row>
    <row r="116" spans="1:28" ht="15" customHeight="1">
      <c r="A116" s="3">
        <v>102</v>
      </c>
      <c r="B116" s="34">
        <f t="shared" si="43"/>
        <v>45534</v>
      </c>
      <c r="C116" s="2">
        <f t="shared" si="44"/>
        <v>884</v>
      </c>
      <c r="D116" s="5">
        <f t="shared" si="45"/>
        <v>1546</v>
      </c>
      <c r="E116" s="35">
        <f t="shared" si="52"/>
        <v>660</v>
      </c>
      <c r="F116" s="35">
        <f t="shared" si="53"/>
        <v>650</v>
      </c>
      <c r="G116" s="35">
        <f t="shared" si="54"/>
        <v>610</v>
      </c>
      <c r="H116" s="18">
        <f t="shared" si="55"/>
        <v>1770</v>
      </c>
      <c r="I116" s="18">
        <f t="shared" si="56"/>
        <v>1780</v>
      </c>
      <c r="J116" s="18">
        <f t="shared" si="57"/>
        <v>1820</v>
      </c>
      <c r="K116" s="18">
        <f t="shared" ref="K116:M116" si="88">K115</f>
        <v>2000</v>
      </c>
      <c r="L116" s="18">
        <f t="shared" si="88"/>
        <v>2000</v>
      </c>
      <c r="M116" s="18">
        <f t="shared" si="88"/>
        <v>2000</v>
      </c>
      <c r="N116" s="18">
        <f t="shared" si="59"/>
        <v>-230</v>
      </c>
      <c r="O116" s="18">
        <f t="shared" si="60"/>
        <v>-220</v>
      </c>
      <c r="P116" s="18">
        <f t="shared" si="61"/>
        <v>-180</v>
      </c>
      <c r="Q116" s="35">
        <f t="shared" si="84"/>
        <v>0</v>
      </c>
      <c r="R116" s="35">
        <f t="shared" si="84"/>
        <v>0</v>
      </c>
      <c r="S116" s="35">
        <f t="shared" si="84"/>
        <v>0</v>
      </c>
      <c r="T116" s="4">
        <f t="shared" si="62"/>
        <v>830</v>
      </c>
      <c r="U116" s="83">
        <f t="shared" si="65"/>
        <v>1400</v>
      </c>
      <c r="V116" s="83">
        <f t="shared" si="66"/>
        <v>1600</v>
      </c>
      <c r="W116" s="83">
        <f t="shared" si="67"/>
        <v>1400</v>
      </c>
      <c r="X116" s="4"/>
      <c r="Y116" s="18"/>
      <c r="Z116" s="18"/>
      <c r="AA116" s="18"/>
      <c r="AB116" s="50"/>
    </row>
    <row r="117" spans="1:28" ht="15" customHeight="1">
      <c r="A117" s="3">
        <f>+A116+1</f>
        <v>103</v>
      </c>
      <c r="B117" s="34">
        <f t="shared" si="43"/>
        <v>45535</v>
      </c>
      <c r="C117" s="2">
        <f t="shared" si="44"/>
        <v>884</v>
      </c>
      <c r="D117" s="5">
        <f t="shared" si="45"/>
        <v>1544</v>
      </c>
      <c r="E117" s="35">
        <f t="shared" si="52"/>
        <v>658</v>
      </c>
      <c r="F117" s="35">
        <f t="shared" si="53"/>
        <v>648</v>
      </c>
      <c r="G117" s="35">
        <f t="shared" si="54"/>
        <v>608</v>
      </c>
      <c r="H117" s="18">
        <f t="shared" si="55"/>
        <v>1770</v>
      </c>
      <c r="I117" s="18">
        <f t="shared" si="56"/>
        <v>1780</v>
      </c>
      <c r="J117" s="18">
        <f t="shared" si="57"/>
        <v>1820</v>
      </c>
      <c r="K117" s="18">
        <f t="shared" ref="K117:M117" si="89">K116</f>
        <v>2000</v>
      </c>
      <c r="L117" s="18">
        <f t="shared" si="89"/>
        <v>2000</v>
      </c>
      <c r="M117" s="18">
        <f t="shared" si="89"/>
        <v>2000</v>
      </c>
      <c r="N117" s="18">
        <f t="shared" si="59"/>
        <v>-230</v>
      </c>
      <c r="O117" s="18">
        <f t="shared" si="60"/>
        <v>-220</v>
      </c>
      <c r="P117" s="18">
        <f t="shared" si="61"/>
        <v>-180</v>
      </c>
      <c r="Q117" s="35">
        <f t="shared" si="84"/>
        <v>0</v>
      </c>
      <c r="R117" s="35">
        <f t="shared" si="84"/>
        <v>0</v>
      </c>
      <c r="S117" s="35">
        <f t="shared" si="84"/>
        <v>0</v>
      </c>
      <c r="T117" s="4">
        <f t="shared" si="62"/>
        <v>828</v>
      </c>
      <c r="U117" s="83">
        <f t="shared" si="65"/>
        <v>1400</v>
      </c>
      <c r="V117" s="83">
        <f t="shared" si="66"/>
        <v>1600</v>
      </c>
      <c r="W117" s="83">
        <f t="shared" si="67"/>
        <v>1400</v>
      </c>
      <c r="X117" s="4"/>
      <c r="Y117" s="18"/>
      <c r="Z117" s="18"/>
      <c r="AA117" s="18"/>
      <c r="AB117" s="50"/>
    </row>
    <row r="118" spans="1:28" ht="15" customHeight="1">
      <c r="A118" s="3">
        <f t="shared" ref="A118:A181" si="90">+A117+1</f>
        <v>104</v>
      </c>
      <c r="B118" s="34">
        <f t="shared" si="43"/>
        <v>45536</v>
      </c>
      <c r="C118" s="2">
        <f t="shared" si="44"/>
        <v>884</v>
      </c>
      <c r="D118" s="5">
        <f t="shared" si="45"/>
        <v>1542</v>
      </c>
      <c r="E118" s="35">
        <f t="shared" ref="E118:E147" si="91">C118+D118-H118</f>
        <v>656</v>
      </c>
      <c r="F118" s="35">
        <f t="shared" ref="F118:F147" si="92">C118+D118-I118</f>
        <v>646</v>
      </c>
      <c r="G118" s="35">
        <f t="shared" ref="G118:G147" si="93">D118+C118-J118</f>
        <v>606</v>
      </c>
      <c r="H118" s="18">
        <f t="shared" ref="H118:H147" si="94">K118+N118</f>
        <v>1770</v>
      </c>
      <c r="I118" s="18">
        <f t="shared" ref="I118:I147" si="95">L118+O118</f>
        <v>1780</v>
      </c>
      <c r="J118" s="18">
        <f t="shared" ref="J118:J147" si="96">M118+P118</f>
        <v>1820</v>
      </c>
      <c r="K118" s="18">
        <f t="shared" ref="K118:M118" si="97">K117</f>
        <v>2000</v>
      </c>
      <c r="L118" s="18">
        <f t="shared" si="97"/>
        <v>2000</v>
      </c>
      <c r="M118" s="18">
        <f t="shared" si="97"/>
        <v>2000</v>
      </c>
      <c r="N118" s="18">
        <f t="shared" ref="N118:N147" si="98">N117-Q118</f>
        <v>-230</v>
      </c>
      <c r="O118" s="18">
        <f t="shared" ref="O118:O147" si="99">O117-R118</f>
        <v>-220</v>
      </c>
      <c r="P118" s="18">
        <f t="shared" ref="P118:P147" si="100">P117-S118</f>
        <v>-180</v>
      </c>
      <c r="Q118" s="35">
        <f t="shared" si="84"/>
        <v>0</v>
      </c>
      <c r="R118" s="35">
        <f t="shared" si="84"/>
        <v>0</v>
      </c>
      <c r="S118" s="35">
        <f t="shared" si="84"/>
        <v>0</v>
      </c>
      <c r="T118" s="4">
        <f t="shared" ref="T118:T147" si="101">D118+C118-V118</f>
        <v>826</v>
      </c>
      <c r="U118" s="83">
        <f t="shared" si="65"/>
        <v>1400</v>
      </c>
      <c r="V118" s="83">
        <f t="shared" si="66"/>
        <v>1600</v>
      </c>
      <c r="W118" s="83">
        <f t="shared" si="67"/>
        <v>1400</v>
      </c>
      <c r="X118" s="4"/>
      <c r="Y118" s="18"/>
      <c r="Z118" s="18"/>
      <c r="AA118" s="18"/>
      <c r="AB118" s="50"/>
    </row>
    <row r="119" spans="1:28" ht="15" customHeight="1">
      <c r="A119" s="3">
        <f t="shared" si="90"/>
        <v>105</v>
      </c>
      <c r="B119" s="34">
        <f t="shared" si="43"/>
        <v>45537</v>
      </c>
      <c r="C119" s="2">
        <f t="shared" si="44"/>
        <v>884</v>
      </c>
      <c r="D119" s="5">
        <f t="shared" si="45"/>
        <v>1540</v>
      </c>
      <c r="E119" s="35">
        <f t="shared" si="91"/>
        <v>654</v>
      </c>
      <c r="F119" s="35">
        <f t="shared" si="92"/>
        <v>644</v>
      </c>
      <c r="G119" s="35">
        <f t="shared" si="93"/>
        <v>604</v>
      </c>
      <c r="H119" s="18">
        <f t="shared" si="94"/>
        <v>1770</v>
      </c>
      <c r="I119" s="18">
        <f t="shared" si="95"/>
        <v>1780</v>
      </c>
      <c r="J119" s="18">
        <f t="shared" si="96"/>
        <v>1820</v>
      </c>
      <c r="K119" s="18">
        <f t="shared" ref="K119:M119" si="102">K118</f>
        <v>2000</v>
      </c>
      <c r="L119" s="18">
        <f t="shared" si="102"/>
        <v>2000</v>
      </c>
      <c r="M119" s="18">
        <f t="shared" si="102"/>
        <v>2000</v>
      </c>
      <c r="N119" s="18">
        <f t="shared" si="98"/>
        <v>-230</v>
      </c>
      <c r="O119" s="18">
        <f t="shared" si="99"/>
        <v>-220</v>
      </c>
      <c r="P119" s="18">
        <f t="shared" si="100"/>
        <v>-180</v>
      </c>
      <c r="Q119" s="35">
        <f t="shared" si="84"/>
        <v>0</v>
      </c>
      <c r="R119" s="35">
        <f t="shared" si="84"/>
        <v>0</v>
      </c>
      <c r="S119" s="35">
        <f t="shared" si="84"/>
        <v>0</v>
      </c>
      <c r="T119" s="4">
        <f t="shared" si="101"/>
        <v>824</v>
      </c>
      <c r="U119" s="83">
        <f t="shared" si="65"/>
        <v>1400</v>
      </c>
      <c r="V119" s="83">
        <f t="shared" si="66"/>
        <v>1600</v>
      </c>
      <c r="W119" s="83">
        <f t="shared" si="67"/>
        <v>1400</v>
      </c>
      <c r="X119" s="4"/>
      <c r="Y119" s="18"/>
      <c r="Z119" s="18"/>
      <c r="AA119" s="18"/>
      <c r="AB119" s="50"/>
    </row>
    <row r="120" spans="1:28" ht="15" customHeight="1">
      <c r="A120" s="3">
        <f t="shared" si="90"/>
        <v>106</v>
      </c>
      <c r="B120" s="34">
        <f t="shared" si="43"/>
        <v>45538</v>
      </c>
      <c r="C120" s="2">
        <f t="shared" si="44"/>
        <v>884</v>
      </c>
      <c r="D120" s="5">
        <f t="shared" si="45"/>
        <v>1538</v>
      </c>
      <c r="E120" s="35">
        <f t="shared" si="91"/>
        <v>652</v>
      </c>
      <c r="F120" s="35">
        <f t="shared" si="92"/>
        <v>642</v>
      </c>
      <c r="G120" s="35">
        <f t="shared" si="93"/>
        <v>602</v>
      </c>
      <c r="H120" s="18">
        <f t="shared" si="94"/>
        <v>1770</v>
      </c>
      <c r="I120" s="18">
        <f t="shared" si="95"/>
        <v>1780</v>
      </c>
      <c r="J120" s="18">
        <f t="shared" si="96"/>
        <v>1820</v>
      </c>
      <c r="K120" s="18">
        <f t="shared" ref="K120:M120" si="103">K119</f>
        <v>2000</v>
      </c>
      <c r="L120" s="18">
        <f t="shared" si="103"/>
        <v>2000</v>
      </c>
      <c r="M120" s="18">
        <f t="shared" si="103"/>
        <v>2000</v>
      </c>
      <c r="N120" s="18">
        <f t="shared" si="98"/>
        <v>-230</v>
      </c>
      <c r="O120" s="18">
        <f t="shared" si="99"/>
        <v>-220</v>
      </c>
      <c r="P120" s="18">
        <f t="shared" si="100"/>
        <v>-180</v>
      </c>
      <c r="Q120" s="35">
        <f t="shared" si="84"/>
        <v>0</v>
      </c>
      <c r="R120" s="35">
        <f t="shared" si="84"/>
        <v>0</v>
      </c>
      <c r="S120" s="35">
        <f t="shared" si="84"/>
        <v>0</v>
      </c>
      <c r="T120" s="4">
        <f t="shared" si="101"/>
        <v>822</v>
      </c>
      <c r="U120" s="83">
        <f t="shared" si="65"/>
        <v>1400</v>
      </c>
      <c r="V120" s="83">
        <f t="shared" si="66"/>
        <v>1600</v>
      </c>
      <c r="W120" s="83">
        <f t="shared" si="67"/>
        <v>1400</v>
      </c>
      <c r="X120" s="4"/>
      <c r="Y120" s="18"/>
      <c r="Z120" s="18"/>
      <c r="AA120" s="18"/>
      <c r="AB120" s="50"/>
    </row>
    <row r="121" spans="1:28" ht="15" customHeight="1">
      <c r="A121" s="3">
        <f t="shared" si="90"/>
        <v>107</v>
      </c>
      <c r="B121" s="34">
        <f t="shared" si="43"/>
        <v>45539</v>
      </c>
      <c r="C121" s="2">
        <f t="shared" si="44"/>
        <v>884</v>
      </c>
      <c r="D121" s="5">
        <f t="shared" si="45"/>
        <v>1536</v>
      </c>
      <c r="E121" s="35">
        <f t="shared" si="91"/>
        <v>650</v>
      </c>
      <c r="F121" s="35">
        <f t="shared" si="92"/>
        <v>640</v>
      </c>
      <c r="G121" s="35">
        <f t="shared" si="93"/>
        <v>600</v>
      </c>
      <c r="H121" s="18">
        <f t="shared" si="94"/>
        <v>1770</v>
      </c>
      <c r="I121" s="18">
        <f t="shared" si="95"/>
        <v>1780</v>
      </c>
      <c r="J121" s="18">
        <f t="shared" si="96"/>
        <v>1820</v>
      </c>
      <c r="K121" s="18">
        <f t="shared" ref="K121:M121" si="104">K120</f>
        <v>2000</v>
      </c>
      <c r="L121" s="18">
        <f t="shared" si="104"/>
        <v>2000</v>
      </c>
      <c r="M121" s="18">
        <f t="shared" si="104"/>
        <v>2000</v>
      </c>
      <c r="N121" s="18">
        <f t="shared" si="98"/>
        <v>-230</v>
      </c>
      <c r="O121" s="18">
        <f t="shared" si="99"/>
        <v>-220</v>
      </c>
      <c r="P121" s="18">
        <f t="shared" si="100"/>
        <v>-180</v>
      </c>
      <c r="Q121" s="35">
        <f t="shared" si="84"/>
        <v>0</v>
      </c>
      <c r="R121" s="35">
        <f t="shared" si="84"/>
        <v>0</v>
      </c>
      <c r="S121" s="35">
        <f t="shared" si="84"/>
        <v>0</v>
      </c>
      <c r="T121" s="4">
        <f t="shared" si="101"/>
        <v>820</v>
      </c>
      <c r="U121" s="83">
        <f t="shared" si="65"/>
        <v>1400</v>
      </c>
      <c r="V121" s="83">
        <f t="shared" si="66"/>
        <v>1600</v>
      </c>
      <c r="W121" s="83">
        <f t="shared" si="67"/>
        <v>1400</v>
      </c>
      <c r="X121" s="4"/>
      <c r="Y121" s="18"/>
      <c r="Z121" s="18"/>
      <c r="AA121" s="18"/>
      <c r="AB121" s="50"/>
    </row>
    <row r="122" spans="1:28" ht="15" customHeight="1">
      <c r="A122" s="3">
        <f t="shared" si="90"/>
        <v>108</v>
      </c>
      <c r="B122" s="34">
        <f t="shared" si="43"/>
        <v>45540</v>
      </c>
      <c r="C122" s="2">
        <f t="shared" si="44"/>
        <v>884</v>
      </c>
      <c r="D122" s="5">
        <f t="shared" si="45"/>
        <v>1534</v>
      </c>
      <c r="E122" s="35">
        <f t="shared" si="91"/>
        <v>648</v>
      </c>
      <c r="F122" s="35">
        <f t="shared" si="92"/>
        <v>638</v>
      </c>
      <c r="G122" s="35">
        <f t="shared" si="93"/>
        <v>598</v>
      </c>
      <c r="H122" s="18">
        <f t="shared" si="94"/>
        <v>1770</v>
      </c>
      <c r="I122" s="18">
        <f t="shared" si="95"/>
        <v>1780</v>
      </c>
      <c r="J122" s="18">
        <f t="shared" si="96"/>
        <v>1820</v>
      </c>
      <c r="K122" s="18">
        <f t="shared" ref="K122:M122" si="105">K121</f>
        <v>2000</v>
      </c>
      <c r="L122" s="18">
        <f t="shared" si="105"/>
        <v>2000</v>
      </c>
      <c r="M122" s="18">
        <f t="shared" si="105"/>
        <v>2000</v>
      </c>
      <c r="N122" s="18">
        <f t="shared" si="98"/>
        <v>-230</v>
      </c>
      <c r="O122" s="18">
        <f t="shared" si="99"/>
        <v>-220</v>
      </c>
      <c r="P122" s="18">
        <f t="shared" si="100"/>
        <v>-180</v>
      </c>
      <c r="Q122" s="35">
        <f t="shared" si="84"/>
        <v>0</v>
      </c>
      <c r="R122" s="35">
        <f t="shared" si="84"/>
        <v>0</v>
      </c>
      <c r="S122" s="35">
        <f t="shared" si="84"/>
        <v>0</v>
      </c>
      <c r="T122" s="4">
        <f t="shared" si="101"/>
        <v>818</v>
      </c>
      <c r="U122" s="83">
        <f t="shared" si="65"/>
        <v>1400</v>
      </c>
      <c r="V122" s="83">
        <f t="shared" si="66"/>
        <v>1600</v>
      </c>
      <c r="W122" s="83">
        <f t="shared" si="67"/>
        <v>1400</v>
      </c>
      <c r="X122" s="4"/>
      <c r="Y122" s="18"/>
      <c r="Z122" s="18"/>
      <c r="AA122" s="18"/>
      <c r="AB122" s="50"/>
    </row>
    <row r="123" spans="1:28" ht="15" customHeight="1">
      <c r="A123" s="3">
        <f t="shared" si="90"/>
        <v>109</v>
      </c>
      <c r="B123" s="34">
        <f t="shared" si="43"/>
        <v>45541</v>
      </c>
      <c r="C123" s="2">
        <f t="shared" si="44"/>
        <v>884</v>
      </c>
      <c r="D123" s="5">
        <f t="shared" si="45"/>
        <v>1532</v>
      </c>
      <c r="E123" s="35">
        <f t="shared" si="91"/>
        <v>646</v>
      </c>
      <c r="F123" s="35">
        <f t="shared" si="92"/>
        <v>636</v>
      </c>
      <c r="G123" s="35">
        <f t="shared" si="93"/>
        <v>596</v>
      </c>
      <c r="H123" s="18">
        <f t="shared" si="94"/>
        <v>1770</v>
      </c>
      <c r="I123" s="18">
        <f t="shared" si="95"/>
        <v>1780</v>
      </c>
      <c r="J123" s="18">
        <f t="shared" si="96"/>
        <v>1820</v>
      </c>
      <c r="K123" s="18">
        <f t="shared" ref="K123:M123" si="106">K122</f>
        <v>2000</v>
      </c>
      <c r="L123" s="18">
        <f t="shared" si="106"/>
        <v>2000</v>
      </c>
      <c r="M123" s="18">
        <f t="shared" si="106"/>
        <v>2000</v>
      </c>
      <c r="N123" s="18">
        <f t="shared" si="98"/>
        <v>-230</v>
      </c>
      <c r="O123" s="18">
        <f t="shared" si="99"/>
        <v>-220</v>
      </c>
      <c r="P123" s="18">
        <f t="shared" si="100"/>
        <v>-180</v>
      </c>
      <c r="Q123" s="35">
        <f t="shared" si="84"/>
        <v>0</v>
      </c>
      <c r="R123" s="35">
        <f t="shared" si="84"/>
        <v>0</v>
      </c>
      <c r="S123" s="35">
        <f t="shared" si="84"/>
        <v>0</v>
      </c>
      <c r="T123" s="4">
        <f t="shared" si="101"/>
        <v>816</v>
      </c>
      <c r="U123" s="83">
        <f t="shared" si="65"/>
        <v>1400</v>
      </c>
      <c r="V123" s="83">
        <f t="shared" si="66"/>
        <v>1600</v>
      </c>
      <c r="W123" s="83">
        <f t="shared" si="67"/>
        <v>1400</v>
      </c>
      <c r="X123" s="4"/>
      <c r="Y123" s="18"/>
      <c r="Z123" s="18"/>
      <c r="AA123" s="18"/>
      <c r="AB123" s="50"/>
    </row>
    <row r="124" spans="1:28" ht="15" customHeight="1">
      <c r="A124" s="3">
        <f t="shared" si="90"/>
        <v>110</v>
      </c>
      <c r="B124" s="34">
        <f t="shared" si="43"/>
        <v>45542</v>
      </c>
      <c r="C124" s="2">
        <f t="shared" si="44"/>
        <v>884</v>
      </c>
      <c r="D124" s="5">
        <f t="shared" si="45"/>
        <v>1530</v>
      </c>
      <c r="E124" s="35">
        <f t="shared" si="91"/>
        <v>644</v>
      </c>
      <c r="F124" s="35">
        <f t="shared" si="92"/>
        <v>634</v>
      </c>
      <c r="G124" s="35">
        <f t="shared" si="93"/>
        <v>594</v>
      </c>
      <c r="H124" s="18">
        <f t="shared" si="94"/>
        <v>1770</v>
      </c>
      <c r="I124" s="18">
        <f t="shared" si="95"/>
        <v>1780</v>
      </c>
      <c r="J124" s="18">
        <f t="shared" si="96"/>
        <v>1820</v>
      </c>
      <c r="K124" s="18">
        <f t="shared" ref="K124:M124" si="107">K123</f>
        <v>2000</v>
      </c>
      <c r="L124" s="18">
        <f t="shared" si="107"/>
        <v>2000</v>
      </c>
      <c r="M124" s="18">
        <f t="shared" si="107"/>
        <v>2000</v>
      </c>
      <c r="N124" s="18">
        <f t="shared" si="98"/>
        <v>-230</v>
      </c>
      <c r="O124" s="18">
        <f t="shared" si="99"/>
        <v>-220</v>
      </c>
      <c r="P124" s="18">
        <f t="shared" si="100"/>
        <v>-180</v>
      </c>
      <c r="Q124" s="35">
        <f t="shared" si="84"/>
        <v>0</v>
      </c>
      <c r="R124" s="35">
        <f t="shared" si="84"/>
        <v>0</v>
      </c>
      <c r="S124" s="35">
        <f t="shared" si="84"/>
        <v>0</v>
      </c>
      <c r="T124" s="4">
        <f t="shared" si="101"/>
        <v>814</v>
      </c>
      <c r="U124" s="83">
        <f t="shared" si="65"/>
        <v>1400</v>
      </c>
      <c r="V124" s="83">
        <f t="shared" si="66"/>
        <v>1600</v>
      </c>
      <c r="W124" s="83">
        <f t="shared" si="67"/>
        <v>1400</v>
      </c>
      <c r="X124" s="4"/>
      <c r="Y124" s="18"/>
      <c r="Z124" s="18"/>
      <c r="AA124" s="18"/>
      <c r="AB124" s="50"/>
    </row>
    <row r="125" spans="1:28" ht="15" customHeight="1">
      <c r="A125" s="3">
        <f t="shared" si="90"/>
        <v>111</v>
      </c>
      <c r="B125" s="34">
        <f t="shared" si="43"/>
        <v>45543</v>
      </c>
      <c r="C125" s="2">
        <f t="shared" si="44"/>
        <v>884</v>
      </c>
      <c r="D125" s="5">
        <f t="shared" si="45"/>
        <v>1528</v>
      </c>
      <c r="E125" s="35">
        <f t="shared" si="91"/>
        <v>642</v>
      </c>
      <c r="F125" s="35">
        <f t="shared" si="92"/>
        <v>632</v>
      </c>
      <c r="G125" s="35">
        <f t="shared" si="93"/>
        <v>592</v>
      </c>
      <c r="H125" s="18">
        <f t="shared" si="94"/>
        <v>1770</v>
      </c>
      <c r="I125" s="18">
        <f t="shared" si="95"/>
        <v>1780</v>
      </c>
      <c r="J125" s="18">
        <f t="shared" si="96"/>
        <v>1820</v>
      </c>
      <c r="K125" s="18">
        <f t="shared" ref="K125:M125" si="108">K124</f>
        <v>2000</v>
      </c>
      <c r="L125" s="18">
        <f t="shared" si="108"/>
        <v>2000</v>
      </c>
      <c r="M125" s="18">
        <f t="shared" si="108"/>
        <v>2000</v>
      </c>
      <c r="N125" s="18">
        <f t="shared" si="98"/>
        <v>-230</v>
      </c>
      <c r="O125" s="18">
        <f t="shared" si="99"/>
        <v>-220</v>
      </c>
      <c r="P125" s="18">
        <f t="shared" si="100"/>
        <v>-180</v>
      </c>
      <c r="Q125" s="35">
        <f t="shared" si="84"/>
        <v>0</v>
      </c>
      <c r="R125" s="35">
        <f t="shared" si="84"/>
        <v>0</v>
      </c>
      <c r="S125" s="35">
        <f t="shared" si="84"/>
        <v>0</v>
      </c>
      <c r="T125" s="4">
        <f t="shared" si="101"/>
        <v>812</v>
      </c>
      <c r="U125" s="83">
        <f t="shared" si="65"/>
        <v>1400</v>
      </c>
      <c r="V125" s="83">
        <f t="shared" si="66"/>
        <v>1600</v>
      </c>
      <c r="W125" s="83">
        <f t="shared" si="67"/>
        <v>1400</v>
      </c>
      <c r="X125" s="4"/>
      <c r="Y125" s="18"/>
      <c r="Z125" s="18"/>
      <c r="AA125" s="18"/>
      <c r="AB125" s="50"/>
    </row>
    <row r="126" spans="1:28" ht="15" customHeight="1">
      <c r="A126" s="3">
        <f t="shared" si="90"/>
        <v>112</v>
      </c>
      <c r="B126" s="34">
        <f t="shared" si="43"/>
        <v>45544</v>
      </c>
      <c r="C126" s="2">
        <f t="shared" si="44"/>
        <v>884</v>
      </c>
      <c r="D126" s="5">
        <f t="shared" si="45"/>
        <v>1526</v>
      </c>
      <c r="E126" s="35">
        <f t="shared" si="91"/>
        <v>640</v>
      </c>
      <c r="F126" s="35">
        <f t="shared" si="92"/>
        <v>630</v>
      </c>
      <c r="G126" s="35">
        <f t="shared" si="93"/>
        <v>590</v>
      </c>
      <c r="H126" s="18">
        <f t="shared" si="94"/>
        <v>1770</v>
      </c>
      <c r="I126" s="18">
        <f t="shared" si="95"/>
        <v>1780</v>
      </c>
      <c r="J126" s="18">
        <f t="shared" si="96"/>
        <v>1820</v>
      </c>
      <c r="K126" s="18">
        <f t="shared" ref="K126:M126" si="109">K125</f>
        <v>2000</v>
      </c>
      <c r="L126" s="18">
        <f t="shared" si="109"/>
        <v>2000</v>
      </c>
      <c r="M126" s="18">
        <f t="shared" si="109"/>
        <v>2000</v>
      </c>
      <c r="N126" s="18">
        <f t="shared" si="98"/>
        <v>-230</v>
      </c>
      <c r="O126" s="18">
        <f t="shared" si="99"/>
        <v>-220</v>
      </c>
      <c r="P126" s="18">
        <f t="shared" si="100"/>
        <v>-180</v>
      </c>
      <c r="Q126" s="35">
        <f t="shared" si="84"/>
        <v>0</v>
      </c>
      <c r="R126" s="35">
        <f t="shared" si="84"/>
        <v>0</v>
      </c>
      <c r="S126" s="35">
        <f t="shared" si="84"/>
        <v>0</v>
      </c>
      <c r="T126" s="4">
        <f t="shared" si="101"/>
        <v>810</v>
      </c>
      <c r="U126" s="83">
        <f t="shared" si="65"/>
        <v>1400</v>
      </c>
      <c r="V126" s="83">
        <f t="shared" si="66"/>
        <v>1600</v>
      </c>
      <c r="W126" s="83">
        <f t="shared" si="67"/>
        <v>1400</v>
      </c>
      <c r="X126" s="4"/>
      <c r="Y126" s="18"/>
      <c r="Z126" s="18"/>
      <c r="AA126" s="18"/>
      <c r="AB126" s="50"/>
    </row>
    <row r="127" spans="1:28" ht="15" customHeight="1">
      <c r="A127" s="3">
        <f t="shared" si="90"/>
        <v>113</v>
      </c>
      <c r="B127" s="34">
        <f t="shared" si="43"/>
        <v>45545</v>
      </c>
      <c r="C127" s="2">
        <f t="shared" si="44"/>
        <v>884</v>
      </c>
      <c r="D127" s="5">
        <f t="shared" si="45"/>
        <v>1524</v>
      </c>
      <c r="E127" s="35">
        <f t="shared" si="91"/>
        <v>638</v>
      </c>
      <c r="F127" s="35">
        <f t="shared" si="92"/>
        <v>628</v>
      </c>
      <c r="G127" s="35">
        <f t="shared" si="93"/>
        <v>588</v>
      </c>
      <c r="H127" s="18">
        <f t="shared" si="94"/>
        <v>1770</v>
      </c>
      <c r="I127" s="18">
        <f t="shared" si="95"/>
        <v>1780</v>
      </c>
      <c r="J127" s="18">
        <f t="shared" si="96"/>
        <v>1820</v>
      </c>
      <c r="K127" s="18">
        <f t="shared" ref="K127:M127" si="110">K126</f>
        <v>2000</v>
      </c>
      <c r="L127" s="18">
        <f t="shared" si="110"/>
        <v>2000</v>
      </c>
      <c r="M127" s="18">
        <f t="shared" si="110"/>
        <v>2000</v>
      </c>
      <c r="N127" s="18">
        <f t="shared" si="98"/>
        <v>-230</v>
      </c>
      <c r="O127" s="18">
        <f t="shared" si="99"/>
        <v>-220</v>
      </c>
      <c r="P127" s="18">
        <f t="shared" si="100"/>
        <v>-180</v>
      </c>
      <c r="Q127" s="35">
        <f t="shared" si="84"/>
        <v>0</v>
      </c>
      <c r="R127" s="35">
        <f t="shared" si="84"/>
        <v>0</v>
      </c>
      <c r="S127" s="35">
        <f t="shared" si="84"/>
        <v>0</v>
      </c>
      <c r="T127" s="4">
        <f t="shared" si="101"/>
        <v>808</v>
      </c>
      <c r="U127" s="83">
        <f t="shared" si="65"/>
        <v>1400</v>
      </c>
      <c r="V127" s="83">
        <f t="shared" si="66"/>
        <v>1600</v>
      </c>
      <c r="W127" s="83">
        <f t="shared" si="67"/>
        <v>1400</v>
      </c>
      <c r="X127" s="4"/>
      <c r="Y127" s="18"/>
      <c r="Z127" s="18"/>
      <c r="AA127" s="18"/>
      <c r="AB127" s="50"/>
    </row>
    <row r="128" spans="1:28" ht="15" customHeight="1">
      <c r="A128" s="3">
        <f t="shared" si="90"/>
        <v>114</v>
      </c>
      <c r="B128" s="34">
        <f t="shared" si="43"/>
        <v>45546</v>
      </c>
      <c r="C128" s="2">
        <f t="shared" si="44"/>
        <v>884</v>
      </c>
      <c r="D128" s="5">
        <f t="shared" si="45"/>
        <v>1522</v>
      </c>
      <c r="E128" s="35">
        <f t="shared" si="91"/>
        <v>636</v>
      </c>
      <c r="F128" s="35">
        <f t="shared" si="92"/>
        <v>626</v>
      </c>
      <c r="G128" s="35">
        <f t="shared" si="93"/>
        <v>586</v>
      </c>
      <c r="H128" s="18">
        <f t="shared" si="94"/>
        <v>1770</v>
      </c>
      <c r="I128" s="18">
        <f t="shared" si="95"/>
        <v>1780</v>
      </c>
      <c r="J128" s="18">
        <f t="shared" si="96"/>
        <v>1820</v>
      </c>
      <c r="K128" s="18">
        <f t="shared" ref="K128:M128" si="111">K127</f>
        <v>2000</v>
      </c>
      <c r="L128" s="18">
        <f t="shared" si="111"/>
        <v>2000</v>
      </c>
      <c r="M128" s="18">
        <f t="shared" si="111"/>
        <v>2000</v>
      </c>
      <c r="N128" s="18">
        <f t="shared" si="98"/>
        <v>-230</v>
      </c>
      <c r="O128" s="18">
        <f t="shared" si="99"/>
        <v>-220</v>
      </c>
      <c r="P128" s="18">
        <f t="shared" si="100"/>
        <v>-180</v>
      </c>
      <c r="Q128" s="35">
        <f t="shared" si="84"/>
        <v>0</v>
      </c>
      <c r="R128" s="35">
        <f t="shared" si="84"/>
        <v>0</v>
      </c>
      <c r="S128" s="35">
        <f t="shared" si="84"/>
        <v>0</v>
      </c>
      <c r="T128" s="4">
        <f t="shared" si="101"/>
        <v>806</v>
      </c>
      <c r="U128" s="83">
        <f t="shared" si="65"/>
        <v>1400</v>
      </c>
      <c r="V128" s="83">
        <f t="shared" si="66"/>
        <v>1600</v>
      </c>
      <c r="W128" s="83">
        <f t="shared" si="67"/>
        <v>1400</v>
      </c>
      <c r="X128" s="4"/>
      <c r="Y128" s="18"/>
      <c r="Z128" s="18"/>
      <c r="AA128" s="18"/>
      <c r="AB128" s="50"/>
    </row>
    <row r="129" spans="1:28" ht="15" customHeight="1">
      <c r="A129" s="3">
        <f t="shared" si="90"/>
        <v>115</v>
      </c>
      <c r="B129" s="34">
        <f t="shared" si="43"/>
        <v>45547</v>
      </c>
      <c r="C129" s="2">
        <f t="shared" si="44"/>
        <v>884</v>
      </c>
      <c r="D129" s="5">
        <f t="shared" si="45"/>
        <v>1520</v>
      </c>
      <c r="E129" s="35">
        <f t="shared" si="91"/>
        <v>634</v>
      </c>
      <c r="F129" s="35">
        <f t="shared" si="92"/>
        <v>624</v>
      </c>
      <c r="G129" s="35">
        <f t="shared" si="93"/>
        <v>584</v>
      </c>
      <c r="H129" s="18">
        <f t="shared" si="94"/>
        <v>1770</v>
      </c>
      <c r="I129" s="18">
        <f t="shared" si="95"/>
        <v>1780</v>
      </c>
      <c r="J129" s="18">
        <f t="shared" si="96"/>
        <v>1820</v>
      </c>
      <c r="K129" s="18">
        <f t="shared" ref="K129:M129" si="112">K128</f>
        <v>2000</v>
      </c>
      <c r="L129" s="18">
        <f t="shared" si="112"/>
        <v>2000</v>
      </c>
      <c r="M129" s="18">
        <f t="shared" si="112"/>
        <v>2000</v>
      </c>
      <c r="N129" s="18">
        <f t="shared" si="98"/>
        <v>-230</v>
      </c>
      <c r="O129" s="18">
        <f t="shared" si="99"/>
        <v>-220</v>
      </c>
      <c r="P129" s="18">
        <f t="shared" si="100"/>
        <v>-180</v>
      </c>
      <c r="Q129" s="35">
        <f t="shared" si="84"/>
        <v>0</v>
      </c>
      <c r="R129" s="35">
        <f t="shared" si="84"/>
        <v>0</v>
      </c>
      <c r="S129" s="35">
        <f t="shared" si="84"/>
        <v>0</v>
      </c>
      <c r="T129" s="4">
        <f t="shared" si="101"/>
        <v>804</v>
      </c>
      <c r="U129" s="83">
        <f t="shared" si="65"/>
        <v>1400</v>
      </c>
      <c r="V129" s="83">
        <f t="shared" si="66"/>
        <v>1600</v>
      </c>
      <c r="W129" s="83">
        <f t="shared" si="67"/>
        <v>1400</v>
      </c>
      <c r="X129" s="4"/>
      <c r="Y129" s="18"/>
      <c r="Z129" s="18"/>
      <c r="AA129" s="18"/>
      <c r="AB129" s="50"/>
    </row>
    <row r="130" spans="1:28" ht="15" customHeight="1">
      <c r="A130" s="3">
        <f t="shared" si="90"/>
        <v>116</v>
      </c>
      <c r="B130" s="34">
        <f t="shared" si="43"/>
        <v>45548</v>
      </c>
      <c r="C130" s="2">
        <f t="shared" si="44"/>
        <v>884</v>
      </c>
      <c r="D130" s="5">
        <f t="shared" si="45"/>
        <v>1518</v>
      </c>
      <c r="E130" s="35">
        <f t="shared" si="91"/>
        <v>632</v>
      </c>
      <c r="F130" s="35">
        <f t="shared" si="92"/>
        <v>622</v>
      </c>
      <c r="G130" s="35">
        <f t="shared" si="93"/>
        <v>582</v>
      </c>
      <c r="H130" s="18">
        <f t="shared" si="94"/>
        <v>1770</v>
      </c>
      <c r="I130" s="18">
        <f t="shared" si="95"/>
        <v>1780</v>
      </c>
      <c r="J130" s="18">
        <f t="shared" si="96"/>
        <v>1820</v>
      </c>
      <c r="K130" s="18">
        <f t="shared" ref="K130:M130" si="113">K129</f>
        <v>2000</v>
      </c>
      <c r="L130" s="18">
        <f t="shared" si="113"/>
        <v>2000</v>
      </c>
      <c r="M130" s="18">
        <f t="shared" si="113"/>
        <v>2000</v>
      </c>
      <c r="N130" s="18">
        <f t="shared" si="98"/>
        <v>-230</v>
      </c>
      <c r="O130" s="18">
        <f t="shared" si="99"/>
        <v>-220</v>
      </c>
      <c r="P130" s="18">
        <f t="shared" si="100"/>
        <v>-180</v>
      </c>
      <c r="Q130" s="35">
        <f t="shared" si="84"/>
        <v>0</v>
      </c>
      <c r="R130" s="35">
        <f t="shared" si="84"/>
        <v>0</v>
      </c>
      <c r="S130" s="35">
        <f t="shared" si="84"/>
        <v>0</v>
      </c>
      <c r="T130" s="4">
        <f t="shared" si="101"/>
        <v>802</v>
      </c>
      <c r="U130" s="83">
        <f t="shared" si="65"/>
        <v>1400</v>
      </c>
      <c r="V130" s="83">
        <f t="shared" si="66"/>
        <v>1600</v>
      </c>
      <c r="W130" s="83">
        <f t="shared" si="67"/>
        <v>1400</v>
      </c>
      <c r="X130" s="4"/>
      <c r="Y130" s="18"/>
      <c r="Z130" s="18"/>
      <c r="AA130" s="18"/>
      <c r="AB130" s="50"/>
    </row>
    <row r="131" spans="1:28" ht="15" customHeight="1">
      <c r="A131" s="3">
        <f t="shared" si="90"/>
        <v>117</v>
      </c>
      <c r="B131" s="34">
        <f t="shared" si="43"/>
        <v>45549</v>
      </c>
      <c r="C131" s="2">
        <f t="shared" si="44"/>
        <v>884</v>
      </c>
      <c r="D131" s="5">
        <f t="shared" si="45"/>
        <v>1516</v>
      </c>
      <c r="E131" s="35">
        <f t="shared" si="91"/>
        <v>630</v>
      </c>
      <c r="F131" s="35">
        <f t="shared" si="92"/>
        <v>620</v>
      </c>
      <c r="G131" s="35">
        <f t="shared" si="93"/>
        <v>580</v>
      </c>
      <c r="H131" s="18">
        <f t="shared" si="94"/>
        <v>1770</v>
      </c>
      <c r="I131" s="18">
        <f t="shared" si="95"/>
        <v>1780</v>
      </c>
      <c r="J131" s="18">
        <f t="shared" si="96"/>
        <v>1820</v>
      </c>
      <c r="K131" s="18">
        <f t="shared" ref="K131:M131" si="114">K130</f>
        <v>2000</v>
      </c>
      <c r="L131" s="18">
        <f t="shared" si="114"/>
        <v>2000</v>
      </c>
      <c r="M131" s="18">
        <f t="shared" si="114"/>
        <v>2000</v>
      </c>
      <c r="N131" s="18">
        <f t="shared" si="98"/>
        <v>-230</v>
      </c>
      <c r="O131" s="18">
        <f t="shared" si="99"/>
        <v>-220</v>
      </c>
      <c r="P131" s="18">
        <f t="shared" si="100"/>
        <v>-180</v>
      </c>
      <c r="Q131" s="35">
        <f t="shared" si="84"/>
        <v>0</v>
      </c>
      <c r="R131" s="35">
        <f t="shared" si="84"/>
        <v>0</v>
      </c>
      <c r="S131" s="35">
        <f t="shared" si="84"/>
        <v>0</v>
      </c>
      <c r="T131" s="4">
        <f t="shared" si="101"/>
        <v>800</v>
      </c>
      <c r="U131" s="83">
        <f t="shared" si="65"/>
        <v>1400</v>
      </c>
      <c r="V131" s="83">
        <f t="shared" si="66"/>
        <v>1600</v>
      </c>
      <c r="W131" s="83">
        <f t="shared" si="67"/>
        <v>1400</v>
      </c>
      <c r="X131" s="4"/>
      <c r="Y131" s="18"/>
      <c r="Z131" s="18"/>
      <c r="AA131" s="18"/>
      <c r="AB131" s="50"/>
    </row>
    <row r="132" spans="1:28" ht="15" customHeight="1">
      <c r="A132" s="3">
        <f t="shared" si="90"/>
        <v>118</v>
      </c>
      <c r="B132" s="34">
        <f t="shared" si="43"/>
        <v>45550</v>
      </c>
      <c r="C132" s="2">
        <f t="shared" si="44"/>
        <v>884</v>
      </c>
      <c r="D132" s="5">
        <f t="shared" si="45"/>
        <v>1514</v>
      </c>
      <c r="E132" s="35">
        <f t="shared" si="91"/>
        <v>628</v>
      </c>
      <c r="F132" s="35">
        <f t="shared" si="92"/>
        <v>618</v>
      </c>
      <c r="G132" s="35">
        <f t="shared" si="93"/>
        <v>578</v>
      </c>
      <c r="H132" s="18">
        <f t="shared" si="94"/>
        <v>1770</v>
      </c>
      <c r="I132" s="18">
        <f t="shared" si="95"/>
        <v>1780</v>
      </c>
      <c r="J132" s="18">
        <f t="shared" si="96"/>
        <v>1820</v>
      </c>
      <c r="K132" s="18">
        <f t="shared" ref="K132:M132" si="115">K131</f>
        <v>2000</v>
      </c>
      <c r="L132" s="18">
        <f t="shared" si="115"/>
        <v>2000</v>
      </c>
      <c r="M132" s="18">
        <f t="shared" si="115"/>
        <v>2000</v>
      </c>
      <c r="N132" s="18">
        <f t="shared" si="98"/>
        <v>-230</v>
      </c>
      <c r="O132" s="18">
        <f t="shared" si="99"/>
        <v>-220</v>
      </c>
      <c r="P132" s="18">
        <f t="shared" si="100"/>
        <v>-180</v>
      </c>
      <c r="Q132" s="35">
        <f t="shared" si="84"/>
        <v>0</v>
      </c>
      <c r="R132" s="35">
        <f t="shared" si="84"/>
        <v>0</v>
      </c>
      <c r="S132" s="35">
        <f t="shared" si="84"/>
        <v>0</v>
      </c>
      <c r="T132" s="4">
        <f t="shared" si="101"/>
        <v>798</v>
      </c>
      <c r="U132" s="83">
        <f t="shared" si="65"/>
        <v>1400</v>
      </c>
      <c r="V132" s="83">
        <f t="shared" si="66"/>
        <v>1600</v>
      </c>
      <c r="W132" s="83">
        <f t="shared" si="67"/>
        <v>1400</v>
      </c>
      <c r="X132" s="4"/>
      <c r="Y132" s="18"/>
      <c r="Z132" s="18"/>
      <c r="AA132" s="18"/>
      <c r="AB132" s="50"/>
    </row>
    <row r="133" spans="1:28" ht="15" customHeight="1">
      <c r="A133" s="3">
        <f t="shared" si="90"/>
        <v>119</v>
      </c>
      <c r="B133" s="34">
        <f t="shared" si="43"/>
        <v>45551</v>
      </c>
      <c r="C133" s="2">
        <f t="shared" si="44"/>
        <v>884</v>
      </c>
      <c r="D133" s="5">
        <f t="shared" si="45"/>
        <v>1512</v>
      </c>
      <c r="E133" s="35">
        <f t="shared" si="91"/>
        <v>626</v>
      </c>
      <c r="F133" s="35">
        <f t="shared" si="92"/>
        <v>616</v>
      </c>
      <c r="G133" s="35">
        <f t="shared" si="93"/>
        <v>576</v>
      </c>
      <c r="H133" s="18">
        <f t="shared" si="94"/>
        <v>1770</v>
      </c>
      <c r="I133" s="18">
        <f t="shared" si="95"/>
        <v>1780</v>
      </c>
      <c r="J133" s="18">
        <f t="shared" si="96"/>
        <v>1820</v>
      </c>
      <c r="K133" s="18">
        <f t="shared" ref="K133:M133" si="116">K132</f>
        <v>2000</v>
      </c>
      <c r="L133" s="18">
        <f t="shared" si="116"/>
        <v>2000</v>
      </c>
      <c r="M133" s="18">
        <f t="shared" si="116"/>
        <v>2000</v>
      </c>
      <c r="N133" s="18">
        <f t="shared" si="98"/>
        <v>-230</v>
      </c>
      <c r="O133" s="18">
        <f t="shared" si="99"/>
        <v>-220</v>
      </c>
      <c r="P133" s="18">
        <f t="shared" si="100"/>
        <v>-180</v>
      </c>
      <c r="Q133" s="35">
        <f t="shared" si="84"/>
        <v>0</v>
      </c>
      <c r="R133" s="35">
        <f t="shared" si="84"/>
        <v>0</v>
      </c>
      <c r="S133" s="35">
        <f t="shared" si="84"/>
        <v>0</v>
      </c>
      <c r="T133" s="4">
        <f t="shared" si="101"/>
        <v>796</v>
      </c>
      <c r="U133" s="83">
        <f t="shared" si="65"/>
        <v>1400</v>
      </c>
      <c r="V133" s="83">
        <f t="shared" si="66"/>
        <v>1600</v>
      </c>
      <c r="W133" s="83">
        <f t="shared" si="67"/>
        <v>1400</v>
      </c>
      <c r="X133" s="4"/>
      <c r="Y133" s="18"/>
      <c r="Z133" s="18"/>
      <c r="AA133" s="18"/>
      <c r="AB133" s="50"/>
    </row>
    <row r="134" spans="1:28" ht="15" customHeight="1">
      <c r="A134" s="3">
        <f t="shared" si="90"/>
        <v>120</v>
      </c>
      <c r="B134" s="34">
        <f t="shared" si="43"/>
        <v>45552</v>
      </c>
      <c r="C134" s="2">
        <f t="shared" si="44"/>
        <v>884</v>
      </c>
      <c r="D134" s="5">
        <f t="shared" si="45"/>
        <v>1510</v>
      </c>
      <c r="E134" s="35">
        <f t="shared" si="91"/>
        <v>624</v>
      </c>
      <c r="F134" s="35">
        <f t="shared" si="92"/>
        <v>614</v>
      </c>
      <c r="G134" s="35">
        <f t="shared" si="93"/>
        <v>574</v>
      </c>
      <c r="H134" s="18">
        <f t="shared" si="94"/>
        <v>1770</v>
      </c>
      <c r="I134" s="18">
        <f t="shared" si="95"/>
        <v>1780</v>
      </c>
      <c r="J134" s="18">
        <f t="shared" si="96"/>
        <v>1820</v>
      </c>
      <c r="K134" s="18">
        <f t="shared" ref="K134:M134" si="117">K133</f>
        <v>2000</v>
      </c>
      <c r="L134" s="18">
        <f t="shared" si="117"/>
        <v>2000</v>
      </c>
      <c r="M134" s="18">
        <f t="shared" si="117"/>
        <v>2000</v>
      </c>
      <c r="N134" s="18">
        <f t="shared" si="98"/>
        <v>-230</v>
      </c>
      <c r="O134" s="18">
        <f t="shared" si="99"/>
        <v>-220</v>
      </c>
      <c r="P134" s="18">
        <f t="shared" si="100"/>
        <v>-180</v>
      </c>
      <c r="Q134" s="35">
        <f t="shared" si="84"/>
        <v>0</v>
      </c>
      <c r="R134" s="35">
        <f t="shared" si="84"/>
        <v>0</v>
      </c>
      <c r="S134" s="35">
        <f t="shared" si="84"/>
        <v>0</v>
      </c>
      <c r="T134" s="4">
        <f t="shared" si="101"/>
        <v>794</v>
      </c>
      <c r="U134" s="83">
        <f t="shared" si="65"/>
        <v>1400</v>
      </c>
      <c r="V134" s="83">
        <f t="shared" si="66"/>
        <v>1600</v>
      </c>
      <c r="W134" s="83">
        <f t="shared" si="67"/>
        <v>1400</v>
      </c>
      <c r="X134" s="4"/>
      <c r="Y134" s="18"/>
      <c r="Z134" s="18"/>
      <c r="AA134" s="18"/>
      <c r="AB134" s="50"/>
    </row>
    <row r="135" spans="1:28" ht="15" customHeight="1">
      <c r="A135" s="3">
        <f t="shared" si="90"/>
        <v>121</v>
      </c>
      <c r="B135" s="34">
        <f t="shared" si="43"/>
        <v>45553</v>
      </c>
      <c r="C135" s="2">
        <f t="shared" si="44"/>
        <v>884</v>
      </c>
      <c r="D135" s="5">
        <f t="shared" si="45"/>
        <v>1508</v>
      </c>
      <c r="E135" s="35">
        <f t="shared" si="91"/>
        <v>622</v>
      </c>
      <c r="F135" s="35">
        <f t="shared" si="92"/>
        <v>612</v>
      </c>
      <c r="G135" s="35">
        <f t="shared" si="93"/>
        <v>572</v>
      </c>
      <c r="H135" s="18">
        <f t="shared" si="94"/>
        <v>1770</v>
      </c>
      <c r="I135" s="18">
        <f t="shared" si="95"/>
        <v>1780</v>
      </c>
      <c r="J135" s="18">
        <f t="shared" si="96"/>
        <v>1820</v>
      </c>
      <c r="K135" s="18">
        <f t="shared" ref="K135:M135" si="118">K134</f>
        <v>2000</v>
      </c>
      <c r="L135" s="18">
        <f t="shared" si="118"/>
        <v>2000</v>
      </c>
      <c r="M135" s="18">
        <f t="shared" si="118"/>
        <v>2000</v>
      </c>
      <c r="N135" s="18">
        <f t="shared" si="98"/>
        <v>-230</v>
      </c>
      <c r="O135" s="18">
        <f t="shared" si="99"/>
        <v>-220</v>
      </c>
      <c r="P135" s="18">
        <f t="shared" si="100"/>
        <v>-180</v>
      </c>
      <c r="Q135" s="35">
        <f t="shared" si="84"/>
        <v>0</v>
      </c>
      <c r="R135" s="35">
        <f t="shared" si="84"/>
        <v>0</v>
      </c>
      <c r="S135" s="35">
        <f t="shared" si="84"/>
        <v>0</v>
      </c>
      <c r="T135" s="4">
        <f t="shared" si="101"/>
        <v>792</v>
      </c>
      <c r="U135" s="83">
        <f t="shared" si="65"/>
        <v>1400</v>
      </c>
      <c r="V135" s="83">
        <f t="shared" si="66"/>
        <v>1600</v>
      </c>
      <c r="W135" s="83">
        <f t="shared" si="67"/>
        <v>1400</v>
      </c>
      <c r="X135" s="4"/>
      <c r="Y135" s="18"/>
      <c r="Z135" s="18"/>
      <c r="AA135" s="18"/>
      <c r="AB135" s="50"/>
    </row>
    <row r="136" spans="1:28" ht="15" customHeight="1">
      <c r="A136" s="3">
        <f t="shared" si="90"/>
        <v>122</v>
      </c>
      <c r="B136" s="34">
        <f t="shared" si="43"/>
        <v>45554</v>
      </c>
      <c r="C136" s="2">
        <f t="shared" si="44"/>
        <v>884</v>
      </c>
      <c r="D136" s="5">
        <f t="shared" si="45"/>
        <v>1506</v>
      </c>
      <c r="E136" s="35">
        <f t="shared" si="91"/>
        <v>620</v>
      </c>
      <c r="F136" s="35">
        <f t="shared" si="92"/>
        <v>610</v>
      </c>
      <c r="G136" s="35">
        <f t="shared" si="93"/>
        <v>570</v>
      </c>
      <c r="H136" s="18">
        <f t="shared" si="94"/>
        <v>1770</v>
      </c>
      <c r="I136" s="18">
        <f t="shared" si="95"/>
        <v>1780</v>
      </c>
      <c r="J136" s="18">
        <f t="shared" si="96"/>
        <v>1820</v>
      </c>
      <c r="K136" s="18">
        <f t="shared" ref="K136:M136" si="119">K135</f>
        <v>2000</v>
      </c>
      <c r="L136" s="18">
        <f t="shared" si="119"/>
        <v>2000</v>
      </c>
      <c r="M136" s="18">
        <f t="shared" si="119"/>
        <v>2000</v>
      </c>
      <c r="N136" s="18">
        <f t="shared" si="98"/>
        <v>-230</v>
      </c>
      <c r="O136" s="18">
        <f t="shared" si="99"/>
        <v>-220</v>
      </c>
      <c r="P136" s="18">
        <f t="shared" si="100"/>
        <v>-180</v>
      </c>
      <c r="Q136" s="35">
        <f t="shared" si="84"/>
        <v>0</v>
      </c>
      <c r="R136" s="35">
        <f t="shared" si="84"/>
        <v>0</v>
      </c>
      <c r="S136" s="35">
        <f t="shared" si="84"/>
        <v>0</v>
      </c>
      <c r="T136" s="4">
        <f t="shared" si="101"/>
        <v>790</v>
      </c>
      <c r="U136" s="83">
        <f t="shared" si="65"/>
        <v>1400</v>
      </c>
      <c r="V136" s="83">
        <f t="shared" si="66"/>
        <v>1600</v>
      </c>
      <c r="W136" s="83">
        <f t="shared" si="67"/>
        <v>1400</v>
      </c>
      <c r="X136" s="4"/>
      <c r="Y136" s="18"/>
      <c r="Z136" s="18"/>
      <c r="AA136" s="18"/>
      <c r="AB136" s="50"/>
    </row>
    <row r="137" spans="1:28" ht="15" customHeight="1">
      <c r="A137" s="3">
        <f t="shared" si="90"/>
        <v>123</v>
      </c>
      <c r="B137" s="34">
        <f t="shared" si="43"/>
        <v>45555</v>
      </c>
      <c r="C137" s="2">
        <f t="shared" si="44"/>
        <v>884</v>
      </c>
      <c r="D137" s="5">
        <f t="shared" si="45"/>
        <v>1504</v>
      </c>
      <c r="E137" s="35">
        <f t="shared" si="91"/>
        <v>618</v>
      </c>
      <c r="F137" s="35">
        <f t="shared" si="92"/>
        <v>608</v>
      </c>
      <c r="G137" s="35">
        <f t="shared" si="93"/>
        <v>568</v>
      </c>
      <c r="H137" s="18">
        <f t="shared" si="94"/>
        <v>1770</v>
      </c>
      <c r="I137" s="18">
        <f t="shared" si="95"/>
        <v>1780</v>
      </c>
      <c r="J137" s="18">
        <f t="shared" si="96"/>
        <v>1820</v>
      </c>
      <c r="K137" s="18">
        <f t="shared" ref="K137:M137" si="120">K136</f>
        <v>2000</v>
      </c>
      <c r="L137" s="18">
        <f t="shared" si="120"/>
        <v>2000</v>
      </c>
      <c r="M137" s="18">
        <f t="shared" si="120"/>
        <v>2000</v>
      </c>
      <c r="N137" s="18">
        <f t="shared" si="98"/>
        <v>-230</v>
      </c>
      <c r="O137" s="18">
        <f t="shared" si="99"/>
        <v>-220</v>
      </c>
      <c r="P137" s="18">
        <f t="shared" si="100"/>
        <v>-180</v>
      </c>
      <c r="Q137" s="35">
        <f t="shared" si="84"/>
        <v>0</v>
      </c>
      <c r="R137" s="35">
        <f t="shared" si="84"/>
        <v>0</v>
      </c>
      <c r="S137" s="35">
        <f t="shared" si="84"/>
        <v>0</v>
      </c>
      <c r="T137" s="4">
        <f t="shared" si="101"/>
        <v>788</v>
      </c>
      <c r="U137" s="83">
        <f t="shared" si="65"/>
        <v>1400</v>
      </c>
      <c r="V137" s="83">
        <f t="shared" si="66"/>
        <v>1600</v>
      </c>
      <c r="W137" s="83">
        <f t="shared" si="67"/>
        <v>1400</v>
      </c>
      <c r="X137" s="4"/>
      <c r="Y137" s="18"/>
      <c r="Z137" s="18"/>
      <c r="AA137" s="18"/>
      <c r="AB137" s="50"/>
    </row>
    <row r="138" spans="1:28" ht="15" customHeight="1">
      <c r="A138" s="3">
        <f t="shared" si="90"/>
        <v>124</v>
      </c>
      <c r="B138" s="34">
        <f t="shared" si="43"/>
        <v>45556</v>
      </c>
      <c r="C138" s="2">
        <f t="shared" si="44"/>
        <v>884</v>
      </c>
      <c r="D138" s="5">
        <f t="shared" si="45"/>
        <v>1502</v>
      </c>
      <c r="E138" s="35">
        <f t="shared" si="91"/>
        <v>616</v>
      </c>
      <c r="F138" s="35">
        <f t="shared" si="92"/>
        <v>606</v>
      </c>
      <c r="G138" s="35">
        <f t="shared" si="93"/>
        <v>566</v>
      </c>
      <c r="H138" s="18">
        <f t="shared" si="94"/>
        <v>1770</v>
      </c>
      <c r="I138" s="18">
        <f t="shared" si="95"/>
        <v>1780</v>
      </c>
      <c r="J138" s="18">
        <f t="shared" si="96"/>
        <v>1820</v>
      </c>
      <c r="K138" s="18">
        <f t="shared" ref="K138:M138" si="121">K137</f>
        <v>2000</v>
      </c>
      <c r="L138" s="18">
        <f t="shared" si="121"/>
        <v>2000</v>
      </c>
      <c r="M138" s="18">
        <f t="shared" si="121"/>
        <v>2000</v>
      </c>
      <c r="N138" s="18">
        <f t="shared" si="98"/>
        <v>-230</v>
      </c>
      <c r="O138" s="18">
        <f t="shared" si="99"/>
        <v>-220</v>
      </c>
      <c r="P138" s="18">
        <f t="shared" si="100"/>
        <v>-180</v>
      </c>
      <c r="Q138" s="35">
        <f t="shared" si="84"/>
        <v>0</v>
      </c>
      <c r="R138" s="35">
        <f t="shared" si="84"/>
        <v>0</v>
      </c>
      <c r="S138" s="35">
        <f t="shared" si="84"/>
        <v>0</v>
      </c>
      <c r="T138" s="4">
        <f t="shared" si="101"/>
        <v>786</v>
      </c>
      <c r="U138" s="83">
        <f t="shared" si="65"/>
        <v>1400</v>
      </c>
      <c r="V138" s="83">
        <f t="shared" si="66"/>
        <v>1600</v>
      </c>
      <c r="W138" s="83">
        <f t="shared" si="67"/>
        <v>1400</v>
      </c>
      <c r="X138" s="4"/>
      <c r="Y138" s="18"/>
      <c r="Z138" s="18"/>
      <c r="AA138" s="18"/>
      <c r="AB138" s="50"/>
    </row>
    <row r="139" spans="1:28" ht="15" customHeight="1">
      <c r="A139" s="3">
        <f t="shared" si="90"/>
        <v>125</v>
      </c>
      <c r="B139" s="34">
        <f t="shared" si="43"/>
        <v>45557</v>
      </c>
      <c r="C139" s="2">
        <f t="shared" si="44"/>
        <v>884</v>
      </c>
      <c r="D139" s="5">
        <f t="shared" si="45"/>
        <v>1500</v>
      </c>
      <c r="E139" s="35">
        <f t="shared" si="91"/>
        <v>614</v>
      </c>
      <c r="F139" s="35">
        <f t="shared" si="92"/>
        <v>604</v>
      </c>
      <c r="G139" s="35">
        <f t="shared" si="93"/>
        <v>564</v>
      </c>
      <c r="H139" s="18">
        <f t="shared" si="94"/>
        <v>1770</v>
      </c>
      <c r="I139" s="18">
        <f t="shared" si="95"/>
        <v>1780</v>
      </c>
      <c r="J139" s="18">
        <f t="shared" si="96"/>
        <v>1820</v>
      </c>
      <c r="K139" s="18">
        <f t="shared" ref="K139:M139" si="122">K138</f>
        <v>2000</v>
      </c>
      <c r="L139" s="18">
        <f t="shared" si="122"/>
        <v>2000</v>
      </c>
      <c r="M139" s="18">
        <f t="shared" si="122"/>
        <v>2000</v>
      </c>
      <c r="N139" s="18">
        <f t="shared" si="98"/>
        <v>-230</v>
      </c>
      <c r="O139" s="18">
        <f t="shared" si="99"/>
        <v>-220</v>
      </c>
      <c r="P139" s="18">
        <f t="shared" si="100"/>
        <v>-180</v>
      </c>
      <c r="Q139" s="35">
        <f t="shared" si="84"/>
        <v>0</v>
      </c>
      <c r="R139" s="35">
        <f t="shared" si="84"/>
        <v>0</v>
      </c>
      <c r="S139" s="35">
        <f t="shared" si="84"/>
        <v>0</v>
      </c>
      <c r="T139" s="4">
        <f t="shared" si="101"/>
        <v>784</v>
      </c>
      <c r="U139" s="83">
        <f t="shared" si="65"/>
        <v>1400</v>
      </c>
      <c r="V139" s="83">
        <f t="shared" si="66"/>
        <v>1600</v>
      </c>
      <c r="W139" s="83">
        <f t="shared" si="67"/>
        <v>1400</v>
      </c>
      <c r="X139" s="4"/>
      <c r="Y139" s="18"/>
      <c r="Z139" s="18"/>
      <c r="AA139" s="18"/>
      <c r="AB139" s="50"/>
    </row>
    <row r="140" spans="1:28" ht="15" customHeight="1">
      <c r="A140" s="3">
        <f t="shared" si="90"/>
        <v>126</v>
      </c>
      <c r="B140" s="34">
        <f t="shared" si="43"/>
        <v>45558</v>
      </c>
      <c r="C140" s="2">
        <f t="shared" si="44"/>
        <v>884</v>
      </c>
      <c r="D140" s="5">
        <f t="shared" si="45"/>
        <v>1498</v>
      </c>
      <c r="E140" s="35">
        <f t="shared" si="91"/>
        <v>612</v>
      </c>
      <c r="F140" s="35">
        <f t="shared" si="92"/>
        <v>602</v>
      </c>
      <c r="G140" s="35">
        <f t="shared" si="93"/>
        <v>562</v>
      </c>
      <c r="H140" s="18">
        <f t="shared" si="94"/>
        <v>1770</v>
      </c>
      <c r="I140" s="18">
        <f t="shared" si="95"/>
        <v>1780</v>
      </c>
      <c r="J140" s="18">
        <f t="shared" si="96"/>
        <v>1820</v>
      </c>
      <c r="K140" s="18">
        <f t="shared" ref="K140:M140" si="123">K139</f>
        <v>2000</v>
      </c>
      <c r="L140" s="18">
        <f t="shared" si="123"/>
        <v>2000</v>
      </c>
      <c r="M140" s="18">
        <f t="shared" si="123"/>
        <v>2000</v>
      </c>
      <c r="N140" s="18">
        <f t="shared" si="98"/>
        <v>-230</v>
      </c>
      <c r="O140" s="18">
        <f t="shared" si="99"/>
        <v>-220</v>
      </c>
      <c r="P140" s="18">
        <f t="shared" si="100"/>
        <v>-180</v>
      </c>
      <c r="Q140" s="35">
        <f t="shared" si="84"/>
        <v>0</v>
      </c>
      <c r="R140" s="35">
        <f t="shared" si="84"/>
        <v>0</v>
      </c>
      <c r="S140" s="35">
        <f t="shared" si="84"/>
        <v>0</v>
      </c>
      <c r="T140" s="4">
        <f t="shared" si="101"/>
        <v>782</v>
      </c>
      <c r="U140" s="83">
        <f t="shared" si="65"/>
        <v>1400</v>
      </c>
      <c r="V140" s="83">
        <f t="shared" si="66"/>
        <v>1600</v>
      </c>
      <c r="W140" s="83">
        <f t="shared" si="67"/>
        <v>1400</v>
      </c>
      <c r="X140" s="4"/>
      <c r="Y140" s="18"/>
      <c r="Z140" s="18"/>
      <c r="AA140" s="18"/>
      <c r="AB140" s="50"/>
    </row>
    <row r="141" spans="1:28" ht="15" customHeight="1">
      <c r="A141" s="3">
        <f t="shared" si="90"/>
        <v>127</v>
      </c>
      <c r="B141" s="34">
        <f t="shared" si="43"/>
        <v>45559</v>
      </c>
      <c r="C141" s="2">
        <f t="shared" si="44"/>
        <v>884</v>
      </c>
      <c r="D141" s="5">
        <f t="shared" si="45"/>
        <v>1496</v>
      </c>
      <c r="E141" s="35">
        <f t="shared" si="91"/>
        <v>610</v>
      </c>
      <c r="F141" s="35">
        <f t="shared" si="92"/>
        <v>600</v>
      </c>
      <c r="G141" s="35">
        <f t="shared" si="93"/>
        <v>560</v>
      </c>
      <c r="H141" s="18">
        <f t="shared" si="94"/>
        <v>1770</v>
      </c>
      <c r="I141" s="18">
        <f t="shared" si="95"/>
        <v>1780</v>
      </c>
      <c r="J141" s="18">
        <f t="shared" si="96"/>
        <v>1820</v>
      </c>
      <c r="K141" s="18">
        <f t="shared" ref="K141:M141" si="124">K140</f>
        <v>2000</v>
      </c>
      <c r="L141" s="18">
        <f t="shared" si="124"/>
        <v>2000</v>
      </c>
      <c r="M141" s="18">
        <f t="shared" si="124"/>
        <v>2000</v>
      </c>
      <c r="N141" s="18">
        <f t="shared" si="98"/>
        <v>-230</v>
      </c>
      <c r="O141" s="18">
        <f t="shared" si="99"/>
        <v>-220</v>
      </c>
      <c r="P141" s="18">
        <f t="shared" si="100"/>
        <v>-180</v>
      </c>
      <c r="Q141" s="35">
        <f t="shared" si="84"/>
        <v>0</v>
      </c>
      <c r="R141" s="35">
        <f t="shared" si="84"/>
        <v>0</v>
      </c>
      <c r="S141" s="35">
        <f t="shared" si="84"/>
        <v>0</v>
      </c>
      <c r="T141" s="4">
        <f t="shared" si="101"/>
        <v>780</v>
      </c>
      <c r="U141" s="83">
        <f t="shared" si="65"/>
        <v>1400</v>
      </c>
      <c r="V141" s="83">
        <f t="shared" si="66"/>
        <v>1600</v>
      </c>
      <c r="W141" s="83">
        <f t="shared" si="67"/>
        <v>1400</v>
      </c>
      <c r="X141" s="4"/>
      <c r="Y141" s="18"/>
      <c r="Z141" s="18"/>
      <c r="AA141" s="18"/>
      <c r="AB141" s="50"/>
    </row>
    <row r="142" spans="1:28" ht="15" customHeight="1">
      <c r="A142" s="3">
        <f t="shared" si="90"/>
        <v>128</v>
      </c>
      <c r="B142" s="34">
        <f t="shared" si="43"/>
        <v>45560</v>
      </c>
      <c r="C142" s="2">
        <f t="shared" si="44"/>
        <v>884</v>
      </c>
      <c r="D142" s="5">
        <f t="shared" si="45"/>
        <v>1494</v>
      </c>
      <c r="E142" s="35">
        <f t="shared" si="91"/>
        <v>608</v>
      </c>
      <c r="F142" s="35">
        <f t="shared" si="92"/>
        <v>598</v>
      </c>
      <c r="G142" s="35">
        <f t="shared" si="93"/>
        <v>558</v>
      </c>
      <c r="H142" s="18">
        <f t="shared" si="94"/>
        <v>1770</v>
      </c>
      <c r="I142" s="18">
        <f t="shared" si="95"/>
        <v>1780</v>
      </c>
      <c r="J142" s="18">
        <f t="shared" si="96"/>
        <v>1820</v>
      </c>
      <c r="K142" s="18">
        <f t="shared" ref="K142:M142" si="125">K141</f>
        <v>2000</v>
      </c>
      <c r="L142" s="18">
        <f t="shared" si="125"/>
        <v>2000</v>
      </c>
      <c r="M142" s="18">
        <f t="shared" si="125"/>
        <v>2000</v>
      </c>
      <c r="N142" s="18">
        <f t="shared" si="98"/>
        <v>-230</v>
      </c>
      <c r="O142" s="18">
        <f t="shared" si="99"/>
        <v>-220</v>
      </c>
      <c r="P142" s="18">
        <f t="shared" si="100"/>
        <v>-180</v>
      </c>
      <c r="Q142" s="35">
        <f t="shared" si="84"/>
        <v>0</v>
      </c>
      <c r="R142" s="35">
        <f t="shared" si="84"/>
        <v>0</v>
      </c>
      <c r="S142" s="35">
        <f t="shared" si="84"/>
        <v>0</v>
      </c>
      <c r="T142" s="4">
        <f t="shared" si="101"/>
        <v>778</v>
      </c>
      <c r="U142" s="83">
        <f t="shared" si="65"/>
        <v>1400</v>
      </c>
      <c r="V142" s="83">
        <f t="shared" si="66"/>
        <v>1600</v>
      </c>
      <c r="W142" s="83">
        <f t="shared" si="67"/>
        <v>1400</v>
      </c>
      <c r="X142" s="4"/>
      <c r="Y142" s="18"/>
      <c r="Z142" s="18"/>
      <c r="AA142" s="18"/>
      <c r="AB142" s="50"/>
    </row>
    <row r="143" spans="1:28" ht="15" customHeight="1">
      <c r="A143" s="3">
        <f t="shared" si="90"/>
        <v>129</v>
      </c>
      <c r="B143" s="34">
        <f t="shared" si="43"/>
        <v>45561</v>
      </c>
      <c r="C143" s="2">
        <f t="shared" si="44"/>
        <v>884</v>
      </c>
      <c r="D143" s="5">
        <f t="shared" si="45"/>
        <v>1492</v>
      </c>
      <c r="E143" s="35">
        <f t="shared" si="91"/>
        <v>606</v>
      </c>
      <c r="F143" s="35">
        <f t="shared" si="92"/>
        <v>596</v>
      </c>
      <c r="G143" s="35">
        <f t="shared" si="93"/>
        <v>556</v>
      </c>
      <c r="H143" s="18">
        <f t="shared" si="94"/>
        <v>1770</v>
      </c>
      <c r="I143" s="18">
        <f t="shared" si="95"/>
        <v>1780</v>
      </c>
      <c r="J143" s="18">
        <f t="shared" si="96"/>
        <v>1820</v>
      </c>
      <c r="K143" s="18">
        <f t="shared" ref="K143:M143" si="126">K142</f>
        <v>2000</v>
      </c>
      <c r="L143" s="18">
        <f t="shared" si="126"/>
        <v>2000</v>
      </c>
      <c r="M143" s="18">
        <f t="shared" si="126"/>
        <v>2000</v>
      </c>
      <c r="N143" s="18">
        <f t="shared" si="98"/>
        <v>-230</v>
      </c>
      <c r="O143" s="18">
        <f t="shared" si="99"/>
        <v>-220</v>
      </c>
      <c r="P143" s="18">
        <f t="shared" si="100"/>
        <v>-180</v>
      </c>
      <c r="Q143" s="35">
        <f t="shared" si="84"/>
        <v>0</v>
      </c>
      <c r="R143" s="35">
        <f t="shared" si="84"/>
        <v>0</v>
      </c>
      <c r="S143" s="35">
        <f t="shared" si="84"/>
        <v>0</v>
      </c>
      <c r="T143" s="4">
        <f t="shared" si="101"/>
        <v>776</v>
      </c>
      <c r="U143" s="83">
        <f t="shared" si="65"/>
        <v>1400</v>
      </c>
      <c r="V143" s="83">
        <f t="shared" si="66"/>
        <v>1600</v>
      </c>
      <c r="W143" s="83">
        <f t="shared" si="67"/>
        <v>1400</v>
      </c>
      <c r="X143" s="4"/>
      <c r="Y143" s="18"/>
      <c r="Z143" s="18"/>
      <c r="AA143" s="18"/>
      <c r="AB143" s="50"/>
    </row>
    <row r="144" spans="1:28" ht="15" customHeight="1">
      <c r="A144" s="3">
        <f t="shared" si="90"/>
        <v>130</v>
      </c>
      <c r="B144" s="34">
        <f t="shared" ref="B144:B207" si="127">B143+1</f>
        <v>45562</v>
      </c>
      <c r="C144" s="2">
        <f t="shared" ref="C144:C207" si="128">C143</f>
        <v>884</v>
      </c>
      <c r="D144" s="5">
        <f t="shared" ref="D144:D207" si="129">D143-2</f>
        <v>1490</v>
      </c>
      <c r="E144" s="35">
        <f t="shared" si="91"/>
        <v>604</v>
      </c>
      <c r="F144" s="35">
        <f t="shared" si="92"/>
        <v>594</v>
      </c>
      <c r="G144" s="35">
        <f t="shared" si="93"/>
        <v>554</v>
      </c>
      <c r="H144" s="18">
        <f t="shared" si="94"/>
        <v>1770</v>
      </c>
      <c r="I144" s="18">
        <f t="shared" si="95"/>
        <v>1780</v>
      </c>
      <c r="J144" s="18">
        <f t="shared" si="96"/>
        <v>1820</v>
      </c>
      <c r="K144" s="18">
        <f t="shared" ref="K144:M144" si="130">K143</f>
        <v>2000</v>
      </c>
      <c r="L144" s="18">
        <f t="shared" si="130"/>
        <v>2000</v>
      </c>
      <c r="M144" s="18">
        <f t="shared" si="130"/>
        <v>2000</v>
      </c>
      <c r="N144" s="18">
        <f t="shared" si="98"/>
        <v>-230</v>
      </c>
      <c r="O144" s="18">
        <f t="shared" si="99"/>
        <v>-220</v>
      </c>
      <c r="P144" s="18">
        <f t="shared" si="100"/>
        <v>-180</v>
      </c>
      <c r="Q144" s="35">
        <f t="shared" ref="Q144:S175" si="131">Q143</f>
        <v>0</v>
      </c>
      <c r="R144" s="35">
        <f t="shared" si="131"/>
        <v>0</v>
      </c>
      <c r="S144" s="35">
        <f t="shared" si="131"/>
        <v>0</v>
      </c>
      <c r="T144" s="4">
        <f t="shared" si="101"/>
        <v>774</v>
      </c>
      <c r="U144" s="83">
        <f t="shared" si="65"/>
        <v>1400</v>
      </c>
      <c r="V144" s="83">
        <f t="shared" si="66"/>
        <v>1600</v>
      </c>
      <c r="W144" s="83">
        <f t="shared" si="67"/>
        <v>1400</v>
      </c>
      <c r="X144" s="4"/>
      <c r="Y144" s="18"/>
      <c r="Z144" s="18"/>
      <c r="AA144" s="18"/>
      <c r="AB144" s="50"/>
    </row>
    <row r="145" spans="1:28" ht="15" customHeight="1">
      <c r="A145" s="3">
        <f t="shared" si="90"/>
        <v>131</v>
      </c>
      <c r="B145" s="34">
        <f t="shared" si="127"/>
        <v>45563</v>
      </c>
      <c r="C145" s="2">
        <f t="shared" si="128"/>
        <v>884</v>
      </c>
      <c r="D145" s="5">
        <f t="shared" si="129"/>
        <v>1488</v>
      </c>
      <c r="E145" s="35">
        <f t="shared" si="91"/>
        <v>602</v>
      </c>
      <c r="F145" s="35">
        <f t="shared" si="92"/>
        <v>592</v>
      </c>
      <c r="G145" s="35">
        <f t="shared" si="93"/>
        <v>552</v>
      </c>
      <c r="H145" s="18">
        <f t="shared" si="94"/>
        <v>1770</v>
      </c>
      <c r="I145" s="18">
        <f t="shared" si="95"/>
        <v>1780</v>
      </c>
      <c r="J145" s="18">
        <f t="shared" si="96"/>
        <v>1820</v>
      </c>
      <c r="K145" s="18">
        <f t="shared" ref="K145:M145" si="132">K144</f>
        <v>2000</v>
      </c>
      <c r="L145" s="18">
        <f t="shared" si="132"/>
        <v>2000</v>
      </c>
      <c r="M145" s="18">
        <f t="shared" si="132"/>
        <v>2000</v>
      </c>
      <c r="N145" s="18">
        <f t="shared" si="98"/>
        <v>-230</v>
      </c>
      <c r="O145" s="18">
        <f t="shared" si="99"/>
        <v>-220</v>
      </c>
      <c r="P145" s="18">
        <f t="shared" si="100"/>
        <v>-180</v>
      </c>
      <c r="Q145" s="35">
        <f t="shared" si="131"/>
        <v>0</v>
      </c>
      <c r="R145" s="35">
        <f t="shared" si="131"/>
        <v>0</v>
      </c>
      <c r="S145" s="35">
        <f t="shared" si="131"/>
        <v>0</v>
      </c>
      <c r="T145" s="4">
        <f t="shared" si="101"/>
        <v>772</v>
      </c>
      <c r="U145" s="83">
        <f t="shared" si="65"/>
        <v>1400</v>
      </c>
      <c r="V145" s="83">
        <f t="shared" si="66"/>
        <v>1600</v>
      </c>
      <c r="W145" s="83">
        <f t="shared" si="67"/>
        <v>1400</v>
      </c>
      <c r="X145" s="4"/>
      <c r="Y145" s="18"/>
      <c r="Z145" s="18"/>
      <c r="AA145" s="18"/>
      <c r="AB145" s="50"/>
    </row>
    <row r="146" spans="1:28" ht="15" customHeight="1">
      <c r="A146" s="3">
        <f t="shared" si="90"/>
        <v>132</v>
      </c>
      <c r="B146" s="34">
        <f t="shared" si="127"/>
        <v>45564</v>
      </c>
      <c r="C146" s="2">
        <f t="shared" si="128"/>
        <v>884</v>
      </c>
      <c r="D146" s="5">
        <f t="shared" si="129"/>
        <v>1486</v>
      </c>
      <c r="E146" s="35">
        <f t="shared" si="91"/>
        <v>600</v>
      </c>
      <c r="F146" s="35">
        <f t="shared" si="92"/>
        <v>590</v>
      </c>
      <c r="G146" s="35">
        <f t="shared" si="93"/>
        <v>550</v>
      </c>
      <c r="H146" s="18">
        <f t="shared" si="94"/>
        <v>1770</v>
      </c>
      <c r="I146" s="18">
        <f t="shared" si="95"/>
        <v>1780</v>
      </c>
      <c r="J146" s="18">
        <f t="shared" si="96"/>
        <v>1820</v>
      </c>
      <c r="K146" s="18">
        <f t="shared" ref="K146:M146" si="133">K145</f>
        <v>2000</v>
      </c>
      <c r="L146" s="18">
        <f t="shared" si="133"/>
        <v>2000</v>
      </c>
      <c r="M146" s="18">
        <f t="shared" si="133"/>
        <v>2000</v>
      </c>
      <c r="N146" s="18">
        <f t="shared" si="98"/>
        <v>-230</v>
      </c>
      <c r="O146" s="18">
        <f t="shared" si="99"/>
        <v>-220</v>
      </c>
      <c r="P146" s="18">
        <f t="shared" si="100"/>
        <v>-180</v>
      </c>
      <c r="Q146" s="35">
        <f t="shared" si="131"/>
        <v>0</v>
      </c>
      <c r="R146" s="35">
        <f t="shared" si="131"/>
        <v>0</v>
      </c>
      <c r="S146" s="35">
        <f t="shared" si="131"/>
        <v>0</v>
      </c>
      <c r="T146" s="4">
        <f t="shared" si="101"/>
        <v>770</v>
      </c>
      <c r="U146" s="83">
        <f t="shared" si="65"/>
        <v>1400</v>
      </c>
      <c r="V146" s="83">
        <f t="shared" si="66"/>
        <v>1600</v>
      </c>
      <c r="W146" s="83">
        <f t="shared" si="67"/>
        <v>1400</v>
      </c>
      <c r="X146" s="4"/>
      <c r="Y146" s="18"/>
      <c r="Z146" s="18"/>
      <c r="AA146" s="18"/>
      <c r="AB146" s="50"/>
    </row>
    <row r="147" spans="1:28" ht="15" customHeight="1">
      <c r="A147" s="3">
        <f t="shared" si="90"/>
        <v>133</v>
      </c>
      <c r="B147" s="34">
        <f t="shared" si="127"/>
        <v>45565</v>
      </c>
      <c r="C147" s="2">
        <f t="shared" si="128"/>
        <v>884</v>
      </c>
      <c r="D147" s="5">
        <f t="shared" si="129"/>
        <v>1484</v>
      </c>
      <c r="E147" s="35">
        <f t="shared" si="91"/>
        <v>598</v>
      </c>
      <c r="F147" s="35">
        <f t="shared" si="92"/>
        <v>588</v>
      </c>
      <c r="G147" s="35">
        <f t="shared" si="93"/>
        <v>548</v>
      </c>
      <c r="H147" s="18">
        <f t="shared" si="94"/>
        <v>1770</v>
      </c>
      <c r="I147" s="18">
        <f t="shared" si="95"/>
        <v>1780</v>
      </c>
      <c r="J147" s="18">
        <f t="shared" si="96"/>
        <v>1820</v>
      </c>
      <c r="K147" s="18">
        <f t="shared" ref="K147:M147" si="134">K146</f>
        <v>2000</v>
      </c>
      <c r="L147" s="18">
        <f t="shared" si="134"/>
        <v>2000</v>
      </c>
      <c r="M147" s="18">
        <f t="shared" si="134"/>
        <v>2000</v>
      </c>
      <c r="N147" s="18">
        <f t="shared" si="98"/>
        <v>-230</v>
      </c>
      <c r="O147" s="18">
        <f t="shared" si="99"/>
        <v>-220</v>
      </c>
      <c r="P147" s="18">
        <f t="shared" si="100"/>
        <v>-180</v>
      </c>
      <c r="Q147" s="35">
        <f t="shared" si="131"/>
        <v>0</v>
      </c>
      <c r="R147" s="35">
        <f t="shared" si="131"/>
        <v>0</v>
      </c>
      <c r="S147" s="35">
        <f t="shared" si="131"/>
        <v>0</v>
      </c>
      <c r="T147" s="4">
        <f t="shared" si="101"/>
        <v>768</v>
      </c>
      <c r="U147" s="83">
        <f t="shared" si="65"/>
        <v>1400</v>
      </c>
      <c r="V147" s="83">
        <f t="shared" si="66"/>
        <v>1600</v>
      </c>
      <c r="W147" s="83">
        <f t="shared" si="67"/>
        <v>1400</v>
      </c>
      <c r="X147" s="4"/>
      <c r="Y147" s="18"/>
      <c r="Z147" s="18"/>
      <c r="AA147" s="18"/>
      <c r="AB147" s="50"/>
    </row>
    <row r="148" spans="1:28" ht="15" customHeight="1">
      <c r="A148" s="3">
        <f t="shared" si="90"/>
        <v>134</v>
      </c>
      <c r="B148" s="34">
        <f t="shared" si="127"/>
        <v>45566</v>
      </c>
      <c r="C148" s="2">
        <f t="shared" si="128"/>
        <v>884</v>
      </c>
      <c r="D148" s="5">
        <f t="shared" si="129"/>
        <v>1482</v>
      </c>
      <c r="E148" s="35">
        <f t="shared" ref="E148:E178" si="135">C148+D148-H148</f>
        <v>596</v>
      </c>
      <c r="F148" s="35">
        <f t="shared" ref="F148:F178" si="136">C148+D148-I148</f>
        <v>586</v>
      </c>
      <c r="G148" s="35">
        <f t="shared" ref="G148:G178" si="137">D148+C148-J148</f>
        <v>546</v>
      </c>
      <c r="H148" s="18">
        <f t="shared" ref="H148:H178" si="138">K148+N148</f>
        <v>1770</v>
      </c>
      <c r="I148" s="18">
        <f t="shared" ref="I148:I178" si="139">L148+O148</f>
        <v>1780</v>
      </c>
      <c r="J148" s="18">
        <f t="shared" ref="J148:J178" si="140">M148+P148</f>
        <v>1820</v>
      </c>
      <c r="K148" s="18">
        <f t="shared" ref="K148:M148" si="141">K147</f>
        <v>2000</v>
      </c>
      <c r="L148" s="18">
        <f t="shared" si="141"/>
        <v>2000</v>
      </c>
      <c r="M148" s="18">
        <f t="shared" si="141"/>
        <v>2000</v>
      </c>
      <c r="N148" s="18">
        <f t="shared" ref="N148:N178" si="142">N147-Q148</f>
        <v>-230</v>
      </c>
      <c r="O148" s="18">
        <f t="shared" ref="O148:O178" si="143">O147-R148</f>
        <v>-220</v>
      </c>
      <c r="P148" s="18">
        <f t="shared" ref="P148:P178" si="144">P147-S148</f>
        <v>-180</v>
      </c>
      <c r="Q148" s="35">
        <f t="shared" si="131"/>
        <v>0</v>
      </c>
      <c r="R148" s="35">
        <f t="shared" si="131"/>
        <v>0</v>
      </c>
      <c r="S148" s="35">
        <f t="shared" si="131"/>
        <v>0</v>
      </c>
      <c r="T148" s="4">
        <f t="shared" ref="T148:T178" si="145">D148+C148-V148</f>
        <v>766</v>
      </c>
      <c r="U148" s="83">
        <f t="shared" si="65"/>
        <v>1400</v>
      </c>
      <c r="V148" s="83">
        <f t="shared" si="66"/>
        <v>1600</v>
      </c>
      <c r="W148" s="83">
        <f t="shared" si="67"/>
        <v>1400</v>
      </c>
      <c r="X148" s="4"/>
      <c r="Y148" s="18"/>
      <c r="Z148" s="18"/>
      <c r="AA148" s="18"/>
      <c r="AB148" s="50"/>
    </row>
    <row r="149" spans="1:28" ht="15" customHeight="1">
      <c r="A149" s="3">
        <f t="shared" si="90"/>
        <v>135</v>
      </c>
      <c r="B149" s="34">
        <f t="shared" si="127"/>
        <v>45567</v>
      </c>
      <c r="C149" s="2">
        <f t="shared" si="128"/>
        <v>884</v>
      </c>
      <c r="D149" s="5">
        <f t="shared" si="129"/>
        <v>1480</v>
      </c>
      <c r="E149" s="35">
        <f t="shared" si="135"/>
        <v>594</v>
      </c>
      <c r="F149" s="35">
        <f t="shared" si="136"/>
        <v>584</v>
      </c>
      <c r="G149" s="35">
        <f t="shared" si="137"/>
        <v>544</v>
      </c>
      <c r="H149" s="18">
        <f t="shared" si="138"/>
        <v>1770</v>
      </c>
      <c r="I149" s="18">
        <f t="shared" si="139"/>
        <v>1780</v>
      </c>
      <c r="J149" s="18">
        <f t="shared" si="140"/>
        <v>1820</v>
      </c>
      <c r="K149" s="18">
        <f t="shared" ref="K149:M149" si="146">K148</f>
        <v>2000</v>
      </c>
      <c r="L149" s="18">
        <f t="shared" si="146"/>
        <v>2000</v>
      </c>
      <c r="M149" s="18">
        <f t="shared" si="146"/>
        <v>2000</v>
      </c>
      <c r="N149" s="18">
        <f t="shared" si="142"/>
        <v>-230</v>
      </c>
      <c r="O149" s="18">
        <f t="shared" si="143"/>
        <v>-220</v>
      </c>
      <c r="P149" s="18">
        <f t="shared" si="144"/>
        <v>-180</v>
      </c>
      <c r="Q149" s="35">
        <f t="shared" si="131"/>
        <v>0</v>
      </c>
      <c r="R149" s="35">
        <f t="shared" si="131"/>
        <v>0</v>
      </c>
      <c r="S149" s="35">
        <f t="shared" si="131"/>
        <v>0</v>
      </c>
      <c r="T149" s="4">
        <f t="shared" si="145"/>
        <v>764</v>
      </c>
      <c r="U149" s="83">
        <f t="shared" si="65"/>
        <v>1400</v>
      </c>
      <c r="V149" s="83">
        <f t="shared" si="66"/>
        <v>1600</v>
      </c>
      <c r="W149" s="83">
        <f t="shared" si="67"/>
        <v>1400</v>
      </c>
      <c r="X149" s="4"/>
      <c r="Y149" s="18"/>
      <c r="Z149" s="18"/>
      <c r="AA149" s="18"/>
      <c r="AB149" s="50"/>
    </row>
    <row r="150" spans="1:28" ht="15" customHeight="1">
      <c r="A150" s="3">
        <f t="shared" si="90"/>
        <v>136</v>
      </c>
      <c r="B150" s="34">
        <f t="shared" si="127"/>
        <v>45568</v>
      </c>
      <c r="C150" s="2">
        <f t="shared" si="128"/>
        <v>884</v>
      </c>
      <c r="D150" s="5">
        <f t="shared" si="129"/>
        <v>1478</v>
      </c>
      <c r="E150" s="35">
        <f t="shared" si="135"/>
        <v>592</v>
      </c>
      <c r="F150" s="35">
        <f t="shared" si="136"/>
        <v>582</v>
      </c>
      <c r="G150" s="35">
        <f t="shared" si="137"/>
        <v>542</v>
      </c>
      <c r="H150" s="18">
        <f t="shared" si="138"/>
        <v>1770</v>
      </c>
      <c r="I150" s="18">
        <f t="shared" si="139"/>
        <v>1780</v>
      </c>
      <c r="J150" s="18">
        <f t="shared" si="140"/>
        <v>1820</v>
      </c>
      <c r="K150" s="18">
        <f t="shared" ref="K150:M150" si="147">K149</f>
        <v>2000</v>
      </c>
      <c r="L150" s="18">
        <f t="shared" si="147"/>
        <v>2000</v>
      </c>
      <c r="M150" s="18">
        <f t="shared" si="147"/>
        <v>2000</v>
      </c>
      <c r="N150" s="18">
        <f t="shared" si="142"/>
        <v>-230</v>
      </c>
      <c r="O150" s="18">
        <f t="shared" si="143"/>
        <v>-220</v>
      </c>
      <c r="P150" s="18">
        <f t="shared" si="144"/>
        <v>-180</v>
      </c>
      <c r="Q150" s="35">
        <f t="shared" si="131"/>
        <v>0</v>
      </c>
      <c r="R150" s="35">
        <f t="shared" si="131"/>
        <v>0</v>
      </c>
      <c r="S150" s="35">
        <f t="shared" si="131"/>
        <v>0</v>
      </c>
      <c r="T150" s="4">
        <f t="shared" si="145"/>
        <v>762</v>
      </c>
      <c r="U150" s="83">
        <f t="shared" si="65"/>
        <v>1400</v>
      </c>
      <c r="V150" s="83">
        <f t="shared" si="66"/>
        <v>1600</v>
      </c>
      <c r="W150" s="83">
        <f t="shared" si="67"/>
        <v>1400</v>
      </c>
      <c r="X150" s="4"/>
      <c r="Y150" s="18"/>
      <c r="Z150" s="18"/>
      <c r="AA150" s="18"/>
      <c r="AB150" s="50"/>
    </row>
    <row r="151" spans="1:28" ht="15" customHeight="1">
      <c r="A151" s="3">
        <f t="shared" si="90"/>
        <v>137</v>
      </c>
      <c r="B151" s="34">
        <f t="shared" si="127"/>
        <v>45569</v>
      </c>
      <c r="C151" s="2">
        <f t="shared" si="128"/>
        <v>884</v>
      </c>
      <c r="D151" s="5">
        <f t="shared" si="129"/>
        <v>1476</v>
      </c>
      <c r="E151" s="35">
        <f t="shared" si="135"/>
        <v>590</v>
      </c>
      <c r="F151" s="35">
        <f t="shared" si="136"/>
        <v>580</v>
      </c>
      <c r="G151" s="35">
        <f t="shared" si="137"/>
        <v>540</v>
      </c>
      <c r="H151" s="18">
        <f t="shared" si="138"/>
        <v>1770</v>
      </c>
      <c r="I151" s="18">
        <f t="shared" si="139"/>
        <v>1780</v>
      </c>
      <c r="J151" s="18">
        <f t="shared" si="140"/>
        <v>1820</v>
      </c>
      <c r="K151" s="18">
        <f t="shared" ref="K151:M151" si="148">K150</f>
        <v>2000</v>
      </c>
      <c r="L151" s="18">
        <f t="shared" si="148"/>
        <v>2000</v>
      </c>
      <c r="M151" s="18">
        <f t="shared" si="148"/>
        <v>2000</v>
      </c>
      <c r="N151" s="18">
        <f t="shared" si="142"/>
        <v>-230</v>
      </c>
      <c r="O151" s="18">
        <f t="shared" si="143"/>
        <v>-220</v>
      </c>
      <c r="P151" s="18">
        <f t="shared" si="144"/>
        <v>-180</v>
      </c>
      <c r="Q151" s="35">
        <f t="shared" si="131"/>
        <v>0</v>
      </c>
      <c r="R151" s="35">
        <f t="shared" si="131"/>
        <v>0</v>
      </c>
      <c r="S151" s="35">
        <f t="shared" si="131"/>
        <v>0</v>
      </c>
      <c r="T151" s="4">
        <f t="shared" si="145"/>
        <v>760</v>
      </c>
      <c r="U151" s="83">
        <f t="shared" si="65"/>
        <v>1400</v>
      </c>
      <c r="V151" s="83">
        <f t="shared" si="66"/>
        <v>1600</v>
      </c>
      <c r="W151" s="83">
        <f t="shared" si="67"/>
        <v>1400</v>
      </c>
      <c r="X151" s="4"/>
      <c r="Y151" s="18"/>
      <c r="Z151" s="18"/>
      <c r="AA151" s="18"/>
      <c r="AB151" s="50"/>
    </row>
    <row r="152" spans="1:28" ht="15" customHeight="1">
      <c r="A152" s="3">
        <f t="shared" si="90"/>
        <v>138</v>
      </c>
      <c r="B152" s="34">
        <f t="shared" si="127"/>
        <v>45570</v>
      </c>
      <c r="C152" s="2">
        <f t="shared" si="128"/>
        <v>884</v>
      </c>
      <c r="D152" s="5">
        <f t="shared" si="129"/>
        <v>1474</v>
      </c>
      <c r="E152" s="35">
        <f t="shared" si="135"/>
        <v>588</v>
      </c>
      <c r="F152" s="35">
        <f t="shared" si="136"/>
        <v>578</v>
      </c>
      <c r="G152" s="35">
        <f t="shared" si="137"/>
        <v>538</v>
      </c>
      <c r="H152" s="18">
        <f t="shared" si="138"/>
        <v>1770</v>
      </c>
      <c r="I152" s="18">
        <f t="shared" si="139"/>
        <v>1780</v>
      </c>
      <c r="J152" s="18">
        <f t="shared" si="140"/>
        <v>1820</v>
      </c>
      <c r="K152" s="18">
        <f t="shared" ref="K152:M152" si="149">K151</f>
        <v>2000</v>
      </c>
      <c r="L152" s="18">
        <f t="shared" si="149"/>
        <v>2000</v>
      </c>
      <c r="M152" s="18">
        <f t="shared" si="149"/>
        <v>2000</v>
      </c>
      <c r="N152" s="18">
        <f t="shared" si="142"/>
        <v>-230</v>
      </c>
      <c r="O152" s="18">
        <f t="shared" si="143"/>
        <v>-220</v>
      </c>
      <c r="P152" s="18">
        <f t="shared" si="144"/>
        <v>-180</v>
      </c>
      <c r="Q152" s="35">
        <f t="shared" si="131"/>
        <v>0</v>
      </c>
      <c r="R152" s="35">
        <f t="shared" si="131"/>
        <v>0</v>
      </c>
      <c r="S152" s="35">
        <f t="shared" si="131"/>
        <v>0</v>
      </c>
      <c r="T152" s="4">
        <f t="shared" si="145"/>
        <v>758</v>
      </c>
      <c r="U152" s="83">
        <f t="shared" si="65"/>
        <v>1400</v>
      </c>
      <c r="V152" s="83">
        <f t="shared" si="66"/>
        <v>1600</v>
      </c>
      <c r="W152" s="83">
        <f t="shared" si="67"/>
        <v>1400</v>
      </c>
      <c r="X152" s="4"/>
      <c r="Y152" s="18"/>
      <c r="Z152" s="18"/>
      <c r="AA152" s="18"/>
      <c r="AB152" s="50"/>
    </row>
    <row r="153" spans="1:28" ht="15" customHeight="1">
      <c r="A153" s="3">
        <f t="shared" si="90"/>
        <v>139</v>
      </c>
      <c r="B153" s="34">
        <f t="shared" si="127"/>
        <v>45571</v>
      </c>
      <c r="C153" s="2">
        <f t="shared" si="128"/>
        <v>884</v>
      </c>
      <c r="D153" s="5">
        <f t="shared" si="129"/>
        <v>1472</v>
      </c>
      <c r="E153" s="35">
        <f t="shared" si="135"/>
        <v>586</v>
      </c>
      <c r="F153" s="35">
        <f t="shared" si="136"/>
        <v>576</v>
      </c>
      <c r="G153" s="35">
        <f t="shared" si="137"/>
        <v>536</v>
      </c>
      <c r="H153" s="18">
        <f t="shared" si="138"/>
        <v>1770</v>
      </c>
      <c r="I153" s="18">
        <f t="shared" si="139"/>
        <v>1780</v>
      </c>
      <c r="J153" s="18">
        <f t="shared" si="140"/>
        <v>1820</v>
      </c>
      <c r="K153" s="18">
        <f t="shared" ref="K153:M153" si="150">K152</f>
        <v>2000</v>
      </c>
      <c r="L153" s="18">
        <f t="shared" si="150"/>
        <v>2000</v>
      </c>
      <c r="M153" s="18">
        <f t="shared" si="150"/>
        <v>2000</v>
      </c>
      <c r="N153" s="18">
        <f t="shared" si="142"/>
        <v>-230</v>
      </c>
      <c r="O153" s="18">
        <f t="shared" si="143"/>
        <v>-220</v>
      </c>
      <c r="P153" s="18">
        <f t="shared" si="144"/>
        <v>-180</v>
      </c>
      <c r="Q153" s="35">
        <f t="shared" si="131"/>
        <v>0</v>
      </c>
      <c r="R153" s="35">
        <f t="shared" si="131"/>
        <v>0</v>
      </c>
      <c r="S153" s="35">
        <f t="shared" si="131"/>
        <v>0</v>
      </c>
      <c r="T153" s="4">
        <f t="shared" si="145"/>
        <v>756</v>
      </c>
      <c r="U153" s="83">
        <f t="shared" si="65"/>
        <v>1400</v>
      </c>
      <c r="V153" s="83">
        <f t="shared" si="66"/>
        <v>1600</v>
      </c>
      <c r="W153" s="83">
        <f t="shared" si="67"/>
        <v>1400</v>
      </c>
      <c r="X153" s="4"/>
      <c r="Y153" s="18"/>
      <c r="Z153" s="18"/>
      <c r="AA153" s="18"/>
      <c r="AB153" s="50"/>
    </row>
    <row r="154" spans="1:28" ht="15" customHeight="1">
      <c r="A154" s="3">
        <f t="shared" si="90"/>
        <v>140</v>
      </c>
      <c r="B154" s="34">
        <f t="shared" si="127"/>
        <v>45572</v>
      </c>
      <c r="C154" s="2">
        <f t="shared" si="128"/>
        <v>884</v>
      </c>
      <c r="D154" s="5">
        <f t="shared" si="129"/>
        <v>1470</v>
      </c>
      <c r="E154" s="35">
        <f t="shared" si="135"/>
        <v>584</v>
      </c>
      <c r="F154" s="35">
        <f t="shared" si="136"/>
        <v>574</v>
      </c>
      <c r="G154" s="35">
        <f t="shared" si="137"/>
        <v>534</v>
      </c>
      <c r="H154" s="18">
        <f t="shared" si="138"/>
        <v>1770</v>
      </c>
      <c r="I154" s="18">
        <f t="shared" si="139"/>
        <v>1780</v>
      </c>
      <c r="J154" s="18">
        <f t="shared" si="140"/>
        <v>1820</v>
      </c>
      <c r="K154" s="18">
        <f t="shared" ref="K154:M154" si="151">K153</f>
        <v>2000</v>
      </c>
      <c r="L154" s="18">
        <f t="shared" si="151"/>
        <v>2000</v>
      </c>
      <c r="M154" s="18">
        <f t="shared" si="151"/>
        <v>2000</v>
      </c>
      <c r="N154" s="18">
        <f t="shared" si="142"/>
        <v>-230</v>
      </c>
      <c r="O154" s="18">
        <f t="shared" si="143"/>
        <v>-220</v>
      </c>
      <c r="P154" s="18">
        <f t="shared" si="144"/>
        <v>-180</v>
      </c>
      <c r="Q154" s="35">
        <f t="shared" si="131"/>
        <v>0</v>
      </c>
      <c r="R154" s="35">
        <f t="shared" si="131"/>
        <v>0</v>
      </c>
      <c r="S154" s="35">
        <f t="shared" si="131"/>
        <v>0</v>
      </c>
      <c r="T154" s="4">
        <f t="shared" si="145"/>
        <v>754</v>
      </c>
      <c r="U154" s="83">
        <f t="shared" si="65"/>
        <v>1400</v>
      </c>
      <c r="V154" s="83">
        <f t="shared" si="66"/>
        <v>1600</v>
      </c>
      <c r="W154" s="83">
        <f t="shared" si="67"/>
        <v>1400</v>
      </c>
      <c r="X154" s="4"/>
      <c r="Y154" s="18"/>
      <c r="Z154" s="18"/>
      <c r="AA154" s="18"/>
      <c r="AB154" s="50"/>
    </row>
    <row r="155" spans="1:28" ht="15" customHeight="1">
      <c r="A155" s="3">
        <f t="shared" si="90"/>
        <v>141</v>
      </c>
      <c r="B155" s="34">
        <f t="shared" si="127"/>
        <v>45573</v>
      </c>
      <c r="C155" s="2">
        <f t="shared" si="128"/>
        <v>884</v>
      </c>
      <c r="D155" s="5">
        <f t="shared" si="129"/>
        <v>1468</v>
      </c>
      <c r="E155" s="35">
        <f t="shared" si="135"/>
        <v>582</v>
      </c>
      <c r="F155" s="35">
        <f t="shared" si="136"/>
        <v>572</v>
      </c>
      <c r="G155" s="35">
        <f t="shared" si="137"/>
        <v>532</v>
      </c>
      <c r="H155" s="18">
        <f t="shared" si="138"/>
        <v>1770</v>
      </c>
      <c r="I155" s="18">
        <f t="shared" si="139"/>
        <v>1780</v>
      </c>
      <c r="J155" s="18">
        <f t="shared" si="140"/>
        <v>1820</v>
      </c>
      <c r="K155" s="18">
        <f t="shared" ref="K155:M155" si="152">K154</f>
        <v>2000</v>
      </c>
      <c r="L155" s="18">
        <f t="shared" si="152"/>
        <v>2000</v>
      </c>
      <c r="M155" s="18">
        <f t="shared" si="152"/>
        <v>2000</v>
      </c>
      <c r="N155" s="18">
        <f t="shared" si="142"/>
        <v>-230</v>
      </c>
      <c r="O155" s="18">
        <f t="shared" si="143"/>
        <v>-220</v>
      </c>
      <c r="P155" s="18">
        <f t="shared" si="144"/>
        <v>-180</v>
      </c>
      <c r="Q155" s="35">
        <f t="shared" si="131"/>
        <v>0</v>
      </c>
      <c r="R155" s="35">
        <f t="shared" si="131"/>
        <v>0</v>
      </c>
      <c r="S155" s="35">
        <f t="shared" si="131"/>
        <v>0</v>
      </c>
      <c r="T155" s="4">
        <f t="shared" si="145"/>
        <v>752</v>
      </c>
      <c r="U155" s="83">
        <f t="shared" si="65"/>
        <v>1400</v>
      </c>
      <c r="V155" s="83">
        <f t="shared" si="66"/>
        <v>1600</v>
      </c>
      <c r="W155" s="83">
        <f t="shared" si="67"/>
        <v>1400</v>
      </c>
      <c r="X155" s="4"/>
      <c r="Y155" s="18"/>
      <c r="Z155" s="18"/>
      <c r="AA155" s="18"/>
      <c r="AB155" s="50"/>
    </row>
    <row r="156" spans="1:28" ht="15" customHeight="1">
      <c r="A156" s="3">
        <f t="shared" si="90"/>
        <v>142</v>
      </c>
      <c r="B156" s="34">
        <f t="shared" si="127"/>
        <v>45574</v>
      </c>
      <c r="C156" s="2">
        <f t="shared" si="128"/>
        <v>884</v>
      </c>
      <c r="D156" s="5">
        <f t="shared" si="129"/>
        <v>1466</v>
      </c>
      <c r="E156" s="35">
        <f t="shared" si="135"/>
        <v>580</v>
      </c>
      <c r="F156" s="35">
        <f t="shared" si="136"/>
        <v>570</v>
      </c>
      <c r="G156" s="35">
        <f t="shared" si="137"/>
        <v>530</v>
      </c>
      <c r="H156" s="18">
        <f t="shared" si="138"/>
        <v>1770</v>
      </c>
      <c r="I156" s="18">
        <f t="shared" si="139"/>
        <v>1780</v>
      </c>
      <c r="J156" s="18">
        <f t="shared" si="140"/>
        <v>1820</v>
      </c>
      <c r="K156" s="18">
        <f t="shared" ref="K156:M156" si="153">K155</f>
        <v>2000</v>
      </c>
      <c r="L156" s="18">
        <f t="shared" si="153"/>
        <v>2000</v>
      </c>
      <c r="M156" s="18">
        <f t="shared" si="153"/>
        <v>2000</v>
      </c>
      <c r="N156" s="18">
        <f t="shared" si="142"/>
        <v>-230</v>
      </c>
      <c r="O156" s="18">
        <f t="shared" si="143"/>
        <v>-220</v>
      </c>
      <c r="P156" s="18">
        <f t="shared" si="144"/>
        <v>-180</v>
      </c>
      <c r="Q156" s="35">
        <f t="shared" si="131"/>
        <v>0</v>
      </c>
      <c r="R156" s="35">
        <f t="shared" si="131"/>
        <v>0</v>
      </c>
      <c r="S156" s="35">
        <f t="shared" si="131"/>
        <v>0</v>
      </c>
      <c r="T156" s="4">
        <f t="shared" si="145"/>
        <v>750</v>
      </c>
      <c r="U156" s="83">
        <f t="shared" si="65"/>
        <v>1400</v>
      </c>
      <c r="V156" s="83">
        <f t="shared" si="66"/>
        <v>1600</v>
      </c>
      <c r="W156" s="83">
        <f t="shared" si="67"/>
        <v>1400</v>
      </c>
      <c r="X156" s="4"/>
      <c r="Y156" s="18"/>
      <c r="Z156" s="18"/>
      <c r="AA156" s="18"/>
      <c r="AB156" s="50"/>
    </row>
    <row r="157" spans="1:28" ht="15" customHeight="1">
      <c r="A157" s="3">
        <f t="shared" si="90"/>
        <v>143</v>
      </c>
      <c r="B157" s="34">
        <f t="shared" si="127"/>
        <v>45575</v>
      </c>
      <c r="C157" s="2">
        <f t="shared" si="128"/>
        <v>884</v>
      </c>
      <c r="D157" s="5">
        <f t="shared" si="129"/>
        <v>1464</v>
      </c>
      <c r="E157" s="35">
        <f t="shared" si="135"/>
        <v>578</v>
      </c>
      <c r="F157" s="35">
        <f t="shared" si="136"/>
        <v>568</v>
      </c>
      <c r="G157" s="35">
        <f t="shared" si="137"/>
        <v>528</v>
      </c>
      <c r="H157" s="18">
        <f t="shared" si="138"/>
        <v>1770</v>
      </c>
      <c r="I157" s="18">
        <f t="shared" si="139"/>
        <v>1780</v>
      </c>
      <c r="J157" s="18">
        <f t="shared" si="140"/>
        <v>1820</v>
      </c>
      <c r="K157" s="18">
        <f t="shared" ref="K157:M157" si="154">K156</f>
        <v>2000</v>
      </c>
      <c r="L157" s="18">
        <f t="shared" si="154"/>
        <v>2000</v>
      </c>
      <c r="M157" s="18">
        <f t="shared" si="154"/>
        <v>2000</v>
      </c>
      <c r="N157" s="18">
        <f t="shared" si="142"/>
        <v>-230</v>
      </c>
      <c r="O157" s="18">
        <f t="shared" si="143"/>
        <v>-220</v>
      </c>
      <c r="P157" s="18">
        <f t="shared" si="144"/>
        <v>-180</v>
      </c>
      <c r="Q157" s="35">
        <f t="shared" si="131"/>
        <v>0</v>
      </c>
      <c r="R157" s="35">
        <f t="shared" si="131"/>
        <v>0</v>
      </c>
      <c r="S157" s="35">
        <f t="shared" si="131"/>
        <v>0</v>
      </c>
      <c r="T157" s="4">
        <f t="shared" si="145"/>
        <v>748</v>
      </c>
      <c r="U157" s="83">
        <f t="shared" si="65"/>
        <v>1400</v>
      </c>
      <c r="V157" s="83">
        <f t="shared" si="66"/>
        <v>1600</v>
      </c>
      <c r="W157" s="83">
        <f t="shared" si="67"/>
        <v>1400</v>
      </c>
      <c r="X157" s="4"/>
      <c r="Y157" s="18"/>
      <c r="Z157" s="18"/>
      <c r="AA157" s="18"/>
      <c r="AB157" s="50"/>
    </row>
    <row r="158" spans="1:28" ht="15" customHeight="1">
      <c r="A158" s="3">
        <f t="shared" si="90"/>
        <v>144</v>
      </c>
      <c r="B158" s="34">
        <f t="shared" si="127"/>
        <v>45576</v>
      </c>
      <c r="C158" s="2">
        <f t="shared" si="128"/>
        <v>884</v>
      </c>
      <c r="D158" s="5">
        <f t="shared" si="129"/>
        <v>1462</v>
      </c>
      <c r="E158" s="35">
        <f t="shared" si="135"/>
        <v>576</v>
      </c>
      <c r="F158" s="35">
        <f t="shared" si="136"/>
        <v>566</v>
      </c>
      <c r="G158" s="35">
        <f t="shared" si="137"/>
        <v>526</v>
      </c>
      <c r="H158" s="18">
        <f t="shared" si="138"/>
        <v>1770</v>
      </c>
      <c r="I158" s="18">
        <f t="shared" si="139"/>
        <v>1780</v>
      </c>
      <c r="J158" s="18">
        <f t="shared" si="140"/>
        <v>1820</v>
      </c>
      <c r="K158" s="18">
        <f t="shared" ref="K158:M158" si="155">K157</f>
        <v>2000</v>
      </c>
      <c r="L158" s="18">
        <f t="shared" si="155"/>
        <v>2000</v>
      </c>
      <c r="M158" s="18">
        <f t="shared" si="155"/>
        <v>2000</v>
      </c>
      <c r="N158" s="18">
        <f t="shared" si="142"/>
        <v>-230</v>
      </c>
      <c r="O158" s="18">
        <f t="shared" si="143"/>
        <v>-220</v>
      </c>
      <c r="P158" s="18">
        <f t="shared" si="144"/>
        <v>-180</v>
      </c>
      <c r="Q158" s="35">
        <f t="shared" si="131"/>
        <v>0</v>
      </c>
      <c r="R158" s="35">
        <f t="shared" si="131"/>
        <v>0</v>
      </c>
      <c r="S158" s="35">
        <f t="shared" si="131"/>
        <v>0</v>
      </c>
      <c r="T158" s="4">
        <f t="shared" si="145"/>
        <v>746</v>
      </c>
      <c r="U158" s="83">
        <f t="shared" si="65"/>
        <v>1400</v>
      </c>
      <c r="V158" s="83">
        <f t="shared" si="66"/>
        <v>1600</v>
      </c>
      <c r="W158" s="83">
        <f t="shared" si="67"/>
        <v>1400</v>
      </c>
      <c r="X158" s="4"/>
      <c r="Y158" s="18"/>
      <c r="Z158" s="18"/>
      <c r="AA158" s="18"/>
      <c r="AB158" s="50"/>
    </row>
    <row r="159" spans="1:28" ht="15" customHeight="1">
      <c r="A159" s="3">
        <f t="shared" si="90"/>
        <v>145</v>
      </c>
      <c r="B159" s="34">
        <f t="shared" si="127"/>
        <v>45577</v>
      </c>
      <c r="C159" s="2">
        <f t="shared" si="128"/>
        <v>884</v>
      </c>
      <c r="D159" s="5">
        <f t="shared" si="129"/>
        <v>1460</v>
      </c>
      <c r="E159" s="35">
        <f t="shared" si="135"/>
        <v>574</v>
      </c>
      <c r="F159" s="35">
        <f t="shared" si="136"/>
        <v>564</v>
      </c>
      <c r="G159" s="35">
        <f t="shared" si="137"/>
        <v>524</v>
      </c>
      <c r="H159" s="18">
        <f t="shared" si="138"/>
        <v>1770</v>
      </c>
      <c r="I159" s="18">
        <f t="shared" si="139"/>
        <v>1780</v>
      </c>
      <c r="J159" s="18">
        <f t="shared" si="140"/>
        <v>1820</v>
      </c>
      <c r="K159" s="18">
        <f t="shared" ref="K159:M159" si="156">K158</f>
        <v>2000</v>
      </c>
      <c r="L159" s="18">
        <f t="shared" si="156"/>
        <v>2000</v>
      </c>
      <c r="M159" s="18">
        <f t="shared" si="156"/>
        <v>2000</v>
      </c>
      <c r="N159" s="18">
        <f t="shared" si="142"/>
        <v>-230</v>
      </c>
      <c r="O159" s="18">
        <f t="shared" si="143"/>
        <v>-220</v>
      </c>
      <c r="P159" s="18">
        <f t="shared" si="144"/>
        <v>-180</v>
      </c>
      <c r="Q159" s="35">
        <f t="shared" si="131"/>
        <v>0</v>
      </c>
      <c r="R159" s="35">
        <f t="shared" si="131"/>
        <v>0</v>
      </c>
      <c r="S159" s="35">
        <f t="shared" si="131"/>
        <v>0</v>
      </c>
      <c r="T159" s="4">
        <f t="shared" si="145"/>
        <v>744</v>
      </c>
      <c r="U159" s="83">
        <f t="shared" si="65"/>
        <v>1400</v>
      </c>
      <c r="V159" s="83">
        <f t="shared" si="66"/>
        <v>1600</v>
      </c>
      <c r="W159" s="83">
        <f t="shared" si="67"/>
        <v>1400</v>
      </c>
      <c r="X159" s="4"/>
      <c r="Y159" s="18"/>
      <c r="Z159" s="18"/>
      <c r="AA159" s="18"/>
      <c r="AB159" s="50"/>
    </row>
    <row r="160" spans="1:28" ht="15" customHeight="1">
      <c r="A160" s="3">
        <f t="shared" si="90"/>
        <v>146</v>
      </c>
      <c r="B160" s="34">
        <f t="shared" si="127"/>
        <v>45578</v>
      </c>
      <c r="C160" s="2">
        <f t="shared" si="128"/>
        <v>884</v>
      </c>
      <c r="D160" s="5">
        <f t="shared" si="129"/>
        <v>1458</v>
      </c>
      <c r="E160" s="35">
        <f t="shared" si="135"/>
        <v>572</v>
      </c>
      <c r="F160" s="35">
        <f t="shared" si="136"/>
        <v>562</v>
      </c>
      <c r="G160" s="35">
        <f t="shared" si="137"/>
        <v>522</v>
      </c>
      <c r="H160" s="18">
        <f t="shared" si="138"/>
        <v>1770</v>
      </c>
      <c r="I160" s="18">
        <f t="shared" si="139"/>
        <v>1780</v>
      </c>
      <c r="J160" s="18">
        <f t="shared" si="140"/>
        <v>1820</v>
      </c>
      <c r="K160" s="18">
        <f t="shared" ref="K160:M160" si="157">K159</f>
        <v>2000</v>
      </c>
      <c r="L160" s="18">
        <f t="shared" si="157"/>
        <v>2000</v>
      </c>
      <c r="M160" s="18">
        <f t="shared" si="157"/>
        <v>2000</v>
      </c>
      <c r="N160" s="18">
        <f t="shared" si="142"/>
        <v>-230</v>
      </c>
      <c r="O160" s="18">
        <f t="shared" si="143"/>
        <v>-220</v>
      </c>
      <c r="P160" s="18">
        <f t="shared" si="144"/>
        <v>-180</v>
      </c>
      <c r="Q160" s="35">
        <f t="shared" si="131"/>
        <v>0</v>
      </c>
      <c r="R160" s="35">
        <f t="shared" si="131"/>
        <v>0</v>
      </c>
      <c r="S160" s="35">
        <f t="shared" si="131"/>
        <v>0</v>
      </c>
      <c r="T160" s="4">
        <f t="shared" si="145"/>
        <v>742</v>
      </c>
      <c r="U160" s="83">
        <f t="shared" ref="U160:U223" si="158">U159+$X160*1000-Q160</f>
        <v>1400</v>
      </c>
      <c r="V160" s="83">
        <f t="shared" ref="V160:V223" si="159">V159+$X160*1000-R160</f>
        <v>1600</v>
      </c>
      <c r="W160" s="83">
        <f t="shared" ref="W160:W223" si="160">W159+$X160*1000-S160</f>
        <v>1400</v>
      </c>
      <c r="X160" s="4"/>
      <c r="Y160" s="18"/>
      <c r="Z160" s="18"/>
      <c r="AA160" s="18"/>
      <c r="AB160" s="50"/>
    </row>
    <row r="161" spans="1:28" ht="15" customHeight="1">
      <c r="A161" s="3">
        <f t="shared" si="90"/>
        <v>147</v>
      </c>
      <c r="B161" s="34">
        <f t="shared" si="127"/>
        <v>45579</v>
      </c>
      <c r="C161" s="2">
        <f t="shared" si="128"/>
        <v>884</v>
      </c>
      <c r="D161" s="5">
        <f t="shared" si="129"/>
        <v>1456</v>
      </c>
      <c r="E161" s="35">
        <f t="shared" si="135"/>
        <v>570</v>
      </c>
      <c r="F161" s="35">
        <f t="shared" si="136"/>
        <v>560</v>
      </c>
      <c r="G161" s="35">
        <f t="shared" si="137"/>
        <v>520</v>
      </c>
      <c r="H161" s="18">
        <f t="shared" si="138"/>
        <v>1770</v>
      </c>
      <c r="I161" s="18">
        <f t="shared" si="139"/>
        <v>1780</v>
      </c>
      <c r="J161" s="18">
        <f t="shared" si="140"/>
        <v>1820</v>
      </c>
      <c r="K161" s="18">
        <f t="shared" ref="K161:M161" si="161">K160</f>
        <v>2000</v>
      </c>
      <c r="L161" s="18">
        <f t="shared" si="161"/>
        <v>2000</v>
      </c>
      <c r="M161" s="18">
        <f t="shared" si="161"/>
        <v>2000</v>
      </c>
      <c r="N161" s="18">
        <f t="shared" si="142"/>
        <v>-230</v>
      </c>
      <c r="O161" s="18">
        <f t="shared" si="143"/>
        <v>-220</v>
      </c>
      <c r="P161" s="18">
        <f t="shared" si="144"/>
        <v>-180</v>
      </c>
      <c r="Q161" s="35">
        <f t="shared" si="131"/>
        <v>0</v>
      </c>
      <c r="R161" s="35">
        <f t="shared" si="131"/>
        <v>0</v>
      </c>
      <c r="S161" s="35">
        <f t="shared" si="131"/>
        <v>0</v>
      </c>
      <c r="T161" s="4">
        <f t="shared" si="145"/>
        <v>740</v>
      </c>
      <c r="U161" s="83">
        <f t="shared" si="158"/>
        <v>1400</v>
      </c>
      <c r="V161" s="83">
        <f t="shared" si="159"/>
        <v>1600</v>
      </c>
      <c r="W161" s="83">
        <f t="shared" si="160"/>
        <v>1400</v>
      </c>
      <c r="X161" s="4"/>
      <c r="Y161" s="18"/>
      <c r="Z161" s="18"/>
      <c r="AA161" s="18"/>
      <c r="AB161" s="50"/>
    </row>
    <row r="162" spans="1:28" ht="15" customHeight="1">
      <c r="A162" s="3">
        <f t="shared" si="90"/>
        <v>148</v>
      </c>
      <c r="B162" s="34">
        <f t="shared" si="127"/>
        <v>45580</v>
      </c>
      <c r="C162" s="2">
        <f t="shared" si="128"/>
        <v>884</v>
      </c>
      <c r="D162" s="5">
        <f t="shared" si="129"/>
        <v>1454</v>
      </c>
      <c r="E162" s="35">
        <f t="shared" si="135"/>
        <v>568</v>
      </c>
      <c r="F162" s="35">
        <f t="shared" si="136"/>
        <v>558</v>
      </c>
      <c r="G162" s="35">
        <f t="shared" si="137"/>
        <v>518</v>
      </c>
      <c r="H162" s="18">
        <f t="shared" si="138"/>
        <v>1770</v>
      </c>
      <c r="I162" s="18">
        <f t="shared" si="139"/>
        <v>1780</v>
      </c>
      <c r="J162" s="18">
        <f t="shared" si="140"/>
        <v>1820</v>
      </c>
      <c r="K162" s="18">
        <f t="shared" ref="K162:M162" si="162">K161</f>
        <v>2000</v>
      </c>
      <c r="L162" s="18">
        <f t="shared" si="162"/>
        <v>2000</v>
      </c>
      <c r="M162" s="18">
        <f t="shared" si="162"/>
        <v>2000</v>
      </c>
      <c r="N162" s="18">
        <f t="shared" si="142"/>
        <v>-230</v>
      </c>
      <c r="O162" s="18">
        <f t="shared" si="143"/>
        <v>-220</v>
      </c>
      <c r="P162" s="18">
        <f t="shared" si="144"/>
        <v>-180</v>
      </c>
      <c r="Q162" s="35">
        <f t="shared" si="131"/>
        <v>0</v>
      </c>
      <c r="R162" s="35">
        <f t="shared" si="131"/>
        <v>0</v>
      </c>
      <c r="S162" s="35">
        <f t="shared" si="131"/>
        <v>0</v>
      </c>
      <c r="T162" s="4">
        <f t="shared" si="145"/>
        <v>738</v>
      </c>
      <c r="U162" s="83">
        <f t="shared" si="158"/>
        <v>1400</v>
      </c>
      <c r="V162" s="83">
        <f t="shared" si="159"/>
        <v>1600</v>
      </c>
      <c r="W162" s="83">
        <f t="shared" si="160"/>
        <v>1400</v>
      </c>
      <c r="X162" s="4"/>
      <c r="Y162" s="18"/>
      <c r="Z162" s="18"/>
      <c r="AA162" s="18"/>
      <c r="AB162" s="50"/>
    </row>
    <row r="163" spans="1:28" ht="15" customHeight="1">
      <c r="A163" s="3">
        <f t="shared" si="90"/>
        <v>149</v>
      </c>
      <c r="B163" s="34">
        <f t="shared" si="127"/>
        <v>45581</v>
      </c>
      <c r="C163" s="2">
        <f t="shared" si="128"/>
        <v>884</v>
      </c>
      <c r="D163" s="5">
        <f t="shared" si="129"/>
        <v>1452</v>
      </c>
      <c r="E163" s="35">
        <f t="shared" si="135"/>
        <v>566</v>
      </c>
      <c r="F163" s="35">
        <f t="shared" si="136"/>
        <v>556</v>
      </c>
      <c r="G163" s="35">
        <f t="shared" si="137"/>
        <v>516</v>
      </c>
      <c r="H163" s="18">
        <f t="shared" si="138"/>
        <v>1770</v>
      </c>
      <c r="I163" s="18">
        <f t="shared" si="139"/>
        <v>1780</v>
      </c>
      <c r="J163" s="18">
        <f t="shared" si="140"/>
        <v>1820</v>
      </c>
      <c r="K163" s="18">
        <f t="shared" ref="K163:M163" si="163">K162</f>
        <v>2000</v>
      </c>
      <c r="L163" s="18">
        <f t="shared" si="163"/>
        <v>2000</v>
      </c>
      <c r="M163" s="18">
        <f t="shared" si="163"/>
        <v>2000</v>
      </c>
      <c r="N163" s="18">
        <f t="shared" si="142"/>
        <v>-230</v>
      </c>
      <c r="O163" s="18">
        <f t="shared" si="143"/>
        <v>-220</v>
      </c>
      <c r="P163" s="18">
        <f t="shared" si="144"/>
        <v>-180</v>
      </c>
      <c r="Q163" s="35">
        <f t="shared" si="131"/>
        <v>0</v>
      </c>
      <c r="R163" s="35">
        <f t="shared" si="131"/>
        <v>0</v>
      </c>
      <c r="S163" s="35">
        <f t="shared" si="131"/>
        <v>0</v>
      </c>
      <c r="T163" s="4">
        <f t="shared" si="145"/>
        <v>736</v>
      </c>
      <c r="U163" s="83">
        <f t="shared" si="158"/>
        <v>1400</v>
      </c>
      <c r="V163" s="83">
        <f t="shared" si="159"/>
        <v>1600</v>
      </c>
      <c r="W163" s="83">
        <f t="shared" si="160"/>
        <v>1400</v>
      </c>
      <c r="X163" s="4"/>
      <c r="Y163" s="18"/>
      <c r="Z163" s="18"/>
      <c r="AA163" s="18"/>
      <c r="AB163" s="50"/>
    </row>
    <row r="164" spans="1:28" ht="15" customHeight="1">
      <c r="A164" s="3">
        <f t="shared" si="90"/>
        <v>150</v>
      </c>
      <c r="B164" s="34">
        <f t="shared" si="127"/>
        <v>45582</v>
      </c>
      <c r="C164" s="2">
        <f t="shared" si="128"/>
        <v>884</v>
      </c>
      <c r="D164" s="5">
        <f t="shared" si="129"/>
        <v>1450</v>
      </c>
      <c r="E164" s="35">
        <f t="shared" si="135"/>
        <v>564</v>
      </c>
      <c r="F164" s="35">
        <f t="shared" si="136"/>
        <v>554</v>
      </c>
      <c r="G164" s="35">
        <f t="shared" si="137"/>
        <v>514</v>
      </c>
      <c r="H164" s="18">
        <f t="shared" si="138"/>
        <v>1770</v>
      </c>
      <c r="I164" s="18">
        <f t="shared" si="139"/>
        <v>1780</v>
      </c>
      <c r="J164" s="18">
        <f t="shared" si="140"/>
        <v>1820</v>
      </c>
      <c r="K164" s="18">
        <f t="shared" ref="K164:M164" si="164">K163</f>
        <v>2000</v>
      </c>
      <c r="L164" s="18">
        <f t="shared" si="164"/>
        <v>2000</v>
      </c>
      <c r="M164" s="18">
        <f t="shared" si="164"/>
        <v>2000</v>
      </c>
      <c r="N164" s="18">
        <f t="shared" si="142"/>
        <v>-230</v>
      </c>
      <c r="O164" s="18">
        <f t="shared" si="143"/>
        <v>-220</v>
      </c>
      <c r="P164" s="18">
        <f t="shared" si="144"/>
        <v>-180</v>
      </c>
      <c r="Q164" s="35">
        <f t="shared" si="131"/>
        <v>0</v>
      </c>
      <c r="R164" s="35">
        <f t="shared" si="131"/>
        <v>0</v>
      </c>
      <c r="S164" s="35">
        <f t="shared" si="131"/>
        <v>0</v>
      </c>
      <c r="T164" s="4">
        <f t="shared" si="145"/>
        <v>734</v>
      </c>
      <c r="U164" s="83">
        <f t="shared" si="158"/>
        <v>1400</v>
      </c>
      <c r="V164" s="83">
        <f t="shared" si="159"/>
        <v>1600</v>
      </c>
      <c r="W164" s="83">
        <f t="shared" si="160"/>
        <v>1400</v>
      </c>
      <c r="X164" s="4"/>
      <c r="Y164" s="18"/>
      <c r="Z164" s="18"/>
      <c r="AA164" s="18"/>
      <c r="AB164" s="50"/>
    </row>
    <row r="165" spans="1:28" ht="15" customHeight="1">
      <c r="A165" s="3">
        <f t="shared" si="90"/>
        <v>151</v>
      </c>
      <c r="B165" s="34">
        <f t="shared" si="127"/>
        <v>45583</v>
      </c>
      <c r="C165" s="2">
        <f t="shared" si="128"/>
        <v>884</v>
      </c>
      <c r="D165" s="5">
        <f t="shared" si="129"/>
        <v>1448</v>
      </c>
      <c r="E165" s="35">
        <f t="shared" si="135"/>
        <v>562</v>
      </c>
      <c r="F165" s="35">
        <f t="shared" si="136"/>
        <v>552</v>
      </c>
      <c r="G165" s="35">
        <f t="shared" si="137"/>
        <v>512</v>
      </c>
      <c r="H165" s="18">
        <f t="shared" si="138"/>
        <v>1770</v>
      </c>
      <c r="I165" s="18">
        <f t="shared" si="139"/>
        <v>1780</v>
      </c>
      <c r="J165" s="18">
        <f t="shared" si="140"/>
        <v>1820</v>
      </c>
      <c r="K165" s="18">
        <f t="shared" ref="K165:M165" si="165">K164</f>
        <v>2000</v>
      </c>
      <c r="L165" s="18">
        <f t="shared" si="165"/>
        <v>2000</v>
      </c>
      <c r="M165" s="18">
        <f t="shared" si="165"/>
        <v>2000</v>
      </c>
      <c r="N165" s="18">
        <f t="shared" si="142"/>
        <v>-230</v>
      </c>
      <c r="O165" s="18">
        <f t="shared" si="143"/>
        <v>-220</v>
      </c>
      <c r="P165" s="18">
        <f t="shared" si="144"/>
        <v>-180</v>
      </c>
      <c r="Q165" s="35">
        <f t="shared" si="131"/>
        <v>0</v>
      </c>
      <c r="R165" s="35">
        <f t="shared" si="131"/>
        <v>0</v>
      </c>
      <c r="S165" s="35">
        <f t="shared" si="131"/>
        <v>0</v>
      </c>
      <c r="T165" s="4">
        <f t="shared" si="145"/>
        <v>732</v>
      </c>
      <c r="U165" s="83">
        <f t="shared" si="158"/>
        <v>1400</v>
      </c>
      <c r="V165" s="83">
        <f t="shared" si="159"/>
        <v>1600</v>
      </c>
      <c r="W165" s="83">
        <f t="shared" si="160"/>
        <v>1400</v>
      </c>
      <c r="X165" s="4"/>
      <c r="Y165" s="18"/>
      <c r="Z165" s="18"/>
      <c r="AA165" s="18"/>
      <c r="AB165" s="50"/>
    </row>
    <row r="166" spans="1:28" ht="15" customHeight="1">
      <c r="A166" s="3">
        <f t="shared" si="90"/>
        <v>152</v>
      </c>
      <c r="B166" s="34">
        <f t="shared" si="127"/>
        <v>45584</v>
      </c>
      <c r="C166" s="2">
        <f t="shared" si="128"/>
        <v>884</v>
      </c>
      <c r="D166" s="5">
        <f t="shared" si="129"/>
        <v>1446</v>
      </c>
      <c r="E166" s="35">
        <f t="shared" si="135"/>
        <v>560</v>
      </c>
      <c r="F166" s="35">
        <f t="shared" si="136"/>
        <v>550</v>
      </c>
      <c r="G166" s="35">
        <f t="shared" si="137"/>
        <v>510</v>
      </c>
      <c r="H166" s="18">
        <f t="shared" si="138"/>
        <v>1770</v>
      </c>
      <c r="I166" s="18">
        <f t="shared" si="139"/>
        <v>1780</v>
      </c>
      <c r="J166" s="18">
        <f t="shared" si="140"/>
        <v>1820</v>
      </c>
      <c r="K166" s="18">
        <f t="shared" ref="K166:M166" si="166">K165</f>
        <v>2000</v>
      </c>
      <c r="L166" s="18">
        <f t="shared" si="166"/>
        <v>2000</v>
      </c>
      <c r="M166" s="18">
        <f t="shared" si="166"/>
        <v>2000</v>
      </c>
      <c r="N166" s="18">
        <f t="shared" si="142"/>
        <v>-230</v>
      </c>
      <c r="O166" s="18">
        <f t="shared" si="143"/>
        <v>-220</v>
      </c>
      <c r="P166" s="18">
        <f t="shared" si="144"/>
        <v>-180</v>
      </c>
      <c r="Q166" s="35">
        <f t="shared" si="131"/>
        <v>0</v>
      </c>
      <c r="R166" s="35">
        <f t="shared" si="131"/>
        <v>0</v>
      </c>
      <c r="S166" s="35">
        <f t="shared" si="131"/>
        <v>0</v>
      </c>
      <c r="T166" s="4">
        <f t="shared" si="145"/>
        <v>730</v>
      </c>
      <c r="U166" s="83">
        <f t="shared" si="158"/>
        <v>1400</v>
      </c>
      <c r="V166" s="83">
        <f t="shared" si="159"/>
        <v>1600</v>
      </c>
      <c r="W166" s="83">
        <f t="shared" si="160"/>
        <v>1400</v>
      </c>
      <c r="X166" s="4"/>
      <c r="Y166" s="18"/>
      <c r="Z166" s="18"/>
      <c r="AA166" s="18"/>
      <c r="AB166" s="50"/>
    </row>
    <row r="167" spans="1:28" ht="15" customHeight="1">
      <c r="A167" s="3">
        <f t="shared" si="90"/>
        <v>153</v>
      </c>
      <c r="B167" s="34">
        <f t="shared" si="127"/>
        <v>45585</v>
      </c>
      <c r="C167" s="2">
        <f t="shared" si="128"/>
        <v>884</v>
      </c>
      <c r="D167" s="5">
        <f t="shared" si="129"/>
        <v>1444</v>
      </c>
      <c r="E167" s="35">
        <f t="shared" si="135"/>
        <v>558</v>
      </c>
      <c r="F167" s="35">
        <f t="shared" si="136"/>
        <v>548</v>
      </c>
      <c r="G167" s="35">
        <f t="shared" si="137"/>
        <v>508</v>
      </c>
      <c r="H167" s="18">
        <f t="shared" si="138"/>
        <v>1770</v>
      </c>
      <c r="I167" s="18">
        <f t="shared" si="139"/>
        <v>1780</v>
      </c>
      <c r="J167" s="18">
        <f t="shared" si="140"/>
        <v>1820</v>
      </c>
      <c r="K167" s="18">
        <f t="shared" ref="K167:M167" si="167">K166</f>
        <v>2000</v>
      </c>
      <c r="L167" s="18">
        <f t="shared" si="167"/>
        <v>2000</v>
      </c>
      <c r="M167" s="18">
        <f t="shared" si="167"/>
        <v>2000</v>
      </c>
      <c r="N167" s="18">
        <f t="shared" si="142"/>
        <v>-230</v>
      </c>
      <c r="O167" s="18">
        <f t="shared" si="143"/>
        <v>-220</v>
      </c>
      <c r="P167" s="18">
        <f t="shared" si="144"/>
        <v>-180</v>
      </c>
      <c r="Q167" s="35">
        <f t="shared" si="131"/>
        <v>0</v>
      </c>
      <c r="R167" s="35">
        <f t="shared" si="131"/>
        <v>0</v>
      </c>
      <c r="S167" s="35">
        <f t="shared" si="131"/>
        <v>0</v>
      </c>
      <c r="T167" s="4">
        <f t="shared" si="145"/>
        <v>728</v>
      </c>
      <c r="U167" s="83">
        <f t="shared" si="158"/>
        <v>1400</v>
      </c>
      <c r="V167" s="83">
        <f t="shared" si="159"/>
        <v>1600</v>
      </c>
      <c r="W167" s="83">
        <f t="shared" si="160"/>
        <v>1400</v>
      </c>
      <c r="X167" s="4"/>
      <c r="Y167" s="18"/>
      <c r="Z167" s="18"/>
      <c r="AA167" s="18"/>
      <c r="AB167" s="50"/>
    </row>
    <row r="168" spans="1:28" ht="15" customHeight="1">
      <c r="A168" s="3">
        <f t="shared" si="90"/>
        <v>154</v>
      </c>
      <c r="B168" s="34">
        <f t="shared" si="127"/>
        <v>45586</v>
      </c>
      <c r="C168" s="2">
        <f t="shared" si="128"/>
        <v>884</v>
      </c>
      <c r="D168" s="5">
        <f t="shared" si="129"/>
        <v>1442</v>
      </c>
      <c r="E168" s="35">
        <f t="shared" si="135"/>
        <v>556</v>
      </c>
      <c r="F168" s="35">
        <f t="shared" si="136"/>
        <v>546</v>
      </c>
      <c r="G168" s="35">
        <f t="shared" si="137"/>
        <v>506</v>
      </c>
      <c r="H168" s="18">
        <f t="shared" si="138"/>
        <v>1770</v>
      </c>
      <c r="I168" s="18">
        <f t="shared" si="139"/>
        <v>1780</v>
      </c>
      <c r="J168" s="18">
        <f t="shared" si="140"/>
        <v>1820</v>
      </c>
      <c r="K168" s="18">
        <f t="shared" ref="K168:M168" si="168">K167</f>
        <v>2000</v>
      </c>
      <c r="L168" s="18">
        <f t="shared" si="168"/>
        <v>2000</v>
      </c>
      <c r="M168" s="18">
        <f t="shared" si="168"/>
        <v>2000</v>
      </c>
      <c r="N168" s="18">
        <f t="shared" si="142"/>
        <v>-230</v>
      </c>
      <c r="O168" s="18">
        <f t="shared" si="143"/>
        <v>-220</v>
      </c>
      <c r="P168" s="18">
        <f t="shared" si="144"/>
        <v>-180</v>
      </c>
      <c r="Q168" s="35">
        <f t="shared" si="131"/>
        <v>0</v>
      </c>
      <c r="R168" s="35">
        <f t="shared" si="131"/>
        <v>0</v>
      </c>
      <c r="S168" s="35">
        <f t="shared" si="131"/>
        <v>0</v>
      </c>
      <c r="T168" s="4">
        <f t="shared" si="145"/>
        <v>726</v>
      </c>
      <c r="U168" s="83">
        <f t="shared" si="158"/>
        <v>1400</v>
      </c>
      <c r="V168" s="83">
        <f t="shared" si="159"/>
        <v>1600</v>
      </c>
      <c r="W168" s="83">
        <f t="shared" si="160"/>
        <v>1400</v>
      </c>
      <c r="X168" s="4"/>
      <c r="Y168" s="18"/>
      <c r="Z168" s="18"/>
      <c r="AA168" s="18"/>
      <c r="AB168" s="50"/>
    </row>
    <row r="169" spans="1:28" ht="15" customHeight="1">
      <c r="A169" s="3">
        <f t="shared" si="90"/>
        <v>155</v>
      </c>
      <c r="B169" s="34">
        <f t="shared" si="127"/>
        <v>45587</v>
      </c>
      <c r="C169" s="2">
        <f t="shared" si="128"/>
        <v>884</v>
      </c>
      <c r="D169" s="5">
        <f t="shared" si="129"/>
        <v>1440</v>
      </c>
      <c r="E169" s="35">
        <f t="shared" si="135"/>
        <v>554</v>
      </c>
      <c r="F169" s="35">
        <f t="shared" si="136"/>
        <v>544</v>
      </c>
      <c r="G169" s="35">
        <f t="shared" si="137"/>
        <v>504</v>
      </c>
      <c r="H169" s="18">
        <f t="shared" si="138"/>
        <v>1770</v>
      </c>
      <c r="I169" s="18">
        <f t="shared" si="139"/>
        <v>1780</v>
      </c>
      <c r="J169" s="18">
        <f t="shared" si="140"/>
        <v>1820</v>
      </c>
      <c r="K169" s="18">
        <f t="shared" ref="K169:M169" si="169">K168</f>
        <v>2000</v>
      </c>
      <c r="L169" s="18">
        <f t="shared" si="169"/>
        <v>2000</v>
      </c>
      <c r="M169" s="18">
        <f t="shared" si="169"/>
        <v>2000</v>
      </c>
      <c r="N169" s="18">
        <f t="shared" si="142"/>
        <v>-230</v>
      </c>
      <c r="O169" s="18">
        <f t="shared" si="143"/>
        <v>-220</v>
      </c>
      <c r="P169" s="18">
        <f t="shared" si="144"/>
        <v>-180</v>
      </c>
      <c r="Q169" s="35">
        <f t="shared" si="131"/>
        <v>0</v>
      </c>
      <c r="R169" s="35">
        <f t="shared" si="131"/>
        <v>0</v>
      </c>
      <c r="S169" s="35">
        <f t="shared" si="131"/>
        <v>0</v>
      </c>
      <c r="T169" s="4">
        <f t="shared" si="145"/>
        <v>724</v>
      </c>
      <c r="U169" s="83">
        <f t="shared" si="158"/>
        <v>1400</v>
      </c>
      <c r="V169" s="83">
        <f t="shared" si="159"/>
        <v>1600</v>
      </c>
      <c r="W169" s="83">
        <f t="shared" si="160"/>
        <v>1400</v>
      </c>
      <c r="X169" s="4"/>
      <c r="Y169" s="18"/>
      <c r="Z169" s="18"/>
      <c r="AA169" s="18"/>
      <c r="AB169" s="50"/>
    </row>
    <row r="170" spans="1:28" ht="15" customHeight="1">
      <c r="A170" s="3">
        <f t="shared" si="90"/>
        <v>156</v>
      </c>
      <c r="B170" s="34">
        <f t="shared" si="127"/>
        <v>45588</v>
      </c>
      <c r="C170" s="2">
        <f t="shared" si="128"/>
        <v>884</v>
      </c>
      <c r="D170" s="5">
        <f t="shared" si="129"/>
        <v>1438</v>
      </c>
      <c r="E170" s="35">
        <f t="shared" si="135"/>
        <v>552</v>
      </c>
      <c r="F170" s="35">
        <f t="shared" si="136"/>
        <v>542</v>
      </c>
      <c r="G170" s="35">
        <f t="shared" si="137"/>
        <v>502</v>
      </c>
      <c r="H170" s="18">
        <f t="shared" si="138"/>
        <v>1770</v>
      </c>
      <c r="I170" s="18">
        <f t="shared" si="139"/>
        <v>1780</v>
      </c>
      <c r="J170" s="18">
        <f t="shared" si="140"/>
        <v>1820</v>
      </c>
      <c r="K170" s="18">
        <f t="shared" ref="K170:M170" si="170">K169</f>
        <v>2000</v>
      </c>
      <c r="L170" s="18">
        <f t="shared" si="170"/>
        <v>2000</v>
      </c>
      <c r="M170" s="18">
        <f t="shared" si="170"/>
        <v>2000</v>
      </c>
      <c r="N170" s="18">
        <f t="shared" si="142"/>
        <v>-230</v>
      </c>
      <c r="O170" s="18">
        <f t="shared" si="143"/>
        <v>-220</v>
      </c>
      <c r="P170" s="18">
        <f t="shared" si="144"/>
        <v>-180</v>
      </c>
      <c r="Q170" s="35">
        <f t="shared" si="131"/>
        <v>0</v>
      </c>
      <c r="R170" s="35">
        <f t="shared" si="131"/>
        <v>0</v>
      </c>
      <c r="S170" s="35">
        <f t="shared" si="131"/>
        <v>0</v>
      </c>
      <c r="T170" s="4">
        <f t="shared" si="145"/>
        <v>722</v>
      </c>
      <c r="U170" s="83">
        <f t="shared" si="158"/>
        <v>1400</v>
      </c>
      <c r="V170" s="83">
        <f t="shared" si="159"/>
        <v>1600</v>
      </c>
      <c r="W170" s="83">
        <f t="shared" si="160"/>
        <v>1400</v>
      </c>
      <c r="X170" s="4"/>
      <c r="Y170" s="18"/>
      <c r="Z170" s="18"/>
      <c r="AA170" s="18"/>
      <c r="AB170" s="50"/>
    </row>
    <row r="171" spans="1:28" ht="15" customHeight="1">
      <c r="A171" s="3">
        <f t="shared" si="90"/>
        <v>157</v>
      </c>
      <c r="B171" s="34">
        <f t="shared" si="127"/>
        <v>45589</v>
      </c>
      <c r="C171" s="2">
        <f t="shared" si="128"/>
        <v>884</v>
      </c>
      <c r="D171" s="5">
        <f t="shared" si="129"/>
        <v>1436</v>
      </c>
      <c r="E171" s="35">
        <f t="shared" si="135"/>
        <v>550</v>
      </c>
      <c r="F171" s="35">
        <f t="shared" si="136"/>
        <v>540</v>
      </c>
      <c r="G171" s="35">
        <f t="shared" si="137"/>
        <v>500</v>
      </c>
      <c r="H171" s="18">
        <f t="shared" si="138"/>
        <v>1770</v>
      </c>
      <c r="I171" s="18">
        <f t="shared" si="139"/>
        <v>1780</v>
      </c>
      <c r="J171" s="18">
        <f t="shared" si="140"/>
        <v>1820</v>
      </c>
      <c r="K171" s="18">
        <f t="shared" ref="K171:M171" si="171">K170</f>
        <v>2000</v>
      </c>
      <c r="L171" s="18">
        <f t="shared" si="171"/>
        <v>2000</v>
      </c>
      <c r="M171" s="18">
        <f t="shared" si="171"/>
        <v>2000</v>
      </c>
      <c r="N171" s="18">
        <f t="shared" si="142"/>
        <v>-230</v>
      </c>
      <c r="O171" s="18">
        <f t="shared" si="143"/>
        <v>-220</v>
      </c>
      <c r="P171" s="18">
        <f t="shared" si="144"/>
        <v>-180</v>
      </c>
      <c r="Q171" s="35">
        <f t="shared" si="131"/>
        <v>0</v>
      </c>
      <c r="R171" s="35">
        <f t="shared" si="131"/>
        <v>0</v>
      </c>
      <c r="S171" s="35">
        <f t="shared" si="131"/>
        <v>0</v>
      </c>
      <c r="T171" s="4">
        <f t="shared" si="145"/>
        <v>720</v>
      </c>
      <c r="U171" s="83">
        <f t="shared" si="158"/>
        <v>1400</v>
      </c>
      <c r="V171" s="83">
        <f t="shared" si="159"/>
        <v>1600</v>
      </c>
      <c r="W171" s="83">
        <f t="shared" si="160"/>
        <v>1400</v>
      </c>
      <c r="X171" s="4"/>
      <c r="Y171" s="18"/>
      <c r="Z171" s="18"/>
      <c r="AA171" s="18"/>
      <c r="AB171" s="50"/>
    </row>
    <row r="172" spans="1:28" ht="15" customHeight="1">
      <c r="A172" s="3">
        <f t="shared" si="90"/>
        <v>158</v>
      </c>
      <c r="B172" s="34">
        <f t="shared" si="127"/>
        <v>45590</v>
      </c>
      <c r="C172" s="2">
        <f t="shared" si="128"/>
        <v>884</v>
      </c>
      <c r="D172" s="5">
        <f t="shared" si="129"/>
        <v>1434</v>
      </c>
      <c r="E172" s="35">
        <f t="shared" si="135"/>
        <v>548</v>
      </c>
      <c r="F172" s="35">
        <f t="shared" si="136"/>
        <v>538</v>
      </c>
      <c r="G172" s="35">
        <f t="shared" si="137"/>
        <v>498</v>
      </c>
      <c r="H172" s="18">
        <f t="shared" si="138"/>
        <v>1770</v>
      </c>
      <c r="I172" s="18">
        <f t="shared" si="139"/>
        <v>1780</v>
      </c>
      <c r="J172" s="18">
        <f t="shared" si="140"/>
        <v>1820</v>
      </c>
      <c r="K172" s="18">
        <f t="shared" ref="K172:M172" si="172">K171</f>
        <v>2000</v>
      </c>
      <c r="L172" s="18">
        <f t="shared" si="172"/>
        <v>2000</v>
      </c>
      <c r="M172" s="18">
        <f t="shared" si="172"/>
        <v>2000</v>
      </c>
      <c r="N172" s="18">
        <f t="shared" si="142"/>
        <v>-230</v>
      </c>
      <c r="O172" s="18">
        <f t="shared" si="143"/>
        <v>-220</v>
      </c>
      <c r="P172" s="18">
        <f t="shared" si="144"/>
        <v>-180</v>
      </c>
      <c r="Q172" s="35">
        <f t="shared" si="131"/>
        <v>0</v>
      </c>
      <c r="R172" s="35">
        <f t="shared" si="131"/>
        <v>0</v>
      </c>
      <c r="S172" s="35">
        <f t="shared" si="131"/>
        <v>0</v>
      </c>
      <c r="T172" s="4">
        <f t="shared" si="145"/>
        <v>718</v>
      </c>
      <c r="U172" s="83">
        <f t="shared" si="158"/>
        <v>1400</v>
      </c>
      <c r="V172" s="83">
        <f t="shared" si="159"/>
        <v>1600</v>
      </c>
      <c r="W172" s="83">
        <f t="shared" si="160"/>
        <v>1400</v>
      </c>
      <c r="X172" s="4"/>
      <c r="Y172" s="18"/>
      <c r="Z172" s="18"/>
      <c r="AA172" s="18"/>
      <c r="AB172" s="50"/>
    </row>
    <row r="173" spans="1:28" ht="15" customHeight="1">
      <c r="A173" s="3">
        <f t="shared" si="90"/>
        <v>159</v>
      </c>
      <c r="B173" s="34">
        <f t="shared" si="127"/>
        <v>45591</v>
      </c>
      <c r="C173" s="2">
        <f t="shared" si="128"/>
        <v>884</v>
      </c>
      <c r="D173" s="5">
        <f t="shared" si="129"/>
        <v>1432</v>
      </c>
      <c r="E173" s="35">
        <f t="shared" si="135"/>
        <v>546</v>
      </c>
      <c r="F173" s="35">
        <f t="shared" si="136"/>
        <v>536</v>
      </c>
      <c r="G173" s="35">
        <f t="shared" si="137"/>
        <v>496</v>
      </c>
      <c r="H173" s="18">
        <f t="shared" si="138"/>
        <v>1770</v>
      </c>
      <c r="I173" s="18">
        <f t="shared" si="139"/>
        <v>1780</v>
      </c>
      <c r="J173" s="18">
        <f t="shared" si="140"/>
        <v>1820</v>
      </c>
      <c r="K173" s="18">
        <f t="shared" ref="K173:M173" si="173">K172</f>
        <v>2000</v>
      </c>
      <c r="L173" s="18">
        <f t="shared" si="173"/>
        <v>2000</v>
      </c>
      <c r="M173" s="18">
        <f t="shared" si="173"/>
        <v>2000</v>
      </c>
      <c r="N173" s="18">
        <f t="shared" si="142"/>
        <v>-230</v>
      </c>
      <c r="O173" s="18">
        <f t="shared" si="143"/>
        <v>-220</v>
      </c>
      <c r="P173" s="18">
        <f t="shared" si="144"/>
        <v>-180</v>
      </c>
      <c r="Q173" s="35">
        <f t="shared" si="131"/>
        <v>0</v>
      </c>
      <c r="R173" s="35">
        <f t="shared" si="131"/>
        <v>0</v>
      </c>
      <c r="S173" s="35">
        <f t="shared" si="131"/>
        <v>0</v>
      </c>
      <c r="T173" s="4">
        <f t="shared" si="145"/>
        <v>716</v>
      </c>
      <c r="U173" s="83">
        <f t="shared" si="158"/>
        <v>1400</v>
      </c>
      <c r="V173" s="83">
        <f t="shared" si="159"/>
        <v>1600</v>
      </c>
      <c r="W173" s="83">
        <f t="shared" si="160"/>
        <v>1400</v>
      </c>
      <c r="X173" s="4"/>
      <c r="Y173" s="18"/>
      <c r="Z173" s="18"/>
      <c r="AA173" s="18"/>
      <c r="AB173" s="50"/>
    </row>
    <row r="174" spans="1:28" ht="15" customHeight="1">
      <c r="A174" s="3">
        <f t="shared" si="90"/>
        <v>160</v>
      </c>
      <c r="B174" s="34">
        <f t="shared" si="127"/>
        <v>45592</v>
      </c>
      <c r="C174" s="2">
        <f t="shared" si="128"/>
        <v>884</v>
      </c>
      <c r="D174" s="5">
        <f t="shared" si="129"/>
        <v>1430</v>
      </c>
      <c r="E174" s="35">
        <f t="shared" si="135"/>
        <v>544</v>
      </c>
      <c r="F174" s="35">
        <f t="shared" si="136"/>
        <v>534</v>
      </c>
      <c r="G174" s="35">
        <f t="shared" si="137"/>
        <v>494</v>
      </c>
      <c r="H174" s="18">
        <f t="shared" si="138"/>
        <v>1770</v>
      </c>
      <c r="I174" s="18">
        <f t="shared" si="139"/>
        <v>1780</v>
      </c>
      <c r="J174" s="18">
        <f t="shared" si="140"/>
        <v>1820</v>
      </c>
      <c r="K174" s="18">
        <f t="shared" ref="K174:M174" si="174">K173</f>
        <v>2000</v>
      </c>
      <c r="L174" s="18">
        <f t="shared" si="174"/>
        <v>2000</v>
      </c>
      <c r="M174" s="18">
        <f t="shared" si="174"/>
        <v>2000</v>
      </c>
      <c r="N174" s="18">
        <f t="shared" si="142"/>
        <v>-230</v>
      </c>
      <c r="O174" s="18">
        <f t="shared" si="143"/>
        <v>-220</v>
      </c>
      <c r="P174" s="18">
        <f t="shared" si="144"/>
        <v>-180</v>
      </c>
      <c r="Q174" s="35">
        <f t="shared" si="131"/>
        <v>0</v>
      </c>
      <c r="R174" s="35">
        <f t="shared" si="131"/>
        <v>0</v>
      </c>
      <c r="S174" s="35">
        <f t="shared" si="131"/>
        <v>0</v>
      </c>
      <c r="T174" s="4">
        <f t="shared" si="145"/>
        <v>714</v>
      </c>
      <c r="U174" s="83">
        <f t="shared" si="158"/>
        <v>1400</v>
      </c>
      <c r="V174" s="83">
        <f t="shared" si="159"/>
        <v>1600</v>
      </c>
      <c r="W174" s="83">
        <f t="shared" si="160"/>
        <v>1400</v>
      </c>
      <c r="X174" s="4"/>
      <c r="Y174" s="18"/>
      <c r="Z174" s="18"/>
      <c r="AA174" s="18"/>
      <c r="AB174" s="50"/>
    </row>
    <row r="175" spans="1:28" ht="15" customHeight="1">
      <c r="A175" s="3">
        <f t="shared" si="90"/>
        <v>161</v>
      </c>
      <c r="B175" s="34">
        <f t="shared" si="127"/>
        <v>45593</v>
      </c>
      <c r="C175" s="2">
        <f t="shared" si="128"/>
        <v>884</v>
      </c>
      <c r="D175" s="5">
        <f t="shared" si="129"/>
        <v>1428</v>
      </c>
      <c r="E175" s="35">
        <f t="shared" si="135"/>
        <v>542</v>
      </c>
      <c r="F175" s="35">
        <f t="shared" si="136"/>
        <v>532</v>
      </c>
      <c r="G175" s="35">
        <f t="shared" si="137"/>
        <v>492</v>
      </c>
      <c r="H175" s="18">
        <f t="shared" si="138"/>
        <v>1770</v>
      </c>
      <c r="I175" s="18">
        <f t="shared" si="139"/>
        <v>1780</v>
      </c>
      <c r="J175" s="18">
        <f t="shared" si="140"/>
        <v>1820</v>
      </c>
      <c r="K175" s="18">
        <f t="shared" ref="K175:M175" si="175">K174</f>
        <v>2000</v>
      </c>
      <c r="L175" s="18">
        <f t="shared" si="175"/>
        <v>2000</v>
      </c>
      <c r="M175" s="18">
        <f t="shared" si="175"/>
        <v>2000</v>
      </c>
      <c r="N175" s="18">
        <f t="shared" si="142"/>
        <v>-230</v>
      </c>
      <c r="O175" s="18">
        <f t="shared" si="143"/>
        <v>-220</v>
      </c>
      <c r="P175" s="18">
        <f t="shared" si="144"/>
        <v>-180</v>
      </c>
      <c r="Q175" s="35">
        <f t="shared" si="131"/>
        <v>0</v>
      </c>
      <c r="R175" s="35">
        <f t="shared" si="131"/>
        <v>0</v>
      </c>
      <c r="S175" s="35">
        <f t="shared" si="131"/>
        <v>0</v>
      </c>
      <c r="T175" s="4">
        <f t="shared" si="145"/>
        <v>712</v>
      </c>
      <c r="U175" s="83">
        <f t="shared" si="158"/>
        <v>1400</v>
      </c>
      <c r="V175" s="83">
        <f t="shared" si="159"/>
        <v>1600</v>
      </c>
      <c r="W175" s="83">
        <f t="shared" si="160"/>
        <v>1400</v>
      </c>
      <c r="X175" s="4"/>
      <c r="Y175" s="18"/>
      <c r="Z175" s="18"/>
      <c r="AA175" s="18"/>
      <c r="AB175" s="50"/>
    </row>
    <row r="176" spans="1:28" ht="15" customHeight="1">
      <c r="A176" s="3">
        <f t="shared" si="90"/>
        <v>162</v>
      </c>
      <c r="B176" s="34">
        <f t="shared" si="127"/>
        <v>45594</v>
      </c>
      <c r="C176" s="2">
        <f t="shared" si="128"/>
        <v>884</v>
      </c>
      <c r="D176" s="5">
        <f t="shared" si="129"/>
        <v>1426</v>
      </c>
      <c r="E176" s="35">
        <f t="shared" si="135"/>
        <v>540</v>
      </c>
      <c r="F176" s="35">
        <f t="shared" si="136"/>
        <v>530</v>
      </c>
      <c r="G176" s="35">
        <f t="shared" si="137"/>
        <v>490</v>
      </c>
      <c r="H176" s="18">
        <f t="shared" si="138"/>
        <v>1770</v>
      </c>
      <c r="I176" s="18">
        <f t="shared" si="139"/>
        <v>1780</v>
      </c>
      <c r="J176" s="18">
        <f t="shared" si="140"/>
        <v>1820</v>
      </c>
      <c r="K176" s="18">
        <f t="shared" ref="K176:M176" si="176">K175</f>
        <v>2000</v>
      </c>
      <c r="L176" s="18">
        <f t="shared" si="176"/>
        <v>2000</v>
      </c>
      <c r="M176" s="18">
        <f t="shared" si="176"/>
        <v>2000</v>
      </c>
      <c r="N176" s="18">
        <f t="shared" si="142"/>
        <v>-230</v>
      </c>
      <c r="O176" s="18">
        <f t="shared" si="143"/>
        <v>-220</v>
      </c>
      <c r="P176" s="18">
        <f t="shared" si="144"/>
        <v>-180</v>
      </c>
      <c r="Q176" s="35">
        <f t="shared" ref="Q176:S207" si="177">Q175</f>
        <v>0</v>
      </c>
      <c r="R176" s="35">
        <f t="shared" si="177"/>
        <v>0</v>
      </c>
      <c r="S176" s="35">
        <f t="shared" si="177"/>
        <v>0</v>
      </c>
      <c r="T176" s="4">
        <f t="shared" si="145"/>
        <v>710</v>
      </c>
      <c r="U176" s="83">
        <f t="shared" si="158"/>
        <v>1400</v>
      </c>
      <c r="V176" s="83">
        <f t="shared" si="159"/>
        <v>1600</v>
      </c>
      <c r="W176" s="83">
        <f t="shared" si="160"/>
        <v>1400</v>
      </c>
      <c r="X176" s="4"/>
      <c r="Y176" s="18"/>
      <c r="Z176" s="18"/>
      <c r="AA176" s="18"/>
      <c r="AB176" s="50"/>
    </row>
    <row r="177" spans="1:28" ht="15" customHeight="1">
      <c r="A177" s="3">
        <f t="shared" si="90"/>
        <v>163</v>
      </c>
      <c r="B177" s="34">
        <f t="shared" si="127"/>
        <v>45595</v>
      </c>
      <c r="C177" s="2">
        <f t="shared" si="128"/>
        <v>884</v>
      </c>
      <c r="D177" s="5">
        <f t="shared" si="129"/>
        <v>1424</v>
      </c>
      <c r="E177" s="35">
        <f t="shared" si="135"/>
        <v>538</v>
      </c>
      <c r="F177" s="35">
        <f t="shared" si="136"/>
        <v>528</v>
      </c>
      <c r="G177" s="35">
        <f t="shared" si="137"/>
        <v>488</v>
      </c>
      <c r="H177" s="18">
        <f t="shared" si="138"/>
        <v>1770</v>
      </c>
      <c r="I177" s="18">
        <f t="shared" si="139"/>
        <v>1780</v>
      </c>
      <c r="J177" s="18">
        <f t="shared" si="140"/>
        <v>1820</v>
      </c>
      <c r="K177" s="18">
        <f t="shared" ref="K177:M177" si="178">K176</f>
        <v>2000</v>
      </c>
      <c r="L177" s="18">
        <f t="shared" si="178"/>
        <v>2000</v>
      </c>
      <c r="M177" s="18">
        <f t="shared" si="178"/>
        <v>2000</v>
      </c>
      <c r="N177" s="18">
        <f t="shared" si="142"/>
        <v>-230</v>
      </c>
      <c r="O177" s="18">
        <f t="shared" si="143"/>
        <v>-220</v>
      </c>
      <c r="P177" s="18">
        <f t="shared" si="144"/>
        <v>-180</v>
      </c>
      <c r="Q177" s="35">
        <f t="shared" si="177"/>
        <v>0</v>
      </c>
      <c r="R177" s="35">
        <f t="shared" si="177"/>
        <v>0</v>
      </c>
      <c r="S177" s="35">
        <f t="shared" si="177"/>
        <v>0</v>
      </c>
      <c r="T177" s="4">
        <f t="shared" si="145"/>
        <v>708</v>
      </c>
      <c r="U177" s="83">
        <f t="shared" si="158"/>
        <v>1400</v>
      </c>
      <c r="V177" s="83">
        <f t="shared" si="159"/>
        <v>1600</v>
      </c>
      <c r="W177" s="83">
        <f t="shared" si="160"/>
        <v>1400</v>
      </c>
      <c r="X177" s="4"/>
      <c r="Y177" s="18"/>
      <c r="Z177" s="18"/>
      <c r="AA177" s="18"/>
      <c r="AB177" s="50"/>
    </row>
    <row r="178" spans="1:28" ht="15" customHeight="1">
      <c r="A178" s="3">
        <f t="shared" si="90"/>
        <v>164</v>
      </c>
      <c r="B178" s="34">
        <f t="shared" si="127"/>
        <v>45596</v>
      </c>
      <c r="C178" s="2">
        <f t="shared" si="128"/>
        <v>884</v>
      </c>
      <c r="D178" s="5">
        <f t="shared" si="129"/>
        <v>1422</v>
      </c>
      <c r="E178" s="35">
        <f t="shared" si="135"/>
        <v>536</v>
      </c>
      <c r="F178" s="35">
        <f t="shared" si="136"/>
        <v>526</v>
      </c>
      <c r="G178" s="35">
        <f t="shared" si="137"/>
        <v>486</v>
      </c>
      <c r="H178" s="18">
        <f t="shared" si="138"/>
        <v>1770</v>
      </c>
      <c r="I178" s="18">
        <f t="shared" si="139"/>
        <v>1780</v>
      </c>
      <c r="J178" s="18">
        <f t="shared" si="140"/>
        <v>1820</v>
      </c>
      <c r="K178" s="18">
        <f t="shared" ref="K178:M178" si="179">K177</f>
        <v>2000</v>
      </c>
      <c r="L178" s="18">
        <f t="shared" si="179"/>
        <v>2000</v>
      </c>
      <c r="M178" s="18">
        <f t="shared" si="179"/>
        <v>2000</v>
      </c>
      <c r="N178" s="18">
        <f t="shared" si="142"/>
        <v>-230</v>
      </c>
      <c r="O178" s="18">
        <f t="shared" si="143"/>
        <v>-220</v>
      </c>
      <c r="P178" s="18">
        <f t="shared" si="144"/>
        <v>-180</v>
      </c>
      <c r="Q178" s="35">
        <f t="shared" si="177"/>
        <v>0</v>
      </c>
      <c r="R178" s="35">
        <f t="shared" si="177"/>
        <v>0</v>
      </c>
      <c r="S178" s="35">
        <f t="shared" si="177"/>
        <v>0</v>
      </c>
      <c r="T178" s="4">
        <f t="shared" si="145"/>
        <v>706</v>
      </c>
      <c r="U178" s="83">
        <f t="shared" si="158"/>
        <v>1400</v>
      </c>
      <c r="V178" s="83">
        <f t="shared" si="159"/>
        <v>1600</v>
      </c>
      <c r="W178" s="83">
        <f t="shared" si="160"/>
        <v>1400</v>
      </c>
      <c r="X178" s="4"/>
      <c r="Y178" s="18"/>
      <c r="Z178" s="18"/>
      <c r="AA178" s="18"/>
      <c r="AB178" s="50"/>
    </row>
    <row r="179" spans="1:28" ht="15" customHeight="1">
      <c r="A179" s="3">
        <f t="shared" si="90"/>
        <v>165</v>
      </c>
      <c r="B179" s="34">
        <f t="shared" si="127"/>
        <v>45597</v>
      </c>
      <c r="C179" s="2">
        <f t="shared" si="128"/>
        <v>884</v>
      </c>
      <c r="D179" s="5">
        <f t="shared" si="129"/>
        <v>1420</v>
      </c>
      <c r="E179" s="35">
        <f t="shared" ref="E179:E239" si="180">C179+D179-H179</f>
        <v>534</v>
      </c>
      <c r="F179" s="35">
        <f t="shared" ref="F179:F239" si="181">C179+D179-I179</f>
        <v>524</v>
      </c>
      <c r="G179" s="35">
        <f t="shared" ref="G179:G239" si="182">D179+C179-J179</f>
        <v>484</v>
      </c>
      <c r="H179" s="18">
        <f t="shared" ref="H179:H239" si="183">K179+N179</f>
        <v>1770</v>
      </c>
      <c r="I179" s="18">
        <f t="shared" ref="I179:I239" si="184">L179+O179</f>
        <v>1780</v>
      </c>
      <c r="J179" s="18">
        <f t="shared" ref="J179:J239" si="185">M179+P179</f>
        <v>1820</v>
      </c>
      <c r="K179" s="18">
        <f t="shared" ref="K179:M179" si="186">K178</f>
        <v>2000</v>
      </c>
      <c r="L179" s="18">
        <f t="shared" si="186"/>
        <v>2000</v>
      </c>
      <c r="M179" s="18">
        <f t="shared" si="186"/>
        <v>2000</v>
      </c>
      <c r="N179" s="18">
        <f t="shared" ref="N179:N239" si="187">N178-Q179</f>
        <v>-230</v>
      </c>
      <c r="O179" s="18">
        <f t="shared" ref="O179:O239" si="188">O178-R179</f>
        <v>-220</v>
      </c>
      <c r="P179" s="18">
        <f t="shared" ref="P179:P239" si="189">P178-S179</f>
        <v>-180</v>
      </c>
      <c r="Q179" s="35">
        <f t="shared" si="177"/>
        <v>0</v>
      </c>
      <c r="R179" s="35">
        <f t="shared" si="177"/>
        <v>0</v>
      </c>
      <c r="S179" s="35">
        <f t="shared" si="177"/>
        <v>0</v>
      </c>
      <c r="T179" s="4">
        <f t="shared" ref="T179:T239" si="190">D179+C179-V179</f>
        <v>704</v>
      </c>
      <c r="U179" s="83">
        <f t="shared" si="158"/>
        <v>1400</v>
      </c>
      <c r="V179" s="83">
        <f t="shared" si="159"/>
        <v>1600</v>
      </c>
      <c r="W179" s="83">
        <f t="shared" si="160"/>
        <v>1400</v>
      </c>
      <c r="X179" s="4"/>
      <c r="Y179" s="18"/>
      <c r="Z179" s="18"/>
      <c r="AA179" s="18"/>
      <c r="AB179" s="50"/>
    </row>
    <row r="180" spans="1:28" ht="15" customHeight="1">
      <c r="A180" s="3">
        <f t="shared" si="90"/>
        <v>166</v>
      </c>
      <c r="B180" s="34">
        <f t="shared" si="127"/>
        <v>45598</v>
      </c>
      <c r="C180" s="2">
        <f t="shared" si="128"/>
        <v>884</v>
      </c>
      <c r="D180" s="5">
        <f t="shared" si="129"/>
        <v>1418</v>
      </c>
      <c r="E180" s="35">
        <f t="shared" si="180"/>
        <v>532</v>
      </c>
      <c r="F180" s="35">
        <f t="shared" si="181"/>
        <v>522</v>
      </c>
      <c r="G180" s="35">
        <f t="shared" si="182"/>
        <v>482</v>
      </c>
      <c r="H180" s="18">
        <f t="shared" si="183"/>
        <v>1770</v>
      </c>
      <c r="I180" s="18">
        <f t="shared" si="184"/>
        <v>1780</v>
      </c>
      <c r="J180" s="18">
        <f t="shared" si="185"/>
        <v>1820</v>
      </c>
      <c r="K180" s="18">
        <f t="shared" ref="K180:M180" si="191">K179</f>
        <v>2000</v>
      </c>
      <c r="L180" s="18">
        <f t="shared" si="191"/>
        <v>2000</v>
      </c>
      <c r="M180" s="18">
        <f t="shared" si="191"/>
        <v>2000</v>
      </c>
      <c r="N180" s="18">
        <f t="shared" si="187"/>
        <v>-230</v>
      </c>
      <c r="O180" s="18">
        <f t="shared" si="188"/>
        <v>-220</v>
      </c>
      <c r="P180" s="18">
        <f t="shared" si="189"/>
        <v>-180</v>
      </c>
      <c r="Q180" s="35">
        <f t="shared" si="177"/>
        <v>0</v>
      </c>
      <c r="R180" s="35">
        <f t="shared" si="177"/>
        <v>0</v>
      </c>
      <c r="S180" s="35">
        <f t="shared" si="177"/>
        <v>0</v>
      </c>
      <c r="T180" s="4">
        <f t="shared" si="190"/>
        <v>702</v>
      </c>
      <c r="U180" s="83">
        <f t="shared" si="158"/>
        <v>1400</v>
      </c>
      <c r="V180" s="83">
        <f t="shared" si="159"/>
        <v>1600</v>
      </c>
      <c r="W180" s="83">
        <f t="shared" si="160"/>
        <v>1400</v>
      </c>
      <c r="X180" s="4"/>
      <c r="Y180" s="18"/>
      <c r="Z180" s="18"/>
      <c r="AA180" s="18"/>
      <c r="AB180" s="50"/>
    </row>
    <row r="181" spans="1:28" ht="15" customHeight="1">
      <c r="A181" s="3">
        <f t="shared" si="90"/>
        <v>167</v>
      </c>
      <c r="B181" s="34">
        <f t="shared" si="127"/>
        <v>45599</v>
      </c>
      <c r="C181" s="2">
        <f t="shared" si="128"/>
        <v>884</v>
      </c>
      <c r="D181" s="5">
        <f t="shared" si="129"/>
        <v>1416</v>
      </c>
      <c r="E181" s="35">
        <f t="shared" si="180"/>
        <v>530</v>
      </c>
      <c r="F181" s="35">
        <f t="shared" si="181"/>
        <v>520</v>
      </c>
      <c r="G181" s="35">
        <f t="shared" si="182"/>
        <v>480</v>
      </c>
      <c r="H181" s="18">
        <f t="shared" si="183"/>
        <v>1770</v>
      </c>
      <c r="I181" s="18">
        <f t="shared" si="184"/>
        <v>1780</v>
      </c>
      <c r="J181" s="18">
        <f t="shared" si="185"/>
        <v>1820</v>
      </c>
      <c r="K181" s="18">
        <f t="shared" ref="K181:M181" si="192">K180</f>
        <v>2000</v>
      </c>
      <c r="L181" s="18">
        <f t="shared" si="192"/>
        <v>2000</v>
      </c>
      <c r="M181" s="18">
        <f t="shared" si="192"/>
        <v>2000</v>
      </c>
      <c r="N181" s="18">
        <f t="shared" si="187"/>
        <v>-230</v>
      </c>
      <c r="O181" s="18">
        <f t="shared" si="188"/>
        <v>-220</v>
      </c>
      <c r="P181" s="18">
        <f t="shared" si="189"/>
        <v>-180</v>
      </c>
      <c r="Q181" s="35">
        <f t="shared" si="177"/>
        <v>0</v>
      </c>
      <c r="R181" s="35">
        <f t="shared" si="177"/>
        <v>0</v>
      </c>
      <c r="S181" s="35">
        <f t="shared" si="177"/>
        <v>0</v>
      </c>
      <c r="T181" s="4">
        <f t="shared" si="190"/>
        <v>700</v>
      </c>
      <c r="U181" s="83">
        <f t="shared" si="158"/>
        <v>1400</v>
      </c>
      <c r="V181" s="83">
        <f t="shared" si="159"/>
        <v>1600</v>
      </c>
      <c r="W181" s="83">
        <f t="shared" si="160"/>
        <v>1400</v>
      </c>
      <c r="X181" s="4"/>
      <c r="Y181" s="18"/>
      <c r="Z181" s="18"/>
      <c r="AA181" s="18"/>
      <c r="AB181" s="50"/>
    </row>
    <row r="182" spans="1:28" ht="15" customHeight="1">
      <c r="A182" s="3">
        <f t="shared" ref="A182:A239" si="193">+A181+1</f>
        <v>168</v>
      </c>
      <c r="B182" s="34">
        <f t="shared" si="127"/>
        <v>45600</v>
      </c>
      <c r="C182" s="2">
        <f t="shared" si="128"/>
        <v>884</v>
      </c>
      <c r="D182" s="5">
        <f t="shared" si="129"/>
        <v>1414</v>
      </c>
      <c r="E182" s="35">
        <f t="shared" si="180"/>
        <v>528</v>
      </c>
      <c r="F182" s="35">
        <f t="shared" si="181"/>
        <v>518</v>
      </c>
      <c r="G182" s="35">
        <f t="shared" si="182"/>
        <v>478</v>
      </c>
      <c r="H182" s="18">
        <f t="shared" si="183"/>
        <v>1770</v>
      </c>
      <c r="I182" s="18">
        <f t="shared" si="184"/>
        <v>1780</v>
      </c>
      <c r="J182" s="18">
        <f t="shared" si="185"/>
        <v>1820</v>
      </c>
      <c r="K182" s="18">
        <f t="shared" ref="K182:M182" si="194">K181</f>
        <v>2000</v>
      </c>
      <c r="L182" s="18">
        <f t="shared" si="194"/>
        <v>2000</v>
      </c>
      <c r="M182" s="18">
        <f t="shared" si="194"/>
        <v>2000</v>
      </c>
      <c r="N182" s="18">
        <f t="shared" si="187"/>
        <v>-230</v>
      </c>
      <c r="O182" s="18">
        <f t="shared" si="188"/>
        <v>-220</v>
      </c>
      <c r="P182" s="18">
        <f t="shared" si="189"/>
        <v>-180</v>
      </c>
      <c r="Q182" s="35">
        <f t="shared" si="177"/>
        <v>0</v>
      </c>
      <c r="R182" s="35">
        <f t="shared" si="177"/>
        <v>0</v>
      </c>
      <c r="S182" s="35">
        <f t="shared" si="177"/>
        <v>0</v>
      </c>
      <c r="T182" s="4">
        <f t="shared" si="190"/>
        <v>698</v>
      </c>
      <c r="U182" s="83">
        <f t="shared" si="158"/>
        <v>1400</v>
      </c>
      <c r="V182" s="83">
        <f t="shared" si="159"/>
        <v>1600</v>
      </c>
      <c r="W182" s="83">
        <f t="shared" si="160"/>
        <v>1400</v>
      </c>
      <c r="X182" s="4"/>
      <c r="Y182" s="18"/>
      <c r="Z182" s="18"/>
      <c r="AA182" s="18"/>
      <c r="AB182" s="50"/>
    </row>
    <row r="183" spans="1:28" ht="15" customHeight="1">
      <c r="A183" s="3">
        <f t="shared" si="193"/>
        <v>169</v>
      </c>
      <c r="B183" s="34">
        <f t="shared" si="127"/>
        <v>45601</v>
      </c>
      <c r="C183" s="2">
        <f t="shared" si="128"/>
        <v>884</v>
      </c>
      <c r="D183" s="5">
        <f t="shared" si="129"/>
        <v>1412</v>
      </c>
      <c r="E183" s="35">
        <f t="shared" si="180"/>
        <v>526</v>
      </c>
      <c r="F183" s="35">
        <f t="shared" si="181"/>
        <v>516</v>
      </c>
      <c r="G183" s="35">
        <f t="shared" si="182"/>
        <v>476</v>
      </c>
      <c r="H183" s="18">
        <f t="shared" si="183"/>
        <v>1770</v>
      </c>
      <c r="I183" s="18">
        <f t="shared" si="184"/>
        <v>1780</v>
      </c>
      <c r="J183" s="18">
        <f t="shared" si="185"/>
        <v>1820</v>
      </c>
      <c r="K183" s="18">
        <f t="shared" ref="K183:M183" si="195">K182</f>
        <v>2000</v>
      </c>
      <c r="L183" s="18">
        <f t="shared" si="195"/>
        <v>2000</v>
      </c>
      <c r="M183" s="18">
        <f t="shared" si="195"/>
        <v>2000</v>
      </c>
      <c r="N183" s="18">
        <f t="shared" si="187"/>
        <v>-230</v>
      </c>
      <c r="O183" s="18">
        <f t="shared" si="188"/>
        <v>-220</v>
      </c>
      <c r="P183" s="18">
        <f t="shared" si="189"/>
        <v>-180</v>
      </c>
      <c r="Q183" s="35">
        <f t="shared" si="177"/>
        <v>0</v>
      </c>
      <c r="R183" s="35">
        <f t="shared" si="177"/>
        <v>0</v>
      </c>
      <c r="S183" s="35">
        <f t="shared" si="177"/>
        <v>0</v>
      </c>
      <c r="T183" s="4">
        <f t="shared" si="190"/>
        <v>696</v>
      </c>
      <c r="U183" s="83">
        <f t="shared" si="158"/>
        <v>1400</v>
      </c>
      <c r="V183" s="83">
        <f t="shared" si="159"/>
        <v>1600</v>
      </c>
      <c r="W183" s="83">
        <f t="shared" si="160"/>
        <v>1400</v>
      </c>
      <c r="X183" s="4"/>
      <c r="Y183" s="18"/>
      <c r="Z183" s="18"/>
      <c r="AA183" s="18"/>
      <c r="AB183" s="50"/>
    </row>
    <row r="184" spans="1:28" ht="15" customHeight="1">
      <c r="A184" s="3">
        <f t="shared" si="193"/>
        <v>170</v>
      </c>
      <c r="B184" s="34">
        <f t="shared" si="127"/>
        <v>45602</v>
      </c>
      <c r="C184" s="2">
        <f t="shared" si="128"/>
        <v>884</v>
      </c>
      <c r="D184" s="5">
        <f t="shared" si="129"/>
        <v>1410</v>
      </c>
      <c r="E184" s="35">
        <f t="shared" si="180"/>
        <v>524</v>
      </c>
      <c r="F184" s="35">
        <f t="shared" si="181"/>
        <v>514</v>
      </c>
      <c r="G184" s="35">
        <f t="shared" si="182"/>
        <v>474</v>
      </c>
      <c r="H184" s="18">
        <f t="shared" si="183"/>
        <v>1770</v>
      </c>
      <c r="I184" s="18">
        <f t="shared" si="184"/>
        <v>1780</v>
      </c>
      <c r="J184" s="18">
        <f t="shared" si="185"/>
        <v>1820</v>
      </c>
      <c r="K184" s="18">
        <f t="shared" ref="K184:M184" si="196">K183</f>
        <v>2000</v>
      </c>
      <c r="L184" s="18">
        <f t="shared" si="196"/>
        <v>2000</v>
      </c>
      <c r="M184" s="18">
        <f t="shared" si="196"/>
        <v>2000</v>
      </c>
      <c r="N184" s="18">
        <f t="shared" si="187"/>
        <v>-230</v>
      </c>
      <c r="O184" s="18">
        <f t="shared" si="188"/>
        <v>-220</v>
      </c>
      <c r="P184" s="18">
        <f t="shared" si="189"/>
        <v>-180</v>
      </c>
      <c r="Q184" s="35">
        <f t="shared" si="177"/>
        <v>0</v>
      </c>
      <c r="R184" s="35">
        <f t="shared" si="177"/>
        <v>0</v>
      </c>
      <c r="S184" s="35">
        <f t="shared" si="177"/>
        <v>0</v>
      </c>
      <c r="T184" s="4">
        <f t="shared" si="190"/>
        <v>694</v>
      </c>
      <c r="U184" s="83">
        <f t="shared" si="158"/>
        <v>1400</v>
      </c>
      <c r="V184" s="83">
        <f t="shared" si="159"/>
        <v>1600</v>
      </c>
      <c r="W184" s="83">
        <f t="shared" si="160"/>
        <v>1400</v>
      </c>
      <c r="X184" s="4"/>
      <c r="Y184" s="18"/>
      <c r="Z184" s="18"/>
      <c r="AA184" s="18"/>
      <c r="AB184" s="50"/>
    </row>
    <row r="185" spans="1:28" ht="15" customHeight="1">
      <c r="A185" s="3">
        <f t="shared" si="193"/>
        <v>171</v>
      </c>
      <c r="B185" s="34">
        <f t="shared" si="127"/>
        <v>45603</v>
      </c>
      <c r="C185" s="2">
        <f t="shared" si="128"/>
        <v>884</v>
      </c>
      <c r="D185" s="5">
        <f t="shared" si="129"/>
        <v>1408</v>
      </c>
      <c r="E185" s="35">
        <f t="shared" si="180"/>
        <v>522</v>
      </c>
      <c r="F185" s="35">
        <f t="shared" si="181"/>
        <v>512</v>
      </c>
      <c r="G185" s="35">
        <f t="shared" si="182"/>
        <v>472</v>
      </c>
      <c r="H185" s="18">
        <f t="shared" si="183"/>
        <v>1770</v>
      </c>
      <c r="I185" s="18">
        <f t="shared" si="184"/>
        <v>1780</v>
      </c>
      <c r="J185" s="18">
        <f t="shared" si="185"/>
        <v>1820</v>
      </c>
      <c r="K185" s="18">
        <f t="shared" ref="K185:M185" si="197">K184</f>
        <v>2000</v>
      </c>
      <c r="L185" s="18">
        <f t="shared" si="197"/>
        <v>2000</v>
      </c>
      <c r="M185" s="18">
        <f t="shared" si="197"/>
        <v>2000</v>
      </c>
      <c r="N185" s="18">
        <f t="shared" si="187"/>
        <v>-230</v>
      </c>
      <c r="O185" s="18">
        <f t="shared" si="188"/>
        <v>-220</v>
      </c>
      <c r="P185" s="18">
        <f t="shared" si="189"/>
        <v>-180</v>
      </c>
      <c r="Q185" s="35">
        <f t="shared" si="177"/>
        <v>0</v>
      </c>
      <c r="R185" s="35">
        <f t="shared" si="177"/>
        <v>0</v>
      </c>
      <c r="S185" s="35">
        <f t="shared" si="177"/>
        <v>0</v>
      </c>
      <c r="T185" s="4">
        <f t="shared" si="190"/>
        <v>692</v>
      </c>
      <c r="U185" s="83">
        <f t="shared" si="158"/>
        <v>1400</v>
      </c>
      <c r="V185" s="83">
        <f t="shared" si="159"/>
        <v>1600</v>
      </c>
      <c r="W185" s="83">
        <f t="shared" si="160"/>
        <v>1400</v>
      </c>
      <c r="X185" s="4"/>
      <c r="Y185" s="18"/>
      <c r="Z185" s="18"/>
      <c r="AA185" s="18"/>
      <c r="AB185" s="50"/>
    </row>
    <row r="186" spans="1:28" ht="15" customHeight="1">
      <c r="A186" s="3">
        <f t="shared" si="193"/>
        <v>172</v>
      </c>
      <c r="B186" s="34">
        <f t="shared" si="127"/>
        <v>45604</v>
      </c>
      <c r="C186" s="2">
        <f t="shared" si="128"/>
        <v>884</v>
      </c>
      <c r="D186" s="5">
        <f t="shared" si="129"/>
        <v>1406</v>
      </c>
      <c r="E186" s="35">
        <f t="shared" si="180"/>
        <v>520</v>
      </c>
      <c r="F186" s="35">
        <f t="shared" si="181"/>
        <v>510</v>
      </c>
      <c r="G186" s="35">
        <f t="shared" si="182"/>
        <v>470</v>
      </c>
      <c r="H186" s="18">
        <f t="shared" si="183"/>
        <v>1770</v>
      </c>
      <c r="I186" s="18">
        <f t="shared" si="184"/>
        <v>1780</v>
      </c>
      <c r="J186" s="18">
        <f t="shared" si="185"/>
        <v>1820</v>
      </c>
      <c r="K186" s="18">
        <f t="shared" ref="K186:M186" si="198">K185</f>
        <v>2000</v>
      </c>
      <c r="L186" s="18">
        <f t="shared" si="198"/>
        <v>2000</v>
      </c>
      <c r="M186" s="18">
        <f t="shared" si="198"/>
        <v>2000</v>
      </c>
      <c r="N186" s="18">
        <f t="shared" si="187"/>
        <v>-230</v>
      </c>
      <c r="O186" s="18">
        <f t="shared" si="188"/>
        <v>-220</v>
      </c>
      <c r="P186" s="18">
        <f t="shared" si="189"/>
        <v>-180</v>
      </c>
      <c r="Q186" s="35">
        <f t="shared" si="177"/>
        <v>0</v>
      </c>
      <c r="R186" s="35">
        <f t="shared" si="177"/>
        <v>0</v>
      </c>
      <c r="S186" s="35">
        <f t="shared" si="177"/>
        <v>0</v>
      </c>
      <c r="T186" s="4">
        <f t="shared" si="190"/>
        <v>690</v>
      </c>
      <c r="U186" s="83">
        <f t="shared" si="158"/>
        <v>1400</v>
      </c>
      <c r="V186" s="83">
        <f t="shared" si="159"/>
        <v>1600</v>
      </c>
      <c r="W186" s="83">
        <f t="shared" si="160"/>
        <v>1400</v>
      </c>
      <c r="X186" s="4"/>
      <c r="Y186" s="18"/>
      <c r="Z186" s="18"/>
      <c r="AA186" s="18"/>
      <c r="AB186" s="50"/>
    </row>
    <row r="187" spans="1:28" ht="15" customHeight="1">
      <c r="A187" s="3">
        <f t="shared" si="193"/>
        <v>173</v>
      </c>
      <c r="B187" s="34">
        <f t="shared" si="127"/>
        <v>45605</v>
      </c>
      <c r="C187" s="2">
        <f t="shared" si="128"/>
        <v>884</v>
      </c>
      <c r="D187" s="5">
        <f t="shared" si="129"/>
        <v>1404</v>
      </c>
      <c r="E187" s="35">
        <f t="shared" si="180"/>
        <v>518</v>
      </c>
      <c r="F187" s="35">
        <f t="shared" si="181"/>
        <v>508</v>
      </c>
      <c r="G187" s="35">
        <f t="shared" si="182"/>
        <v>468</v>
      </c>
      <c r="H187" s="18">
        <f t="shared" si="183"/>
        <v>1770</v>
      </c>
      <c r="I187" s="18">
        <f t="shared" si="184"/>
        <v>1780</v>
      </c>
      <c r="J187" s="18">
        <f t="shared" si="185"/>
        <v>1820</v>
      </c>
      <c r="K187" s="18">
        <f t="shared" ref="K187:M187" si="199">K186</f>
        <v>2000</v>
      </c>
      <c r="L187" s="18">
        <f t="shared" si="199"/>
        <v>2000</v>
      </c>
      <c r="M187" s="18">
        <f t="shared" si="199"/>
        <v>2000</v>
      </c>
      <c r="N187" s="18">
        <f t="shared" si="187"/>
        <v>-230</v>
      </c>
      <c r="O187" s="18">
        <f t="shared" si="188"/>
        <v>-220</v>
      </c>
      <c r="P187" s="18">
        <f t="shared" si="189"/>
        <v>-180</v>
      </c>
      <c r="Q187" s="35">
        <f t="shared" si="177"/>
        <v>0</v>
      </c>
      <c r="R187" s="35">
        <f t="shared" si="177"/>
        <v>0</v>
      </c>
      <c r="S187" s="35">
        <f t="shared" si="177"/>
        <v>0</v>
      </c>
      <c r="T187" s="4">
        <f t="shared" si="190"/>
        <v>688</v>
      </c>
      <c r="U187" s="83">
        <f t="shared" si="158"/>
        <v>1400</v>
      </c>
      <c r="V187" s="83">
        <f t="shared" si="159"/>
        <v>1600</v>
      </c>
      <c r="W187" s="83">
        <f t="shared" si="160"/>
        <v>1400</v>
      </c>
      <c r="X187" s="4"/>
      <c r="Y187" s="18"/>
      <c r="Z187" s="18"/>
      <c r="AA187" s="18"/>
      <c r="AB187" s="50"/>
    </row>
    <row r="188" spans="1:28" ht="15" customHeight="1">
      <c r="A188" s="3">
        <f t="shared" si="193"/>
        <v>174</v>
      </c>
      <c r="B188" s="34">
        <f t="shared" si="127"/>
        <v>45606</v>
      </c>
      <c r="C188" s="2">
        <f t="shared" si="128"/>
        <v>884</v>
      </c>
      <c r="D188" s="5">
        <f t="shared" si="129"/>
        <v>1402</v>
      </c>
      <c r="E188" s="35">
        <f t="shared" si="180"/>
        <v>516</v>
      </c>
      <c r="F188" s="35">
        <f t="shared" si="181"/>
        <v>506</v>
      </c>
      <c r="G188" s="35">
        <f t="shared" si="182"/>
        <v>466</v>
      </c>
      <c r="H188" s="18">
        <f t="shared" si="183"/>
        <v>1770</v>
      </c>
      <c r="I188" s="18">
        <f t="shared" si="184"/>
        <v>1780</v>
      </c>
      <c r="J188" s="18">
        <f t="shared" si="185"/>
        <v>1820</v>
      </c>
      <c r="K188" s="18">
        <f t="shared" ref="K188:M188" si="200">K187</f>
        <v>2000</v>
      </c>
      <c r="L188" s="18">
        <f t="shared" si="200"/>
        <v>2000</v>
      </c>
      <c r="M188" s="18">
        <f t="shared" si="200"/>
        <v>2000</v>
      </c>
      <c r="N188" s="18">
        <f t="shared" si="187"/>
        <v>-230</v>
      </c>
      <c r="O188" s="18">
        <f t="shared" si="188"/>
        <v>-220</v>
      </c>
      <c r="P188" s="18">
        <f t="shared" si="189"/>
        <v>-180</v>
      </c>
      <c r="Q188" s="35">
        <f t="shared" si="177"/>
        <v>0</v>
      </c>
      <c r="R188" s="35">
        <f t="shared" si="177"/>
        <v>0</v>
      </c>
      <c r="S188" s="35">
        <f t="shared" si="177"/>
        <v>0</v>
      </c>
      <c r="T188" s="4">
        <f t="shared" si="190"/>
        <v>686</v>
      </c>
      <c r="U188" s="83">
        <f t="shared" si="158"/>
        <v>1400</v>
      </c>
      <c r="V188" s="83">
        <f t="shared" si="159"/>
        <v>1600</v>
      </c>
      <c r="W188" s="83">
        <f t="shared" si="160"/>
        <v>1400</v>
      </c>
      <c r="X188" s="4"/>
      <c r="Y188" s="18"/>
      <c r="Z188" s="18"/>
      <c r="AA188" s="18"/>
      <c r="AB188" s="50"/>
    </row>
    <row r="189" spans="1:28" ht="15" customHeight="1">
      <c r="A189" s="3">
        <f t="shared" si="193"/>
        <v>175</v>
      </c>
      <c r="B189" s="34">
        <f t="shared" si="127"/>
        <v>45607</v>
      </c>
      <c r="C189" s="2">
        <f t="shared" si="128"/>
        <v>884</v>
      </c>
      <c r="D189" s="5">
        <f t="shared" si="129"/>
        <v>1400</v>
      </c>
      <c r="E189" s="35">
        <f t="shared" si="180"/>
        <v>514</v>
      </c>
      <c r="F189" s="35">
        <f t="shared" si="181"/>
        <v>504</v>
      </c>
      <c r="G189" s="35">
        <f t="shared" si="182"/>
        <v>464</v>
      </c>
      <c r="H189" s="18">
        <f t="shared" si="183"/>
        <v>1770</v>
      </c>
      <c r="I189" s="18">
        <f t="shared" si="184"/>
        <v>1780</v>
      </c>
      <c r="J189" s="18">
        <f t="shared" si="185"/>
        <v>1820</v>
      </c>
      <c r="K189" s="18">
        <f t="shared" ref="K189:M189" si="201">K188</f>
        <v>2000</v>
      </c>
      <c r="L189" s="18">
        <f t="shared" si="201"/>
        <v>2000</v>
      </c>
      <c r="M189" s="18">
        <f t="shared" si="201"/>
        <v>2000</v>
      </c>
      <c r="N189" s="18">
        <f t="shared" si="187"/>
        <v>-230</v>
      </c>
      <c r="O189" s="18">
        <f t="shared" si="188"/>
        <v>-220</v>
      </c>
      <c r="P189" s="18">
        <f t="shared" si="189"/>
        <v>-180</v>
      </c>
      <c r="Q189" s="35">
        <f t="shared" si="177"/>
        <v>0</v>
      </c>
      <c r="R189" s="35">
        <f t="shared" si="177"/>
        <v>0</v>
      </c>
      <c r="S189" s="35">
        <f t="shared" si="177"/>
        <v>0</v>
      </c>
      <c r="T189" s="4">
        <f t="shared" si="190"/>
        <v>684</v>
      </c>
      <c r="U189" s="83">
        <f t="shared" si="158"/>
        <v>1400</v>
      </c>
      <c r="V189" s="83">
        <f t="shared" si="159"/>
        <v>1600</v>
      </c>
      <c r="W189" s="83">
        <f t="shared" si="160"/>
        <v>1400</v>
      </c>
      <c r="X189" s="4"/>
      <c r="Y189" s="18"/>
      <c r="Z189" s="18"/>
      <c r="AA189" s="18"/>
      <c r="AB189" s="50"/>
    </row>
    <row r="190" spans="1:28" ht="15" customHeight="1">
      <c r="A190" s="3">
        <f t="shared" si="193"/>
        <v>176</v>
      </c>
      <c r="B190" s="34">
        <f t="shared" si="127"/>
        <v>45608</v>
      </c>
      <c r="C190" s="2">
        <f t="shared" si="128"/>
        <v>884</v>
      </c>
      <c r="D190" s="5">
        <f t="shared" si="129"/>
        <v>1398</v>
      </c>
      <c r="E190" s="35">
        <f t="shared" si="180"/>
        <v>512</v>
      </c>
      <c r="F190" s="35">
        <f t="shared" si="181"/>
        <v>502</v>
      </c>
      <c r="G190" s="35">
        <f t="shared" si="182"/>
        <v>462</v>
      </c>
      <c r="H190" s="18">
        <f t="shared" si="183"/>
        <v>1770</v>
      </c>
      <c r="I190" s="18">
        <f t="shared" si="184"/>
        <v>1780</v>
      </c>
      <c r="J190" s="18">
        <f t="shared" si="185"/>
        <v>1820</v>
      </c>
      <c r="K190" s="18">
        <f t="shared" ref="K190:M190" si="202">K189</f>
        <v>2000</v>
      </c>
      <c r="L190" s="18">
        <f t="shared" si="202"/>
        <v>2000</v>
      </c>
      <c r="M190" s="18">
        <f t="shared" si="202"/>
        <v>2000</v>
      </c>
      <c r="N190" s="18">
        <f t="shared" si="187"/>
        <v>-230</v>
      </c>
      <c r="O190" s="18">
        <f t="shared" si="188"/>
        <v>-220</v>
      </c>
      <c r="P190" s="18">
        <f t="shared" si="189"/>
        <v>-180</v>
      </c>
      <c r="Q190" s="35">
        <f t="shared" si="177"/>
        <v>0</v>
      </c>
      <c r="R190" s="35">
        <f t="shared" si="177"/>
        <v>0</v>
      </c>
      <c r="S190" s="35">
        <f t="shared" si="177"/>
        <v>0</v>
      </c>
      <c r="T190" s="4">
        <f t="shared" si="190"/>
        <v>682</v>
      </c>
      <c r="U190" s="83">
        <f t="shared" si="158"/>
        <v>1400</v>
      </c>
      <c r="V190" s="83">
        <f t="shared" si="159"/>
        <v>1600</v>
      </c>
      <c r="W190" s="83">
        <f t="shared" si="160"/>
        <v>1400</v>
      </c>
      <c r="X190" s="4"/>
      <c r="Y190" s="18"/>
      <c r="Z190" s="18"/>
      <c r="AA190" s="18"/>
      <c r="AB190" s="50"/>
    </row>
    <row r="191" spans="1:28" ht="15" customHeight="1">
      <c r="A191" s="3">
        <f t="shared" si="193"/>
        <v>177</v>
      </c>
      <c r="B191" s="34">
        <f t="shared" si="127"/>
        <v>45609</v>
      </c>
      <c r="C191" s="2">
        <f t="shared" si="128"/>
        <v>884</v>
      </c>
      <c r="D191" s="5">
        <f t="shared" si="129"/>
        <v>1396</v>
      </c>
      <c r="E191" s="35">
        <f t="shared" si="180"/>
        <v>510</v>
      </c>
      <c r="F191" s="35">
        <f t="shared" si="181"/>
        <v>500</v>
      </c>
      <c r="G191" s="35">
        <f t="shared" si="182"/>
        <v>460</v>
      </c>
      <c r="H191" s="18">
        <f t="shared" si="183"/>
        <v>1770</v>
      </c>
      <c r="I191" s="18">
        <f t="shared" si="184"/>
        <v>1780</v>
      </c>
      <c r="J191" s="18">
        <f t="shared" si="185"/>
        <v>1820</v>
      </c>
      <c r="K191" s="18">
        <f t="shared" ref="K191:M191" si="203">K190</f>
        <v>2000</v>
      </c>
      <c r="L191" s="18">
        <f t="shared" si="203"/>
        <v>2000</v>
      </c>
      <c r="M191" s="18">
        <f t="shared" si="203"/>
        <v>2000</v>
      </c>
      <c r="N191" s="18">
        <f t="shared" si="187"/>
        <v>-230</v>
      </c>
      <c r="O191" s="18">
        <f t="shared" si="188"/>
        <v>-220</v>
      </c>
      <c r="P191" s="18">
        <f t="shared" si="189"/>
        <v>-180</v>
      </c>
      <c r="Q191" s="35">
        <f t="shared" si="177"/>
        <v>0</v>
      </c>
      <c r="R191" s="35">
        <f t="shared" si="177"/>
        <v>0</v>
      </c>
      <c r="S191" s="35">
        <f t="shared" si="177"/>
        <v>0</v>
      </c>
      <c r="T191" s="4">
        <f t="shared" si="190"/>
        <v>680</v>
      </c>
      <c r="U191" s="83">
        <f t="shared" si="158"/>
        <v>1400</v>
      </c>
      <c r="V191" s="83">
        <f t="shared" si="159"/>
        <v>1600</v>
      </c>
      <c r="W191" s="83">
        <f t="shared" si="160"/>
        <v>1400</v>
      </c>
      <c r="X191" s="4"/>
      <c r="Y191" s="18"/>
      <c r="Z191" s="18"/>
      <c r="AA191" s="18"/>
      <c r="AB191" s="50"/>
    </row>
    <row r="192" spans="1:28" ht="15" customHeight="1">
      <c r="A192" s="3">
        <f t="shared" si="193"/>
        <v>178</v>
      </c>
      <c r="B192" s="34">
        <f t="shared" si="127"/>
        <v>45610</v>
      </c>
      <c r="C192" s="2">
        <f t="shared" si="128"/>
        <v>884</v>
      </c>
      <c r="D192" s="5">
        <f t="shared" si="129"/>
        <v>1394</v>
      </c>
      <c r="E192" s="35">
        <f t="shared" si="180"/>
        <v>508</v>
      </c>
      <c r="F192" s="35">
        <f t="shared" si="181"/>
        <v>498</v>
      </c>
      <c r="G192" s="35">
        <f t="shared" si="182"/>
        <v>458</v>
      </c>
      <c r="H192" s="18">
        <f t="shared" si="183"/>
        <v>1770</v>
      </c>
      <c r="I192" s="18">
        <f t="shared" si="184"/>
        <v>1780</v>
      </c>
      <c r="J192" s="18">
        <f t="shared" si="185"/>
        <v>1820</v>
      </c>
      <c r="K192" s="18">
        <f t="shared" ref="K192:M192" si="204">K191</f>
        <v>2000</v>
      </c>
      <c r="L192" s="18">
        <f t="shared" si="204"/>
        <v>2000</v>
      </c>
      <c r="M192" s="18">
        <f t="shared" si="204"/>
        <v>2000</v>
      </c>
      <c r="N192" s="18">
        <f t="shared" si="187"/>
        <v>-230</v>
      </c>
      <c r="O192" s="18">
        <f t="shared" si="188"/>
        <v>-220</v>
      </c>
      <c r="P192" s="18">
        <f t="shared" si="189"/>
        <v>-180</v>
      </c>
      <c r="Q192" s="35">
        <f t="shared" si="177"/>
        <v>0</v>
      </c>
      <c r="R192" s="35">
        <f t="shared" si="177"/>
        <v>0</v>
      </c>
      <c r="S192" s="35">
        <f t="shared" si="177"/>
        <v>0</v>
      </c>
      <c r="T192" s="4">
        <f t="shared" si="190"/>
        <v>678</v>
      </c>
      <c r="U192" s="83">
        <f t="shared" si="158"/>
        <v>1400</v>
      </c>
      <c r="V192" s="83">
        <f t="shared" si="159"/>
        <v>1600</v>
      </c>
      <c r="W192" s="83">
        <f t="shared" si="160"/>
        <v>1400</v>
      </c>
      <c r="X192" s="4"/>
      <c r="Y192" s="18"/>
      <c r="Z192" s="18"/>
      <c r="AA192" s="18"/>
      <c r="AB192" s="50"/>
    </row>
    <row r="193" spans="1:28" ht="15" customHeight="1">
      <c r="A193" s="3">
        <f t="shared" si="193"/>
        <v>179</v>
      </c>
      <c r="B193" s="34">
        <f t="shared" si="127"/>
        <v>45611</v>
      </c>
      <c r="C193" s="2">
        <f t="shared" si="128"/>
        <v>884</v>
      </c>
      <c r="D193" s="5">
        <f t="shared" si="129"/>
        <v>1392</v>
      </c>
      <c r="E193" s="35">
        <f t="shared" si="180"/>
        <v>506</v>
      </c>
      <c r="F193" s="35">
        <f t="shared" si="181"/>
        <v>496</v>
      </c>
      <c r="G193" s="35">
        <f t="shared" si="182"/>
        <v>456</v>
      </c>
      <c r="H193" s="18">
        <f t="shared" si="183"/>
        <v>1770</v>
      </c>
      <c r="I193" s="18">
        <f t="shared" si="184"/>
        <v>1780</v>
      </c>
      <c r="J193" s="18">
        <f t="shared" si="185"/>
        <v>1820</v>
      </c>
      <c r="K193" s="18">
        <f t="shared" ref="K193:M193" si="205">K192</f>
        <v>2000</v>
      </c>
      <c r="L193" s="18">
        <f t="shared" si="205"/>
        <v>2000</v>
      </c>
      <c r="M193" s="18">
        <f t="shared" si="205"/>
        <v>2000</v>
      </c>
      <c r="N193" s="18">
        <f t="shared" si="187"/>
        <v>-230</v>
      </c>
      <c r="O193" s="18">
        <f t="shared" si="188"/>
        <v>-220</v>
      </c>
      <c r="P193" s="18">
        <f t="shared" si="189"/>
        <v>-180</v>
      </c>
      <c r="Q193" s="35">
        <f t="shared" si="177"/>
        <v>0</v>
      </c>
      <c r="R193" s="35">
        <f t="shared" si="177"/>
        <v>0</v>
      </c>
      <c r="S193" s="35">
        <f t="shared" si="177"/>
        <v>0</v>
      </c>
      <c r="T193" s="4">
        <f t="shared" si="190"/>
        <v>676</v>
      </c>
      <c r="U193" s="83">
        <f t="shared" si="158"/>
        <v>1400</v>
      </c>
      <c r="V193" s="83">
        <f t="shared" si="159"/>
        <v>1600</v>
      </c>
      <c r="W193" s="83">
        <f t="shared" si="160"/>
        <v>1400</v>
      </c>
      <c r="X193" s="4"/>
      <c r="Y193" s="18"/>
      <c r="Z193" s="18"/>
      <c r="AA193" s="18"/>
      <c r="AB193" s="50"/>
    </row>
    <row r="194" spans="1:28" ht="15" customHeight="1">
      <c r="A194" s="3">
        <f t="shared" si="193"/>
        <v>180</v>
      </c>
      <c r="B194" s="34">
        <f t="shared" si="127"/>
        <v>45612</v>
      </c>
      <c r="C194" s="2">
        <f t="shared" si="128"/>
        <v>884</v>
      </c>
      <c r="D194" s="5">
        <f t="shared" si="129"/>
        <v>1390</v>
      </c>
      <c r="E194" s="35">
        <f t="shared" si="180"/>
        <v>504</v>
      </c>
      <c r="F194" s="35">
        <f t="shared" si="181"/>
        <v>494</v>
      </c>
      <c r="G194" s="35">
        <f t="shared" si="182"/>
        <v>454</v>
      </c>
      <c r="H194" s="18">
        <f t="shared" si="183"/>
        <v>1770</v>
      </c>
      <c r="I194" s="18">
        <f t="shared" si="184"/>
        <v>1780</v>
      </c>
      <c r="J194" s="18">
        <f t="shared" si="185"/>
        <v>1820</v>
      </c>
      <c r="K194" s="18">
        <f t="shared" ref="K194:M194" si="206">K193</f>
        <v>2000</v>
      </c>
      <c r="L194" s="18">
        <f t="shared" si="206"/>
        <v>2000</v>
      </c>
      <c r="M194" s="18">
        <f t="shared" si="206"/>
        <v>2000</v>
      </c>
      <c r="N194" s="18">
        <f t="shared" si="187"/>
        <v>-230</v>
      </c>
      <c r="O194" s="18">
        <f t="shared" si="188"/>
        <v>-220</v>
      </c>
      <c r="P194" s="18">
        <f t="shared" si="189"/>
        <v>-180</v>
      </c>
      <c r="Q194" s="35">
        <f t="shared" si="177"/>
        <v>0</v>
      </c>
      <c r="R194" s="35">
        <f t="shared" si="177"/>
        <v>0</v>
      </c>
      <c r="S194" s="35">
        <f t="shared" si="177"/>
        <v>0</v>
      </c>
      <c r="T194" s="4">
        <f t="shared" si="190"/>
        <v>674</v>
      </c>
      <c r="U194" s="83">
        <f t="shared" si="158"/>
        <v>1400</v>
      </c>
      <c r="V194" s="83">
        <f t="shared" si="159"/>
        <v>1600</v>
      </c>
      <c r="W194" s="83">
        <f t="shared" si="160"/>
        <v>1400</v>
      </c>
      <c r="X194" s="4"/>
      <c r="Y194" s="18"/>
      <c r="Z194" s="18"/>
      <c r="AA194" s="18"/>
      <c r="AB194" s="50"/>
    </row>
    <row r="195" spans="1:28" ht="15" customHeight="1">
      <c r="A195" s="3">
        <f t="shared" si="193"/>
        <v>181</v>
      </c>
      <c r="B195" s="34">
        <f t="shared" si="127"/>
        <v>45613</v>
      </c>
      <c r="C195" s="2">
        <f t="shared" si="128"/>
        <v>884</v>
      </c>
      <c r="D195" s="5">
        <f t="shared" si="129"/>
        <v>1388</v>
      </c>
      <c r="E195" s="35">
        <f t="shared" si="180"/>
        <v>502</v>
      </c>
      <c r="F195" s="35">
        <f t="shared" si="181"/>
        <v>492</v>
      </c>
      <c r="G195" s="35">
        <f t="shared" si="182"/>
        <v>452</v>
      </c>
      <c r="H195" s="18">
        <f t="shared" si="183"/>
        <v>1770</v>
      </c>
      <c r="I195" s="18">
        <f t="shared" si="184"/>
        <v>1780</v>
      </c>
      <c r="J195" s="18">
        <f t="shared" si="185"/>
        <v>1820</v>
      </c>
      <c r="K195" s="18">
        <f t="shared" ref="K195:M195" si="207">K194</f>
        <v>2000</v>
      </c>
      <c r="L195" s="18">
        <f t="shared" si="207"/>
        <v>2000</v>
      </c>
      <c r="M195" s="18">
        <f t="shared" si="207"/>
        <v>2000</v>
      </c>
      <c r="N195" s="18">
        <f t="shared" si="187"/>
        <v>-230</v>
      </c>
      <c r="O195" s="18">
        <f t="shared" si="188"/>
        <v>-220</v>
      </c>
      <c r="P195" s="18">
        <f t="shared" si="189"/>
        <v>-180</v>
      </c>
      <c r="Q195" s="35">
        <f t="shared" si="177"/>
        <v>0</v>
      </c>
      <c r="R195" s="35">
        <f t="shared" si="177"/>
        <v>0</v>
      </c>
      <c r="S195" s="35">
        <f t="shared" si="177"/>
        <v>0</v>
      </c>
      <c r="T195" s="4">
        <f t="shared" si="190"/>
        <v>672</v>
      </c>
      <c r="U195" s="83">
        <f t="shared" si="158"/>
        <v>1400</v>
      </c>
      <c r="V195" s="83">
        <f t="shared" si="159"/>
        <v>1600</v>
      </c>
      <c r="W195" s="83">
        <f t="shared" si="160"/>
        <v>1400</v>
      </c>
      <c r="X195" s="4"/>
      <c r="Y195" s="18"/>
      <c r="Z195" s="18"/>
      <c r="AA195" s="18"/>
      <c r="AB195" s="50"/>
    </row>
    <row r="196" spans="1:28" ht="15" customHeight="1">
      <c r="A196" s="3">
        <f t="shared" si="193"/>
        <v>182</v>
      </c>
      <c r="B196" s="34">
        <f t="shared" si="127"/>
        <v>45614</v>
      </c>
      <c r="C196" s="2">
        <f t="shared" si="128"/>
        <v>884</v>
      </c>
      <c r="D196" s="5">
        <f t="shared" si="129"/>
        <v>1386</v>
      </c>
      <c r="E196" s="35">
        <f t="shared" si="180"/>
        <v>500</v>
      </c>
      <c r="F196" s="35">
        <f t="shared" si="181"/>
        <v>490</v>
      </c>
      <c r="G196" s="35">
        <f t="shared" si="182"/>
        <v>450</v>
      </c>
      <c r="H196" s="18">
        <f t="shared" si="183"/>
        <v>1770</v>
      </c>
      <c r="I196" s="18">
        <f t="shared" si="184"/>
        <v>1780</v>
      </c>
      <c r="J196" s="18">
        <f t="shared" si="185"/>
        <v>1820</v>
      </c>
      <c r="K196" s="18">
        <f t="shared" ref="K196:M196" si="208">K195</f>
        <v>2000</v>
      </c>
      <c r="L196" s="18">
        <f t="shared" si="208"/>
        <v>2000</v>
      </c>
      <c r="M196" s="18">
        <f t="shared" si="208"/>
        <v>2000</v>
      </c>
      <c r="N196" s="18">
        <f t="shared" si="187"/>
        <v>-230</v>
      </c>
      <c r="O196" s="18">
        <f t="shared" si="188"/>
        <v>-220</v>
      </c>
      <c r="P196" s="18">
        <f t="shared" si="189"/>
        <v>-180</v>
      </c>
      <c r="Q196" s="35">
        <f t="shared" si="177"/>
        <v>0</v>
      </c>
      <c r="R196" s="35">
        <f t="shared" si="177"/>
        <v>0</v>
      </c>
      <c r="S196" s="35">
        <f t="shared" si="177"/>
        <v>0</v>
      </c>
      <c r="T196" s="4">
        <f t="shared" si="190"/>
        <v>670</v>
      </c>
      <c r="U196" s="83">
        <f t="shared" si="158"/>
        <v>1400</v>
      </c>
      <c r="V196" s="83">
        <f t="shared" si="159"/>
        <v>1600</v>
      </c>
      <c r="W196" s="83">
        <f t="shared" si="160"/>
        <v>1400</v>
      </c>
      <c r="X196" s="4"/>
      <c r="Y196" s="18"/>
      <c r="Z196" s="18"/>
      <c r="AA196" s="18"/>
      <c r="AB196" s="50"/>
    </row>
    <row r="197" spans="1:28" ht="15" customHeight="1">
      <c r="A197" s="3">
        <f t="shared" si="193"/>
        <v>183</v>
      </c>
      <c r="B197" s="34">
        <f t="shared" si="127"/>
        <v>45615</v>
      </c>
      <c r="C197" s="2">
        <f t="shared" si="128"/>
        <v>884</v>
      </c>
      <c r="D197" s="5">
        <f t="shared" si="129"/>
        <v>1384</v>
      </c>
      <c r="E197" s="35">
        <f t="shared" si="180"/>
        <v>498</v>
      </c>
      <c r="F197" s="35">
        <f t="shared" si="181"/>
        <v>488</v>
      </c>
      <c r="G197" s="35">
        <f t="shared" si="182"/>
        <v>448</v>
      </c>
      <c r="H197" s="18">
        <f t="shared" si="183"/>
        <v>1770</v>
      </c>
      <c r="I197" s="18">
        <f t="shared" si="184"/>
        <v>1780</v>
      </c>
      <c r="J197" s="18">
        <f t="shared" si="185"/>
        <v>1820</v>
      </c>
      <c r="K197" s="18">
        <f t="shared" ref="K197:M197" si="209">K196</f>
        <v>2000</v>
      </c>
      <c r="L197" s="18">
        <f t="shared" si="209"/>
        <v>2000</v>
      </c>
      <c r="M197" s="18">
        <f t="shared" si="209"/>
        <v>2000</v>
      </c>
      <c r="N197" s="18">
        <f t="shared" si="187"/>
        <v>-230</v>
      </c>
      <c r="O197" s="18">
        <f t="shared" si="188"/>
        <v>-220</v>
      </c>
      <c r="P197" s="18">
        <f t="shared" si="189"/>
        <v>-180</v>
      </c>
      <c r="Q197" s="35">
        <f t="shared" si="177"/>
        <v>0</v>
      </c>
      <c r="R197" s="35">
        <f t="shared" si="177"/>
        <v>0</v>
      </c>
      <c r="S197" s="35">
        <f t="shared" si="177"/>
        <v>0</v>
      </c>
      <c r="T197" s="4">
        <f t="shared" si="190"/>
        <v>668</v>
      </c>
      <c r="U197" s="83">
        <f t="shared" si="158"/>
        <v>1400</v>
      </c>
      <c r="V197" s="83">
        <f t="shared" si="159"/>
        <v>1600</v>
      </c>
      <c r="W197" s="83">
        <f t="shared" si="160"/>
        <v>1400</v>
      </c>
      <c r="X197" s="4"/>
      <c r="Y197" s="18"/>
      <c r="Z197" s="18"/>
      <c r="AA197" s="18"/>
      <c r="AB197" s="50"/>
    </row>
    <row r="198" spans="1:28" ht="15" customHeight="1">
      <c r="A198" s="3">
        <f t="shared" si="193"/>
        <v>184</v>
      </c>
      <c r="B198" s="34">
        <f t="shared" si="127"/>
        <v>45616</v>
      </c>
      <c r="C198" s="2">
        <f t="shared" si="128"/>
        <v>884</v>
      </c>
      <c r="D198" s="5">
        <f t="shared" si="129"/>
        <v>1382</v>
      </c>
      <c r="E198" s="35">
        <f t="shared" si="180"/>
        <v>496</v>
      </c>
      <c r="F198" s="35">
        <f t="shared" si="181"/>
        <v>486</v>
      </c>
      <c r="G198" s="35">
        <f t="shared" si="182"/>
        <v>446</v>
      </c>
      <c r="H198" s="18">
        <f t="shared" si="183"/>
        <v>1770</v>
      </c>
      <c r="I198" s="18">
        <f t="shared" si="184"/>
        <v>1780</v>
      </c>
      <c r="J198" s="18">
        <f t="shared" si="185"/>
        <v>1820</v>
      </c>
      <c r="K198" s="18">
        <f t="shared" ref="K198:M198" si="210">K197</f>
        <v>2000</v>
      </c>
      <c r="L198" s="18">
        <f t="shared" si="210"/>
        <v>2000</v>
      </c>
      <c r="M198" s="18">
        <f t="shared" si="210"/>
        <v>2000</v>
      </c>
      <c r="N198" s="18">
        <f t="shared" si="187"/>
        <v>-230</v>
      </c>
      <c r="O198" s="18">
        <f t="shared" si="188"/>
        <v>-220</v>
      </c>
      <c r="P198" s="18">
        <f t="shared" si="189"/>
        <v>-180</v>
      </c>
      <c r="Q198" s="35">
        <f t="shared" si="177"/>
        <v>0</v>
      </c>
      <c r="R198" s="35">
        <f t="shared" si="177"/>
        <v>0</v>
      </c>
      <c r="S198" s="35">
        <f t="shared" si="177"/>
        <v>0</v>
      </c>
      <c r="T198" s="4">
        <f t="shared" si="190"/>
        <v>666</v>
      </c>
      <c r="U198" s="83">
        <f t="shared" si="158"/>
        <v>1400</v>
      </c>
      <c r="V198" s="83">
        <f t="shared" si="159"/>
        <v>1600</v>
      </c>
      <c r="W198" s="83">
        <f t="shared" si="160"/>
        <v>1400</v>
      </c>
      <c r="X198" s="4"/>
      <c r="Y198" s="18"/>
      <c r="Z198" s="18"/>
      <c r="AA198" s="18"/>
      <c r="AB198" s="50"/>
    </row>
    <row r="199" spans="1:28" ht="15" customHeight="1">
      <c r="A199" s="3">
        <f t="shared" si="193"/>
        <v>185</v>
      </c>
      <c r="B199" s="34">
        <f t="shared" si="127"/>
        <v>45617</v>
      </c>
      <c r="C199" s="2">
        <f t="shared" si="128"/>
        <v>884</v>
      </c>
      <c r="D199" s="5">
        <f t="shared" si="129"/>
        <v>1380</v>
      </c>
      <c r="E199" s="35">
        <f t="shared" si="180"/>
        <v>494</v>
      </c>
      <c r="F199" s="35">
        <f t="shared" si="181"/>
        <v>484</v>
      </c>
      <c r="G199" s="35">
        <f t="shared" si="182"/>
        <v>444</v>
      </c>
      <c r="H199" s="18">
        <f t="shared" si="183"/>
        <v>1770</v>
      </c>
      <c r="I199" s="18">
        <f t="shared" si="184"/>
        <v>1780</v>
      </c>
      <c r="J199" s="18">
        <f t="shared" si="185"/>
        <v>1820</v>
      </c>
      <c r="K199" s="18">
        <f t="shared" ref="K199:M199" si="211">K198</f>
        <v>2000</v>
      </c>
      <c r="L199" s="18">
        <f t="shared" si="211"/>
        <v>2000</v>
      </c>
      <c r="M199" s="18">
        <f t="shared" si="211"/>
        <v>2000</v>
      </c>
      <c r="N199" s="18">
        <f t="shared" si="187"/>
        <v>-230</v>
      </c>
      <c r="O199" s="18">
        <f t="shared" si="188"/>
        <v>-220</v>
      </c>
      <c r="P199" s="18">
        <f t="shared" si="189"/>
        <v>-180</v>
      </c>
      <c r="Q199" s="35">
        <f t="shared" si="177"/>
        <v>0</v>
      </c>
      <c r="R199" s="35">
        <f t="shared" si="177"/>
        <v>0</v>
      </c>
      <c r="S199" s="35">
        <f t="shared" si="177"/>
        <v>0</v>
      </c>
      <c r="T199" s="4">
        <f t="shared" si="190"/>
        <v>664</v>
      </c>
      <c r="U199" s="83">
        <f t="shared" si="158"/>
        <v>1400</v>
      </c>
      <c r="V199" s="83">
        <f t="shared" si="159"/>
        <v>1600</v>
      </c>
      <c r="W199" s="83">
        <f t="shared" si="160"/>
        <v>1400</v>
      </c>
      <c r="X199" s="4"/>
      <c r="Y199" s="18"/>
      <c r="Z199" s="18"/>
      <c r="AA199" s="18"/>
      <c r="AB199" s="50"/>
    </row>
    <row r="200" spans="1:28" ht="15" customHeight="1">
      <c r="A200" s="3">
        <f t="shared" si="193"/>
        <v>186</v>
      </c>
      <c r="B200" s="34">
        <f t="shared" si="127"/>
        <v>45618</v>
      </c>
      <c r="C200" s="2">
        <f t="shared" si="128"/>
        <v>884</v>
      </c>
      <c r="D200" s="5">
        <f t="shared" si="129"/>
        <v>1378</v>
      </c>
      <c r="E200" s="35">
        <f t="shared" si="180"/>
        <v>492</v>
      </c>
      <c r="F200" s="35">
        <f t="shared" si="181"/>
        <v>482</v>
      </c>
      <c r="G200" s="35">
        <f t="shared" si="182"/>
        <v>442</v>
      </c>
      <c r="H200" s="18">
        <f t="shared" si="183"/>
        <v>1770</v>
      </c>
      <c r="I200" s="18">
        <f t="shared" si="184"/>
        <v>1780</v>
      </c>
      <c r="J200" s="18">
        <f t="shared" si="185"/>
        <v>1820</v>
      </c>
      <c r="K200" s="18">
        <f t="shared" ref="K200:M200" si="212">K199</f>
        <v>2000</v>
      </c>
      <c r="L200" s="18">
        <f t="shared" si="212"/>
        <v>2000</v>
      </c>
      <c r="M200" s="18">
        <f t="shared" si="212"/>
        <v>2000</v>
      </c>
      <c r="N200" s="18">
        <f t="shared" si="187"/>
        <v>-230</v>
      </c>
      <c r="O200" s="18">
        <f t="shared" si="188"/>
        <v>-220</v>
      </c>
      <c r="P200" s="18">
        <f t="shared" si="189"/>
        <v>-180</v>
      </c>
      <c r="Q200" s="35">
        <f t="shared" si="177"/>
        <v>0</v>
      </c>
      <c r="R200" s="35">
        <f t="shared" si="177"/>
        <v>0</v>
      </c>
      <c r="S200" s="35">
        <f t="shared" si="177"/>
        <v>0</v>
      </c>
      <c r="T200" s="4">
        <f t="shared" si="190"/>
        <v>662</v>
      </c>
      <c r="U200" s="83">
        <f t="shared" si="158"/>
        <v>1400</v>
      </c>
      <c r="V200" s="83">
        <f t="shared" si="159"/>
        <v>1600</v>
      </c>
      <c r="W200" s="83">
        <f t="shared" si="160"/>
        <v>1400</v>
      </c>
      <c r="X200" s="4"/>
      <c r="Y200" s="18"/>
      <c r="Z200" s="18"/>
      <c r="AA200" s="18"/>
      <c r="AB200" s="50"/>
    </row>
    <row r="201" spans="1:28" ht="15" customHeight="1">
      <c r="A201" s="3">
        <f t="shared" si="193"/>
        <v>187</v>
      </c>
      <c r="B201" s="34">
        <f t="shared" si="127"/>
        <v>45619</v>
      </c>
      <c r="C201" s="2">
        <f t="shared" si="128"/>
        <v>884</v>
      </c>
      <c r="D201" s="5">
        <f t="shared" si="129"/>
        <v>1376</v>
      </c>
      <c r="E201" s="35">
        <f t="shared" si="180"/>
        <v>490</v>
      </c>
      <c r="F201" s="35">
        <f t="shared" si="181"/>
        <v>480</v>
      </c>
      <c r="G201" s="35">
        <f t="shared" si="182"/>
        <v>440</v>
      </c>
      <c r="H201" s="18">
        <f t="shared" si="183"/>
        <v>1770</v>
      </c>
      <c r="I201" s="18">
        <f t="shared" si="184"/>
        <v>1780</v>
      </c>
      <c r="J201" s="18">
        <f t="shared" si="185"/>
        <v>1820</v>
      </c>
      <c r="K201" s="18">
        <f t="shared" ref="K201:M201" si="213">K200</f>
        <v>2000</v>
      </c>
      <c r="L201" s="18">
        <f t="shared" si="213"/>
        <v>2000</v>
      </c>
      <c r="M201" s="18">
        <f t="shared" si="213"/>
        <v>2000</v>
      </c>
      <c r="N201" s="18">
        <f t="shared" si="187"/>
        <v>-230</v>
      </c>
      <c r="O201" s="18">
        <f t="shared" si="188"/>
        <v>-220</v>
      </c>
      <c r="P201" s="18">
        <f t="shared" si="189"/>
        <v>-180</v>
      </c>
      <c r="Q201" s="35">
        <f t="shared" si="177"/>
        <v>0</v>
      </c>
      <c r="R201" s="35">
        <f t="shared" si="177"/>
        <v>0</v>
      </c>
      <c r="S201" s="35">
        <f t="shared" si="177"/>
        <v>0</v>
      </c>
      <c r="T201" s="4">
        <f t="shared" si="190"/>
        <v>660</v>
      </c>
      <c r="U201" s="83">
        <f t="shared" si="158"/>
        <v>1400</v>
      </c>
      <c r="V201" s="83">
        <f t="shared" si="159"/>
        <v>1600</v>
      </c>
      <c r="W201" s="83">
        <f t="shared" si="160"/>
        <v>1400</v>
      </c>
      <c r="X201" s="4"/>
      <c r="Y201" s="18"/>
      <c r="Z201" s="18"/>
      <c r="AA201" s="18"/>
      <c r="AB201" s="50"/>
    </row>
    <row r="202" spans="1:28" ht="15" customHeight="1">
      <c r="A202" s="3">
        <f t="shared" si="193"/>
        <v>188</v>
      </c>
      <c r="B202" s="34">
        <f t="shared" si="127"/>
        <v>45620</v>
      </c>
      <c r="C202" s="2">
        <f t="shared" si="128"/>
        <v>884</v>
      </c>
      <c r="D202" s="5">
        <f t="shared" si="129"/>
        <v>1374</v>
      </c>
      <c r="E202" s="35">
        <f t="shared" si="180"/>
        <v>488</v>
      </c>
      <c r="F202" s="35">
        <f t="shared" si="181"/>
        <v>478</v>
      </c>
      <c r="G202" s="35">
        <f t="shared" si="182"/>
        <v>438</v>
      </c>
      <c r="H202" s="18">
        <f t="shared" si="183"/>
        <v>1770</v>
      </c>
      <c r="I202" s="18">
        <f t="shared" si="184"/>
        <v>1780</v>
      </c>
      <c r="J202" s="18">
        <f t="shared" si="185"/>
        <v>1820</v>
      </c>
      <c r="K202" s="18">
        <f t="shared" ref="K202:M202" si="214">K201</f>
        <v>2000</v>
      </c>
      <c r="L202" s="18">
        <f t="shared" si="214"/>
        <v>2000</v>
      </c>
      <c r="M202" s="18">
        <f t="shared" si="214"/>
        <v>2000</v>
      </c>
      <c r="N202" s="18">
        <f t="shared" si="187"/>
        <v>-230</v>
      </c>
      <c r="O202" s="18">
        <f t="shared" si="188"/>
        <v>-220</v>
      </c>
      <c r="P202" s="18">
        <f t="shared" si="189"/>
        <v>-180</v>
      </c>
      <c r="Q202" s="35">
        <f t="shared" si="177"/>
        <v>0</v>
      </c>
      <c r="R202" s="35">
        <f t="shared" si="177"/>
        <v>0</v>
      </c>
      <c r="S202" s="35">
        <f t="shared" si="177"/>
        <v>0</v>
      </c>
      <c r="T202" s="4">
        <f t="shared" si="190"/>
        <v>658</v>
      </c>
      <c r="U202" s="83">
        <f t="shared" si="158"/>
        <v>1400</v>
      </c>
      <c r="V202" s="83">
        <f t="shared" si="159"/>
        <v>1600</v>
      </c>
      <c r="W202" s="83">
        <f t="shared" si="160"/>
        <v>1400</v>
      </c>
      <c r="X202" s="4"/>
      <c r="Y202" s="18"/>
      <c r="Z202" s="18"/>
      <c r="AA202" s="18"/>
      <c r="AB202" s="50"/>
    </row>
    <row r="203" spans="1:28" ht="15" customHeight="1">
      <c r="A203" s="3">
        <f t="shared" si="193"/>
        <v>189</v>
      </c>
      <c r="B203" s="34">
        <f t="shared" si="127"/>
        <v>45621</v>
      </c>
      <c r="C203" s="2">
        <f t="shared" si="128"/>
        <v>884</v>
      </c>
      <c r="D203" s="5">
        <f t="shared" si="129"/>
        <v>1372</v>
      </c>
      <c r="E203" s="35">
        <f t="shared" si="180"/>
        <v>486</v>
      </c>
      <c r="F203" s="35">
        <f t="shared" si="181"/>
        <v>476</v>
      </c>
      <c r="G203" s="35">
        <f t="shared" si="182"/>
        <v>436</v>
      </c>
      <c r="H203" s="18">
        <f t="shared" si="183"/>
        <v>1770</v>
      </c>
      <c r="I203" s="18">
        <f t="shared" si="184"/>
        <v>1780</v>
      </c>
      <c r="J203" s="18">
        <f t="shared" si="185"/>
        <v>1820</v>
      </c>
      <c r="K203" s="18">
        <f t="shared" ref="K203:M203" si="215">K202</f>
        <v>2000</v>
      </c>
      <c r="L203" s="18">
        <f t="shared" si="215"/>
        <v>2000</v>
      </c>
      <c r="M203" s="18">
        <f t="shared" si="215"/>
        <v>2000</v>
      </c>
      <c r="N203" s="18">
        <f t="shared" si="187"/>
        <v>-230</v>
      </c>
      <c r="O203" s="18">
        <f t="shared" si="188"/>
        <v>-220</v>
      </c>
      <c r="P203" s="18">
        <f t="shared" si="189"/>
        <v>-180</v>
      </c>
      <c r="Q203" s="35">
        <f t="shared" si="177"/>
        <v>0</v>
      </c>
      <c r="R203" s="35">
        <f t="shared" si="177"/>
        <v>0</v>
      </c>
      <c r="S203" s="35">
        <f t="shared" si="177"/>
        <v>0</v>
      </c>
      <c r="T203" s="4">
        <f t="shared" si="190"/>
        <v>656</v>
      </c>
      <c r="U203" s="83">
        <f t="shared" si="158"/>
        <v>1400</v>
      </c>
      <c r="V203" s="83">
        <f t="shared" si="159"/>
        <v>1600</v>
      </c>
      <c r="W203" s="83">
        <f t="shared" si="160"/>
        <v>1400</v>
      </c>
      <c r="X203" s="4"/>
      <c r="Y203" s="18"/>
      <c r="Z203" s="18"/>
      <c r="AA203" s="18"/>
      <c r="AB203" s="50"/>
    </row>
    <row r="204" spans="1:28" ht="15" customHeight="1">
      <c r="A204" s="3">
        <f t="shared" si="193"/>
        <v>190</v>
      </c>
      <c r="B204" s="34">
        <f t="shared" si="127"/>
        <v>45622</v>
      </c>
      <c r="C204" s="2">
        <f t="shared" si="128"/>
        <v>884</v>
      </c>
      <c r="D204" s="5">
        <f t="shared" si="129"/>
        <v>1370</v>
      </c>
      <c r="E204" s="35">
        <f t="shared" si="180"/>
        <v>484</v>
      </c>
      <c r="F204" s="35">
        <f t="shared" si="181"/>
        <v>474</v>
      </c>
      <c r="G204" s="35">
        <f t="shared" si="182"/>
        <v>434</v>
      </c>
      <c r="H204" s="18">
        <f t="shared" si="183"/>
        <v>1770</v>
      </c>
      <c r="I204" s="18">
        <f t="shared" si="184"/>
        <v>1780</v>
      </c>
      <c r="J204" s="18">
        <f t="shared" si="185"/>
        <v>1820</v>
      </c>
      <c r="K204" s="18">
        <f t="shared" ref="K204:M204" si="216">K203</f>
        <v>2000</v>
      </c>
      <c r="L204" s="18">
        <f t="shared" si="216"/>
        <v>2000</v>
      </c>
      <c r="M204" s="18">
        <f t="shared" si="216"/>
        <v>2000</v>
      </c>
      <c r="N204" s="18">
        <f t="shared" si="187"/>
        <v>-230</v>
      </c>
      <c r="O204" s="18">
        <f t="shared" si="188"/>
        <v>-220</v>
      </c>
      <c r="P204" s="18">
        <f t="shared" si="189"/>
        <v>-180</v>
      </c>
      <c r="Q204" s="35">
        <f t="shared" si="177"/>
        <v>0</v>
      </c>
      <c r="R204" s="35">
        <f t="shared" si="177"/>
        <v>0</v>
      </c>
      <c r="S204" s="35">
        <f t="shared" si="177"/>
        <v>0</v>
      </c>
      <c r="T204" s="4">
        <f t="shared" si="190"/>
        <v>654</v>
      </c>
      <c r="U204" s="83">
        <f t="shared" si="158"/>
        <v>1400</v>
      </c>
      <c r="V204" s="83">
        <f t="shared" si="159"/>
        <v>1600</v>
      </c>
      <c r="W204" s="83">
        <f t="shared" si="160"/>
        <v>1400</v>
      </c>
      <c r="X204" s="4"/>
      <c r="Y204" s="18"/>
      <c r="Z204" s="18"/>
      <c r="AA204" s="18"/>
      <c r="AB204" s="50"/>
    </row>
    <row r="205" spans="1:28" ht="15" customHeight="1">
      <c r="A205" s="3">
        <f t="shared" si="193"/>
        <v>191</v>
      </c>
      <c r="B205" s="34">
        <f t="shared" si="127"/>
        <v>45623</v>
      </c>
      <c r="C205" s="2">
        <f t="shared" si="128"/>
        <v>884</v>
      </c>
      <c r="D205" s="5">
        <f t="shared" si="129"/>
        <v>1368</v>
      </c>
      <c r="E205" s="35">
        <f t="shared" si="180"/>
        <v>482</v>
      </c>
      <c r="F205" s="35">
        <f t="shared" si="181"/>
        <v>472</v>
      </c>
      <c r="G205" s="35">
        <f t="shared" si="182"/>
        <v>432</v>
      </c>
      <c r="H205" s="18">
        <f t="shared" si="183"/>
        <v>1770</v>
      </c>
      <c r="I205" s="18">
        <f t="shared" si="184"/>
        <v>1780</v>
      </c>
      <c r="J205" s="18">
        <f t="shared" si="185"/>
        <v>1820</v>
      </c>
      <c r="K205" s="18">
        <f t="shared" ref="K205:M205" si="217">K204</f>
        <v>2000</v>
      </c>
      <c r="L205" s="18">
        <f t="shared" si="217"/>
        <v>2000</v>
      </c>
      <c r="M205" s="18">
        <f t="shared" si="217"/>
        <v>2000</v>
      </c>
      <c r="N205" s="18">
        <f t="shared" si="187"/>
        <v>-230</v>
      </c>
      <c r="O205" s="18">
        <f t="shared" si="188"/>
        <v>-220</v>
      </c>
      <c r="P205" s="18">
        <f t="shared" si="189"/>
        <v>-180</v>
      </c>
      <c r="Q205" s="35">
        <f t="shared" si="177"/>
        <v>0</v>
      </c>
      <c r="R205" s="35">
        <f t="shared" si="177"/>
        <v>0</v>
      </c>
      <c r="S205" s="35">
        <f t="shared" si="177"/>
        <v>0</v>
      </c>
      <c r="T205" s="4">
        <f t="shared" si="190"/>
        <v>652</v>
      </c>
      <c r="U205" s="83">
        <f t="shared" si="158"/>
        <v>1400</v>
      </c>
      <c r="V205" s="83">
        <f t="shared" si="159"/>
        <v>1600</v>
      </c>
      <c r="W205" s="83">
        <f t="shared" si="160"/>
        <v>1400</v>
      </c>
      <c r="X205" s="4"/>
      <c r="Y205" s="18"/>
      <c r="Z205" s="18"/>
      <c r="AA205" s="18"/>
      <c r="AB205" s="50"/>
    </row>
    <row r="206" spans="1:28" ht="15" customHeight="1">
      <c r="A206" s="3">
        <f t="shared" si="193"/>
        <v>192</v>
      </c>
      <c r="B206" s="34">
        <f t="shared" si="127"/>
        <v>45624</v>
      </c>
      <c r="C206" s="2">
        <f t="shared" si="128"/>
        <v>884</v>
      </c>
      <c r="D206" s="5">
        <f t="shared" si="129"/>
        <v>1366</v>
      </c>
      <c r="E206" s="35">
        <f t="shared" si="180"/>
        <v>480</v>
      </c>
      <c r="F206" s="35">
        <f t="shared" si="181"/>
        <v>470</v>
      </c>
      <c r="G206" s="35">
        <f t="shared" si="182"/>
        <v>430</v>
      </c>
      <c r="H206" s="18">
        <f t="shared" si="183"/>
        <v>1770</v>
      </c>
      <c r="I206" s="18">
        <f t="shared" si="184"/>
        <v>1780</v>
      </c>
      <c r="J206" s="18">
        <f t="shared" si="185"/>
        <v>1820</v>
      </c>
      <c r="K206" s="18">
        <f t="shared" ref="K206:M206" si="218">K205</f>
        <v>2000</v>
      </c>
      <c r="L206" s="18">
        <f t="shared" si="218"/>
        <v>2000</v>
      </c>
      <c r="M206" s="18">
        <f t="shared" si="218"/>
        <v>2000</v>
      </c>
      <c r="N206" s="18">
        <f t="shared" si="187"/>
        <v>-230</v>
      </c>
      <c r="O206" s="18">
        <f t="shared" si="188"/>
        <v>-220</v>
      </c>
      <c r="P206" s="18">
        <f t="shared" si="189"/>
        <v>-180</v>
      </c>
      <c r="Q206" s="35">
        <f t="shared" si="177"/>
        <v>0</v>
      </c>
      <c r="R206" s="35">
        <f t="shared" si="177"/>
        <v>0</v>
      </c>
      <c r="S206" s="35">
        <f t="shared" si="177"/>
        <v>0</v>
      </c>
      <c r="T206" s="4">
        <f t="shared" si="190"/>
        <v>650</v>
      </c>
      <c r="U206" s="83">
        <f t="shared" si="158"/>
        <v>1400</v>
      </c>
      <c r="V206" s="83">
        <f t="shared" si="159"/>
        <v>1600</v>
      </c>
      <c r="W206" s="83">
        <f t="shared" si="160"/>
        <v>1400</v>
      </c>
      <c r="X206" s="4"/>
      <c r="Y206" s="18"/>
      <c r="Z206" s="18"/>
      <c r="AA206" s="18"/>
      <c r="AB206" s="50"/>
    </row>
    <row r="207" spans="1:28" ht="15" customHeight="1">
      <c r="A207" s="3">
        <f t="shared" si="193"/>
        <v>193</v>
      </c>
      <c r="B207" s="34">
        <f t="shared" si="127"/>
        <v>45625</v>
      </c>
      <c r="C207" s="2">
        <f t="shared" si="128"/>
        <v>884</v>
      </c>
      <c r="D207" s="5">
        <f t="shared" si="129"/>
        <v>1364</v>
      </c>
      <c r="E207" s="35">
        <f t="shared" si="180"/>
        <v>478</v>
      </c>
      <c r="F207" s="35">
        <f t="shared" si="181"/>
        <v>468</v>
      </c>
      <c r="G207" s="35">
        <f t="shared" si="182"/>
        <v>428</v>
      </c>
      <c r="H207" s="18">
        <f t="shared" si="183"/>
        <v>1770</v>
      </c>
      <c r="I207" s="18">
        <f t="shared" si="184"/>
        <v>1780</v>
      </c>
      <c r="J207" s="18">
        <f t="shared" si="185"/>
        <v>1820</v>
      </c>
      <c r="K207" s="18">
        <f t="shared" ref="K207:M207" si="219">K206</f>
        <v>2000</v>
      </c>
      <c r="L207" s="18">
        <f t="shared" si="219"/>
        <v>2000</v>
      </c>
      <c r="M207" s="18">
        <f t="shared" si="219"/>
        <v>2000</v>
      </c>
      <c r="N207" s="18">
        <f t="shared" si="187"/>
        <v>-230</v>
      </c>
      <c r="O207" s="18">
        <f t="shared" si="188"/>
        <v>-220</v>
      </c>
      <c r="P207" s="18">
        <f t="shared" si="189"/>
        <v>-180</v>
      </c>
      <c r="Q207" s="35">
        <f t="shared" si="177"/>
        <v>0</v>
      </c>
      <c r="R207" s="35">
        <f t="shared" si="177"/>
        <v>0</v>
      </c>
      <c r="S207" s="35">
        <f t="shared" si="177"/>
        <v>0</v>
      </c>
      <c r="T207" s="4">
        <f t="shared" si="190"/>
        <v>648</v>
      </c>
      <c r="U207" s="83">
        <f t="shared" si="158"/>
        <v>1400</v>
      </c>
      <c r="V207" s="83">
        <f t="shared" si="159"/>
        <v>1600</v>
      </c>
      <c r="W207" s="83">
        <f t="shared" si="160"/>
        <v>1400</v>
      </c>
      <c r="X207" s="4"/>
      <c r="Y207" s="18"/>
      <c r="Z207" s="18"/>
      <c r="AA207" s="18"/>
      <c r="AB207" s="50"/>
    </row>
    <row r="208" spans="1:28" ht="15" customHeight="1">
      <c r="A208" s="3">
        <f t="shared" si="193"/>
        <v>194</v>
      </c>
      <c r="B208" s="34">
        <f t="shared" ref="B208:B239" si="220">B207+1</f>
        <v>45626</v>
      </c>
      <c r="C208" s="2">
        <f t="shared" ref="C208:C239" si="221">C207</f>
        <v>884</v>
      </c>
      <c r="D208" s="5">
        <f t="shared" ref="D208:D239" si="222">D207-2</f>
        <v>1362</v>
      </c>
      <c r="E208" s="35">
        <f t="shared" si="180"/>
        <v>476</v>
      </c>
      <c r="F208" s="35">
        <f t="shared" si="181"/>
        <v>466</v>
      </c>
      <c r="G208" s="35">
        <f t="shared" si="182"/>
        <v>426</v>
      </c>
      <c r="H208" s="18">
        <f t="shared" si="183"/>
        <v>1770</v>
      </c>
      <c r="I208" s="18">
        <f t="shared" si="184"/>
        <v>1780</v>
      </c>
      <c r="J208" s="18">
        <f t="shared" si="185"/>
        <v>1820</v>
      </c>
      <c r="K208" s="18">
        <f t="shared" ref="K208:M208" si="223">K207</f>
        <v>2000</v>
      </c>
      <c r="L208" s="18">
        <f t="shared" si="223"/>
        <v>2000</v>
      </c>
      <c r="M208" s="18">
        <f t="shared" si="223"/>
        <v>2000</v>
      </c>
      <c r="N208" s="18">
        <f t="shared" si="187"/>
        <v>-230</v>
      </c>
      <c r="O208" s="18">
        <f t="shared" si="188"/>
        <v>-220</v>
      </c>
      <c r="P208" s="18">
        <f t="shared" si="189"/>
        <v>-180</v>
      </c>
      <c r="Q208" s="35">
        <f t="shared" ref="Q208:S241" si="224">Q207</f>
        <v>0</v>
      </c>
      <c r="R208" s="35">
        <f t="shared" si="224"/>
        <v>0</v>
      </c>
      <c r="S208" s="35">
        <f t="shared" si="224"/>
        <v>0</v>
      </c>
      <c r="T208" s="4">
        <f t="shared" si="190"/>
        <v>646</v>
      </c>
      <c r="U208" s="83">
        <f t="shared" si="158"/>
        <v>1400</v>
      </c>
      <c r="V208" s="83">
        <f t="shared" si="159"/>
        <v>1600</v>
      </c>
      <c r="W208" s="83">
        <f t="shared" si="160"/>
        <v>1400</v>
      </c>
      <c r="X208" s="4"/>
      <c r="Y208" s="18"/>
      <c r="Z208" s="18"/>
      <c r="AA208" s="18"/>
      <c r="AB208" s="50"/>
    </row>
    <row r="209" spans="1:28" ht="15" customHeight="1">
      <c r="A209" s="3">
        <f t="shared" si="193"/>
        <v>195</v>
      </c>
      <c r="B209" s="34">
        <f t="shared" si="220"/>
        <v>45627</v>
      </c>
      <c r="C209" s="2">
        <f t="shared" si="221"/>
        <v>884</v>
      </c>
      <c r="D209" s="5">
        <f t="shared" si="222"/>
        <v>1360</v>
      </c>
      <c r="E209" s="35">
        <f t="shared" si="180"/>
        <v>474</v>
      </c>
      <c r="F209" s="35">
        <f t="shared" si="181"/>
        <v>464</v>
      </c>
      <c r="G209" s="35">
        <f t="shared" si="182"/>
        <v>424</v>
      </c>
      <c r="H209" s="18">
        <f t="shared" si="183"/>
        <v>1770</v>
      </c>
      <c r="I209" s="18">
        <f t="shared" si="184"/>
        <v>1780</v>
      </c>
      <c r="J209" s="18">
        <f t="shared" si="185"/>
        <v>1820</v>
      </c>
      <c r="K209" s="18">
        <f t="shared" ref="K209:M209" si="225">K208</f>
        <v>2000</v>
      </c>
      <c r="L209" s="18">
        <f t="shared" si="225"/>
        <v>2000</v>
      </c>
      <c r="M209" s="18">
        <f t="shared" si="225"/>
        <v>2000</v>
      </c>
      <c r="N209" s="18">
        <f t="shared" si="187"/>
        <v>-230</v>
      </c>
      <c r="O209" s="18">
        <f t="shared" si="188"/>
        <v>-220</v>
      </c>
      <c r="P209" s="18">
        <f t="shared" si="189"/>
        <v>-180</v>
      </c>
      <c r="Q209" s="35">
        <f t="shared" si="224"/>
        <v>0</v>
      </c>
      <c r="R209" s="35">
        <f t="shared" si="224"/>
        <v>0</v>
      </c>
      <c r="S209" s="35">
        <f t="shared" si="224"/>
        <v>0</v>
      </c>
      <c r="T209" s="4">
        <f t="shared" si="190"/>
        <v>644</v>
      </c>
      <c r="U209" s="83">
        <f t="shared" si="158"/>
        <v>1400</v>
      </c>
      <c r="V209" s="83">
        <f t="shared" si="159"/>
        <v>1600</v>
      </c>
      <c r="W209" s="83">
        <f t="shared" si="160"/>
        <v>1400</v>
      </c>
      <c r="X209" s="4"/>
      <c r="Y209" s="18"/>
      <c r="Z209" s="18"/>
      <c r="AA209" s="18"/>
      <c r="AB209" s="50"/>
    </row>
    <row r="210" spans="1:28" ht="15" customHeight="1">
      <c r="A210" s="3">
        <f t="shared" si="193"/>
        <v>196</v>
      </c>
      <c r="B210" s="34">
        <f t="shared" si="220"/>
        <v>45628</v>
      </c>
      <c r="C210" s="2">
        <f t="shared" si="221"/>
        <v>884</v>
      </c>
      <c r="D210" s="5">
        <f t="shared" si="222"/>
        <v>1358</v>
      </c>
      <c r="E210" s="35">
        <f t="shared" si="180"/>
        <v>472</v>
      </c>
      <c r="F210" s="35">
        <f t="shared" si="181"/>
        <v>462</v>
      </c>
      <c r="G210" s="35">
        <f t="shared" si="182"/>
        <v>422</v>
      </c>
      <c r="H210" s="18">
        <f t="shared" si="183"/>
        <v>1770</v>
      </c>
      <c r="I210" s="18">
        <f t="shared" si="184"/>
        <v>1780</v>
      </c>
      <c r="J210" s="18">
        <f t="shared" si="185"/>
        <v>1820</v>
      </c>
      <c r="K210" s="18">
        <f t="shared" ref="K210:M210" si="226">K209</f>
        <v>2000</v>
      </c>
      <c r="L210" s="18">
        <f t="shared" si="226"/>
        <v>2000</v>
      </c>
      <c r="M210" s="18">
        <f t="shared" si="226"/>
        <v>2000</v>
      </c>
      <c r="N210" s="18">
        <f t="shared" si="187"/>
        <v>-230</v>
      </c>
      <c r="O210" s="18">
        <f t="shared" si="188"/>
        <v>-220</v>
      </c>
      <c r="P210" s="18">
        <f t="shared" si="189"/>
        <v>-180</v>
      </c>
      <c r="Q210" s="35">
        <f t="shared" si="224"/>
        <v>0</v>
      </c>
      <c r="R210" s="35">
        <f t="shared" si="224"/>
        <v>0</v>
      </c>
      <c r="S210" s="35">
        <f t="shared" si="224"/>
        <v>0</v>
      </c>
      <c r="T210" s="4">
        <f t="shared" si="190"/>
        <v>642</v>
      </c>
      <c r="U210" s="83">
        <f t="shared" si="158"/>
        <v>1400</v>
      </c>
      <c r="V210" s="83">
        <f t="shared" si="159"/>
        <v>1600</v>
      </c>
      <c r="W210" s="83">
        <f t="shared" si="160"/>
        <v>1400</v>
      </c>
      <c r="X210" s="4"/>
      <c r="Y210" s="18"/>
      <c r="Z210" s="18"/>
      <c r="AA210" s="18"/>
      <c r="AB210" s="50"/>
    </row>
    <row r="211" spans="1:28" ht="15" customHeight="1">
      <c r="A211" s="3">
        <f t="shared" si="193"/>
        <v>197</v>
      </c>
      <c r="B211" s="34">
        <f t="shared" si="220"/>
        <v>45629</v>
      </c>
      <c r="C211" s="2">
        <f t="shared" si="221"/>
        <v>884</v>
      </c>
      <c r="D211" s="5">
        <f t="shared" si="222"/>
        <v>1356</v>
      </c>
      <c r="E211" s="35">
        <f t="shared" si="180"/>
        <v>470</v>
      </c>
      <c r="F211" s="35">
        <f t="shared" si="181"/>
        <v>460</v>
      </c>
      <c r="G211" s="35">
        <f t="shared" si="182"/>
        <v>420</v>
      </c>
      <c r="H211" s="18">
        <f t="shared" si="183"/>
        <v>1770</v>
      </c>
      <c r="I211" s="18">
        <f t="shared" si="184"/>
        <v>1780</v>
      </c>
      <c r="J211" s="18">
        <f t="shared" si="185"/>
        <v>1820</v>
      </c>
      <c r="K211" s="18">
        <f t="shared" ref="K211:M211" si="227">K210</f>
        <v>2000</v>
      </c>
      <c r="L211" s="18">
        <f t="shared" si="227"/>
        <v>2000</v>
      </c>
      <c r="M211" s="18">
        <f t="shared" si="227"/>
        <v>2000</v>
      </c>
      <c r="N211" s="18">
        <f t="shared" si="187"/>
        <v>-230</v>
      </c>
      <c r="O211" s="18">
        <f t="shared" si="188"/>
        <v>-220</v>
      </c>
      <c r="P211" s="18">
        <f t="shared" si="189"/>
        <v>-180</v>
      </c>
      <c r="Q211" s="35">
        <f t="shared" si="224"/>
        <v>0</v>
      </c>
      <c r="R211" s="35">
        <f t="shared" si="224"/>
        <v>0</v>
      </c>
      <c r="S211" s="35">
        <f t="shared" si="224"/>
        <v>0</v>
      </c>
      <c r="T211" s="4">
        <f t="shared" si="190"/>
        <v>640</v>
      </c>
      <c r="U211" s="83">
        <f t="shared" si="158"/>
        <v>1400</v>
      </c>
      <c r="V211" s="83">
        <f t="shared" si="159"/>
        <v>1600</v>
      </c>
      <c r="W211" s="83">
        <f t="shared" si="160"/>
        <v>1400</v>
      </c>
      <c r="X211" s="4"/>
      <c r="Y211" s="18"/>
      <c r="Z211" s="18"/>
      <c r="AA211" s="18"/>
      <c r="AB211" s="50"/>
    </row>
    <row r="212" spans="1:28" ht="15" customHeight="1">
      <c r="A212" s="3">
        <f t="shared" si="193"/>
        <v>198</v>
      </c>
      <c r="B212" s="34">
        <f t="shared" si="220"/>
        <v>45630</v>
      </c>
      <c r="C212" s="2">
        <f t="shared" si="221"/>
        <v>884</v>
      </c>
      <c r="D212" s="5">
        <f t="shared" si="222"/>
        <v>1354</v>
      </c>
      <c r="E212" s="35">
        <f t="shared" si="180"/>
        <v>468</v>
      </c>
      <c r="F212" s="35">
        <f t="shared" si="181"/>
        <v>458</v>
      </c>
      <c r="G212" s="35">
        <f t="shared" si="182"/>
        <v>418</v>
      </c>
      <c r="H212" s="18">
        <f t="shared" si="183"/>
        <v>1770</v>
      </c>
      <c r="I212" s="18">
        <f t="shared" si="184"/>
        <v>1780</v>
      </c>
      <c r="J212" s="18">
        <f t="shared" si="185"/>
        <v>1820</v>
      </c>
      <c r="K212" s="18">
        <f t="shared" ref="K212:M212" si="228">K211</f>
        <v>2000</v>
      </c>
      <c r="L212" s="18">
        <f t="shared" si="228"/>
        <v>2000</v>
      </c>
      <c r="M212" s="18">
        <f t="shared" si="228"/>
        <v>2000</v>
      </c>
      <c r="N212" s="18">
        <f t="shared" si="187"/>
        <v>-230</v>
      </c>
      <c r="O212" s="18">
        <f t="shared" si="188"/>
        <v>-220</v>
      </c>
      <c r="P212" s="18">
        <f t="shared" si="189"/>
        <v>-180</v>
      </c>
      <c r="Q212" s="35">
        <f t="shared" si="224"/>
        <v>0</v>
      </c>
      <c r="R212" s="35">
        <f t="shared" si="224"/>
        <v>0</v>
      </c>
      <c r="S212" s="35">
        <f t="shared" si="224"/>
        <v>0</v>
      </c>
      <c r="T212" s="4">
        <f t="shared" si="190"/>
        <v>638</v>
      </c>
      <c r="U212" s="83">
        <f t="shared" si="158"/>
        <v>1400</v>
      </c>
      <c r="V212" s="83">
        <f t="shared" si="159"/>
        <v>1600</v>
      </c>
      <c r="W212" s="83">
        <f t="shared" si="160"/>
        <v>1400</v>
      </c>
      <c r="X212" s="4"/>
      <c r="Y212" s="18"/>
      <c r="Z212" s="18"/>
      <c r="AA212" s="18"/>
      <c r="AB212" s="50"/>
    </row>
    <row r="213" spans="1:28" ht="15" customHeight="1">
      <c r="A213" s="3">
        <f t="shared" si="193"/>
        <v>199</v>
      </c>
      <c r="B213" s="34">
        <f t="shared" si="220"/>
        <v>45631</v>
      </c>
      <c r="C213" s="2">
        <f t="shared" si="221"/>
        <v>884</v>
      </c>
      <c r="D213" s="5">
        <f t="shared" si="222"/>
        <v>1352</v>
      </c>
      <c r="E213" s="35">
        <f t="shared" si="180"/>
        <v>466</v>
      </c>
      <c r="F213" s="35">
        <f t="shared" si="181"/>
        <v>456</v>
      </c>
      <c r="G213" s="35">
        <f t="shared" si="182"/>
        <v>416</v>
      </c>
      <c r="H213" s="18">
        <f t="shared" si="183"/>
        <v>1770</v>
      </c>
      <c r="I213" s="18">
        <f t="shared" si="184"/>
        <v>1780</v>
      </c>
      <c r="J213" s="18">
        <f t="shared" si="185"/>
        <v>1820</v>
      </c>
      <c r="K213" s="18">
        <f t="shared" ref="K213:M213" si="229">K212</f>
        <v>2000</v>
      </c>
      <c r="L213" s="18">
        <f t="shared" si="229"/>
        <v>2000</v>
      </c>
      <c r="M213" s="18">
        <f t="shared" si="229"/>
        <v>2000</v>
      </c>
      <c r="N213" s="18">
        <f t="shared" si="187"/>
        <v>-230</v>
      </c>
      <c r="O213" s="18">
        <f t="shared" si="188"/>
        <v>-220</v>
      </c>
      <c r="P213" s="18">
        <f t="shared" si="189"/>
        <v>-180</v>
      </c>
      <c r="Q213" s="35">
        <f t="shared" si="224"/>
        <v>0</v>
      </c>
      <c r="R213" s="35">
        <f t="shared" si="224"/>
        <v>0</v>
      </c>
      <c r="S213" s="35">
        <f t="shared" si="224"/>
        <v>0</v>
      </c>
      <c r="T213" s="4">
        <f t="shared" si="190"/>
        <v>636</v>
      </c>
      <c r="U213" s="83">
        <f t="shared" si="158"/>
        <v>1400</v>
      </c>
      <c r="V213" s="83">
        <f t="shared" si="159"/>
        <v>1600</v>
      </c>
      <c r="W213" s="83">
        <f t="shared" si="160"/>
        <v>1400</v>
      </c>
      <c r="X213" s="4"/>
      <c r="Y213" s="18"/>
      <c r="Z213" s="18"/>
      <c r="AA213" s="18"/>
      <c r="AB213" s="50"/>
    </row>
    <row r="214" spans="1:28" ht="15" customHeight="1">
      <c r="A214" s="3">
        <f t="shared" si="193"/>
        <v>200</v>
      </c>
      <c r="B214" s="34">
        <f t="shared" si="220"/>
        <v>45632</v>
      </c>
      <c r="C214" s="2">
        <f t="shared" si="221"/>
        <v>884</v>
      </c>
      <c r="D214" s="5">
        <f t="shared" si="222"/>
        <v>1350</v>
      </c>
      <c r="E214" s="35">
        <f t="shared" si="180"/>
        <v>464</v>
      </c>
      <c r="F214" s="35">
        <f t="shared" si="181"/>
        <v>454</v>
      </c>
      <c r="G214" s="35">
        <f t="shared" si="182"/>
        <v>414</v>
      </c>
      <c r="H214" s="18">
        <f t="shared" si="183"/>
        <v>1770</v>
      </c>
      <c r="I214" s="18">
        <f t="shared" si="184"/>
        <v>1780</v>
      </c>
      <c r="J214" s="18">
        <f t="shared" si="185"/>
        <v>1820</v>
      </c>
      <c r="K214" s="18">
        <f t="shared" ref="K214:M214" si="230">K213</f>
        <v>2000</v>
      </c>
      <c r="L214" s="18">
        <f t="shared" si="230"/>
        <v>2000</v>
      </c>
      <c r="M214" s="18">
        <f t="shared" si="230"/>
        <v>2000</v>
      </c>
      <c r="N214" s="18">
        <f t="shared" si="187"/>
        <v>-230</v>
      </c>
      <c r="O214" s="18">
        <f t="shared" si="188"/>
        <v>-220</v>
      </c>
      <c r="P214" s="18">
        <f t="shared" si="189"/>
        <v>-180</v>
      </c>
      <c r="Q214" s="35">
        <f t="shared" si="224"/>
        <v>0</v>
      </c>
      <c r="R214" s="35">
        <f t="shared" si="224"/>
        <v>0</v>
      </c>
      <c r="S214" s="35">
        <f t="shared" si="224"/>
        <v>0</v>
      </c>
      <c r="T214" s="4">
        <f t="shared" si="190"/>
        <v>634</v>
      </c>
      <c r="U214" s="83">
        <f t="shared" si="158"/>
        <v>1400</v>
      </c>
      <c r="V214" s="83">
        <f t="shared" si="159"/>
        <v>1600</v>
      </c>
      <c r="W214" s="83">
        <f t="shared" si="160"/>
        <v>1400</v>
      </c>
      <c r="X214" s="4"/>
      <c r="Y214" s="18"/>
      <c r="Z214" s="18"/>
      <c r="AA214" s="18"/>
      <c r="AB214" s="50"/>
    </row>
    <row r="215" spans="1:28" ht="15" customHeight="1">
      <c r="A215" s="3">
        <f t="shared" si="193"/>
        <v>201</v>
      </c>
      <c r="B215" s="34">
        <f t="shared" si="220"/>
        <v>45633</v>
      </c>
      <c r="C215" s="2">
        <f t="shared" si="221"/>
        <v>884</v>
      </c>
      <c r="D215" s="5">
        <f t="shared" si="222"/>
        <v>1348</v>
      </c>
      <c r="E215" s="35">
        <f t="shared" si="180"/>
        <v>462</v>
      </c>
      <c r="F215" s="35">
        <f t="shared" si="181"/>
        <v>452</v>
      </c>
      <c r="G215" s="35">
        <f t="shared" si="182"/>
        <v>412</v>
      </c>
      <c r="H215" s="18">
        <f t="shared" si="183"/>
        <v>1770</v>
      </c>
      <c r="I215" s="18">
        <f t="shared" si="184"/>
        <v>1780</v>
      </c>
      <c r="J215" s="18">
        <f t="shared" si="185"/>
        <v>1820</v>
      </c>
      <c r="K215" s="18">
        <f t="shared" ref="K215:M215" si="231">K214</f>
        <v>2000</v>
      </c>
      <c r="L215" s="18">
        <f t="shared" si="231"/>
        <v>2000</v>
      </c>
      <c r="M215" s="18">
        <f t="shared" si="231"/>
        <v>2000</v>
      </c>
      <c r="N215" s="18">
        <f t="shared" si="187"/>
        <v>-230</v>
      </c>
      <c r="O215" s="18">
        <f t="shared" si="188"/>
        <v>-220</v>
      </c>
      <c r="P215" s="18">
        <f t="shared" si="189"/>
        <v>-180</v>
      </c>
      <c r="Q215" s="35">
        <f t="shared" si="224"/>
        <v>0</v>
      </c>
      <c r="R215" s="35">
        <f t="shared" si="224"/>
        <v>0</v>
      </c>
      <c r="S215" s="35">
        <f t="shared" si="224"/>
        <v>0</v>
      </c>
      <c r="T215" s="4">
        <f t="shared" si="190"/>
        <v>632</v>
      </c>
      <c r="U215" s="83">
        <f t="shared" si="158"/>
        <v>1400</v>
      </c>
      <c r="V215" s="83">
        <f t="shared" si="159"/>
        <v>1600</v>
      </c>
      <c r="W215" s="83">
        <f t="shared" si="160"/>
        <v>1400</v>
      </c>
      <c r="X215" s="4"/>
      <c r="Y215" s="18"/>
      <c r="Z215" s="18"/>
      <c r="AA215" s="18"/>
      <c r="AB215" s="50"/>
    </row>
    <row r="216" spans="1:28" ht="15" customHeight="1">
      <c r="A216" s="3">
        <f t="shared" si="193"/>
        <v>202</v>
      </c>
      <c r="B216" s="34">
        <f t="shared" si="220"/>
        <v>45634</v>
      </c>
      <c r="C216" s="2">
        <f t="shared" si="221"/>
        <v>884</v>
      </c>
      <c r="D216" s="5">
        <f t="shared" si="222"/>
        <v>1346</v>
      </c>
      <c r="E216" s="35">
        <f t="shared" si="180"/>
        <v>460</v>
      </c>
      <c r="F216" s="35">
        <f t="shared" si="181"/>
        <v>450</v>
      </c>
      <c r="G216" s="35">
        <f t="shared" si="182"/>
        <v>410</v>
      </c>
      <c r="H216" s="18">
        <f t="shared" si="183"/>
        <v>1770</v>
      </c>
      <c r="I216" s="18">
        <f t="shared" si="184"/>
        <v>1780</v>
      </c>
      <c r="J216" s="18">
        <f t="shared" si="185"/>
        <v>1820</v>
      </c>
      <c r="K216" s="18">
        <f t="shared" ref="K216:M216" si="232">K215</f>
        <v>2000</v>
      </c>
      <c r="L216" s="18">
        <f t="shared" si="232"/>
        <v>2000</v>
      </c>
      <c r="M216" s="18">
        <f t="shared" si="232"/>
        <v>2000</v>
      </c>
      <c r="N216" s="18">
        <f t="shared" si="187"/>
        <v>-230</v>
      </c>
      <c r="O216" s="18">
        <f t="shared" si="188"/>
        <v>-220</v>
      </c>
      <c r="P216" s="18">
        <f t="shared" si="189"/>
        <v>-180</v>
      </c>
      <c r="Q216" s="35">
        <f t="shared" si="224"/>
        <v>0</v>
      </c>
      <c r="R216" s="35">
        <f t="shared" si="224"/>
        <v>0</v>
      </c>
      <c r="S216" s="35">
        <f t="shared" si="224"/>
        <v>0</v>
      </c>
      <c r="T216" s="4">
        <f t="shared" si="190"/>
        <v>630</v>
      </c>
      <c r="U216" s="83">
        <f t="shared" si="158"/>
        <v>1400</v>
      </c>
      <c r="V216" s="83">
        <f t="shared" si="159"/>
        <v>1600</v>
      </c>
      <c r="W216" s="83">
        <f t="shared" si="160"/>
        <v>1400</v>
      </c>
      <c r="X216" s="4"/>
      <c r="Y216" s="18"/>
      <c r="Z216" s="18"/>
      <c r="AA216" s="18"/>
      <c r="AB216" s="50"/>
    </row>
    <row r="217" spans="1:28" ht="15" customHeight="1">
      <c r="A217" s="3">
        <f t="shared" si="193"/>
        <v>203</v>
      </c>
      <c r="B217" s="34">
        <f t="shared" si="220"/>
        <v>45635</v>
      </c>
      <c r="C217" s="2">
        <f t="shared" si="221"/>
        <v>884</v>
      </c>
      <c r="D217" s="5">
        <f t="shared" si="222"/>
        <v>1344</v>
      </c>
      <c r="E217" s="35">
        <f t="shared" si="180"/>
        <v>458</v>
      </c>
      <c r="F217" s="35">
        <f t="shared" si="181"/>
        <v>448</v>
      </c>
      <c r="G217" s="35">
        <f t="shared" si="182"/>
        <v>408</v>
      </c>
      <c r="H217" s="18">
        <f t="shared" si="183"/>
        <v>1770</v>
      </c>
      <c r="I217" s="18">
        <f t="shared" si="184"/>
        <v>1780</v>
      </c>
      <c r="J217" s="18">
        <f t="shared" si="185"/>
        <v>1820</v>
      </c>
      <c r="K217" s="18">
        <f t="shared" ref="K217:M217" si="233">K216</f>
        <v>2000</v>
      </c>
      <c r="L217" s="18">
        <f t="shared" si="233"/>
        <v>2000</v>
      </c>
      <c r="M217" s="18">
        <f t="shared" si="233"/>
        <v>2000</v>
      </c>
      <c r="N217" s="18">
        <f t="shared" si="187"/>
        <v>-230</v>
      </c>
      <c r="O217" s="18">
        <f t="shared" si="188"/>
        <v>-220</v>
      </c>
      <c r="P217" s="18">
        <f t="shared" si="189"/>
        <v>-180</v>
      </c>
      <c r="Q217" s="35">
        <f t="shared" si="224"/>
        <v>0</v>
      </c>
      <c r="R217" s="35">
        <f t="shared" si="224"/>
        <v>0</v>
      </c>
      <c r="S217" s="35">
        <f t="shared" si="224"/>
        <v>0</v>
      </c>
      <c r="T217" s="4">
        <f t="shared" si="190"/>
        <v>628</v>
      </c>
      <c r="U217" s="83">
        <f t="shared" si="158"/>
        <v>1400</v>
      </c>
      <c r="V217" s="83">
        <f t="shared" si="159"/>
        <v>1600</v>
      </c>
      <c r="W217" s="83">
        <f t="shared" si="160"/>
        <v>1400</v>
      </c>
      <c r="X217" s="4"/>
      <c r="Y217" s="18"/>
      <c r="Z217" s="18"/>
      <c r="AA217" s="18"/>
      <c r="AB217" s="50"/>
    </row>
    <row r="218" spans="1:28" ht="15" customHeight="1">
      <c r="A218" s="3">
        <f t="shared" si="193"/>
        <v>204</v>
      </c>
      <c r="B218" s="34">
        <f t="shared" si="220"/>
        <v>45636</v>
      </c>
      <c r="C218" s="2">
        <f t="shared" si="221"/>
        <v>884</v>
      </c>
      <c r="D218" s="5">
        <f t="shared" si="222"/>
        <v>1342</v>
      </c>
      <c r="E218" s="35">
        <f t="shared" si="180"/>
        <v>456</v>
      </c>
      <c r="F218" s="35">
        <f t="shared" si="181"/>
        <v>446</v>
      </c>
      <c r="G218" s="35">
        <f t="shared" si="182"/>
        <v>406</v>
      </c>
      <c r="H218" s="18">
        <f t="shared" si="183"/>
        <v>1770</v>
      </c>
      <c r="I218" s="18">
        <f t="shared" si="184"/>
        <v>1780</v>
      </c>
      <c r="J218" s="18">
        <f t="shared" si="185"/>
        <v>1820</v>
      </c>
      <c r="K218" s="18">
        <f t="shared" ref="K218:M218" si="234">K217</f>
        <v>2000</v>
      </c>
      <c r="L218" s="18">
        <f t="shared" si="234"/>
        <v>2000</v>
      </c>
      <c r="M218" s="18">
        <f t="shared" si="234"/>
        <v>2000</v>
      </c>
      <c r="N218" s="18">
        <f t="shared" si="187"/>
        <v>-230</v>
      </c>
      <c r="O218" s="18">
        <f t="shared" si="188"/>
        <v>-220</v>
      </c>
      <c r="P218" s="18">
        <f t="shared" si="189"/>
        <v>-180</v>
      </c>
      <c r="Q218" s="35">
        <f t="shared" si="224"/>
        <v>0</v>
      </c>
      <c r="R218" s="35">
        <f t="shared" si="224"/>
        <v>0</v>
      </c>
      <c r="S218" s="35">
        <f t="shared" si="224"/>
        <v>0</v>
      </c>
      <c r="T218" s="4">
        <f t="shared" si="190"/>
        <v>626</v>
      </c>
      <c r="U218" s="83">
        <f t="shared" si="158"/>
        <v>1400</v>
      </c>
      <c r="V218" s="83">
        <f t="shared" si="159"/>
        <v>1600</v>
      </c>
      <c r="W218" s="83">
        <f t="shared" si="160"/>
        <v>1400</v>
      </c>
      <c r="X218" s="4"/>
      <c r="Y218" s="18"/>
      <c r="Z218" s="18"/>
      <c r="AA218" s="18"/>
      <c r="AB218" s="50"/>
    </row>
    <row r="219" spans="1:28" ht="15" customHeight="1">
      <c r="A219" s="3">
        <f t="shared" si="193"/>
        <v>205</v>
      </c>
      <c r="B219" s="34">
        <f t="shared" si="220"/>
        <v>45637</v>
      </c>
      <c r="C219" s="2">
        <f t="shared" si="221"/>
        <v>884</v>
      </c>
      <c r="D219" s="5">
        <f t="shared" si="222"/>
        <v>1340</v>
      </c>
      <c r="E219" s="35">
        <f t="shared" si="180"/>
        <v>454</v>
      </c>
      <c r="F219" s="35">
        <f t="shared" si="181"/>
        <v>444</v>
      </c>
      <c r="G219" s="35">
        <f t="shared" si="182"/>
        <v>404</v>
      </c>
      <c r="H219" s="18">
        <f t="shared" si="183"/>
        <v>1770</v>
      </c>
      <c r="I219" s="18">
        <f t="shared" si="184"/>
        <v>1780</v>
      </c>
      <c r="J219" s="18">
        <f t="shared" si="185"/>
        <v>1820</v>
      </c>
      <c r="K219" s="18">
        <f t="shared" ref="K219:M219" si="235">K218</f>
        <v>2000</v>
      </c>
      <c r="L219" s="18">
        <f t="shared" si="235"/>
        <v>2000</v>
      </c>
      <c r="M219" s="18">
        <f t="shared" si="235"/>
        <v>2000</v>
      </c>
      <c r="N219" s="18">
        <f t="shared" si="187"/>
        <v>-230</v>
      </c>
      <c r="O219" s="18">
        <f t="shared" si="188"/>
        <v>-220</v>
      </c>
      <c r="P219" s="18">
        <f t="shared" si="189"/>
        <v>-180</v>
      </c>
      <c r="Q219" s="35">
        <f t="shared" si="224"/>
        <v>0</v>
      </c>
      <c r="R219" s="35">
        <f t="shared" si="224"/>
        <v>0</v>
      </c>
      <c r="S219" s="35">
        <f t="shared" si="224"/>
        <v>0</v>
      </c>
      <c r="T219" s="4">
        <f t="shared" si="190"/>
        <v>624</v>
      </c>
      <c r="U219" s="83">
        <f t="shared" si="158"/>
        <v>1400</v>
      </c>
      <c r="V219" s="83">
        <f t="shared" si="159"/>
        <v>1600</v>
      </c>
      <c r="W219" s="83">
        <f t="shared" si="160"/>
        <v>1400</v>
      </c>
      <c r="X219" s="4"/>
      <c r="Y219" s="18"/>
      <c r="Z219" s="18"/>
      <c r="AA219" s="18"/>
      <c r="AB219" s="50"/>
    </row>
    <row r="220" spans="1:28" ht="15" customHeight="1">
      <c r="A220" s="3">
        <f t="shared" si="193"/>
        <v>206</v>
      </c>
      <c r="B220" s="34">
        <f t="shared" si="220"/>
        <v>45638</v>
      </c>
      <c r="C220" s="2">
        <f t="shared" si="221"/>
        <v>884</v>
      </c>
      <c r="D220" s="5">
        <f t="shared" si="222"/>
        <v>1338</v>
      </c>
      <c r="E220" s="35">
        <f t="shared" si="180"/>
        <v>452</v>
      </c>
      <c r="F220" s="35">
        <f t="shared" si="181"/>
        <v>442</v>
      </c>
      <c r="G220" s="35">
        <f t="shared" si="182"/>
        <v>402</v>
      </c>
      <c r="H220" s="18">
        <f t="shared" si="183"/>
        <v>1770</v>
      </c>
      <c r="I220" s="18">
        <f t="shared" si="184"/>
        <v>1780</v>
      </c>
      <c r="J220" s="18">
        <f t="shared" si="185"/>
        <v>1820</v>
      </c>
      <c r="K220" s="18">
        <f t="shared" ref="K220:M220" si="236">K219</f>
        <v>2000</v>
      </c>
      <c r="L220" s="18">
        <f t="shared" si="236"/>
        <v>2000</v>
      </c>
      <c r="M220" s="18">
        <f t="shared" si="236"/>
        <v>2000</v>
      </c>
      <c r="N220" s="18">
        <f t="shared" si="187"/>
        <v>-230</v>
      </c>
      <c r="O220" s="18">
        <f t="shared" si="188"/>
        <v>-220</v>
      </c>
      <c r="P220" s="18">
        <f t="shared" si="189"/>
        <v>-180</v>
      </c>
      <c r="Q220" s="35">
        <f t="shared" si="224"/>
        <v>0</v>
      </c>
      <c r="R220" s="35">
        <f t="shared" si="224"/>
        <v>0</v>
      </c>
      <c r="S220" s="35">
        <f t="shared" si="224"/>
        <v>0</v>
      </c>
      <c r="T220" s="4">
        <f t="shared" si="190"/>
        <v>622</v>
      </c>
      <c r="U220" s="83">
        <f t="shared" si="158"/>
        <v>1400</v>
      </c>
      <c r="V220" s="83">
        <f t="shared" si="159"/>
        <v>1600</v>
      </c>
      <c r="W220" s="83">
        <f t="shared" si="160"/>
        <v>1400</v>
      </c>
      <c r="X220" s="4"/>
      <c r="Y220" s="18"/>
      <c r="Z220" s="18"/>
      <c r="AA220" s="18"/>
      <c r="AB220" s="50"/>
    </row>
    <row r="221" spans="1:28" ht="15" customHeight="1">
      <c r="A221" s="3">
        <f t="shared" si="193"/>
        <v>207</v>
      </c>
      <c r="B221" s="34">
        <f t="shared" si="220"/>
        <v>45639</v>
      </c>
      <c r="C221" s="2">
        <f t="shared" si="221"/>
        <v>884</v>
      </c>
      <c r="D221" s="5">
        <f t="shared" si="222"/>
        <v>1336</v>
      </c>
      <c r="E221" s="35">
        <f t="shared" si="180"/>
        <v>450</v>
      </c>
      <c r="F221" s="35">
        <f t="shared" si="181"/>
        <v>440</v>
      </c>
      <c r="G221" s="35">
        <f t="shared" si="182"/>
        <v>400</v>
      </c>
      <c r="H221" s="18">
        <f t="shared" si="183"/>
        <v>1770</v>
      </c>
      <c r="I221" s="18">
        <f t="shared" si="184"/>
        <v>1780</v>
      </c>
      <c r="J221" s="18">
        <f t="shared" si="185"/>
        <v>1820</v>
      </c>
      <c r="K221" s="18">
        <f t="shared" ref="K221:M221" si="237">K220</f>
        <v>2000</v>
      </c>
      <c r="L221" s="18">
        <f t="shared" si="237"/>
        <v>2000</v>
      </c>
      <c r="M221" s="18">
        <f t="shared" si="237"/>
        <v>2000</v>
      </c>
      <c r="N221" s="18">
        <f t="shared" si="187"/>
        <v>-230</v>
      </c>
      <c r="O221" s="18">
        <f t="shared" si="188"/>
        <v>-220</v>
      </c>
      <c r="P221" s="18">
        <f t="shared" si="189"/>
        <v>-180</v>
      </c>
      <c r="Q221" s="35">
        <f t="shared" si="224"/>
        <v>0</v>
      </c>
      <c r="R221" s="35">
        <f t="shared" si="224"/>
        <v>0</v>
      </c>
      <c r="S221" s="35">
        <f t="shared" si="224"/>
        <v>0</v>
      </c>
      <c r="T221" s="4">
        <f t="shared" si="190"/>
        <v>620</v>
      </c>
      <c r="U221" s="83">
        <f t="shared" si="158"/>
        <v>1400</v>
      </c>
      <c r="V221" s="83">
        <f t="shared" si="159"/>
        <v>1600</v>
      </c>
      <c r="W221" s="83">
        <f t="shared" si="160"/>
        <v>1400</v>
      </c>
      <c r="X221" s="4"/>
      <c r="Y221" s="18"/>
      <c r="Z221" s="18"/>
      <c r="AA221" s="18"/>
      <c r="AB221" s="50"/>
    </row>
    <row r="222" spans="1:28" ht="15" customHeight="1">
      <c r="A222" s="3">
        <f t="shared" si="193"/>
        <v>208</v>
      </c>
      <c r="B222" s="34">
        <f t="shared" si="220"/>
        <v>45640</v>
      </c>
      <c r="C222" s="2">
        <f t="shared" si="221"/>
        <v>884</v>
      </c>
      <c r="D222" s="5">
        <f t="shared" si="222"/>
        <v>1334</v>
      </c>
      <c r="E222" s="35">
        <f t="shared" si="180"/>
        <v>448</v>
      </c>
      <c r="F222" s="35">
        <f t="shared" si="181"/>
        <v>438</v>
      </c>
      <c r="G222" s="35">
        <f t="shared" si="182"/>
        <v>398</v>
      </c>
      <c r="H222" s="18">
        <f t="shared" si="183"/>
        <v>1770</v>
      </c>
      <c r="I222" s="18">
        <f t="shared" si="184"/>
        <v>1780</v>
      </c>
      <c r="J222" s="18">
        <f t="shared" si="185"/>
        <v>1820</v>
      </c>
      <c r="K222" s="18">
        <f t="shared" ref="K222:M222" si="238">K221</f>
        <v>2000</v>
      </c>
      <c r="L222" s="18">
        <f t="shared" si="238"/>
        <v>2000</v>
      </c>
      <c r="M222" s="18">
        <f t="shared" si="238"/>
        <v>2000</v>
      </c>
      <c r="N222" s="18">
        <f t="shared" si="187"/>
        <v>-230</v>
      </c>
      <c r="O222" s="18">
        <f t="shared" si="188"/>
        <v>-220</v>
      </c>
      <c r="P222" s="18">
        <f t="shared" si="189"/>
        <v>-180</v>
      </c>
      <c r="Q222" s="35">
        <f t="shared" si="224"/>
        <v>0</v>
      </c>
      <c r="R222" s="35">
        <f t="shared" si="224"/>
        <v>0</v>
      </c>
      <c r="S222" s="35">
        <f t="shared" si="224"/>
        <v>0</v>
      </c>
      <c r="T222" s="4">
        <f t="shared" si="190"/>
        <v>618</v>
      </c>
      <c r="U222" s="83">
        <f t="shared" si="158"/>
        <v>1400</v>
      </c>
      <c r="V222" s="83">
        <f t="shared" si="159"/>
        <v>1600</v>
      </c>
      <c r="W222" s="83">
        <f t="shared" si="160"/>
        <v>1400</v>
      </c>
      <c r="X222" s="4"/>
      <c r="Y222" s="18"/>
      <c r="Z222" s="18"/>
      <c r="AA222" s="18"/>
      <c r="AB222" s="50"/>
    </row>
    <row r="223" spans="1:28" ht="15" customHeight="1">
      <c r="A223" s="3">
        <f t="shared" si="193"/>
        <v>209</v>
      </c>
      <c r="B223" s="34">
        <f t="shared" si="220"/>
        <v>45641</v>
      </c>
      <c r="C223" s="2">
        <f t="shared" si="221"/>
        <v>884</v>
      </c>
      <c r="D223" s="5">
        <f t="shared" si="222"/>
        <v>1332</v>
      </c>
      <c r="E223" s="35">
        <f t="shared" si="180"/>
        <v>446</v>
      </c>
      <c r="F223" s="35">
        <f t="shared" si="181"/>
        <v>436</v>
      </c>
      <c r="G223" s="35">
        <f t="shared" si="182"/>
        <v>396</v>
      </c>
      <c r="H223" s="18">
        <f t="shared" si="183"/>
        <v>1770</v>
      </c>
      <c r="I223" s="18">
        <f t="shared" si="184"/>
        <v>1780</v>
      </c>
      <c r="J223" s="18">
        <f t="shared" si="185"/>
        <v>1820</v>
      </c>
      <c r="K223" s="18">
        <f t="shared" ref="K223:M223" si="239">K222</f>
        <v>2000</v>
      </c>
      <c r="L223" s="18">
        <f t="shared" si="239"/>
        <v>2000</v>
      </c>
      <c r="M223" s="18">
        <f t="shared" si="239"/>
        <v>2000</v>
      </c>
      <c r="N223" s="18">
        <f t="shared" si="187"/>
        <v>-230</v>
      </c>
      <c r="O223" s="18">
        <f t="shared" si="188"/>
        <v>-220</v>
      </c>
      <c r="P223" s="18">
        <f t="shared" si="189"/>
        <v>-180</v>
      </c>
      <c r="Q223" s="35">
        <f t="shared" si="224"/>
        <v>0</v>
      </c>
      <c r="R223" s="35">
        <f t="shared" si="224"/>
        <v>0</v>
      </c>
      <c r="S223" s="35">
        <f t="shared" si="224"/>
        <v>0</v>
      </c>
      <c r="T223" s="4">
        <f t="shared" si="190"/>
        <v>616</v>
      </c>
      <c r="U223" s="83">
        <f t="shared" si="158"/>
        <v>1400</v>
      </c>
      <c r="V223" s="83">
        <f t="shared" si="159"/>
        <v>1600</v>
      </c>
      <c r="W223" s="83">
        <f t="shared" si="160"/>
        <v>1400</v>
      </c>
      <c r="X223" s="4"/>
      <c r="Y223" s="18"/>
      <c r="Z223" s="18"/>
      <c r="AA223" s="18"/>
      <c r="AB223" s="50"/>
    </row>
    <row r="224" spans="1:28" ht="15" customHeight="1">
      <c r="A224" s="3">
        <f t="shared" si="193"/>
        <v>210</v>
      </c>
      <c r="B224" s="34">
        <f t="shared" si="220"/>
        <v>45642</v>
      </c>
      <c r="C224" s="2">
        <f t="shared" si="221"/>
        <v>884</v>
      </c>
      <c r="D224" s="5">
        <f t="shared" si="222"/>
        <v>1330</v>
      </c>
      <c r="E224" s="35">
        <f t="shared" si="180"/>
        <v>444</v>
      </c>
      <c r="F224" s="35">
        <f t="shared" si="181"/>
        <v>434</v>
      </c>
      <c r="G224" s="35">
        <f t="shared" si="182"/>
        <v>394</v>
      </c>
      <c r="H224" s="18">
        <f t="shared" si="183"/>
        <v>1770</v>
      </c>
      <c r="I224" s="18">
        <f t="shared" si="184"/>
        <v>1780</v>
      </c>
      <c r="J224" s="18">
        <f t="shared" si="185"/>
        <v>1820</v>
      </c>
      <c r="K224" s="18">
        <f t="shared" ref="K224:M224" si="240">K223</f>
        <v>2000</v>
      </c>
      <c r="L224" s="18">
        <f t="shared" si="240"/>
        <v>2000</v>
      </c>
      <c r="M224" s="18">
        <f t="shared" si="240"/>
        <v>2000</v>
      </c>
      <c r="N224" s="18">
        <f t="shared" si="187"/>
        <v>-230</v>
      </c>
      <c r="O224" s="18">
        <f t="shared" si="188"/>
        <v>-220</v>
      </c>
      <c r="P224" s="18">
        <f t="shared" si="189"/>
        <v>-180</v>
      </c>
      <c r="Q224" s="35">
        <f t="shared" si="224"/>
        <v>0</v>
      </c>
      <c r="R224" s="35">
        <f t="shared" si="224"/>
        <v>0</v>
      </c>
      <c r="S224" s="35">
        <f t="shared" si="224"/>
        <v>0</v>
      </c>
      <c r="T224" s="4">
        <f t="shared" si="190"/>
        <v>614</v>
      </c>
      <c r="U224" s="83">
        <f t="shared" ref="U224:U239" si="241">U223+$X224*1000-Q224</f>
        <v>1400</v>
      </c>
      <c r="V224" s="83">
        <f t="shared" ref="V224:V239" si="242">V223+$X224*1000-R224</f>
        <v>1600</v>
      </c>
      <c r="W224" s="83">
        <f t="shared" ref="W224:W239" si="243">W223+$X224*1000-S224</f>
        <v>1400</v>
      </c>
      <c r="X224" s="4"/>
      <c r="Y224" s="18"/>
      <c r="Z224" s="18"/>
      <c r="AA224" s="18"/>
      <c r="AB224" s="50"/>
    </row>
    <row r="225" spans="1:28" ht="15" customHeight="1">
      <c r="A225" s="3">
        <f t="shared" si="193"/>
        <v>211</v>
      </c>
      <c r="B225" s="34">
        <f t="shared" si="220"/>
        <v>45643</v>
      </c>
      <c r="C225" s="2">
        <f t="shared" si="221"/>
        <v>884</v>
      </c>
      <c r="D225" s="5">
        <f t="shared" si="222"/>
        <v>1328</v>
      </c>
      <c r="E225" s="35">
        <f t="shared" si="180"/>
        <v>442</v>
      </c>
      <c r="F225" s="35">
        <f t="shared" si="181"/>
        <v>432</v>
      </c>
      <c r="G225" s="35">
        <f t="shared" si="182"/>
        <v>392</v>
      </c>
      <c r="H225" s="18">
        <f t="shared" si="183"/>
        <v>1770</v>
      </c>
      <c r="I225" s="18">
        <f t="shared" si="184"/>
        <v>1780</v>
      </c>
      <c r="J225" s="18">
        <f t="shared" si="185"/>
        <v>1820</v>
      </c>
      <c r="K225" s="18">
        <f t="shared" ref="K225:M225" si="244">K224</f>
        <v>2000</v>
      </c>
      <c r="L225" s="18">
        <f t="shared" si="244"/>
        <v>2000</v>
      </c>
      <c r="M225" s="18">
        <f t="shared" si="244"/>
        <v>2000</v>
      </c>
      <c r="N225" s="18">
        <f t="shared" si="187"/>
        <v>-230</v>
      </c>
      <c r="O225" s="18">
        <f t="shared" si="188"/>
        <v>-220</v>
      </c>
      <c r="P225" s="18">
        <f t="shared" si="189"/>
        <v>-180</v>
      </c>
      <c r="Q225" s="35">
        <f t="shared" si="224"/>
        <v>0</v>
      </c>
      <c r="R225" s="35">
        <f t="shared" si="224"/>
        <v>0</v>
      </c>
      <c r="S225" s="35">
        <f t="shared" si="224"/>
        <v>0</v>
      </c>
      <c r="T225" s="4">
        <f t="shared" si="190"/>
        <v>612</v>
      </c>
      <c r="U225" s="83">
        <f t="shared" si="241"/>
        <v>1400</v>
      </c>
      <c r="V225" s="83">
        <f t="shared" si="242"/>
        <v>1600</v>
      </c>
      <c r="W225" s="83">
        <f t="shared" si="243"/>
        <v>1400</v>
      </c>
      <c r="X225" s="4"/>
      <c r="Y225" s="18"/>
      <c r="Z225" s="18"/>
      <c r="AA225" s="18"/>
      <c r="AB225" s="50"/>
    </row>
    <row r="226" spans="1:28" ht="15" customHeight="1">
      <c r="A226" s="3">
        <f t="shared" si="193"/>
        <v>212</v>
      </c>
      <c r="B226" s="34">
        <f t="shared" si="220"/>
        <v>45644</v>
      </c>
      <c r="C226" s="2">
        <f t="shared" si="221"/>
        <v>884</v>
      </c>
      <c r="D226" s="5">
        <f t="shared" si="222"/>
        <v>1326</v>
      </c>
      <c r="E226" s="35">
        <f t="shared" si="180"/>
        <v>440</v>
      </c>
      <c r="F226" s="35">
        <f t="shared" si="181"/>
        <v>430</v>
      </c>
      <c r="G226" s="35">
        <f t="shared" si="182"/>
        <v>390</v>
      </c>
      <c r="H226" s="18">
        <f t="shared" si="183"/>
        <v>1770</v>
      </c>
      <c r="I226" s="18">
        <f t="shared" si="184"/>
        <v>1780</v>
      </c>
      <c r="J226" s="18">
        <f t="shared" si="185"/>
        <v>1820</v>
      </c>
      <c r="K226" s="18">
        <f t="shared" ref="K226:M226" si="245">K225</f>
        <v>2000</v>
      </c>
      <c r="L226" s="18">
        <f t="shared" si="245"/>
        <v>2000</v>
      </c>
      <c r="M226" s="18">
        <f t="shared" si="245"/>
        <v>2000</v>
      </c>
      <c r="N226" s="18">
        <f t="shared" si="187"/>
        <v>-230</v>
      </c>
      <c r="O226" s="18">
        <f t="shared" si="188"/>
        <v>-220</v>
      </c>
      <c r="P226" s="18">
        <f t="shared" si="189"/>
        <v>-180</v>
      </c>
      <c r="Q226" s="35">
        <f t="shared" si="224"/>
        <v>0</v>
      </c>
      <c r="R226" s="35">
        <f t="shared" si="224"/>
        <v>0</v>
      </c>
      <c r="S226" s="35">
        <f t="shared" si="224"/>
        <v>0</v>
      </c>
      <c r="T226" s="4">
        <f t="shared" si="190"/>
        <v>610</v>
      </c>
      <c r="U226" s="83">
        <f t="shared" si="241"/>
        <v>1400</v>
      </c>
      <c r="V226" s="83">
        <f t="shared" si="242"/>
        <v>1600</v>
      </c>
      <c r="W226" s="83">
        <f t="shared" si="243"/>
        <v>1400</v>
      </c>
      <c r="X226" s="4"/>
      <c r="Y226" s="18"/>
      <c r="Z226" s="18"/>
      <c r="AA226" s="18"/>
      <c r="AB226" s="50"/>
    </row>
    <row r="227" spans="1:28" ht="15" customHeight="1">
      <c r="A227" s="3">
        <f t="shared" si="193"/>
        <v>213</v>
      </c>
      <c r="B227" s="34">
        <f t="shared" si="220"/>
        <v>45645</v>
      </c>
      <c r="C227" s="2">
        <f t="shared" si="221"/>
        <v>884</v>
      </c>
      <c r="D227" s="5">
        <f t="shared" si="222"/>
        <v>1324</v>
      </c>
      <c r="E227" s="35">
        <f t="shared" si="180"/>
        <v>438</v>
      </c>
      <c r="F227" s="35">
        <f t="shared" si="181"/>
        <v>428</v>
      </c>
      <c r="G227" s="35">
        <f t="shared" si="182"/>
        <v>388</v>
      </c>
      <c r="H227" s="18">
        <f t="shared" si="183"/>
        <v>1770</v>
      </c>
      <c r="I227" s="18">
        <f t="shared" si="184"/>
        <v>1780</v>
      </c>
      <c r="J227" s="18">
        <f t="shared" si="185"/>
        <v>1820</v>
      </c>
      <c r="K227" s="18">
        <f t="shared" ref="K227:M227" si="246">K226</f>
        <v>2000</v>
      </c>
      <c r="L227" s="18">
        <f t="shared" si="246"/>
        <v>2000</v>
      </c>
      <c r="M227" s="18">
        <f t="shared" si="246"/>
        <v>2000</v>
      </c>
      <c r="N227" s="18">
        <f t="shared" si="187"/>
        <v>-230</v>
      </c>
      <c r="O227" s="18">
        <f t="shared" si="188"/>
        <v>-220</v>
      </c>
      <c r="P227" s="18">
        <f t="shared" si="189"/>
        <v>-180</v>
      </c>
      <c r="Q227" s="35">
        <f t="shared" si="224"/>
        <v>0</v>
      </c>
      <c r="R227" s="35">
        <f t="shared" si="224"/>
        <v>0</v>
      </c>
      <c r="S227" s="35">
        <f t="shared" si="224"/>
        <v>0</v>
      </c>
      <c r="T227" s="4">
        <f t="shared" si="190"/>
        <v>608</v>
      </c>
      <c r="U227" s="83">
        <f t="shared" si="241"/>
        <v>1400</v>
      </c>
      <c r="V227" s="83">
        <f t="shared" si="242"/>
        <v>1600</v>
      </c>
      <c r="W227" s="83">
        <f t="shared" si="243"/>
        <v>1400</v>
      </c>
      <c r="X227" s="4"/>
      <c r="Y227" s="18"/>
      <c r="Z227" s="18"/>
      <c r="AA227" s="18"/>
      <c r="AB227" s="50"/>
    </row>
    <row r="228" spans="1:28" ht="15" customHeight="1">
      <c r="A228" s="3">
        <f t="shared" si="193"/>
        <v>214</v>
      </c>
      <c r="B228" s="34">
        <f t="shared" si="220"/>
        <v>45646</v>
      </c>
      <c r="C228" s="2">
        <f t="shared" si="221"/>
        <v>884</v>
      </c>
      <c r="D228" s="5">
        <f t="shared" si="222"/>
        <v>1322</v>
      </c>
      <c r="E228" s="35">
        <f t="shared" si="180"/>
        <v>436</v>
      </c>
      <c r="F228" s="35">
        <f t="shared" si="181"/>
        <v>426</v>
      </c>
      <c r="G228" s="35">
        <f t="shared" si="182"/>
        <v>386</v>
      </c>
      <c r="H228" s="18">
        <f t="shared" si="183"/>
        <v>1770</v>
      </c>
      <c r="I228" s="18">
        <f t="shared" si="184"/>
        <v>1780</v>
      </c>
      <c r="J228" s="18">
        <f t="shared" si="185"/>
        <v>1820</v>
      </c>
      <c r="K228" s="18">
        <f t="shared" ref="K228:M228" si="247">K227</f>
        <v>2000</v>
      </c>
      <c r="L228" s="18">
        <f t="shared" si="247"/>
        <v>2000</v>
      </c>
      <c r="M228" s="18">
        <f t="shared" si="247"/>
        <v>2000</v>
      </c>
      <c r="N228" s="18">
        <f t="shared" si="187"/>
        <v>-230</v>
      </c>
      <c r="O228" s="18">
        <f t="shared" si="188"/>
        <v>-220</v>
      </c>
      <c r="P228" s="18">
        <f t="shared" si="189"/>
        <v>-180</v>
      </c>
      <c r="Q228" s="35">
        <f t="shared" si="224"/>
        <v>0</v>
      </c>
      <c r="R228" s="35">
        <f t="shared" si="224"/>
        <v>0</v>
      </c>
      <c r="S228" s="35">
        <f t="shared" si="224"/>
        <v>0</v>
      </c>
      <c r="T228" s="4">
        <f t="shared" si="190"/>
        <v>606</v>
      </c>
      <c r="U228" s="83">
        <f t="shared" si="241"/>
        <v>1400</v>
      </c>
      <c r="V228" s="83">
        <f t="shared" si="242"/>
        <v>1600</v>
      </c>
      <c r="W228" s="83">
        <f t="shared" si="243"/>
        <v>1400</v>
      </c>
      <c r="X228" s="4"/>
      <c r="Y228" s="18"/>
      <c r="Z228" s="18"/>
      <c r="AA228" s="18"/>
      <c r="AB228" s="50"/>
    </row>
    <row r="229" spans="1:28" ht="15" customHeight="1">
      <c r="A229" s="3">
        <f t="shared" si="193"/>
        <v>215</v>
      </c>
      <c r="B229" s="34">
        <f t="shared" si="220"/>
        <v>45647</v>
      </c>
      <c r="C229" s="2">
        <f t="shared" si="221"/>
        <v>884</v>
      </c>
      <c r="D229" s="5">
        <f t="shared" si="222"/>
        <v>1320</v>
      </c>
      <c r="E229" s="35">
        <f t="shared" si="180"/>
        <v>434</v>
      </c>
      <c r="F229" s="35">
        <f t="shared" si="181"/>
        <v>424</v>
      </c>
      <c r="G229" s="35">
        <f t="shared" si="182"/>
        <v>384</v>
      </c>
      <c r="H229" s="18">
        <f t="shared" si="183"/>
        <v>1770</v>
      </c>
      <c r="I229" s="18">
        <f t="shared" si="184"/>
        <v>1780</v>
      </c>
      <c r="J229" s="18">
        <f t="shared" si="185"/>
        <v>1820</v>
      </c>
      <c r="K229" s="18">
        <f t="shared" ref="K229:M229" si="248">K228</f>
        <v>2000</v>
      </c>
      <c r="L229" s="18">
        <f t="shared" si="248"/>
        <v>2000</v>
      </c>
      <c r="M229" s="18">
        <f t="shared" si="248"/>
        <v>2000</v>
      </c>
      <c r="N229" s="18">
        <f t="shared" si="187"/>
        <v>-230</v>
      </c>
      <c r="O229" s="18">
        <f t="shared" si="188"/>
        <v>-220</v>
      </c>
      <c r="P229" s="18">
        <f t="shared" si="189"/>
        <v>-180</v>
      </c>
      <c r="Q229" s="35">
        <f t="shared" si="224"/>
        <v>0</v>
      </c>
      <c r="R229" s="35">
        <f t="shared" si="224"/>
        <v>0</v>
      </c>
      <c r="S229" s="35">
        <f t="shared" si="224"/>
        <v>0</v>
      </c>
      <c r="T229" s="4">
        <f t="shared" si="190"/>
        <v>604</v>
      </c>
      <c r="U229" s="83">
        <f t="shared" si="241"/>
        <v>1400</v>
      </c>
      <c r="V229" s="83">
        <f t="shared" si="242"/>
        <v>1600</v>
      </c>
      <c r="W229" s="83">
        <f t="shared" si="243"/>
        <v>1400</v>
      </c>
      <c r="X229" s="4"/>
      <c r="Y229" s="18"/>
      <c r="Z229" s="18"/>
      <c r="AA229" s="18"/>
      <c r="AB229" s="50"/>
    </row>
    <row r="230" spans="1:28" ht="15" customHeight="1">
      <c r="A230" s="3">
        <f t="shared" si="193"/>
        <v>216</v>
      </c>
      <c r="B230" s="34">
        <f t="shared" si="220"/>
        <v>45648</v>
      </c>
      <c r="C230" s="2">
        <f t="shared" si="221"/>
        <v>884</v>
      </c>
      <c r="D230" s="5">
        <f t="shared" si="222"/>
        <v>1318</v>
      </c>
      <c r="E230" s="35">
        <f t="shared" si="180"/>
        <v>432</v>
      </c>
      <c r="F230" s="35">
        <f t="shared" si="181"/>
        <v>422</v>
      </c>
      <c r="G230" s="35">
        <f t="shared" si="182"/>
        <v>382</v>
      </c>
      <c r="H230" s="18">
        <f t="shared" si="183"/>
        <v>1770</v>
      </c>
      <c r="I230" s="18">
        <f t="shared" si="184"/>
        <v>1780</v>
      </c>
      <c r="J230" s="18">
        <f t="shared" si="185"/>
        <v>1820</v>
      </c>
      <c r="K230" s="18">
        <f t="shared" ref="K230:M230" si="249">K229</f>
        <v>2000</v>
      </c>
      <c r="L230" s="18">
        <f t="shared" si="249"/>
        <v>2000</v>
      </c>
      <c r="M230" s="18">
        <f t="shared" si="249"/>
        <v>2000</v>
      </c>
      <c r="N230" s="18">
        <f t="shared" si="187"/>
        <v>-230</v>
      </c>
      <c r="O230" s="18">
        <f t="shared" si="188"/>
        <v>-220</v>
      </c>
      <c r="P230" s="18">
        <f t="shared" si="189"/>
        <v>-180</v>
      </c>
      <c r="Q230" s="35">
        <f t="shared" si="224"/>
        <v>0</v>
      </c>
      <c r="R230" s="35">
        <f t="shared" si="224"/>
        <v>0</v>
      </c>
      <c r="S230" s="35">
        <f t="shared" si="224"/>
        <v>0</v>
      </c>
      <c r="T230" s="4">
        <f t="shared" si="190"/>
        <v>602</v>
      </c>
      <c r="U230" s="83">
        <f t="shared" si="241"/>
        <v>1400</v>
      </c>
      <c r="V230" s="83">
        <f t="shared" si="242"/>
        <v>1600</v>
      </c>
      <c r="W230" s="83">
        <f t="shared" si="243"/>
        <v>1400</v>
      </c>
      <c r="X230" s="4"/>
      <c r="Y230" s="18"/>
      <c r="Z230" s="18"/>
      <c r="AA230" s="18"/>
      <c r="AB230" s="50"/>
    </row>
    <row r="231" spans="1:28" ht="15" customHeight="1">
      <c r="A231" s="3">
        <f t="shared" si="193"/>
        <v>217</v>
      </c>
      <c r="B231" s="34">
        <f t="shared" si="220"/>
        <v>45649</v>
      </c>
      <c r="C231" s="2">
        <f t="shared" si="221"/>
        <v>884</v>
      </c>
      <c r="D231" s="5">
        <f t="shared" si="222"/>
        <v>1316</v>
      </c>
      <c r="E231" s="35">
        <f t="shared" si="180"/>
        <v>430</v>
      </c>
      <c r="F231" s="35">
        <f t="shared" si="181"/>
        <v>420</v>
      </c>
      <c r="G231" s="35">
        <f t="shared" si="182"/>
        <v>380</v>
      </c>
      <c r="H231" s="18">
        <f t="shared" si="183"/>
        <v>1770</v>
      </c>
      <c r="I231" s="18">
        <f t="shared" si="184"/>
        <v>1780</v>
      </c>
      <c r="J231" s="18">
        <f t="shared" si="185"/>
        <v>1820</v>
      </c>
      <c r="K231" s="18">
        <f t="shared" ref="K231:M231" si="250">K230</f>
        <v>2000</v>
      </c>
      <c r="L231" s="18">
        <f t="shared" si="250"/>
        <v>2000</v>
      </c>
      <c r="M231" s="18">
        <f t="shared" si="250"/>
        <v>2000</v>
      </c>
      <c r="N231" s="18">
        <f t="shared" si="187"/>
        <v>-230</v>
      </c>
      <c r="O231" s="18">
        <f t="shared" si="188"/>
        <v>-220</v>
      </c>
      <c r="P231" s="18">
        <f t="shared" si="189"/>
        <v>-180</v>
      </c>
      <c r="Q231" s="35">
        <f t="shared" si="224"/>
        <v>0</v>
      </c>
      <c r="R231" s="35">
        <f t="shared" si="224"/>
        <v>0</v>
      </c>
      <c r="S231" s="35">
        <f t="shared" si="224"/>
        <v>0</v>
      </c>
      <c r="T231" s="4">
        <f t="shared" si="190"/>
        <v>600</v>
      </c>
      <c r="U231" s="83">
        <f t="shared" si="241"/>
        <v>1400</v>
      </c>
      <c r="V231" s="83">
        <f t="shared" si="242"/>
        <v>1600</v>
      </c>
      <c r="W231" s="83">
        <f t="shared" si="243"/>
        <v>1400</v>
      </c>
      <c r="X231" s="4"/>
      <c r="Y231" s="18"/>
      <c r="Z231" s="18"/>
      <c r="AA231" s="18"/>
      <c r="AB231" s="50"/>
    </row>
    <row r="232" spans="1:28" ht="15" customHeight="1">
      <c r="A232" s="3">
        <f t="shared" si="193"/>
        <v>218</v>
      </c>
      <c r="B232" s="34">
        <f t="shared" si="220"/>
        <v>45650</v>
      </c>
      <c r="C232" s="2">
        <f t="shared" si="221"/>
        <v>884</v>
      </c>
      <c r="D232" s="5">
        <f t="shared" si="222"/>
        <v>1314</v>
      </c>
      <c r="E232" s="35">
        <f t="shared" si="180"/>
        <v>428</v>
      </c>
      <c r="F232" s="35">
        <f t="shared" si="181"/>
        <v>418</v>
      </c>
      <c r="G232" s="35">
        <f t="shared" si="182"/>
        <v>378</v>
      </c>
      <c r="H232" s="18">
        <f t="shared" si="183"/>
        <v>1770</v>
      </c>
      <c r="I232" s="18">
        <f t="shared" si="184"/>
        <v>1780</v>
      </c>
      <c r="J232" s="18">
        <f t="shared" si="185"/>
        <v>1820</v>
      </c>
      <c r="K232" s="18">
        <f t="shared" ref="K232:M232" si="251">K231</f>
        <v>2000</v>
      </c>
      <c r="L232" s="18">
        <f t="shared" si="251"/>
        <v>2000</v>
      </c>
      <c r="M232" s="18">
        <f t="shared" si="251"/>
        <v>2000</v>
      </c>
      <c r="N232" s="18">
        <f t="shared" si="187"/>
        <v>-230</v>
      </c>
      <c r="O232" s="18">
        <f t="shared" si="188"/>
        <v>-220</v>
      </c>
      <c r="P232" s="18">
        <f t="shared" si="189"/>
        <v>-180</v>
      </c>
      <c r="Q232" s="35">
        <f t="shared" si="224"/>
        <v>0</v>
      </c>
      <c r="R232" s="35">
        <f t="shared" si="224"/>
        <v>0</v>
      </c>
      <c r="S232" s="35">
        <f t="shared" si="224"/>
        <v>0</v>
      </c>
      <c r="T232" s="4">
        <f t="shared" si="190"/>
        <v>598</v>
      </c>
      <c r="U232" s="83">
        <f t="shared" si="241"/>
        <v>1400</v>
      </c>
      <c r="V232" s="83">
        <f t="shared" si="242"/>
        <v>1600</v>
      </c>
      <c r="W232" s="83">
        <f t="shared" si="243"/>
        <v>1400</v>
      </c>
      <c r="X232" s="4"/>
      <c r="Y232" s="18"/>
      <c r="Z232" s="18"/>
      <c r="AA232" s="18"/>
      <c r="AB232" s="50"/>
    </row>
    <row r="233" spans="1:28" ht="15" customHeight="1">
      <c r="A233" s="3">
        <f t="shared" si="193"/>
        <v>219</v>
      </c>
      <c r="B233" s="34">
        <f t="shared" si="220"/>
        <v>45651</v>
      </c>
      <c r="C233" s="2">
        <f t="shared" si="221"/>
        <v>884</v>
      </c>
      <c r="D233" s="5">
        <f t="shared" si="222"/>
        <v>1312</v>
      </c>
      <c r="E233" s="35">
        <f t="shared" si="180"/>
        <v>426</v>
      </c>
      <c r="F233" s="35">
        <f t="shared" si="181"/>
        <v>416</v>
      </c>
      <c r="G233" s="35">
        <f t="shared" si="182"/>
        <v>376</v>
      </c>
      <c r="H233" s="18">
        <f t="shared" si="183"/>
        <v>1770</v>
      </c>
      <c r="I233" s="18">
        <f t="shared" si="184"/>
        <v>1780</v>
      </c>
      <c r="J233" s="18">
        <f t="shared" si="185"/>
        <v>1820</v>
      </c>
      <c r="K233" s="18">
        <f t="shared" ref="K233:M233" si="252">K232</f>
        <v>2000</v>
      </c>
      <c r="L233" s="18">
        <f t="shared" si="252"/>
        <v>2000</v>
      </c>
      <c r="M233" s="18">
        <f t="shared" si="252"/>
        <v>2000</v>
      </c>
      <c r="N233" s="18">
        <f t="shared" si="187"/>
        <v>-230</v>
      </c>
      <c r="O233" s="18">
        <f t="shared" si="188"/>
        <v>-220</v>
      </c>
      <c r="P233" s="18">
        <f t="shared" si="189"/>
        <v>-180</v>
      </c>
      <c r="Q233" s="35">
        <f t="shared" si="224"/>
        <v>0</v>
      </c>
      <c r="R233" s="35">
        <f t="shared" si="224"/>
        <v>0</v>
      </c>
      <c r="S233" s="35">
        <f t="shared" si="224"/>
        <v>0</v>
      </c>
      <c r="T233" s="4">
        <f t="shared" si="190"/>
        <v>596</v>
      </c>
      <c r="U233" s="83">
        <f t="shared" si="241"/>
        <v>1400</v>
      </c>
      <c r="V233" s="83">
        <f t="shared" si="242"/>
        <v>1600</v>
      </c>
      <c r="W233" s="83">
        <f t="shared" si="243"/>
        <v>1400</v>
      </c>
      <c r="X233" s="4"/>
      <c r="Y233" s="18"/>
      <c r="Z233" s="18"/>
      <c r="AA233" s="18"/>
      <c r="AB233" s="50"/>
    </row>
    <row r="234" spans="1:28" ht="15" customHeight="1">
      <c r="A234" s="3">
        <f t="shared" si="193"/>
        <v>220</v>
      </c>
      <c r="B234" s="34">
        <f t="shared" si="220"/>
        <v>45652</v>
      </c>
      <c r="C234" s="2">
        <f t="shared" si="221"/>
        <v>884</v>
      </c>
      <c r="D234" s="5">
        <f t="shared" si="222"/>
        <v>1310</v>
      </c>
      <c r="E234" s="35">
        <f t="shared" si="180"/>
        <v>424</v>
      </c>
      <c r="F234" s="35">
        <f t="shared" si="181"/>
        <v>414</v>
      </c>
      <c r="G234" s="35">
        <f t="shared" si="182"/>
        <v>374</v>
      </c>
      <c r="H234" s="18">
        <f t="shared" si="183"/>
        <v>1770</v>
      </c>
      <c r="I234" s="18">
        <f t="shared" si="184"/>
        <v>1780</v>
      </c>
      <c r="J234" s="18">
        <f t="shared" si="185"/>
        <v>1820</v>
      </c>
      <c r="K234" s="18">
        <f t="shared" ref="K234:M234" si="253">K233</f>
        <v>2000</v>
      </c>
      <c r="L234" s="18">
        <f t="shared" si="253"/>
        <v>2000</v>
      </c>
      <c r="M234" s="18">
        <f t="shared" si="253"/>
        <v>2000</v>
      </c>
      <c r="N234" s="18">
        <f t="shared" si="187"/>
        <v>-230</v>
      </c>
      <c r="O234" s="18">
        <f t="shared" si="188"/>
        <v>-220</v>
      </c>
      <c r="P234" s="18">
        <f t="shared" si="189"/>
        <v>-180</v>
      </c>
      <c r="Q234" s="35">
        <f t="shared" si="224"/>
        <v>0</v>
      </c>
      <c r="R234" s="35">
        <f t="shared" si="224"/>
        <v>0</v>
      </c>
      <c r="S234" s="35">
        <f t="shared" si="224"/>
        <v>0</v>
      </c>
      <c r="T234" s="4">
        <f t="shared" si="190"/>
        <v>594</v>
      </c>
      <c r="U234" s="83">
        <f t="shared" si="241"/>
        <v>1400</v>
      </c>
      <c r="V234" s="83">
        <f t="shared" si="242"/>
        <v>1600</v>
      </c>
      <c r="W234" s="83">
        <f t="shared" si="243"/>
        <v>1400</v>
      </c>
      <c r="X234" s="4"/>
      <c r="Y234" s="18"/>
      <c r="Z234" s="18"/>
      <c r="AA234" s="18"/>
      <c r="AB234" s="50"/>
    </row>
    <row r="235" spans="1:28" ht="15" customHeight="1">
      <c r="A235" s="3">
        <f t="shared" si="193"/>
        <v>221</v>
      </c>
      <c r="B235" s="34">
        <f t="shared" si="220"/>
        <v>45653</v>
      </c>
      <c r="C235" s="2">
        <f t="shared" si="221"/>
        <v>884</v>
      </c>
      <c r="D235" s="5">
        <f t="shared" si="222"/>
        <v>1308</v>
      </c>
      <c r="E235" s="35">
        <f t="shared" si="180"/>
        <v>422</v>
      </c>
      <c r="F235" s="35">
        <f t="shared" si="181"/>
        <v>412</v>
      </c>
      <c r="G235" s="35">
        <f t="shared" si="182"/>
        <v>372</v>
      </c>
      <c r="H235" s="18">
        <f t="shared" si="183"/>
        <v>1770</v>
      </c>
      <c r="I235" s="18">
        <f t="shared" si="184"/>
        <v>1780</v>
      </c>
      <c r="J235" s="18">
        <f t="shared" si="185"/>
        <v>1820</v>
      </c>
      <c r="K235" s="18">
        <f t="shared" ref="K235:M235" si="254">K234</f>
        <v>2000</v>
      </c>
      <c r="L235" s="18">
        <f t="shared" si="254"/>
        <v>2000</v>
      </c>
      <c r="M235" s="18">
        <f t="shared" si="254"/>
        <v>2000</v>
      </c>
      <c r="N235" s="18">
        <f t="shared" si="187"/>
        <v>-230</v>
      </c>
      <c r="O235" s="18">
        <f t="shared" si="188"/>
        <v>-220</v>
      </c>
      <c r="P235" s="18">
        <f t="shared" si="189"/>
        <v>-180</v>
      </c>
      <c r="Q235" s="35">
        <f t="shared" si="224"/>
        <v>0</v>
      </c>
      <c r="R235" s="35">
        <f t="shared" si="224"/>
        <v>0</v>
      </c>
      <c r="S235" s="35">
        <f t="shared" si="224"/>
        <v>0</v>
      </c>
      <c r="T235" s="4">
        <f t="shared" si="190"/>
        <v>592</v>
      </c>
      <c r="U235" s="83">
        <f t="shared" si="241"/>
        <v>1400</v>
      </c>
      <c r="V235" s="83">
        <f t="shared" si="242"/>
        <v>1600</v>
      </c>
      <c r="W235" s="83">
        <f t="shared" si="243"/>
        <v>1400</v>
      </c>
      <c r="X235" s="4"/>
      <c r="Y235" s="18"/>
      <c r="Z235" s="18"/>
      <c r="AA235" s="18"/>
      <c r="AB235" s="50"/>
    </row>
    <row r="236" spans="1:28" ht="15" customHeight="1">
      <c r="A236" s="3">
        <f t="shared" si="193"/>
        <v>222</v>
      </c>
      <c r="B236" s="34">
        <f t="shared" si="220"/>
        <v>45654</v>
      </c>
      <c r="C236" s="2">
        <f t="shared" si="221"/>
        <v>884</v>
      </c>
      <c r="D236" s="5">
        <f t="shared" si="222"/>
        <v>1306</v>
      </c>
      <c r="E236" s="35">
        <f t="shared" si="180"/>
        <v>420</v>
      </c>
      <c r="F236" s="35">
        <f t="shared" si="181"/>
        <v>410</v>
      </c>
      <c r="G236" s="35">
        <f t="shared" si="182"/>
        <v>370</v>
      </c>
      <c r="H236" s="18">
        <f t="shared" si="183"/>
        <v>1770</v>
      </c>
      <c r="I236" s="18">
        <f t="shared" si="184"/>
        <v>1780</v>
      </c>
      <c r="J236" s="18">
        <f t="shared" si="185"/>
        <v>1820</v>
      </c>
      <c r="K236" s="18">
        <f t="shared" ref="K236:M236" si="255">K235</f>
        <v>2000</v>
      </c>
      <c r="L236" s="18">
        <f t="shared" si="255"/>
        <v>2000</v>
      </c>
      <c r="M236" s="18">
        <f t="shared" si="255"/>
        <v>2000</v>
      </c>
      <c r="N236" s="18">
        <f t="shared" si="187"/>
        <v>-230</v>
      </c>
      <c r="O236" s="18">
        <f t="shared" si="188"/>
        <v>-220</v>
      </c>
      <c r="P236" s="18">
        <f t="shared" si="189"/>
        <v>-180</v>
      </c>
      <c r="Q236" s="35">
        <f t="shared" si="224"/>
        <v>0</v>
      </c>
      <c r="R236" s="35">
        <f t="shared" si="224"/>
        <v>0</v>
      </c>
      <c r="S236" s="35">
        <f t="shared" si="224"/>
        <v>0</v>
      </c>
      <c r="T236" s="4">
        <f t="shared" si="190"/>
        <v>590</v>
      </c>
      <c r="U236" s="83">
        <f t="shared" si="241"/>
        <v>1400</v>
      </c>
      <c r="V236" s="83">
        <f t="shared" si="242"/>
        <v>1600</v>
      </c>
      <c r="W236" s="83">
        <f t="shared" si="243"/>
        <v>1400</v>
      </c>
      <c r="X236" s="4"/>
      <c r="Y236" s="18"/>
      <c r="Z236" s="18"/>
      <c r="AA236" s="18"/>
      <c r="AB236" s="50"/>
    </row>
    <row r="237" spans="1:28" ht="15" customHeight="1">
      <c r="A237" s="3">
        <f t="shared" si="193"/>
        <v>223</v>
      </c>
      <c r="B237" s="34">
        <f t="shared" si="220"/>
        <v>45655</v>
      </c>
      <c r="C237" s="2">
        <f t="shared" si="221"/>
        <v>884</v>
      </c>
      <c r="D237" s="5">
        <f t="shared" si="222"/>
        <v>1304</v>
      </c>
      <c r="E237" s="35">
        <f t="shared" si="180"/>
        <v>418</v>
      </c>
      <c r="F237" s="35">
        <f t="shared" si="181"/>
        <v>408</v>
      </c>
      <c r="G237" s="35">
        <f t="shared" si="182"/>
        <v>368</v>
      </c>
      <c r="H237" s="18">
        <f t="shared" si="183"/>
        <v>1770</v>
      </c>
      <c r="I237" s="18">
        <f t="shared" si="184"/>
        <v>1780</v>
      </c>
      <c r="J237" s="18">
        <f t="shared" si="185"/>
        <v>1820</v>
      </c>
      <c r="K237" s="18">
        <f t="shared" ref="K237:M237" si="256">K236</f>
        <v>2000</v>
      </c>
      <c r="L237" s="18">
        <f t="shared" si="256"/>
        <v>2000</v>
      </c>
      <c r="M237" s="18">
        <f t="shared" si="256"/>
        <v>2000</v>
      </c>
      <c r="N237" s="18">
        <f t="shared" si="187"/>
        <v>-230</v>
      </c>
      <c r="O237" s="18">
        <f t="shared" si="188"/>
        <v>-220</v>
      </c>
      <c r="P237" s="18">
        <f t="shared" si="189"/>
        <v>-180</v>
      </c>
      <c r="Q237" s="35">
        <f t="shared" si="224"/>
        <v>0</v>
      </c>
      <c r="R237" s="35">
        <f t="shared" si="224"/>
        <v>0</v>
      </c>
      <c r="S237" s="35">
        <f t="shared" si="224"/>
        <v>0</v>
      </c>
      <c r="T237" s="4">
        <f t="shared" si="190"/>
        <v>588</v>
      </c>
      <c r="U237" s="83">
        <f t="shared" si="241"/>
        <v>1400</v>
      </c>
      <c r="V237" s="83">
        <f t="shared" si="242"/>
        <v>1600</v>
      </c>
      <c r="W237" s="83">
        <f t="shared" si="243"/>
        <v>1400</v>
      </c>
      <c r="X237" s="4"/>
      <c r="Y237" s="18"/>
      <c r="Z237" s="18"/>
      <c r="AA237" s="18"/>
      <c r="AB237" s="50"/>
    </row>
    <row r="238" spans="1:28" ht="15" customHeight="1">
      <c r="A238" s="3">
        <f t="shared" si="193"/>
        <v>224</v>
      </c>
      <c r="B238" s="34">
        <f t="shared" si="220"/>
        <v>45656</v>
      </c>
      <c r="C238" s="2">
        <f t="shared" si="221"/>
        <v>884</v>
      </c>
      <c r="D238" s="5">
        <f t="shared" si="222"/>
        <v>1302</v>
      </c>
      <c r="E238" s="35">
        <f t="shared" si="180"/>
        <v>416</v>
      </c>
      <c r="F238" s="35">
        <f t="shared" si="181"/>
        <v>406</v>
      </c>
      <c r="G238" s="35">
        <f t="shared" si="182"/>
        <v>366</v>
      </c>
      <c r="H238" s="18">
        <f t="shared" si="183"/>
        <v>1770</v>
      </c>
      <c r="I238" s="18">
        <f t="shared" si="184"/>
        <v>1780</v>
      </c>
      <c r="J238" s="18">
        <f t="shared" si="185"/>
        <v>1820</v>
      </c>
      <c r="K238" s="18">
        <f t="shared" ref="K238:M238" si="257">K237</f>
        <v>2000</v>
      </c>
      <c r="L238" s="18">
        <f t="shared" si="257"/>
        <v>2000</v>
      </c>
      <c r="M238" s="18">
        <f t="shared" si="257"/>
        <v>2000</v>
      </c>
      <c r="N238" s="18">
        <f t="shared" si="187"/>
        <v>-230</v>
      </c>
      <c r="O238" s="18">
        <f t="shared" si="188"/>
        <v>-220</v>
      </c>
      <c r="P238" s="18">
        <f t="shared" si="189"/>
        <v>-180</v>
      </c>
      <c r="Q238" s="35">
        <f t="shared" si="224"/>
        <v>0</v>
      </c>
      <c r="R238" s="35">
        <f t="shared" si="224"/>
        <v>0</v>
      </c>
      <c r="S238" s="35">
        <f t="shared" si="224"/>
        <v>0</v>
      </c>
      <c r="T238" s="4">
        <f t="shared" si="190"/>
        <v>586</v>
      </c>
      <c r="U238" s="83">
        <f t="shared" si="241"/>
        <v>1400</v>
      </c>
      <c r="V238" s="83">
        <f t="shared" si="242"/>
        <v>1600</v>
      </c>
      <c r="W238" s="83">
        <f t="shared" si="243"/>
        <v>1400</v>
      </c>
      <c r="X238" s="4"/>
      <c r="Y238" s="18"/>
      <c r="Z238" s="18"/>
      <c r="AA238" s="18"/>
      <c r="AB238" s="50"/>
    </row>
    <row r="239" spans="1:28" ht="15" customHeight="1">
      <c r="A239" s="3">
        <f t="shared" si="193"/>
        <v>225</v>
      </c>
      <c r="B239" s="34">
        <f t="shared" si="220"/>
        <v>45657</v>
      </c>
      <c r="C239" s="2">
        <f t="shared" si="221"/>
        <v>884</v>
      </c>
      <c r="D239" s="5">
        <f t="shared" si="222"/>
        <v>1300</v>
      </c>
      <c r="E239" s="35">
        <f t="shared" si="180"/>
        <v>414</v>
      </c>
      <c r="F239" s="35">
        <f t="shared" si="181"/>
        <v>404</v>
      </c>
      <c r="G239" s="35">
        <f t="shared" si="182"/>
        <v>364</v>
      </c>
      <c r="H239" s="18">
        <f t="shared" si="183"/>
        <v>1770</v>
      </c>
      <c r="I239" s="18">
        <f t="shared" si="184"/>
        <v>1780</v>
      </c>
      <c r="J239" s="18">
        <f t="shared" si="185"/>
        <v>1820</v>
      </c>
      <c r="K239" s="18">
        <f t="shared" ref="K239:M239" si="258">K238</f>
        <v>2000</v>
      </c>
      <c r="L239" s="18">
        <f t="shared" si="258"/>
        <v>2000</v>
      </c>
      <c r="M239" s="18">
        <f t="shared" si="258"/>
        <v>2000</v>
      </c>
      <c r="N239" s="18">
        <f t="shared" si="187"/>
        <v>-230</v>
      </c>
      <c r="O239" s="18">
        <f t="shared" si="188"/>
        <v>-220</v>
      </c>
      <c r="P239" s="18">
        <f t="shared" si="189"/>
        <v>-180</v>
      </c>
      <c r="Q239" s="35">
        <f t="shared" si="224"/>
        <v>0</v>
      </c>
      <c r="R239" s="35">
        <f t="shared" si="224"/>
        <v>0</v>
      </c>
      <c r="S239" s="35">
        <f t="shared" si="224"/>
        <v>0</v>
      </c>
      <c r="T239" s="4">
        <f t="shared" si="190"/>
        <v>584</v>
      </c>
      <c r="U239" s="83">
        <f t="shared" si="241"/>
        <v>1400</v>
      </c>
      <c r="V239" s="83">
        <f t="shared" si="242"/>
        <v>1600</v>
      </c>
      <c r="W239" s="83">
        <f t="shared" si="243"/>
        <v>1400</v>
      </c>
      <c r="X239" s="4"/>
      <c r="Y239" s="18"/>
      <c r="Z239" s="18"/>
      <c r="AA239" s="18"/>
      <c r="AB239" s="50"/>
    </row>
    <row r="240" spans="1:28" ht="13.15" customHeight="1">
      <c r="Q240" s="35">
        <f t="shared" si="224"/>
        <v>0</v>
      </c>
      <c r="R240" s="35">
        <f t="shared" si="224"/>
        <v>0</v>
      </c>
      <c r="S240" s="35">
        <f t="shared" si="224"/>
        <v>0</v>
      </c>
    </row>
    <row r="241" spans="17:19" ht="13.15" customHeight="1">
      <c r="Q241" s="35">
        <f t="shared" si="224"/>
        <v>0</v>
      </c>
      <c r="R241" s="35">
        <f t="shared" si="224"/>
        <v>0</v>
      </c>
      <c r="S241" s="35">
        <f t="shared" si="224"/>
        <v>0</v>
      </c>
    </row>
  </sheetData>
  <mergeCells count="27">
    <mergeCell ref="Y12:Y13"/>
    <mergeCell ref="Z12:Z13"/>
    <mergeCell ref="AA12:AA13"/>
    <mergeCell ref="AB12:AB13"/>
    <mergeCell ref="H12:J12"/>
    <mergeCell ref="K12:M12"/>
    <mergeCell ref="N12:P12"/>
    <mergeCell ref="Q12:S12"/>
    <mergeCell ref="T12:T13"/>
    <mergeCell ref="U12:W12"/>
    <mergeCell ref="X12:X13"/>
    <mergeCell ref="A6:H6"/>
    <mergeCell ref="I6:R6"/>
    <mergeCell ref="S6:AB6"/>
    <mergeCell ref="A7:AB7"/>
    <mergeCell ref="M10:N10"/>
    <mergeCell ref="A12:A13"/>
    <mergeCell ref="B12:B13"/>
    <mergeCell ref="C12:C13"/>
    <mergeCell ref="D12:D13"/>
    <mergeCell ref="E12:G12"/>
    <mergeCell ref="A2:AB2"/>
    <mergeCell ref="A3:AB3"/>
    <mergeCell ref="A4:AB4"/>
    <mergeCell ref="A5:H5"/>
    <mergeCell ref="I5:R5"/>
    <mergeCell ref="S5:AB5"/>
  </mergeCells>
  <printOptions horizontalCentered="1"/>
  <pageMargins left="0.39370078740157483" right="0.39370078740157483" top="0.78740157480314965" bottom="0.39370078740157483" header="0.31496062992125984" footer="0.31496062992125984"/>
  <pageSetup paperSize="9" scale="54" fitToHeight="0" orientation="landscape" blackAndWhite="1" r:id="rId1"/>
  <colBreaks count="1" manualBreakCount="1">
    <brk id="28" max="1048575" man="1"/>
  </colBreaks>
  <legacy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A1649F4-95A8-4856-8AEA-17BB91FB106E}">
  <sheetPr codeName="Sheet28">
    <tabColor rgb="FF00B0F0"/>
    <pageSetUpPr fitToPage="1"/>
  </sheetPr>
  <dimension ref="A1:AF241"/>
  <sheetViews>
    <sheetView view="pageBreakPreview" zoomScale="80" zoomScaleNormal="83" zoomScaleSheetLayoutView="80" workbookViewId="0">
      <pane ySplit="13" topLeftCell="A14" activePane="bottomLeft" state="frozen"/>
      <selection activeCell="Q391" sqref="Q391:S391"/>
      <selection pane="bottomLeft" activeCell="X27" sqref="X27"/>
    </sheetView>
  </sheetViews>
  <sheetFormatPr defaultColWidth="9.28515625" defaultRowHeight="13.15" customHeight="1"/>
  <cols>
    <col min="1" max="1" width="4.28515625" style="8" customWidth="1"/>
    <col min="2" max="2" width="11" style="8" customWidth="1"/>
    <col min="3" max="3" width="8.85546875" style="37" customWidth="1"/>
    <col min="4" max="4" width="11.28515625" style="8" bestFit="1" customWidth="1"/>
    <col min="5" max="16" width="8.42578125" style="8" customWidth="1"/>
    <col min="17" max="19" width="7.42578125" style="38" customWidth="1"/>
    <col min="20" max="20" width="10.28515625" style="8" customWidth="1"/>
    <col min="21" max="24" width="9.28515625" style="8" customWidth="1"/>
    <col min="25" max="27" width="10.7109375" style="8" customWidth="1"/>
    <col min="28" max="28" width="15" style="8" customWidth="1"/>
    <col min="29" max="29" width="8.28515625" style="8" customWidth="1"/>
    <col min="30" max="30" width="12.85546875" style="8" customWidth="1"/>
    <col min="31" max="31" width="8.7109375" style="8" customWidth="1"/>
    <col min="32" max="32" width="11.7109375" style="8" customWidth="1"/>
    <col min="33" max="33" width="8.28515625" style="8" bestFit="1" customWidth="1"/>
    <col min="34" max="34" width="9.28515625" style="8" customWidth="1"/>
    <col min="35" max="16384" width="9.28515625" style="8"/>
  </cols>
  <sheetData>
    <row r="1" spans="1:32" ht="19.5" customHeight="1">
      <c r="B1" s="8">
        <v>1</v>
      </c>
      <c r="C1" s="37">
        <f>+B1+1</f>
        <v>2</v>
      </c>
      <c r="D1" s="37">
        <f t="shared" ref="D1:AB1" si="0">+C1+1</f>
        <v>3</v>
      </c>
      <c r="E1" s="37">
        <f t="shared" si="0"/>
        <v>4</v>
      </c>
      <c r="F1" s="37">
        <f t="shared" si="0"/>
        <v>5</v>
      </c>
      <c r="G1" s="37">
        <f t="shared" si="0"/>
        <v>6</v>
      </c>
      <c r="H1" s="37">
        <f t="shared" si="0"/>
        <v>7</v>
      </c>
      <c r="I1" s="37">
        <f t="shared" si="0"/>
        <v>8</v>
      </c>
      <c r="J1" s="37">
        <f t="shared" si="0"/>
        <v>9</v>
      </c>
      <c r="K1" s="37">
        <f t="shared" si="0"/>
        <v>10</v>
      </c>
      <c r="L1" s="37">
        <f t="shared" si="0"/>
        <v>11</v>
      </c>
      <c r="M1" s="37">
        <f t="shared" si="0"/>
        <v>12</v>
      </c>
      <c r="N1" s="37">
        <f t="shared" si="0"/>
        <v>13</v>
      </c>
      <c r="O1" s="37">
        <f t="shared" si="0"/>
        <v>14</v>
      </c>
      <c r="P1" s="37">
        <f t="shared" si="0"/>
        <v>15</v>
      </c>
      <c r="Q1" s="37">
        <f t="shared" si="0"/>
        <v>16</v>
      </c>
      <c r="R1" s="37">
        <f t="shared" si="0"/>
        <v>17</v>
      </c>
      <c r="S1" s="37">
        <f t="shared" si="0"/>
        <v>18</v>
      </c>
      <c r="T1" s="37">
        <f t="shared" si="0"/>
        <v>19</v>
      </c>
      <c r="U1" s="37">
        <f t="shared" si="0"/>
        <v>20</v>
      </c>
      <c r="V1" s="37">
        <f t="shared" si="0"/>
        <v>21</v>
      </c>
      <c r="W1" s="37">
        <f t="shared" si="0"/>
        <v>22</v>
      </c>
      <c r="X1" s="37"/>
      <c r="Y1" s="37">
        <f>+W1+1</f>
        <v>23</v>
      </c>
      <c r="Z1" s="37">
        <f t="shared" si="0"/>
        <v>24</v>
      </c>
      <c r="AA1" s="37">
        <f t="shared" si="0"/>
        <v>25</v>
      </c>
      <c r="AB1" s="37">
        <f t="shared" si="0"/>
        <v>26</v>
      </c>
    </row>
    <row r="2" spans="1:32" ht="19.5" customHeight="1">
      <c r="A2" s="123" t="s">
        <v>13</v>
      </c>
      <c r="B2" s="123"/>
      <c r="C2" s="123"/>
      <c r="D2" s="123"/>
      <c r="E2" s="123"/>
      <c r="F2" s="123"/>
      <c r="G2" s="123"/>
      <c r="H2" s="123"/>
      <c r="I2" s="123"/>
      <c r="J2" s="123"/>
      <c r="K2" s="123"/>
      <c r="L2" s="123"/>
      <c r="M2" s="123"/>
      <c r="N2" s="123"/>
      <c r="O2" s="123"/>
      <c r="P2" s="123"/>
      <c r="Q2" s="123"/>
      <c r="R2" s="123"/>
      <c r="S2" s="123"/>
      <c r="T2" s="123"/>
      <c r="U2" s="123"/>
      <c r="V2" s="123"/>
      <c r="W2" s="123"/>
      <c r="X2" s="123"/>
      <c r="Y2" s="123"/>
      <c r="Z2" s="123"/>
      <c r="AA2" s="123"/>
      <c r="AB2" s="123"/>
    </row>
    <row r="3" spans="1:32" ht="19.5" customHeight="1">
      <c r="A3" s="123" t="s">
        <v>14</v>
      </c>
      <c r="B3" s="123"/>
      <c r="C3" s="123"/>
      <c r="D3" s="123"/>
      <c r="E3" s="123"/>
      <c r="F3" s="123"/>
      <c r="G3" s="123"/>
      <c r="H3" s="123"/>
      <c r="I3" s="123"/>
      <c r="J3" s="123"/>
      <c r="K3" s="123"/>
      <c r="L3" s="123"/>
      <c r="M3" s="123"/>
      <c r="N3" s="123"/>
      <c r="O3" s="123"/>
      <c r="P3" s="123"/>
      <c r="Q3" s="123"/>
      <c r="R3" s="123"/>
      <c r="S3" s="123"/>
      <c r="T3" s="123"/>
      <c r="U3" s="123"/>
      <c r="V3" s="123"/>
      <c r="W3" s="123"/>
      <c r="X3" s="123"/>
      <c r="Y3" s="123"/>
      <c r="Z3" s="123"/>
      <c r="AA3" s="123"/>
      <c r="AB3" s="123"/>
    </row>
    <row r="4" spans="1:32" ht="19.5" customHeight="1">
      <c r="A4" s="123" t="str">
        <f>UPPER("GÓI THẦU XL03 :Thi Công Xây Dựng Đoạn Tuyến Km114+200 - Km126+223 Bao Gồm Tuyến Nối Nút Giao IC12  Với QL1 (bao gồm khảo sát, thiết kế BVTC)")</f>
        <v>GÓI THẦU XL03 :THI CÔNG XÂY DỰNG ĐOẠN TUYẾN KM114+200 - KM126+223 BAO GỒM TUYẾN NỐI NÚT GIAO IC12  VỚI QL1 (BAO GỒM KHẢO SÁT, THIẾT KẾ BVTC)</v>
      </c>
      <c r="B4" s="123"/>
      <c r="C4" s="123"/>
      <c r="D4" s="123"/>
      <c r="E4" s="123"/>
      <c r="F4" s="123"/>
      <c r="G4" s="123"/>
      <c r="H4" s="123"/>
      <c r="I4" s="123"/>
      <c r="J4" s="123"/>
      <c r="K4" s="123"/>
      <c r="L4" s="123"/>
      <c r="M4" s="123"/>
      <c r="N4" s="123"/>
      <c r="O4" s="123"/>
      <c r="P4" s="123"/>
      <c r="Q4" s="123"/>
      <c r="R4" s="123"/>
      <c r="S4" s="123"/>
      <c r="T4" s="123"/>
      <c r="U4" s="123"/>
      <c r="V4" s="123"/>
      <c r="W4" s="123"/>
      <c r="X4" s="123"/>
      <c r="Y4" s="123"/>
      <c r="Z4" s="123"/>
      <c r="AA4" s="123"/>
      <c r="AB4" s="123"/>
    </row>
    <row r="5" spans="1:32" ht="18.75" customHeight="1">
      <c r="A5" s="124" t="s">
        <v>22</v>
      </c>
      <c r="B5" s="125"/>
      <c r="C5" s="125"/>
      <c r="D5" s="125"/>
      <c r="E5" s="125"/>
      <c r="F5" s="125"/>
      <c r="G5" s="125"/>
      <c r="H5" s="126"/>
      <c r="I5" s="127" t="s">
        <v>24</v>
      </c>
      <c r="J5" s="128"/>
      <c r="K5" s="128"/>
      <c r="L5" s="128"/>
      <c r="M5" s="128"/>
      <c r="N5" s="128"/>
      <c r="O5" s="128"/>
      <c r="P5" s="128"/>
      <c r="Q5" s="128"/>
      <c r="R5" s="129"/>
      <c r="S5" s="127" t="s">
        <v>25</v>
      </c>
      <c r="T5" s="128"/>
      <c r="U5" s="128"/>
      <c r="V5" s="128"/>
      <c r="W5" s="128"/>
      <c r="X5" s="128"/>
      <c r="Y5" s="128"/>
      <c r="Z5" s="128"/>
      <c r="AA5" s="128"/>
      <c r="AB5" s="129"/>
    </row>
    <row r="6" spans="1:32" ht="17.25" customHeight="1">
      <c r="A6" s="130" t="s">
        <v>23</v>
      </c>
      <c r="B6" s="131"/>
      <c r="C6" s="131"/>
      <c r="D6" s="131"/>
      <c r="E6" s="131"/>
      <c r="F6" s="131"/>
      <c r="G6" s="131"/>
      <c r="H6" s="132"/>
      <c r="I6" s="133" t="str">
        <f>UPPER("Liên danh Phân viện KHCN GTVT phía Nam - Công ty Cổ phần Tư vấn kỹ thuật và xây dựng Hồng Hà")</f>
        <v>LIÊN DANH PHÂN VIỆN KHCN GTVT PHÍA NAM - CÔNG TY CỔ PHẦN TƯ VẤN KỸ THUẬT VÀ XÂY DỰNG HỒNG HÀ</v>
      </c>
      <c r="J6" s="134"/>
      <c r="K6" s="134"/>
      <c r="L6" s="134"/>
      <c r="M6" s="134"/>
      <c r="N6" s="134"/>
      <c r="O6" s="134"/>
      <c r="P6" s="134"/>
      <c r="Q6" s="134"/>
      <c r="R6" s="135"/>
      <c r="S6" s="136" t="s">
        <v>34</v>
      </c>
      <c r="T6" s="137"/>
      <c r="U6" s="137"/>
      <c r="V6" s="137"/>
      <c r="W6" s="137"/>
      <c r="X6" s="137"/>
      <c r="Y6" s="137"/>
      <c r="Z6" s="137"/>
      <c r="AA6" s="137"/>
      <c r="AB6" s="138"/>
    </row>
    <row r="7" spans="1:32" ht="21" customHeight="1">
      <c r="A7" s="139" t="s">
        <v>15</v>
      </c>
      <c r="B7" s="140"/>
      <c r="C7" s="140"/>
      <c r="D7" s="140"/>
      <c r="E7" s="140"/>
      <c r="F7" s="140"/>
      <c r="G7" s="140"/>
      <c r="H7" s="140"/>
      <c r="I7" s="140"/>
      <c r="J7" s="140"/>
      <c r="K7" s="140"/>
      <c r="L7" s="140"/>
      <c r="M7" s="140"/>
      <c r="N7" s="140"/>
      <c r="O7" s="140"/>
      <c r="P7" s="140"/>
      <c r="Q7" s="140"/>
      <c r="R7" s="140"/>
      <c r="S7" s="140"/>
      <c r="T7" s="140"/>
      <c r="U7" s="140"/>
      <c r="V7" s="140"/>
      <c r="W7" s="140"/>
      <c r="X7" s="140"/>
      <c r="Y7" s="140"/>
      <c r="Z7" s="140"/>
      <c r="AA7" s="140"/>
      <c r="AB7" s="141"/>
    </row>
    <row r="8" spans="1:32" ht="15">
      <c r="A8" s="19" t="s">
        <v>16</v>
      </c>
      <c r="B8" s="20"/>
      <c r="C8" s="20"/>
      <c r="D8" s="20"/>
      <c r="E8" s="20"/>
      <c r="F8" s="20"/>
      <c r="G8" s="20"/>
      <c r="H8" s="20"/>
      <c r="I8" s="20"/>
      <c r="J8" s="21"/>
      <c r="K8" s="21" t="s">
        <v>17</v>
      </c>
      <c r="L8" s="21"/>
      <c r="M8" s="21"/>
      <c r="N8" s="21"/>
      <c r="O8" s="20"/>
      <c r="P8" s="20"/>
      <c r="Q8" s="20"/>
      <c r="R8" s="20"/>
      <c r="S8" s="20"/>
      <c r="T8" s="20"/>
      <c r="U8" s="20"/>
      <c r="V8" s="20"/>
      <c r="W8" s="22"/>
      <c r="X8" s="22"/>
      <c r="Y8" s="22"/>
      <c r="Z8" s="22"/>
      <c r="AA8" s="22"/>
      <c r="AB8" s="23"/>
    </row>
    <row r="9" spans="1:32" ht="15">
      <c r="A9" s="24" t="s">
        <v>18</v>
      </c>
      <c r="B9" s="25"/>
      <c r="C9" s="25" t="s">
        <v>35</v>
      </c>
      <c r="D9" s="25"/>
      <c r="E9" s="25"/>
      <c r="F9" s="25"/>
      <c r="G9" s="25"/>
      <c r="H9" s="25"/>
      <c r="I9" s="25"/>
      <c r="J9" s="26"/>
      <c r="K9" s="26" t="s">
        <v>19</v>
      </c>
      <c r="L9" s="26"/>
      <c r="M9" s="41">
        <f>C14</f>
        <v>884</v>
      </c>
      <c r="N9" s="26"/>
      <c r="O9" s="25"/>
      <c r="P9" s="25"/>
      <c r="Q9" s="25"/>
      <c r="R9" s="25"/>
      <c r="S9" s="25"/>
      <c r="T9" s="25"/>
      <c r="U9" s="25"/>
      <c r="V9" s="25"/>
      <c r="W9" s="27"/>
      <c r="X9" s="27"/>
      <c r="Y9" s="27"/>
      <c r="Z9" s="27"/>
      <c r="AA9" s="27"/>
      <c r="AB9" s="28"/>
    </row>
    <row r="10" spans="1:32" ht="15">
      <c r="A10" s="24" t="s">
        <v>20</v>
      </c>
      <c r="B10" s="25"/>
      <c r="C10" s="25" t="s">
        <v>46</v>
      </c>
      <c r="D10" s="25"/>
      <c r="E10" s="25"/>
      <c r="F10" s="25"/>
      <c r="G10" s="25"/>
      <c r="H10" s="25"/>
      <c r="I10" s="25"/>
      <c r="J10" s="26"/>
      <c r="K10" s="26" t="s">
        <v>21</v>
      </c>
      <c r="L10" s="26"/>
      <c r="M10" s="142">
        <f>B14</f>
        <v>45432</v>
      </c>
      <c r="N10" s="142"/>
      <c r="O10" s="25"/>
      <c r="P10" s="25"/>
      <c r="Q10" s="25"/>
      <c r="R10" s="25"/>
      <c r="S10" s="25"/>
      <c r="T10" s="25"/>
      <c r="U10" s="25"/>
      <c r="V10" s="25"/>
      <c r="W10" s="27"/>
      <c r="X10" s="27"/>
      <c r="Y10" s="27"/>
      <c r="Z10" s="27"/>
      <c r="AA10" s="27"/>
      <c r="AB10" s="28"/>
    </row>
    <row r="11" spans="1:32" ht="11.25" customHeight="1">
      <c r="A11" s="29"/>
      <c r="B11" s="30"/>
      <c r="C11" s="31"/>
      <c r="D11" s="30"/>
      <c r="E11" s="30"/>
      <c r="F11" s="30"/>
      <c r="G11" s="30"/>
      <c r="H11" s="30"/>
      <c r="I11" s="30"/>
      <c r="J11" s="30"/>
      <c r="K11" s="30"/>
      <c r="L11" s="30"/>
      <c r="M11" s="30"/>
      <c r="N11" s="30"/>
      <c r="O11" s="30"/>
      <c r="P11" s="30"/>
      <c r="Q11" s="32"/>
      <c r="R11" s="32"/>
      <c r="S11" s="32"/>
      <c r="T11" s="30"/>
      <c r="U11" s="30"/>
      <c r="V11" s="30"/>
      <c r="W11" s="30"/>
      <c r="X11" s="30"/>
      <c r="Y11" s="30"/>
      <c r="Z11" s="30"/>
      <c r="AA11" s="30"/>
      <c r="AB11" s="33"/>
    </row>
    <row r="12" spans="1:32" ht="47.25" customHeight="1">
      <c r="A12" s="99" t="s">
        <v>10</v>
      </c>
      <c r="B12" s="99" t="s">
        <v>9</v>
      </c>
      <c r="C12" s="99" t="s">
        <v>8</v>
      </c>
      <c r="D12" s="99" t="s">
        <v>31</v>
      </c>
      <c r="E12" s="101" t="s">
        <v>30</v>
      </c>
      <c r="F12" s="102"/>
      <c r="G12" s="103"/>
      <c r="H12" s="101" t="s">
        <v>29</v>
      </c>
      <c r="I12" s="102"/>
      <c r="J12" s="103"/>
      <c r="K12" s="101" t="s">
        <v>28</v>
      </c>
      <c r="L12" s="102"/>
      <c r="M12" s="103"/>
      <c r="N12" s="101" t="s">
        <v>27</v>
      </c>
      <c r="O12" s="102"/>
      <c r="P12" s="103"/>
      <c r="Q12" s="117" t="s">
        <v>32</v>
      </c>
      <c r="R12" s="118"/>
      <c r="S12" s="119"/>
      <c r="T12" s="99" t="s">
        <v>7</v>
      </c>
      <c r="U12" s="120" t="s">
        <v>26</v>
      </c>
      <c r="V12" s="121"/>
      <c r="W12" s="122"/>
      <c r="X12" s="99" t="s">
        <v>12</v>
      </c>
      <c r="Y12" s="99" t="s">
        <v>6</v>
      </c>
      <c r="Z12" s="99" t="s">
        <v>5</v>
      </c>
      <c r="AA12" s="99" t="s">
        <v>4</v>
      </c>
      <c r="AB12" s="99" t="s">
        <v>3</v>
      </c>
    </row>
    <row r="13" spans="1:32" ht="33" customHeight="1">
      <c r="A13" s="100"/>
      <c r="B13" s="100"/>
      <c r="C13" s="100"/>
      <c r="D13" s="100"/>
      <c r="E13" s="43" t="s">
        <v>2</v>
      </c>
      <c r="F13" s="43" t="s">
        <v>1</v>
      </c>
      <c r="G13" s="43" t="s">
        <v>0</v>
      </c>
      <c r="H13" s="43" t="s">
        <v>2</v>
      </c>
      <c r="I13" s="43" t="s">
        <v>1</v>
      </c>
      <c r="J13" s="43" t="s">
        <v>0</v>
      </c>
      <c r="K13" s="43" t="s">
        <v>2</v>
      </c>
      <c r="L13" s="43" t="s">
        <v>1</v>
      </c>
      <c r="M13" s="43" t="s">
        <v>0</v>
      </c>
      <c r="N13" s="43" t="s">
        <v>2</v>
      </c>
      <c r="O13" s="43" t="s">
        <v>1</v>
      </c>
      <c r="P13" s="43" t="s">
        <v>0</v>
      </c>
      <c r="Q13" s="43" t="s">
        <v>2</v>
      </c>
      <c r="R13" s="43" t="s">
        <v>1</v>
      </c>
      <c r="S13" s="43" t="s">
        <v>0</v>
      </c>
      <c r="T13" s="100"/>
      <c r="U13" s="43" t="s">
        <v>2</v>
      </c>
      <c r="V13" s="43" t="s">
        <v>1</v>
      </c>
      <c r="W13" s="43" t="s">
        <v>0</v>
      </c>
      <c r="X13" s="100"/>
      <c r="Y13" s="100"/>
      <c r="Z13" s="100"/>
      <c r="AA13" s="100"/>
      <c r="AB13" s="100"/>
    </row>
    <row r="14" spans="1:32" s="54" customFormat="1" ht="15">
      <c r="A14" s="39">
        <v>0</v>
      </c>
      <c r="B14" s="51">
        <v>45432</v>
      </c>
      <c r="C14" s="44">
        <v>884</v>
      </c>
      <c r="D14" s="45">
        <v>1750</v>
      </c>
      <c r="E14" s="40">
        <f>C14+D14-H14</f>
        <v>1004</v>
      </c>
      <c r="F14" s="40">
        <f>C14+D14-I14</f>
        <v>984</v>
      </c>
      <c r="G14" s="40">
        <f>D14+C14-J14</f>
        <v>964</v>
      </c>
      <c r="H14" s="6">
        <f t="shared" ref="H14:J29" si="1">K14+N14</f>
        <v>1630</v>
      </c>
      <c r="I14" s="6">
        <f t="shared" si="1"/>
        <v>1650</v>
      </c>
      <c r="J14" s="6">
        <f t="shared" si="1"/>
        <v>1670</v>
      </c>
      <c r="K14" s="1">
        <v>2000</v>
      </c>
      <c r="L14" s="1">
        <v>2000</v>
      </c>
      <c r="M14" s="1">
        <v>2000</v>
      </c>
      <c r="N14" s="1">
        <v>-370</v>
      </c>
      <c r="O14" s="1">
        <v>-350</v>
      </c>
      <c r="P14" s="1">
        <v>-330</v>
      </c>
      <c r="Q14" s="40">
        <v>0</v>
      </c>
      <c r="R14" s="40">
        <v>0</v>
      </c>
      <c r="S14" s="40">
        <v>0</v>
      </c>
      <c r="T14" s="7">
        <f>D14+C14-V14</f>
        <v>2984</v>
      </c>
      <c r="U14" s="7">
        <f>N14</f>
        <v>-370</v>
      </c>
      <c r="V14" s="7">
        <f t="shared" ref="V14:W14" si="2">O14</f>
        <v>-350</v>
      </c>
      <c r="W14" s="7">
        <f t="shared" si="2"/>
        <v>-330</v>
      </c>
      <c r="X14" s="7"/>
      <c r="Y14" s="52"/>
      <c r="Z14" s="6"/>
      <c r="AA14" s="6"/>
      <c r="AB14" s="53" t="s">
        <v>11</v>
      </c>
      <c r="AF14" s="55"/>
    </row>
    <row r="15" spans="1:32" ht="15">
      <c r="A15" s="3">
        <v>1</v>
      </c>
      <c r="B15" s="34">
        <f>B14+1</f>
        <v>45433</v>
      </c>
      <c r="C15" s="2">
        <f>C14</f>
        <v>884</v>
      </c>
      <c r="D15" s="5">
        <f>D14-2</f>
        <v>1748</v>
      </c>
      <c r="E15" s="35">
        <f>C15+D15-H15</f>
        <v>1002</v>
      </c>
      <c r="F15" s="35">
        <f>C15+D15-I15</f>
        <v>982</v>
      </c>
      <c r="G15" s="35">
        <f>D15+C15-J15</f>
        <v>962</v>
      </c>
      <c r="H15" s="18">
        <f t="shared" si="1"/>
        <v>1630</v>
      </c>
      <c r="I15" s="18">
        <f t="shared" si="1"/>
        <v>1650</v>
      </c>
      <c r="J15" s="18">
        <f t="shared" si="1"/>
        <v>1670</v>
      </c>
      <c r="K15" s="18">
        <f>K14</f>
        <v>2000</v>
      </c>
      <c r="L15" s="18">
        <f>L14</f>
        <v>2000</v>
      </c>
      <c r="M15" s="18">
        <f>M14</f>
        <v>2000</v>
      </c>
      <c r="N15" s="18">
        <f>N14-Q15</f>
        <v>-370</v>
      </c>
      <c r="O15" s="18">
        <f t="shared" ref="O15:P30" si="3">O14-R15</f>
        <v>-350</v>
      </c>
      <c r="P15" s="18">
        <f t="shared" si="3"/>
        <v>-330</v>
      </c>
      <c r="Q15" s="35">
        <f>Q14</f>
        <v>0</v>
      </c>
      <c r="R15" s="35">
        <f t="shared" ref="R15:S15" si="4">R14</f>
        <v>0</v>
      </c>
      <c r="S15" s="35">
        <f t="shared" si="4"/>
        <v>0</v>
      </c>
      <c r="T15" s="4">
        <f t="shared" ref="T15:T78" si="5">D15+C15-V15</f>
        <v>2982</v>
      </c>
      <c r="U15" s="4">
        <f t="shared" ref="U15:W16" si="6">U14-Q15</f>
        <v>-370</v>
      </c>
      <c r="V15" s="4">
        <f t="shared" si="6"/>
        <v>-350</v>
      </c>
      <c r="W15" s="4">
        <f t="shared" si="6"/>
        <v>-330</v>
      </c>
      <c r="X15" s="4"/>
      <c r="Y15" s="36"/>
      <c r="Z15" s="18"/>
      <c r="AA15" s="18"/>
      <c r="AB15" s="49"/>
    </row>
    <row r="16" spans="1:32" ht="15">
      <c r="A16" s="3">
        <v>2</v>
      </c>
      <c r="B16" s="34">
        <f t="shared" ref="B16:B79" si="7">B15+1</f>
        <v>45434</v>
      </c>
      <c r="C16" s="2">
        <f t="shared" ref="C16:C79" si="8">C15</f>
        <v>884</v>
      </c>
      <c r="D16" s="5">
        <f t="shared" ref="D16:D79" si="9">D15-2</f>
        <v>1746</v>
      </c>
      <c r="E16" s="35">
        <f>C16+D16-H16</f>
        <v>1000</v>
      </c>
      <c r="F16" s="35">
        <f>C16+D16-I16</f>
        <v>980</v>
      </c>
      <c r="G16" s="35">
        <f>D16+C16-J16</f>
        <v>960</v>
      </c>
      <c r="H16" s="18">
        <f t="shared" si="1"/>
        <v>1630</v>
      </c>
      <c r="I16" s="18">
        <f t="shared" si="1"/>
        <v>1650</v>
      </c>
      <c r="J16" s="18">
        <f t="shared" si="1"/>
        <v>1670</v>
      </c>
      <c r="K16" s="18">
        <f t="shared" ref="K16:M31" si="10">K15</f>
        <v>2000</v>
      </c>
      <c r="L16" s="18">
        <f t="shared" si="10"/>
        <v>2000</v>
      </c>
      <c r="M16" s="18">
        <f t="shared" si="10"/>
        <v>2000</v>
      </c>
      <c r="N16" s="18">
        <f>N15-Q16</f>
        <v>-370</v>
      </c>
      <c r="O16" s="18">
        <f t="shared" si="3"/>
        <v>-350</v>
      </c>
      <c r="P16" s="18">
        <f t="shared" si="3"/>
        <v>-330</v>
      </c>
      <c r="Q16" s="35">
        <f t="shared" ref="Q16:S16" si="11">Q15</f>
        <v>0</v>
      </c>
      <c r="R16" s="35">
        <f t="shared" si="11"/>
        <v>0</v>
      </c>
      <c r="S16" s="35">
        <f t="shared" si="11"/>
        <v>0</v>
      </c>
      <c r="T16" s="4">
        <f t="shared" si="5"/>
        <v>2980</v>
      </c>
      <c r="U16" s="4">
        <f t="shared" si="6"/>
        <v>-370</v>
      </c>
      <c r="V16" s="4">
        <f t="shared" si="6"/>
        <v>-350</v>
      </c>
      <c r="W16" s="4">
        <f t="shared" si="6"/>
        <v>-330</v>
      </c>
      <c r="X16" s="4"/>
      <c r="Y16" s="36"/>
      <c r="Z16" s="18"/>
      <c r="AA16" s="18"/>
      <c r="AB16" s="50"/>
      <c r="AD16" s="47"/>
    </row>
    <row r="17" spans="1:30" ht="15.75">
      <c r="A17" s="3">
        <v>3</v>
      </c>
      <c r="B17" s="34">
        <f t="shared" si="7"/>
        <v>45435</v>
      </c>
      <c r="C17" s="2">
        <f t="shared" si="8"/>
        <v>884</v>
      </c>
      <c r="D17" s="5">
        <f t="shared" si="9"/>
        <v>1744</v>
      </c>
      <c r="E17" s="35">
        <f t="shared" ref="E17:E80" si="12">C17+D17-H17</f>
        <v>998</v>
      </c>
      <c r="F17" s="35">
        <f t="shared" ref="F17:F80" si="13">C17+D17-I17</f>
        <v>978</v>
      </c>
      <c r="G17" s="35">
        <f t="shared" ref="G17:G80" si="14">D17+C17-J17</f>
        <v>958</v>
      </c>
      <c r="H17" s="18">
        <f t="shared" si="1"/>
        <v>1630</v>
      </c>
      <c r="I17" s="18">
        <f t="shared" si="1"/>
        <v>1650</v>
      </c>
      <c r="J17" s="18">
        <f t="shared" si="1"/>
        <v>1670</v>
      </c>
      <c r="K17" s="18">
        <f t="shared" si="10"/>
        <v>2000</v>
      </c>
      <c r="L17" s="18">
        <f t="shared" si="10"/>
        <v>2000</v>
      </c>
      <c r="M17" s="18">
        <f t="shared" si="10"/>
        <v>2000</v>
      </c>
      <c r="N17" s="18">
        <f t="shared" ref="N17:P32" si="15">N16-Q17</f>
        <v>-370</v>
      </c>
      <c r="O17" s="18">
        <f t="shared" si="3"/>
        <v>-350</v>
      </c>
      <c r="P17" s="18">
        <f t="shared" si="3"/>
        <v>-330</v>
      </c>
      <c r="Q17" s="35">
        <f t="shared" ref="Q17:S17" si="16">Q16</f>
        <v>0</v>
      </c>
      <c r="R17" s="35">
        <f t="shared" si="16"/>
        <v>0</v>
      </c>
      <c r="S17" s="35">
        <f t="shared" si="16"/>
        <v>0</v>
      </c>
      <c r="T17" s="4">
        <f t="shared" si="5"/>
        <v>2978</v>
      </c>
      <c r="U17" s="83">
        <f t="shared" ref="U17:W17" si="17">U16+$X17*1000-Q17</f>
        <v>-370</v>
      </c>
      <c r="V17" s="83">
        <f t="shared" si="17"/>
        <v>-350</v>
      </c>
      <c r="W17" s="83">
        <f t="shared" si="17"/>
        <v>-330</v>
      </c>
      <c r="X17" s="4"/>
      <c r="Y17" s="18"/>
      <c r="Z17" s="18"/>
      <c r="AA17" s="18"/>
      <c r="AB17" s="50"/>
      <c r="AD17" s="57">
        <v>45435</v>
      </c>
    </row>
    <row r="18" spans="1:30" ht="16.5" customHeight="1">
      <c r="A18" s="3">
        <v>4</v>
      </c>
      <c r="B18" s="34">
        <f t="shared" si="7"/>
        <v>45436</v>
      </c>
      <c r="C18" s="2">
        <f t="shared" si="8"/>
        <v>884</v>
      </c>
      <c r="D18" s="5">
        <f t="shared" si="9"/>
        <v>1742</v>
      </c>
      <c r="E18" s="35">
        <f t="shared" si="12"/>
        <v>996</v>
      </c>
      <c r="F18" s="35">
        <f t="shared" si="13"/>
        <v>976</v>
      </c>
      <c r="G18" s="35">
        <f t="shared" si="14"/>
        <v>956</v>
      </c>
      <c r="H18" s="18">
        <f t="shared" si="1"/>
        <v>1630</v>
      </c>
      <c r="I18" s="18">
        <f t="shared" si="1"/>
        <v>1650</v>
      </c>
      <c r="J18" s="18">
        <f t="shared" si="1"/>
        <v>1670</v>
      </c>
      <c r="K18" s="18">
        <f t="shared" si="10"/>
        <v>2000</v>
      </c>
      <c r="L18" s="18">
        <f t="shared" si="10"/>
        <v>2000</v>
      </c>
      <c r="M18" s="18">
        <f t="shared" si="10"/>
        <v>2000</v>
      </c>
      <c r="N18" s="18">
        <f t="shared" si="15"/>
        <v>-370</v>
      </c>
      <c r="O18" s="18">
        <f t="shared" si="3"/>
        <v>-350</v>
      </c>
      <c r="P18" s="18">
        <f t="shared" si="3"/>
        <v>-330</v>
      </c>
      <c r="Q18" s="35">
        <f t="shared" ref="Q18:S18" si="18">Q17</f>
        <v>0</v>
      </c>
      <c r="R18" s="35">
        <f t="shared" si="18"/>
        <v>0</v>
      </c>
      <c r="S18" s="35">
        <f t="shared" si="18"/>
        <v>0</v>
      </c>
      <c r="T18" s="4">
        <f t="shared" si="5"/>
        <v>2976</v>
      </c>
      <c r="U18" s="83">
        <f t="shared" ref="U18:U81" si="19">U17+$X18*1000-Q18</f>
        <v>-370</v>
      </c>
      <c r="V18" s="83">
        <f t="shared" ref="V18:V81" si="20">V17+$X18*1000-R18</f>
        <v>-350</v>
      </c>
      <c r="W18" s="83">
        <f t="shared" ref="W18:W81" si="21">W17+$X18*1000-S18</f>
        <v>-330</v>
      </c>
      <c r="X18" s="4"/>
      <c r="Y18" s="18"/>
      <c r="Z18" s="18"/>
      <c r="AA18" s="18"/>
      <c r="AB18" s="50"/>
      <c r="AD18" s="57">
        <v>45439</v>
      </c>
    </row>
    <row r="19" spans="1:30" ht="16.5" customHeight="1">
      <c r="A19" s="3">
        <v>5</v>
      </c>
      <c r="B19" s="34">
        <f t="shared" si="7"/>
        <v>45437</v>
      </c>
      <c r="C19" s="2">
        <f t="shared" si="8"/>
        <v>884</v>
      </c>
      <c r="D19" s="5">
        <f t="shared" si="9"/>
        <v>1740</v>
      </c>
      <c r="E19" s="35">
        <f t="shared" si="12"/>
        <v>994</v>
      </c>
      <c r="F19" s="35">
        <f t="shared" si="13"/>
        <v>974</v>
      </c>
      <c r="G19" s="35">
        <f t="shared" si="14"/>
        <v>954</v>
      </c>
      <c r="H19" s="18">
        <f t="shared" si="1"/>
        <v>1630</v>
      </c>
      <c r="I19" s="18">
        <f t="shared" si="1"/>
        <v>1650</v>
      </c>
      <c r="J19" s="18">
        <f t="shared" si="1"/>
        <v>1670</v>
      </c>
      <c r="K19" s="18">
        <f t="shared" si="10"/>
        <v>2000</v>
      </c>
      <c r="L19" s="18">
        <f t="shared" si="10"/>
        <v>2000</v>
      </c>
      <c r="M19" s="18">
        <f t="shared" si="10"/>
        <v>2000</v>
      </c>
      <c r="N19" s="18">
        <f t="shared" si="15"/>
        <v>-370</v>
      </c>
      <c r="O19" s="18">
        <f t="shared" si="3"/>
        <v>-350</v>
      </c>
      <c r="P19" s="18">
        <f t="shared" si="3"/>
        <v>-330</v>
      </c>
      <c r="Q19" s="35">
        <f t="shared" ref="Q19:S19" si="22">Q18</f>
        <v>0</v>
      </c>
      <c r="R19" s="35">
        <f t="shared" si="22"/>
        <v>0</v>
      </c>
      <c r="S19" s="35">
        <f t="shared" si="22"/>
        <v>0</v>
      </c>
      <c r="T19" s="4">
        <f t="shared" si="5"/>
        <v>2974</v>
      </c>
      <c r="U19" s="83">
        <f t="shared" si="19"/>
        <v>-370</v>
      </c>
      <c r="V19" s="83">
        <f t="shared" si="20"/>
        <v>-350</v>
      </c>
      <c r="W19" s="83">
        <f t="shared" si="21"/>
        <v>-330</v>
      </c>
      <c r="X19" s="4"/>
      <c r="Y19" s="18"/>
      <c r="Z19" s="18"/>
      <c r="AA19" s="18"/>
      <c r="AB19" s="50"/>
      <c r="AD19" s="57">
        <v>45444</v>
      </c>
    </row>
    <row r="20" spans="1:30" ht="16.5" customHeight="1">
      <c r="A20" s="3">
        <v>6</v>
      </c>
      <c r="B20" s="34">
        <f t="shared" si="7"/>
        <v>45438</v>
      </c>
      <c r="C20" s="2">
        <f t="shared" si="8"/>
        <v>884</v>
      </c>
      <c r="D20" s="5">
        <f t="shared" si="9"/>
        <v>1738</v>
      </c>
      <c r="E20" s="35">
        <f t="shared" si="12"/>
        <v>992</v>
      </c>
      <c r="F20" s="35">
        <f t="shared" si="13"/>
        <v>972</v>
      </c>
      <c r="G20" s="35">
        <f t="shared" si="14"/>
        <v>952</v>
      </c>
      <c r="H20" s="18">
        <f t="shared" si="1"/>
        <v>1630</v>
      </c>
      <c r="I20" s="18">
        <f t="shared" si="1"/>
        <v>1650</v>
      </c>
      <c r="J20" s="18">
        <f t="shared" si="1"/>
        <v>1670</v>
      </c>
      <c r="K20" s="18">
        <f t="shared" si="10"/>
        <v>2000</v>
      </c>
      <c r="L20" s="18">
        <f t="shared" si="10"/>
        <v>2000</v>
      </c>
      <c r="M20" s="18">
        <f t="shared" si="10"/>
        <v>2000</v>
      </c>
      <c r="N20" s="18">
        <f t="shared" si="15"/>
        <v>-370</v>
      </c>
      <c r="O20" s="18">
        <f t="shared" si="3"/>
        <v>-350</v>
      </c>
      <c r="P20" s="18">
        <f t="shared" si="3"/>
        <v>-330</v>
      </c>
      <c r="Q20" s="35">
        <f t="shared" ref="Q20:S20" si="23">Q19</f>
        <v>0</v>
      </c>
      <c r="R20" s="35">
        <f t="shared" si="23"/>
        <v>0</v>
      </c>
      <c r="S20" s="35">
        <f t="shared" si="23"/>
        <v>0</v>
      </c>
      <c r="T20" s="4">
        <f t="shared" si="5"/>
        <v>2972</v>
      </c>
      <c r="U20" s="83">
        <f t="shared" si="19"/>
        <v>-370</v>
      </c>
      <c r="V20" s="83">
        <f t="shared" si="20"/>
        <v>-350</v>
      </c>
      <c r="W20" s="83">
        <f t="shared" si="21"/>
        <v>-330</v>
      </c>
      <c r="X20" s="4"/>
      <c r="Y20" s="18"/>
      <c r="Z20" s="18"/>
      <c r="AA20" s="18"/>
      <c r="AB20" s="50"/>
      <c r="AD20" s="57">
        <v>45448</v>
      </c>
    </row>
    <row r="21" spans="1:30" ht="16.5" customHeight="1">
      <c r="A21" s="3">
        <v>7</v>
      </c>
      <c r="B21" s="34">
        <f t="shared" si="7"/>
        <v>45439</v>
      </c>
      <c r="C21" s="2">
        <f t="shared" si="8"/>
        <v>884</v>
      </c>
      <c r="D21" s="5">
        <f t="shared" si="9"/>
        <v>1736</v>
      </c>
      <c r="E21" s="35">
        <f t="shared" si="12"/>
        <v>990</v>
      </c>
      <c r="F21" s="35">
        <f t="shared" si="13"/>
        <v>970</v>
      </c>
      <c r="G21" s="35">
        <f t="shared" si="14"/>
        <v>950</v>
      </c>
      <c r="H21" s="18">
        <f t="shared" si="1"/>
        <v>1630</v>
      </c>
      <c r="I21" s="18">
        <f t="shared" si="1"/>
        <v>1650</v>
      </c>
      <c r="J21" s="18">
        <f t="shared" si="1"/>
        <v>1670</v>
      </c>
      <c r="K21" s="18">
        <f t="shared" si="10"/>
        <v>2000</v>
      </c>
      <c r="L21" s="18">
        <f t="shared" si="10"/>
        <v>2000</v>
      </c>
      <c r="M21" s="18">
        <f t="shared" si="10"/>
        <v>2000</v>
      </c>
      <c r="N21" s="18">
        <f t="shared" si="15"/>
        <v>-370</v>
      </c>
      <c r="O21" s="18">
        <f t="shared" si="3"/>
        <v>-350</v>
      </c>
      <c r="P21" s="18">
        <f t="shared" si="3"/>
        <v>-330</v>
      </c>
      <c r="Q21" s="35">
        <f t="shared" ref="Q21:S21" si="24">Q20</f>
        <v>0</v>
      </c>
      <c r="R21" s="35">
        <f t="shared" si="24"/>
        <v>0</v>
      </c>
      <c r="S21" s="35">
        <f t="shared" si="24"/>
        <v>0</v>
      </c>
      <c r="T21" s="4">
        <f t="shared" si="5"/>
        <v>2970</v>
      </c>
      <c r="U21" s="83">
        <f t="shared" si="19"/>
        <v>-370</v>
      </c>
      <c r="V21" s="83">
        <f t="shared" si="20"/>
        <v>-350</v>
      </c>
      <c r="W21" s="83">
        <f t="shared" si="21"/>
        <v>-330</v>
      </c>
      <c r="X21" s="4"/>
      <c r="Y21" s="18"/>
      <c r="Z21" s="18"/>
      <c r="AA21" s="18"/>
      <c r="AB21" s="50"/>
      <c r="AD21" s="57">
        <v>45452</v>
      </c>
    </row>
    <row r="22" spans="1:30" ht="16.5" customHeight="1">
      <c r="A22" s="3">
        <v>8</v>
      </c>
      <c r="B22" s="34">
        <f t="shared" si="7"/>
        <v>45440</v>
      </c>
      <c r="C22" s="2">
        <f t="shared" si="8"/>
        <v>884</v>
      </c>
      <c r="D22" s="5">
        <f t="shared" si="9"/>
        <v>1734</v>
      </c>
      <c r="E22" s="35">
        <f t="shared" si="12"/>
        <v>988</v>
      </c>
      <c r="F22" s="35">
        <f t="shared" si="13"/>
        <v>968</v>
      </c>
      <c r="G22" s="35">
        <f t="shared" si="14"/>
        <v>948</v>
      </c>
      <c r="H22" s="18">
        <f t="shared" si="1"/>
        <v>1630</v>
      </c>
      <c r="I22" s="18">
        <f t="shared" si="1"/>
        <v>1650</v>
      </c>
      <c r="J22" s="18">
        <f t="shared" si="1"/>
        <v>1670</v>
      </c>
      <c r="K22" s="18">
        <f t="shared" si="10"/>
        <v>2000</v>
      </c>
      <c r="L22" s="18">
        <f t="shared" si="10"/>
        <v>2000</v>
      </c>
      <c r="M22" s="18">
        <f t="shared" si="10"/>
        <v>2000</v>
      </c>
      <c r="N22" s="18">
        <f t="shared" si="15"/>
        <v>-370</v>
      </c>
      <c r="O22" s="18">
        <f t="shared" si="3"/>
        <v>-350</v>
      </c>
      <c r="P22" s="18">
        <f t="shared" si="3"/>
        <v>-330</v>
      </c>
      <c r="Q22" s="35">
        <f t="shared" ref="Q22:S22" si="25">Q21</f>
        <v>0</v>
      </c>
      <c r="R22" s="35">
        <f t="shared" si="25"/>
        <v>0</v>
      </c>
      <c r="S22" s="35">
        <f t="shared" si="25"/>
        <v>0</v>
      </c>
      <c r="T22" s="4">
        <f t="shared" si="5"/>
        <v>2968</v>
      </c>
      <c r="U22" s="83">
        <f t="shared" si="19"/>
        <v>-370</v>
      </c>
      <c r="V22" s="83">
        <f t="shared" si="20"/>
        <v>-350</v>
      </c>
      <c r="W22" s="83">
        <f t="shared" si="21"/>
        <v>-330</v>
      </c>
      <c r="X22" s="4"/>
      <c r="Y22" s="18"/>
      <c r="Z22" s="18"/>
      <c r="AA22" s="18"/>
      <c r="AB22" s="50"/>
      <c r="AD22" s="57">
        <v>45456</v>
      </c>
    </row>
    <row r="23" spans="1:30" ht="16.5" customHeight="1">
      <c r="A23" s="3">
        <v>9</v>
      </c>
      <c r="B23" s="34">
        <f t="shared" si="7"/>
        <v>45441</v>
      </c>
      <c r="C23" s="2">
        <f t="shared" si="8"/>
        <v>884</v>
      </c>
      <c r="D23" s="5">
        <f t="shared" si="9"/>
        <v>1732</v>
      </c>
      <c r="E23" s="35">
        <f t="shared" si="12"/>
        <v>986</v>
      </c>
      <c r="F23" s="35">
        <f t="shared" si="13"/>
        <v>966</v>
      </c>
      <c r="G23" s="35">
        <f t="shared" si="14"/>
        <v>946</v>
      </c>
      <c r="H23" s="18">
        <f t="shared" si="1"/>
        <v>1630</v>
      </c>
      <c r="I23" s="18">
        <f t="shared" si="1"/>
        <v>1650</v>
      </c>
      <c r="J23" s="18">
        <f t="shared" si="1"/>
        <v>1670</v>
      </c>
      <c r="K23" s="18">
        <f t="shared" si="10"/>
        <v>2000</v>
      </c>
      <c r="L23" s="18">
        <f t="shared" si="10"/>
        <v>2000</v>
      </c>
      <c r="M23" s="18">
        <f t="shared" si="10"/>
        <v>2000</v>
      </c>
      <c r="N23" s="18">
        <f t="shared" si="15"/>
        <v>-370</v>
      </c>
      <c r="O23" s="18">
        <f t="shared" si="3"/>
        <v>-350</v>
      </c>
      <c r="P23" s="18">
        <f t="shared" si="3"/>
        <v>-330</v>
      </c>
      <c r="Q23" s="35">
        <f t="shared" ref="Q23:S23" si="26">Q22</f>
        <v>0</v>
      </c>
      <c r="R23" s="35">
        <f t="shared" si="26"/>
        <v>0</v>
      </c>
      <c r="S23" s="35">
        <f t="shared" si="26"/>
        <v>0</v>
      </c>
      <c r="T23" s="4">
        <f t="shared" si="5"/>
        <v>2966</v>
      </c>
      <c r="U23" s="83">
        <f t="shared" si="19"/>
        <v>-370</v>
      </c>
      <c r="V23" s="83">
        <f t="shared" si="20"/>
        <v>-350</v>
      </c>
      <c r="W23" s="83">
        <f t="shared" si="21"/>
        <v>-330</v>
      </c>
      <c r="X23" s="4"/>
      <c r="Y23" s="18"/>
      <c r="Z23" s="18"/>
      <c r="AA23" s="18"/>
      <c r="AB23" s="50"/>
      <c r="AD23" s="57">
        <v>45460</v>
      </c>
    </row>
    <row r="24" spans="1:30" ht="16.5" customHeight="1">
      <c r="A24" s="3">
        <v>10</v>
      </c>
      <c r="B24" s="34">
        <f t="shared" si="7"/>
        <v>45442</v>
      </c>
      <c r="C24" s="2">
        <f t="shared" si="8"/>
        <v>884</v>
      </c>
      <c r="D24" s="5">
        <f t="shared" si="9"/>
        <v>1730</v>
      </c>
      <c r="E24" s="35">
        <f t="shared" si="12"/>
        <v>984</v>
      </c>
      <c r="F24" s="35">
        <f t="shared" si="13"/>
        <v>964</v>
      </c>
      <c r="G24" s="35">
        <f t="shared" si="14"/>
        <v>944</v>
      </c>
      <c r="H24" s="18">
        <f t="shared" si="1"/>
        <v>1630</v>
      </c>
      <c r="I24" s="18">
        <f t="shared" si="1"/>
        <v>1650</v>
      </c>
      <c r="J24" s="18">
        <f t="shared" si="1"/>
        <v>1670</v>
      </c>
      <c r="K24" s="18">
        <f t="shared" si="10"/>
        <v>2000</v>
      </c>
      <c r="L24" s="18">
        <f t="shared" si="10"/>
        <v>2000</v>
      </c>
      <c r="M24" s="18">
        <f t="shared" si="10"/>
        <v>2000</v>
      </c>
      <c r="N24" s="18">
        <f t="shared" si="15"/>
        <v>-370</v>
      </c>
      <c r="O24" s="18">
        <f t="shared" si="3"/>
        <v>-350</v>
      </c>
      <c r="P24" s="18">
        <f t="shared" si="3"/>
        <v>-330</v>
      </c>
      <c r="Q24" s="35">
        <f t="shared" ref="Q24:S24" si="27">Q23</f>
        <v>0</v>
      </c>
      <c r="R24" s="35">
        <f t="shared" si="27"/>
        <v>0</v>
      </c>
      <c r="S24" s="35">
        <f t="shared" si="27"/>
        <v>0</v>
      </c>
      <c r="T24" s="4">
        <f t="shared" si="5"/>
        <v>2964</v>
      </c>
      <c r="U24" s="83">
        <f t="shared" si="19"/>
        <v>-370</v>
      </c>
      <c r="V24" s="83">
        <f t="shared" si="20"/>
        <v>-350</v>
      </c>
      <c r="W24" s="83">
        <f t="shared" si="21"/>
        <v>-330</v>
      </c>
      <c r="X24" s="4"/>
      <c r="Y24" s="18"/>
      <c r="Z24" s="18"/>
      <c r="AA24" s="18"/>
      <c r="AB24" s="50"/>
      <c r="AD24" s="57"/>
    </row>
    <row r="25" spans="1:30" ht="16.5" customHeight="1">
      <c r="A25" s="3">
        <v>11</v>
      </c>
      <c r="B25" s="34">
        <f t="shared" si="7"/>
        <v>45443</v>
      </c>
      <c r="C25" s="2">
        <f t="shared" si="8"/>
        <v>884</v>
      </c>
      <c r="D25" s="5">
        <f t="shared" si="9"/>
        <v>1728</v>
      </c>
      <c r="E25" s="35">
        <f t="shared" si="12"/>
        <v>982</v>
      </c>
      <c r="F25" s="35">
        <f t="shared" si="13"/>
        <v>962</v>
      </c>
      <c r="G25" s="35">
        <f t="shared" si="14"/>
        <v>942</v>
      </c>
      <c r="H25" s="18">
        <f t="shared" si="1"/>
        <v>1630</v>
      </c>
      <c r="I25" s="18">
        <f t="shared" si="1"/>
        <v>1650</v>
      </c>
      <c r="J25" s="18">
        <f t="shared" si="1"/>
        <v>1670</v>
      </c>
      <c r="K25" s="18">
        <f t="shared" si="10"/>
        <v>2000</v>
      </c>
      <c r="L25" s="18">
        <f t="shared" si="10"/>
        <v>2000</v>
      </c>
      <c r="M25" s="18">
        <f t="shared" si="10"/>
        <v>2000</v>
      </c>
      <c r="N25" s="18">
        <f t="shared" si="15"/>
        <v>-370</v>
      </c>
      <c r="O25" s="18">
        <f t="shared" si="3"/>
        <v>-350</v>
      </c>
      <c r="P25" s="18">
        <f t="shared" si="3"/>
        <v>-330</v>
      </c>
      <c r="Q25" s="65">
        <f t="shared" ref="Q25:S25" si="28">Q24</f>
        <v>0</v>
      </c>
      <c r="R25" s="65">
        <f t="shared" si="28"/>
        <v>0</v>
      </c>
      <c r="S25" s="65">
        <f t="shared" si="28"/>
        <v>0</v>
      </c>
      <c r="T25" s="4">
        <f t="shared" si="5"/>
        <v>2962</v>
      </c>
      <c r="U25" s="83">
        <f t="shared" si="19"/>
        <v>-370</v>
      </c>
      <c r="V25" s="83">
        <f t="shared" si="20"/>
        <v>-350</v>
      </c>
      <c r="W25" s="83">
        <f t="shared" si="21"/>
        <v>-330</v>
      </c>
      <c r="X25" s="4"/>
      <c r="Y25" s="18"/>
      <c r="Z25" s="18"/>
      <c r="AA25" s="18"/>
      <c r="AB25" s="50"/>
      <c r="AD25" s="57"/>
    </row>
    <row r="26" spans="1:30" ht="16.5" customHeight="1">
      <c r="A26" s="3">
        <v>12</v>
      </c>
      <c r="B26" s="34">
        <f t="shared" si="7"/>
        <v>45444</v>
      </c>
      <c r="C26" s="2">
        <f t="shared" si="8"/>
        <v>884</v>
      </c>
      <c r="D26" s="5">
        <f t="shared" si="9"/>
        <v>1726</v>
      </c>
      <c r="E26" s="35">
        <f t="shared" si="12"/>
        <v>980</v>
      </c>
      <c r="F26" s="35">
        <f t="shared" si="13"/>
        <v>960</v>
      </c>
      <c r="G26" s="35">
        <f t="shared" si="14"/>
        <v>940</v>
      </c>
      <c r="H26" s="18">
        <f t="shared" si="1"/>
        <v>1630</v>
      </c>
      <c r="I26" s="18">
        <f t="shared" si="1"/>
        <v>1650</v>
      </c>
      <c r="J26" s="18">
        <f t="shared" si="1"/>
        <v>1670</v>
      </c>
      <c r="K26" s="18">
        <f t="shared" si="10"/>
        <v>2000</v>
      </c>
      <c r="L26" s="18">
        <f t="shared" si="10"/>
        <v>2000</v>
      </c>
      <c r="M26" s="18">
        <f t="shared" si="10"/>
        <v>2000</v>
      </c>
      <c r="N26" s="18">
        <f t="shared" si="15"/>
        <v>-370</v>
      </c>
      <c r="O26" s="18">
        <f t="shared" si="3"/>
        <v>-350</v>
      </c>
      <c r="P26" s="18">
        <f t="shared" si="3"/>
        <v>-330</v>
      </c>
      <c r="Q26" s="35">
        <f t="shared" ref="Q26:S26" si="29">Q25</f>
        <v>0</v>
      </c>
      <c r="R26" s="35">
        <f t="shared" si="29"/>
        <v>0</v>
      </c>
      <c r="S26" s="35">
        <f t="shared" si="29"/>
        <v>0</v>
      </c>
      <c r="T26" s="4">
        <f t="shared" si="5"/>
        <v>2810</v>
      </c>
      <c r="U26" s="84">
        <f>U25+0.17*1000-Q26</f>
        <v>-200</v>
      </c>
      <c r="V26" s="84">
        <f>V25+0.15*1000-R26</f>
        <v>-200</v>
      </c>
      <c r="W26" s="84">
        <f>W25+0.13*1000-S26</f>
        <v>-200</v>
      </c>
      <c r="X26" s="4"/>
      <c r="Y26" s="18"/>
      <c r="Z26" s="18"/>
      <c r="AA26" s="18"/>
      <c r="AB26" s="50">
        <v>7</v>
      </c>
      <c r="AD26" s="57"/>
    </row>
    <row r="27" spans="1:30" ht="16.5" customHeight="1">
      <c r="A27" s="3">
        <v>13</v>
      </c>
      <c r="B27" s="34">
        <f t="shared" si="7"/>
        <v>45445</v>
      </c>
      <c r="C27" s="2">
        <f t="shared" si="8"/>
        <v>884</v>
      </c>
      <c r="D27" s="5">
        <f t="shared" si="9"/>
        <v>1724</v>
      </c>
      <c r="E27" s="35">
        <f t="shared" si="12"/>
        <v>978</v>
      </c>
      <c r="F27" s="35">
        <f t="shared" si="13"/>
        <v>958</v>
      </c>
      <c r="G27" s="35">
        <f t="shared" si="14"/>
        <v>938</v>
      </c>
      <c r="H27" s="18">
        <f t="shared" si="1"/>
        <v>1630</v>
      </c>
      <c r="I27" s="18">
        <f t="shared" si="1"/>
        <v>1650</v>
      </c>
      <c r="J27" s="18">
        <f t="shared" si="1"/>
        <v>1670</v>
      </c>
      <c r="K27" s="18">
        <f t="shared" si="10"/>
        <v>2000</v>
      </c>
      <c r="L27" s="18">
        <f t="shared" si="10"/>
        <v>2000</v>
      </c>
      <c r="M27" s="18">
        <f t="shared" si="10"/>
        <v>2000</v>
      </c>
      <c r="N27" s="18">
        <f t="shared" si="15"/>
        <v>-370</v>
      </c>
      <c r="O27" s="18">
        <f t="shared" si="3"/>
        <v>-350</v>
      </c>
      <c r="P27" s="18">
        <f t="shared" si="3"/>
        <v>-330</v>
      </c>
      <c r="Q27" s="35">
        <f t="shared" ref="Q27:S27" si="30">Q26</f>
        <v>0</v>
      </c>
      <c r="R27" s="35">
        <f t="shared" si="30"/>
        <v>0</v>
      </c>
      <c r="S27" s="35">
        <f t="shared" si="30"/>
        <v>0</v>
      </c>
      <c r="T27" s="4">
        <f t="shared" si="5"/>
        <v>2808</v>
      </c>
      <c r="U27" s="83">
        <f t="shared" si="19"/>
        <v>-200</v>
      </c>
      <c r="V27" s="83">
        <f t="shared" si="20"/>
        <v>-200</v>
      </c>
      <c r="W27" s="83">
        <f t="shared" si="21"/>
        <v>-200</v>
      </c>
      <c r="X27" s="4"/>
      <c r="Y27" s="18"/>
      <c r="Z27" s="18"/>
      <c r="AA27" s="18"/>
      <c r="AB27" s="50"/>
      <c r="AD27" s="57"/>
    </row>
    <row r="28" spans="1:30" ht="16.5" customHeight="1">
      <c r="A28" s="3">
        <v>14</v>
      </c>
      <c r="B28" s="34">
        <f t="shared" si="7"/>
        <v>45446</v>
      </c>
      <c r="C28" s="2">
        <f t="shared" si="8"/>
        <v>884</v>
      </c>
      <c r="D28" s="5">
        <f t="shared" si="9"/>
        <v>1722</v>
      </c>
      <c r="E28" s="35">
        <f t="shared" si="12"/>
        <v>976</v>
      </c>
      <c r="F28" s="35">
        <f t="shared" si="13"/>
        <v>956</v>
      </c>
      <c r="G28" s="35">
        <f t="shared" si="14"/>
        <v>936</v>
      </c>
      <c r="H28" s="18">
        <f t="shared" si="1"/>
        <v>1630</v>
      </c>
      <c r="I28" s="18">
        <f t="shared" si="1"/>
        <v>1650</v>
      </c>
      <c r="J28" s="18">
        <f t="shared" si="1"/>
        <v>1670</v>
      </c>
      <c r="K28" s="18">
        <f t="shared" si="10"/>
        <v>2000</v>
      </c>
      <c r="L28" s="18">
        <f t="shared" si="10"/>
        <v>2000</v>
      </c>
      <c r="M28" s="18">
        <f t="shared" si="10"/>
        <v>2000</v>
      </c>
      <c r="N28" s="18">
        <f t="shared" si="15"/>
        <v>-370</v>
      </c>
      <c r="O28" s="18">
        <f t="shared" si="3"/>
        <v>-350</v>
      </c>
      <c r="P28" s="18">
        <f t="shared" si="3"/>
        <v>-330</v>
      </c>
      <c r="Q28" s="35">
        <f t="shared" ref="Q28:S28" si="31">Q27</f>
        <v>0</v>
      </c>
      <c r="R28" s="35">
        <f t="shared" si="31"/>
        <v>0</v>
      </c>
      <c r="S28" s="35">
        <f t="shared" si="31"/>
        <v>0</v>
      </c>
      <c r="T28" s="4">
        <f t="shared" si="5"/>
        <v>2806</v>
      </c>
      <c r="U28" s="83">
        <f t="shared" si="19"/>
        <v>-200</v>
      </c>
      <c r="V28" s="83">
        <f t="shared" si="20"/>
        <v>-200</v>
      </c>
      <c r="W28" s="83">
        <f t="shared" si="21"/>
        <v>-200</v>
      </c>
      <c r="X28" s="4"/>
      <c r="Y28" s="18"/>
      <c r="Z28" s="18"/>
      <c r="AA28" s="18"/>
      <c r="AB28" s="50"/>
      <c r="AD28" s="47"/>
    </row>
    <row r="29" spans="1:30" ht="16.5" customHeight="1">
      <c r="A29" s="3">
        <v>15</v>
      </c>
      <c r="B29" s="34">
        <f t="shared" si="7"/>
        <v>45447</v>
      </c>
      <c r="C29" s="2">
        <f t="shared" si="8"/>
        <v>884</v>
      </c>
      <c r="D29" s="5">
        <f t="shared" si="9"/>
        <v>1720</v>
      </c>
      <c r="E29" s="35">
        <f t="shared" si="12"/>
        <v>974</v>
      </c>
      <c r="F29" s="35">
        <f t="shared" si="13"/>
        <v>954</v>
      </c>
      <c r="G29" s="35">
        <f t="shared" si="14"/>
        <v>934</v>
      </c>
      <c r="H29" s="18">
        <f t="shared" si="1"/>
        <v>1630</v>
      </c>
      <c r="I29" s="18">
        <f t="shared" si="1"/>
        <v>1650</v>
      </c>
      <c r="J29" s="18">
        <f t="shared" si="1"/>
        <v>1670</v>
      </c>
      <c r="K29" s="18">
        <f t="shared" si="10"/>
        <v>2000</v>
      </c>
      <c r="L29" s="18">
        <f t="shared" si="10"/>
        <v>2000</v>
      </c>
      <c r="M29" s="18">
        <f t="shared" si="10"/>
        <v>2000</v>
      </c>
      <c r="N29" s="18">
        <f t="shared" si="15"/>
        <v>-370</v>
      </c>
      <c r="O29" s="18">
        <f t="shared" si="3"/>
        <v>-350</v>
      </c>
      <c r="P29" s="18">
        <f t="shared" si="3"/>
        <v>-330</v>
      </c>
      <c r="Q29" s="35">
        <f t="shared" ref="Q29:S29" si="32">Q28</f>
        <v>0</v>
      </c>
      <c r="R29" s="35">
        <f t="shared" si="32"/>
        <v>0</v>
      </c>
      <c r="S29" s="35">
        <f t="shared" si="32"/>
        <v>0</v>
      </c>
      <c r="T29" s="4">
        <f t="shared" si="5"/>
        <v>2804</v>
      </c>
      <c r="U29" s="83">
        <f t="shared" si="19"/>
        <v>-200</v>
      </c>
      <c r="V29" s="83">
        <f t="shared" si="20"/>
        <v>-200</v>
      </c>
      <c r="W29" s="83">
        <f t="shared" si="21"/>
        <v>-200</v>
      </c>
      <c r="X29" s="4"/>
      <c r="Y29" s="18"/>
      <c r="Z29" s="18"/>
      <c r="AA29" s="18"/>
      <c r="AB29" s="50"/>
    </row>
    <row r="30" spans="1:30" ht="16.5" customHeight="1">
      <c r="A30" s="3">
        <v>16</v>
      </c>
      <c r="B30" s="34">
        <f t="shared" si="7"/>
        <v>45448</v>
      </c>
      <c r="C30" s="2">
        <f t="shared" si="8"/>
        <v>884</v>
      </c>
      <c r="D30" s="5">
        <f t="shared" si="9"/>
        <v>1718</v>
      </c>
      <c r="E30" s="35">
        <f t="shared" si="12"/>
        <v>972</v>
      </c>
      <c r="F30" s="35">
        <f t="shared" si="13"/>
        <v>952</v>
      </c>
      <c r="G30" s="35">
        <f t="shared" si="14"/>
        <v>932</v>
      </c>
      <c r="H30" s="18">
        <f t="shared" ref="H30:J93" si="33">K30+N30</f>
        <v>1630</v>
      </c>
      <c r="I30" s="18">
        <f t="shared" si="33"/>
        <v>1650</v>
      </c>
      <c r="J30" s="18">
        <f t="shared" si="33"/>
        <v>1670</v>
      </c>
      <c r="K30" s="18">
        <f t="shared" si="10"/>
        <v>2000</v>
      </c>
      <c r="L30" s="18">
        <f t="shared" si="10"/>
        <v>2000</v>
      </c>
      <c r="M30" s="18">
        <f t="shared" si="10"/>
        <v>2000</v>
      </c>
      <c r="N30" s="18">
        <f t="shared" si="15"/>
        <v>-370</v>
      </c>
      <c r="O30" s="18">
        <f t="shared" si="3"/>
        <v>-350</v>
      </c>
      <c r="P30" s="18">
        <f t="shared" si="3"/>
        <v>-330</v>
      </c>
      <c r="Q30" s="35">
        <f t="shared" ref="Q30:S30" si="34">Q29</f>
        <v>0</v>
      </c>
      <c r="R30" s="35">
        <f t="shared" si="34"/>
        <v>0</v>
      </c>
      <c r="S30" s="35">
        <f t="shared" si="34"/>
        <v>0</v>
      </c>
      <c r="T30" s="4">
        <f t="shared" si="5"/>
        <v>2502</v>
      </c>
      <c r="U30" s="83">
        <f t="shared" si="19"/>
        <v>100</v>
      </c>
      <c r="V30" s="83">
        <f t="shared" si="20"/>
        <v>100</v>
      </c>
      <c r="W30" s="83">
        <f t="shared" si="21"/>
        <v>100</v>
      </c>
      <c r="X30" s="89">
        <v>0.3</v>
      </c>
      <c r="Y30" s="18"/>
      <c r="Z30" s="18"/>
      <c r="AA30" s="18"/>
      <c r="AB30" s="56">
        <v>6</v>
      </c>
    </row>
    <row r="31" spans="1:30" ht="16.5" customHeight="1">
      <c r="A31" s="3">
        <v>17</v>
      </c>
      <c r="B31" s="34">
        <f t="shared" si="7"/>
        <v>45449</v>
      </c>
      <c r="C31" s="2">
        <f t="shared" si="8"/>
        <v>884</v>
      </c>
      <c r="D31" s="5">
        <f t="shared" si="9"/>
        <v>1716</v>
      </c>
      <c r="E31" s="35">
        <f t="shared" si="12"/>
        <v>970</v>
      </c>
      <c r="F31" s="35">
        <f t="shared" si="13"/>
        <v>950</v>
      </c>
      <c r="G31" s="35">
        <f t="shared" si="14"/>
        <v>930</v>
      </c>
      <c r="H31" s="18">
        <f t="shared" si="33"/>
        <v>1630</v>
      </c>
      <c r="I31" s="18">
        <f t="shared" si="33"/>
        <v>1650</v>
      </c>
      <c r="J31" s="18">
        <f t="shared" si="33"/>
        <v>1670</v>
      </c>
      <c r="K31" s="18">
        <f t="shared" si="10"/>
        <v>2000</v>
      </c>
      <c r="L31" s="18">
        <f t="shared" si="10"/>
        <v>2000</v>
      </c>
      <c r="M31" s="18">
        <f t="shared" si="10"/>
        <v>2000</v>
      </c>
      <c r="N31" s="18">
        <f t="shared" si="15"/>
        <v>-370</v>
      </c>
      <c r="O31" s="18">
        <f t="shared" si="15"/>
        <v>-350</v>
      </c>
      <c r="P31" s="18">
        <f t="shared" si="15"/>
        <v>-330</v>
      </c>
      <c r="Q31" s="35">
        <f t="shared" ref="Q31:S31" si="35">Q30</f>
        <v>0</v>
      </c>
      <c r="R31" s="35">
        <f t="shared" si="35"/>
        <v>0</v>
      </c>
      <c r="S31" s="35">
        <f t="shared" si="35"/>
        <v>0</v>
      </c>
      <c r="T31" s="4">
        <f t="shared" si="5"/>
        <v>2500</v>
      </c>
      <c r="U31" s="83">
        <f t="shared" si="19"/>
        <v>100</v>
      </c>
      <c r="V31" s="83">
        <f t="shared" si="20"/>
        <v>100</v>
      </c>
      <c r="W31" s="83">
        <f t="shared" si="21"/>
        <v>100</v>
      </c>
      <c r="X31" s="4"/>
      <c r="Y31" s="18"/>
      <c r="Z31" s="18"/>
      <c r="AA31" s="18"/>
      <c r="AB31" s="50"/>
    </row>
    <row r="32" spans="1:30" ht="16.5" customHeight="1">
      <c r="A32" s="3">
        <v>18</v>
      </c>
      <c r="B32" s="34">
        <f t="shared" si="7"/>
        <v>45450</v>
      </c>
      <c r="C32" s="2">
        <f t="shared" si="8"/>
        <v>884</v>
      </c>
      <c r="D32" s="5">
        <f t="shared" si="9"/>
        <v>1714</v>
      </c>
      <c r="E32" s="35">
        <f t="shared" si="12"/>
        <v>968</v>
      </c>
      <c r="F32" s="35">
        <f t="shared" si="13"/>
        <v>948</v>
      </c>
      <c r="G32" s="35">
        <f t="shared" si="14"/>
        <v>928</v>
      </c>
      <c r="H32" s="18">
        <f t="shared" si="33"/>
        <v>1630</v>
      </c>
      <c r="I32" s="18">
        <f t="shared" si="33"/>
        <v>1650</v>
      </c>
      <c r="J32" s="18">
        <f t="shared" si="33"/>
        <v>1670</v>
      </c>
      <c r="K32" s="18">
        <f t="shared" ref="K32:M47" si="36">K31</f>
        <v>2000</v>
      </c>
      <c r="L32" s="18">
        <f t="shared" si="36"/>
        <v>2000</v>
      </c>
      <c r="M32" s="18">
        <f t="shared" si="36"/>
        <v>2000</v>
      </c>
      <c r="N32" s="18">
        <f t="shared" si="15"/>
        <v>-370</v>
      </c>
      <c r="O32" s="18">
        <f t="shared" si="15"/>
        <v>-350</v>
      </c>
      <c r="P32" s="18">
        <f t="shared" si="15"/>
        <v>-330</v>
      </c>
      <c r="Q32" s="35">
        <f t="shared" ref="Q32:S32" si="37">Q31</f>
        <v>0</v>
      </c>
      <c r="R32" s="35">
        <f t="shared" si="37"/>
        <v>0</v>
      </c>
      <c r="S32" s="35">
        <f t="shared" si="37"/>
        <v>0</v>
      </c>
      <c r="T32" s="4">
        <f t="shared" si="5"/>
        <v>2498</v>
      </c>
      <c r="U32" s="83">
        <f t="shared" si="19"/>
        <v>100</v>
      </c>
      <c r="V32" s="83">
        <f t="shared" si="20"/>
        <v>100</v>
      </c>
      <c r="W32" s="83">
        <f t="shared" si="21"/>
        <v>100</v>
      </c>
      <c r="X32" s="4"/>
      <c r="Y32" s="18"/>
      <c r="Z32" s="18"/>
      <c r="AA32" s="18"/>
      <c r="AB32" s="50"/>
    </row>
    <row r="33" spans="1:28" ht="16.5" customHeight="1">
      <c r="A33" s="3">
        <v>19</v>
      </c>
      <c r="B33" s="34">
        <f t="shared" si="7"/>
        <v>45451</v>
      </c>
      <c r="C33" s="2">
        <f t="shared" si="8"/>
        <v>884</v>
      </c>
      <c r="D33" s="5">
        <f t="shared" si="9"/>
        <v>1712</v>
      </c>
      <c r="E33" s="35">
        <f t="shared" si="12"/>
        <v>966</v>
      </c>
      <c r="F33" s="35">
        <f t="shared" si="13"/>
        <v>946</v>
      </c>
      <c r="G33" s="35">
        <f t="shared" si="14"/>
        <v>926</v>
      </c>
      <c r="H33" s="18">
        <f t="shared" si="33"/>
        <v>1630</v>
      </c>
      <c r="I33" s="18">
        <f t="shared" si="33"/>
        <v>1650</v>
      </c>
      <c r="J33" s="18">
        <f t="shared" si="33"/>
        <v>1670</v>
      </c>
      <c r="K33" s="18">
        <f t="shared" si="36"/>
        <v>2000</v>
      </c>
      <c r="L33" s="18">
        <f t="shared" si="36"/>
        <v>2000</v>
      </c>
      <c r="M33" s="18">
        <f t="shared" si="36"/>
        <v>2000</v>
      </c>
      <c r="N33" s="18">
        <f t="shared" ref="N33:P48" si="38">N32-Q33</f>
        <v>-370</v>
      </c>
      <c r="O33" s="18">
        <f t="shared" si="38"/>
        <v>-350</v>
      </c>
      <c r="P33" s="18">
        <f t="shared" si="38"/>
        <v>-330</v>
      </c>
      <c r="Q33" s="35">
        <f t="shared" ref="Q33:S33" si="39">Q32</f>
        <v>0</v>
      </c>
      <c r="R33" s="35">
        <f t="shared" si="39"/>
        <v>0</v>
      </c>
      <c r="S33" s="35">
        <f t="shared" si="39"/>
        <v>0</v>
      </c>
      <c r="T33" s="4">
        <f t="shared" si="5"/>
        <v>2496</v>
      </c>
      <c r="U33" s="83">
        <f t="shared" si="19"/>
        <v>100</v>
      </c>
      <c r="V33" s="83">
        <f t="shared" si="20"/>
        <v>100</v>
      </c>
      <c r="W33" s="83">
        <f t="shared" si="21"/>
        <v>100</v>
      </c>
      <c r="X33" s="4"/>
      <c r="Y33" s="18"/>
      <c r="Z33" s="18"/>
      <c r="AA33" s="18"/>
      <c r="AB33" s="50"/>
    </row>
    <row r="34" spans="1:28" ht="16.5" customHeight="1">
      <c r="A34" s="3">
        <v>20</v>
      </c>
      <c r="B34" s="34">
        <f t="shared" si="7"/>
        <v>45452</v>
      </c>
      <c r="C34" s="2">
        <f t="shared" si="8"/>
        <v>884</v>
      </c>
      <c r="D34" s="5">
        <f t="shared" si="9"/>
        <v>1710</v>
      </c>
      <c r="E34" s="35">
        <f t="shared" si="12"/>
        <v>964</v>
      </c>
      <c r="F34" s="35">
        <f t="shared" si="13"/>
        <v>944</v>
      </c>
      <c r="G34" s="35">
        <f t="shared" si="14"/>
        <v>924</v>
      </c>
      <c r="H34" s="18">
        <f t="shared" si="33"/>
        <v>1630</v>
      </c>
      <c r="I34" s="18">
        <f t="shared" si="33"/>
        <v>1650</v>
      </c>
      <c r="J34" s="18">
        <f t="shared" si="33"/>
        <v>1670</v>
      </c>
      <c r="K34" s="18">
        <f t="shared" si="36"/>
        <v>2000</v>
      </c>
      <c r="L34" s="18">
        <f t="shared" si="36"/>
        <v>2000</v>
      </c>
      <c r="M34" s="18">
        <f t="shared" si="36"/>
        <v>2000</v>
      </c>
      <c r="N34" s="18">
        <f t="shared" si="38"/>
        <v>-370</v>
      </c>
      <c r="O34" s="18">
        <f t="shared" si="38"/>
        <v>-350</v>
      </c>
      <c r="P34" s="18">
        <f t="shared" si="38"/>
        <v>-330</v>
      </c>
      <c r="Q34" s="35">
        <f t="shared" ref="Q34:S34" si="40">Q33</f>
        <v>0</v>
      </c>
      <c r="R34" s="35">
        <f t="shared" si="40"/>
        <v>0</v>
      </c>
      <c r="S34" s="35">
        <f t="shared" si="40"/>
        <v>0</v>
      </c>
      <c r="T34" s="4">
        <f t="shared" si="5"/>
        <v>2194</v>
      </c>
      <c r="U34" s="83">
        <f t="shared" si="19"/>
        <v>400</v>
      </c>
      <c r="V34" s="83">
        <f t="shared" si="20"/>
        <v>400</v>
      </c>
      <c r="W34" s="83">
        <f t="shared" si="21"/>
        <v>400</v>
      </c>
      <c r="X34" s="89">
        <v>0.3</v>
      </c>
      <c r="Y34" s="18"/>
      <c r="Z34" s="18"/>
      <c r="AA34" s="18"/>
      <c r="AB34" s="50">
        <v>5</v>
      </c>
    </row>
    <row r="35" spans="1:28" ht="16.5" customHeight="1">
      <c r="A35" s="3">
        <v>21</v>
      </c>
      <c r="B35" s="34">
        <f t="shared" si="7"/>
        <v>45453</v>
      </c>
      <c r="C35" s="2">
        <f t="shared" si="8"/>
        <v>884</v>
      </c>
      <c r="D35" s="5">
        <f t="shared" si="9"/>
        <v>1708</v>
      </c>
      <c r="E35" s="35">
        <f t="shared" si="12"/>
        <v>962</v>
      </c>
      <c r="F35" s="35">
        <f t="shared" si="13"/>
        <v>942</v>
      </c>
      <c r="G35" s="35">
        <f t="shared" si="14"/>
        <v>922</v>
      </c>
      <c r="H35" s="18">
        <f t="shared" si="33"/>
        <v>1630</v>
      </c>
      <c r="I35" s="18">
        <f t="shared" si="33"/>
        <v>1650</v>
      </c>
      <c r="J35" s="18">
        <f t="shared" si="33"/>
        <v>1670</v>
      </c>
      <c r="K35" s="18">
        <f t="shared" si="36"/>
        <v>2000</v>
      </c>
      <c r="L35" s="18">
        <f t="shared" si="36"/>
        <v>2000</v>
      </c>
      <c r="M35" s="18">
        <f t="shared" si="36"/>
        <v>2000</v>
      </c>
      <c r="N35" s="18">
        <f t="shared" si="38"/>
        <v>-370</v>
      </c>
      <c r="O35" s="18">
        <f t="shared" si="38"/>
        <v>-350</v>
      </c>
      <c r="P35" s="18">
        <f t="shared" si="38"/>
        <v>-330</v>
      </c>
      <c r="Q35" s="35">
        <f t="shared" ref="Q35:S35" si="41">Q34</f>
        <v>0</v>
      </c>
      <c r="R35" s="35">
        <f t="shared" si="41"/>
        <v>0</v>
      </c>
      <c r="S35" s="35">
        <f t="shared" si="41"/>
        <v>0</v>
      </c>
      <c r="T35" s="4">
        <f t="shared" si="5"/>
        <v>2192</v>
      </c>
      <c r="U35" s="83">
        <f t="shared" si="19"/>
        <v>400</v>
      </c>
      <c r="V35" s="83">
        <f t="shared" si="20"/>
        <v>400</v>
      </c>
      <c r="W35" s="83">
        <f t="shared" si="21"/>
        <v>400</v>
      </c>
      <c r="X35" s="4"/>
      <c r="Y35" s="18"/>
      <c r="Z35" s="18"/>
      <c r="AA35" s="18"/>
      <c r="AB35" s="50"/>
    </row>
    <row r="36" spans="1:28" ht="16.5" customHeight="1">
      <c r="A36" s="3">
        <v>22</v>
      </c>
      <c r="B36" s="34">
        <f t="shared" si="7"/>
        <v>45454</v>
      </c>
      <c r="C36" s="2">
        <f t="shared" si="8"/>
        <v>884</v>
      </c>
      <c r="D36" s="5">
        <f t="shared" si="9"/>
        <v>1706</v>
      </c>
      <c r="E36" s="35">
        <f t="shared" si="12"/>
        <v>960</v>
      </c>
      <c r="F36" s="35">
        <f t="shared" si="13"/>
        <v>940</v>
      </c>
      <c r="G36" s="35">
        <f t="shared" si="14"/>
        <v>920</v>
      </c>
      <c r="H36" s="18">
        <f t="shared" si="33"/>
        <v>1630</v>
      </c>
      <c r="I36" s="18">
        <f t="shared" si="33"/>
        <v>1650</v>
      </c>
      <c r="J36" s="18">
        <f t="shared" si="33"/>
        <v>1670</v>
      </c>
      <c r="K36" s="18">
        <f t="shared" si="36"/>
        <v>2000</v>
      </c>
      <c r="L36" s="18">
        <f t="shared" si="36"/>
        <v>2000</v>
      </c>
      <c r="M36" s="18">
        <f t="shared" si="36"/>
        <v>2000</v>
      </c>
      <c r="N36" s="18">
        <f t="shared" si="38"/>
        <v>-370</v>
      </c>
      <c r="O36" s="18">
        <f t="shared" si="38"/>
        <v>-350</v>
      </c>
      <c r="P36" s="18">
        <f t="shared" si="38"/>
        <v>-330</v>
      </c>
      <c r="Q36" s="35">
        <f t="shared" ref="Q36:S36" si="42">Q35</f>
        <v>0</v>
      </c>
      <c r="R36" s="35">
        <f t="shared" si="42"/>
        <v>0</v>
      </c>
      <c r="S36" s="35">
        <f t="shared" si="42"/>
        <v>0</v>
      </c>
      <c r="T36" s="4">
        <f t="shared" si="5"/>
        <v>2190</v>
      </c>
      <c r="U36" s="83">
        <f t="shared" si="19"/>
        <v>400</v>
      </c>
      <c r="V36" s="83">
        <f t="shared" si="20"/>
        <v>400</v>
      </c>
      <c r="W36" s="83">
        <f t="shared" si="21"/>
        <v>400</v>
      </c>
      <c r="X36" s="4"/>
      <c r="Y36" s="18"/>
      <c r="Z36" s="18"/>
      <c r="AA36" s="18"/>
      <c r="AB36" s="50"/>
    </row>
    <row r="37" spans="1:28" ht="16.5" customHeight="1">
      <c r="A37" s="3">
        <v>23</v>
      </c>
      <c r="B37" s="34">
        <f t="shared" si="7"/>
        <v>45455</v>
      </c>
      <c r="C37" s="2">
        <f t="shared" si="8"/>
        <v>884</v>
      </c>
      <c r="D37" s="5">
        <f t="shared" si="9"/>
        <v>1704</v>
      </c>
      <c r="E37" s="35">
        <f t="shared" si="12"/>
        <v>958</v>
      </c>
      <c r="F37" s="35">
        <f t="shared" si="13"/>
        <v>938</v>
      </c>
      <c r="G37" s="35">
        <f t="shared" si="14"/>
        <v>918</v>
      </c>
      <c r="H37" s="18">
        <f t="shared" si="33"/>
        <v>1630</v>
      </c>
      <c r="I37" s="18">
        <f t="shared" si="33"/>
        <v>1650</v>
      </c>
      <c r="J37" s="18">
        <f t="shared" si="33"/>
        <v>1670</v>
      </c>
      <c r="K37" s="18">
        <f t="shared" si="36"/>
        <v>2000</v>
      </c>
      <c r="L37" s="18">
        <f t="shared" si="36"/>
        <v>2000</v>
      </c>
      <c r="M37" s="18">
        <f t="shared" si="36"/>
        <v>2000</v>
      </c>
      <c r="N37" s="18">
        <f t="shared" si="38"/>
        <v>-370</v>
      </c>
      <c r="O37" s="18">
        <f t="shared" si="38"/>
        <v>-350</v>
      </c>
      <c r="P37" s="18">
        <f t="shared" si="38"/>
        <v>-330</v>
      </c>
      <c r="Q37" s="35">
        <f t="shared" ref="Q37:S37" si="43">Q36</f>
        <v>0</v>
      </c>
      <c r="R37" s="35">
        <f t="shared" si="43"/>
        <v>0</v>
      </c>
      <c r="S37" s="35">
        <f t="shared" si="43"/>
        <v>0</v>
      </c>
      <c r="T37" s="4">
        <f t="shared" si="5"/>
        <v>2188</v>
      </c>
      <c r="U37" s="83">
        <f t="shared" si="19"/>
        <v>400</v>
      </c>
      <c r="V37" s="83">
        <f t="shared" si="20"/>
        <v>400</v>
      </c>
      <c r="W37" s="83">
        <f t="shared" si="21"/>
        <v>400</v>
      </c>
      <c r="X37" s="4"/>
      <c r="Y37" s="18"/>
      <c r="Z37" s="18"/>
      <c r="AA37" s="18"/>
      <c r="AB37" s="50"/>
    </row>
    <row r="38" spans="1:28" ht="16.5" customHeight="1">
      <c r="A38" s="3">
        <v>24</v>
      </c>
      <c r="B38" s="34">
        <f t="shared" si="7"/>
        <v>45456</v>
      </c>
      <c r="C38" s="2">
        <f t="shared" si="8"/>
        <v>884</v>
      </c>
      <c r="D38" s="5">
        <f t="shared" si="9"/>
        <v>1702</v>
      </c>
      <c r="E38" s="35">
        <f t="shared" si="12"/>
        <v>956</v>
      </c>
      <c r="F38" s="35">
        <f t="shared" si="13"/>
        <v>936</v>
      </c>
      <c r="G38" s="35">
        <f t="shared" si="14"/>
        <v>916</v>
      </c>
      <c r="H38" s="18">
        <f t="shared" si="33"/>
        <v>1630</v>
      </c>
      <c r="I38" s="18">
        <f t="shared" si="33"/>
        <v>1650</v>
      </c>
      <c r="J38" s="18">
        <f t="shared" si="33"/>
        <v>1670</v>
      </c>
      <c r="K38" s="18">
        <f t="shared" si="36"/>
        <v>2000</v>
      </c>
      <c r="L38" s="18">
        <f t="shared" si="36"/>
        <v>2000</v>
      </c>
      <c r="M38" s="18">
        <f t="shared" si="36"/>
        <v>2000</v>
      </c>
      <c r="N38" s="18">
        <f t="shared" si="38"/>
        <v>-370</v>
      </c>
      <c r="O38" s="18">
        <f t="shared" si="38"/>
        <v>-350</v>
      </c>
      <c r="P38" s="18">
        <f t="shared" si="38"/>
        <v>-330</v>
      </c>
      <c r="Q38" s="35">
        <f t="shared" ref="Q38:S38" si="44">Q37</f>
        <v>0</v>
      </c>
      <c r="R38" s="35">
        <f t="shared" si="44"/>
        <v>0</v>
      </c>
      <c r="S38" s="35">
        <f t="shared" si="44"/>
        <v>0</v>
      </c>
      <c r="T38" s="4">
        <f t="shared" si="5"/>
        <v>1886</v>
      </c>
      <c r="U38" s="83">
        <f t="shared" si="19"/>
        <v>700</v>
      </c>
      <c r="V38" s="83">
        <f t="shared" si="20"/>
        <v>700</v>
      </c>
      <c r="W38" s="83">
        <f t="shared" si="21"/>
        <v>700</v>
      </c>
      <c r="X38" s="89">
        <v>0.3</v>
      </c>
      <c r="Y38" s="18"/>
      <c r="Z38" s="18"/>
      <c r="AA38" s="18"/>
      <c r="AB38" s="50">
        <v>4</v>
      </c>
    </row>
    <row r="39" spans="1:28" ht="16.5" customHeight="1">
      <c r="A39" s="3">
        <v>25</v>
      </c>
      <c r="B39" s="34">
        <f t="shared" si="7"/>
        <v>45457</v>
      </c>
      <c r="C39" s="2">
        <f t="shared" si="8"/>
        <v>884</v>
      </c>
      <c r="D39" s="5">
        <f t="shared" si="9"/>
        <v>1700</v>
      </c>
      <c r="E39" s="35">
        <f t="shared" si="12"/>
        <v>954</v>
      </c>
      <c r="F39" s="35">
        <f t="shared" si="13"/>
        <v>934</v>
      </c>
      <c r="G39" s="35">
        <f t="shared" si="14"/>
        <v>914</v>
      </c>
      <c r="H39" s="18">
        <f t="shared" si="33"/>
        <v>1630</v>
      </c>
      <c r="I39" s="18">
        <f t="shared" si="33"/>
        <v>1650</v>
      </c>
      <c r="J39" s="18">
        <f t="shared" si="33"/>
        <v>1670</v>
      </c>
      <c r="K39" s="18">
        <f t="shared" si="36"/>
        <v>2000</v>
      </c>
      <c r="L39" s="18">
        <f t="shared" si="36"/>
        <v>2000</v>
      </c>
      <c r="M39" s="18">
        <f t="shared" si="36"/>
        <v>2000</v>
      </c>
      <c r="N39" s="18">
        <f t="shared" si="38"/>
        <v>-370</v>
      </c>
      <c r="O39" s="18">
        <f t="shared" si="38"/>
        <v>-350</v>
      </c>
      <c r="P39" s="18">
        <f t="shared" si="38"/>
        <v>-330</v>
      </c>
      <c r="Q39" s="35">
        <f t="shared" ref="Q39:S39" si="45">Q38</f>
        <v>0</v>
      </c>
      <c r="R39" s="35">
        <f t="shared" si="45"/>
        <v>0</v>
      </c>
      <c r="S39" s="35">
        <f t="shared" si="45"/>
        <v>0</v>
      </c>
      <c r="T39" s="4">
        <f t="shared" si="5"/>
        <v>1884</v>
      </c>
      <c r="U39" s="83">
        <f t="shared" si="19"/>
        <v>700</v>
      </c>
      <c r="V39" s="83">
        <f t="shared" si="20"/>
        <v>700</v>
      </c>
      <c r="W39" s="83">
        <f t="shared" si="21"/>
        <v>700</v>
      </c>
      <c r="X39" s="4"/>
      <c r="Y39" s="18"/>
      <c r="Z39" s="18"/>
      <c r="AA39" s="18"/>
      <c r="AB39" s="56"/>
    </row>
    <row r="40" spans="1:28" ht="16.5" customHeight="1">
      <c r="A40" s="3">
        <v>26</v>
      </c>
      <c r="B40" s="34">
        <f t="shared" si="7"/>
        <v>45458</v>
      </c>
      <c r="C40" s="2">
        <f t="shared" si="8"/>
        <v>884</v>
      </c>
      <c r="D40" s="5">
        <f t="shared" si="9"/>
        <v>1698</v>
      </c>
      <c r="E40" s="35">
        <f t="shared" si="12"/>
        <v>952</v>
      </c>
      <c r="F40" s="35">
        <f t="shared" si="13"/>
        <v>932</v>
      </c>
      <c r="G40" s="35">
        <f t="shared" si="14"/>
        <v>912</v>
      </c>
      <c r="H40" s="18">
        <f t="shared" si="33"/>
        <v>1630</v>
      </c>
      <c r="I40" s="18">
        <f t="shared" si="33"/>
        <v>1650</v>
      </c>
      <c r="J40" s="18">
        <f t="shared" si="33"/>
        <v>1670</v>
      </c>
      <c r="K40" s="18">
        <f t="shared" si="36"/>
        <v>2000</v>
      </c>
      <c r="L40" s="18">
        <f t="shared" si="36"/>
        <v>2000</v>
      </c>
      <c r="M40" s="18">
        <f t="shared" si="36"/>
        <v>2000</v>
      </c>
      <c r="N40" s="18">
        <f t="shared" si="38"/>
        <v>-370</v>
      </c>
      <c r="O40" s="18">
        <f t="shared" si="38"/>
        <v>-350</v>
      </c>
      <c r="P40" s="18">
        <f t="shared" si="38"/>
        <v>-330</v>
      </c>
      <c r="Q40" s="35">
        <f t="shared" ref="Q40:S40" si="46">Q39</f>
        <v>0</v>
      </c>
      <c r="R40" s="35">
        <f t="shared" si="46"/>
        <v>0</v>
      </c>
      <c r="S40" s="35">
        <f t="shared" si="46"/>
        <v>0</v>
      </c>
      <c r="T40" s="4">
        <f t="shared" si="5"/>
        <v>1882</v>
      </c>
      <c r="U40" s="83">
        <f t="shared" si="19"/>
        <v>700</v>
      </c>
      <c r="V40" s="83">
        <f t="shared" si="20"/>
        <v>700</v>
      </c>
      <c r="W40" s="83">
        <f t="shared" si="21"/>
        <v>700</v>
      </c>
      <c r="X40" s="4"/>
      <c r="Y40" s="18"/>
      <c r="Z40" s="18"/>
      <c r="AA40" s="18"/>
      <c r="AB40" s="50"/>
    </row>
    <row r="41" spans="1:28" ht="16.5" customHeight="1">
      <c r="A41" s="3">
        <v>27</v>
      </c>
      <c r="B41" s="34">
        <f t="shared" si="7"/>
        <v>45459</v>
      </c>
      <c r="C41" s="2">
        <f t="shared" si="8"/>
        <v>884</v>
      </c>
      <c r="D41" s="5">
        <f t="shared" si="9"/>
        <v>1696</v>
      </c>
      <c r="E41" s="35">
        <f t="shared" si="12"/>
        <v>950</v>
      </c>
      <c r="F41" s="35">
        <f t="shared" si="13"/>
        <v>930</v>
      </c>
      <c r="G41" s="35">
        <f t="shared" si="14"/>
        <v>910</v>
      </c>
      <c r="H41" s="18">
        <f t="shared" si="33"/>
        <v>1630</v>
      </c>
      <c r="I41" s="18">
        <f t="shared" si="33"/>
        <v>1650</v>
      </c>
      <c r="J41" s="18">
        <f t="shared" si="33"/>
        <v>1670</v>
      </c>
      <c r="K41" s="18">
        <f t="shared" si="36"/>
        <v>2000</v>
      </c>
      <c r="L41" s="18">
        <f t="shared" si="36"/>
        <v>2000</v>
      </c>
      <c r="M41" s="18">
        <f t="shared" si="36"/>
        <v>2000</v>
      </c>
      <c r="N41" s="18">
        <f t="shared" si="38"/>
        <v>-370</v>
      </c>
      <c r="O41" s="18">
        <f t="shared" si="38"/>
        <v>-350</v>
      </c>
      <c r="P41" s="18">
        <f t="shared" si="38"/>
        <v>-330</v>
      </c>
      <c r="Q41" s="35">
        <f t="shared" ref="Q41:S41" si="47">Q40</f>
        <v>0</v>
      </c>
      <c r="R41" s="35">
        <f t="shared" si="47"/>
        <v>0</v>
      </c>
      <c r="S41" s="35">
        <f t="shared" si="47"/>
        <v>0</v>
      </c>
      <c r="T41" s="4">
        <f t="shared" si="5"/>
        <v>1880</v>
      </c>
      <c r="U41" s="83">
        <f t="shared" si="19"/>
        <v>700</v>
      </c>
      <c r="V41" s="83">
        <f t="shared" si="20"/>
        <v>700</v>
      </c>
      <c r="W41" s="83">
        <f t="shared" si="21"/>
        <v>700</v>
      </c>
      <c r="X41" s="4"/>
      <c r="Y41" s="18"/>
      <c r="Z41" s="18"/>
      <c r="AA41" s="18"/>
      <c r="AB41" s="50"/>
    </row>
    <row r="42" spans="1:28" ht="16.5" customHeight="1">
      <c r="A42" s="3">
        <v>28</v>
      </c>
      <c r="B42" s="34">
        <f t="shared" si="7"/>
        <v>45460</v>
      </c>
      <c r="C42" s="2">
        <f t="shared" si="8"/>
        <v>884</v>
      </c>
      <c r="D42" s="5">
        <f t="shared" si="9"/>
        <v>1694</v>
      </c>
      <c r="E42" s="35">
        <f t="shared" si="12"/>
        <v>948</v>
      </c>
      <c r="F42" s="35">
        <f t="shared" si="13"/>
        <v>928</v>
      </c>
      <c r="G42" s="35">
        <f t="shared" si="14"/>
        <v>908</v>
      </c>
      <c r="H42" s="18">
        <f t="shared" si="33"/>
        <v>1630</v>
      </c>
      <c r="I42" s="18">
        <f t="shared" si="33"/>
        <v>1650</v>
      </c>
      <c r="J42" s="18">
        <f t="shared" si="33"/>
        <v>1670</v>
      </c>
      <c r="K42" s="18">
        <f t="shared" si="36"/>
        <v>2000</v>
      </c>
      <c r="L42" s="18">
        <f t="shared" si="36"/>
        <v>2000</v>
      </c>
      <c r="M42" s="18">
        <f t="shared" si="36"/>
        <v>2000</v>
      </c>
      <c r="N42" s="18">
        <f t="shared" si="38"/>
        <v>-370</v>
      </c>
      <c r="O42" s="18">
        <f t="shared" si="38"/>
        <v>-350</v>
      </c>
      <c r="P42" s="18">
        <f t="shared" si="38"/>
        <v>-330</v>
      </c>
      <c r="Q42" s="35">
        <f t="shared" ref="Q42:S42" si="48">Q41</f>
        <v>0</v>
      </c>
      <c r="R42" s="35">
        <f t="shared" si="48"/>
        <v>0</v>
      </c>
      <c r="S42" s="35">
        <f t="shared" si="48"/>
        <v>0</v>
      </c>
      <c r="T42" s="4">
        <f t="shared" si="5"/>
        <v>1578</v>
      </c>
      <c r="U42" s="83">
        <f t="shared" si="19"/>
        <v>1000</v>
      </c>
      <c r="V42" s="83">
        <f t="shared" si="20"/>
        <v>1000</v>
      </c>
      <c r="W42" s="83">
        <f t="shared" si="21"/>
        <v>1000</v>
      </c>
      <c r="X42" s="89">
        <v>0.3</v>
      </c>
      <c r="Y42" s="18"/>
      <c r="Z42" s="18"/>
      <c r="AA42" s="18"/>
      <c r="AB42" s="50">
        <v>3</v>
      </c>
    </row>
    <row r="43" spans="1:28" ht="16.5" customHeight="1">
      <c r="A43" s="3">
        <v>29</v>
      </c>
      <c r="B43" s="34">
        <f t="shared" si="7"/>
        <v>45461</v>
      </c>
      <c r="C43" s="2">
        <f t="shared" si="8"/>
        <v>884</v>
      </c>
      <c r="D43" s="5">
        <f t="shared" si="9"/>
        <v>1692</v>
      </c>
      <c r="E43" s="35">
        <f t="shared" si="12"/>
        <v>946</v>
      </c>
      <c r="F43" s="35">
        <f t="shared" si="13"/>
        <v>926</v>
      </c>
      <c r="G43" s="35">
        <f t="shared" si="14"/>
        <v>906</v>
      </c>
      <c r="H43" s="18">
        <f t="shared" si="33"/>
        <v>1630</v>
      </c>
      <c r="I43" s="18">
        <f t="shared" si="33"/>
        <v>1650</v>
      </c>
      <c r="J43" s="18">
        <f t="shared" si="33"/>
        <v>1670</v>
      </c>
      <c r="K43" s="18">
        <f t="shared" si="36"/>
        <v>2000</v>
      </c>
      <c r="L43" s="18">
        <f t="shared" si="36"/>
        <v>2000</v>
      </c>
      <c r="M43" s="18">
        <f t="shared" si="36"/>
        <v>2000</v>
      </c>
      <c r="N43" s="18">
        <f t="shared" si="38"/>
        <v>-370</v>
      </c>
      <c r="O43" s="18">
        <f t="shared" si="38"/>
        <v>-350</v>
      </c>
      <c r="P43" s="18">
        <f t="shared" si="38"/>
        <v>-330</v>
      </c>
      <c r="Q43" s="35">
        <f t="shared" ref="Q43:S43" si="49">Q42</f>
        <v>0</v>
      </c>
      <c r="R43" s="35">
        <f t="shared" si="49"/>
        <v>0</v>
      </c>
      <c r="S43" s="35">
        <f t="shared" si="49"/>
        <v>0</v>
      </c>
      <c r="T43" s="4">
        <f t="shared" si="5"/>
        <v>1576</v>
      </c>
      <c r="U43" s="83">
        <f t="shared" si="19"/>
        <v>1000</v>
      </c>
      <c r="V43" s="83">
        <f t="shared" si="20"/>
        <v>1000</v>
      </c>
      <c r="W43" s="83">
        <f t="shared" si="21"/>
        <v>1000</v>
      </c>
      <c r="X43" s="4"/>
      <c r="Y43" s="18"/>
      <c r="Z43" s="18"/>
      <c r="AA43" s="18"/>
      <c r="AB43" s="50"/>
    </row>
    <row r="44" spans="1:28" ht="16.5" customHeight="1">
      <c r="A44" s="3">
        <v>30</v>
      </c>
      <c r="B44" s="34">
        <f t="shared" si="7"/>
        <v>45462</v>
      </c>
      <c r="C44" s="2">
        <f t="shared" si="8"/>
        <v>884</v>
      </c>
      <c r="D44" s="5">
        <f t="shared" si="9"/>
        <v>1690</v>
      </c>
      <c r="E44" s="35">
        <f t="shared" si="12"/>
        <v>944</v>
      </c>
      <c r="F44" s="35">
        <f t="shared" si="13"/>
        <v>924</v>
      </c>
      <c r="G44" s="35">
        <f t="shared" si="14"/>
        <v>904</v>
      </c>
      <c r="H44" s="18">
        <f t="shared" si="33"/>
        <v>1630</v>
      </c>
      <c r="I44" s="18">
        <f t="shared" si="33"/>
        <v>1650</v>
      </c>
      <c r="J44" s="18">
        <f t="shared" si="33"/>
        <v>1670</v>
      </c>
      <c r="K44" s="18">
        <f t="shared" si="36"/>
        <v>2000</v>
      </c>
      <c r="L44" s="18">
        <f t="shared" si="36"/>
        <v>2000</v>
      </c>
      <c r="M44" s="18">
        <f t="shared" si="36"/>
        <v>2000</v>
      </c>
      <c r="N44" s="18">
        <f t="shared" si="38"/>
        <v>-370</v>
      </c>
      <c r="O44" s="18">
        <f t="shared" si="38"/>
        <v>-350</v>
      </c>
      <c r="P44" s="18">
        <f t="shared" si="38"/>
        <v>-330</v>
      </c>
      <c r="Q44" s="35">
        <f t="shared" ref="Q44:S44" si="50">Q43</f>
        <v>0</v>
      </c>
      <c r="R44" s="35">
        <f t="shared" si="50"/>
        <v>0</v>
      </c>
      <c r="S44" s="35">
        <f t="shared" si="50"/>
        <v>0</v>
      </c>
      <c r="T44" s="4">
        <f t="shared" si="5"/>
        <v>1574</v>
      </c>
      <c r="U44" s="83">
        <f t="shared" si="19"/>
        <v>1000</v>
      </c>
      <c r="V44" s="83">
        <f t="shared" si="20"/>
        <v>1000</v>
      </c>
      <c r="W44" s="83">
        <f t="shared" si="21"/>
        <v>1000</v>
      </c>
      <c r="X44" s="4"/>
      <c r="Y44" s="18"/>
      <c r="Z44" s="18"/>
      <c r="AA44" s="18"/>
      <c r="AB44" s="50"/>
    </row>
    <row r="45" spans="1:28" ht="15">
      <c r="A45" s="3">
        <v>31</v>
      </c>
      <c r="B45" s="34">
        <f t="shared" si="7"/>
        <v>45463</v>
      </c>
      <c r="C45" s="2">
        <f t="shared" si="8"/>
        <v>884</v>
      </c>
      <c r="D45" s="5">
        <f t="shared" si="9"/>
        <v>1688</v>
      </c>
      <c r="E45" s="35">
        <f t="shared" si="12"/>
        <v>942</v>
      </c>
      <c r="F45" s="35">
        <f t="shared" si="13"/>
        <v>922</v>
      </c>
      <c r="G45" s="35">
        <f t="shared" si="14"/>
        <v>902</v>
      </c>
      <c r="H45" s="18">
        <f t="shared" si="33"/>
        <v>1630</v>
      </c>
      <c r="I45" s="18">
        <f t="shared" si="33"/>
        <v>1650</v>
      </c>
      <c r="J45" s="18">
        <f t="shared" si="33"/>
        <v>1670</v>
      </c>
      <c r="K45" s="18">
        <f t="shared" si="36"/>
        <v>2000</v>
      </c>
      <c r="L45" s="18">
        <f t="shared" si="36"/>
        <v>2000</v>
      </c>
      <c r="M45" s="18">
        <f t="shared" si="36"/>
        <v>2000</v>
      </c>
      <c r="N45" s="18">
        <f t="shared" si="38"/>
        <v>-370</v>
      </c>
      <c r="O45" s="18">
        <f t="shared" si="38"/>
        <v>-350</v>
      </c>
      <c r="P45" s="18">
        <f t="shared" si="38"/>
        <v>-330</v>
      </c>
      <c r="Q45" s="35">
        <f t="shared" ref="Q45:S45" si="51">Q44</f>
        <v>0</v>
      </c>
      <c r="R45" s="35">
        <f t="shared" si="51"/>
        <v>0</v>
      </c>
      <c r="S45" s="35">
        <f t="shared" si="51"/>
        <v>0</v>
      </c>
      <c r="T45" s="4">
        <f t="shared" si="5"/>
        <v>1572</v>
      </c>
      <c r="U45" s="83">
        <f t="shared" si="19"/>
        <v>1000</v>
      </c>
      <c r="V45" s="83">
        <f t="shared" si="20"/>
        <v>1000</v>
      </c>
      <c r="W45" s="83">
        <f t="shared" si="21"/>
        <v>1000</v>
      </c>
      <c r="X45" s="4"/>
      <c r="Y45" s="18"/>
      <c r="Z45" s="18"/>
      <c r="AA45" s="18"/>
      <c r="AB45" s="50"/>
    </row>
    <row r="46" spans="1:28" ht="15" customHeight="1">
      <c r="A46" s="3">
        <v>32</v>
      </c>
      <c r="B46" s="34">
        <f t="shared" si="7"/>
        <v>45464</v>
      </c>
      <c r="C46" s="2">
        <f t="shared" si="8"/>
        <v>884</v>
      </c>
      <c r="D46" s="5">
        <f t="shared" si="9"/>
        <v>1686</v>
      </c>
      <c r="E46" s="35">
        <f t="shared" si="12"/>
        <v>940</v>
      </c>
      <c r="F46" s="35">
        <f t="shared" si="13"/>
        <v>920</v>
      </c>
      <c r="G46" s="35">
        <f t="shared" si="14"/>
        <v>900</v>
      </c>
      <c r="H46" s="18">
        <f t="shared" si="33"/>
        <v>1630</v>
      </c>
      <c r="I46" s="18">
        <f t="shared" si="33"/>
        <v>1650</v>
      </c>
      <c r="J46" s="18">
        <f t="shared" si="33"/>
        <v>1670</v>
      </c>
      <c r="K46" s="18">
        <f t="shared" si="36"/>
        <v>2000</v>
      </c>
      <c r="L46" s="18">
        <f t="shared" si="36"/>
        <v>2000</v>
      </c>
      <c r="M46" s="18">
        <f t="shared" si="36"/>
        <v>2000</v>
      </c>
      <c r="N46" s="18">
        <f t="shared" si="38"/>
        <v>-370</v>
      </c>
      <c r="O46" s="18">
        <f t="shared" si="38"/>
        <v>-350</v>
      </c>
      <c r="P46" s="18">
        <f t="shared" si="38"/>
        <v>-330</v>
      </c>
      <c r="Q46" s="35">
        <f t="shared" ref="Q46:S46" si="52">Q45</f>
        <v>0</v>
      </c>
      <c r="R46" s="35">
        <f t="shared" si="52"/>
        <v>0</v>
      </c>
      <c r="S46" s="35">
        <f t="shared" si="52"/>
        <v>0</v>
      </c>
      <c r="T46" s="4">
        <f t="shared" si="5"/>
        <v>1570</v>
      </c>
      <c r="U46" s="83">
        <f t="shared" si="19"/>
        <v>1000</v>
      </c>
      <c r="V46" s="83">
        <f t="shared" si="20"/>
        <v>1000</v>
      </c>
      <c r="W46" s="83">
        <f t="shared" si="21"/>
        <v>1000</v>
      </c>
      <c r="X46" s="4"/>
      <c r="Y46" s="18"/>
      <c r="Z46" s="18"/>
      <c r="AA46" s="18"/>
      <c r="AB46" s="50"/>
    </row>
    <row r="47" spans="1:28" ht="15" customHeight="1">
      <c r="A47" s="3">
        <v>33</v>
      </c>
      <c r="B47" s="34">
        <f t="shared" si="7"/>
        <v>45465</v>
      </c>
      <c r="C47" s="2">
        <f t="shared" si="8"/>
        <v>884</v>
      </c>
      <c r="D47" s="5">
        <f t="shared" si="9"/>
        <v>1684</v>
      </c>
      <c r="E47" s="35">
        <f t="shared" si="12"/>
        <v>938</v>
      </c>
      <c r="F47" s="35">
        <f t="shared" si="13"/>
        <v>918</v>
      </c>
      <c r="G47" s="35">
        <f t="shared" si="14"/>
        <v>898</v>
      </c>
      <c r="H47" s="18">
        <f t="shared" si="33"/>
        <v>1630</v>
      </c>
      <c r="I47" s="18">
        <f t="shared" si="33"/>
        <v>1650</v>
      </c>
      <c r="J47" s="18">
        <f t="shared" si="33"/>
        <v>1670</v>
      </c>
      <c r="K47" s="18">
        <f t="shared" si="36"/>
        <v>2000</v>
      </c>
      <c r="L47" s="18">
        <f t="shared" si="36"/>
        <v>2000</v>
      </c>
      <c r="M47" s="18">
        <f t="shared" si="36"/>
        <v>2000</v>
      </c>
      <c r="N47" s="18">
        <f t="shared" si="38"/>
        <v>-370</v>
      </c>
      <c r="O47" s="18">
        <f t="shared" si="38"/>
        <v>-350</v>
      </c>
      <c r="P47" s="18">
        <f t="shared" si="38"/>
        <v>-330</v>
      </c>
      <c r="Q47" s="35">
        <f t="shared" ref="Q47:S47" si="53">Q46</f>
        <v>0</v>
      </c>
      <c r="R47" s="35">
        <f t="shared" si="53"/>
        <v>0</v>
      </c>
      <c r="S47" s="35">
        <f t="shared" si="53"/>
        <v>0</v>
      </c>
      <c r="T47" s="4">
        <f t="shared" si="5"/>
        <v>1568</v>
      </c>
      <c r="U47" s="83">
        <f t="shared" si="19"/>
        <v>1000</v>
      </c>
      <c r="V47" s="83">
        <f t="shared" si="20"/>
        <v>1000</v>
      </c>
      <c r="W47" s="83">
        <f t="shared" si="21"/>
        <v>1000</v>
      </c>
      <c r="X47" s="4"/>
      <c r="Y47" s="18"/>
      <c r="Z47" s="18"/>
      <c r="AA47" s="18"/>
      <c r="AB47" s="50"/>
    </row>
    <row r="48" spans="1:28" ht="15" customHeight="1">
      <c r="A48" s="3">
        <v>34</v>
      </c>
      <c r="B48" s="34">
        <f t="shared" si="7"/>
        <v>45466</v>
      </c>
      <c r="C48" s="2">
        <f t="shared" si="8"/>
        <v>884</v>
      </c>
      <c r="D48" s="5">
        <f t="shared" si="9"/>
        <v>1682</v>
      </c>
      <c r="E48" s="35">
        <f t="shared" si="12"/>
        <v>936</v>
      </c>
      <c r="F48" s="35">
        <f t="shared" si="13"/>
        <v>916</v>
      </c>
      <c r="G48" s="35">
        <f t="shared" si="14"/>
        <v>896</v>
      </c>
      <c r="H48" s="18">
        <f t="shared" si="33"/>
        <v>1630</v>
      </c>
      <c r="I48" s="18">
        <f t="shared" si="33"/>
        <v>1650</v>
      </c>
      <c r="J48" s="18">
        <f t="shared" si="33"/>
        <v>1670</v>
      </c>
      <c r="K48" s="18">
        <f t="shared" ref="K48:M63" si="54">K47</f>
        <v>2000</v>
      </c>
      <c r="L48" s="18">
        <f t="shared" si="54"/>
        <v>2000</v>
      </c>
      <c r="M48" s="18">
        <f t="shared" si="54"/>
        <v>2000</v>
      </c>
      <c r="N48" s="18">
        <f t="shared" si="38"/>
        <v>-370</v>
      </c>
      <c r="O48" s="18">
        <f t="shared" si="38"/>
        <v>-350</v>
      </c>
      <c r="P48" s="18">
        <f t="shared" si="38"/>
        <v>-330</v>
      </c>
      <c r="Q48" s="35">
        <f t="shared" ref="Q48:S48" si="55">Q47</f>
        <v>0</v>
      </c>
      <c r="R48" s="35">
        <f t="shared" si="55"/>
        <v>0</v>
      </c>
      <c r="S48" s="35">
        <f t="shared" si="55"/>
        <v>0</v>
      </c>
      <c r="T48" s="4">
        <f t="shared" si="5"/>
        <v>1566</v>
      </c>
      <c r="U48" s="83">
        <f t="shared" si="19"/>
        <v>1000</v>
      </c>
      <c r="V48" s="83">
        <f t="shared" si="20"/>
        <v>1000</v>
      </c>
      <c r="W48" s="83">
        <f t="shared" si="21"/>
        <v>1000</v>
      </c>
      <c r="X48" s="4"/>
      <c r="Y48" s="18"/>
      <c r="Z48" s="18"/>
      <c r="AA48" s="18"/>
      <c r="AB48" s="50"/>
    </row>
    <row r="49" spans="1:28" ht="15" customHeight="1">
      <c r="A49" s="3">
        <v>35</v>
      </c>
      <c r="B49" s="34">
        <f t="shared" si="7"/>
        <v>45467</v>
      </c>
      <c r="C49" s="2">
        <f t="shared" si="8"/>
        <v>884</v>
      </c>
      <c r="D49" s="5">
        <f t="shared" si="9"/>
        <v>1680</v>
      </c>
      <c r="E49" s="35">
        <f t="shared" si="12"/>
        <v>934</v>
      </c>
      <c r="F49" s="35">
        <f t="shared" si="13"/>
        <v>914</v>
      </c>
      <c r="G49" s="35">
        <f t="shared" si="14"/>
        <v>894</v>
      </c>
      <c r="H49" s="18">
        <f t="shared" si="33"/>
        <v>1630</v>
      </c>
      <c r="I49" s="18">
        <f t="shared" si="33"/>
        <v>1650</v>
      </c>
      <c r="J49" s="18">
        <f t="shared" si="33"/>
        <v>1670</v>
      </c>
      <c r="K49" s="18">
        <f t="shared" si="54"/>
        <v>2000</v>
      </c>
      <c r="L49" s="18">
        <f t="shared" si="54"/>
        <v>2000</v>
      </c>
      <c r="M49" s="18">
        <f t="shared" si="54"/>
        <v>2000</v>
      </c>
      <c r="N49" s="18">
        <f t="shared" ref="N49:P64" si="56">N48-Q49</f>
        <v>-370</v>
      </c>
      <c r="O49" s="18">
        <f t="shared" si="56"/>
        <v>-350</v>
      </c>
      <c r="P49" s="18">
        <f t="shared" si="56"/>
        <v>-330</v>
      </c>
      <c r="Q49" s="35">
        <f t="shared" ref="Q49:S49" si="57">Q48</f>
        <v>0</v>
      </c>
      <c r="R49" s="35">
        <f t="shared" si="57"/>
        <v>0</v>
      </c>
      <c r="S49" s="35">
        <f t="shared" si="57"/>
        <v>0</v>
      </c>
      <c r="T49" s="4">
        <f t="shared" si="5"/>
        <v>1564</v>
      </c>
      <c r="U49" s="83">
        <f t="shared" si="19"/>
        <v>1000</v>
      </c>
      <c r="V49" s="83">
        <f t="shared" si="20"/>
        <v>1000</v>
      </c>
      <c r="W49" s="83">
        <f t="shared" si="21"/>
        <v>1000</v>
      </c>
      <c r="X49" s="4"/>
      <c r="Y49" s="18"/>
      <c r="Z49" s="18"/>
      <c r="AA49" s="18"/>
      <c r="AB49" s="50"/>
    </row>
    <row r="50" spans="1:28" ht="15" customHeight="1">
      <c r="A50" s="3">
        <v>36</v>
      </c>
      <c r="B50" s="34">
        <f t="shared" si="7"/>
        <v>45468</v>
      </c>
      <c r="C50" s="2">
        <f t="shared" si="8"/>
        <v>884</v>
      </c>
      <c r="D50" s="5">
        <f t="shared" si="9"/>
        <v>1678</v>
      </c>
      <c r="E50" s="35">
        <f t="shared" si="12"/>
        <v>932</v>
      </c>
      <c r="F50" s="35">
        <f t="shared" si="13"/>
        <v>912</v>
      </c>
      <c r="G50" s="35">
        <f t="shared" si="14"/>
        <v>892</v>
      </c>
      <c r="H50" s="18">
        <f t="shared" si="33"/>
        <v>1630</v>
      </c>
      <c r="I50" s="18">
        <f t="shared" si="33"/>
        <v>1650</v>
      </c>
      <c r="J50" s="18">
        <f t="shared" si="33"/>
        <v>1670</v>
      </c>
      <c r="K50" s="18">
        <f t="shared" si="54"/>
        <v>2000</v>
      </c>
      <c r="L50" s="18">
        <f t="shared" si="54"/>
        <v>2000</v>
      </c>
      <c r="M50" s="18">
        <f t="shared" si="54"/>
        <v>2000</v>
      </c>
      <c r="N50" s="18">
        <f t="shared" si="56"/>
        <v>-370</v>
      </c>
      <c r="O50" s="18">
        <f t="shared" si="56"/>
        <v>-350</v>
      </c>
      <c r="P50" s="18">
        <f t="shared" si="56"/>
        <v>-330</v>
      </c>
      <c r="Q50" s="35">
        <f t="shared" ref="Q50:S50" si="58">Q49</f>
        <v>0</v>
      </c>
      <c r="R50" s="35">
        <f t="shared" si="58"/>
        <v>0</v>
      </c>
      <c r="S50" s="35">
        <f t="shared" si="58"/>
        <v>0</v>
      </c>
      <c r="T50" s="4">
        <f t="shared" si="5"/>
        <v>1562</v>
      </c>
      <c r="U50" s="83">
        <f t="shared" si="19"/>
        <v>1000</v>
      </c>
      <c r="V50" s="83">
        <f t="shared" si="20"/>
        <v>1000</v>
      </c>
      <c r="W50" s="83">
        <f t="shared" si="21"/>
        <v>1000</v>
      </c>
      <c r="X50" s="4"/>
      <c r="Y50" s="18"/>
      <c r="Z50" s="18"/>
      <c r="AA50" s="18"/>
      <c r="AB50" s="50"/>
    </row>
    <row r="51" spans="1:28" ht="15" customHeight="1">
      <c r="A51" s="3">
        <v>37</v>
      </c>
      <c r="B51" s="34">
        <f t="shared" si="7"/>
        <v>45469</v>
      </c>
      <c r="C51" s="2">
        <f t="shared" si="8"/>
        <v>884</v>
      </c>
      <c r="D51" s="5">
        <f t="shared" si="9"/>
        <v>1676</v>
      </c>
      <c r="E51" s="35">
        <f t="shared" si="12"/>
        <v>930</v>
      </c>
      <c r="F51" s="35">
        <f t="shared" si="13"/>
        <v>910</v>
      </c>
      <c r="G51" s="35">
        <f t="shared" si="14"/>
        <v>890</v>
      </c>
      <c r="H51" s="18">
        <f t="shared" si="33"/>
        <v>1630</v>
      </c>
      <c r="I51" s="18">
        <f t="shared" si="33"/>
        <v>1650</v>
      </c>
      <c r="J51" s="18">
        <f t="shared" si="33"/>
        <v>1670</v>
      </c>
      <c r="K51" s="18">
        <f t="shared" si="54"/>
        <v>2000</v>
      </c>
      <c r="L51" s="18">
        <f t="shared" si="54"/>
        <v>2000</v>
      </c>
      <c r="M51" s="18">
        <f t="shared" si="54"/>
        <v>2000</v>
      </c>
      <c r="N51" s="18">
        <f t="shared" si="56"/>
        <v>-370</v>
      </c>
      <c r="O51" s="18">
        <f t="shared" si="56"/>
        <v>-350</v>
      </c>
      <c r="P51" s="18">
        <f t="shared" si="56"/>
        <v>-330</v>
      </c>
      <c r="Q51" s="35">
        <f t="shared" ref="Q51:S51" si="59">Q50</f>
        <v>0</v>
      </c>
      <c r="R51" s="35">
        <f t="shared" si="59"/>
        <v>0</v>
      </c>
      <c r="S51" s="35">
        <f t="shared" si="59"/>
        <v>0</v>
      </c>
      <c r="T51" s="4">
        <f t="shared" si="5"/>
        <v>1560</v>
      </c>
      <c r="U51" s="83">
        <f t="shared" si="19"/>
        <v>1000</v>
      </c>
      <c r="V51" s="83">
        <f t="shared" si="20"/>
        <v>1000</v>
      </c>
      <c r="W51" s="83">
        <f t="shared" si="21"/>
        <v>1000</v>
      </c>
      <c r="X51" s="4"/>
      <c r="Y51" s="18"/>
      <c r="Z51" s="18"/>
      <c r="AA51" s="18"/>
      <c r="AB51" s="50"/>
    </row>
    <row r="52" spans="1:28" ht="15" customHeight="1">
      <c r="A52" s="3">
        <v>38</v>
      </c>
      <c r="B52" s="34">
        <f t="shared" si="7"/>
        <v>45470</v>
      </c>
      <c r="C52" s="2">
        <f t="shared" si="8"/>
        <v>884</v>
      </c>
      <c r="D52" s="5">
        <f t="shared" si="9"/>
        <v>1674</v>
      </c>
      <c r="E52" s="35">
        <f t="shared" si="12"/>
        <v>928</v>
      </c>
      <c r="F52" s="35">
        <f t="shared" si="13"/>
        <v>908</v>
      </c>
      <c r="G52" s="35">
        <f t="shared" si="14"/>
        <v>888</v>
      </c>
      <c r="H52" s="18">
        <f t="shared" si="33"/>
        <v>1630</v>
      </c>
      <c r="I52" s="18">
        <f t="shared" si="33"/>
        <v>1650</v>
      </c>
      <c r="J52" s="18">
        <f t="shared" si="33"/>
        <v>1670</v>
      </c>
      <c r="K52" s="18">
        <f t="shared" si="54"/>
        <v>2000</v>
      </c>
      <c r="L52" s="18">
        <f t="shared" si="54"/>
        <v>2000</v>
      </c>
      <c r="M52" s="18">
        <f t="shared" si="54"/>
        <v>2000</v>
      </c>
      <c r="N52" s="18">
        <f t="shared" si="56"/>
        <v>-370</v>
      </c>
      <c r="O52" s="18">
        <f t="shared" si="56"/>
        <v>-350</v>
      </c>
      <c r="P52" s="18">
        <f t="shared" si="56"/>
        <v>-330</v>
      </c>
      <c r="Q52" s="35">
        <f t="shared" ref="Q52:S52" si="60">Q51</f>
        <v>0</v>
      </c>
      <c r="R52" s="35">
        <f t="shared" si="60"/>
        <v>0</v>
      </c>
      <c r="S52" s="35">
        <f t="shared" si="60"/>
        <v>0</v>
      </c>
      <c r="T52" s="4">
        <f t="shared" si="5"/>
        <v>1558</v>
      </c>
      <c r="U52" s="83">
        <f t="shared" si="19"/>
        <v>1000</v>
      </c>
      <c r="V52" s="83">
        <f t="shared" si="20"/>
        <v>1000</v>
      </c>
      <c r="W52" s="83">
        <f t="shared" si="21"/>
        <v>1000</v>
      </c>
      <c r="X52" s="4"/>
      <c r="Y52" s="18"/>
      <c r="Z52" s="18"/>
      <c r="AA52" s="18"/>
      <c r="AB52" s="50"/>
    </row>
    <row r="53" spans="1:28" ht="15" customHeight="1">
      <c r="A53" s="3">
        <v>39</v>
      </c>
      <c r="B53" s="34">
        <f t="shared" si="7"/>
        <v>45471</v>
      </c>
      <c r="C53" s="2">
        <f t="shared" si="8"/>
        <v>884</v>
      </c>
      <c r="D53" s="5">
        <f t="shared" si="9"/>
        <v>1672</v>
      </c>
      <c r="E53" s="35">
        <f t="shared" si="12"/>
        <v>926</v>
      </c>
      <c r="F53" s="35">
        <f t="shared" si="13"/>
        <v>906</v>
      </c>
      <c r="G53" s="35">
        <f t="shared" si="14"/>
        <v>886</v>
      </c>
      <c r="H53" s="18">
        <f t="shared" si="33"/>
        <v>1630</v>
      </c>
      <c r="I53" s="18">
        <f t="shared" si="33"/>
        <v>1650</v>
      </c>
      <c r="J53" s="18">
        <f t="shared" si="33"/>
        <v>1670</v>
      </c>
      <c r="K53" s="18">
        <f t="shared" si="54"/>
        <v>2000</v>
      </c>
      <c r="L53" s="18">
        <f t="shared" si="54"/>
        <v>2000</v>
      </c>
      <c r="M53" s="18">
        <f t="shared" si="54"/>
        <v>2000</v>
      </c>
      <c r="N53" s="18">
        <f t="shared" si="56"/>
        <v>-370</v>
      </c>
      <c r="O53" s="18">
        <f t="shared" si="56"/>
        <v>-350</v>
      </c>
      <c r="P53" s="18">
        <f t="shared" si="56"/>
        <v>-330</v>
      </c>
      <c r="Q53" s="35">
        <f t="shared" ref="Q53:S53" si="61">Q52</f>
        <v>0</v>
      </c>
      <c r="R53" s="35">
        <f t="shared" si="61"/>
        <v>0</v>
      </c>
      <c r="S53" s="35">
        <f t="shared" si="61"/>
        <v>0</v>
      </c>
      <c r="T53" s="4">
        <f t="shared" si="5"/>
        <v>1556</v>
      </c>
      <c r="U53" s="83">
        <f t="shared" si="19"/>
        <v>1000</v>
      </c>
      <c r="V53" s="83">
        <f t="shared" si="20"/>
        <v>1000</v>
      </c>
      <c r="W53" s="83">
        <f t="shared" si="21"/>
        <v>1000</v>
      </c>
      <c r="X53" s="4"/>
      <c r="Y53" s="18"/>
      <c r="Z53" s="18"/>
      <c r="AA53" s="18"/>
      <c r="AB53" s="50"/>
    </row>
    <row r="54" spans="1:28" ht="15" customHeight="1">
      <c r="A54" s="3">
        <v>40</v>
      </c>
      <c r="B54" s="34">
        <f t="shared" si="7"/>
        <v>45472</v>
      </c>
      <c r="C54" s="2">
        <f t="shared" si="8"/>
        <v>884</v>
      </c>
      <c r="D54" s="5">
        <f t="shared" si="9"/>
        <v>1670</v>
      </c>
      <c r="E54" s="35">
        <f t="shared" si="12"/>
        <v>924</v>
      </c>
      <c r="F54" s="35">
        <f t="shared" si="13"/>
        <v>904</v>
      </c>
      <c r="G54" s="35">
        <f t="shared" si="14"/>
        <v>884</v>
      </c>
      <c r="H54" s="18">
        <f t="shared" si="33"/>
        <v>1630</v>
      </c>
      <c r="I54" s="18">
        <f t="shared" si="33"/>
        <v>1650</v>
      </c>
      <c r="J54" s="18">
        <f t="shared" si="33"/>
        <v>1670</v>
      </c>
      <c r="K54" s="18">
        <f t="shared" si="54"/>
        <v>2000</v>
      </c>
      <c r="L54" s="18">
        <f t="shared" si="54"/>
        <v>2000</v>
      </c>
      <c r="M54" s="18">
        <f t="shared" si="54"/>
        <v>2000</v>
      </c>
      <c r="N54" s="18">
        <f t="shared" si="56"/>
        <v>-370</v>
      </c>
      <c r="O54" s="18">
        <f t="shared" si="56"/>
        <v>-350</v>
      </c>
      <c r="P54" s="18">
        <f t="shared" si="56"/>
        <v>-330</v>
      </c>
      <c r="Q54" s="35">
        <f t="shared" ref="Q54:S54" si="62">Q53</f>
        <v>0</v>
      </c>
      <c r="R54" s="35">
        <f t="shared" si="62"/>
        <v>0</v>
      </c>
      <c r="S54" s="35">
        <f t="shared" si="62"/>
        <v>0</v>
      </c>
      <c r="T54" s="4">
        <f t="shared" si="5"/>
        <v>1554</v>
      </c>
      <c r="U54" s="83">
        <f t="shared" si="19"/>
        <v>1000</v>
      </c>
      <c r="V54" s="83">
        <f t="shared" si="20"/>
        <v>1000</v>
      </c>
      <c r="W54" s="83">
        <f t="shared" si="21"/>
        <v>1000</v>
      </c>
      <c r="X54" s="4"/>
      <c r="Y54" s="18"/>
      <c r="Z54" s="18"/>
      <c r="AA54" s="18"/>
      <c r="AB54" s="50"/>
    </row>
    <row r="55" spans="1:28" ht="15" customHeight="1">
      <c r="A55" s="3">
        <v>41</v>
      </c>
      <c r="B55" s="34">
        <f t="shared" si="7"/>
        <v>45473</v>
      </c>
      <c r="C55" s="2">
        <f t="shared" si="8"/>
        <v>884</v>
      </c>
      <c r="D55" s="5">
        <f t="shared" si="9"/>
        <v>1668</v>
      </c>
      <c r="E55" s="35">
        <f t="shared" si="12"/>
        <v>922</v>
      </c>
      <c r="F55" s="35">
        <f t="shared" si="13"/>
        <v>902</v>
      </c>
      <c r="G55" s="35">
        <f t="shared" si="14"/>
        <v>882</v>
      </c>
      <c r="H55" s="18">
        <f t="shared" si="33"/>
        <v>1630</v>
      </c>
      <c r="I55" s="18">
        <f t="shared" si="33"/>
        <v>1650</v>
      </c>
      <c r="J55" s="18">
        <f t="shared" si="33"/>
        <v>1670</v>
      </c>
      <c r="K55" s="18">
        <f t="shared" si="54"/>
        <v>2000</v>
      </c>
      <c r="L55" s="18">
        <f t="shared" si="54"/>
        <v>2000</v>
      </c>
      <c r="M55" s="18">
        <f t="shared" si="54"/>
        <v>2000</v>
      </c>
      <c r="N55" s="18">
        <f t="shared" si="56"/>
        <v>-370</v>
      </c>
      <c r="O55" s="18">
        <f t="shared" si="56"/>
        <v>-350</v>
      </c>
      <c r="P55" s="18">
        <f t="shared" si="56"/>
        <v>-330</v>
      </c>
      <c r="Q55" s="35">
        <f t="shared" ref="Q55:S55" si="63">Q54</f>
        <v>0</v>
      </c>
      <c r="R55" s="35">
        <f t="shared" si="63"/>
        <v>0</v>
      </c>
      <c r="S55" s="35">
        <f t="shared" si="63"/>
        <v>0</v>
      </c>
      <c r="T55" s="4">
        <f t="shared" si="5"/>
        <v>1552</v>
      </c>
      <c r="U55" s="83">
        <f t="shared" si="19"/>
        <v>1000</v>
      </c>
      <c r="V55" s="83">
        <f t="shared" si="20"/>
        <v>1000</v>
      </c>
      <c r="W55" s="83">
        <f t="shared" si="21"/>
        <v>1000</v>
      </c>
      <c r="X55" s="4"/>
      <c r="Y55" s="18"/>
      <c r="Z55" s="18"/>
      <c r="AA55" s="18"/>
      <c r="AB55" s="50"/>
    </row>
    <row r="56" spans="1:28" ht="15" customHeight="1">
      <c r="A56" s="3">
        <v>42</v>
      </c>
      <c r="B56" s="34">
        <f t="shared" si="7"/>
        <v>45474</v>
      </c>
      <c r="C56" s="2">
        <f t="shared" si="8"/>
        <v>884</v>
      </c>
      <c r="D56" s="5">
        <f t="shared" si="9"/>
        <v>1666</v>
      </c>
      <c r="E56" s="35">
        <f t="shared" si="12"/>
        <v>920</v>
      </c>
      <c r="F56" s="35">
        <f t="shared" si="13"/>
        <v>900</v>
      </c>
      <c r="G56" s="35">
        <f t="shared" si="14"/>
        <v>880</v>
      </c>
      <c r="H56" s="18">
        <f t="shared" si="33"/>
        <v>1630</v>
      </c>
      <c r="I56" s="18">
        <f t="shared" si="33"/>
        <v>1650</v>
      </c>
      <c r="J56" s="18">
        <f t="shared" si="33"/>
        <v>1670</v>
      </c>
      <c r="K56" s="18">
        <f t="shared" si="54"/>
        <v>2000</v>
      </c>
      <c r="L56" s="18">
        <f t="shared" si="54"/>
        <v>2000</v>
      </c>
      <c r="M56" s="18">
        <f t="shared" si="54"/>
        <v>2000</v>
      </c>
      <c r="N56" s="18">
        <f t="shared" si="56"/>
        <v>-370</v>
      </c>
      <c r="O56" s="18">
        <f t="shared" si="56"/>
        <v>-350</v>
      </c>
      <c r="P56" s="18">
        <f t="shared" si="56"/>
        <v>-330</v>
      </c>
      <c r="Q56" s="35">
        <f t="shared" ref="Q56:S56" si="64">Q55</f>
        <v>0</v>
      </c>
      <c r="R56" s="35">
        <f t="shared" si="64"/>
        <v>0</v>
      </c>
      <c r="S56" s="35">
        <f t="shared" si="64"/>
        <v>0</v>
      </c>
      <c r="T56" s="4">
        <f t="shared" si="5"/>
        <v>1550</v>
      </c>
      <c r="U56" s="83">
        <f t="shared" si="19"/>
        <v>1000</v>
      </c>
      <c r="V56" s="83">
        <f t="shared" si="20"/>
        <v>1000</v>
      </c>
      <c r="W56" s="83">
        <f t="shared" si="21"/>
        <v>1000</v>
      </c>
      <c r="X56" s="4"/>
      <c r="Y56" s="18"/>
      <c r="Z56" s="18"/>
      <c r="AA56" s="18"/>
      <c r="AB56" s="50"/>
    </row>
    <row r="57" spans="1:28" ht="15" customHeight="1">
      <c r="A57" s="3">
        <v>43</v>
      </c>
      <c r="B57" s="34">
        <f t="shared" si="7"/>
        <v>45475</v>
      </c>
      <c r="C57" s="2">
        <f t="shared" si="8"/>
        <v>884</v>
      </c>
      <c r="D57" s="5">
        <f t="shared" si="9"/>
        <v>1664</v>
      </c>
      <c r="E57" s="35">
        <f t="shared" si="12"/>
        <v>918</v>
      </c>
      <c r="F57" s="35">
        <f t="shared" si="13"/>
        <v>898</v>
      </c>
      <c r="G57" s="35">
        <f t="shared" si="14"/>
        <v>878</v>
      </c>
      <c r="H57" s="18">
        <f t="shared" si="33"/>
        <v>1630</v>
      </c>
      <c r="I57" s="18">
        <f t="shared" si="33"/>
        <v>1650</v>
      </c>
      <c r="J57" s="18">
        <f t="shared" si="33"/>
        <v>1670</v>
      </c>
      <c r="K57" s="18">
        <f t="shared" si="54"/>
        <v>2000</v>
      </c>
      <c r="L57" s="18">
        <f t="shared" si="54"/>
        <v>2000</v>
      </c>
      <c r="M57" s="18">
        <f t="shared" si="54"/>
        <v>2000</v>
      </c>
      <c r="N57" s="18">
        <f t="shared" si="56"/>
        <v>-370</v>
      </c>
      <c r="O57" s="18">
        <f t="shared" si="56"/>
        <v>-350</v>
      </c>
      <c r="P57" s="18">
        <f t="shared" si="56"/>
        <v>-330</v>
      </c>
      <c r="Q57" s="35">
        <f t="shared" ref="Q57:S57" si="65">Q56</f>
        <v>0</v>
      </c>
      <c r="R57" s="35">
        <f t="shared" si="65"/>
        <v>0</v>
      </c>
      <c r="S57" s="35">
        <f t="shared" si="65"/>
        <v>0</v>
      </c>
      <c r="T57" s="4">
        <f t="shared" si="5"/>
        <v>1548</v>
      </c>
      <c r="U57" s="83">
        <f t="shared" si="19"/>
        <v>1000</v>
      </c>
      <c r="V57" s="83">
        <f t="shared" si="20"/>
        <v>1000</v>
      </c>
      <c r="W57" s="83">
        <f t="shared" si="21"/>
        <v>1000</v>
      </c>
      <c r="X57" s="4"/>
      <c r="Y57" s="18"/>
      <c r="Z57" s="18"/>
      <c r="AA57" s="18"/>
      <c r="AB57" s="50"/>
    </row>
    <row r="58" spans="1:28" ht="15" customHeight="1">
      <c r="A58" s="3">
        <v>44</v>
      </c>
      <c r="B58" s="34">
        <f t="shared" si="7"/>
        <v>45476</v>
      </c>
      <c r="C58" s="2">
        <f t="shared" si="8"/>
        <v>884</v>
      </c>
      <c r="D58" s="5">
        <f t="shared" si="9"/>
        <v>1662</v>
      </c>
      <c r="E58" s="35">
        <f t="shared" si="12"/>
        <v>916</v>
      </c>
      <c r="F58" s="35">
        <f t="shared" si="13"/>
        <v>896</v>
      </c>
      <c r="G58" s="35">
        <f t="shared" si="14"/>
        <v>876</v>
      </c>
      <c r="H58" s="18">
        <f t="shared" si="33"/>
        <v>1630</v>
      </c>
      <c r="I58" s="18">
        <f t="shared" si="33"/>
        <v>1650</v>
      </c>
      <c r="J58" s="18">
        <f t="shared" si="33"/>
        <v>1670</v>
      </c>
      <c r="K58" s="18">
        <f t="shared" si="54"/>
        <v>2000</v>
      </c>
      <c r="L58" s="18">
        <f t="shared" si="54"/>
        <v>2000</v>
      </c>
      <c r="M58" s="18">
        <f t="shared" si="54"/>
        <v>2000</v>
      </c>
      <c r="N58" s="18">
        <f t="shared" si="56"/>
        <v>-370</v>
      </c>
      <c r="O58" s="18">
        <f t="shared" si="56"/>
        <v>-350</v>
      </c>
      <c r="P58" s="18">
        <f t="shared" si="56"/>
        <v>-330</v>
      </c>
      <c r="Q58" s="35">
        <f t="shared" ref="Q58:S58" si="66">Q57</f>
        <v>0</v>
      </c>
      <c r="R58" s="35">
        <f t="shared" si="66"/>
        <v>0</v>
      </c>
      <c r="S58" s="35">
        <f t="shared" si="66"/>
        <v>0</v>
      </c>
      <c r="T58" s="4">
        <f t="shared" si="5"/>
        <v>1546</v>
      </c>
      <c r="U58" s="83">
        <f t="shared" si="19"/>
        <v>1000</v>
      </c>
      <c r="V58" s="83">
        <f t="shared" si="20"/>
        <v>1000</v>
      </c>
      <c r="W58" s="83">
        <f t="shared" si="21"/>
        <v>1000</v>
      </c>
      <c r="X58" s="4"/>
      <c r="Y58" s="18"/>
      <c r="Z58" s="18"/>
      <c r="AA58" s="18"/>
      <c r="AB58" s="50"/>
    </row>
    <row r="59" spans="1:28" ht="15" customHeight="1">
      <c r="A59" s="3">
        <v>45</v>
      </c>
      <c r="B59" s="34">
        <f t="shared" si="7"/>
        <v>45477</v>
      </c>
      <c r="C59" s="2">
        <f t="shared" si="8"/>
        <v>884</v>
      </c>
      <c r="D59" s="5">
        <f t="shared" si="9"/>
        <v>1660</v>
      </c>
      <c r="E59" s="35">
        <f t="shared" si="12"/>
        <v>914</v>
      </c>
      <c r="F59" s="35">
        <f t="shared" si="13"/>
        <v>894</v>
      </c>
      <c r="G59" s="35">
        <f t="shared" si="14"/>
        <v>874</v>
      </c>
      <c r="H59" s="18">
        <f t="shared" si="33"/>
        <v>1630</v>
      </c>
      <c r="I59" s="18">
        <f t="shared" si="33"/>
        <v>1650</v>
      </c>
      <c r="J59" s="18">
        <f t="shared" si="33"/>
        <v>1670</v>
      </c>
      <c r="K59" s="18">
        <f t="shared" si="54"/>
        <v>2000</v>
      </c>
      <c r="L59" s="18">
        <f t="shared" si="54"/>
        <v>2000</v>
      </c>
      <c r="M59" s="18">
        <f t="shared" si="54"/>
        <v>2000</v>
      </c>
      <c r="N59" s="18">
        <f t="shared" si="56"/>
        <v>-370</v>
      </c>
      <c r="O59" s="18">
        <f t="shared" si="56"/>
        <v>-350</v>
      </c>
      <c r="P59" s="18">
        <f t="shared" si="56"/>
        <v>-330</v>
      </c>
      <c r="Q59" s="35">
        <f t="shared" ref="Q59:S59" si="67">Q58</f>
        <v>0</v>
      </c>
      <c r="R59" s="35">
        <f t="shared" si="67"/>
        <v>0</v>
      </c>
      <c r="S59" s="35">
        <f t="shared" si="67"/>
        <v>0</v>
      </c>
      <c r="T59" s="4">
        <f t="shared" si="5"/>
        <v>1544</v>
      </c>
      <c r="U59" s="83">
        <f t="shared" si="19"/>
        <v>1000</v>
      </c>
      <c r="V59" s="83">
        <f t="shared" si="20"/>
        <v>1000</v>
      </c>
      <c r="W59" s="83">
        <f t="shared" si="21"/>
        <v>1000</v>
      </c>
      <c r="X59" s="4"/>
      <c r="Y59" s="18"/>
      <c r="Z59" s="18"/>
      <c r="AA59" s="18"/>
      <c r="AB59" s="50"/>
    </row>
    <row r="60" spans="1:28" ht="15" customHeight="1">
      <c r="A60" s="3">
        <v>46</v>
      </c>
      <c r="B60" s="34">
        <f t="shared" si="7"/>
        <v>45478</v>
      </c>
      <c r="C60" s="2">
        <f t="shared" si="8"/>
        <v>884</v>
      </c>
      <c r="D60" s="5">
        <f t="shared" si="9"/>
        <v>1658</v>
      </c>
      <c r="E60" s="35">
        <f t="shared" si="12"/>
        <v>912</v>
      </c>
      <c r="F60" s="35">
        <f t="shared" si="13"/>
        <v>892</v>
      </c>
      <c r="G60" s="35">
        <f t="shared" si="14"/>
        <v>872</v>
      </c>
      <c r="H60" s="18">
        <f t="shared" si="33"/>
        <v>1630</v>
      </c>
      <c r="I60" s="18">
        <f t="shared" si="33"/>
        <v>1650</v>
      </c>
      <c r="J60" s="18">
        <f t="shared" si="33"/>
        <v>1670</v>
      </c>
      <c r="K60" s="18">
        <f t="shared" si="54"/>
        <v>2000</v>
      </c>
      <c r="L60" s="18">
        <f t="shared" si="54"/>
        <v>2000</v>
      </c>
      <c r="M60" s="18">
        <f t="shared" si="54"/>
        <v>2000</v>
      </c>
      <c r="N60" s="18">
        <f t="shared" si="56"/>
        <v>-370</v>
      </c>
      <c r="O60" s="18">
        <f t="shared" si="56"/>
        <v>-350</v>
      </c>
      <c r="P60" s="18">
        <f t="shared" si="56"/>
        <v>-330</v>
      </c>
      <c r="Q60" s="35">
        <f t="shared" ref="Q60:S60" si="68">Q59</f>
        <v>0</v>
      </c>
      <c r="R60" s="35">
        <f t="shared" si="68"/>
        <v>0</v>
      </c>
      <c r="S60" s="35">
        <f t="shared" si="68"/>
        <v>0</v>
      </c>
      <c r="T60" s="4">
        <f t="shared" si="5"/>
        <v>1542</v>
      </c>
      <c r="U60" s="83">
        <f t="shared" si="19"/>
        <v>1000</v>
      </c>
      <c r="V60" s="83">
        <f t="shared" si="20"/>
        <v>1000</v>
      </c>
      <c r="W60" s="83">
        <f t="shared" si="21"/>
        <v>1000</v>
      </c>
      <c r="X60" s="4"/>
      <c r="Y60" s="18"/>
      <c r="Z60" s="18"/>
      <c r="AA60" s="18"/>
      <c r="AB60" s="50"/>
    </row>
    <row r="61" spans="1:28" ht="15" customHeight="1">
      <c r="A61" s="3">
        <v>47</v>
      </c>
      <c r="B61" s="34">
        <f t="shared" si="7"/>
        <v>45479</v>
      </c>
      <c r="C61" s="2">
        <f t="shared" si="8"/>
        <v>884</v>
      </c>
      <c r="D61" s="5">
        <f t="shared" si="9"/>
        <v>1656</v>
      </c>
      <c r="E61" s="35">
        <f t="shared" si="12"/>
        <v>910</v>
      </c>
      <c r="F61" s="35">
        <f t="shared" si="13"/>
        <v>890</v>
      </c>
      <c r="G61" s="35">
        <f t="shared" si="14"/>
        <v>870</v>
      </c>
      <c r="H61" s="18">
        <f t="shared" si="33"/>
        <v>1630</v>
      </c>
      <c r="I61" s="18">
        <f t="shared" si="33"/>
        <v>1650</v>
      </c>
      <c r="J61" s="18">
        <f t="shared" si="33"/>
        <v>1670</v>
      </c>
      <c r="K61" s="18">
        <f t="shared" si="54"/>
        <v>2000</v>
      </c>
      <c r="L61" s="18">
        <f t="shared" si="54"/>
        <v>2000</v>
      </c>
      <c r="M61" s="18">
        <f t="shared" si="54"/>
        <v>2000</v>
      </c>
      <c r="N61" s="18">
        <f t="shared" si="56"/>
        <v>-370</v>
      </c>
      <c r="O61" s="18">
        <f t="shared" si="56"/>
        <v>-350</v>
      </c>
      <c r="P61" s="18">
        <f t="shared" si="56"/>
        <v>-330</v>
      </c>
      <c r="Q61" s="35">
        <f t="shared" ref="Q61:S61" si="69">Q60</f>
        <v>0</v>
      </c>
      <c r="R61" s="35">
        <f t="shared" si="69"/>
        <v>0</v>
      </c>
      <c r="S61" s="35">
        <f t="shared" si="69"/>
        <v>0</v>
      </c>
      <c r="T61" s="4">
        <f t="shared" si="5"/>
        <v>1540</v>
      </c>
      <c r="U61" s="83">
        <f t="shared" si="19"/>
        <v>1000</v>
      </c>
      <c r="V61" s="83">
        <f t="shared" si="20"/>
        <v>1000</v>
      </c>
      <c r="W61" s="83">
        <f t="shared" si="21"/>
        <v>1000</v>
      </c>
      <c r="X61" s="4"/>
      <c r="Y61" s="18"/>
      <c r="Z61" s="18"/>
      <c r="AA61" s="18"/>
      <c r="AB61" s="50"/>
    </row>
    <row r="62" spans="1:28" ht="15" customHeight="1">
      <c r="A62" s="3">
        <v>48</v>
      </c>
      <c r="B62" s="34">
        <f t="shared" si="7"/>
        <v>45480</v>
      </c>
      <c r="C62" s="2">
        <f t="shared" si="8"/>
        <v>884</v>
      </c>
      <c r="D62" s="5">
        <f t="shared" si="9"/>
        <v>1654</v>
      </c>
      <c r="E62" s="35">
        <f t="shared" si="12"/>
        <v>908</v>
      </c>
      <c r="F62" s="35">
        <f t="shared" si="13"/>
        <v>888</v>
      </c>
      <c r="G62" s="35">
        <f t="shared" si="14"/>
        <v>868</v>
      </c>
      <c r="H62" s="18">
        <f t="shared" si="33"/>
        <v>1630</v>
      </c>
      <c r="I62" s="18">
        <f t="shared" si="33"/>
        <v>1650</v>
      </c>
      <c r="J62" s="18">
        <f t="shared" si="33"/>
        <v>1670</v>
      </c>
      <c r="K62" s="18">
        <f t="shared" si="54"/>
        <v>2000</v>
      </c>
      <c r="L62" s="18">
        <f t="shared" si="54"/>
        <v>2000</v>
      </c>
      <c r="M62" s="18">
        <f t="shared" si="54"/>
        <v>2000</v>
      </c>
      <c r="N62" s="18">
        <f t="shared" si="56"/>
        <v>-370</v>
      </c>
      <c r="O62" s="18">
        <f t="shared" si="56"/>
        <v>-350</v>
      </c>
      <c r="P62" s="18">
        <f t="shared" si="56"/>
        <v>-330</v>
      </c>
      <c r="Q62" s="35">
        <f t="shared" ref="Q62:S62" si="70">Q61</f>
        <v>0</v>
      </c>
      <c r="R62" s="35">
        <f t="shared" si="70"/>
        <v>0</v>
      </c>
      <c r="S62" s="35">
        <f t="shared" si="70"/>
        <v>0</v>
      </c>
      <c r="T62" s="4">
        <f t="shared" si="5"/>
        <v>1538</v>
      </c>
      <c r="U62" s="83">
        <f t="shared" si="19"/>
        <v>1000</v>
      </c>
      <c r="V62" s="83">
        <f t="shared" si="20"/>
        <v>1000</v>
      </c>
      <c r="W62" s="83">
        <f t="shared" si="21"/>
        <v>1000</v>
      </c>
      <c r="X62" s="4"/>
      <c r="Y62" s="18"/>
      <c r="Z62" s="18"/>
      <c r="AA62" s="18"/>
      <c r="AB62" s="50"/>
    </row>
    <row r="63" spans="1:28" ht="15" customHeight="1">
      <c r="A63" s="3">
        <v>49</v>
      </c>
      <c r="B63" s="34">
        <f t="shared" si="7"/>
        <v>45481</v>
      </c>
      <c r="C63" s="2">
        <f t="shared" si="8"/>
        <v>884</v>
      </c>
      <c r="D63" s="5">
        <f t="shared" si="9"/>
        <v>1652</v>
      </c>
      <c r="E63" s="35">
        <f t="shared" si="12"/>
        <v>906</v>
      </c>
      <c r="F63" s="35">
        <f t="shared" si="13"/>
        <v>886</v>
      </c>
      <c r="G63" s="35">
        <f t="shared" si="14"/>
        <v>866</v>
      </c>
      <c r="H63" s="18">
        <f t="shared" si="33"/>
        <v>1630</v>
      </c>
      <c r="I63" s="18">
        <f t="shared" si="33"/>
        <v>1650</v>
      </c>
      <c r="J63" s="18">
        <f t="shared" si="33"/>
        <v>1670</v>
      </c>
      <c r="K63" s="18">
        <f t="shared" si="54"/>
        <v>2000</v>
      </c>
      <c r="L63" s="18">
        <f t="shared" si="54"/>
        <v>2000</v>
      </c>
      <c r="M63" s="18">
        <f t="shared" si="54"/>
        <v>2000</v>
      </c>
      <c r="N63" s="18">
        <f t="shared" si="56"/>
        <v>-370</v>
      </c>
      <c r="O63" s="18">
        <f t="shared" si="56"/>
        <v>-350</v>
      </c>
      <c r="P63" s="18">
        <f t="shared" si="56"/>
        <v>-330</v>
      </c>
      <c r="Q63" s="35">
        <f t="shared" ref="Q63:S63" si="71">Q62</f>
        <v>0</v>
      </c>
      <c r="R63" s="35">
        <f t="shared" si="71"/>
        <v>0</v>
      </c>
      <c r="S63" s="35">
        <f t="shared" si="71"/>
        <v>0</v>
      </c>
      <c r="T63" s="4">
        <f t="shared" si="5"/>
        <v>1536</v>
      </c>
      <c r="U63" s="83">
        <f t="shared" si="19"/>
        <v>1000</v>
      </c>
      <c r="V63" s="83">
        <f t="shared" si="20"/>
        <v>1000</v>
      </c>
      <c r="W63" s="83">
        <f t="shared" si="21"/>
        <v>1000</v>
      </c>
      <c r="X63" s="4"/>
      <c r="Y63" s="18"/>
      <c r="Z63" s="18"/>
      <c r="AA63" s="18"/>
      <c r="AB63" s="50"/>
    </row>
    <row r="64" spans="1:28" ht="15" customHeight="1">
      <c r="A64" s="3">
        <v>50</v>
      </c>
      <c r="B64" s="34">
        <f t="shared" si="7"/>
        <v>45482</v>
      </c>
      <c r="C64" s="2">
        <f t="shared" si="8"/>
        <v>884</v>
      </c>
      <c r="D64" s="5">
        <f t="shared" si="9"/>
        <v>1650</v>
      </c>
      <c r="E64" s="35">
        <f t="shared" si="12"/>
        <v>904</v>
      </c>
      <c r="F64" s="35">
        <f t="shared" si="13"/>
        <v>884</v>
      </c>
      <c r="G64" s="35">
        <f t="shared" si="14"/>
        <v>864</v>
      </c>
      <c r="H64" s="18">
        <f t="shared" si="33"/>
        <v>1630</v>
      </c>
      <c r="I64" s="18">
        <f t="shared" si="33"/>
        <v>1650</v>
      </c>
      <c r="J64" s="18">
        <f t="shared" si="33"/>
        <v>1670</v>
      </c>
      <c r="K64" s="18">
        <f t="shared" ref="K64:M79" si="72">K63</f>
        <v>2000</v>
      </c>
      <c r="L64" s="18">
        <f t="shared" si="72"/>
        <v>2000</v>
      </c>
      <c r="M64" s="18">
        <f t="shared" si="72"/>
        <v>2000</v>
      </c>
      <c r="N64" s="18">
        <f t="shared" si="56"/>
        <v>-370</v>
      </c>
      <c r="O64" s="18">
        <f t="shared" si="56"/>
        <v>-350</v>
      </c>
      <c r="P64" s="18">
        <f t="shared" si="56"/>
        <v>-330</v>
      </c>
      <c r="Q64" s="35">
        <f t="shared" ref="Q64:S64" si="73">Q63</f>
        <v>0</v>
      </c>
      <c r="R64" s="35">
        <f t="shared" si="73"/>
        <v>0</v>
      </c>
      <c r="S64" s="35">
        <f t="shared" si="73"/>
        <v>0</v>
      </c>
      <c r="T64" s="4">
        <f t="shared" si="5"/>
        <v>1534</v>
      </c>
      <c r="U64" s="83">
        <f t="shared" si="19"/>
        <v>1000</v>
      </c>
      <c r="V64" s="83">
        <f t="shared" si="20"/>
        <v>1000</v>
      </c>
      <c r="W64" s="83">
        <f t="shared" si="21"/>
        <v>1000</v>
      </c>
      <c r="X64" s="4"/>
      <c r="Y64" s="18"/>
      <c r="Z64" s="18"/>
      <c r="AA64" s="18"/>
      <c r="AB64" s="50"/>
    </row>
    <row r="65" spans="1:28" ht="15" customHeight="1">
      <c r="A65" s="3">
        <v>51</v>
      </c>
      <c r="B65" s="34">
        <f t="shared" si="7"/>
        <v>45483</v>
      </c>
      <c r="C65" s="2">
        <f t="shared" si="8"/>
        <v>884</v>
      </c>
      <c r="D65" s="5">
        <f t="shared" si="9"/>
        <v>1648</v>
      </c>
      <c r="E65" s="35">
        <f t="shared" si="12"/>
        <v>902</v>
      </c>
      <c r="F65" s="35">
        <f t="shared" si="13"/>
        <v>882</v>
      </c>
      <c r="G65" s="35">
        <f t="shared" si="14"/>
        <v>862</v>
      </c>
      <c r="H65" s="18">
        <f t="shared" si="33"/>
        <v>1630</v>
      </c>
      <c r="I65" s="18">
        <f t="shared" si="33"/>
        <v>1650</v>
      </c>
      <c r="J65" s="18">
        <f t="shared" si="33"/>
        <v>1670</v>
      </c>
      <c r="K65" s="18">
        <f t="shared" si="72"/>
        <v>2000</v>
      </c>
      <c r="L65" s="18">
        <f t="shared" si="72"/>
        <v>2000</v>
      </c>
      <c r="M65" s="18">
        <f t="shared" si="72"/>
        <v>2000</v>
      </c>
      <c r="N65" s="18">
        <f t="shared" ref="N65:P80" si="74">N64-Q65</f>
        <v>-370</v>
      </c>
      <c r="O65" s="18">
        <f t="shared" si="74"/>
        <v>-350</v>
      </c>
      <c r="P65" s="18">
        <f t="shared" si="74"/>
        <v>-330</v>
      </c>
      <c r="Q65" s="35">
        <f t="shared" ref="Q65:S65" si="75">Q64</f>
        <v>0</v>
      </c>
      <c r="R65" s="35">
        <f t="shared" si="75"/>
        <v>0</v>
      </c>
      <c r="S65" s="35">
        <f t="shared" si="75"/>
        <v>0</v>
      </c>
      <c r="T65" s="4">
        <f t="shared" si="5"/>
        <v>1532</v>
      </c>
      <c r="U65" s="83">
        <f t="shared" si="19"/>
        <v>1000</v>
      </c>
      <c r="V65" s="83">
        <f t="shared" si="20"/>
        <v>1000</v>
      </c>
      <c r="W65" s="83">
        <f t="shared" si="21"/>
        <v>1000</v>
      </c>
      <c r="X65" s="4"/>
      <c r="Y65" s="18"/>
      <c r="Z65" s="18"/>
      <c r="AA65" s="18"/>
      <c r="AB65" s="50"/>
    </row>
    <row r="66" spans="1:28" ht="15" customHeight="1">
      <c r="A66" s="3">
        <v>52</v>
      </c>
      <c r="B66" s="34">
        <f t="shared" si="7"/>
        <v>45484</v>
      </c>
      <c r="C66" s="2">
        <f t="shared" si="8"/>
        <v>884</v>
      </c>
      <c r="D66" s="5">
        <f t="shared" si="9"/>
        <v>1646</v>
      </c>
      <c r="E66" s="35">
        <f t="shared" si="12"/>
        <v>900</v>
      </c>
      <c r="F66" s="35">
        <f t="shared" si="13"/>
        <v>880</v>
      </c>
      <c r="G66" s="35">
        <f t="shared" si="14"/>
        <v>860</v>
      </c>
      <c r="H66" s="18">
        <f t="shared" si="33"/>
        <v>1630</v>
      </c>
      <c r="I66" s="18">
        <f t="shared" si="33"/>
        <v>1650</v>
      </c>
      <c r="J66" s="18">
        <f t="shared" si="33"/>
        <v>1670</v>
      </c>
      <c r="K66" s="18">
        <f t="shared" si="72"/>
        <v>2000</v>
      </c>
      <c r="L66" s="18">
        <f t="shared" si="72"/>
        <v>2000</v>
      </c>
      <c r="M66" s="18">
        <f t="shared" si="72"/>
        <v>2000</v>
      </c>
      <c r="N66" s="18">
        <f t="shared" si="74"/>
        <v>-370</v>
      </c>
      <c r="O66" s="18">
        <f t="shared" si="74"/>
        <v>-350</v>
      </c>
      <c r="P66" s="18">
        <f t="shared" si="74"/>
        <v>-330</v>
      </c>
      <c r="Q66" s="35">
        <f t="shared" ref="Q66:S66" si="76">Q65</f>
        <v>0</v>
      </c>
      <c r="R66" s="35">
        <f t="shared" si="76"/>
        <v>0</v>
      </c>
      <c r="S66" s="35">
        <f t="shared" si="76"/>
        <v>0</v>
      </c>
      <c r="T66" s="4">
        <f t="shared" si="5"/>
        <v>1530</v>
      </c>
      <c r="U66" s="83">
        <f t="shared" si="19"/>
        <v>1000</v>
      </c>
      <c r="V66" s="83">
        <f t="shared" si="20"/>
        <v>1000</v>
      </c>
      <c r="W66" s="83">
        <f t="shared" si="21"/>
        <v>1000</v>
      </c>
      <c r="X66" s="4"/>
      <c r="Y66" s="18"/>
      <c r="Z66" s="18"/>
      <c r="AA66" s="18"/>
      <c r="AB66" s="50"/>
    </row>
    <row r="67" spans="1:28" ht="15" customHeight="1">
      <c r="A67" s="3">
        <v>53</v>
      </c>
      <c r="B67" s="34">
        <f t="shared" si="7"/>
        <v>45485</v>
      </c>
      <c r="C67" s="2">
        <f t="shared" si="8"/>
        <v>884</v>
      </c>
      <c r="D67" s="5">
        <f t="shared" si="9"/>
        <v>1644</v>
      </c>
      <c r="E67" s="35">
        <f t="shared" si="12"/>
        <v>898</v>
      </c>
      <c r="F67" s="35">
        <f t="shared" si="13"/>
        <v>878</v>
      </c>
      <c r="G67" s="35">
        <f t="shared" si="14"/>
        <v>858</v>
      </c>
      <c r="H67" s="18">
        <f t="shared" si="33"/>
        <v>1630</v>
      </c>
      <c r="I67" s="18">
        <f t="shared" si="33"/>
        <v>1650</v>
      </c>
      <c r="J67" s="18">
        <f t="shared" si="33"/>
        <v>1670</v>
      </c>
      <c r="K67" s="18">
        <f t="shared" si="72"/>
        <v>2000</v>
      </c>
      <c r="L67" s="18">
        <f t="shared" si="72"/>
        <v>2000</v>
      </c>
      <c r="M67" s="18">
        <f t="shared" si="72"/>
        <v>2000</v>
      </c>
      <c r="N67" s="18">
        <f t="shared" si="74"/>
        <v>-370</v>
      </c>
      <c r="O67" s="18">
        <f t="shared" si="74"/>
        <v>-350</v>
      </c>
      <c r="P67" s="18">
        <f t="shared" si="74"/>
        <v>-330</v>
      </c>
      <c r="Q67" s="35">
        <f t="shared" ref="Q67:S67" si="77">Q66</f>
        <v>0</v>
      </c>
      <c r="R67" s="35">
        <f t="shared" si="77"/>
        <v>0</v>
      </c>
      <c r="S67" s="35">
        <f t="shared" si="77"/>
        <v>0</v>
      </c>
      <c r="T67" s="4">
        <f t="shared" si="5"/>
        <v>1528</v>
      </c>
      <c r="U67" s="83">
        <f t="shared" si="19"/>
        <v>1000</v>
      </c>
      <c r="V67" s="83">
        <f t="shared" si="20"/>
        <v>1000</v>
      </c>
      <c r="W67" s="83">
        <f t="shared" si="21"/>
        <v>1000</v>
      </c>
      <c r="X67" s="4"/>
      <c r="Y67" s="18"/>
      <c r="Z67" s="18"/>
      <c r="AA67" s="18"/>
      <c r="AB67" s="50"/>
    </row>
    <row r="68" spans="1:28" ht="15" customHeight="1">
      <c r="A68" s="3">
        <v>54</v>
      </c>
      <c r="B68" s="34">
        <f t="shared" si="7"/>
        <v>45486</v>
      </c>
      <c r="C68" s="2">
        <f t="shared" si="8"/>
        <v>884</v>
      </c>
      <c r="D68" s="5">
        <f t="shared" si="9"/>
        <v>1642</v>
      </c>
      <c r="E68" s="35">
        <f t="shared" si="12"/>
        <v>896</v>
      </c>
      <c r="F68" s="35">
        <f t="shared" si="13"/>
        <v>876</v>
      </c>
      <c r="G68" s="35">
        <f t="shared" si="14"/>
        <v>856</v>
      </c>
      <c r="H68" s="18">
        <f t="shared" si="33"/>
        <v>1630</v>
      </c>
      <c r="I68" s="18">
        <f t="shared" si="33"/>
        <v>1650</v>
      </c>
      <c r="J68" s="18">
        <f t="shared" si="33"/>
        <v>1670</v>
      </c>
      <c r="K68" s="18">
        <f t="shared" si="72"/>
        <v>2000</v>
      </c>
      <c r="L68" s="18">
        <f t="shared" si="72"/>
        <v>2000</v>
      </c>
      <c r="M68" s="18">
        <f t="shared" si="72"/>
        <v>2000</v>
      </c>
      <c r="N68" s="18">
        <f t="shared" si="74"/>
        <v>-370</v>
      </c>
      <c r="O68" s="18">
        <f t="shared" si="74"/>
        <v>-350</v>
      </c>
      <c r="P68" s="18">
        <f t="shared" si="74"/>
        <v>-330</v>
      </c>
      <c r="Q68" s="35">
        <f t="shared" ref="Q68:S68" si="78">Q67</f>
        <v>0</v>
      </c>
      <c r="R68" s="35">
        <f t="shared" si="78"/>
        <v>0</v>
      </c>
      <c r="S68" s="35">
        <f t="shared" si="78"/>
        <v>0</v>
      </c>
      <c r="T68" s="4">
        <f t="shared" si="5"/>
        <v>1526</v>
      </c>
      <c r="U68" s="83">
        <f t="shared" si="19"/>
        <v>1000</v>
      </c>
      <c r="V68" s="83">
        <f t="shared" si="20"/>
        <v>1000</v>
      </c>
      <c r="W68" s="83">
        <f t="shared" si="21"/>
        <v>1000</v>
      </c>
      <c r="X68" s="4"/>
      <c r="Y68" s="18"/>
      <c r="Z68" s="18"/>
      <c r="AA68" s="18"/>
      <c r="AB68" s="50"/>
    </row>
    <row r="69" spans="1:28" ht="15" customHeight="1">
      <c r="A69" s="3">
        <v>55</v>
      </c>
      <c r="B69" s="34">
        <f t="shared" si="7"/>
        <v>45487</v>
      </c>
      <c r="C69" s="2">
        <f t="shared" si="8"/>
        <v>884</v>
      </c>
      <c r="D69" s="5">
        <f t="shared" si="9"/>
        <v>1640</v>
      </c>
      <c r="E69" s="35">
        <f t="shared" si="12"/>
        <v>894</v>
      </c>
      <c r="F69" s="35">
        <f t="shared" si="13"/>
        <v>874</v>
      </c>
      <c r="G69" s="35">
        <f t="shared" si="14"/>
        <v>854</v>
      </c>
      <c r="H69" s="18">
        <f t="shared" si="33"/>
        <v>1630</v>
      </c>
      <c r="I69" s="18">
        <f t="shared" si="33"/>
        <v>1650</v>
      </c>
      <c r="J69" s="18">
        <f t="shared" si="33"/>
        <v>1670</v>
      </c>
      <c r="K69" s="18">
        <f t="shared" si="72"/>
        <v>2000</v>
      </c>
      <c r="L69" s="18">
        <f t="shared" si="72"/>
        <v>2000</v>
      </c>
      <c r="M69" s="18">
        <f t="shared" si="72"/>
        <v>2000</v>
      </c>
      <c r="N69" s="18">
        <f t="shared" si="74"/>
        <v>-370</v>
      </c>
      <c r="O69" s="18">
        <f t="shared" si="74"/>
        <v>-350</v>
      </c>
      <c r="P69" s="18">
        <f t="shared" si="74"/>
        <v>-330</v>
      </c>
      <c r="Q69" s="35">
        <f t="shared" ref="Q69:S69" si="79">Q68</f>
        <v>0</v>
      </c>
      <c r="R69" s="35">
        <f t="shared" si="79"/>
        <v>0</v>
      </c>
      <c r="S69" s="35">
        <f t="shared" si="79"/>
        <v>0</v>
      </c>
      <c r="T69" s="4">
        <f t="shared" si="5"/>
        <v>1524</v>
      </c>
      <c r="U69" s="83">
        <f t="shared" si="19"/>
        <v>1000</v>
      </c>
      <c r="V69" s="83">
        <f t="shared" si="20"/>
        <v>1000</v>
      </c>
      <c r="W69" s="83">
        <f t="shared" si="21"/>
        <v>1000</v>
      </c>
      <c r="X69" s="4"/>
      <c r="Y69" s="18"/>
      <c r="Z69" s="18"/>
      <c r="AA69" s="18"/>
      <c r="AB69" s="50"/>
    </row>
    <row r="70" spans="1:28" ht="15" customHeight="1">
      <c r="A70" s="3">
        <v>56</v>
      </c>
      <c r="B70" s="34">
        <f t="shared" si="7"/>
        <v>45488</v>
      </c>
      <c r="C70" s="2">
        <f t="shared" si="8"/>
        <v>884</v>
      </c>
      <c r="D70" s="5">
        <f t="shared" si="9"/>
        <v>1638</v>
      </c>
      <c r="E70" s="35">
        <f t="shared" si="12"/>
        <v>892</v>
      </c>
      <c r="F70" s="35">
        <f t="shared" si="13"/>
        <v>872</v>
      </c>
      <c r="G70" s="35">
        <f t="shared" si="14"/>
        <v>852</v>
      </c>
      <c r="H70" s="18">
        <f t="shared" si="33"/>
        <v>1630</v>
      </c>
      <c r="I70" s="18">
        <f t="shared" si="33"/>
        <v>1650</v>
      </c>
      <c r="J70" s="18">
        <f t="shared" si="33"/>
        <v>1670</v>
      </c>
      <c r="K70" s="18">
        <f t="shared" si="72"/>
        <v>2000</v>
      </c>
      <c r="L70" s="18">
        <f t="shared" si="72"/>
        <v>2000</v>
      </c>
      <c r="M70" s="18">
        <f t="shared" si="72"/>
        <v>2000</v>
      </c>
      <c r="N70" s="18">
        <f t="shared" si="74"/>
        <v>-370</v>
      </c>
      <c r="O70" s="18">
        <f t="shared" si="74"/>
        <v>-350</v>
      </c>
      <c r="P70" s="18">
        <f t="shared" si="74"/>
        <v>-330</v>
      </c>
      <c r="Q70" s="35">
        <f t="shared" ref="Q70:S70" si="80">Q69</f>
        <v>0</v>
      </c>
      <c r="R70" s="35">
        <f t="shared" si="80"/>
        <v>0</v>
      </c>
      <c r="S70" s="35">
        <f t="shared" si="80"/>
        <v>0</v>
      </c>
      <c r="T70" s="4">
        <f t="shared" si="5"/>
        <v>1522</v>
      </c>
      <c r="U70" s="83">
        <f t="shared" si="19"/>
        <v>1000</v>
      </c>
      <c r="V70" s="83">
        <f t="shared" si="20"/>
        <v>1000</v>
      </c>
      <c r="W70" s="83">
        <f t="shared" si="21"/>
        <v>1000</v>
      </c>
      <c r="X70" s="4"/>
      <c r="Y70" s="18"/>
      <c r="Z70" s="18"/>
      <c r="AA70" s="18"/>
      <c r="AB70" s="50"/>
    </row>
    <row r="71" spans="1:28" ht="15" customHeight="1">
      <c r="A71" s="3">
        <v>57</v>
      </c>
      <c r="B71" s="34">
        <f t="shared" si="7"/>
        <v>45489</v>
      </c>
      <c r="C71" s="2">
        <f t="shared" si="8"/>
        <v>884</v>
      </c>
      <c r="D71" s="5">
        <f t="shared" si="9"/>
        <v>1636</v>
      </c>
      <c r="E71" s="35">
        <f t="shared" si="12"/>
        <v>890</v>
      </c>
      <c r="F71" s="35">
        <f t="shared" si="13"/>
        <v>870</v>
      </c>
      <c r="G71" s="35">
        <f t="shared" si="14"/>
        <v>850</v>
      </c>
      <c r="H71" s="18">
        <f t="shared" si="33"/>
        <v>1630</v>
      </c>
      <c r="I71" s="18">
        <f t="shared" si="33"/>
        <v>1650</v>
      </c>
      <c r="J71" s="18">
        <f t="shared" si="33"/>
        <v>1670</v>
      </c>
      <c r="K71" s="18">
        <f t="shared" si="72"/>
        <v>2000</v>
      </c>
      <c r="L71" s="18">
        <f t="shared" si="72"/>
        <v>2000</v>
      </c>
      <c r="M71" s="18">
        <f t="shared" si="72"/>
        <v>2000</v>
      </c>
      <c r="N71" s="18">
        <f t="shared" si="74"/>
        <v>-370</v>
      </c>
      <c r="O71" s="18">
        <f t="shared" si="74"/>
        <v>-350</v>
      </c>
      <c r="P71" s="18">
        <f t="shared" si="74"/>
        <v>-330</v>
      </c>
      <c r="Q71" s="35">
        <f t="shared" ref="Q71:S71" si="81">Q70</f>
        <v>0</v>
      </c>
      <c r="R71" s="35">
        <f t="shared" si="81"/>
        <v>0</v>
      </c>
      <c r="S71" s="35">
        <f t="shared" si="81"/>
        <v>0</v>
      </c>
      <c r="T71" s="4">
        <f t="shared" si="5"/>
        <v>1520</v>
      </c>
      <c r="U71" s="83">
        <f t="shared" si="19"/>
        <v>1000</v>
      </c>
      <c r="V71" s="83">
        <f t="shared" si="20"/>
        <v>1000</v>
      </c>
      <c r="W71" s="83">
        <f t="shared" si="21"/>
        <v>1000</v>
      </c>
      <c r="X71" s="4"/>
      <c r="Y71" s="18"/>
      <c r="Z71" s="18"/>
      <c r="AA71" s="18"/>
      <c r="AB71" s="50"/>
    </row>
    <row r="72" spans="1:28" ht="15" customHeight="1">
      <c r="A72" s="3">
        <v>58</v>
      </c>
      <c r="B72" s="34">
        <f t="shared" si="7"/>
        <v>45490</v>
      </c>
      <c r="C72" s="2">
        <f t="shared" si="8"/>
        <v>884</v>
      </c>
      <c r="D72" s="5">
        <f t="shared" si="9"/>
        <v>1634</v>
      </c>
      <c r="E72" s="35">
        <f t="shared" si="12"/>
        <v>888</v>
      </c>
      <c r="F72" s="35">
        <f t="shared" si="13"/>
        <v>868</v>
      </c>
      <c r="G72" s="35">
        <f t="shared" si="14"/>
        <v>848</v>
      </c>
      <c r="H72" s="18">
        <f t="shared" si="33"/>
        <v>1630</v>
      </c>
      <c r="I72" s="18">
        <f t="shared" si="33"/>
        <v>1650</v>
      </c>
      <c r="J72" s="18">
        <f t="shared" si="33"/>
        <v>1670</v>
      </c>
      <c r="K72" s="18">
        <f t="shared" si="72"/>
        <v>2000</v>
      </c>
      <c r="L72" s="18">
        <f t="shared" si="72"/>
        <v>2000</v>
      </c>
      <c r="M72" s="18">
        <f t="shared" si="72"/>
        <v>2000</v>
      </c>
      <c r="N72" s="18">
        <f t="shared" si="74"/>
        <v>-370</v>
      </c>
      <c r="O72" s="18">
        <f t="shared" si="74"/>
        <v>-350</v>
      </c>
      <c r="P72" s="18">
        <f t="shared" si="74"/>
        <v>-330</v>
      </c>
      <c r="Q72" s="35">
        <f t="shared" ref="Q72:S72" si="82">Q71</f>
        <v>0</v>
      </c>
      <c r="R72" s="35">
        <f t="shared" si="82"/>
        <v>0</v>
      </c>
      <c r="S72" s="35">
        <f t="shared" si="82"/>
        <v>0</v>
      </c>
      <c r="T72" s="4">
        <f t="shared" si="5"/>
        <v>1518</v>
      </c>
      <c r="U72" s="83">
        <f t="shared" si="19"/>
        <v>1000</v>
      </c>
      <c r="V72" s="83">
        <f t="shared" si="20"/>
        <v>1000</v>
      </c>
      <c r="W72" s="83">
        <f t="shared" si="21"/>
        <v>1000</v>
      </c>
      <c r="X72" s="4"/>
      <c r="Y72" s="18"/>
      <c r="Z72" s="18"/>
      <c r="AA72" s="18"/>
      <c r="AB72" s="50"/>
    </row>
    <row r="73" spans="1:28" ht="15" customHeight="1">
      <c r="A73" s="3">
        <v>59</v>
      </c>
      <c r="B73" s="34">
        <f t="shared" si="7"/>
        <v>45491</v>
      </c>
      <c r="C73" s="2">
        <f t="shared" si="8"/>
        <v>884</v>
      </c>
      <c r="D73" s="5">
        <f t="shared" si="9"/>
        <v>1632</v>
      </c>
      <c r="E73" s="35">
        <f t="shared" si="12"/>
        <v>886</v>
      </c>
      <c r="F73" s="35">
        <f t="shared" si="13"/>
        <v>866</v>
      </c>
      <c r="G73" s="35">
        <f t="shared" si="14"/>
        <v>846</v>
      </c>
      <c r="H73" s="18">
        <f t="shared" si="33"/>
        <v>1630</v>
      </c>
      <c r="I73" s="18">
        <f t="shared" si="33"/>
        <v>1650</v>
      </c>
      <c r="J73" s="18">
        <f t="shared" si="33"/>
        <v>1670</v>
      </c>
      <c r="K73" s="18">
        <f t="shared" si="72"/>
        <v>2000</v>
      </c>
      <c r="L73" s="18">
        <f t="shared" si="72"/>
        <v>2000</v>
      </c>
      <c r="M73" s="18">
        <f t="shared" si="72"/>
        <v>2000</v>
      </c>
      <c r="N73" s="18">
        <f t="shared" si="74"/>
        <v>-370</v>
      </c>
      <c r="O73" s="18">
        <f t="shared" si="74"/>
        <v>-350</v>
      </c>
      <c r="P73" s="18">
        <f t="shared" si="74"/>
        <v>-330</v>
      </c>
      <c r="Q73" s="35">
        <f t="shared" ref="Q73:S73" si="83">Q72</f>
        <v>0</v>
      </c>
      <c r="R73" s="35">
        <f t="shared" si="83"/>
        <v>0</v>
      </c>
      <c r="S73" s="35">
        <f t="shared" si="83"/>
        <v>0</v>
      </c>
      <c r="T73" s="4">
        <f t="shared" si="5"/>
        <v>1516</v>
      </c>
      <c r="U73" s="83">
        <f t="shared" si="19"/>
        <v>1000</v>
      </c>
      <c r="V73" s="83">
        <f t="shared" si="20"/>
        <v>1000</v>
      </c>
      <c r="W73" s="83">
        <f t="shared" si="21"/>
        <v>1000</v>
      </c>
      <c r="X73" s="4"/>
      <c r="Y73" s="18"/>
      <c r="Z73" s="18"/>
      <c r="AA73" s="18"/>
      <c r="AB73" s="50"/>
    </row>
    <row r="74" spans="1:28" ht="15" customHeight="1">
      <c r="A74" s="3">
        <v>60</v>
      </c>
      <c r="B74" s="34">
        <f t="shared" si="7"/>
        <v>45492</v>
      </c>
      <c r="C74" s="2">
        <f t="shared" si="8"/>
        <v>884</v>
      </c>
      <c r="D74" s="5">
        <f t="shared" si="9"/>
        <v>1630</v>
      </c>
      <c r="E74" s="35">
        <f t="shared" si="12"/>
        <v>884</v>
      </c>
      <c r="F74" s="35">
        <f t="shared" si="13"/>
        <v>864</v>
      </c>
      <c r="G74" s="35">
        <f t="shared" si="14"/>
        <v>844</v>
      </c>
      <c r="H74" s="18">
        <f t="shared" si="33"/>
        <v>1630</v>
      </c>
      <c r="I74" s="18">
        <f t="shared" si="33"/>
        <v>1650</v>
      </c>
      <c r="J74" s="18">
        <f t="shared" si="33"/>
        <v>1670</v>
      </c>
      <c r="K74" s="18">
        <f t="shared" si="72"/>
        <v>2000</v>
      </c>
      <c r="L74" s="18">
        <f t="shared" si="72"/>
        <v>2000</v>
      </c>
      <c r="M74" s="18">
        <f t="shared" si="72"/>
        <v>2000</v>
      </c>
      <c r="N74" s="18">
        <f t="shared" si="74"/>
        <v>-370</v>
      </c>
      <c r="O74" s="18">
        <f t="shared" si="74"/>
        <v>-350</v>
      </c>
      <c r="P74" s="18">
        <f t="shared" si="74"/>
        <v>-330</v>
      </c>
      <c r="Q74" s="35">
        <f t="shared" ref="Q74:S74" si="84">Q73</f>
        <v>0</v>
      </c>
      <c r="R74" s="35">
        <f t="shared" si="84"/>
        <v>0</v>
      </c>
      <c r="S74" s="35">
        <f t="shared" si="84"/>
        <v>0</v>
      </c>
      <c r="T74" s="4">
        <f t="shared" si="5"/>
        <v>1514</v>
      </c>
      <c r="U74" s="83">
        <f t="shared" si="19"/>
        <v>1000</v>
      </c>
      <c r="V74" s="83">
        <f t="shared" si="20"/>
        <v>1000</v>
      </c>
      <c r="W74" s="83">
        <f t="shared" si="21"/>
        <v>1000</v>
      </c>
      <c r="X74" s="4"/>
      <c r="Y74" s="18"/>
      <c r="Z74" s="18"/>
      <c r="AA74" s="18"/>
      <c r="AB74" s="50"/>
    </row>
    <row r="75" spans="1:28" ht="15" customHeight="1">
      <c r="A75" s="3">
        <v>61</v>
      </c>
      <c r="B75" s="34">
        <f t="shared" si="7"/>
        <v>45493</v>
      </c>
      <c r="C75" s="2">
        <f t="shared" si="8"/>
        <v>884</v>
      </c>
      <c r="D75" s="5">
        <f t="shared" si="9"/>
        <v>1628</v>
      </c>
      <c r="E75" s="35">
        <f t="shared" si="12"/>
        <v>882</v>
      </c>
      <c r="F75" s="35">
        <f t="shared" si="13"/>
        <v>862</v>
      </c>
      <c r="G75" s="35">
        <f t="shared" si="14"/>
        <v>842</v>
      </c>
      <c r="H75" s="18">
        <f t="shared" si="33"/>
        <v>1630</v>
      </c>
      <c r="I75" s="18">
        <f t="shared" si="33"/>
        <v>1650</v>
      </c>
      <c r="J75" s="18">
        <f t="shared" si="33"/>
        <v>1670</v>
      </c>
      <c r="K75" s="18">
        <f t="shared" si="72"/>
        <v>2000</v>
      </c>
      <c r="L75" s="18">
        <f t="shared" si="72"/>
        <v>2000</v>
      </c>
      <c r="M75" s="18">
        <f t="shared" si="72"/>
        <v>2000</v>
      </c>
      <c r="N75" s="18">
        <f t="shared" si="74"/>
        <v>-370</v>
      </c>
      <c r="O75" s="18">
        <f t="shared" si="74"/>
        <v>-350</v>
      </c>
      <c r="P75" s="18">
        <f t="shared" si="74"/>
        <v>-330</v>
      </c>
      <c r="Q75" s="35">
        <f t="shared" ref="Q75:S75" si="85">Q74</f>
        <v>0</v>
      </c>
      <c r="R75" s="35">
        <f t="shared" si="85"/>
        <v>0</v>
      </c>
      <c r="S75" s="35">
        <f t="shared" si="85"/>
        <v>0</v>
      </c>
      <c r="T75" s="4">
        <f t="shared" si="5"/>
        <v>1212</v>
      </c>
      <c r="U75" s="83">
        <f t="shared" si="19"/>
        <v>1300</v>
      </c>
      <c r="V75" s="83">
        <f t="shared" si="20"/>
        <v>1300</v>
      </c>
      <c r="W75" s="83">
        <f t="shared" si="21"/>
        <v>1300</v>
      </c>
      <c r="X75" s="89">
        <v>0.3</v>
      </c>
      <c r="Y75" s="18"/>
      <c r="Z75" s="18"/>
      <c r="AA75" s="18"/>
      <c r="AB75" s="50">
        <v>2</v>
      </c>
    </row>
    <row r="76" spans="1:28" ht="15">
      <c r="A76" s="3">
        <v>62</v>
      </c>
      <c r="B76" s="34">
        <f t="shared" si="7"/>
        <v>45494</v>
      </c>
      <c r="C76" s="2">
        <f t="shared" si="8"/>
        <v>884</v>
      </c>
      <c r="D76" s="5">
        <f t="shared" si="9"/>
        <v>1626</v>
      </c>
      <c r="E76" s="35">
        <f t="shared" si="12"/>
        <v>880</v>
      </c>
      <c r="F76" s="35">
        <f t="shared" si="13"/>
        <v>860</v>
      </c>
      <c r="G76" s="35">
        <f t="shared" si="14"/>
        <v>840</v>
      </c>
      <c r="H76" s="18">
        <f t="shared" si="33"/>
        <v>1630</v>
      </c>
      <c r="I76" s="18">
        <f t="shared" si="33"/>
        <v>1650</v>
      </c>
      <c r="J76" s="18">
        <f t="shared" si="33"/>
        <v>1670</v>
      </c>
      <c r="K76" s="18">
        <f t="shared" si="72"/>
        <v>2000</v>
      </c>
      <c r="L76" s="18">
        <f t="shared" si="72"/>
        <v>2000</v>
      </c>
      <c r="M76" s="18">
        <f t="shared" si="72"/>
        <v>2000</v>
      </c>
      <c r="N76" s="18">
        <f t="shared" si="74"/>
        <v>-370</v>
      </c>
      <c r="O76" s="18">
        <f t="shared" si="74"/>
        <v>-350</v>
      </c>
      <c r="P76" s="18">
        <f t="shared" si="74"/>
        <v>-330</v>
      </c>
      <c r="Q76" s="35">
        <f t="shared" ref="Q76:S76" si="86">Q75</f>
        <v>0</v>
      </c>
      <c r="R76" s="35">
        <f t="shared" si="86"/>
        <v>0</v>
      </c>
      <c r="S76" s="35">
        <f t="shared" si="86"/>
        <v>0</v>
      </c>
      <c r="T76" s="4">
        <f t="shared" si="5"/>
        <v>1210</v>
      </c>
      <c r="U76" s="83">
        <f t="shared" si="19"/>
        <v>1300</v>
      </c>
      <c r="V76" s="83">
        <f t="shared" si="20"/>
        <v>1300</v>
      </c>
      <c r="W76" s="83">
        <f t="shared" si="21"/>
        <v>1300</v>
      </c>
      <c r="X76" s="4"/>
      <c r="Y76" s="18"/>
      <c r="Z76" s="18"/>
      <c r="AA76" s="18"/>
      <c r="AB76" s="50"/>
    </row>
    <row r="77" spans="1:28" ht="15" customHeight="1">
      <c r="A77" s="3">
        <v>63</v>
      </c>
      <c r="B77" s="34">
        <f t="shared" si="7"/>
        <v>45495</v>
      </c>
      <c r="C77" s="2">
        <f t="shared" si="8"/>
        <v>884</v>
      </c>
      <c r="D77" s="5">
        <f t="shared" si="9"/>
        <v>1624</v>
      </c>
      <c r="E77" s="35">
        <f t="shared" si="12"/>
        <v>878</v>
      </c>
      <c r="F77" s="35">
        <f t="shared" si="13"/>
        <v>858</v>
      </c>
      <c r="G77" s="35">
        <f t="shared" si="14"/>
        <v>838</v>
      </c>
      <c r="H77" s="18">
        <f t="shared" si="33"/>
        <v>1630</v>
      </c>
      <c r="I77" s="18">
        <f t="shared" si="33"/>
        <v>1650</v>
      </c>
      <c r="J77" s="18">
        <f t="shared" si="33"/>
        <v>1670</v>
      </c>
      <c r="K77" s="18">
        <f t="shared" si="72"/>
        <v>2000</v>
      </c>
      <c r="L77" s="18">
        <f t="shared" si="72"/>
        <v>2000</v>
      </c>
      <c r="M77" s="18">
        <f t="shared" si="72"/>
        <v>2000</v>
      </c>
      <c r="N77" s="18">
        <f t="shared" si="74"/>
        <v>-370</v>
      </c>
      <c r="O77" s="18">
        <f t="shared" si="74"/>
        <v>-350</v>
      </c>
      <c r="P77" s="18">
        <f t="shared" si="74"/>
        <v>-330</v>
      </c>
      <c r="Q77" s="35">
        <f t="shared" ref="Q77:S77" si="87">Q76</f>
        <v>0</v>
      </c>
      <c r="R77" s="35">
        <f t="shared" si="87"/>
        <v>0</v>
      </c>
      <c r="S77" s="35">
        <f t="shared" si="87"/>
        <v>0</v>
      </c>
      <c r="T77" s="4">
        <f t="shared" si="5"/>
        <v>1208</v>
      </c>
      <c r="U77" s="83">
        <f t="shared" si="19"/>
        <v>1300</v>
      </c>
      <c r="V77" s="83">
        <f t="shared" si="20"/>
        <v>1300</v>
      </c>
      <c r="W77" s="83">
        <f t="shared" si="21"/>
        <v>1300</v>
      </c>
      <c r="X77" s="4"/>
      <c r="Y77" s="18"/>
      <c r="Z77" s="18"/>
      <c r="AA77" s="18"/>
      <c r="AB77" s="50"/>
    </row>
    <row r="78" spans="1:28" ht="15" customHeight="1">
      <c r="A78" s="3">
        <v>64</v>
      </c>
      <c r="B78" s="34">
        <f t="shared" si="7"/>
        <v>45496</v>
      </c>
      <c r="C78" s="2">
        <f t="shared" si="8"/>
        <v>884</v>
      </c>
      <c r="D78" s="5">
        <f t="shared" si="9"/>
        <v>1622</v>
      </c>
      <c r="E78" s="35">
        <f t="shared" si="12"/>
        <v>876</v>
      </c>
      <c r="F78" s="35">
        <f t="shared" si="13"/>
        <v>856</v>
      </c>
      <c r="G78" s="35">
        <f t="shared" si="14"/>
        <v>836</v>
      </c>
      <c r="H78" s="18">
        <f t="shared" si="33"/>
        <v>1630</v>
      </c>
      <c r="I78" s="18">
        <f t="shared" si="33"/>
        <v>1650</v>
      </c>
      <c r="J78" s="18">
        <f t="shared" si="33"/>
        <v>1670</v>
      </c>
      <c r="K78" s="18">
        <f t="shared" si="72"/>
        <v>2000</v>
      </c>
      <c r="L78" s="18">
        <f t="shared" si="72"/>
        <v>2000</v>
      </c>
      <c r="M78" s="18">
        <f t="shared" si="72"/>
        <v>2000</v>
      </c>
      <c r="N78" s="18">
        <f t="shared" si="74"/>
        <v>-370</v>
      </c>
      <c r="O78" s="18">
        <f t="shared" si="74"/>
        <v>-350</v>
      </c>
      <c r="P78" s="18">
        <f t="shared" si="74"/>
        <v>-330</v>
      </c>
      <c r="Q78" s="35">
        <f t="shared" ref="Q78:S78" si="88">Q77</f>
        <v>0</v>
      </c>
      <c r="R78" s="35">
        <f t="shared" si="88"/>
        <v>0</v>
      </c>
      <c r="S78" s="35">
        <f t="shared" si="88"/>
        <v>0</v>
      </c>
      <c r="T78" s="4">
        <f t="shared" si="5"/>
        <v>1206</v>
      </c>
      <c r="U78" s="83">
        <f t="shared" si="19"/>
        <v>1300</v>
      </c>
      <c r="V78" s="83">
        <f t="shared" si="20"/>
        <v>1300</v>
      </c>
      <c r="W78" s="83">
        <f t="shared" si="21"/>
        <v>1300</v>
      </c>
      <c r="X78" s="4"/>
      <c r="Y78" s="18"/>
      <c r="Z78" s="18"/>
      <c r="AA78" s="18"/>
      <c r="AB78" s="50"/>
    </row>
    <row r="79" spans="1:28" ht="15" customHeight="1">
      <c r="A79" s="3">
        <v>65</v>
      </c>
      <c r="B79" s="34">
        <f t="shared" si="7"/>
        <v>45497</v>
      </c>
      <c r="C79" s="2">
        <f t="shared" si="8"/>
        <v>884</v>
      </c>
      <c r="D79" s="5">
        <f t="shared" si="9"/>
        <v>1620</v>
      </c>
      <c r="E79" s="35">
        <f t="shared" si="12"/>
        <v>874</v>
      </c>
      <c r="F79" s="35">
        <f t="shared" si="13"/>
        <v>854</v>
      </c>
      <c r="G79" s="35">
        <f t="shared" si="14"/>
        <v>834</v>
      </c>
      <c r="H79" s="18">
        <f t="shared" si="33"/>
        <v>1630</v>
      </c>
      <c r="I79" s="18">
        <f t="shared" si="33"/>
        <v>1650</v>
      </c>
      <c r="J79" s="18">
        <f t="shared" si="33"/>
        <v>1670</v>
      </c>
      <c r="K79" s="18">
        <f t="shared" si="72"/>
        <v>2000</v>
      </c>
      <c r="L79" s="18">
        <f t="shared" si="72"/>
        <v>2000</v>
      </c>
      <c r="M79" s="18">
        <f t="shared" si="72"/>
        <v>2000</v>
      </c>
      <c r="N79" s="18">
        <f t="shared" si="74"/>
        <v>-370</v>
      </c>
      <c r="O79" s="18">
        <f t="shared" si="74"/>
        <v>-350</v>
      </c>
      <c r="P79" s="18">
        <f t="shared" si="74"/>
        <v>-330</v>
      </c>
      <c r="Q79" s="35">
        <f t="shared" ref="Q79:S79" si="89">Q78</f>
        <v>0</v>
      </c>
      <c r="R79" s="35">
        <f t="shared" si="89"/>
        <v>0</v>
      </c>
      <c r="S79" s="35">
        <f t="shared" si="89"/>
        <v>0</v>
      </c>
      <c r="T79" s="4">
        <f t="shared" ref="T79:T93" si="90">D79+C79-V79</f>
        <v>1204</v>
      </c>
      <c r="U79" s="83">
        <f t="shared" si="19"/>
        <v>1300</v>
      </c>
      <c r="V79" s="83">
        <f t="shared" si="20"/>
        <v>1300</v>
      </c>
      <c r="W79" s="83">
        <f t="shared" si="21"/>
        <v>1300</v>
      </c>
      <c r="X79" s="4"/>
      <c r="Y79" s="18"/>
      <c r="Z79" s="18"/>
      <c r="AA79" s="18"/>
      <c r="AB79" s="50"/>
    </row>
    <row r="80" spans="1:28" ht="15" customHeight="1">
      <c r="A80" s="3">
        <v>66</v>
      </c>
      <c r="B80" s="34">
        <f t="shared" ref="B80:B143" si="91">B79+1</f>
        <v>45498</v>
      </c>
      <c r="C80" s="2">
        <f t="shared" ref="C80:C143" si="92">C79</f>
        <v>884</v>
      </c>
      <c r="D80" s="5">
        <f t="shared" ref="D80:D143" si="93">D79-2</f>
        <v>1618</v>
      </c>
      <c r="E80" s="35">
        <f t="shared" si="12"/>
        <v>872</v>
      </c>
      <c r="F80" s="35">
        <f t="shared" si="13"/>
        <v>852</v>
      </c>
      <c r="G80" s="35">
        <f t="shared" si="14"/>
        <v>832</v>
      </c>
      <c r="H80" s="18">
        <f t="shared" si="33"/>
        <v>1630</v>
      </c>
      <c r="I80" s="18">
        <f t="shared" si="33"/>
        <v>1650</v>
      </c>
      <c r="J80" s="18">
        <f t="shared" si="33"/>
        <v>1670</v>
      </c>
      <c r="K80" s="18">
        <f t="shared" ref="K80:M93" si="94">K79</f>
        <v>2000</v>
      </c>
      <c r="L80" s="18">
        <f t="shared" si="94"/>
        <v>2000</v>
      </c>
      <c r="M80" s="18">
        <f t="shared" si="94"/>
        <v>2000</v>
      </c>
      <c r="N80" s="18">
        <f t="shared" si="74"/>
        <v>-370</v>
      </c>
      <c r="O80" s="18">
        <f t="shared" si="74"/>
        <v>-350</v>
      </c>
      <c r="P80" s="18">
        <f t="shared" si="74"/>
        <v>-330</v>
      </c>
      <c r="Q80" s="35">
        <f t="shared" ref="Q80:S80" si="95">Q79</f>
        <v>0</v>
      </c>
      <c r="R80" s="35">
        <f t="shared" si="95"/>
        <v>0</v>
      </c>
      <c r="S80" s="35">
        <f t="shared" si="95"/>
        <v>0</v>
      </c>
      <c r="T80" s="4">
        <f t="shared" si="90"/>
        <v>1202</v>
      </c>
      <c r="U80" s="83">
        <f t="shared" si="19"/>
        <v>1300</v>
      </c>
      <c r="V80" s="83">
        <f t="shared" si="20"/>
        <v>1300</v>
      </c>
      <c r="W80" s="83">
        <f t="shared" si="21"/>
        <v>1300</v>
      </c>
      <c r="X80" s="4"/>
      <c r="Y80" s="18"/>
      <c r="Z80" s="18"/>
      <c r="AA80" s="18"/>
      <c r="AB80" s="50"/>
    </row>
    <row r="81" spans="1:30" ht="15" customHeight="1">
      <c r="A81" s="3">
        <v>67</v>
      </c>
      <c r="B81" s="34">
        <f t="shared" si="91"/>
        <v>45499</v>
      </c>
      <c r="C81" s="2">
        <f t="shared" si="92"/>
        <v>884</v>
      </c>
      <c r="D81" s="5">
        <f t="shared" si="93"/>
        <v>1616</v>
      </c>
      <c r="E81" s="35">
        <f t="shared" ref="E81:E93" si="96">C81+D81-H81</f>
        <v>870</v>
      </c>
      <c r="F81" s="35">
        <f t="shared" ref="F81:F93" si="97">C81+D81-I81</f>
        <v>850</v>
      </c>
      <c r="G81" s="35">
        <f t="shared" ref="G81:G93" si="98">D81+C81-J81</f>
        <v>830</v>
      </c>
      <c r="H81" s="18">
        <f t="shared" si="33"/>
        <v>1630</v>
      </c>
      <c r="I81" s="18">
        <f t="shared" si="33"/>
        <v>1650</v>
      </c>
      <c r="J81" s="18">
        <f t="shared" si="33"/>
        <v>1670</v>
      </c>
      <c r="K81" s="18">
        <f t="shared" si="94"/>
        <v>2000</v>
      </c>
      <c r="L81" s="18">
        <f t="shared" si="94"/>
        <v>2000</v>
      </c>
      <c r="M81" s="18">
        <f t="shared" si="94"/>
        <v>2000</v>
      </c>
      <c r="N81" s="18">
        <f t="shared" ref="N81:P93" si="99">N80-Q81</f>
        <v>-370</v>
      </c>
      <c r="O81" s="18">
        <f t="shared" si="99"/>
        <v>-350</v>
      </c>
      <c r="P81" s="18">
        <f t="shared" si="99"/>
        <v>-330</v>
      </c>
      <c r="Q81" s="35">
        <f t="shared" ref="Q81:S81" si="100">Q80</f>
        <v>0</v>
      </c>
      <c r="R81" s="35">
        <f t="shared" si="100"/>
        <v>0</v>
      </c>
      <c r="S81" s="35">
        <f t="shared" si="100"/>
        <v>0</v>
      </c>
      <c r="T81" s="4">
        <f t="shared" si="90"/>
        <v>900</v>
      </c>
      <c r="U81" s="83">
        <f t="shared" si="19"/>
        <v>1600</v>
      </c>
      <c r="V81" s="83">
        <f t="shared" si="20"/>
        <v>1600</v>
      </c>
      <c r="W81" s="83">
        <f t="shared" si="21"/>
        <v>1600</v>
      </c>
      <c r="X81" s="89">
        <v>0.3</v>
      </c>
      <c r="Y81" s="18"/>
      <c r="Z81" s="18"/>
      <c r="AA81" s="18"/>
      <c r="AB81" s="50">
        <v>1</v>
      </c>
    </row>
    <row r="82" spans="1:30" ht="15" customHeight="1">
      <c r="A82" s="3">
        <v>68</v>
      </c>
      <c r="B82" s="34">
        <f t="shared" si="91"/>
        <v>45500</v>
      </c>
      <c r="C82" s="2">
        <f t="shared" si="92"/>
        <v>884</v>
      </c>
      <c r="D82" s="5">
        <f t="shared" si="93"/>
        <v>1614</v>
      </c>
      <c r="E82" s="35">
        <f t="shared" si="96"/>
        <v>868</v>
      </c>
      <c r="F82" s="35">
        <f t="shared" si="97"/>
        <v>848</v>
      </c>
      <c r="G82" s="35">
        <f t="shared" si="98"/>
        <v>828</v>
      </c>
      <c r="H82" s="18">
        <f t="shared" si="33"/>
        <v>1630</v>
      </c>
      <c r="I82" s="18">
        <f t="shared" si="33"/>
        <v>1650</v>
      </c>
      <c r="J82" s="18">
        <f t="shared" si="33"/>
        <v>1670</v>
      </c>
      <c r="K82" s="18">
        <f t="shared" si="94"/>
        <v>2000</v>
      </c>
      <c r="L82" s="18">
        <f t="shared" si="94"/>
        <v>2000</v>
      </c>
      <c r="M82" s="18">
        <f t="shared" si="94"/>
        <v>2000</v>
      </c>
      <c r="N82" s="18">
        <f t="shared" si="99"/>
        <v>-370</v>
      </c>
      <c r="O82" s="18">
        <f t="shared" si="99"/>
        <v>-350</v>
      </c>
      <c r="P82" s="18">
        <f t="shared" si="99"/>
        <v>-330</v>
      </c>
      <c r="Q82" s="35">
        <f t="shared" ref="Q82:S82" si="101">Q81</f>
        <v>0</v>
      </c>
      <c r="R82" s="35">
        <f t="shared" si="101"/>
        <v>0</v>
      </c>
      <c r="S82" s="35">
        <f t="shared" si="101"/>
        <v>0</v>
      </c>
      <c r="T82" s="4">
        <f t="shared" si="90"/>
        <v>898</v>
      </c>
      <c r="U82" s="83">
        <f t="shared" ref="U82:U145" si="102">U81+$X82*1000-Q82</f>
        <v>1600</v>
      </c>
      <c r="V82" s="83">
        <f t="shared" ref="V82:V145" si="103">V81+$X82*1000-R82</f>
        <v>1600</v>
      </c>
      <c r="W82" s="83">
        <f t="shared" ref="W82:W145" si="104">W81+$X82*1000-S82</f>
        <v>1600</v>
      </c>
      <c r="X82" s="4"/>
      <c r="Y82" s="18"/>
      <c r="Z82" s="18"/>
      <c r="AA82" s="18"/>
      <c r="AB82" s="50"/>
    </row>
    <row r="83" spans="1:30" ht="15" customHeight="1">
      <c r="A83" s="3">
        <v>69</v>
      </c>
      <c r="B83" s="34">
        <f t="shared" si="91"/>
        <v>45501</v>
      </c>
      <c r="C83" s="2">
        <f t="shared" si="92"/>
        <v>884</v>
      </c>
      <c r="D83" s="5">
        <f t="shared" si="93"/>
        <v>1612</v>
      </c>
      <c r="E83" s="35">
        <f t="shared" si="96"/>
        <v>866</v>
      </c>
      <c r="F83" s="35">
        <f t="shared" si="97"/>
        <v>846</v>
      </c>
      <c r="G83" s="35">
        <f t="shared" si="98"/>
        <v>826</v>
      </c>
      <c r="H83" s="18">
        <f t="shared" si="33"/>
        <v>1630</v>
      </c>
      <c r="I83" s="18">
        <f t="shared" si="33"/>
        <v>1650</v>
      </c>
      <c r="J83" s="18">
        <f t="shared" si="33"/>
        <v>1670</v>
      </c>
      <c r="K83" s="18">
        <f t="shared" si="94"/>
        <v>2000</v>
      </c>
      <c r="L83" s="18">
        <f t="shared" si="94"/>
        <v>2000</v>
      </c>
      <c r="M83" s="18">
        <f t="shared" si="94"/>
        <v>2000</v>
      </c>
      <c r="N83" s="18">
        <f t="shared" si="99"/>
        <v>-370</v>
      </c>
      <c r="O83" s="18">
        <f t="shared" si="99"/>
        <v>-350</v>
      </c>
      <c r="P83" s="18">
        <f t="shared" si="99"/>
        <v>-330</v>
      </c>
      <c r="Q83" s="35">
        <f t="shared" ref="Q83:S83" si="105">Q82</f>
        <v>0</v>
      </c>
      <c r="R83" s="35">
        <f t="shared" si="105"/>
        <v>0</v>
      </c>
      <c r="S83" s="35">
        <f t="shared" si="105"/>
        <v>0</v>
      </c>
      <c r="T83" s="4">
        <f t="shared" si="90"/>
        <v>896</v>
      </c>
      <c r="U83" s="83">
        <f t="shared" si="102"/>
        <v>1600</v>
      </c>
      <c r="V83" s="83">
        <f t="shared" si="103"/>
        <v>1600</v>
      </c>
      <c r="W83" s="83">
        <f t="shared" si="104"/>
        <v>1600</v>
      </c>
      <c r="X83" s="4"/>
      <c r="Y83" s="18"/>
      <c r="Z83" s="18"/>
      <c r="AA83" s="18"/>
      <c r="AB83" s="50"/>
    </row>
    <row r="84" spans="1:30" ht="15" customHeight="1">
      <c r="A84" s="3">
        <v>70</v>
      </c>
      <c r="B84" s="34">
        <f t="shared" si="91"/>
        <v>45502</v>
      </c>
      <c r="C84" s="2">
        <f t="shared" si="92"/>
        <v>884</v>
      </c>
      <c r="D84" s="5">
        <f t="shared" si="93"/>
        <v>1610</v>
      </c>
      <c r="E84" s="35">
        <f t="shared" si="96"/>
        <v>864</v>
      </c>
      <c r="F84" s="35">
        <f t="shared" si="97"/>
        <v>844</v>
      </c>
      <c r="G84" s="35">
        <f t="shared" si="98"/>
        <v>824</v>
      </c>
      <c r="H84" s="18">
        <f t="shared" si="33"/>
        <v>1630</v>
      </c>
      <c r="I84" s="18">
        <f t="shared" si="33"/>
        <v>1650</v>
      </c>
      <c r="J84" s="18">
        <f t="shared" si="33"/>
        <v>1670</v>
      </c>
      <c r="K84" s="18">
        <f t="shared" si="94"/>
        <v>2000</v>
      </c>
      <c r="L84" s="18">
        <f t="shared" si="94"/>
        <v>2000</v>
      </c>
      <c r="M84" s="18">
        <f t="shared" si="94"/>
        <v>2000</v>
      </c>
      <c r="N84" s="18">
        <f t="shared" si="99"/>
        <v>-370</v>
      </c>
      <c r="O84" s="18">
        <f t="shared" si="99"/>
        <v>-350</v>
      </c>
      <c r="P84" s="18">
        <f t="shared" si="99"/>
        <v>-330</v>
      </c>
      <c r="Q84" s="35">
        <f t="shared" ref="Q84:S84" si="106">Q83</f>
        <v>0</v>
      </c>
      <c r="R84" s="35">
        <f t="shared" si="106"/>
        <v>0</v>
      </c>
      <c r="S84" s="35">
        <f t="shared" si="106"/>
        <v>0</v>
      </c>
      <c r="T84" s="4">
        <f t="shared" si="90"/>
        <v>894</v>
      </c>
      <c r="U84" s="83">
        <f t="shared" si="102"/>
        <v>1600</v>
      </c>
      <c r="V84" s="83">
        <f t="shared" si="103"/>
        <v>1600</v>
      </c>
      <c r="W84" s="83">
        <f t="shared" si="104"/>
        <v>1600</v>
      </c>
      <c r="X84" s="4"/>
      <c r="Y84" s="18"/>
      <c r="Z84" s="18"/>
      <c r="AA84" s="18"/>
      <c r="AB84" s="50"/>
    </row>
    <row r="85" spans="1:30" ht="15" customHeight="1">
      <c r="A85" s="3">
        <v>71</v>
      </c>
      <c r="B85" s="34">
        <f t="shared" si="91"/>
        <v>45503</v>
      </c>
      <c r="C85" s="2">
        <f t="shared" si="92"/>
        <v>884</v>
      </c>
      <c r="D85" s="5">
        <f t="shared" si="93"/>
        <v>1608</v>
      </c>
      <c r="E85" s="35">
        <f t="shared" si="96"/>
        <v>862</v>
      </c>
      <c r="F85" s="35">
        <f t="shared" si="97"/>
        <v>842</v>
      </c>
      <c r="G85" s="35">
        <f t="shared" si="98"/>
        <v>822</v>
      </c>
      <c r="H85" s="18">
        <f t="shared" si="33"/>
        <v>1630</v>
      </c>
      <c r="I85" s="18">
        <f t="shared" si="33"/>
        <v>1650</v>
      </c>
      <c r="J85" s="18">
        <f t="shared" si="33"/>
        <v>1670</v>
      </c>
      <c r="K85" s="18">
        <f t="shared" si="94"/>
        <v>2000</v>
      </c>
      <c r="L85" s="18">
        <f t="shared" si="94"/>
        <v>2000</v>
      </c>
      <c r="M85" s="18">
        <f t="shared" si="94"/>
        <v>2000</v>
      </c>
      <c r="N85" s="18">
        <f t="shared" si="99"/>
        <v>-370</v>
      </c>
      <c r="O85" s="18">
        <f t="shared" si="99"/>
        <v>-350</v>
      </c>
      <c r="P85" s="18">
        <f t="shared" si="99"/>
        <v>-330</v>
      </c>
      <c r="Q85" s="35">
        <f t="shared" ref="Q85:S85" si="107">Q84</f>
        <v>0</v>
      </c>
      <c r="R85" s="35">
        <f t="shared" si="107"/>
        <v>0</v>
      </c>
      <c r="S85" s="35">
        <f t="shared" si="107"/>
        <v>0</v>
      </c>
      <c r="T85" s="4">
        <f t="shared" si="90"/>
        <v>892</v>
      </c>
      <c r="U85" s="83">
        <f t="shared" si="102"/>
        <v>1600</v>
      </c>
      <c r="V85" s="83">
        <f t="shared" si="103"/>
        <v>1600</v>
      </c>
      <c r="W85" s="83">
        <f t="shared" si="104"/>
        <v>1600</v>
      </c>
      <c r="X85" s="4"/>
      <c r="Y85" s="18"/>
      <c r="Z85" s="18"/>
      <c r="AA85" s="18"/>
      <c r="AB85" s="50"/>
    </row>
    <row r="86" spans="1:30" ht="15" customHeight="1">
      <c r="A86" s="3">
        <v>72</v>
      </c>
      <c r="B86" s="34">
        <f t="shared" si="91"/>
        <v>45504</v>
      </c>
      <c r="C86" s="2">
        <f t="shared" si="92"/>
        <v>884</v>
      </c>
      <c r="D86" s="5">
        <f t="shared" si="93"/>
        <v>1606</v>
      </c>
      <c r="E86" s="35">
        <f t="shared" si="96"/>
        <v>860</v>
      </c>
      <c r="F86" s="35">
        <f t="shared" si="97"/>
        <v>840</v>
      </c>
      <c r="G86" s="35">
        <f t="shared" si="98"/>
        <v>820</v>
      </c>
      <c r="H86" s="18">
        <f t="shared" si="33"/>
        <v>1630</v>
      </c>
      <c r="I86" s="18">
        <f t="shared" si="33"/>
        <v>1650</v>
      </c>
      <c r="J86" s="18">
        <f t="shared" si="33"/>
        <v>1670</v>
      </c>
      <c r="K86" s="18">
        <f t="shared" si="94"/>
        <v>2000</v>
      </c>
      <c r="L86" s="18">
        <f t="shared" si="94"/>
        <v>2000</v>
      </c>
      <c r="M86" s="18">
        <f t="shared" si="94"/>
        <v>2000</v>
      </c>
      <c r="N86" s="18">
        <f t="shared" si="99"/>
        <v>-370</v>
      </c>
      <c r="O86" s="18">
        <f t="shared" si="99"/>
        <v>-350</v>
      </c>
      <c r="P86" s="18">
        <f t="shared" si="99"/>
        <v>-330</v>
      </c>
      <c r="Q86" s="35">
        <f t="shared" ref="Q86:S86" si="108">Q85</f>
        <v>0</v>
      </c>
      <c r="R86" s="35">
        <f t="shared" si="108"/>
        <v>0</v>
      </c>
      <c r="S86" s="35">
        <f t="shared" si="108"/>
        <v>0</v>
      </c>
      <c r="T86" s="4">
        <f t="shared" si="90"/>
        <v>890</v>
      </c>
      <c r="U86" s="83">
        <f t="shared" si="102"/>
        <v>1600</v>
      </c>
      <c r="V86" s="83">
        <f t="shared" si="103"/>
        <v>1600</v>
      </c>
      <c r="W86" s="83">
        <f t="shared" si="104"/>
        <v>1600</v>
      </c>
      <c r="X86" s="4"/>
      <c r="Y86" s="18"/>
      <c r="Z86" s="18"/>
      <c r="AA86" s="18"/>
      <c r="AB86" s="50"/>
    </row>
    <row r="87" spans="1:30" ht="15" customHeight="1">
      <c r="A87" s="3">
        <v>73</v>
      </c>
      <c r="B87" s="34">
        <f t="shared" si="91"/>
        <v>45505</v>
      </c>
      <c r="C87" s="2">
        <f t="shared" si="92"/>
        <v>884</v>
      </c>
      <c r="D87" s="5">
        <f t="shared" si="93"/>
        <v>1604</v>
      </c>
      <c r="E87" s="35">
        <f t="shared" si="96"/>
        <v>858</v>
      </c>
      <c r="F87" s="35">
        <f t="shared" si="97"/>
        <v>838</v>
      </c>
      <c r="G87" s="35">
        <f t="shared" si="98"/>
        <v>818</v>
      </c>
      <c r="H87" s="18">
        <f t="shared" si="33"/>
        <v>1630</v>
      </c>
      <c r="I87" s="18">
        <f t="shared" si="33"/>
        <v>1650</v>
      </c>
      <c r="J87" s="18">
        <f t="shared" si="33"/>
        <v>1670</v>
      </c>
      <c r="K87" s="18">
        <f t="shared" si="94"/>
        <v>2000</v>
      </c>
      <c r="L87" s="18">
        <f t="shared" si="94"/>
        <v>2000</v>
      </c>
      <c r="M87" s="18">
        <f t="shared" si="94"/>
        <v>2000</v>
      </c>
      <c r="N87" s="18">
        <f t="shared" si="99"/>
        <v>-370</v>
      </c>
      <c r="O87" s="18">
        <f t="shared" si="99"/>
        <v>-350</v>
      </c>
      <c r="P87" s="18">
        <f t="shared" si="99"/>
        <v>-330</v>
      </c>
      <c r="Q87" s="35">
        <f t="shared" ref="Q87:S87" si="109">Q86</f>
        <v>0</v>
      </c>
      <c r="R87" s="35">
        <f t="shared" si="109"/>
        <v>0</v>
      </c>
      <c r="S87" s="35">
        <f t="shared" si="109"/>
        <v>0</v>
      </c>
      <c r="T87" s="4">
        <f t="shared" si="90"/>
        <v>888</v>
      </c>
      <c r="U87" s="83">
        <f t="shared" si="102"/>
        <v>1600</v>
      </c>
      <c r="V87" s="83">
        <f t="shared" si="103"/>
        <v>1600</v>
      </c>
      <c r="W87" s="83">
        <f t="shared" si="104"/>
        <v>1600</v>
      </c>
      <c r="X87" s="4"/>
      <c r="Y87" s="18"/>
      <c r="Z87" s="18"/>
      <c r="AA87" s="18"/>
      <c r="AB87" s="50"/>
      <c r="AD87" s="57">
        <v>45355</v>
      </c>
    </row>
    <row r="88" spans="1:30" ht="15" customHeight="1">
      <c r="A88" s="3">
        <v>74</v>
      </c>
      <c r="B88" s="34">
        <f t="shared" si="91"/>
        <v>45506</v>
      </c>
      <c r="C88" s="2">
        <f t="shared" si="92"/>
        <v>884</v>
      </c>
      <c r="D88" s="5">
        <f t="shared" si="93"/>
        <v>1602</v>
      </c>
      <c r="E88" s="35">
        <f t="shared" si="96"/>
        <v>856</v>
      </c>
      <c r="F88" s="35">
        <f t="shared" si="97"/>
        <v>836</v>
      </c>
      <c r="G88" s="35">
        <f t="shared" si="98"/>
        <v>816</v>
      </c>
      <c r="H88" s="18">
        <f t="shared" si="33"/>
        <v>1630</v>
      </c>
      <c r="I88" s="18">
        <f t="shared" si="33"/>
        <v>1650</v>
      </c>
      <c r="J88" s="18">
        <f t="shared" si="33"/>
        <v>1670</v>
      </c>
      <c r="K88" s="18">
        <f t="shared" si="94"/>
        <v>2000</v>
      </c>
      <c r="L88" s="18">
        <f t="shared" si="94"/>
        <v>2000</v>
      </c>
      <c r="M88" s="18">
        <f t="shared" si="94"/>
        <v>2000</v>
      </c>
      <c r="N88" s="18">
        <f t="shared" si="99"/>
        <v>-370</v>
      </c>
      <c r="O88" s="18">
        <f t="shared" si="99"/>
        <v>-350</v>
      </c>
      <c r="P88" s="18">
        <f t="shared" si="99"/>
        <v>-330</v>
      </c>
      <c r="Q88" s="35">
        <f t="shared" ref="Q88:S88" si="110">Q87</f>
        <v>0</v>
      </c>
      <c r="R88" s="35">
        <f t="shared" si="110"/>
        <v>0</v>
      </c>
      <c r="S88" s="35">
        <f t="shared" si="110"/>
        <v>0</v>
      </c>
      <c r="T88" s="4">
        <f t="shared" si="90"/>
        <v>886</v>
      </c>
      <c r="U88" s="83">
        <f t="shared" si="102"/>
        <v>1600</v>
      </c>
      <c r="V88" s="83">
        <f t="shared" si="103"/>
        <v>1600</v>
      </c>
      <c r="W88" s="83">
        <f t="shared" si="104"/>
        <v>1600</v>
      </c>
      <c r="X88" s="4"/>
      <c r="Y88" s="18"/>
      <c r="Z88" s="18"/>
      <c r="AA88" s="18"/>
      <c r="AB88" s="50"/>
      <c r="AD88" s="57">
        <v>45359</v>
      </c>
    </row>
    <row r="89" spans="1:30" ht="15" customHeight="1">
      <c r="A89" s="3">
        <v>75</v>
      </c>
      <c r="B89" s="34">
        <f t="shared" si="91"/>
        <v>45507</v>
      </c>
      <c r="C89" s="2">
        <f t="shared" si="92"/>
        <v>884</v>
      </c>
      <c r="D89" s="5">
        <f t="shared" si="93"/>
        <v>1600</v>
      </c>
      <c r="E89" s="35">
        <f t="shared" si="96"/>
        <v>854</v>
      </c>
      <c r="F89" s="35">
        <f t="shared" si="97"/>
        <v>834</v>
      </c>
      <c r="G89" s="35">
        <f t="shared" si="98"/>
        <v>814</v>
      </c>
      <c r="H89" s="18">
        <f t="shared" si="33"/>
        <v>1630</v>
      </c>
      <c r="I89" s="18">
        <f t="shared" si="33"/>
        <v>1650</v>
      </c>
      <c r="J89" s="18">
        <f t="shared" si="33"/>
        <v>1670</v>
      </c>
      <c r="K89" s="18">
        <f t="shared" si="94"/>
        <v>2000</v>
      </c>
      <c r="L89" s="18">
        <f t="shared" si="94"/>
        <v>2000</v>
      </c>
      <c r="M89" s="18">
        <f t="shared" si="94"/>
        <v>2000</v>
      </c>
      <c r="N89" s="18">
        <f t="shared" si="99"/>
        <v>-370</v>
      </c>
      <c r="O89" s="18">
        <f t="shared" si="99"/>
        <v>-350</v>
      </c>
      <c r="P89" s="18">
        <f t="shared" si="99"/>
        <v>-330</v>
      </c>
      <c r="Q89" s="35">
        <f t="shared" ref="Q89:S89" si="111">Q88</f>
        <v>0</v>
      </c>
      <c r="R89" s="35">
        <f t="shared" si="111"/>
        <v>0</v>
      </c>
      <c r="S89" s="35">
        <f t="shared" si="111"/>
        <v>0</v>
      </c>
      <c r="T89" s="4">
        <f t="shared" si="90"/>
        <v>884</v>
      </c>
      <c r="U89" s="83">
        <f t="shared" si="102"/>
        <v>1600</v>
      </c>
      <c r="V89" s="83">
        <f t="shared" si="103"/>
        <v>1600</v>
      </c>
      <c r="W89" s="83">
        <f t="shared" si="104"/>
        <v>1600</v>
      </c>
      <c r="X89" s="4"/>
      <c r="Y89" s="18"/>
      <c r="Z89" s="18"/>
      <c r="AA89" s="18"/>
      <c r="AB89" s="50"/>
      <c r="AD89" s="57">
        <v>45364</v>
      </c>
    </row>
    <row r="90" spans="1:30" ht="15" customHeight="1">
      <c r="A90" s="3">
        <v>76</v>
      </c>
      <c r="B90" s="34">
        <f t="shared" si="91"/>
        <v>45508</v>
      </c>
      <c r="C90" s="2">
        <f t="shared" si="92"/>
        <v>884</v>
      </c>
      <c r="D90" s="5">
        <f t="shared" si="93"/>
        <v>1598</v>
      </c>
      <c r="E90" s="35">
        <f t="shared" si="96"/>
        <v>852</v>
      </c>
      <c r="F90" s="35">
        <f t="shared" si="97"/>
        <v>832</v>
      </c>
      <c r="G90" s="35">
        <f t="shared" si="98"/>
        <v>812</v>
      </c>
      <c r="H90" s="18">
        <f t="shared" si="33"/>
        <v>1630</v>
      </c>
      <c r="I90" s="18">
        <f t="shared" si="33"/>
        <v>1650</v>
      </c>
      <c r="J90" s="18">
        <f t="shared" si="33"/>
        <v>1670</v>
      </c>
      <c r="K90" s="18">
        <f t="shared" si="94"/>
        <v>2000</v>
      </c>
      <c r="L90" s="18">
        <f t="shared" si="94"/>
        <v>2000</v>
      </c>
      <c r="M90" s="18">
        <f t="shared" si="94"/>
        <v>2000</v>
      </c>
      <c r="N90" s="18">
        <f t="shared" si="99"/>
        <v>-370</v>
      </c>
      <c r="O90" s="18">
        <f t="shared" si="99"/>
        <v>-350</v>
      </c>
      <c r="P90" s="18">
        <f t="shared" si="99"/>
        <v>-330</v>
      </c>
      <c r="Q90" s="35">
        <f t="shared" ref="Q90:S90" si="112">Q89</f>
        <v>0</v>
      </c>
      <c r="R90" s="35">
        <f t="shared" si="112"/>
        <v>0</v>
      </c>
      <c r="S90" s="35">
        <f t="shared" si="112"/>
        <v>0</v>
      </c>
      <c r="T90" s="4">
        <f t="shared" si="90"/>
        <v>882</v>
      </c>
      <c r="U90" s="83">
        <f t="shared" si="102"/>
        <v>1600</v>
      </c>
      <c r="V90" s="83">
        <f t="shared" si="103"/>
        <v>1600</v>
      </c>
      <c r="W90" s="83">
        <f t="shared" si="104"/>
        <v>1600</v>
      </c>
      <c r="X90" s="4"/>
      <c r="Y90" s="18"/>
      <c r="Z90" s="18"/>
      <c r="AA90" s="18"/>
      <c r="AB90" s="50"/>
    </row>
    <row r="91" spans="1:30" ht="15" customHeight="1">
      <c r="A91" s="3">
        <v>77</v>
      </c>
      <c r="B91" s="34">
        <f t="shared" si="91"/>
        <v>45509</v>
      </c>
      <c r="C91" s="2">
        <f t="shared" si="92"/>
        <v>884</v>
      </c>
      <c r="D91" s="5">
        <f t="shared" si="93"/>
        <v>1596</v>
      </c>
      <c r="E91" s="35">
        <f t="shared" si="96"/>
        <v>850</v>
      </c>
      <c r="F91" s="35">
        <f t="shared" si="97"/>
        <v>830</v>
      </c>
      <c r="G91" s="35">
        <f t="shared" si="98"/>
        <v>810</v>
      </c>
      <c r="H91" s="18">
        <f t="shared" si="33"/>
        <v>1630</v>
      </c>
      <c r="I91" s="18">
        <f t="shared" si="33"/>
        <v>1650</v>
      </c>
      <c r="J91" s="18">
        <f t="shared" si="33"/>
        <v>1670</v>
      </c>
      <c r="K91" s="18">
        <f t="shared" si="94"/>
        <v>2000</v>
      </c>
      <c r="L91" s="18">
        <f t="shared" si="94"/>
        <v>2000</v>
      </c>
      <c r="M91" s="18">
        <f t="shared" si="94"/>
        <v>2000</v>
      </c>
      <c r="N91" s="18">
        <f t="shared" si="99"/>
        <v>-370</v>
      </c>
      <c r="O91" s="18">
        <f t="shared" si="99"/>
        <v>-350</v>
      </c>
      <c r="P91" s="18">
        <f t="shared" si="99"/>
        <v>-330</v>
      </c>
      <c r="Q91" s="35">
        <f t="shared" ref="Q91:S91" si="113">Q90</f>
        <v>0</v>
      </c>
      <c r="R91" s="35">
        <f t="shared" si="113"/>
        <v>0</v>
      </c>
      <c r="S91" s="35">
        <f t="shared" si="113"/>
        <v>0</v>
      </c>
      <c r="T91" s="4">
        <f t="shared" si="90"/>
        <v>880</v>
      </c>
      <c r="U91" s="83">
        <f t="shared" si="102"/>
        <v>1600</v>
      </c>
      <c r="V91" s="83">
        <f t="shared" si="103"/>
        <v>1600</v>
      </c>
      <c r="W91" s="83">
        <f t="shared" si="104"/>
        <v>1600</v>
      </c>
      <c r="X91" s="4"/>
      <c r="Y91" s="18"/>
      <c r="Z91" s="18"/>
      <c r="AA91" s="18"/>
      <c r="AB91" s="50"/>
    </row>
    <row r="92" spans="1:30" ht="15" customHeight="1">
      <c r="A92" s="3">
        <v>78</v>
      </c>
      <c r="B92" s="34">
        <f t="shared" si="91"/>
        <v>45510</v>
      </c>
      <c r="C92" s="2">
        <f t="shared" si="92"/>
        <v>884</v>
      </c>
      <c r="D92" s="5">
        <f t="shared" si="93"/>
        <v>1594</v>
      </c>
      <c r="E92" s="35">
        <f t="shared" si="96"/>
        <v>848</v>
      </c>
      <c r="F92" s="35">
        <f t="shared" si="97"/>
        <v>828</v>
      </c>
      <c r="G92" s="35">
        <f t="shared" si="98"/>
        <v>808</v>
      </c>
      <c r="H92" s="18">
        <f t="shared" si="33"/>
        <v>1630</v>
      </c>
      <c r="I92" s="18">
        <f t="shared" si="33"/>
        <v>1650</v>
      </c>
      <c r="J92" s="18">
        <f t="shared" si="33"/>
        <v>1670</v>
      </c>
      <c r="K92" s="18">
        <f t="shared" si="94"/>
        <v>2000</v>
      </c>
      <c r="L92" s="18">
        <f t="shared" si="94"/>
        <v>2000</v>
      </c>
      <c r="M92" s="18">
        <f t="shared" si="94"/>
        <v>2000</v>
      </c>
      <c r="N92" s="18">
        <f t="shared" si="99"/>
        <v>-370</v>
      </c>
      <c r="O92" s="18">
        <f t="shared" si="99"/>
        <v>-350</v>
      </c>
      <c r="P92" s="18">
        <f t="shared" si="99"/>
        <v>-330</v>
      </c>
      <c r="Q92" s="35">
        <f t="shared" ref="Q92:S92" si="114">Q91</f>
        <v>0</v>
      </c>
      <c r="R92" s="35">
        <f t="shared" si="114"/>
        <v>0</v>
      </c>
      <c r="S92" s="35">
        <f t="shared" si="114"/>
        <v>0</v>
      </c>
      <c r="T92" s="4">
        <f t="shared" si="90"/>
        <v>878</v>
      </c>
      <c r="U92" s="83">
        <f t="shared" si="102"/>
        <v>1600</v>
      </c>
      <c r="V92" s="83">
        <f t="shared" si="103"/>
        <v>1600</v>
      </c>
      <c r="W92" s="83">
        <f t="shared" si="104"/>
        <v>1600</v>
      </c>
      <c r="X92" s="4"/>
      <c r="Y92" s="18"/>
      <c r="Z92" s="18"/>
      <c r="AA92" s="18"/>
      <c r="AB92" s="50"/>
    </row>
    <row r="93" spans="1:30" ht="15" customHeight="1">
      <c r="A93" s="3">
        <v>79</v>
      </c>
      <c r="B93" s="34">
        <f t="shared" si="91"/>
        <v>45511</v>
      </c>
      <c r="C93" s="2">
        <f t="shared" si="92"/>
        <v>884</v>
      </c>
      <c r="D93" s="5">
        <f t="shared" si="93"/>
        <v>1592</v>
      </c>
      <c r="E93" s="35">
        <f t="shared" si="96"/>
        <v>846</v>
      </c>
      <c r="F93" s="35">
        <f t="shared" si="97"/>
        <v>826</v>
      </c>
      <c r="G93" s="35">
        <f t="shared" si="98"/>
        <v>806</v>
      </c>
      <c r="H93" s="18">
        <f t="shared" si="33"/>
        <v>1630</v>
      </c>
      <c r="I93" s="18">
        <f t="shared" si="33"/>
        <v>1650</v>
      </c>
      <c r="J93" s="18">
        <f t="shared" si="33"/>
        <v>1670</v>
      </c>
      <c r="K93" s="18">
        <f t="shared" si="94"/>
        <v>2000</v>
      </c>
      <c r="L93" s="18">
        <f t="shared" si="94"/>
        <v>2000</v>
      </c>
      <c r="M93" s="18">
        <f t="shared" si="94"/>
        <v>2000</v>
      </c>
      <c r="N93" s="18">
        <f t="shared" si="99"/>
        <v>-370</v>
      </c>
      <c r="O93" s="18">
        <f t="shared" si="99"/>
        <v>-350</v>
      </c>
      <c r="P93" s="18">
        <f t="shared" si="99"/>
        <v>-330</v>
      </c>
      <c r="Q93" s="35">
        <f t="shared" ref="Q93:S93" si="115">Q92</f>
        <v>0</v>
      </c>
      <c r="R93" s="35">
        <f t="shared" si="115"/>
        <v>0</v>
      </c>
      <c r="S93" s="35">
        <f t="shared" si="115"/>
        <v>0</v>
      </c>
      <c r="T93" s="4">
        <f t="shared" si="90"/>
        <v>876</v>
      </c>
      <c r="U93" s="83">
        <f t="shared" si="102"/>
        <v>1600</v>
      </c>
      <c r="V93" s="83">
        <f t="shared" si="103"/>
        <v>1600</v>
      </c>
      <c r="W93" s="83">
        <f t="shared" si="104"/>
        <v>1600</v>
      </c>
      <c r="X93" s="4"/>
      <c r="Y93" s="18"/>
      <c r="Z93" s="18"/>
      <c r="AA93" s="18"/>
      <c r="AB93" s="50"/>
    </row>
    <row r="94" spans="1:30" ht="15" customHeight="1">
      <c r="A94" s="3">
        <v>80</v>
      </c>
      <c r="B94" s="34">
        <f t="shared" si="91"/>
        <v>45512</v>
      </c>
      <c r="C94" s="2">
        <f t="shared" si="92"/>
        <v>884</v>
      </c>
      <c r="D94" s="5">
        <f t="shared" si="93"/>
        <v>1590</v>
      </c>
      <c r="E94" s="35">
        <f t="shared" ref="E94:E117" si="116">C94+D94-H94</f>
        <v>844</v>
      </c>
      <c r="F94" s="35">
        <f t="shared" ref="F94:F117" si="117">C94+D94-I94</f>
        <v>824</v>
      </c>
      <c r="G94" s="35">
        <f t="shared" ref="G94:G117" si="118">D94+C94-J94</f>
        <v>804</v>
      </c>
      <c r="H94" s="18">
        <f t="shared" ref="H94:H117" si="119">K94+N94</f>
        <v>1630</v>
      </c>
      <c r="I94" s="18">
        <f t="shared" ref="I94:I117" si="120">L94+O94</f>
        <v>1650</v>
      </c>
      <c r="J94" s="18">
        <f t="shared" ref="J94:J117" si="121">M94+P94</f>
        <v>1670</v>
      </c>
      <c r="K94" s="18">
        <f t="shared" ref="K94:M94" si="122">K93</f>
        <v>2000</v>
      </c>
      <c r="L94" s="18">
        <f t="shared" si="122"/>
        <v>2000</v>
      </c>
      <c r="M94" s="18">
        <f t="shared" si="122"/>
        <v>2000</v>
      </c>
      <c r="N94" s="18">
        <f t="shared" ref="N94:N117" si="123">N93-Q94</f>
        <v>-370</v>
      </c>
      <c r="O94" s="18">
        <f t="shared" ref="O94:O117" si="124">O93-R94</f>
        <v>-350</v>
      </c>
      <c r="P94" s="18">
        <f t="shared" ref="P94:P117" si="125">P93-S94</f>
        <v>-330</v>
      </c>
      <c r="Q94" s="35">
        <f t="shared" ref="Q94:S94" si="126">Q93</f>
        <v>0</v>
      </c>
      <c r="R94" s="35">
        <f t="shared" si="126"/>
        <v>0</v>
      </c>
      <c r="S94" s="35">
        <f t="shared" si="126"/>
        <v>0</v>
      </c>
      <c r="T94" s="4">
        <f t="shared" ref="T94:T117" si="127">D94+C94-V94</f>
        <v>874</v>
      </c>
      <c r="U94" s="83">
        <f t="shared" si="102"/>
        <v>1600</v>
      </c>
      <c r="V94" s="83">
        <f t="shared" si="103"/>
        <v>1600</v>
      </c>
      <c r="W94" s="83">
        <f t="shared" si="104"/>
        <v>1600</v>
      </c>
      <c r="X94" s="4"/>
      <c r="Y94" s="18"/>
      <c r="Z94" s="18"/>
      <c r="AA94" s="18"/>
      <c r="AB94" s="50"/>
    </row>
    <row r="95" spans="1:30" ht="15" customHeight="1">
      <c r="A95" s="3">
        <v>81</v>
      </c>
      <c r="B95" s="34">
        <f t="shared" si="91"/>
        <v>45513</v>
      </c>
      <c r="C95" s="2">
        <f t="shared" si="92"/>
        <v>884</v>
      </c>
      <c r="D95" s="5">
        <f t="shared" si="93"/>
        <v>1588</v>
      </c>
      <c r="E95" s="35">
        <f t="shared" si="116"/>
        <v>842</v>
      </c>
      <c r="F95" s="35">
        <f t="shared" si="117"/>
        <v>822</v>
      </c>
      <c r="G95" s="35">
        <f t="shared" si="118"/>
        <v>802</v>
      </c>
      <c r="H95" s="18">
        <f t="shared" si="119"/>
        <v>1630</v>
      </c>
      <c r="I95" s="18">
        <f t="shared" si="120"/>
        <v>1650</v>
      </c>
      <c r="J95" s="18">
        <f t="shared" si="121"/>
        <v>1670</v>
      </c>
      <c r="K95" s="18">
        <f t="shared" ref="K95:M95" si="128">K94</f>
        <v>2000</v>
      </c>
      <c r="L95" s="18">
        <f t="shared" si="128"/>
        <v>2000</v>
      </c>
      <c r="M95" s="18">
        <f t="shared" si="128"/>
        <v>2000</v>
      </c>
      <c r="N95" s="18">
        <f t="shared" si="123"/>
        <v>-370</v>
      </c>
      <c r="O95" s="18">
        <f t="shared" si="124"/>
        <v>-350</v>
      </c>
      <c r="P95" s="18">
        <f t="shared" si="125"/>
        <v>-330</v>
      </c>
      <c r="Q95" s="35">
        <f t="shared" ref="Q95:S95" si="129">Q94</f>
        <v>0</v>
      </c>
      <c r="R95" s="35">
        <f t="shared" si="129"/>
        <v>0</v>
      </c>
      <c r="S95" s="35">
        <f t="shared" si="129"/>
        <v>0</v>
      </c>
      <c r="T95" s="4">
        <f t="shared" si="127"/>
        <v>872</v>
      </c>
      <c r="U95" s="83">
        <f t="shared" si="102"/>
        <v>1600</v>
      </c>
      <c r="V95" s="83">
        <f t="shared" si="103"/>
        <v>1600</v>
      </c>
      <c r="W95" s="83">
        <f t="shared" si="104"/>
        <v>1600</v>
      </c>
      <c r="X95" s="4"/>
      <c r="Y95" s="18"/>
      <c r="Z95" s="18"/>
      <c r="AA95" s="18"/>
      <c r="AB95" s="50"/>
    </row>
    <row r="96" spans="1:30" ht="15" customHeight="1">
      <c r="A96" s="3">
        <v>82</v>
      </c>
      <c r="B96" s="34">
        <f t="shared" si="91"/>
        <v>45514</v>
      </c>
      <c r="C96" s="2">
        <f t="shared" si="92"/>
        <v>884</v>
      </c>
      <c r="D96" s="5">
        <f t="shared" si="93"/>
        <v>1586</v>
      </c>
      <c r="E96" s="35">
        <f t="shared" si="116"/>
        <v>840</v>
      </c>
      <c r="F96" s="35">
        <f t="shared" si="117"/>
        <v>820</v>
      </c>
      <c r="G96" s="35">
        <f t="shared" si="118"/>
        <v>800</v>
      </c>
      <c r="H96" s="18">
        <f t="shared" si="119"/>
        <v>1630</v>
      </c>
      <c r="I96" s="18">
        <f t="shared" si="120"/>
        <v>1650</v>
      </c>
      <c r="J96" s="18">
        <f t="shared" si="121"/>
        <v>1670</v>
      </c>
      <c r="K96" s="18">
        <f t="shared" ref="K96:M96" si="130">K95</f>
        <v>2000</v>
      </c>
      <c r="L96" s="18">
        <f t="shared" si="130"/>
        <v>2000</v>
      </c>
      <c r="M96" s="18">
        <f t="shared" si="130"/>
        <v>2000</v>
      </c>
      <c r="N96" s="18">
        <f t="shared" si="123"/>
        <v>-370</v>
      </c>
      <c r="O96" s="18">
        <f t="shared" si="124"/>
        <v>-350</v>
      </c>
      <c r="P96" s="18">
        <f t="shared" si="125"/>
        <v>-330</v>
      </c>
      <c r="Q96" s="35">
        <f t="shared" ref="Q96:S96" si="131">Q95</f>
        <v>0</v>
      </c>
      <c r="R96" s="35">
        <f t="shared" si="131"/>
        <v>0</v>
      </c>
      <c r="S96" s="35">
        <f t="shared" si="131"/>
        <v>0</v>
      </c>
      <c r="T96" s="4">
        <f t="shared" si="127"/>
        <v>870</v>
      </c>
      <c r="U96" s="83">
        <f t="shared" si="102"/>
        <v>1600</v>
      </c>
      <c r="V96" s="83">
        <f t="shared" si="103"/>
        <v>1600</v>
      </c>
      <c r="W96" s="83">
        <f t="shared" si="104"/>
        <v>1600</v>
      </c>
      <c r="X96" s="4"/>
      <c r="Y96" s="18"/>
      <c r="Z96" s="18"/>
      <c r="AA96" s="18"/>
      <c r="AB96" s="50"/>
    </row>
    <row r="97" spans="1:28" ht="15" customHeight="1">
      <c r="A97" s="3">
        <v>83</v>
      </c>
      <c r="B97" s="34">
        <f t="shared" si="91"/>
        <v>45515</v>
      </c>
      <c r="C97" s="2">
        <f t="shared" si="92"/>
        <v>884</v>
      </c>
      <c r="D97" s="5">
        <f t="shared" si="93"/>
        <v>1584</v>
      </c>
      <c r="E97" s="35">
        <f t="shared" si="116"/>
        <v>838</v>
      </c>
      <c r="F97" s="35">
        <f t="shared" si="117"/>
        <v>818</v>
      </c>
      <c r="G97" s="35">
        <f t="shared" si="118"/>
        <v>798</v>
      </c>
      <c r="H97" s="18">
        <f t="shared" si="119"/>
        <v>1630</v>
      </c>
      <c r="I97" s="18">
        <f t="shared" si="120"/>
        <v>1650</v>
      </c>
      <c r="J97" s="18">
        <f t="shared" si="121"/>
        <v>1670</v>
      </c>
      <c r="K97" s="18">
        <f t="shared" ref="K97:M97" si="132">K96</f>
        <v>2000</v>
      </c>
      <c r="L97" s="18">
        <f t="shared" si="132"/>
        <v>2000</v>
      </c>
      <c r="M97" s="18">
        <f t="shared" si="132"/>
        <v>2000</v>
      </c>
      <c r="N97" s="18">
        <f t="shared" si="123"/>
        <v>-370</v>
      </c>
      <c r="O97" s="18">
        <f t="shared" si="124"/>
        <v>-350</v>
      </c>
      <c r="P97" s="18">
        <f t="shared" si="125"/>
        <v>-330</v>
      </c>
      <c r="Q97" s="35">
        <f t="shared" ref="Q97:S97" si="133">Q96</f>
        <v>0</v>
      </c>
      <c r="R97" s="35">
        <f t="shared" si="133"/>
        <v>0</v>
      </c>
      <c r="S97" s="35">
        <f t="shared" si="133"/>
        <v>0</v>
      </c>
      <c r="T97" s="4">
        <f t="shared" si="127"/>
        <v>868</v>
      </c>
      <c r="U97" s="83">
        <f t="shared" si="102"/>
        <v>1600</v>
      </c>
      <c r="V97" s="83">
        <f t="shared" si="103"/>
        <v>1600</v>
      </c>
      <c r="W97" s="83">
        <f t="shared" si="104"/>
        <v>1600</v>
      </c>
      <c r="X97" s="4"/>
      <c r="Y97" s="18"/>
      <c r="Z97" s="18"/>
      <c r="AA97" s="18"/>
      <c r="AB97" s="50"/>
    </row>
    <row r="98" spans="1:28" ht="15" customHeight="1">
      <c r="A98" s="3">
        <v>84</v>
      </c>
      <c r="B98" s="34">
        <f t="shared" si="91"/>
        <v>45516</v>
      </c>
      <c r="C98" s="2">
        <f t="shared" si="92"/>
        <v>884</v>
      </c>
      <c r="D98" s="5">
        <f t="shared" si="93"/>
        <v>1582</v>
      </c>
      <c r="E98" s="35">
        <f t="shared" si="116"/>
        <v>836</v>
      </c>
      <c r="F98" s="35">
        <f t="shared" si="117"/>
        <v>816</v>
      </c>
      <c r="G98" s="35">
        <f t="shared" si="118"/>
        <v>796</v>
      </c>
      <c r="H98" s="18">
        <f t="shared" si="119"/>
        <v>1630</v>
      </c>
      <c r="I98" s="18">
        <f t="shared" si="120"/>
        <v>1650</v>
      </c>
      <c r="J98" s="18">
        <f t="shared" si="121"/>
        <v>1670</v>
      </c>
      <c r="K98" s="18">
        <f t="shared" ref="K98:M98" si="134">K97</f>
        <v>2000</v>
      </c>
      <c r="L98" s="18">
        <f t="shared" si="134"/>
        <v>2000</v>
      </c>
      <c r="M98" s="18">
        <f t="shared" si="134"/>
        <v>2000</v>
      </c>
      <c r="N98" s="18">
        <f t="shared" si="123"/>
        <v>-370</v>
      </c>
      <c r="O98" s="18">
        <f t="shared" si="124"/>
        <v>-350</v>
      </c>
      <c r="P98" s="18">
        <f t="shared" si="125"/>
        <v>-330</v>
      </c>
      <c r="Q98" s="35">
        <f t="shared" ref="Q98:S98" si="135">Q97</f>
        <v>0</v>
      </c>
      <c r="R98" s="35">
        <f t="shared" si="135"/>
        <v>0</v>
      </c>
      <c r="S98" s="35">
        <f t="shared" si="135"/>
        <v>0</v>
      </c>
      <c r="T98" s="4">
        <f t="shared" si="127"/>
        <v>866</v>
      </c>
      <c r="U98" s="83">
        <f t="shared" si="102"/>
        <v>1600</v>
      </c>
      <c r="V98" s="83">
        <f t="shared" si="103"/>
        <v>1600</v>
      </c>
      <c r="W98" s="83">
        <f t="shared" si="104"/>
        <v>1600</v>
      </c>
      <c r="X98" s="4"/>
      <c r="Y98" s="18"/>
      <c r="Z98" s="18"/>
      <c r="AA98" s="18"/>
      <c r="AB98" s="50"/>
    </row>
    <row r="99" spans="1:28" ht="15" customHeight="1">
      <c r="A99" s="3">
        <v>85</v>
      </c>
      <c r="B99" s="34">
        <f t="shared" si="91"/>
        <v>45517</v>
      </c>
      <c r="C99" s="2">
        <f t="shared" si="92"/>
        <v>884</v>
      </c>
      <c r="D99" s="5">
        <f t="shared" si="93"/>
        <v>1580</v>
      </c>
      <c r="E99" s="35">
        <f t="shared" si="116"/>
        <v>834</v>
      </c>
      <c r="F99" s="35">
        <f t="shared" si="117"/>
        <v>814</v>
      </c>
      <c r="G99" s="35">
        <f t="shared" si="118"/>
        <v>794</v>
      </c>
      <c r="H99" s="18">
        <f t="shared" si="119"/>
        <v>1630</v>
      </c>
      <c r="I99" s="18">
        <f t="shared" si="120"/>
        <v>1650</v>
      </c>
      <c r="J99" s="18">
        <f t="shared" si="121"/>
        <v>1670</v>
      </c>
      <c r="K99" s="18">
        <f t="shared" ref="K99:M99" si="136">K98</f>
        <v>2000</v>
      </c>
      <c r="L99" s="18">
        <f t="shared" si="136"/>
        <v>2000</v>
      </c>
      <c r="M99" s="18">
        <f t="shared" si="136"/>
        <v>2000</v>
      </c>
      <c r="N99" s="18">
        <f t="shared" si="123"/>
        <v>-370</v>
      </c>
      <c r="O99" s="18">
        <f t="shared" si="124"/>
        <v>-350</v>
      </c>
      <c r="P99" s="18">
        <f t="shared" si="125"/>
        <v>-330</v>
      </c>
      <c r="Q99" s="35">
        <f t="shared" ref="Q99:S99" si="137">Q98</f>
        <v>0</v>
      </c>
      <c r="R99" s="35">
        <f t="shared" si="137"/>
        <v>0</v>
      </c>
      <c r="S99" s="35">
        <f t="shared" si="137"/>
        <v>0</v>
      </c>
      <c r="T99" s="4">
        <f t="shared" si="127"/>
        <v>864</v>
      </c>
      <c r="U99" s="83">
        <f t="shared" si="102"/>
        <v>1600</v>
      </c>
      <c r="V99" s="83">
        <f t="shared" si="103"/>
        <v>1600</v>
      </c>
      <c r="W99" s="83">
        <f t="shared" si="104"/>
        <v>1600</v>
      </c>
      <c r="X99" s="4"/>
      <c r="Y99" s="18"/>
      <c r="Z99" s="18"/>
      <c r="AA99" s="18"/>
      <c r="AB99" s="50"/>
    </row>
    <row r="100" spans="1:28" ht="15" customHeight="1">
      <c r="A100" s="3">
        <v>86</v>
      </c>
      <c r="B100" s="34">
        <f t="shared" si="91"/>
        <v>45518</v>
      </c>
      <c r="C100" s="2">
        <f t="shared" si="92"/>
        <v>884</v>
      </c>
      <c r="D100" s="5">
        <f t="shared" si="93"/>
        <v>1578</v>
      </c>
      <c r="E100" s="35">
        <f t="shared" si="116"/>
        <v>832</v>
      </c>
      <c r="F100" s="35">
        <f t="shared" si="117"/>
        <v>812</v>
      </c>
      <c r="G100" s="35">
        <f t="shared" si="118"/>
        <v>792</v>
      </c>
      <c r="H100" s="18">
        <f t="shared" si="119"/>
        <v>1630</v>
      </c>
      <c r="I100" s="18">
        <f t="shared" si="120"/>
        <v>1650</v>
      </c>
      <c r="J100" s="18">
        <f t="shared" si="121"/>
        <v>1670</v>
      </c>
      <c r="K100" s="18">
        <f t="shared" ref="K100:M100" si="138">K99</f>
        <v>2000</v>
      </c>
      <c r="L100" s="18">
        <f t="shared" si="138"/>
        <v>2000</v>
      </c>
      <c r="M100" s="18">
        <f t="shared" si="138"/>
        <v>2000</v>
      </c>
      <c r="N100" s="18">
        <f t="shared" si="123"/>
        <v>-370</v>
      </c>
      <c r="O100" s="18">
        <f t="shared" si="124"/>
        <v>-350</v>
      </c>
      <c r="P100" s="18">
        <f t="shared" si="125"/>
        <v>-330</v>
      </c>
      <c r="Q100" s="35">
        <f t="shared" ref="Q100:S100" si="139">Q99</f>
        <v>0</v>
      </c>
      <c r="R100" s="35">
        <f t="shared" si="139"/>
        <v>0</v>
      </c>
      <c r="S100" s="35">
        <f t="shared" si="139"/>
        <v>0</v>
      </c>
      <c r="T100" s="4">
        <f t="shared" si="127"/>
        <v>862</v>
      </c>
      <c r="U100" s="83">
        <f t="shared" si="102"/>
        <v>1600</v>
      </c>
      <c r="V100" s="83">
        <f t="shared" si="103"/>
        <v>1600</v>
      </c>
      <c r="W100" s="83">
        <f t="shared" si="104"/>
        <v>1600</v>
      </c>
      <c r="X100" s="4"/>
      <c r="Y100" s="18"/>
      <c r="Z100" s="18"/>
      <c r="AA100" s="18"/>
      <c r="AB100" s="50"/>
    </row>
    <row r="101" spans="1:28" ht="15" customHeight="1">
      <c r="A101" s="3">
        <v>87</v>
      </c>
      <c r="B101" s="34">
        <f t="shared" si="91"/>
        <v>45519</v>
      </c>
      <c r="C101" s="2">
        <f t="shared" si="92"/>
        <v>884</v>
      </c>
      <c r="D101" s="5">
        <f t="shared" si="93"/>
        <v>1576</v>
      </c>
      <c r="E101" s="35">
        <f t="shared" si="116"/>
        <v>830</v>
      </c>
      <c r="F101" s="35">
        <f t="shared" si="117"/>
        <v>810</v>
      </c>
      <c r="G101" s="35">
        <f t="shared" si="118"/>
        <v>790</v>
      </c>
      <c r="H101" s="18">
        <f t="shared" si="119"/>
        <v>1630</v>
      </c>
      <c r="I101" s="18">
        <f t="shared" si="120"/>
        <v>1650</v>
      </c>
      <c r="J101" s="18">
        <f t="shared" si="121"/>
        <v>1670</v>
      </c>
      <c r="K101" s="18">
        <f t="shared" ref="K101:M101" si="140">K100</f>
        <v>2000</v>
      </c>
      <c r="L101" s="18">
        <f t="shared" si="140"/>
        <v>2000</v>
      </c>
      <c r="M101" s="18">
        <f t="shared" si="140"/>
        <v>2000</v>
      </c>
      <c r="N101" s="18">
        <f t="shared" si="123"/>
        <v>-370</v>
      </c>
      <c r="O101" s="18">
        <f t="shared" si="124"/>
        <v>-350</v>
      </c>
      <c r="P101" s="18">
        <f t="shared" si="125"/>
        <v>-330</v>
      </c>
      <c r="Q101" s="35">
        <f t="shared" ref="Q101:S101" si="141">Q100</f>
        <v>0</v>
      </c>
      <c r="R101" s="35">
        <f t="shared" si="141"/>
        <v>0</v>
      </c>
      <c r="S101" s="35">
        <f t="shared" si="141"/>
        <v>0</v>
      </c>
      <c r="T101" s="4">
        <f t="shared" si="127"/>
        <v>860</v>
      </c>
      <c r="U101" s="83">
        <f t="shared" si="102"/>
        <v>1600</v>
      </c>
      <c r="V101" s="83">
        <f t="shared" si="103"/>
        <v>1600</v>
      </c>
      <c r="W101" s="83">
        <f t="shared" si="104"/>
        <v>1600</v>
      </c>
      <c r="X101" s="4"/>
      <c r="Y101" s="18"/>
      <c r="Z101" s="18"/>
      <c r="AA101" s="18"/>
      <c r="AB101" s="50"/>
    </row>
    <row r="102" spans="1:28" ht="15" customHeight="1">
      <c r="A102" s="3">
        <v>88</v>
      </c>
      <c r="B102" s="34">
        <f t="shared" si="91"/>
        <v>45520</v>
      </c>
      <c r="C102" s="2">
        <f t="shared" si="92"/>
        <v>884</v>
      </c>
      <c r="D102" s="5">
        <f t="shared" si="93"/>
        <v>1574</v>
      </c>
      <c r="E102" s="35">
        <f t="shared" si="116"/>
        <v>828</v>
      </c>
      <c r="F102" s="35">
        <f t="shared" si="117"/>
        <v>808</v>
      </c>
      <c r="G102" s="35">
        <f t="shared" si="118"/>
        <v>788</v>
      </c>
      <c r="H102" s="18">
        <f t="shared" si="119"/>
        <v>1630</v>
      </c>
      <c r="I102" s="18">
        <f t="shared" si="120"/>
        <v>1650</v>
      </c>
      <c r="J102" s="18">
        <f t="shared" si="121"/>
        <v>1670</v>
      </c>
      <c r="K102" s="18">
        <f t="shared" ref="K102:M102" si="142">K101</f>
        <v>2000</v>
      </c>
      <c r="L102" s="18">
        <f t="shared" si="142"/>
        <v>2000</v>
      </c>
      <c r="M102" s="18">
        <f t="shared" si="142"/>
        <v>2000</v>
      </c>
      <c r="N102" s="18">
        <f t="shared" si="123"/>
        <v>-370</v>
      </c>
      <c r="O102" s="18">
        <f t="shared" si="124"/>
        <v>-350</v>
      </c>
      <c r="P102" s="18">
        <f t="shared" si="125"/>
        <v>-330</v>
      </c>
      <c r="Q102" s="35">
        <f t="shared" ref="Q102:S102" si="143">Q101</f>
        <v>0</v>
      </c>
      <c r="R102" s="35">
        <f t="shared" si="143"/>
        <v>0</v>
      </c>
      <c r="S102" s="35">
        <f t="shared" si="143"/>
        <v>0</v>
      </c>
      <c r="T102" s="4">
        <f t="shared" si="127"/>
        <v>858</v>
      </c>
      <c r="U102" s="83">
        <f t="shared" si="102"/>
        <v>1600</v>
      </c>
      <c r="V102" s="83">
        <f t="shared" si="103"/>
        <v>1600</v>
      </c>
      <c r="W102" s="83">
        <f t="shared" si="104"/>
        <v>1600</v>
      </c>
      <c r="X102" s="4"/>
      <c r="Y102" s="18"/>
      <c r="Z102" s="18"/>
      <c r="AA102" s="18"/>
      <c r="AB102" s="50"/>
    </row>
    <row r="103" spans="1:28" ht="15" customHeight="1">
      <c r="A103" s="3">
        <v>89</v>
      </c>
      <c r="B103" s="34">
        <f t="shared" si="91"/>
        <v>45521</v>
      </c>
      <c r="C103" s="2">
        <f t="shared" si="92"/>
        <v>884</v>
      </c>
      <c r="D103" s="5">
        <f t="shared" si="93"/>
        <v>1572</v>
      </c>
      <c r="E103" s="35">
        <f t="shared" si="116"/>
        <v>826</v>
      </c>
      <c r="F103" s="35">
        <f t="shared" si="117"/>
        <v>806</v>
      </c>
      <c r="G103" s="35">
        <f t="shared" si="118"/>
        <v>786</v>
      </c>
      <c r="H103" s="18">
        <f t="shared" si="119"/>
        <v>1630</v>
      </c>
      <c r="I103" s="18">
        <f t="shared" si="120"/>
        <v>1650</v>
      </c>
      <c r="J103" s="18">
        <f t="shared" si="121"/>
        <v>1670</v>
      </c>
      <c r="K103" s="18">
        <f t="shared" ref="K103:M103" si="144">K102</f>
        <v>2000</v>
      </c>
      <c r="L103" s="18">
        <f t="shared" si="144"/>
        <v>2000</v>
      </c>
      <c r="M103" s="18">
        <f t="shared" si="144"/>
        <v>2000</v>
      </c>
      <c r="N103" s="18">
        <f t="shared" si="123"/>
        <v>-370</v>
      </c>
      <c r="O103" s="18">
        <f t="shared" si="124"/>
        <v>-350</v>
      </c>
      <c r="P103" s="18">
        <f t="shared" si="125"/>
        <v>-330</v>
      </c>
      <c r="Q103" s="35">
        <f t="shared" ref="Q103:S103" si="145">Q102</f>
        <v>0</v>
      </c>
      <c r="R103" s="35">
        <f t="shared" si="145"/>
        <v>0</v>
      </c>
      <c r="S103" s="35">
        <f t="shared" si="145"/>
        <v>0</v>
      </c>
      <c r="T103" s="4">
        <f t="shared" si="127"/>
        <v>856</v>
      </c>
      <c r="U103" s="83">
        <f t="shared" si="102"/>
        <v>1600</v>
      </c>
      <c r="V103" s="83">
        <f t="shared" si="103"/>
        <v>1600</v>
      </c>
      <c r="W103" s="83">
        <f t="shared" si="104"/>
        <v>1600</v>
      </c>
      <c r="X103" s="4"/>
      <c r="Y103" s="18"/>
      <c r="Z103" s="18"/>
      <c r="AA103" s="18"/>
      <c r="AB103" s="50"/>
    </row>
    <row r="104" spans="1:28" ht="15" customHeight="1">
      <c r="A104" s="3">
        <v>90</v>
      </c>
      <c r="B104" s="34">
        <f t="shared" si="91"/>
        <v>45522</v>
      </c>
      <c r="C104" s="2">
        <f t="shared" si="92"/>
        <v>884</v>
      </c>
      <c r="D104" s="5">
        <f t="shared" si="93"/>
        <v>1570</v>
      </c>
      <c r="E104" s="35">
        <f t="shared" si="116"/>
        <v>824</v>
      </c>
      <c r="F104" s="35">
        <f t="shared" si="117"/>
        <v>804</v>
      </c>
      <c r="G104" s="35">
        <f t="shared" si="118"/>
        <v>784</v>
      </c>
      <c r="H104" s="18">
        <f t="shared" si="119"/>
        <v>1630</v>
      </c>
      <c r="I104" s="18">
        <f t="shared" si="120"/>
        <v>1650</v>
      </c>
      <c r="J104" s="18">
        <f t="shared" si="121"/>
        <v>1670</v>
      </c>
      <c r="K104" s="18">
        <f t="shared" ref="K104:M104" si="146">K103</f>
        <v>2000</v>
      </c>
      <c r="L104" s="18">
        <f t="shared" si="146"/>
        <v>2000</v>
      </c>
      <c r="M104" s="18">
        <f t="shared" si="146"/>
        <v>2000</v>
      </c>
      <c r="N104" s="18">
        <f t="shared" si="123"/>
        <v>-370</v>
      </c>
      <c r="O104" s="18">
        <f t="shared" si="124"/>
        <v>-350</v>
      </c>
      <c r="P104" s="18">
        <f t="shared" si="125"/>
        <v>-330</v>
      </c>
      <c r="Q104" s="35">
        <f t="shared" ref="Q104:S104" si="147">Q103</f>
        <v>0</v>
      </c>
      <c r="R104" s="35">
        <f t="shared" si="147"/>
        <v>0</v>
      </c>
      <c r="S104" s="35">
        <f t="shared" si="147"/>
        <v>0</v>
      </c>
      <c r="T104" s="4">
        <f t="shared" si="127"/>
        <v>854</v>
      </c>
      <c r="U104" s="83">
        <f t="shared" si="102"/>
        <v>1600</v>
      </c>
      <c r="V104" s="83">
        <f t="shared" si="103"/>
        <v>1600</v>
      </c>
      <c r="W104" s="83">
        <f t="shared" si="104"/>
        <v>1600</v>
      </c>
      <c r="X104" s="4"/>
      <c r="Y104" s="18"/>
      <c r="Z104" s="18"/>
      <c r="AA104" s="18"/>
      <c r="AB104" s="50"/>
    </row>
    <row r="105" spans="1:28" ht="15" customHeight="1">
      <c r="A105" s="3">
        <v>91</v>
      </c>
      <c r="B105" s="34">
        <f t="shared" si="91"/>
        <v>45523</v>
      </c>
      <c r="C105" s="2">
        <f t="shared" si="92"/>
        <v>884</v>
      </c>
      <c r="D105" s="5">
        <f t="shared" si="93"/>
        <v>1568</v>
      </c>
      <c r="E105" s="35">
        <f t="shared" si="116"/>
        <v>822</v>
      </c>
      <c r="F105" s="35">
        <f t="shared" si="117"/>
        <v>802</v>
      </c>
      <c r="G105" s="35">
        <f t="shared" si="118"/>
        <v>782</v>
      </c>
      <c r="H105" s="18">
        <f t="shared" si="119"/>
        <v>1630</v>
      </c>
      <c r="I105" s="18">
        <f t="shared" si="120"/>
        <v>1650</v>
      </c>
      <c r="J105" s="18">
        <f t="shared" si="121"/>
        <v>1670</v>
      </c>
      <c r="K105" s="18">
        <f t="shared" ref="K105:M105" si="148">K104</f>
        <v>2000</v>
      </c>
      <c r="L105" s="18">
        <f t="shared" si="148"/>
        <v>2000</v>
      </c>
      <c r="M105" s="18">
        <f t="shared" si="148"/>
        <v>2000</v>
      </c>
      <c r="N105" s="18">
        <f t="shared" si="123"/>
        <v>-370</v>
      </c>
      <c r="O105" s="18">
        <f t="shared" si="124"/>
        <v>-350</v>
      </c>
      <c r="P105" s="18">
        <f t="shared" si="125"/>
        <v>-330</v>
      </c>
      <c r="Q105" s="35">
        <f t="shared" ref="Q105:S105" si="149">Q104</f>
        <v>0</v>
      </c>
      <c r="R105" s="35">
        <f t="shared" si="149"/>
        <v>0</v>
      </c>
      <c r="S105" s="35">
        <f t="shared" si="149"/>
        <v>0</v>
      </c>
      <c r="T105" s="4">
        <f t="shared" si="127"/>
        <v>852</v>
      </c>
      <c r="U105" s="83">
        <f t="shared" si="102"/>
        <v>1600</v>
      </c>
      <c r="V105" s="83">
        <f t="shared" si="103"/>
        <v>1600</v>
      </c>
      <c r="W105" s="83">
        <f t="shared" si="104"/>
        <v>1600</v>
      </c>
      <c r="X105" s="4"/>
      <c r="Y105" s="18"/>
      <c r="Z105" s="18"/>
      <c r="AA105" s="18"/>
      <c r="AB105" s="50"/>
    </row>
    <row r="106" spans="1:28" ht="15" customHeight="1">
      <c r="A106" s="3">
        <v>92</v>
      </c>
      <c r="B106" s="34">
        <f t="shared" si="91"/>
        <v>45524</v>
      </c>
      <c r="C106" s="2">
        <f t="shared" si="92"/>
        <v>884</v>
      </c>
      <c r="D106" s="5">
        <f t="shared" si="93"/>
        <v>1566</v>
      </c>
      <c r="E106" s="35">
        <f t="shared" si="116"/>
        <v>820</v>
      </c>
      <c r="F106" s="35">
        <f t="shared" si="117"/>
        <v>800</v>
      </c>
      <c r="G106" s="35">
        <f t="shared" si="118"/>
        <v>780</v>
      </c>
      <c r="H106" s="18">
        <f t="shared" si="119"/>
        <v>1630</v>
      </c>
      <c r="I106" s="18">
        <f t="shared" si="120"/>
        <v>1650</v>
      </c>
      <c r="J106" s="18">
        <f t="shared" si="121"/>
        <v>1670</v>
      </c>
      <c r="K106" s="18">
        <f t="shared" ref="K106:M106" si="150">K105</f>
        <v>2000</v>
      </c>
      <c r="L106" s="18">
        <f t="shared" si="150"/>
        <v>2000</v>
      </c>
      <c r="M106" s="18">
        <f t="shared" si="150"/>
        <v>2000</v>
      </c>
      <c r="N106" s="18">
        <f t="shared" si="123"/>
        <v>-370</v>
      </c>
      <c r="O106" s="18">
        <f t="shared" si="124"/>
        <v>-350</v>
      </c>
      <c r="P106" s="18">
        <f t="shared" si="125"/>
        <v>-330</v>
      </c>
      <c r="Q106" s="35">
        <f t="shared" ref="Q106:S106" si="151">Q105</f>
        <v>0</v>
      </c>
      <c r="R106" s="35">
        <f t="shared" si="151"/>
        <v>0</v>
      </c>
      <c r="S106" s="35">
        <f t="shared" si="151"/>
        <v>0</v>
      </c>
      <c r="T106" s="4">
        <f t="shared" si="127"/>
        <v>850</v>
      </c>
      <c r="U106" s="83">
        <f t="shared" si="102"/>
        <v>1600</v>
      </c>
      <c r="V106" s="83">
        <f t="shared" si="103"/>
        <v>1600</v>
      </c>
      <c r="W106" s="83">
        <f t="shared" si="104"/>
        <v>1600</v>
      </c>
      <c r="X106" s="4"/>
      <c r="Y106" s="18"/>
      <c r="Z106" s="18"/>
      <c r="AA106" s="18"/>
      <c r="AB106" s="50"/>
    </row>
    <row r="107" spans="1:28" ht="15" customHeight="1">
      <c r="A107" s="3">
        <v>93</v>
      </c>
      <c r="B107" s="34">
        <f t="shared" si="91"/>
        <v>45525</v>
      </c>
      <c r="C107" s="2">
        <f t="shared" si="92"/>
        <v>884</v>
      </c>
      <c r="D107" s="5">
        <f t="shared" si="93"/>
        <v>1564</v>
      </c>
      <c r="E107" s="35">
        <f t="shared" si="116"/>
        <v>818</v>
      </c>
      <c r="F107" s="35">
        <f t="shared" si="117"/>
        <v>798</v>
      </c>
      <c r="G107" s="35">
        <f t="shared" si="118"/>
        <v>778</v>
      </c>
      <c r="H107" s="18">
        <f t="shared" si="119"/>
        <v>1630</v>
      </c>
      <c r="I107" s="18">
        <f t="shared" si="120"/>
        <v>1650</v>
      </c>
      <c r="J107" s="18">
        <f t="shared" si="121"/>
        <v>1670</v>
      </c>
      <c r="K107" s="18">
        <f t="shared" ref="K107:M107" si="152">K106</f>
        <v>2000</v>
      </c>
      <c r="L107" s="18">
        <f t="shared" si="152"/>
        <v>2000</v>
      </c>
      <c r="M107" s="18">
        <f t="shared" si="152"/>
        <v>2000</v>
      </c>
      <c r="N107" s="18">
        <f t="shared" si="123"/>
        <v>-370</v>
      </c>
      <c r="O107" s="18">
        <f t="shared" si="124"/>
        <v>-350</v>
      </c>
      <c r="P107" s="18">
        <f t="shared" si="125"/>
        <v>-330</v>
      </c>
      <c r="Q107" s="35">
        <f t="shared" ref="Q107:S107" si="153">Q106</f>
        <v>0</v>
      </c>
      <c r="R107" s="35">
        <f t="shared" si="153"/>
        <v>0</v>
      </c>
      <c r="S107" s="35">
        <f t="shared" si="153"/>
        <v>0</v>
      </c>
      <c r="T107" s="4">
        <f t="shared" si="127"/>
        <v>848</v>
      </c>
      <c r="U107" s="83">
        <f t="shared" si="102"/>
        <v>1600</v>
      </c>
      <c r="V107" s="83">
        <f t="shared" si="103"/>
        <v>1600</v>
      </c>
      <c r="W107" s="83">
        <f t="shared" si="104"/>
        <v>1600</v>
      </c>
      <c r="X107" s="4"/>
      <c r="Y107" s="18"/>
      <c r="Z107" s="18"/>
      <c r="AA107" s="18"/>
      <c r="AB107" s="50"/>
    </row>
    <row r="108" spans="1:28" ht="15" customHeight="1">
      <c r="A108" s="3">
        <v>94</v>
      </c>
      <c r="B108" s="34">
        <f t="shared" si="91"/>
        <v>45526</v>
      </c>
      <c r="C108" s="2">
        <f t="shared" si="92"/>
        <v>884</v>
      </c>
      <c r="D108" s="5">
        <f t="shared" si="93"/>
        <v>1562</v>
      </c>
      <c r="E108" s="35">
        <f t="shared" si="116"/>
        <v>816</v>
      </c>
      <c r="F108" s="35">
        <f t="shared" si="117"/>
        <v>796</v>
      </c>
      <c r="G108" s="35">
        <f t="shared" si="118"/>
        <v>776</v>
      </c>
      <c r="H108" s="18">
        <f t="shared" si="119"/>
        <v>1630</v>
      </c>
      <c r="I108" s="18">
        <f t="shared" si="120"/>
        <v>1650</v>
      </c>
      <c r="J108" s="18">
        <f t="shared" si="121"/>
        <v>1670</v>
      </c>
      <c r="K108" s="18">
        <f t="shared" ref="K108:M108" si="154">K107</f>
        <v>2000</v>
      </c>
      <c r="L108" s="18">
        <f t="shared" si="154"/>
        <v>2000</v>
      </c>
      <c r="M108" s="18">
        <f t="shared" si="154"/>
        <v>2000</v>
      </c>
      <c r="N108" s="18">
        <f t="shared" si="123"/>
        <v>-370</v>
      </c>
      <c r="O108" s="18">
        <f t="shared" si="124"/>
        <v>-350</v>
      </c>
      <c r="P108" s="18">
        <f t="shared" si="125"/>
        <v>-330</v>
      </c>
      <c r="Q108" s="35">
        <f t="shared" ref="Q108:S108" si="155">Q107</f>
        <v>0</v>
      </c>
      <c r="R108" s="35">
        <f t="shared" si="155"/>
        <v>0</v>
      </c>
      <c r="S108" s="35">
        <f t="shared" si="155"/>
        <v>0</v>
      </c>
      <c r="T108" s="4">
        <f t="shared" si="127"/>
        <v>846</v>
      </c>
      <c r="U108" s="83">
        <f t="shared" si="102"/>
        <v>1600</v>
      </c>
      <c r="V108" s="83">
        <f t="shared" si="103"/>
        <v>1600</v>
      </c>
      <c r="W108" s="83">
        <f t="shared" si="104"/>
        <v>1600</v>
      </c>
      <c r="X108" s="4"/>
      <c r="Y108" s="18"/>
      <c r="Z108" s="18"/>
      <c r="AA108" s="18"/>
      <c r="AB108" s="50"/>
    </row>
    <row r="109" spans="1:28" ht="15" customHeight="1">
      <c r="A109" s="3">
        <v>95</v>
      </c>
      <c r="B109" s="34">
        <f t="shared" si="91"/>
        <v>45527</v>
      </c>
      <c r="C109" s="2">
        <f t="shared" si="92"/>
        <v>884</v>
      </c>
      <c r="D109" s="5">
        <f t="shared" si="93"/>
        <v>1560</v>
      </c>
      <c r="E109" s="35">
        <f t="shared" si="116"/>
        <v>814</v>
      </c>
      <c r="F109" s="35">
        <f t="shared" si="117"/>
        <v>794</v>
      </c>
      <c r="G109" s="35">
        <f t="shared" si="118"/>
        <v>774</v>
      </c>
      <c r="H109" s="18">
        <f t="shared" si="119"/>
        <v>1630</v>
      </c>
      <c r="I109" s="18">
        <f t="shared" si="120"/>
        <v>1650</v>
      </c>
      <c r="J109" s="18">
        <f t="shared" si="121"/>
        <v>1670</v>
      </c>
      <c r="K109" s="18">
        <f t="shared" ref="K109:M109" si="156">K108</f>
        <v>2000</v>
      </c>
      <c r="L109" s="18">
        <f t="shared" si="156"/>
        <v>2000</v>
      </c>
      <c r="M109" s="18">
        <f t="shared" si="156"/>
        <v>2000</v>
      </c>
      <c r="N109" s="18">
        <f t="shared" si="123"/>
        <v>-370</v>
      </c>
      <c r="O109" s="18">
        <f t="shared" si="124"/>
        <v>-350</v>
      </c>
      <c r="P109" s="18">
        <f t="shared" si="125"/>
        <v>-330</v>
      </c>
      <c r="Q109" s="35">
        <f t="shared" ref="Q109:S109" si="157">Q108</f>
        <v>0</v>
      </c>
      <c r="R109" s="35">
        <f t="shared" si="157"/>
        <v>0</v>
      </c>
      <c r="S109" s="35">
        <f t="shared" si="157"/>
        <v>0</v>
      </c>
      <c r="T109" s="4">
        <f t="shared" si="127"/>
        <v>844</v>
      </c>
      <c r="U109" s="83">
        <f t="shared" si="102"/>
        <v>1600</v>
      </c>
      <c r="V109" s="83">
        <f t="shared" si="103"/>
        <v>1600</v>
      </c>
      <c r="W109" s="83">
        <f t="shared" si="104"/>
        <v>1600</v>
      </c>
      <c r="X109" s="4"/>
      <c r="Y109" s="18"/>
      <c r="Z109" s="18"/>
      <c r="AA109" s="18"/>
      <c r="AB109" s="50"/>
    </row>
    <row r="110" spans="1:28" ht="15" customHeight="1">
      <c r="A110" s="3">
        <v>96</v>
      </c>
      <c r="B110" s="34">
        <f t="shared" si="91"/>
        <v>45528</v>
      </c>
      <c r="C110" s="2">
        <f t="shared" si="92"/>
        <v>884</v>
      </c>
      <c r="D110" s="5">
        <f t="shared" si="93"/>
        <v>1558</v>
      </c>
      <c r="E110" s="35">
        <f t="shared" si="116"/>
        <v>812</v>
      </c>
      <c r="F110" s="35">
        <f t="shared" si="117"/>
        <v>792</v>
      </c>
      <c r="G110" s="35">
        <f t="shared" si="118"/>
        <v>772</v>
      </c>
      <c r="H110" s="18">
        <f t="shared" si="119"/>
        <v>1630</v>
      </c>
      <c r="I110" s="18">
        <f t="shared" si="120"/>
        <v>1650</v>
      </c>
      <c r="J110" s="18">
        <f t="shared" si="121"/>
        <v>1670</v>
      </c>
      <c r="K110" s="18">
        <f t="shared" ref="K110:M110" si="158">K109</f>
        <v>2000</v>
      </c>
      <c r="L110" s="18">
        <f t="shared" si="158"/>
        <v>2000</v>
      </c>
      <c r="M110" s="18">
        <f t="shared" si="158"/>
        <v>2000</v>
      </c>
      <c r="N110" s="18">
        <f t="shared" si="123"/>
        <v>-370</v>
      </c>
      <c r="O110" s="18">
        <f t="shared" si="124"/>
        <v>-350</v>
      </c>
      <c r="P110" s="18">
        <f t="shared" si="125"/>
        <v>-330</v>
      </c>
      <c r="Q110" s="35">
        <f t="shared" ref="Q110:S110" si="159">Q109</f>
        <v>0</v>
      </c>
      <c r="R110" s="35">
        <f t="shared" si="159"/>
        <v>0</v>
      </c>
      <c r="S110" s="35">
        <f t="shared" si="159"/>
        <v>0</v>
      </c>
      <c r="T110" s="4">
        <f t="shared" si="127"/>
        <v>842</v>
      </c>
      <c r="U110" s="83">
        <f t="shared" si="102"/>
        <v>1600</v>
      </c>
      <c r="V110" s="83">
        <f t="shared" si="103"/>
        <v>1600</v>
      </c>
      <c r="W110" s="83">
        <f t="shared" si="104"/>
        <v>1600</v>
      </c>
      <c r="X110" s="4"/>
      <c r="Y110" s="18"/>
      <c r="Z110" s="18"/>
      <c r="AA110" s="18"/>
      <c r="AB110" s="50"/>
    </row>
    <row r="111" spans="1:28" ht="15" customHeight="1">
      <c r="A111" s="3">
        <v>97</v>
      </c>
      <c r="B111" s="34">
        <f t="shared" si="91"/>
        <v>45529</v>
      </c>
      <c r="C111" s="2">
        <f t="shared" si="92"/>
        <v>884</v>
      </c>
      <c r="D111" s="5">
        <f t="shared" si="93"/>
        <v>1556</v>
      </c>
      <c r="E111" s="35">
        <f t="shared" si="116"/>
        <v>810</v>
      </c>
      <c r="F111" s="35">
        <f t="shared" si="117"/>
        <v>790</v>
      </c>
      <c r="G111" s="35">
        <f t="shared" si="118"/>
        <v>770</v>
      </c>
      <c r="H111" s="18">
        <f t="shared" si="119"/>
        <v>1630</v>
      </c>
      <c r="I111" s="18">
        <f t="shared" si="120"/>
        <v>1650</v>
      </c>
      <c r="J111" s="18">
        <f t="shared" si="121"/>
        <v>1670</v>
      </c>
      <c r="K111" s="18">
        <f t="shared" ref="K111:M111" si="160">K110</f>
        <v>2000</v>
      </c>
      <c r="L111" s="18">
        <f t="shared" si="160"/>
        <v>2000</v>
      </c>
      <c r="M111" s="18">
        <f t="shared" si="160"/>
        <v>2000</v>
      </c>
      <c r="N111" s="18">
        <f t="shared" si="123"/>
        <v>-370</v>
      </c>
      <c r="O111" s="18">
        <f t="shared" si="124"/>
        <v>-350</v>
      </c>
      <c r="P111" s="18">
        <f t="shared" si="125"/>
        <v>-330</v>
      </c>
      <c r="Q111" s="35">
        <f t="shared" ref="Q111:S111" si="161">Q110</f>
        <v>0</v>
      </c>
      <c r="R111" s="35">
        <f t="shared" si="161"/>
        <v>0</v>
      </c>
      <c r="S111" s="35">
        <f t="shared" si="161"/>
        <v>0</v>
      </c>
      <c r="T111" s="4">
        <f t="shared" si="127"/>
        <v>840</v>
      </c>
      <c r="U111" s="83">
        <f t="shared" si="102"/>
        <v>1600</v>
      </c>
      <c r="V111" s="83">
        <f t="shared" si="103"/>
        <v>1600</v>
      </c>
      <c r="W111" s="83">
        <f t="shared" si="104"/>
        <v>1600</v>
      </c>
      <c r="X111" s="4"/>
      <c r="Y111" s="18"/>
      <c r="Z111" s="18"/>
      <c r="AA111" s="18"/>
      <c r="AB111" s="50"/>
    </row>
    <row r="112" spans="1:28" ht="15" customHeight="1">
      <c r="A112" s="3">
        <v>98</v>
      </c>
      <c r="B112" s="34">
        <f t="shared" si="91"/>
        <v>45530</v>
      </c>
      <c r="C112" s="2">
        <f t="shared" si="92"/>
        <v>884</v>
      </c>
      <c r="D112" s="5">
        <f t="shared" si="93"/>
        <v>1554</v>
      </c>
      <c r="E112" s="35">
        <f t="shared" si="116"/>
        <v>808</v>
      </c>
      <c r="F112" s="35">
        <f t="shared" si="117"/>
        <v>788</v>
      </c>
      <c r="G112" s="35">
        <f t="shared" si="118"/>
        <v>768</v>
      </c>
      <c r="H112" s="18">
        <f t="shared" si="119"/>
        <v>1630</v>
      </c>
      <c r="I112" s="18">
        <f t="shared" si="120"/>
        <v>1650</v>
      </c>
      <c r="J112" s="18">
        <f t="shared" si="121"/>
        <v>1670</v>
      </c>
      <c r="K112" s="18">
        <f t="shared" ref="K112:M112" si="162">K111</f>
        <v>2000</v>
      </c>
      <c r="L112" s="18">
        <f t="shared" si="162"/>
        <v>2000</v>
      </c>
      <c r="M112" s="18">
        <f t="shared" si="162"/>
        <v>2000</v>
      </c>
      <c r="N112" s="18">
        <f t="shared" si="123"/>
        <v>-370</v>
      </c>
      <c r="O112" s="18">
        <f t="shared" si="124"/>
        <v>-350</v>
      </c>
      <c r="P112" s="18">
        <f t="shared" si="125"/>
        <v>-330</v>
      </c>
      <c r="Q112" s="35">
        <f t="shared" ref="Q112:S112" si="163">Q111</f>
        <v>0</v>
      </c>
      <c r="R112" s="35">
        <f t="shared" si="163"/>
        <v>0</v>
      </c>
      <c r="S112" s="35">
        <f t="shared" si="163"/>
        <v>0</v>
      </c>
      <c r="T112" s="4">
        <f t="shared" si="127"/>
        <v>838</v>
      </c>
      <c r="U112" s="83">
        <f t="shared" si="102"/>
        <v>1600</v>
      </c>
      <c r="V112" s="83">
        <f t="shared" si="103"/>
        <v>1600</v>
      </c>
      <c r="W112" s="83">
        <f t="shared" si="104"/>
        <v>1600</v>
      </c>
      <c r="X112" s="4"/>
      <c r="Y112" s="18"/>
      <c r="Z112" s="18"/>
      <c r="AA112" s="18"/>
      <c r="AB112" s="50"/>
    </row>
    <row r="113" spans="1:28" ht="15" customHeight="1">
      <c r="A113" s="3">
        <v>99</v>
      </c>
      <c r="B113" s="34">
        <f t="shared" si="91"/>
        <v>45531</v>
      </c>
      <c r="C113" s="2">
        <f t="shared" si="92"/>
        <v>884</v>
      </c>
      <c r="D113" s="5">
        <f t="shared" si="93"/>
        <v>1552</v>
      </c>
      <c r="E113" s="35">
        <f t="shared" si="116"/>
        <v>806</v>
      </c>
      <c r="F113" s="35">
        <f t="shared" si="117"/>
        <v>786</v>
      </c>
      <c r="G113" s="35">
        <f t="shared" si="118"/>
        <v>766</v>
      </c>
      <c r="H113" s="18">
        <f t="shared" si="119"/>
        <v>1630</v>
      </c>
      <c r="I113" s="18">
        <f t="shared" si="120"/>
        <v>1650</v>
      </c>
      <c r="J113" s="18">
        <f t="shared" si="121"/>
        <v>1670</v>
      </c>
      <c r="K113" s="18">
        <f t="shared" ref="K113:M113" si="164">K112</f>
        <v>2000</v>
      </c>
      <c r="L113" s="18">
        <f t="shared" si="164"/>
        <v>2000</v>
      </c>
      <c r="M113" s="18">
        <f t="shared" si="164"/>
        <v>2000</v>
      </c>
      <c r="N113" s="18">
        <f t="shared" si="123"/>
        <v>-370</v>
      </c>
      <c r="O113" s="18">
        <f t="shared" si="124"/>
        <v>-350</v>
      </c>
      <c r="P113" s="18">
        <f t="shared" si="125"/>
        <v>-330</v>
      </c>
      <c r="Q113" s="35">
        <f t="shared" ref="Q113:S113" si="165">Q112</f>
        <v>0</v>
      </c>
      <c r="R113" s="35">
        <f t="shared" si="165"/>
        <v>0</v>
      </c>
      <c r="S113" s="35">
        <f t="shared" si="165"/>
        <v>0</v>
      </c>
      <c r="T113" s="4">
        <f t="shared" si="127"/>
        <v>836</v>
      </c>
      <c r="U113" s="83">
        <f t="shared" si="102"/>
        <v>1600</v>
      </c>
      <c r="V113" s="83">
        <f t="shared" si="103"/>
        <v>1600</v>
      </c>
      <c r="W113" s="83">
        <f t="shared" si="104"/>
        <v>1600</v>
      </c>
      <c r="X113" s="4"/>
      <c r="Y113" s="18"/>
      <c r="Z113" s="18"/>
      <c r="AA113" s="18"/>
      <c r="AB113" s="50"/>
    </row>
    <row r="114" spans="1:28" ht="15" customHeight="1">
      <c r="A114" s="3">
        <v>100</v>
      </c>
      <c r="B114" s="34">
        <f t="shared" si="91"/>
        <v>45532</v>
      </c>
      <c r="C114" s="2">
        <f t="shared" si="92"/>
        <v>884</v>
      </c>
      <c r="D114" s="5">
        <f t="shared" si="93"/>
        <v>1550</v>
      </c>
      <c r="E114" s="35">
        <f t="shared" si="116"/>
        <v>804</v>
      </c>
      <c r="F114" s="35">
        <f t="shared" si="117"/>
        <v>784</v>
      </c>
      <c r="G114" s="35">
        <f t="shared" si="118"/>
        <v>764</v>
      </c>
      <c r="H114" s="18">
        <f t="shared" si="119"/>
        <v>1630</v>
      </c>
      <c r="I114" s="18">
        <f t="shared" si="120"/>
        <v>1650</v>
      </c>
      <c r="J114" s="18">
        <f t="shared" si="121"/>
        <v>1670</v>
      </c>
      <c r="K114" s="18">
        <f t="shared" ref="K114:M114" si="166">K113</f>
        <v>2000</v>
      </c>
      <c r="L114" s="18">
        <f t="shared" si="166"/>
        <v>2000</v>
      </c>
      <c r="M114" s="18">
        <f t="shared" si="166"/>
        <v>2000</v>
      </c>
      <c r="N114" s="18">
        <f t="shared" si="123"/>
        <v>-370</v>
      </c>
      <c r="O114" s="18">
        <f t="shared" si="124"/>
        <v>-350</v>
      </c>
      <c r="P114" s="18">
        <f t="shared" si="125"/>
        <v>-330</v>
      </c>
      <c r="Q114" s="35">
        <f t="shared" ref="Q114:S114" si="167">Q113</f>
        <v>0</v>
      </c>
      <c r="R114" s="35">
        <f t="shared" si="167"/>
        <v>0</v>
      </c>
      <c r="S114" s="35">
        <f t="shared" si="167"/>
        <v>0</v>
      </c>
      <c r="T114" s="4">
        <f t="shared" si="127"/>
        <v>834</v>
      </c>
      <c r="U114" s="83">
        <f t="shared" si="102"/>
        <v>1600</v>
      </c>
      <c r="V114" s="83">
        <f t="shared" si="103"/>
        <v>1600</v>
      </c>
      <c r="W114" s="83">
        <f t="shared" si="104"/>
        <v>1600</v>
      </c>
      <c r="X114" s="4"/>
      <c r="Y114" s="18"/>
      <c r="Z114" s="18"/>
      <c r="AA114" s="18"/>
      <c r="AB114" s="50"/>
    </row>
    <row r="115" spans="1:28" ht="15" customHeight="1">
      <c r="A115" s="3">
        <v>101</v>
      </c>
      <c r="B115" s="34">
        <f t="shared" si="91"/>
        <v>45533</v>
      </c>
      <c r="C115" s="2">
        <f t="shared" si="92"/>
        <v>884</v>
      </c>
      <c r="D115" s="5">
        <f t="shared" si="93"/>
        <v>1548</v>
      </c>
      <c r="E115" s="35">
        <f t="shared" si="116"/>
        <v>802</v>
      </c>
      <c r="F115" s="35">
        <f t="shared" si="117"/>
        <v>782</v>
      </c>
      <c r="G115" s="35">
        <f t="shared" si="118"/>
        <v>762</v>
      </c>
      <c r="H115" s="18">
        <f t="shared" si="119"/>
        <v>1630</v>
      </c>
      <c r="I115" s="18">
        <f t="shared" si="120"/>
        <v>1650</v>
      </c>
      <c r="J115" s="18">
        <f t="shared" si="121"/>
        <v>1670</v>
      </c>
      <c r="K115" s="18">
        <f t="shared" ref="K115:M115" si="168">K114</f>
        <v>2000</v>
      </c>
      <c r="L115" s="18">
        <f t="shared" si="168"/>
        <v>2000</v>
      </c>
      <c r="M115" s="18">
        <f t="shared" si="168"/>
        <v>2000</v>
      </c>
      <c r="N115" s="18">
        <f t="shared" si="123"/>
        <v>-370</v>
      </c>
      <c r="O115" s="18">
        <f t="shared" si="124"/>
        <v>-350</v>
      </c>
      <c r="P115" s="18">
        <f t="shared" si="125"/>
        <v>-330</v>
      </c>
      <c r="Q115" s="35">
        <f t="shared" ref="Q115:S115" si="169">Q114</f>
        <v>0</v>
      </c>
      <c r="R115" s="35">
        <f t="shared" si="169"/>
        <v>0</v>
      </c>
      <c r="S115" s="35">
        <f t="shared" si="169"/>
        <v>0</v>
      </c>
      <c r="T115" s="4">
        <f t="shared" si="127"/>
        <v>832</v>
      </c>
      <c r="U115" s="83">
        <f t="shared" si="102"/>
        <v>1600</v>
      </c>
      <c r="V115" s="83">
        <f t="shared" si="103"/>
        <v>1600</v>
      </c>
      <c r="W115" s="83">
        <f t="shared" si="104"/>
        <v>1600</v>
      </c>
      <c r="X115" s="4"/>
      <c r="Y115" s="18"/>
      <c r="Z115" s="18"/>
      <c r="AA115" s="18"/>
      <c r="AB115" s="50"/>
    </row>
    <row r="116" spans="1:28" ht="15" customHeight="1">
      <c r="A116" s="3">
        <v>102</v>
      </c>
      <c r="B116" s="34">
        <f t="shared" si="91"/>
        <v>45534</v>
      </c>
      <c r="C116" s="2">
        <f t="shared" si="92"/>
        <v>884</v>
      </c>
      <c r="D116" s="5">
        <f t="shared" si="93"/>
        <v>1546</v>
      </c>
      <c r="E116" s="35">
        <f t="shared" si="116"/>
        <v>800</v>
      </c>
      <c r="F116" s="35">
        <f t="shared" si="117"/>
        <v>780</v>
      </c>
      <c r="G116" s="35">
        <f t="shared" si="118"/>
        <v>760</v>
      </c>
      <c r="H116" s="18">
        <f t="shared" si="119"/>
        <v>1630</v>
      </c>
      <c r="I116" s="18">
        <f t="shared" si="120"/>
        <v>1650</v>
      </c>
      <c r="J116" s="18">
        <f t="shared" si="121"/>
        <v>1670</v>
      </c>
      <c r="K116" s="18">
        <f t="shared" ref="K116:M116" si="170">K115</f>
        <v>2000</v>
      </c>
      <c r="L116" s="18">
        <f t="shared" si="170"/>
        <v>2000</v>
      </c>
      <c r="M116" s="18">
        <f t="shared" si="170"/>
        <v>2000</v>
      </c>
      <c r="N116" s="18">
        <f t="shared" si="123"/>
        <v>-370</v>
      </c>
      <c r="O116" s="18">
        <f t="shared" si="124"/>
        <v>-350</v>
      </c>
      <c r="P116" s="18">
        <f t="shared" si="125"/>
        <v>-330</v>
      </c>
      <c r="Q116" s="35">
        <f t="shared" ref="Q116:S116" si="171">Q115</f>
        <v>0</v>
      </c>
      <c r="R116" s="35">
        <f t="shared" si="171"/>
        <v>0</v>
      </c>
      <c r="S116" s="35">
        <f t="shared" si="171"/>
        <v>0</v>
      </c>
      <c r="T116" s="4">
        <f t="shared" si="127"/>
        <v>830</v>
      </c>
      <c r="U116" s="83">
        <f t="shared" si="102"/>
        <v>1600</v>
      </c>
      <c r="V116" s="83">
        <f t="shared" si="103"/>
        <v>1600</v>
      </c>
      <c r="W116" s="83">
        <f t="shared" si="104"/>
        <v>1600</v>
      </c>
      <c r="X116" s="4"/>
      <c r="Y116" s="18"/>
      <c r="Z116" s="18"/>
      <c r="AA116" s="18"/>
      <c r="AB116" s="50"/>
    </row>
    <row r="117" spans="1:28" ht="15" customHeight="1">
      <c r="A117" s="3">
        <f>+A116+1</f>
        <v>103</v>
      </c>
      <c r="B117" s="34">
        <f t="shared" si="91"/>
        <v>45535</v>
      </c>
      <c r="C117" s="2">
        <f t="shared" si="92"/>
        <v>884</v>
      </c>
      <c r="D117" s="5">
        <f t="shared" si="93"/>
        <v>1544</v>
      </c>
      <c r="E117" s="35">
        <f t="shared" si="116"/>
        <v>798</v>
      </c>
      <c r="F117" s="35">
        <f t="shared" si="117"/>
        <v>778</v>
      </c>
      <c r="G117" s="35">
        <f t="shared" si="118"/>
        <v>758</v>
      </c>
      <c r="H117" s="18">
        <f t="shared" si="119"/>
        <v>1630</v>
      </c>
      <c r="I117" s="18">
        <f t="shared" si="120"/>
        <v>1650</v>
      </c>
      <c r="J117" s="18">
        <f t="shared" si="121"/>
        <v>1670</v>
      </c>
      <c r="K117" s="18">
        <f t="shared" ref="K117:M117" si="172">K116</f>
        <v>2000</v>
      </c>
      <c r="L117" s="18">
        <f t="shared" si="172"/>
        <v>2000</v>
      </c>
      <c r="M117" s="18">
        <f t="shared" si="172"/>
        <v>2000</v>
      </c>
      <c r="N117" s="18">
        <f t="shared" si="123"/>
        <v>-370</v>
      </c>
      <c r="O117" s="18">
        <f t="shared" si="124"/>
        <v>-350</v>
      </c>
      <c r="P117" s="18">
        <f t="shared" si="125"/>
        <v>-330</v>
      </c>
      <c r="Q117" s="35">
        <f t="shared" ref="Q117:S117" si="173">Q116</f>
        <v>0</v>
      </c>
      <c r="R117" s="35">
        <f t="shared" si="173"/>
        <v>0</v>
      </c>
      <c r="S117" s="35">
        <f t="shared" si="173"/>
        <v>0</v>
      </c>
      <c r="T117" s="4">
        <f t="shared" si="127"/>
        <v>828</v>
      </c>
      <c r="U117" s="83">
        <f t="shared" si="102"/>
        <v>1600</v>
      </c>
      <c r="V117" s="83">
        <f t="shared" si="103"/>
        <v>1600</v>
      </c>
      <c r="W117" s="83">
        <f t="shared" si="104"/>
        <v>1600</v>
      </c>
      <c r="X117" s="4"/>
      <c r="Y117" s="18"/>
      <c r="Z117" s="18"/>
      <c r="AA117" s="18"/>
      <c r="AB117" s="50"/>
    </row>
    <row r="118" spans="1:28" ht="15" customHeight="1">
      <c r="A118" s="3">
        <f t="shared" ref="A118:A181" si="174">+A117+1</f>
        <v>104</v>
      </c>
      <c r="B118" s="34">
        <f t="shared" si="91"/>
        <v>45536</v>
      </c>
      <c r="C118" s="2">
        <f t="shared" si="92"/>
        <v>884</v>
      </c>
      <c r="D118" s="5">
        <f t="shared" si="93"/>
        <v>1542</v>
      </c>
      <c r="E118" s="35">
        <f t="shared" ref="E118:E147" si="175">C118+D118-H118</f>
        <v>796</v>
      </c>
      <c r="F118" s="35">
        <f t="shared" ref="F118:F147" si="176">C118+D118-I118</f>
        <v>776</v>
      </c>
      <c r="G118" s="35">
        <f t="shared" ref="G118:G147" si="177">D118+C118-J118</f>
        <v>756</v>
      </c>
      <c r="H118" s="18">
        <f t="shared" ref="H118:H147" si="178">K118+N118</f>
        <v>1630</v>
      </c>
      <c r="I118" s="18">
        <f t="shared" ref="I118:I147" si="179">L118+O118</f>
        <v>1650</v>
      </c>
      <c r="J118" s="18">
        <f t="shared" ref="J118:J147" si="180">M118+P118</f>
        <v>1670</v>
      </c>
      <c r="K118" s="18">
        <f t="shared" ref="K118:M118" si="181">K117</f>
        <v>2000</v>
      </c>
      <c r="L118" s="18">
        <f t="shared" si="181"/>
        <v>2000</v>
      </c>
      <c r="M118" s="18">
        <f t="shared" si="181"/>
        <v>2000</v>
      </c>
      <c r="N118" s="18">
        <f t="shared" ref="N118:N147" si="182">N117-Q118</f>
        <v>-370</v>
      </c>
      <c r="O118" s="18">
        <f t="shared" ref="O118:O147" si="183">O117-R118</f>
        <v>-350</v>
      </c>
      <c r="P118" s="18">
        <f t="shared" ref="P118:P147" si="184">P117-S118</f>
        <v>-330</v>
      </c>
      <c r="Q118" s="35">
        <f t="shared" ref="Q118:S118" si="185">Q117</f>
        <v>0</v>
      </c>
      <c r="R118" s="35">
        <f t="shared" si="185"/>
        <v>0</v>
      </c>
      <c r="S118" s="35">
        <f t="shared" si="185"/>
        <v>0</v>
      </c>
      <c r="T118" s="4">
        <f t="shared" ref="T118:T147" si="186">D118+C118-V118</f>
        <v>826</v>
      </c>
      <c r="U118" s="83">
        <f t="shared" si="102"/>
        <v>1600</v>
      </c>
      <c r="V118" s="83">
        <f t="shared" si="103"/>
        <v>1600</v>
      </c>
      <c r="W118" s="83">
        <f t="shared" si="104"/>
        <v>1600</v>
      </c>
      <c r="X118" s="4"/>
      <c r="Y118" s="18"/>
      <c r="Z118" s="18"/>
      <c r="AA118" s="18"/>
      <c r="AB118" s="50"/>
    </row>
    <row r="119" spans="1:28" ht="15" customHeight="1">
      <c r="A119" s="3">
        <f t="shared" si="174"/>
        <v>105</v>
      </c>
      <c r="B119" s="34">
        <f t="shared" si="91"/>
        <v>45537</v>
      </c>
      <c r="C119" s="2">
        <f t="shared" si="92"/>
        <v>884</v>
      </c>
      <c r="D119" s="5">
        <f t="shared" si="93"/>
        <v>1540</v>
      </c>
      <c r="E119" s="35">
        <f t="shared" si="175"/>
        <v>794</v>
      </c>
      <c r="F119" s="35">
        <f t="shared" si="176"/>
        <v>774</v>
      </c>
      <c r="G119" s="35">
        <f t="shared" si="177"/>
        <v>754</v>
      </c>
      <c r="H119" s="18">
        <f t="shared" si="178"/>
        <v>1630</v>
      </c>
      <c r="I119" s="18">
        <f t="shared" si="179"/>
        <v>1650</v>
      </c>
      <c r="J119" s="18">
        <f t="shared" si="180"/>
        <v>1670</v>
      </c>
      <c r="K119" s="18">
        <f t="shared" ref="K119:M119" si="187">K118</f>
        <v>2000</v>
      </c>
      <c r="L119" s="18">
        <f t="shared" si="187"/>
        <v>2000</v>
      </c>
      <c r="M119" s="18">
        <f t="shared" si="187"/>
        <v>2000</v>
      </c>
      <c r="N119" s="18">
        <f t="shared" si="182"/>
        <v>-370</v>
      </c>
      <c r="O119" s="18">
        <f t="shared" si="183"/>
        <v>-350</v>
      </c>
      <c r="P119" s="18">
        <f t="shared" si="184"/>
        <v>-330</v>
      </c>
      <c r="Q119" s="35">
        <f t="shared" ref="Q119:S119" si="188">Q118</f>
        <v>0</v>
      </c>
      <c r="R119" s="35">
        <f t="shared" si="188"/>
        <v>0</v>
      </c>
      <c r="S119" s="35">
        <f t="shared" si="188"/>
        <v>0</v>
      </c>
      <c r="T119" s="4">
        <f t="shared" si="186"/>
        <v>824</v>
      </c>
      <c r="U119" s="83">
        <f t="shared" si="102"/>
        <v>1600</v>
      </c>
      <c r="V119" s="83">
        <f t="shared" si="103"/>
        <v>1600</v>
      </c>
      <c r="W119" s="83">
        <f t="shared" si="104"/>
        <v>1600</v>
      </c>
      <c r="X119" s="4"/>
      <c r="Y119" s="18"/>
      <c r="Z119" s="18"/>
      <c r="AA119" s="18"/>
      <c r="AB119" s="50"/>
    </row>
    <row r="120" spans="1:28" ht="15" customHeight="1">
      <c r="A120" s="3">
        <f t="shared" si="174"/>
        <v>106</v>
      </c>
      <c r="B120" s="34">
        <f t="shared" si="91"/>
        <v>45538</v>
      </c>
      <c r="C120" s="2">
        <f t="shared" si="92"/>
        <v>884</v>
      </c>
      <c r="D120" s="5">
        <f t="shared" si="93"/>
        <v>1538</v>
      </c>
      <c r="E120" s="35">
        <f t="shared" si="175"/>
        <v>792</v>
      </c>
      <c r="F120" s="35">
        <f t="shared" si="176"/>
        <v>772</v>
      </c>
      <c r="G120" s="35">
        <f t="shared" si="177"/>
        <v>752</v>
      </c>
      <c r="H120" s="18">
        <f t="shared" si="178"/>
        <v>1630</v>
      </c>
      <c r="I120" s="18">
        <f t="shared" si="179"/>
        <v>1650</v>
      </c>
      <c r="J120" s="18">
        <f t="shared" si="180"/>
        <v>1670</v>
      </c>
      <c r="K120" s="18">
        <f t="shared" ref="K120:M120" si="189">K119</f>
        <v>2000</v>
      </c>
      <c r="L120" s="18">
        <f t="shared" si="189"/>
        <v>2000</v>
      </c>
      <c r="M120" s="18">
        <f t="shared" si="189"/>
        <v>2000</v>
      </c>
      <c r="N120" s="18">
        <f t="shared" si="182"/>
        <v>-370</v>
      </c>
      <c r="O120" s="18">
        <f t="shared" si="183"/>
        <v>-350</v>
      </c>
      <c r="P120" s="18">
        <f t="shared" si="184"/>
        <v>-330</v>
      </c>
      <c r="Q120" s="35">
        <f t="shared" ref="Q120:S120" si="190">Q119</f>
        <v>0</v>
      </c>
      <c r="R120" s="35">
        <f t="shared" si="190"/>
        <v>0</v>
      </c>
      <c r="S120" s="35">
        <f t="shared" si="190"/>
        <v>0</v>
      </c>
      <c r="T120" s="4">
        <f t="shared" si="186"/>
        <v>822</v>
      </c>
      <c r="U120" s="83">
        <f t="shared" si="102"/>
        <v>1600</v>
      </c>
      <c r="V120" s="83">
        <f t="shared" si="103"/>
        <v>1600</v>
      </c>
      <c r="W120" s="83">
        <f t="shared" si="104"/>
        <v>1600</v>
      </c>
      <c r="X120" s="4"/>
      <c r="Y120" s="18"/>
      <c r="Z120" s="18"/>
      <c r="AA120" s="18"/>
      <c r="AB120" s="50"/>
    </row>
    <row r="121" spans="1:28" ht="15" customHeight="1">
      <c r="A121" s="3">
        <f t="shared" si="174"/>
        <v>107</v>
      </c>
      <c r="B121" s="34">
        <f t="shared" si="91"/>
        <v>45539</v>
      </c>
      <c r="C121" s="2">
        <f t="shared" si="92"/>
        <v>884</v>
      </c>
      <c r="D121" s="5">
        <f t="shared" si="93"/>
        <v>1536</v>
      </c>
      <c r="E121" s="35">
        <f t="shared" si="175"/>
        <v>790</v>
      </c>
      <c r="F121" s="35">
        <f t="shared" si="176"/>
        <v>770</v>
      </c>
      <c r="G121" s="35">
        <f t="shared" si="177"/>
        <v>750</v>
      </c>
      <c r="H121" s="18">
        <f t="shared" si="178"/>
        <v>1630</v>
      </c>
      <c r="I121" s="18">
        <f t="shared" si="179"/>
        <v>1650</v>
      </c>
      <c r="J121" s="18">
        <f t="shared" si="180"/>
        <v>1670</v>
      </c>
      <c r="K121" s="18">
        <f t="shared" ref="K121:M121" si="191">K120</f>
        <v>2000</v>
      </c>
      <c r="L121" s="18">
        <f t="shared" si="191"/>
        <v>2000</v>
      </c>
      <c r="M121" s="18">
        <f t="shared" si="191"/>
        <v>2000</v>
      </c>
      <c r="N121" s="18">
        <f t="shared" si="182"/>
        <v>-370</v>
      </c>
      <c r="O121" s="18">
        <f t="shared" si="183"/>
        <v>-350</v>
      </c>
      <c r="P121" s="18">
        <f t="shared" si="184"/>
        <v>-330</v>
      </c>
      <c r="Q121" s="35">
        <f t="shared" ref="Q121:S121" si="192">Q120</f>
        <v>0</v>
      </c>
      <c r="R121" s="35">
        <f t="shared" si="192"/>
        <v>0</v>
      </c>
      <c r="S121" s="35">
        <f t="shared" si="192"/>
        <v>0</v>
      </c>
      <c r="T121" s="4">
        <f t="shared" si="186"/>
        <v>820</v>
      </c>
      <c r="U121" s="83">
        <f t="shared" si="102"/>
        <v>1600</v>
      </c>
      <c r="V121" s="83">
        <f t="shared" si="103"/>
        <v>1600</v>
      </c>
      <c r="W121" s="83">
        <f t="shared" si="104"/>
        <v>1600</v>
      </c>
      <c r="X121" s="4"/>
      <c r="Y121" s="18"/>
      <c r="Z121" s="18"/>
      <c r="AA121" s="18"/>
      <c r="AB121" s="50"/>
    </row>
    <row r="122" spans="1:28" ht="15" customHeight="1">
      <c r="A122" s="3">
        <f t="shared" si="174"/>
        <v>108</v>
      </c>
      <c r="B122" s="34">
        <f t="shared" si="91"/>
        <v>45540</v>
      </c>
      <c r="C122" s="2">
        <f t="shared" si="92"/>
        <v>884</v>
      </c>
      <c r="D122" s="5">
        <f t="shared" si="93"/>
        <v>1534</v>
      </c>
      <c r="E122" s="35">
        <f t="shared" si="175"/>
        <v>788</v>
      </c>
      <c r="F122" s="35">
        <f t="shared" si="176"/>
        <v>768</v>
      </c>
      <c r="G122" s="35">
        <f t="shared" si="177"/>
        <v>748</v>
      </c>
      <c r="H122" s="18">
        <f t="shared" si="178"/>
        <v>1630</v>
      </c>
      <c r="I122" s="18">
        <f t="shared" si="179"/>
        <v>1650</v>
      </c>
      <c r="J122" s="18">
        <f t="shared" si="180"/>
        <v>1670</v>
      </c>
      <c r="K122" s="18">
        <f t="shared" ref="K122:M122" si="193">K121</f>
        <v>2000</v>
      </c>
      <c r="L122" s="18">
        <f t="shared" si="193"/>
        <v>2000</v>
      </c>
      <c r="M122" s="18">
        <f t="shared" si="193"/>
        <v>2000</v>
      </c>
      <c r="N122" s="18">
        <f t="shared" si="182"/>
        <v>-370</v>
      </c>
      <c r="O122" s="18">
        <f t="shared" si="183"/>
        <v>-350</v>
      </c>
      <c r="P122" s="18">
        <f t="shared" si="184"/>
        <v>-330</v>
      </c>
      <c r="Q122" s="35">
        <f t="shared" ref="Q122:S122" si="194">Q121</f>
        <v>0</v>
      </c>
      <c r="R122" s="35">
        <f t="shared" si="194"/>
        <v>0</v>
      </c>
      <c r="S122" s="35">
        <f t="shared" si="194"/>
        <v>0</v>
      </c>
      <c r="T122" s="4">
        <f t="shared" si="186"/>
        <v>818</v>
      </c>
      <c r="U122" s="83">
        <f t="shared" si="102"/>
        <v>1600</v>
      </c>
      <c r="V122" s="83">
        <f t="shared" si="103"/>
        <v>1600</v>
      </c>
      <c r="W122" s="83">
        <f t="shared" si="104"/>
        <v>1600</v>
      </c>
      <c r="X122" s="4"/>
      <c r="Y122" s="18"/>
      <c r="Z122" s="18"/>
      <c r="AA122" s="18"/>
      <c r="AB122" s="50"/>
    </row>
    <row r="123" spans="1:28" ht="15" customHeight="1">
      <c r="A123" s="3">
        <f t="shared" si="174"/>
        <v>109</v>
      </c>
      <c r="B123" s="34">
        <f t="shared" si="91"/>
        <v>45541</v>
      </c>
      <c r="C123" s="2">
        <f t="shared" si="92"/>
        <v>884</v>
      </c>
      <c r="D123" s="5">
        <f t="shared" si="93"/>
        <v>1532</v>
      </c>
      <c r="E123" s="35">
        <f t="shared" si="175"/>
        <v>786</v>
      </c>
      <c r="F123" s="35">
        <f t="shared" si="176"/>
        <v>766</v>
      </c>
      <c r="G123" s="35">
        <f t="shared" si="177"/>
        <v>746</v>
      </c>
      <c r="H123" s="18">
        <f t="shared" si="178"/>
        <v>1630</v>
      </c>
      <c r="I123" s="18">
        <f t="shared" si="179"/>
        <v>1650</v>
      </c>
      <c r="J123" s="18">
        <f t="shared" si="180"/>
        <v>1670</v>
      </c>
      <c r="K123" s="18">
        <f t="shared" ref="K123:M123" si="195">K122</f>
        <v>2000</v>
      </c>
      <c r="L123" s="18">
        <f t="shared" si="195"/>
        <v>2000</v>
      </c>
      <c r="M123" s="18">
        <f t="shared" si="195"/>
        <v>2000</v>
      </c>
      <c r="N123" s="18">
        <f t="shared" si="182"/>
        <v>-370</v>
      </c>
      <c r="O123" s="18">
        <f t="shared" si="183"/>
        <v>-350</v>
      </c>
      <c r="P123" s="18">
        <f t="shared" si="184"/>
        <v>-330</v>
      </c>
      <c r="Q123" s="35">
        <f t="shared" ref="Q123:S123" si="196">Q122</f>
        <v>0</v>
      </c>
      <c r="R123" s="35">
        <f t="shared" si="196"/>
        <v>0</v>
      </c>
      <c r="S123" s="35">
        <f t="shared" si="196"/>
        <v>0</v>
      </c>
      <c r="T123" s="4">
        <f t="shared" si="186"/>
        <v>816</v>
      </c>
      <c r="U123" s="83">
        <f t="shared" si="102"/>
        <v>1600</v>
      </c>
      <c r="V123" s="83">
        <f t="shared" si="103"/>
        <v>1600</v>
      </c>
      <c r="W123" s="83">
        <f t="shared" si="104"/>
        <v>1600</v>
      </c>
      <c r="X123" s="4"/>
      <c r="Y123" s="18"/>
      <c r="Z123" s="18"/>
      <c r="AA123" s="18"/>
      <c r="AB123" s="50"/>
    </row>
    <row r="124" spans="1:28" ht="15" customHeight="1">
      <c r="A124" s="3">
        <f t="shared" si="174"/>
        <v>110</v>
      </c>
      <c r="B124" s="34">
        <f t="shared" si="91"/>
        <v>45542</v>
      </c>
      <c r="C124" s="2">
        <f t="shared" si="92"/>
        <v>884</v>
      </c>
      <c r="D124" s="5">
        <f t="shared" si="93"/>
        <v>1530</v>
      </c>
      <c r="E124" s="35">
        <f t="shared" si="175"/>
        <v>784</v>
      </c>
      <c r="F124" s="35">
        <f t="shared" si="176"/>
        <v>764</v>
      </c>
      <c r="G124" s="35">
        <f t="shared" si="177"/>
        <v>744</v>
      </c>
      <c r="H124" s="18">
        <f t="shared" si="178"/>
        <v>1630</v>
      </c>
      <c r="I124" s="18">
        <f t="shared" si="179"/>
        <v>1650</v>
      </c>
      <c r="J124" s="18">
        <f t="shared" si="180"/>
        <v>1670</v>
      </c>
      <c r="K124" s="18">
        <f t="shared" ref="K124:M124" si="197">K123</f>
        <v>2000</v>
      </c>
      <c r="L124" s="18">
        <f t="shared" si="197"/>
        <v>2000</v>
      </c>
      <c r="M124" s="18">
        <f t="shared" si="197"/>
        <v>2000</v>
      </c>
      <c r="N124" s="18">
        <f t="shared" si="182"/>
        <v>-370</v>
      </c>
      <c r="O124" s="18">
        <f t="shared" si="183"/>
        <v>-350</v>
      </c>
      <c r="P124" s="18">
        <f t="shared" si="184"/>
        <v>-330</v>
      </c>
      <c r="Q124" s="35">
        <f t="shared" ref="Q124:S124" si="198">Q123</f>
        <v>0</v>
      </c>
      <c r="R124" s="35">
        <f t="shared" si="198"/>
        <v>0</v>
      </c>
      <c r="S124" s="35">
        <f t="shared" si="198"/>
        <v>0</v>
      </c>
      <c r="T124" s="4">
        <f t="shared" si="186"/>
        <v>814</v>
      </c>
      <c r="U124" s="83">
        <f t="shared" si="102"/>
        <v>1600</v>
      </c>
      <c r="V124" s="83">
        <f t="shared" si="103"/>
        <v>1600</v>
      </c>
      <c r="W124" s="83">
        <f t="shared" si="104"/>
        <v>1600</v>
      </c>
      <c r="X124" s="4"/>
      <c r="Y124" s="18"/>
      <c r="Z124" s="18"/>
      <c r="AA124" s="18"/>
      <c r="AB124" s="50"/>
    </row>
    <row r="125" spans="1:28" ht="15" customHeight="1">
      <c r="A125" s="3">
        <f t="shared" si="174"/>
        <v>111</v>
      </c>
      <c r="B125" s="34">
        <f t="shared" si="91"/>
        <v>45543</v>
      </c>
      <c r="C125" s="2">
        <f t="shared" si="92"/>
        <v>884</v>
      </c>
      <c r="D125" s="5">
        <f t="shared" si="93"/>
        <v>1528</v>
      </c>
      <c r="E125" s="35">
        <f t="shared" si="175"/>
        <v>782</v>
      </c>
      <c r="F125" s="35">
        <f t="shared" si="176"/>
        <v>762</v>
      </c>
      <c r="G125" s="35">
        <f t="shared" si="177"/>
        <v>742</v>
      </c>
      <c r="H125" s="18">
        <f t="shared" si="178"/>
        <v>1630</v>
      </c>
      <c r="I125" s="18">
        <f t="shared" si="179"/>
        <v>1650</v>
      </c>
      <c r="J125" s="18">
        <f t="shared" si="180"/>
        <v>1670</v>
      </c>
      <c r="K125" s="18">
        <f t="shared" ref="K125:M125" si="199">K124</f>
        <v>2000</v>
      </c>
      <c r="L125" s="18">
        <f t="shared" si="199"/>
        <v>2000</v>
      </c>
      <c r="M125" s="18">
        <f t="shared" si="199"/>
        <v>2000</v>
      </c>
      <c r="N125" s="18">
        <f t="shared" si="182"/>
        <v>-370</v>
      </c>
      <c r="O125" s="18">
        <f t="shared" si="183"/>
        <v>-350</v>
      </c>
      <c r="P125" s="18">
        <f t="shared" si="184"/>
        <v>-330</v>
      </c>
      <c r="Q125" s="35">
        <f t="shared" ref="Q125:S125" si="200">Q124</f>
        <v>0</v>
      </c>
      <c r="R125" s="35">
        <f t="shared" si="200"/>
        <v>0</v>
      </c>
      <c r="S125" s="35">
        <f t="shared" si="200"/>
        <v>0</v>
      </c>
      <c r="T125" s="4">
        <f t="shared" si="186"/>
        <v>812</v>
      </c>
      <c r="U125" s="83">
        <f t="shared" si="102"/>
        <v>1600</v>
      </c>
      <c r="V125" s="83">
        <f t="shared" si="103"/>
        <v>1600</v>
      </c>
      <c r="W125" s="83">
        <f t="shared" si="104"/>
        <v>1600</v>
      </c>
      <c r="X125" s="4"/>
      <c r="Y125" s="18"/>
      <c r="Z125" s="18"/>
      <c r="AA125" s="18"/>
      <c r="AB125" s="50"/>
    </row>
    <row r="126" spans="1:28" ht="15" customHeight="1">
      <c r="A126" s="3">
        <f t="shared" si="174"/>
        <v>112</v>
      </c>
      <c r="B126" s="34">
        <f t="shared" si="91"/>
        <v>45544</v>
      </c>
      <c r="C126" s="2">
        <f t="shared" si="92"/>
        <v>884</v>
      </c>
      <c r="D126" s="5">
        <f t="shared" si="93"/>
        <v>1526</v>
      </c>
      <c r="E126" s="35">
        <f t="shared" si="175"/>
        <v>780</v>
      </c>
      <c r="F126" s="35">
        <f t="shared" si="176"/>
        <v>760</v>
      </c>
      <c r="G126" s="35">
        <f t="shared" si="177"/>
        <v>740</v>
      </c>
      <c r="H126" s="18">
        <f t="shared" si="178"/>
        <v>1630</v>
      </c>
      <c r="I126" s="18">
        <f t="shared" si="179"/>
        <v>1650</v>
      </c>
      <c r="J126" s="18">
        <f t="shared" si="180"/>
        <v>1670</v>
      </c>
      <c r="K126" s="18">
        <f t="shared" ref="K126:M126" si="201">K125</f>
        <v>2000</v>
      </c>
      <c r="L126" s="18">
        <f t="shared" si="201"/>
        <v>2000</v>
      </c>
      <c r="M126" s="18">
        <f t="shared" si="201"/>
        <v>2000</v>
      </c>
      <c r="N126" s="18">
        <f t="shared" si="182"/>
        <v>-370</v>
      </c>
      <c r="O126" s="18">
        <f t="shared" si="183"/>
        <v>-350</v>
      </c>
      <c r="P126" s="18">
        <f t="shared" si="184"/>
        <v>-330</v>
      </c>
      <c r="Q126" s="35">
        <f t="shared" ref="Q126:S126" si="202">Q125</f>
        <v>0</v>
      </c>
      <c r="R126" s="35">
        <f t="shared" si="202"/>
        <v>0</v>
      </c>
      <c r="S126" s="35">
        <f t="shared" si="202"/>
        <v>0</v>
      </c>
      <c r="T126" s="4">
        <f t="shared" si="186"/>
        <v>810</v>
      </c>
      <c r="U126" s="83">
        <f t="shared" si="102"/>
        <v>1600</v>
      </c>
      <c r="V126" s="83">
        <f t="shared" si="103"/>
        <v>1600</v>
      </c>
      <c r="W126" s="83">
        <f t="shared" si="104"/>
        <v>1600</v>
      </c>
      <c r="X126" s="4"/>
      <c r="Y126" s="18"/>
      <c r="Z126" s="18"/>
      <c r="AA126" s="18"/>
      <c r="AB126" s="50"/>
    </row>
    <row r="127" spans="1:28" ht="15" customHeight="1">
      <c r="A127" s="3">
        <f t="shared" si="174"/>
        <v>113</v>
      </c>
      <c r="B127" s="34">
        <f t="shared" si="91"/>
        <v>45545</v>
      </c>
      <c r="C127" s="2">
        <f t="shared" si="92"/>
        <v>884</v>
      </c>
      <c r="D127" s="5">
        <f t="shared" si="93"/>
        <v>1524</v>
      </c>
      <c r="E127" s="35">
        <f t="shared" si="175"/>
        <v>778</v>
      </c>
      <c r="F127" s="35">
        <f t="shared" si="176"/>
        <v>758</v>
      </c>
      <c r="G127" s="35">
        <f t="shared" si="177"/>
        <v>738</v>
      </c>
      <c r="H127" s="18">
        <f t="shared" si="178"/>
        <v>1630</v>
      </c>
      <c r="I127" s="18">
        <f t="shared" si="179"/>
        <v>1650</v>
      </c>
      <c r="J127" s="18">
        <f t="shared" si="180"/>
        <v>1670</v>
      </c>
      <c r="K127" s="18">
        <f t="shared" ref="K127:M127" si="203">K126</f>
        <v>2000</v>
      </c>
      <c r="L127" s="18">
        <f t="shared" si="203"/>
        <v>2000</v>
      </c>
      <c r="M127" s="18">
        <f t="shared" si="203"/>
        <v>2000</v>
      </c>
      <c r="N127" s="18">
        <f t="shared" si="182"/>
        <v>-370</v>
      </c>
      <c r="O127" s="18">
        <f t="shared" si="183"/>
        <v>-350</v>
      </c>
      <c r="P127" s="18">
        <f t="shared" si="184"/>
        <v>-330</v>
      </c>
      <c r="Q127" s="35">
        <f t="shared" ref="Q127:S127" si="204">Q126</f>
        <v>0</v>
      </c>
      <c r="R127" s="35">
        <f t="shared" si="204"/>
        <v>0</v>
      </c>
      <c r="S127" s="35">
        <f t="shared" si="204"/>
        <v>0</v>
      </c>
      <c r="T127" s="4">
        <f t="shared" si="186"/>
        <v>808</v>
      </c>
      <c r="U127" s="83">
        <f t="shared" si="102"/>
        <v>1600</v>
      </c>
      <c r="V127" s="83">
        <f t="shared" si="103"/>
        <v>1600</v>
      </c>
      <c r="W127" s="83">
        <f t="shared" si="104"/>
        <v>1600</v>
      </c>
      <c r="X127" s="4"/>
      <c r="Y127" s="18"/>
      <c r="Z127" s="18"/>
      <c r="AA127" s="18"/>
      <c r="AB127" s="50"/>
    </row>
    <row r="128" spans="1:28" ht="15" customHeight="1">
      <c r="A128" s="3">
        <f t="shared" si="174"/>
        <v>114</v>
      </c>
      <c r="B128" s="34">
        <f t="shared" si="91"/>
        <v>45546</v>
      </c>
      <c r="C128" s="2">
        <f t="shared" si="92"/>
        <v>884</v>
      </c>
      <c r="D128" s="5">
        <f t="shared" si="93"/>
        <v>1522</v>
      </c>
      <c r="E128" s="35">
        <f t="shared" si="175"/>
        <v>776</v>
      </c>
      <c r="F128" s="35">
        <f t="shared" si="176"/>
        <v>756</v>
      </c>
      <c r="G128" s="35">
        <f t="shared" si="177"/>
        <v>736</v>
      </c>
      <c r="H128" s="18">
        <f t="shared" si="178"/>
        <v>1630</v>
      </c>
      <c r="I128" s="18">
        <f t="shared" si="179"/>
        <v>1650</v>
      </c>
      <c r="J128" s="18">
        <f t="shared" si="180"/>
        <v>1670</v>
      </c>
      <c r="K128" s="18">
        <f t="shared" ref="K128:M128" si="205">K127</f>
        <v>2000</v>
      </c>
      <c r="L128" s="18">
        <f t="shared" si="205"/>
        <v>2000</v>
      </c>
      <c r="M128" s="18">
        <f t="shared" si="205"/>
        <v>2000</v>
      </c>
      <c r="N128" s="18">
        <f t="shared" si="182"/>
        <v>-370</v>
      </c>
      <c r="O128" s="18">
        <f t="shared" si="183"/>
        <v>-350</v>
      </c>
      <c r="P128" s="18">
        <f t="shared" si="184"/>
        <v>-330</v>
      </c>
      <c r="Q128" s="35">
        <f t="shared" ref="Q128:S128" si="206">Q127</f>
        <v>0</v>
      </c>
      <c r="R128" s="35">
        <f t="shared" si="206"/>
        <v>0</v>
      </c>
      <c r="S128" s="35">
        <f t="shared" si="206"/>
        <v>0</v>
      </c>
      <c r="T128" s="4">
        <f t="shared" si="186"/>
        <v>806</v>
      </c>
      <c r="U128" s="83">
        <f t="shared" si="102"/>
        <v>1600</v>
      </c>
      <c r="V128" s="83">
        <f t="shared" si="103"/>
        <v>1600</v>
      </c>
      <c r="W128" s="83">
        <f t="shared" si="104"/>
        <v>1600</v>
      </c>
      <c r="X128" s="4"/>
      <c r="Y128" s="18"/>
      <c r="Z128" s="18"/>
      <c r="AA128" s="18"/>
      <c r="AB128" s="50"/>
    </row>
    <row r="129" spans="1:28" ht="15" customHeight="1">
      <c r="A129" s="3">
        <f t="shared" si="174"/>
        <v>115</v>
      </c>
      <c r="B129" s="34">
        <f t="shared" si="91"/>
        <v>45547</v>
      </c>
      <c r="C129" s="2">
        <f t="shared" si="92"/>
        <v>884</v>
      </c>
      <c r="D129" s="5">
        <f t="shared" si="93"/>
        <v>1520</v>
      </c>
      <c r="E129" s="35">
        <f t="shared" si="175"/>
        <v>774</v>
      </c>
      <c r="F129" s="35">
        <f t="shared" si="176"/>
        <v>754</v>
      </c>
      <c r="G129" s="35">
        <f t="shared" si="177"/>
        <v>734</v>
      </c>
      <c r="H129" s="18">
        <f t="shared" si="178"/>
        <v>1630</v>
      </c>
      <c r="I129" s="18">
        <f t="shared" si="179"/>
        <v>1650</v>
      </c>
      <c r="J129" s="18">
        <f t="shared" si="180"/>
        <v>1670</v>
      </c>
      <c r="K129" s="18">
        <f t="shared" ref="K129:M129" si="207">K128</f>
        <v>2000</v>
      </c>
      <c r="L129" s="18">
        <f t="shared" si="207"/>
        <v>2000</v>
      </c>
      <c r="M129" s="18">
        <f t="shared" si="207"/>
        <v>2000</v>
      </c>
      <c r="N129" s="18">
        <f t="shared" si="182"/>
        <v>-370</v>
      </c>
      <c r="O129" s="18">
        <f t="shared" si="183"/>
        <v>-350</v>
      </c>
      <c r="P129" s="18">
        <f t="shared" si="184"/>
        <v>-330</v>
      </c>
      <c r="Q129" s="35">
        <f t="shared" ref="Q129:S129" si="208">Q128</f>
        <v>0</v>
      </c>
      <c r="R129" s="35">
        <f t="shared" si="208"/>
        <v>0</v>
      </c>
      <c r="S129" s="35">
        <f t="shared" si="208"/>
        <v>0</v>
      </c>
      <c r="T129" s="4">
        <f t="shared" si="186"/>
        <v>804</v>
      </c>
      <c r="U129" s="83">
        <f t="shared" si="102"/>
        <v>1600</v>
      </c>
      <c r="V129" s="83">
        <f t="shared" si="103"/>
        <v>1600</v>
      </c>
      <c r="W129" s="83">
        <f t="shared" si="104"/>
        <v>1600</v>
      </c>
      <c r="X129" s="4"/>
      <c r="Y129" s="18"/>
      <c r="Z129" s="18"/>
      <c r="AA129" s="18"/>
      <c r="AB129" s="50"/>
    </row>
    <row r="130" spans="1:28" ht="15" customHeight="1">
      <c r="A130" s="3">
        <f t="shared" si="174"/>
        <v>116</v>
      </c>
      <c r="B130" s="34">
        <f t="shared" si="91"/>
        <v>45548</v>
      </c>
      <c r="C130" s="2">
        <f t="shared" si="92"/>
        <v>884</v>
      </c>
      <c r="D130" s="5">
        <f t="shared" si="93"/>
        <v>1518</v>
      </c>
      <c r="E130" s="35">
        <f t="shared" si="175"/>
        <v>772</v>
      </c>
      <c r="F130" s="35">
        <f t="shared" si="176"/>
        <v>752</v>
      </c>
      <c r="G130" s="35">
        <f t="shared" si="177"/>
        <v>732</v>
      </c>
      <c r="H130" s="18">
        <f t="shared" si="178"/>
        <v>1630</v>
      </c>
      <c r="I130" s="18">
        <f t="shared" si="179"/>
        <v>1650</v>
      </c>
      <c r="J130" s="18">
        <f t="shared" si="180"/>
        <v>1670</v>
      </c>
      <c r="K130" s="18">
        <f t="shared" ref="K130:M130" si="209">K129</f>
        <v>2000</v>
      </c>
      <c r="L130" s="18">
        <f t="shared" si="209"/>
        <v>2000</v>
      </c>
      <c r="M130" s="18">
        <f t="shared" si="209"/>
        <v>2000</v>
      </c>
      <c r="N130" s="18">
        <f t="shared" si="182"/>
        <v>-370</v>
      </c>
      <c r="O130" s="18">
        <f t="shared" si="183"/>
        <v>-350</v>
      </c>
      <c r="P130" s="18">
        <f t="shared" si="184"/>
        <v>-330</v>
      </c>
      <c r="Q130" s="35">
        <f t="shared" ref="Q130:S130" si="210">Q129</f>
        <v>0</v>
      </c>
      <c r="R130" s="35">
        <f t="shared" si="210"/>
        <v>0</v>
      </c>
      <c r="S130" s="35">
        <f t="shared" si="210"/>
        <v>0</v>
      </c>
      <c r="T130" s="4">
        <f t="shared" si="186"/>
        <v>802</v>
      </c>
      <c r="U130" s="83">
        <f t="shared" si="102"/>
        <v>1600</v>
      </c>
      <c r="V130" s="83">
        <f t="shared" si="103"/>
        <v>1600</v>
      </c>
      <c r="W130" s="83">
        <f t="shared" si="104"/>
        <v>1600</v>
      </c>
      <c r="X130" s="4"/>
      <c r="Y130" s="18"/>
      <c r="Z130" s="18"/>
      <c r="AA130" s="18"/>
      <c r="AB130" s="50"/>
    </row>
    <row r="131" spans="1:28" ht="15" customHeight="1">
      <c r="A131" s="3">
        <f t="shared" si="174"/>
        <v>117</v>
      </c>
      <c r="B131" s="34">
        <f t="shared" si="91"/>
        <v>45549</v>
      </c>
      <c r="C131" s="2">
        <f t="shared" si="92"/>
        <v>884</v>
      </c>
      <c r="D131" s="5">
        <f t="shared" si="93"/>
        <v>1516</v>
      </c>
      <c r="E131" s="35">
        <f t="shared" si="175"/>
        <v>770</v>
      </c>
      <c r="F131" s="35">
        <f t="shared" si="176"/>
        <v>750</v>
      </c>
      <c r="G131" s="35">
        <f t="shared" si="177"/>
        <v>730</v>
      </c>
      <c r="H131" s="18">
        <f t="shared" si="178"/>
        <v>1630</v>
      </c>
      <c r="I131" s="18">
        <f t="shared" si="179"/>
        <v>1650</v>
      </c>
      <c r="J131" s="18">
        <f t="shared" si="180"/>
        <v>1670</v>
      </c>
      <c r="K131" s="18">
        <f t="shared" ref="K131:M131" si="211">K130</f>
        <v>2000</v>
      </c>
      <c r="L131" s="18">
        <f t="shared" si="211"/>
        <v>2000</v>
      </c>
      <c r="M131" s="18">
        <f t="shared" si="211"/>
        <v>2000</v>
      </c>
      <c r="N131" s="18">
        <f t="shared" si="182"/>
        <v>-370</v>
      </c>
      <c r="O131" s="18">
        <f t="shared" si="183"/>
        <v>-350</v>
      </c>
      <c r="P131" s="18">
        <f t="shared" si="184"/>
        <v>-330</v>
      </c>
      <c r="Q131" s="35">
        <f t="shared" ref="Q131:S131" si="212">Q130</f>
        <v>0</v>
      </c>
      <c r="R131" s="35">
        <f t="shared" si="212"/>
        <v>0</v>
      </c>
      <c r="S131" s="35">
        <f t="shared" si="212"/>
        <v>0</v>
      </c>
      <c r="T131" s="4">
        <f t="shared" si="186"/>
        <v>800</v>
      </c>
      <c r="U131" s="83">
        <f t="shared" si="102"/>
        <v>1600</v>
      </c>
      <c r="V131" s="83">
        <f t="shared" si="103"/>
        <v>1600</v>
      </c>
      <c r="W131" s="83">
        <f t="shared" si="104"/>
        <v>1600</v>
      </c>
      <c r="X131" s="4"/>
      <c r="Y131" s="18"/>
      <c r="Z131" s="18"/>
      <c r="AA131" s="18"/>
      <c r="AB131" s="50"/>
    </row>
    <row r="132" spans="1:28" ht="15" customHeight="1">
      <c r="A132" s="3">
        <f t="shared" si="174"/>
        <v>118</v>
      </c>
      <c r="B132" s="34">
        <f t="shared" si="91"/>
        <v>45550</v>
      </c>
      <c r="C132" s="2">
        <f t="shared" si="92"/>
        <v>884</v>
      </c>
      <c r="D132" s="5">
        <f t="shared" si="93"/>
        <v>1514</v>
      </c>
      <c r="E132" s="35">
        <f t="shared" si="175"/>
        <v>768</v>
      </c>
      <c r="F132" s="35">
        <f t="shared" si="176"/>
        <v>748</v>
      </c>
      <c r="G132" s="35">
        <f t="shared" si="177"/>
        <v>728</v>
      </c>
      <c r="H132" s="18">
        <f t="shared" si="178"/>
        <v>1630</v>
      </c>
      <c r="I132" s="18">
        <f t="shared" si="179"/>
        <v>1650</v>
      </c>
      <c r="J132" s="18">
        <f t="shared" si="180"/>
        <v>1670</v>
      </c>
      <c r="K132" s="18">
        <f t="shared" ref="K132:M132" si="213">K131</f>
        <v>2000</v>
      </c>
      <c r="L132" s="18">
        <f t="shared" si="213"/>
        <v>2000</v>
      </c>
      <c r="M132" s="18">
        <f t="shared" si="213"/>
        <v>2000</v>
      </c>
      <c r="N132" s="18">
        <f t="shared" si="182"/>
        <v>-370</v>
      </c>
      <c r="O132" s="18">
        <f t="shared" si="183"/>
        <v>-350</v>
      </c>
      <c r="P132" s="18">
        <f t="shared" si="184"/>
        <v>-330</v>
      </c>
      <c r="Q132" s="35">
        <f t="shared" ref="Q132:S132" si="214">Q131</f>
        <v>0</v>
      </c>
      <c r="R132" s="35">
        <f t="shared" si="214"/>
        <v>0</v>
      </c>
      <c r="S132" s="35">
        <f t="shared" si="214"/>
        <v>0</v>
      </c>
      <c r="T132" s="4">
        <f t="shared" si="186"/>
        <v>798</v>
      </c>
      <c r="U132" s="83">
        <f t="shared" si="102"/>
        <v>1600</v>
      </c>
      <c r="V132" s="83">
        <f t="shared" si="103"/>
        <v>1600</v>
      </c>
      <c r="W132" s="83">
        <f t="shared" si="104"/>
        <v>1600</v>
      </c>
      <c r="X132" s="4"/>
      <c r="Y132" s="18"/>
      <c r="Z132" s="18"/>
      <c r="AA132" s="18"/>
      <c r="AB132" s="50"/>
    </row>
    <row r="133" spans="1:28" ht="15" customHeight="1">
      <c r="A133" s="3">
        <f t="shared" si="174"/>
        <v>119</v>
      </c>
      <c r="B133" s="34">
        <f t="shared" si="91"/>
        <v>45551</v>
      </c>
      <c r="C133" s="2">
        <f t="shared" si="92"/>
        <v>884</v>
      </c>
      <c r="D133" s="5">
        <f t="shared" si="93"/>
        <v>1512</v>
      </c>
      <c r="E133" s="35">
        <f t="shared" si="175"/>
        <v>766</v>
      </c>
      <c r="F133" s="35">
        <f t="shared" si="176"/>
        <v>746</v>
      </c>
      <c r="G133" s="35">
        <f t="shared" si="177"/>
        <v>726</v>
      </c>
      <c r="H133" s="18">
        <f t="shared" si="178"/>
        <v>1630</v>
      </c>
      <c r="I133" s="18">
        <f t="shared" si="179"/>
        <v>1650</v>
      </c>
      <c r="J133" s="18">
        <f t="shared" si="180"/>
        <v>1670</v>
      </c>
      <c r="K133" s="18">
        <f t="shared" ref="K133:M133" si="215">K132</f>
        <v>2000</v>
      </c>
      <c r="L133" s="18">
        <f t="shared" si="215"/>
        <v>2000</v>
      </c>
      <c r="M133" s="18">
        <f t="shared" si="215"/>
        <v>2000</v>
      </c>
      <c r="N133" s="18">
        <f t="shared" si="182"/>
        <v>-370</v>
      </c>
      <c r="O133" s="18">
        <f t="shared" si="183"/>
        <v>-350</v>
      </c>
      <c r="P133" s="18">
        <f t="shared" si="184"/>
        <v>-330</v>
      </c>
      <c r="Q133" s="35">
        <f t="shared" ref="Q133:S133" si="216">Q132</f>
        <v>0</v>
      </c>
      <c r="R133" s="35">
        <f t="shared" si="216"/>
        <v>0</v>
      </c>
      <c r="S133" s="35">
        <f t="shared" si="216"/>
        <v>0</v>
      </c>
      <c r="T133" s="4">
        <f t="shared" si="186"/>
        <v>796</v>
      </c>
      <c r="U133" s="83">
        <f t="shared" si="102"/>
        <v>1600</v>
      </c>
      <c r="V133" s="83">
        <f t="shared" si="103"/>
        <v>1600</v>
      </c>
      <c r="W133" s="83">
        <f t="shared" si="104"/>
        <v>1600</v>
      </c>
      <c r="X133" s="4"/>
      <c r="Y133" s="18"/>
      <c r="Z133" s="18"/>
      <c r="AA133" s="18"/>
      <c r="AB133" s="50"/>
    </row>
    <row r="134" spans="1:28" ht="15" customHeight="1">
      <c r="A134" s="3">
        <f t="shared" si="174"/>
        <v>120</v>
      </c>
      <c r="B134" s="34">
        <f t="shared" si="91"/>
        <v>45552</v>
      </c>
      <c r="C134" s="2">
        <f t="shared" si="92"/>
        <v>884</v>
      </c>
      <c r="D134" s="5">
        <f t="shared" si="93"/>
        <v>1510</v>
      </c>
      <c r="E134" s="35">
        <f t="shared" si="175"/>
        <v>764</v>
      </c>
      <c r="F134" s="35">
        <f t="shared" si="176"/>
        <v>744</v>
      </c>
      <c r="G134" s="35">
        <f t="shared" si="177"/>
        <v>724</v>
      </c>
      <c r="H134" s="18">
        <f t="shared" si="178"/>
        <v>1630</v>
      </c>
      <c r="I134" s="18">
        <f t="shared" si="179"/>
        <v>1650</v>
      </c>
      <c r="J134" s="18">
        <f t="shared" si="180"/>
        <v>1670</v>
      </c>
      <c r="K134" s="18">
        <f t="shared" ref="K134:M134" si="217">K133</f>
        <v>2000</v>
      </c>
      <c r="L134" s="18">
        <f t="shared" si="217"/>
        <v>2000</v>
      </c>
      <c r="M134" s="18">
        <f t="shared" si="217"/>
        <v>2000</v>
      </c>
      <c r="N134" s="18">
        <f t="shared" si="182"/>
        <v>-370</v>
      </c>
      <c r="O134" s="18">
        <f t="shared" si="183"/>
        <v>-350</v>
      </c>
      <c r="P134" s="18">
        <f t="shared" si="184"/>
        <v>-330</v>
      </c>
      <c r="Q134" s="35">
        <f t="shared" ref="Q134:S134" si="218">Q133</f>
        <v>0</v>
      </c>
      <c r="R134" s="35">
        <f t="shared" si="218"/>
        <v>0</v>
      </c>
      <c r="S134" s="35">
        <f t="shared" si="218"/>
        <v>0</v>
      </c>
      <c r="T134" s="4">
        <f t="shared" si="186"/>
        <v>794</v>
      </c>
      <c r="U134" s="83">
        <f t="shared" si="102"/>
        <v>1600</v>
      </c>
      <c r="V134" s="83">
        <f t="shared" si="103"/>
        <v>1600</v>
      </c>
      <c r="W134" s="83">
        <f t="shared" si="104"/>
        <v>1600</v>
      </c>
      <c r="X134" s="4"/>
      <c r="Y134" s="18"/>
      <c r="Z134" s="18"/>
      <c r="AA134" s="18"/>
      <c r="AB134" s="50"/>
    </row>
    <row r="135" spans="1:28" ht="15" customHeight="1">
      <c r="A135" s="3">
        <f t="shared" si="174"/>
        <v>121</v>
      </c>
      <c r="B135" s="34">
        <f t="shared" si="91"/>
        <v>45553</v>
      </c>
      <c r="C135" s="2">
        <f t="shared" si="92"/>
        <v>884</v>
      </c>
      <c r="D135" s="5">
        <f t="shared" si="93"/>
        <v>1508</v>
      </c>
      <c r="E135" s="35">
        <f t="shared" si="175"/>
        <v>762</v>
      </c>
      <c r="F135" s="35">
        <f t="shared" si="176"/>
        <v>742</v>
      </c>
      <c r="G135" s="35">
        <f t="shared" si="177"/>
        <v>722</v>
      </c>
      <c r="H135" s="18">
        <f t="shared" si="178"/>
        <v>1630</v>
      </c>
      <c r="I135" s="18">
        <f t="shared" si="179"/>
        <v>1650</v>
      </c>
      <c r="J135" s="18">
        <f t="shared" si="180"/>
        <v>1670</v>
      </c>
      <c r="K135" s="18">
        <f t="shared" ref="K135:M135" si="219">K134</f>
        <v>2000</v>
      </c>
      <c r="L135" s="18">
        <f t="shared" si="219"/>
        <v>2000</v>
      </c>
      <c r="M135" s="18">
        <f t="shared" si="219"/>
        <v>2000</v>
      </c>
      <c r="N135" s="18">
        <f t="shared" si="182"/>
        <v>-370</v>
      </c>
      <c r="O135" s="18">
        <f t="shared" si="183"/>
        <v>-350</v>
      </c>
      <c r="P135" s="18">
        <f t="shared" si="184"/>
        <v>-330</v>
      </c>
      <c r="Q135" s="35">
        <f t="shared" ref="Q135:S135" si="220">Q134</f>
        <v>0</v>
      </c>
      <c r="R135" s="35">
        <f t="shared" si="220"/>
        <v>0</v>
      </c>
      <c r="S135" s="35">
        <f t="shared" si="220"/>
        <v>0</v>
      </c>
      <c r="T135" s="4">
        <f t="shared" si="186"/>
        <v>792</v>
      </c>
      <c r="U135" s="83">
        <f t="shared" si="102"/>
        <v>1600</v>
      </c>
      <c r="V135" s="83">
        <f t="shared" si="103"/>
        <v>1600</v>
      </c>
      <c r="W135" s="83">
        <f t="shared" si="104"/>
        <v>1600</v>
      </c>
      <c r="X135" s="4"/>
      <c r="Y135" s="18"/>
      <c r="Z135" s="18"/>
      <c r="AA135" s="18"/>
      <c r="AB135" s="50"/>
    </row>
    <row r="136" spans="1:28" ht="15" customHeight="1">
      <c r="A136" s="3">
        <f t="shared" si="174"/>
        <v>122</v>
      </c>
      <c r="B136" s="34">
        <f t="shared" si="91"/>
        <v>45554</v>
      </c>
      <c r="C136" s="2">
        <f t="shared" si="92"/>
        <v>884</v>
      </c>
      <c r="D136" s="5">
        <f t="shared" si="93"/>
        <v>1506</v>
      </c>
      <c r="E136" s="35">
        <f t="shared" si="175"/>
        <v>760</v>
      </c>
      <c r="F136" s="35">
        <f t="shared" si="176"/>
        <v>740</v>
      </c>
      <c r="G136" s="35">
        <f t="shared" si="177"/>
        <v>720</v>
      </c>
      <c r="H136" s="18">
        <f t="shared" si="178"/>
        <v>1630</v>
      </c>
      <c r="I136" s="18">
        <f t="shared" si="179"/>
        <v>1650</v>
      </c>
      <c r="J136" s="18">
        <f t="shared" si="180"/>
        <v>1670</v>
      </c>
      <c r="K136" s="18">
        <f t="shared" ref="K136:M136" si="221">K135</f>
        <v>2000</v>
      </c>
      <c r="L136" s="18">
        <f t="shared" si="221"/>
        <v>2000</v>
      </c>
      <c r="M136" s="18">
        <f t="shared" si="221"/>
        <v>2000</v>
      </c>
      <c r="N136" s="18">
        <f t="shared" si="182"/>
        <v>-370</v>
      </c>
      <c r="O136" s="18">
        <f t="shared" si="183"/>
        <v>-350</v>
      </c>
      <c r="P136" s="18">
        <f t="shared" si="184"/>
        <v>-330</v>
      </c>
      <c r="Q136" s="35">
        <f t="shared" ref="Q136:S136" si="222">Q135</f>
        <v>0</v>
      </c>
      <c r="R136" s="35">
        <f t="shared" si="222"/>
        <v>0</v>
      </c>
      <c r="S136" s="35">
        <f t="shared" si="222"/>
        <v>0</v>
      </c>
      <c r="T136" s="4">
        <f t="shared" si="186"/>
        <v>790</v>
      </c>
      <c r="U136" s="83">
        <f t="shared" si="102"/>
        <v>1600</v>
      </c>
      <c r="V136" s="83">
        <f t="shared" si="103"/>
        <v>1600</v>
      </c>
      <c r="W136" s="83">
        <f t="shared" si="104"/>
        <v>1600</v>
      </c>
      <c r="X136" s="4"/>
      <c r="Y136" s="18"/>
      <c r="Z136" s="18"/>
      <c r="AA136" s="18"/>
      <c r="AB136" s="50"/>
    </row>
    <row r="137" spans="1:28" ht="15" customHeight="1">
      <c r="A137" s="3">
        <f t="shared" si="174"/>
        <v>123</v>
      </c>
      <c r="B137" s="34">
        <f t="shared" si="91"/>
        <v>45555</v>
      </c>
      <c r="C137" s="2">
        <f t="shared" si="92"/>
        <v>884</v>
      </c>
      <c r="D137" s="5">
        <f t="shared" si="93"/>
        <v>1504</v>
      </c>
      <c r="E137" s="35">
        <f t="shared" si="175"/>
        <v>758</v>
      </c>
      <c r="F137" s="35">
        <f t="shared" si="176"/>
        <v>738</v>
      </c>
      <c r="G137" s="35">
        <f t="shared" si="177"/>
        <v>718</v>
      </c>
      <c r="H137" s="18">
        <f t="shared" si="178"/>
        <v>1630</v>
      </c>
      <c r="I137" s="18">
        <f t="shared" si="179"/>
        <v>1650</v>
      </c>
      <c r="J137" s="18">
        <f t="shared" si="180"/>
        <v>1670</v>
      </c>
      <c r="K137" s="18">
        <f t="shared" ref="K137:M137" si="223">K136</f>
        <v>2000</v>
      </c>
      <c r="L137" s="18">
        <f t="shared" si="223"/>
        <v>2000</v>
      </c>
      <c r="M137" s="18">
        <f t="shared" si="223"/>
        <v>2000</v>
      </c>
      <c r="N137" s="18">
        <f t="shared" si="182"/>
        <v>-370</v>
      </c>
      <c r="O137" s="18">
        <f t="shared" si="183"/>
        <v>-350</v>
      </c>
      <c r="P137" s="18">
        <f t="shared" si="184"/>
        <v>-330</v>
      </c>
      <c r="Q137" s="35">
        <f t="shared" ref="Q137:S137" si="224">Q136</f>
        <v>0</v>
      </c>
      <c r="R137" s="35">
        <f t="shared" si="224"/>
        <v>0</v>
      </c>
      <c r="S137" s="35">
        <f t="shared" si="224"/>
        <v>0</v>
      </c>
      <c r="T137" s="4">
        <f t="shared" si="186"/>
        <v>788</v>
      </c>
      <c r="U137" s="83">
        <f t="shared" si="102"/>
        <v>1600</v>
      </c>
      <c r="V137" s="83">
        <f t="shared" si="103"/>
        <v>1600</v>
      </c>
      <c r="W137" s="83">
        <f t="shared" si="104"/>
        <v>1600</v>
      </c>
      <c r="X137" s="4"/>
      <c r="Y137" s="18"/>
      <c r="Z137" s="18"/>
      <c r="AA137" s="18"/>
      <c r="AB137" s="50"/>
    </row>
    <row r="138" spans="1:28" ht="15" customHeight="1">
      <c r="A138" s="3">
        <f t="shared" si="174"/>
        <v>124</v>
      </c>
      <c r="B138" s="34">
        <f t="shared" si="91"/>
        <v>45556</v>
      </c>
      <c r="C138" s="2">
        <f t="shared" si="92"/>
        <v>884</v>
      </c>
      <c r="D138" s="5">
        <f t="shared" si="93"/>
        <v>1502</v>
      </c>
      <c r="E138" s="35">
        <f t="shared" si="175"/>
        <v>756</v>
      </c>
      <c r="F138" s="35">
        <f t="shared" si="176"/>
        <v>736</v>
      </c>
      <c r="G138" s="35">
        <f t="shared" si="177"/>
        <v>716</v>
      </c>
      <c r="H138" s="18">
        <f t="shared" si="178"/>
        <v>1630</v>
      </c>
      <c r="I138" s="18">
        <f t="shared" si="179"/>
        <v>1650</v>
      </c>
      <c r="J138" s="18">
        <f t="shared" si="180"/>
        <v>1670</v>
      </c>
      <c r="K138" s="18">
        <f t="shared" ref="K138:M138" si="225">K137</f>
        <v>2000</v>
      </c>
      <c r="L138" s="18">
        <f t="shared" si="225"/>
        <v>2000</v>
      </c>
      <c r="M138" s="18">
        <f t="shared" si="225"/>
        <v>2000</v>
      </c>
      <c r="N138" s="18">
        <f t="shared" si="182"/>
        <v>-370</v>
      </c>
      <c r="O138" s="18">
        <f t="shared" si="183"/>
        <v>-350</v>
      </c>
      <c r="P138" s="18">
        <f t="shared" si="184"/>
        <v>-330</v>
      </c>
      <c r="Q138" s="35">
        <f t="shared" ref="Q138:S138" si="226">Q137</f>
        <v>0</v>
      </c>
      <c r="R138" s="35">
        <f t="shared" si="226"/>
        <v>0</v>
      </c>
      <c r="S138" s="35">
        <f t="shared" si="226"/>
        <v>0</v>
      </c>
      <c r="T138" s="4">
        <f t="shared" si="186"/>
        <v>786</v>
      </c>
      <c r="U138" s="83">
        <f t="shared" si="102"/>
        <v>1600</v>
      </c>
      <c r="V138" s="83">
        <f t="shared" si="103"/>
        <v>1600</v>
      </c>
      <c r="W138" s="83">
        <f t="shared" si="104"/>
        <v>1600</v>
      </c>
      <c r="X138" s="4"/>
      <c r="Y138" s="18"/>
      <c r="Z138" s="18"/>
      <c r="AA138" s="18"/>
      <c r="AB138" s="50"/>
    </row>
    <row r="139" spans="1:28" ht="15" customHeight="1">
      <c r="A139" s="3">
        <f t="shared" si="174"/>
        <v>125</v>
      </c>
      <c r="B139" s="34">
        <f t="shared" si="91"/>
        <v>45557</v>
      </c>
      <c r="C139" s="2">
        <f t="shared" si="92"/>
        <v>884</v>
      </c>
      <c r="D139" s="5">
        <f t="shared" si="93"/>
        <v>1500</v>
      </c>
      <c r="E139" s="35">
        <f t="shared" si="175"/>
        <v>754</v>
      </c>
      <c r="F139" s="35">
        <f t="shared" si="176"/>
        <v>734</v>
      </c>
      <c r="G139" s="35">
        <f t="shared" si="177"/>
        <v>714</v>
      </c>
      <c r="H139" s="18">
        <f t="shared" si="178"/>
        <v>1630</v>
      </c>
      <c r="I139" s="18">
        <f t="shared" si="179"/>
        <v>1650</v>
      </c>
      <c r="J139" s="18">
        <f t="shared" si="180"/>
        <v>1670</v>
      </c>
      <c r="K139" s="18">
        <f t="shared" ref="K139:M139" si="227">K138</f>
        <v>2000</v>
      </c>
      <c r="L139" s="18">
        <f t="shared" si="227"/>
        <v>2000</v>
      </c>
      <c r="M139" s="18">
        <f t="shared" si="227"/>
        <v>2000</v>
      </c>
      <c r="N139" s="18">
        <f t="shared" si="182"/>
        <v>-370</v>
      </c>
      <c r="O139" s="18">
        <f t="shared" si="183"/>
        <v>-350</v>
      </c>
      <c r="P139" s="18">
        <f t="shared" si="184"/>
        <v>-330</v>
      </c>
      <c r="Q139" s="35">
        <f t="shared" ref="Q139:S139" si="228">Q138</f>
        <v>0</v>
      </c>
      <c r="R139" s="35">
        <f t="shared" si="228"/>
        <v>0</v>
      </c>
      <c r="S139" s="35">
        <f t="shared" si="228"/>
        <v>0</v>
      </c>
      <c r="T139" s="4">
        <f t="shared" si="186"/>
        <v>784</v>
      </c>
      <c r="U139" s="83">
        <f t="shared" si="102"/>
        <v>1600</v>
      </c>
      <c r="V139" s="83">
        <f t="shared" si="103"/>
        <v>1600</v>
      </c>
      <c r="W139" s="83">
        <f t="shared" si="104"/>
        <v>1600</v>
      </c>
      <c r="X139" s="4"/>
      <c r="Y139" s="18"/>
      <c r="Z139" s="18"/>
      <c r="AA139" s="18"/>
      <c r="AB139" s="50"/>
    </row>
    <row r="140" spans="1:28" ht="15" customHeight="1">
      <c r="A140" s="3">
        <f t="shared" si="174"/>
        <v>126</v>
      </c>
      <c r="B140" s="34">
        <f t="shared" si="91"/>
        <v>45558</v>
      </c>
      <c r="C140" s="2">
        <f t="shared" si="92"/>
        <v>884</v>
      </c>
      <c r="D140" s="5">
        <f t="shared" si="93"/>
        <v>1498</v>
      </c>
      <c r="E140" s="35">
        <f t="shared" si="175"/>
        <v>752</v>
      </c>
      <c r="F140" s="35">
        <f t="shared" si="176"/>
        <v>732</v>
      </c>
      <c r="G140" s="35">
        <f t="shared" si="177"/>
        <v>712</v>
      </c>
      <c r="H140" s="18">
        <f t="shared" si="178"/>
        <v>1630</v>
      </c>
      <c r="I140" s="18">
        <f t="shared" si="179"/>
        <v>1650</v>
      </c>
      <c r="J140" s="18">
        <f t="shared" si="180"/>
        <v>1670</v>
      </c>
      <c r="K140" s="18">
        <f t="shared" ref="K140:M140" si="229">K139</f>
        <v>2000</v>
      </c>
      <c r="L140" s="18">
        <f t="shared" si="229"/>
        <v>2000</v>
      </c>
      <c r="M140" s="18">
        <f t="shared" si="229"/>
        <v>2000</v>
      </c>
      <c r="N140" s="18">
        <f t="shared" si="182"/>
        <v>-370</v>
      </c>
      <c r="O140" s="18">
        <f t="shared" si="183"/>
        <v>-350</v>
      </c>
      <c r="P140" s="18">
        <f t="shared" si="184"/>
        <v>-330</v>
      </c>
      <c r="Q140" s="35">
        <f t="shared" ref="Q140:S140" si="230">Q139</f>
        <v>0</v>
      </c>
      <c r="R140" s="35">
        <f t="shared" si="230"/>
        <v>0</v>
      </c>
      <c r="S140" s="35">
        <f t="shared" si="230"/>
        <v>0</v>
      </c>
      <c r="T140" s="4">
        <f t="shared" si="186"/>
        <v>782</v>
      </c>
      <c r="U140" s="83">
        <f t="shared" si="102"/>
        <v>1600</v>
      </c>
      <c r="V140" s="83">
        <f t="shared" si="103"/>
        <v>1600</v>
      </c>
      <c r="W140" s="83">
        <f t="shared" si="104"/>
        <v>1600</v>
      </c>
      <c r="X140" s="4"/>
      <c r="Y140" s="18"/>
      <c r="Z140" s="18"/>
      <c r="AA140" s="18"/>
      <c r="AB140" s="50"/>
    </row>
    <row r="141" spans="1:28" ht="15" customHeight="1">
      <c r="A141" s="3">
        <f t="shared" si="174"/>
        <v>127</v>
      </c>
      <c r="B141" s="34">
        <f t="shared" si="91"/>
        <v>45559</v>
      </c>
      <c r="C141" s="2">
        <f t="shared" si="92"/>
        <v>884</v>
      </c>
      <c r="D141" s="5">
        <f t="shared" si="93"/>
        <v>1496</v>
      </c>
      <c r="E141" s="35">
        <f t="shared" si="175"/>
        <v>750</v>
      </c>
      <c r="F141" s="35">
        <f t="shared" si="176"/>
        <v>730</v>
      </c>
      <c r="G141" s="35">
        <f t="shared" si="177"/>
        <v>710</v>
      </c>
      <c r="H141" s="18">
        <f t="shared" si="178"/>
        <v>1630</v>
      </c>
      <c r="I141" s="18">
        <f t="shared" si="179"/>
        <v>1650</v>
      </c>
      <c r="J141" s="18">
        <f t="shared" si="180"/>
        <v>1670</v>
      </c>
      <c r="K141" s="18">
        <f t="shared" ref="K141:M141" si="231">K140</f>
        <v>2000</v>
      </c>
      <c r="L141" s="18">
        <f t="shared" si="231"/>
        <v>2000</v>
      </c>
      <c r="M141" s="18">
        <f t="shared" si="231"/>
        <v>2000</v>
      </c>
      <c r="N141" s="18">
        <f t="shared" si="182"/>
        <v>-370</v>
      </c>
      <c r="O141" s="18">
        <f t="shared" si="183"/>
        <v>-350</v>
      </c>
      <c r="P141" s="18">
        <f t="shared" si="184"/>
        <v>-330</v>
      </c>
      <c r="Q141" s="35">
        <f t="shared" ref="Q141:S141" si="232">Q140</f>
        <v>0</v>
      </c>
      <c r="R141" s="35">
        <f t="shared" si="232"/>
        <v>0</v>
      </c>
      <c r="S141" s="35">
        <f t="shared" si="232"/>
        <v>0</v>
      </c>
      <c r="T141" s="4">
        <f t="shared" si="186"/>
        <v>780</v>
      </c>
      <c r="U141" s="83">
        <f t="shared" si="102"/>
        <v>1600</v>
      </c>
      <c r="V141" s="83">
        <f t="shared" si="103"/>
        <v>1600</v>
      </c>
      <c r="W141" s="83">
        <f t="shared" si="104"/>
        <v>1600</v>
      </c>
      <c r="X141" s="4"/>
      <c r="Y141" s="18"/>
      <c r="Z141" s="18"/>
      <c r="AA141" s="18"/>
      <c r="AB141" s="50"/>
    </row>
    <row r="142" spans="1:28" ht="15" customHeight="1">
      <c r="A142" s="3">
        <f t="shared" si="174"/>
        <v>128</v>
      </c>
      <c r="B142" s="34">
        <f t="shared" si="91"/>
        <v>45560</v>
      </c>
      <c r="C142" s="2">
        <f t="shared" si="92"/>
        <v>884</v>
      </c>
      <c r="D142" s="5">
        <f t="shared" si="93"/>
        <v>1494</v>
      </c>
      <c r="E142" s="35">
        <f t="shared" si="175"/>
        <v>748</v>
      </c>
      <c r="F142" s="35">
        <f t="shared" si="176"/>
        <v>728</v>
      </c>
      <c r="G142" s="35">
        <f t="shared" si="177"/>
        <v>708</v>
      </c>
      <c r="H142" s="18">
        <f t="shared" si="178"/>
        <v>1630</v>
      </c>
      <c r="I142" s="18">
        <f t="shared" si="179"/>
        <v>1650</v>
      </c>
      <c r="J142" s="18">
        <f t="shared" si="180"/>
        <v>1670</v>
      </c>
      <c r="K142" s="18">
        <f t="shared" ref="K142:M142" si="233">K141</f>
        <v>2000</v>
      </c>
      <c r="L142" s="18">
        <f t="shared" si="233"/>
        <v>2000</v>
      </c>
      <c r="M142" s="18">
        <f t="shared" si="233"/>
        <v>2000</v>
      </c>
      <c r="N142" s="18">
        <f t="shared" si="182"/>
        <v>-370</v>
      </c>
      <c r="O142" s="18">
        <f t="shared" si="183"/>
        <v>-350</v>
      </c>
      <c r="P142" s="18">
        <f t="shared" si="184"/>
        <v>-330</v>
      </c>
      <c r="Q142" s="35">
        <f t="shared" ref="Q142:S142" si="234">Q141</f>
        <v>0</v>
      </c>
      <c r="R142" s="35">
        <f t="shared" si="234"/>
        <v>0</v>
      </c>
      <c r="S142" s="35">
        <f t="shared" si="234"/>
        <v>0</v>
      </c>
      <c r="T142" s="4">
        <f t="shared" si="186"/>
        <v>778</v>
      </c>
      <c r="U142" s="83">
        <f t="shared" si="102"/>
        <v>1600</v>
      </c>
      <c r="V142" s="83">
        <f t="shared" si="103"/>
        <v>1600</v>
      </c>
      <c r="W142" s="83">
        <f t="shared" si="104"/>
        <v>1600</v>
      </c>
      <c r="X142" s="4"/>
      <c r="Y142" s="18"/>
      <c r="Z142" s="18"/>
      <c r="AA142" s="18"/>
      <c r="AB142" s="50"/>
    </row>
    <row r="143" spans="1:28" ht="15" customHeight="1">
      <c r="A143" s="3">
        <f t="shared" si="174"/>
        <v>129</v>
      </c>
      <c r="B143" s="34">
        <f t="shared" si="91"/>
        <v>45561</v>
      </c>
      <c r="C143" s="2">
        <f t="shared" si="92"/>
        <v>884</v>
      </c>
      <c r="D143" s="5">
        <f t="shared" si="93"/>
        <v>1492</v>
      </c>
      <c r="E143" s="35">
        <f t="shared" si="175"/>
        <v>746</v>
      </c>
      <c r="F143" s="35">
        <f t="shared" si="176"/>
        <v>726</v>
      </c>
      <c r="G143" s="35">
        <f t="shared" si="177"/>
        <v>706</v>
      </c>
      <c r="H143" s="18">
        <f t="shared" si="178"/>
        <v>1630</v>
      </c>
      <c r="I143" s="18">
        <f t="shared" si="179"/>
        <v>1650</v>
      </c>
      <c r="J143" s="18">
        <f t="shared" si="180"/>
        <v>1670</v>
      </c>
      <c r="K143" s="18">
        <f t="shared" ref="K143:M143" si="235">K142</f>
        <v>2000</v>
      </c>
      <c r="L143" s="18">
        <f t="shared" si="235"/>
        <v>2000</v>
      </c>
      <c r="M143" s="18">
        <f t="shared" si="235"/>
        <v>2000</v>
      </c>
      <c r="N143" s="18">
        <f t="shared" si="182"/>
        <v>-370</v>
      </c>
      <c r="O143" s="18">
        <f t="shared" si="183"/>
        <v>-350</v>
      </c>
      <c r="P143" s="18">
        <f t="shared" si="184"/>
        <v>-330</v>
      </c>
      <c r="Q143" s="35">
        <f t="shared" ref="Q143:S143" si="236">Q142</f>
        <v>0</v>
      </c>
      <c r="R143" s="35">
        <f t="shared" si="236"/>
        <v>0</v>
      </c>
      <c r="S143" s="35">
        <f t="shared" si="236"/>
        <v>0</v>
      </c>
      <c r="T143" s="4">
        <f t="shared" si="186"/>
        <v>776</v>
      </c>
      <c r="U143" s="83">
        <f t="shared" si="102"/>
        <v>1600</v>
      </c>
      <c r="V143" s="83">
        <f t="shared" si="103"/>
        <v>1600</v>
      </c>
      <c r="W143" s="83">
        <f t="shared" si="104"/>
        <v>1600</v>
      </c>
      <c r="X143" s="4"/>
      <c r="Y143" s="18"/>
      <c r="Z143" s="18"/>
      <c r="AA143" s="18"/>
      <c r="AB143" s="50"/>
    </row>
    <row r="144" spans="1:28" ht="15" customHeight="1">
      <c r="A144" s="3">
        <f t="shared" si="174"/>
        <v>130</v>
      </c>
      <c r="B144" s="34">
        <f t="shared" ref="B144:B207" si="237">B143+1</f>
        <v>45562</v>
      </c>
      <c r="C144" s="2">
        <f t="shared" ref="C144:C207" si="238">C143</f>
        <v>884</v>
      </c>
      <c r="D144" s="5">
        <f t="shared" ref="D144:D207" si="239">D143-2</f>
        <v>1490</v>
      </c>
      <c r="E144" s="35">
        <f t="shared" si="175"/>
        <v>744</v>
      </c>
      <c r="F144" s="35">
        <f t="shared" si="176"/>
        <v>724</v>
      </c>
      <c r="G144" s="35">
        <f t="shared" si="177"/>
        <v>704</v>
      </c>
      <c r="H144" s="18">
        <f t="shared" si="178"/>
        <v>1630</v>
      </c>
      <c r="I144" s="18">
        <f t="shared" si="179"/>
        <v>1650</v>
      </c>
      <c r="J144" s="18">
        <f t="shared" si="180"/>
        <v>1670</v>
      </c>
      <c r="K144" s="18">
        <f t="shared" ref="K144:M144" si="240">K143</f>
        <v>2000</v>
      </c>
      <c r="L144" s="18">
        <f t="shared" si="240"/>
        <v>2000</v>
      </c>
      <c r="M144" s="18">
        <f t="shared" si="240"/>
        <v>2000</v>
      </c>
      <c r="N144" s="18">
        <f t="shared" si="182"/>
        <v>-370</v>
      </c>
      <c r="O144" s="18">
        <f t="shared" si="183"/>
        <v>-350</v>
      </c>
      <c r="P144" s="18">
        <f t="shared" si="184"/>
        <v>-330</v>
      </c>
      <c r="Q144" s="35">
        <f t="shared" ref="Q144:S144" si="241">Q143</f>
        <v>0</v>
      </c>
      <c r="R144" s="35">
        <f t="shared" si="241"/>
        <v>0</v>
      </c>
      <c r="S144" s="35">
        <f t="shared" si="241"/>
        <v>0</v>
      </c>
      <c r="T144" s="4">
        <f t="shared" si="186"/>
        <v>774</v>
      </c>
      <c r="U144" s="83">
        <f t="shared" si="102"/>
        <v>1600</v>
      </c>
      <c r="V144" s="83">
        <f t="shared" si="103"/>
        <v>1600</v>
      </c>
      <c r="W144" s="83">
        <f t="shared" si="104"/>
        <v>1600</v>
      </c>
      <c r="X144" s="4"/>
      <c r="Y144" s="18"/>
      <c r="Z144" s="18"/>
      <c r="AA144" s="18"/>
      <c r="AB144" s="50"/>
    </row>
    <row r="145" spans="1:28" ht="15" customHeight="1">
      <c r="A145" s="3">
        <f t="shared" si="174"/>
        <v>131</v>
      </c>
      <c r="B145" s="34">
        <f t="shared" si="237"/>
        <v>45563</v>
      </c>
      <c r="C145" s="2">
        <f t="shared" si="238"/>
        <v>884</v>
      </c>
      <c r="D145" s="5">
        <f t="shared" si="239"/>
        <v>1488</v>
      </c>
      <c r="E145" s="35">
        <f t="shared" si="175"/>
        <v>742</v>
      </c>
      <c r="F145" s="35">
        <f t="shared" si="176"/>
        <v>722</v>
      </c>
      <c r="G145" s="35">
        <f t="shared" si="177"/>
        <v>702</v>
      </c>
      <c r="H145" s="18">
        <f t="shared" si="178"/>
        <v>1630</v>
      </c>
      <c r="I145" s="18">
        <f t="shared" si="179"/>
        <v>1650</v>
      </c>
      <c r="J145" s="18">
        <f t="shared" si="180"/>
        <v>1670</v>
      </c>
      <c r="K145" s="18">
        <f t="shared" ref="K145:M145" si="242">K144</f>
        <v>2000</v>
      </c>
      <c r="L145" s="18">
        <f t="shared" si="242"/>
        <v>2000</v>
      </c>
      <c r="M145" s="18">
        <f t="shared" si="242"/>
        <v>2000</v>
      </c>
      <c r="N145" s="18">
        <f t="shared" si="182"/>
        <v>-370</v>
      </c>
      <c r="O145" s="18">
        <f t="shared" si="183"/>
        <v>-350</v>
      </c>
      <c r="P145" s="18">
        <f t="shared" si="184"/>
        <v>-330</v>
      </c>
      <c r="Q145" s="35">
        <f t="shared" ref="Q145:S145" si="243">Q144</f>
        <v>0</v>
      </c>
      <c r="R145" s="35">
        <f t="shared" si="243"/>
        <v>0</v>
      </c>
      <c r="S145" s="35">
        <f t="shared" si="243"/>
        <v>0</v>
      </c>
      <c r="T145" s="4">
        <f t="shared" si="186"/>
        <v>772</v>
      </c>
      <c r="U145" s="83">
        <f t="shared" si="102"/>
        <v>1600</v>
      </c>
      <c r="V145" s="83">
        <f t="shared" si="103"/>
        <v>1600</v>
      </c>
      <c r="W145" s="83">
        <f t="shared" si="104"/>
        <v>1600</v>
      </c>
      <c r="X145" s="4"/>
      <c r="Y145" s="18"/>
      <c r="Z145" s="18"/>
      <c r="AA145" s="18"/>
      <c r="AB145" s="50"/>
    </row>
    <row r="146" spans="1:28" ht="15" customHeight="1">
      <c r="A146" s="3">
        <f t="shared" si="174"/>
        <v>132</v>
      </c>
      <c r="B146" s="34">
        <f t="shared" si="237"/>
        <v>45564</v>
      </c>
      <c r="C146" s="2">
        <f t="shared" si="238"/>
        <v>884</v>
      </c>
      <c r="D146" s="5">
        <f t="shared" si="239"/>
        <v>1486</v>
      </c>
      <c r="E146" s="35">
        <f t="shared" si="175"/>
        <v>740</v>
      </c>
      <c r="F146" s="35">
        <f t="shared" si="176"/>
        <v>720</v>
      </c>
      <c r="G146" s="35">
        <f t="shared" si="177"/>
        <v>700</v>
      </c>
      <c r="H146" s="18">
        <f t="shared" si="178"/>
        <v>1630</v>
      </c>
      <c r="I146" s="18">
        <f t="shared" si="179"/>
        <v>1650</v>
      </c>
      <c r="J146" s="18">
        <f t="shared" si="180"/>
        <v>1670</v>
      </c>
      <c r="K146" s="18">
        <f t="shared" ref="K146:M146" si="244">K145</f>
        <v>2000</v>
      </c>
      <c r="L146" s="18">
        <f t="shared" si="244"/>
        <v>2000</v>
      </c>
      <c r="M146" s="18">
        <f t="shared" si="244"/>
        <v>2000</v>
      </c>
      <c r="N146" s="18">
        <f t="shared" si="182"/>
        <v>-370</v>
      </c>
      <c r="O146" s="18">
        <f t="shared" si="183"/>
        <v>-350</v>
      </c>
      <c r="P146" s="18">
        <f t="shared" si="184"/>
        <v>-330</v>
      </c>
      <c r="Q146" s="35">
        <f t="shared" ref="Q146:S146" si="245">Q145</f>
        <v>0</v>
      </c>
      <c r="R146" s="35">
        <f t="shared" si="245"/>
        <v>0</v>
      </c>
      <c r="S146" s="35">
        <f t="shared" si="245"/>
        <v>0</v>
      </c>
      <c r="T146" s="4">
        <f t="shared" si="186"/>
        <v>770</v>
      </c>
      <c r="U146" s="83">
        <f t="shared" ref="U146:U209" si="246">U145+$X146*1000-Q146</f>
        <v>1600</v>
      </c>
      <c r="V146" s="83">
        <f t="shared" ref="V146:V209" si="247">V145+$X146*1000-R146</f>
        <v>1600</v>
      </c>
      <c r="W146" s="83">
        <f t="shared" ref="W146:W209" si="248">W145+$X146*1000-S146</f>
        <v>1600</v>
      </c>
      <c r="X146" s="4"/>
      <c r="Y146" s="18"/>
      <c r="Z146" s="18"/>
      <c r="AA146" s="18"/>
      <c r="AB146" s="50"/>
    </row>
    <row r="147" spans="1:28" ht="15" customHeight="1">
      <c r="A147" s="3">
        <f t="shared" si="174"/>
        <v>133</v>
      </c>
      <c r="B147" s="34">
        <f t="shared" si="237"/>
        <v>45565</v>
      </c>
      <c r="C147" s="2">
        <f t="shared" si="238"/>
        <v>884</v>
      </c>
      <c r="D147" s="5">
        <f t="shared" si="239"/>
        <v>1484</v>
      </c>
      <c r="E147" s="35">
        <f t="shared" si="175"/>
        <v>738</v>
      </c>
      <c r="F147" s="35">
        <f t="shared" si="176"/>
        <v>718</v>
      </c>
      <c r="G147" s="35">
        <f t="shared" si="177"/>
        <v>698</v>
      </c>
      <c r="H147" s="18">
        <f t="shared" si="178"/>
        <v>1630</v>
      </c>
      <c r="I147" s="18">
        <f t="shared" si="179"/>
        <v>1650</v>
      </c>
      <c r="J147" s="18">
        <f t="shared" si="180"/>
        <v>1670</v>
      </c>
      <c r="K147" s="18">
        <f t="shared" ref="K147:M147" si="249">K146</f>
        <v>2000</v>
      </c>
      <c r="L147" s="18">
        <f t="shared" si="249"/>
        <v>2000</v>
      </c>
      <c r="M147" s="18">
        <f t="shared" si="249"/>
        <v>2000</v>
      </c>
      <c r="N147" s="18">
        <f t="shared" si="182"/>
        <v>-370</v>
      </c>
      <c r="O147" s="18">
        <f t="shared" si="183"/>
        <v>-350</v>
      </c>
      <c r="P147" s="18">
        <f t="shared" si="184"/>
        <v>-330</v>
      </c>
      <c r="Q147" s="35">
        <f t="shared" ref="Q147:S147" si="250">Q146</f>
        <v>0</v>
      </c>
      <c r="R147" s="35">
        <f t="shared" si="250"/>
        <v>0</v>
      </c>
      <c r="S147" s="35">
        <f t="shared" si="250"/>
        <v>0</v>
      </c>
      <c r="T147" s="4">
        <f t="shared" si="186"/>
        <v>768</v>
      </c>
      <c r="U147" s="83">
        <f t="shared" si="246"/>
        <v>1600</v>
      </c>
      <c r="V147" s="83">
        <f t="shared" si="247"/>
        <v>1600</v>
      </c>
      <c r="W147" s="83">
        <f t="shared" si="248"/>
        <v>1600</v>
      </c>
      <c r="X147" s="4"/>
      <c r="Y147" s="18"/>
      <c r="Z147" s="18"/>
      <c r="AA147" s="18"/>
      <c r="AB147" s="50"/>
    </row>
    <row r="148" spans="1:28" ht="15" customHeight="1">
      <c r="A148" s="3">
        <f t="shared" si="174"/>
        <v>134</v>
      </c>
      <c r="B148" s="34">
        <f t="shared" si="237"/>
        <v>45566</v>
      </c>
      <c r="C148" s="2">
        <f t="shared" si="238"/>
        <v>884</v>
      </c>
      <c r="D148" s="5">
        <f t="shared" si="239"/>
        <v>1482</v>
      </c>
      <c r="E148" s="35">
        <f t="shared" ref="E148:E178" si="251">C148+D148-H148</f>
        <v>736</v>
      </c>
      <c r="F148" s="35">
        <f t="shared" ref="F148:F178" si="252">C148+D148-I148</f>
        <v>716</v>
      </c>
      <c r="G148" s="35">
        <f t="shared" ref="G148:G178" si="253">D148+C148-J148</f>
        <v>696</v>
      </c>
      <c r="H148" s="18">
        <f t="shared" ref="H148:H178" si="254">K148+N148</f>
        <v>1630</v>
      </c>
      <c r="I148" s="18">
        <f t="shared" ref="I148:I178" si="255">L148+O148</f>
        <v>1650</v>
      </c>
      <c r="J148" s="18">
        <f t="shared" ref="J148:J178" si="256">M148+P148</f>
        <v>1670</v>
      </c>
      <c r="K148" s="18">
        <f t="shared" ref="K148:M148" si="257">K147</f>
        <v>2000</v>
      </c>
      <c r="L148" s="18">
        <f t="shared" si="257"/>
        <v>2000</v>
      </c>
      <c r="M148" s="18">
        <f t="shared" si="257"/>
        <v>2000</v>
      </c>
      <c r="N148" s="18">
        <f t="shared" ref="N148:N178" si="258">N147-Q148</f>
        <v>-370</v>
      </c>
      <c r="O148" s="18">
        <f t="shared" ref="O148:O178" si="259">O147-R148</f>
        <v>-350</v>
      </c>
      <c r="P148" s="18">
        <f t="shared" ref="P148:P178" si="260">P147-S148</f>
        <v>-330</v>
      </c>
      <c r="Q148" s="35">
        <f t="shared" ref="Q148:S148" si="261">Q147</f>
        <v>0</v>
      </c>
      <c r="R148" s="35">
        <f t="shared" si="261"/>
        <v>0</v>
      </c>
      <c r="S148" s="35">
        <f t="shared" si="261"/>
        <v>0</v>
      </c>
      <c r="T148" s="4">
        <f t="shared" ref="T148:T178" si="262">D148+C148-V148</f>
        <v>766</v>
      </c>
      <c r="U148" s="83">
        <f t="shared" si="246"/>
        <v>1600</v>
      </c>
      <c r="V148" s="83">
        <f t="shared" si="247"/>
        <v>1600</v>
      </c>
      <c r="W148" s="83">
        <f t="shared" si="248"/>
        <v>1600</v>
      </c>
      <c r="X148" s="4"/>
      <c r="Y148" s="18"/>
      <c r="Z148" s="18"/>
      <c r="AA148" s="18"/>
      <c r="AB148" s="50"/>
    </row>
    <row r="149" spans="1:28" ht="15" customHeight="1">
      <c r="A149" s="3">
        <f t="shared" si="174"/>
        <v>135</v>
      </c>
      <c r="B149" s="34">
        <f t="shared" si="237"/>
        <v>45567</v>
      </c>
      <c r="C149" s="2">
        <f t="shared" si="238"/>
        <v>884</v>
      </c>
      <c r="D149" s="5">
        <f t="shared" si="239"/>
        <v>1480</v>
      </c>
      <c r="E149" s="35">
        <f t="shared" si="251"/>
        <v>734</v>
      </c>
      <c r="F149" s="35">
        <f t="shared" si="252"/>
        <v>714</v>
      </c>
      <c r="G149" s="35">
        <f t="shared" si="253"/>
        <v>694</v>
      </c>
      <c r="H149" s="18">
        <f t="shared" si="254"/>
        <v>1630</v>
      </c>
      <c r="I149" s="18">
        <f t="shared" si="255"/>
        <v>1650</v>
      </c>
      <c r="J149" s="18">
        <f t="shared" si="256"/>
        <v>1670</v>
      </c>
      <c r="K149" s="18">
        <f t="shared" ref="K149:M149" si="263">K148</f>
        <v>2000</v>
      </c>
      <c r="L149" s="18">
        <f t="shared" si="263"/>
        <v>2000</v>
      </c>
      <c r="M149" s="18">
        <f t="shared" si="263"/>
        <v>2000</v>
      </c>
      <c r="N149" s="18">
        <f t="shared" si="258"/>
        <v>-370</v>
      </c>
      <c r="O149" s="18">
        <f t="shared" si="259"/>
        <v>-350</v>
      </c>
      <c r="P149" s="18">
        <f t="shared" si="260"/>
        <v>-330</v>
      </c>
      <c r="Q149" s="35">
        <f t="shared" ref="Q149:S149" si="264">Q148</f>
        <v>0</v>
      </c>
      <c r="R149" s="35">
        <f t="shared" si="264"/>
        <v>0</v>
      </c>
      <c r="S149" s="35">
        <f t="shared" si="264"/>
        <v>0</v>
      </c>
      <c r="T149" s="4">
        <f t="shared" si="262"/>
        <v>764</v>
      </c>
      <c r="U149" s="83">
        <f t="shared" si="246"/>
        <v>1600</v>
      </c>
      <c r="V149" s="83">
        <f t="shared" si="247"/>
        <v>1600</v>
      </c>
      <c r="W149" s="83">
        <f t="shared" si="248"/>
        <v>1600</v>
      </c>
      <c r="X149" s="4"/>
      <c r="Y149" s="18"/>
      <c r="Z149" s="18"/>
      <c r="AA149" s="18"/>
      <c r="AB149" s="50"/>
    </row>
    <row r="150" spans="1:28" ht="15" customHeight="1">
      <c r="A150" s="3">
        <f t="shared" si="174"/>
        <v>136</v>
      </c>
      <c r="B150" s="34">
        <f t="shared" si="237"/>
        <v>45568</v>
      </c>
      <c r="C150" s="2">
        <f t="shared" si="238"/>
        <v>884</v>
      </c>
      <c r="D150" s="5">
        <f t="shared" si="239"/>
        <v>1478</v>
      </c>
      <c r="E150" s="35">
        <f t="shared" si="251"/>
        <v>732</v>
      </c>
      <c r="F150" s="35">
        <f t="shared" si="252"/>
        <v>712</v>
      </c>
      <c r="G150" s="35">
        <f t="shared" si="253"/>
        <v>692</v>
      </c>
      <c r="H150" s="18">
        <f t="shared" si="254"/>
        <v>1630</v>
      </c>
      <c r="I150" s="18">
        <f t="shared" si="255"/>
        <v>1650</v>
      </c>
      <c r="J150" s="18">
        <f t="shared" si="256"/>
        <v>1670</v>
      </c>
      <c r="K150" s="18">
        <f t="shared" ref="K150:M150" si="265">K149</f>
        <v>2000</v>
      </c>
      <c r="L150" s="18">
        <f t="shared" si="265"/>
        <v>2000</v>
      </c>
      <c r="M150" s="18">
        <f t="shared" si="265"/>
        <v>2000</v>
      </c>
      <c r="N150" s="18">
        <f t="shared" si="258"/>
        <v>-370</v>
      </c>
      <c r="O150" s="18">
        <f t="shared" si="259"/>
        <v>-350</v>
      </c>
      <c r="P150" s="18">
        <f t="shared" si="260"/>
        <v>-330</v>
      </c>
      <c r="Q150" s="35">
        <f t="shared" ref="Q150:S150" si="266">Q149</f>
        <v>0</v>
      </c>
      <c r="R150" s="35">
        <f t="shared" si="266"/>
        <v>0</v>
      </c>
      <c r="S150" s="35">
        <f t="shared" si="266"/>
        <v>0</v>
      </c>
      <c r="T150" s="4">
        <f t="shared" si="262"/>
        <v>762</v>
      </c>
      <c r="U150" s="83">
        <f t="shared" si="246"/>
        <v>1600</v>
      </c>
      <c r="V150" s="83">
        <f t="shared" si="247"/>
        <v>1600</v>
      </c>
      <c r="W150" s="83">
        <f t="shared" si="248"/>
        <v>1600</v>
      </c>
      <c r="X150" s="4"/>
      <c r="Y150" s="18"/>
      <c r="Z150" s="18"/>
      <c r="AA150" s="18"/>
      <c r="AB150" s="50"/>
    </row>
    <row r="151" spans="1:28" ht="15" customHeight="1">
      <c r="A151" s="3">
        <f t="shared" si="174"/>
        <v>137</v>
      </c>
      <c r="B151" s="34">
        <f t="shared" si="237"/>
        <v>45569</v>
      </c>
      <c r="C151" s="2">
        <f t="shared" si="238"/>
        <v>884</v>
      </c>
      <c r="D151" s="5">
        <f t="shared" si="239"/>
        <v>1476</v>
      </c>
      <c r="E151" s="35">
        <f t="shared" si="251"/>
        <v>730</v>
      </c>
      <c r="F151" s="35">
        <f t="shared" si="252"/>
        <v>710</v>
      </c>
      <c r="G151" s="35">
        <f t="shared" si="253"/>
        <v>690</v>
      </c>
      <c r="H151" s="18">
        <f t="shared" si="254"/>
        <v>1630</v>
      </c>
      <c r="I151" s="18">
        <f t="shared" si="255"/>
        <v>1650</v>
      </c>
      <c r="J151" s="18">
        <f t="shared" si="256"/>
        <v>1670</v>
      </c>
      <c r="K151" s="18">
        <f t="shared" ref="K151:M151" si="267">K150</f>
        <v>2000</v>
      </c>
      <c r="L151" s="18">
        <f t="shared" si="267"/>
        <v>2000</v>
      </c>
      <c r="M151" s="18">
        <f t="shared" si="267"/>
        <v>2000</v>
      </c>
      <c r="N151" s="18">
        <f t="shared" si="258"/>
        <v>-370</v>
      </c>
      <c r="O151" s="18">
        <f t="shared" si="259"/>
        <v>-350</v>
      </c>
      <c r="P151" s="18">
        <f t="shared" si="260"/>
        <v>-330</v>
      </c>
      <c r="Q151" s="35">
        <f t="shared" ref="Q151:S151" si="268">Q150</f>
        <v>0</v>
      </c>
      <c r="R151" s="35">
        <f t="shared" si="268"/>
        <v>0</v>
      </c>
      <c r="S151" s="35">
        <f t="shared" si="268"/>
        <v>0</v>
      </c>
      <c r="T151" s="4">
        <f t="shared" si="262"/>
        <v>760</v>
      </c>
      <c r="U151" s="83">
        <f t="shared" si="246"/>
        <v>1600</v>
      </c>
      <c r="V151" s="83">
        <f t="shared" si="247"/>
        <v>1600</v>
      </c>
      <c r="W151" s="83">
        <f t="shared" si="248"/>
        <v>1600</v>
      </c>
      <c r="X151" s="4"/>
      <c r="Y151" s="18"/>
      <c r="Z151" s="18"/>
      <c r="AA151" s="18"/>
      <c r="AB151" s="50"/>
    </row>
    <row r="152" spans="1:28" ht="15" customHeight="1">
      <c r="A152" s="3">
        <f t="shared" si="174"/>
        <v>138</v>
      </c>
      <c r="B152" s="34">
        <f t="shared" si="237"/>
        <v>45570</v>
      </c>
      <c r="C152" s="2">
        <f t="shared" si="238"/>
        <v>884</v>
      </c>
      <c r="D152" s="5">
        <f t="shared" si="239"/>
        <v>1474</v>
      </c>
      <c r="E152" s="35">
        <f t="shared" si="251"/>
        <v>728</v>
      </c>
      <c r="F152" s="35">
        <f t="shared" si="252"/>
        <v>708</v>
      </c>
      <c r="G152" s="35">
        <f t="shared" si="253"/>
        <v>688</v>
      </c>
      <c r="H152" s="18">
        <f t="shared" si="254"/>
        <v>1630</v>
      </c>
      <c r="I152" s="18">
        <f t="shared" si="255"/>
        <v>1650</v>
      </c>
      <c r="J152" s="18">
        <f t="shared" si="256"/>
        <v>1670</v>
      </c>
      <c r="K152" s="18">
        <f t="shared" ref="K152:M152" si="269">K151</f>
        <v>2000</v>
      </c>
      <c r="L152" s="18">
        <f t="shared" si="269"/>
        <v>2000</v>
      </c>
      <c r="M152" s="18">
        <f t="shared" si="269"/>
        <v>2000</v>
      </c>
      <c r="N152" s="18">
        <f t="shared" si="258"/>
        <v>-370</v>
      </c>
      <c r="O152" s="18">
        <f t="shared" si="259"/>
        <v>-350</v>
      </c>
      <c r="P152" s="18">
        <f t="shared" si="260"/>
        <v>-330</v>
      </c>
      <c r="Q152" s="35">
        <f t="shared" ref="Q152:S152" si="270">Q151</f>
        <v>0</v>
      </c>
      <c r="R152" s="35">
        <f t="shared" si="270"/>
        <v>0</v>
      </c>
      <c r="S152" s="35">
        <f t="shared" si="270"/>
        <v>0</v>
      </c>
      <c r="T152" s="4">
        <f t="shared" si="262"/>
        <v>758</v>
      </c>
      <c r="U152" s="83">
        <f t="shared" si="246"/>
        <v>1600</v>
      </c>
      <c r="V152" s="83">
        <f t="shared" si="247"/>
        <v>1600</v>
      </c>
      <c r="W152" s="83">
        <f t="shared" si="248"/>
        <v>1600</v>
      </c>
      <c r="X152" s="4"/>
      <c r="Y152" s="18"/>
      <c r="Z152" s="18"/>
      <c r="AA152" s="18"/>
      <c r="AB152" s="50"/>
    </row>
    <row r="153" spans="1:28" ht="15" customHeight="1">
      <c r="A153" s="3">
        <f t="shared" si="174"/>
        <v>139</v>
      </c>
      <c r="B153" s="34">
        <f t="shared" si="237"/>
        <v>45571</v>
      </c>
      <c r="C153" s="2">
        <f t="shared" si="238"/>
        <v>884</v>
      </c>
      <c r="D153" s="5">
        <f t="shared" si="239"/>
        <v>1472</v>
      </c>
      <c r="E153" s="35">
        <f t="shared" si="251"/>
        <v>726</v>
      </c>
      <c r="F153" s="35">
        <f t="shared" si="252"/>
        <v>706</v>
      </c>
      <c r="G153" s="35">
        <f t="shared" si="253"/>
        <v>686</v>
      </c>
      <c r="H153" s="18">
        <f t="shared" si="254"/>
        <v>1630</v>
      </c>
      <c r="I153" s="18">
        <f t="shared" si="255"/>
        <v>1650</v>
      </c>
      <c r="J153" s="18">
        <f t="shared" si="256"/>
        <v>1670</v>
      </c>
      <c r="K153" s="18">
        <f t="shared" ref="K153:M153" si="271">K152</f>
        <v>2000</v>
      </c>
      <c r="L153" s="18">
        <f t="shared" si="271"/>
        <v>2000</v>
      </c>
      <c r="M153" s="18">
        <f t="shared" si="271"/>
        <v>2000</v>
      </c>
      <c r="N153" s="18">
        <f t="shared" si="258"/>
        <v>-370</v>
      </c>
      <c r="O153" s="18">
        <f t="shared" si="259"/>
        <v>-350</v>
      </c>
      <c r="P153" s="18">
        <f t="shared" si="260"/>
        <v>-330</v>
      </c>
      <c r="Q153" s="35">
        <f t="shared" ref="Q153:S153" si="272">Q152</f>
        <v>0</v>
      </c>
      <c r="R153" s="35">
        <f t="shared" si="272"/>
        <v>0</v>
      </c>
      <c r="S153" s="35">
        <f t="shared" si="272"/>
        <v>0</v>
      </c>
      <c r="T153" s="4">
        <f t="shared" si="262"/>
        <v>756</v>
      </c>
      <c r="U153" s="83">
        <f t="shared" si="246"/>
        <v>1600</v>
      </c>
      <c r="V153" s="83">
        <f t="shared" si="247"/>
        <v>1600</v>
      </c>
      <c r="W153" s="83">
        <f t="shared" si="248"/>
        <v>1600</v>
      </c>
      <c r="X153" s="4"/>
      <c r="Y153" s="18"/>
      <c r="Z153" s="18"/>
      <c r="AA153" s="18"/>
      <c r="AB153" s="50"/>
    </row>
    <row r="154" spans="1:28" ht="15" customHeight="1">
      <c r="A154" s="3">
        <f t="shared" si="174"/>
        <v>140</v>
      </c>
      <c r="B154" s="34">
        <f t="shared" si="237"/>
        <v>45572</v>
      </c>
      <c r="C154" s="2">
        <f t="shared" si="238"/>
        <v>884</v>
      </c>
      <c r="D154" s="5">
        <f t="shared" si="239"/>
        <v>1470</v>
      </c>
      <c r="E154" s="35">
        <f t="shared" si="251"/>
        <v>724</v>
      </c>
      <c r="F154" s="35">
        <f t="shared" si="252"/>
        <v>704</v>
      </c>
      <c r="G154" s="35">
        <f t="shared" si="253"/>
        <v>684</v>
      </c>
      <c r="H154" s="18">
        <f t="shared" si="254"/>
        <v>1630</v>
      </c>
      <c r="I154" s="18">
        <f t="shared" si="255"/>
        <v>1650</v>
      </c>
      <c r="J154" s="18">
        <f t="shared" si="256"/>
        <v>1670</v>
      </c>
      <c r="K154" s="18">
        <f t="shared" ref="K154:M154" si="273">K153</f>
        <v>2000</v>
      </c>
      <c r="L154" s="18">
        <f t="shared" si="273"/>
        <v>2000</v>
      </c>
      <c r="M154" s="18">
        <f t="shared" si="273"/>
        <v>2000</v>
      </c>
      <c r="N154" s="18">
        <f t="shared" si="258"/>
        <v>-370</v>
      </c>
      <c r="O154" s="18">
        <f t="shared" si="259"/>
        <v>-350</v>
      </c>
      <c r="P154" s="18">
        <f t="shared" si="260"/>
        <v>-330</v>
      </c>
      <c r="Q154" s="35">
        <f t="shared" ref="Q154:S154" si="274">Q153</f>
        <v>0</v>
      </c>
      <c r="R154" s="35">
        <f t="shared" si="274"/>
        <v>0</v>
      </c>
      <c r="S154" s="35">
        <f t="shared" si="274"/>
        <v>0</v>
      </c>
      <c r="T154" s="4">
        <f t="shared" si="262"/>
        <v>754</v>
      </c>
      <c r="U154" s="83">
        <f t="shared" si="246"/>
        <v>1600</v>
      </c>
      <c r="V154" s="83">
        <f t="shared" si="247"/>
        <v>1600</v>
      </c>
      <c r="W154" s="83">
        <f t="shared" si="248"/>
        <v>1600</v>
      </c>
      <c r="X154" s="4"/>
      <c r="Y154" s="18"/>
      <c r="Z154" s="18"/>
      <c r="AA154" s="18"/>
      <c r="AB154" s="50"/>
    </row>
    <row r="155" spans="1:28" ht="15" customHeight="1">
      <c r="A155" s="3">
        <f t="shared" si="174"/>
        <v>141</v>
      </c>
      <c r="B155" s="34">
        <f t="shared" si="237"/>
        <v>45573</v>
      </c>
      <c r="C155" s="2">
        <f t="shared" si="238"/>
        <v>884</v>
      </c>
      <c r="D155" s="5">
        <f t="shared" si="239"/>
        <v>1468</v>
      </c>
      <c r="E155" s="35">
        <f t="shared" si="251"/>
        <v>722</v>
      </c>
      <c r="F155" s="35">
        <f t="shared" si="252"/>
        <v>702</v>
      </c>
      <c r="G155" s="35">
        <f t="shared" si="253"/>
        <v>682</v>
      </c>
      <c r="H155" s="18">
        <f t="shared" si="254"/>
        <v>1630</v>
      </c>
      <c r="I155" s="18">
        <f t="shared" si="255"/>
        <v>1650</v>
      </c>
      <c r="J155" s="18">
        <f t="shared" si="256"/>
        <v>1670</v>
      </c>
      <c r="K155" s="18">
        <f t="shared" ref="K155:M155" si="275">K154</f>
        <v>2000</v>
      </c>
      <c r="L155" s="18">
        <f t="shared" si="275"/>
        <v>2000</v>
      </c>
      <c r="M155" s="18">
        <f t="shared" si="275"/>
        <v>2000</v>
      </c>
      <c r="N155" s="18">
        <f t="shared" si="258"/>
        <v>-370</v>
      </c>
      <c r="O155" s="18">
        <f t="shared" si="259"/>
        <v>-350</v>
      </c>
      <c r="P155" s="18">
        <f t="shared" si="260"/>
        <v>-330</v>
      </c>
      <c r="Q155" s="35">
        <f t="shared" ref="Q155:S155" si="276">Q154</f>
        <v>0</v>
      </c>
      <c r="R155" s="35">
        <f t="shared" si="276"/>
        <v>0</v>
      </c>
      <c r="S155" s="35">
        <f t="shared" si="276"/>
        <v>0</v>
      </c>
      <c r="T155" s="4">
        <f t="shared" si="262"/>
        <v>752</v>
      </c>
      <c r="U155" s="83">
        <f t="shared" si="246"/>
        <v>1600</v>
      </c>
      <c r="V155" s="83">
        <f t="shared" si="247"/>
        <v>1600</v>
      </c>
      <c r="W155" s="83">
        <f t="shared" si="248"/>
        <v>1600</v>
      </c>
      <c r="X155" s="4"/>
      <c r="Y155" s="18"/>
      <c r="Z155" s="18"/>
      <c r="AA155" s="18"/>
      <c r="AB155" s="50"/>
    </row>
    <row r="156" spans="1:28" ht="15" customHeight="1">
      <c r="A156" s="3">
        <f t="shared" si="174"/>
        <v>142</v>
      </c>
      <c r="B156" s="34">
        <f t="shared" si="237"/>
        <v>45574</v>
      </c>
      <c r="C156" s="2">
        <f t="shared" si="238"/>
        <v>884</v>
      </c>
      <c r="D156" s="5">
        <f t="shared" si="239"/>
        <v>1466</v>
      </c>
      <c r="E156" s="35">
        <f t="shared" si="251"/>
        <v>720</v>
      </c>
      <c r="F156" s="35">
        <f t="shared" si="252"/>
        <v>700</v>
      </c>
      <c r="G156" s="35">
        <f t="shared" si="253"/>
        <v>680</v>
      </c>
      <c r="H156" s="18">
        <f t="shared" si="254"/>
        <v>1630</v>
      </c>
      <c r="I156" s="18">
        <f t="shared" si="255"/>
        <v>1650</v>
      </c>
      <c r="J156" s="18">
        <f t="shared" si="256"/>
        <v>1670</v>
      </c>
      <c r="K156" s="18">
        <f t="shared" ref="K156:M156" si="277">K155</f>
        <v>2000</v>
      </c>
      <c r="L156" s="18">
        <f t="shared" si="277"/>
        <v>2000</v>
      </c>
      <c r="M156" s="18">
        <f t="shared" si="277"/>
        <v>2000</v>
      </c>
      <c r="N156" s="18">
        <f t="shared" si="258"/>
        <v>-370</v>
      </c>
      <c r="O156" s="18">
        <f t="shared" si="259"/>
        <v>-350</v>
      </c>
      <c r="P156" s="18">
        <f t="shared" si="260"/>
        <v>-330</v>
      </c>
      <c r="Q156" s="35">
        <f t="shared" ref="Q156:S156" si="278">Q155</f>
        <v>0</v>
      </c>
      <c r="R156" s="35">
        <f t="shared" si="278"/>
        <v>0</v>
      </c>
      <c r="S156" s="35">
        <f t="shared" si="278"/>
        <v>0</v>
      </c>
      <c r="T156" s="4">
        <f t="shared" si="262"/>
        <v>750</v>
      </c>
      <c r="U156" s="83">
        <f t="shared" si="246"/>
        <v>1600</v>
      </c>
      <c r="V156" s="83">
        <f t="shared" si="247"/>
        <v>1600</v>
      </c>
      <c r="W156" s="83">
        <f t="shared" si="248"/>
        <v>1600</v>
      </c>
      <c r="X156" s="4"/>
      <c r="Y156" s="18"/>
      <c r="Z156" s="18"/>
      <c r="AA156" s="18"/>
      <c r="AB156" s="50"/>
    </row>
    <row r="157" spans="1:28" ht="15" customHeight="1">
      <c r="A157" s="3">
        <f t="shared" si="174"/>
        <v>143</v>
      </c>
      <c r="B157" s="34">
        <f t="shared" si="237"/>
        <v>45575</v>
      </c>
      <c r="C157" s="2">
        <f t="shared" si="238"/>
        <v>884</v>
      </c>
      <c r="D157" s="5">
        <f t="shared" si="239"/>
        <v>1464</v>
      </c>
      <c r="E157" s="35">
        <f t="shared" si="251"/>
        <v>718</v>
      </c>
      <c r="F157" s="35">
        <f t="shared" si="252"/>
        <v>698</v>
      </c>
      <c r="G157" s="35">
        <f t="shared" si="253"/>
        <v>678</v>
      </c>
      <c r="H157" s="18">
        <f t="shared" si="254"/>
        <v>1630</v>
      </c>
      <c r="I157" s="18">
        <f t="shared" si="255"/>
        <v>1650</v>
      </c>
      <c r="J157" s="18">
        <f t="shared" si="256"/>
        <v>1670</v>
      </c>
      <c r="K157" s="18">
        <f t="shared" ref="K157:M157" si="279">K156</f>
        <v>2000</v>
      </c>
      <c r="L157" s="18">
        <f t="shared" si="279"/>
        <v>2000</v>
      </c>
      <c r="M157" s="18">
        <f t="shared" si="279"/>
        <v>2000</v>
      </c>
      <c r="N157" s="18">
        <f t="shared" si="258"/>
        <v>-370</v>
      </c>
      <c r="O157" s="18">
        <f t="shared" si="259"/>
        <v>-350</v>
      </c>
      <c r="P157" s="18">
        <f t="shared" si="260"/>
        <v>-330</v>
      </c>
      <c r="Q157" s="35">
        <f t="shared" ref="Q157:S157" si="280">Q156</f>
        <v>0</v>
      </c>
      <c r="R157" s="35">
        <f t="shared" si="280"/>
        <v>0</v>
      </c>
      <c r="S157" s="35">
        <f t="shared" si="280"/>
        <v>0</v>
      </c>
      <c r="T157" s="4">
        <f t="shared" si="262"/>
        <v>748</v>
      </c>
      <c r="U157" s="83">
        <f t="shared" si="246"/>
        <v>1600</v>
      </c>
      <c r="V157" s="83">
        <f t="shared" si="247"/>
        <v>1600</v>
      </c>
      <c r="W157" s="83">
        <f t="shared" si="248"/>
        <v>1600</v>
      </c>
      <c r="X157" s="4"/>
      <c r="Y157" s="18"/>
      <c r="Z157" s="18"/>
      <c r="AA157" s="18"/>
      <c r="AB157" s="50"/>
    </row>
    <row r="158" spans="1:28" ht="15" customHeight="1">
      <c r="A158" s="3">
        <f t="shared" si="174"/>
        <v>144</v>
      </c>
      <c r="B158" s="34">
        <f t="shared" si="237"/>
        <v>45576</v>
      </c>
      <c r="C158" s="2">
        <f t="shared" si="238"/>
        <v>884</v>
      </c>
      <c r="D158" s="5">
        <f t="shared" si="239"/>
        <v>1462</v>
      </c>
      <c r="E158" s="35">
        <f t="shared" si="251"/>
        <v>716</v>
      </c>
      <c r="F158" s="35">
        <f t="shared" si="252"/>
        <v>696</v>
      </c>
      <c r="G158" s="35">
        <f t="shared" si="253"/>
        <v>676</v>
      </c>
      <c r="H158" s="18">
        <f t="shared" si="254"/>
        <v>1630</v>
      </c>
      <c r="I158" s="18">
        <f t="shared" si="255"/>
        <v>1650</v>
      </c>
      <c r="J158" s="18">
        <f t="shared" si="256"/>
        <v>1670</v>
      </c>
      <c r="K158" s="18">
        <f t="shared" ref="K158:M158" si="281">K157</f>
        <v>2000</v>
      </c>
      <c r="L158" s="18">
        <f t="shared" si="281"/>
        <v>2000</v>
      </c>
      <c r="M158" s="18">
        <f t="shared" si="281"/>
        <v>2000</v>
      </c>
      <c r="N158" s="18">
        <f t="shared" si="258"/>
        <v>-370</v>
      </c>
      <c r="O158" s="18">
        <f t="shared" si="259"/>
        <v>-350</v>
      </c>
      <c r="P158" s="18">
        <f t="shared" si="260"/>
        <v>-330</v>
      </c>
      <c r="Q158" s="35">
        <f t="shared" ref="Q158:S158" si="282">Q157</f>
        <v>0</v>
      </c>
      <c r="R158" s="35">
        <f t="shared" si="282"/>
        <v>0</v>
      </c>
      <c r="S158" s="35">
        <f t="shared" si="282"/>
        <v>0</v>
      </c>
      <c r="T158" s="4">
        <f t="shared" si="262"/>
        <v>746</v>
      </c>
      <c r="U158" s="83">
        <f t="shared" si="246"/>
        <v>1600</v>
      </c>
      <c r="V158" s="83">
        <f t="shared" si="247"/>
        <v>1600</v>
      </c>
      <c r="W158" s="83">
        <f t="shared" si="248"/>
        <v>1600</v>
      </c>
      <c r="X158" s="4"/>
      <c r="Y158" s="18"/>
      <c r="Z158" s="18"/>
      <c r="AA158" s="18"/>
      <c r="AB158" s="50"/>
    </row>
    <row r="159" spans="1:28" ht="15" customHeight="1">
      <c r="A159" s="3">
        <f t="shared" si="174"/>
        <v>145</v>
      </c>
      <c r="B159" s="34">
        <f t="shared" si="237"/>
        <v>45577</v>
      </c>
      <c r="C159" s="2">
        <f t="shared" si="238"/>
        <v>884</v>
      </c>
      <c r="D159" s="5">
        <f t="shared" si="239"/>
        <v>1460</v>
      </c>
      <c r="E159" s="35">
        <f t="shared" si="251"/>
        <v>714</v>
      </c>
      <c r="F159" s="35">
        <f t="shared" si="252"/>
        <v>694</v>
      </c>
      <c r="G159" s="35">
        <f t="shared" si="253"/>
        <v>674</v>
      </c>
      <c r="H159" s="18">
        <f t="shared" si="254"/>
        <v>1630</v>
      </c>
      <c r="I159" s="18">
        <f t="shared" si="255"/>
        <v>1650</v>
      </c>
      <c r="J159" s="18">
        <f t="shared" si="256"/>
        <v>1670</v>
      </c>
      <c r="K159" s="18">
        <f t="shared" ref="K159:M159" si="283">K158</f>
        <v>2000</v>
      </c>
      <c r="L159" s="18">
        <f t="shared" si="283"/>
        <v>2000</v>
      </c>
      <c r="M159" s="18">
        <f t="shared" si="283"/>
        <v>2000</v>
      </c>
      <c r="N159" s="18">
        <f t="shared" si="258"/>
        <v>-370</v>
      </c>
      <c r="O159" s="18">
        <f t="shared" si="259"/>
        <v>-350</v>
      </c>
      <c r="P159" s="18">
        <f t="shared" si="260"/>
        <v>-330</v>
      </c>
      <c r="Q159" s="35">
        <f t="shared" ref="Q159:S159" si="284">Q158</f>
        <v>0</v>
      </c>
      <c r="R159" s="35">
        <f t="shared" si="284"/>
        <v>0</v>
      </c>
      <c r="S159" s="35">
        <f t="shared" si="284"/>
        <v>0</v>
      </c>
      <c r="T159" s="4">
        <f t="shared" si="262"/>
        <v>744</v>
      </c>
      <c r="U159" s="83">
        <f t="shared" si="246"/>
        <v>1600</v>
      </c>
      <c r="V159" s="83">
        <f t="shared" si="247"/>
        <v>1600</v>
      </c>
      <c r="W159" s="83">
        <f t="shared" si="248"/>
        <v>1600</v>
      </c>
      <c r="X159" s="4"/>
      <c r="Y159" s="18"/>
      <c r="Z159" s="18"/>
      <c r="AA159" s="18"/>
      <c r="AB159" s="50"/>
    </row>
    <row r="160" spans="1:28" ht="15" customHeight="1">
      <c r="A160" s="3">
        <f t="shared" si="174"/>
        <v>146</v>
      </c>
      <c r="B160" s="34">
        <f t="shared" si="237"/>
        <v>45578</v>
      </c>
      <c r="C160" s="2">
        <f t="shared" si="238"/>
        <v>884</v>
      </c>
      <c r="D160" s="5">
        <f t="shared" si="239"/>
        <v>1458</v>
      </c>
      <c r="E160" s="35">
        <f t="shared" si="251"/>
        <v>712</v>
      </c>
      <c r="F160" s="35">
        <f t="shared" si="252"/>
        <v>692</v>
      </c>
      <c r="G160" s="35">
        <f t="shared" si="253"/>
        <v>672</v>
      </c>
      <c r="H160" s="18">
        <f t="shared" si="254"/>
        <v>1630</v>
      </c>
      <c r="I160" s="18">
        <f t="shared" si="255"/>
        <v>1650</v>
      </c>
      <c r="J160" s="18">
        <f t="shared" si="256"/>
        <v>1670</v>
      </c>
      <c r="K160" s="18">
        <f t="shared" ref="K160:M160" si="285">K159</f>
        <v>2000</v>
      </c>
      <c r="L160" s="18">
        <f t="shared" si="285"/>
        <v>2000</v>
      </c>
      <c r="M160" s="18">
        <f t="shared" si="285"/>
        <v>2000</v>
      </c>
      <c r="N160" s="18">
        <f t="shared" si="258"/>
        <v>-370</v>
      </c>
      <c r="O160" s="18">
        <f t="shared" si="259"/>
        <v>-350</v>
      </c>
      <c r="P160" s="18">
        <f t="shared" si="260"/>
        <v>-330</v>
      </c>
      <c r="Q160" s="35">
        <f t="shared" ref="Q160:S160" si="286">Q159</f>
        <v>0</v>
      </c>
      <c r="R160" s="35">
        <f t="shared" si="286"/>
        <v>0</v>
      </c>
      <c r="S160" s="35">
        <f t="shared" si="286"/>
        <v>0</v>
      </c>
      <c r="T160" s="4">
        <f t="shared" si="262"/>
        <v>742</v>
      </c>
      <c r="U160" s="83">
        <f t="shared" si="246"/>
        <v>1600</v>
      </c>
      <c r="V160" s="83">
        <f t="shared" si="247"/>
        <v>1600</v>
      </c>
      <c r="W160" s="83">
        <f t="shared" si="248"/>
        <v>1600</v>
      </c>
      <c r="X160" s="4"/>
      <c r="Y160" s="18"/>
      <c r="Z160" s="18"/>
      <c r="AA160" s="18"/>
      <c r="AB160" s="50"/>
    </row>
    <row r="161" spans="1:28" ht="15" customHeight="1">
      <c r="A161" s="3">
        <f t="shared" si="174"/>
        <v>147</v>
      </c>
      <c r="B161" s="34">
        <f t="shared" si="237"/>
        <v>45579</v>
      </c>
      <c r="C161" s="2">
        <f t="shared" si="238"/>
        <v>884</v>
      </c>
      <c r="D161" s="5">
        <f t="shared" si="239"/>
        <v>1456</v>
      </c>
      <c r="E161" s="35">
        <f t="shared" si="251"/>
        <v>710</v>
      </c>
      <c r="F161" s="35">
        <f t="shared" si="252"/>
        <v>690</v>
      </c>
      <c r="G161" s="35">
        <f t="shared" si="253"/>
        <v>670</v>
      </c>
      <c r="H161" s="18">
        <f t="shared" si="254"/>
        <v>1630</v>
      </c>
      <c r="I161" s="18">
        <f t="shared" si="255"/>
        <v>1650</v>
      </c>
      <c r="J161" s="18">
        <f t="shared" si="256"/>
        <v>1670</v>
      </c>
      <c r="K161" s="18">
        <f t="shared" ref="K161:M161" si="287">K160</f>
        <v>2000</v>
      </c>
      <c r="L161" s="18">
        <f t="shared" si="287"/>
        <v>2000</v>
      </c>
      <c r="M161" s="18">
        <f t="shared" si="287"/>
        <v>2000</v>
      </c>
      <c r="N161" s="18">
        <f t="shared" si="258"/>
        <v>-370</v>
      </c>
      <c r="O161" s="18">
        <f t="shared" si="259"/>
        <v>-350</v>
      </c>
      <c r="P161" s="18">
        <f t="shared" si="260"/>
        <v>-330</v>
      </c>
      <c r="Q161" s="35">
        <f t="shared" ref="Q161:S161" si="288">Q160</f>
        <v>0</v>
      </c>
      <c r="R161" s="35">
        <f t="shared" si="288"/>
        <v>0</v>
      </c>
      <c r="S161" s="35">
        <f t="shared" si="288"/>
        <v>0</v>
      </c>
      <c r="T161" s="4">
        <f t="shared" si="262"/>
        <v>740</v>
      </c>
      <c r="U161" s="83">
        <f t="shared" si="246"/>
        <v>1600</v>
      </c>
      <c r="V161" s="83">
        <f t="shared" si="247"/>
        <v>1600</v>
      </c>
      <c r="W161" s="83">
        <f t="shared" si="248"/>
        <v>1600</v>
      </c>
      <c r="X161" s="4"/>
      <c r="Y161" s="18"/>
      <c r="Z161" s="18"/>
      <c r="AA161" s="18"/>
      <c r="AB161" s="50"/>
    </row>
    <row r="162" spans="1:28" ht="15" customHeight="1">
      <c r="A162" s="3">
        <f t="shared" si="174"/>
        <v>148</v>
      </c>
      <c r="B162" s="34">
        <f t="shared" si="237"/>
        <v>45580</v>
      </c>
      <c r="C162" s="2">
        <f t="shared" si="238"/>
        <v>884</v>
      </c>
      <c r="D162" s="5">
        <f t="shared" si="239"/>
        <v>1454</v>
      </c>
      <c r="E162" s="35">
        <f t="shared" si="251"/>
        <v>708</v>
      </c>
      <c r="F162" s="35">
        <f t="shared" si="252"/>
        <v>688</v>
      </c>
      <c r="G162" s="35">
        <f t="shared" si="253"/>
        <v>668</v>
      </c>
      <c r="H162" s="18">
        <f t="shared" si="254"/>
        <v>1630</v>
      </c>
      <c r="I162" s="18">
        <f t="shared" si="255"/>
        <v>1650</v>
      </c>
      <c r="J162" s="18">
        <f t="shared" si="256"/>
        <v>1670</v>
      </c>
      <c r="K162" s="18">
        <f t="shared" ref="K162:M162" si="289">K161</f>
        <v>2000</v>
      </c>
      <c r="L162" s="18">
        <f t="shared" si="289"/>
        <v>2000</v>
      </c>
      <c r="M162" s="18">
        <f t="shared" si="289"/>
        <v>2000</v>
      </c>
      <c r="N162" s="18">
        <f t="shared" si="258"/>
        <v>-370</v>
      </c>
      <c r="O162" s="18">
        <f t="shared" si="259"/>
        <v>-350</v>
      </c>
      <c r="P162" s="18">
        <f t="shared" si="260"/>
        <v>-330</v>
      </c>
      <c r="Q162" s="35">
        <f t="shared" ref="Q162:S162" si="290">Q161</f>
        <v>0</v>
      </c>
      <c r="R162" s="35">
        <f t="shared" si="290"/>
        <v>0</v>
      </c>
      <c r="S162" s="35">
        <f t="shared" si="290"/>
        <v>0</v>
      </c>
      <c r="T162" s="4">
        <f t="shared" si="262"/>
        <v>738</v>
      </c>
      <c r="U162" s="83">
        <f t="shared" si="246"/>
        <v>1600</v>
      </c>
      <c r="V162" s="83">
        <f t="shared" si="247"/>
        <v>1600</v>
      </c>
      <c r="W162" s="83">
        <f t="shared" si="248"/>
        <v>1600</v>
      </c>
      <c r="X162" s="4"/>
      <c r="Y162" s="18"/>
      <c r="Z162" s="18"/>
      <c r="AA162" s="18"/>
      <c r="AB162" s="50"/>
    </row>
    <row r="163" spans="1:28" ht="15" customHeight="1">
      <c r="A163" s="3">
        <f t="shared" si="174"/>
        <v>149</v>
      </c>
      <c r="B163" s="34">
        <f t="shared" si="237"/>
        <v>45581</v>
      </c>
      <c r="C163" s="2">
        <f t="shared" si="238"/>
        <v>884</v>
      </c>
      <c r="D163" s="5">
        <f t="shared" si="239"/>
        <v>1452</v>
      </c>
      <c r="E163" s="35">
        <f t="shared" si="251"/>
        <v>706</v>
      </c>
      <c r="F163" s="35">
        <f t="shared" si="252"/>
        <v>686</v>
      </c>
      <c r="G163" s="35">
        <f t="shared" si="253"/>
        <v>666</v>
      </c>
      <c r="H163" s="18">
        <f t="shared" si="254"/>
        <v>1630</v>
      </c>
      <c r="I163" s="18">
        <f t="shared" si="255"/>
        <v>1650</v>
      </c>
      <c r="J163" s="18">
        <f t="shared" si="256"/>
        <v>1670</v>
      </c>
      <c r="K163" s="18">
        <f t="shared" ref="K163:M163" si="291">K162</f>
        <v>2000</v>
      </c>
      <c r="L163" s="18">
        <f t="shared" si="291"/>
        <v>2000</v>
      </c>
      <c r="M163" s="18">
        <f t="shared" si="291"/>
        <v>2000</v>
      </c>
      <c r="N163" s="18">
        <f t="shared" si="258"/>
        <v>-370</v>
      </c>
      <c r="O163" s="18">
        <f t="shared" si="259"/>
        <v>-350</v>
      </c>
      <c r="P163" s="18">
        <f t="shared" si="260"/>
        <v>-330</v>
      </c>
      <c r="Q163" s="35">
        <f t="shared" ref="Q163:S163" si="292">Q162</f>
        <v>0</v>
      </c>
      <c r="R163" s="35">
        <f t="shared" si="292"/>
        <v>0</v>
      </c>
      <c r="S163" s="35">
        <f t="shared" si="292"/>
        <v>0</v>
      </c>
      <c r="T163" s="4">
        <f t="shared" si="262"/>
        <v>736</v>
      </c>
      <c r="U163" s="83">
        <f t="shared" si="246"/>
        <v>1600</v>
      </c>
      <c r="V163" s="83">
        <f t="shared" si="247"/>
        <v>1600</v>
      </c>
      <c r="W163" s="83">
        <f t="shared" si="248"/>
        <v>1600</v>
      </c>
      <c r="X163" s="4"/>
      <c r="Y163" s="18"/>
      <c r="Z163" s="18"/>
      <c r="AA163" s="18"/>
      <c r="AB163" s="50"/>
    </row>
    <row r="164" spans="1:28" ht="15" customHeight="1">
      <c r="A164" s="3">
        <f t="shared" si="174"/>
        <v>150</v>
      </c>
      <c r="B164" s="34">
        <f t="shared" si="237"/>
        <v>45582</v>
      </c>
      <c r="C164" s="2">
        <f t="shared" si="238"/>
        <v>884</v>
      </c>
      <c r="D164" s="5">
        <f t="shared" si="239"/>
        <v>1450</v>
      </c>
      <c r="E164" s="35">
        <f t="shared" si="251"/>
        <v>704</v>
      </c>
      <c r="F164" s="35">
        <f t="shared" si="252"/>
        <v>684</v>
      </c>
      <c r="G164" s="35">
        <f t="shared" si="253"/>
        <v>664</v>
      </c>
      <c r="H164" s="18">
        <f t="shared" si="254"/>
        <v>1630</v>
      </c>
      <c r="I164" s="18">
        <f t="shared" si="255"/>
        <v>1650</v>
      </c>
      <c r="J164" s="18">
        <f t="shared" si="256"/>
        <v>1670</v>
      </c>
      <c r="K164" s="18">
        <f t="shared" ref="K164:M164" si="293">K163</f>
        <v>2000</v>
      </c>
      <c r="L164" s="18">
        <f t="shared" si="293"/>
        <v>2000</v>
      </c>
      <c r="M164" s="18">
        <f t="shared" si="293"/>
        <v>2000</v>
      </c>
      <c r="N164" s="18">
        <f t="shared" si="258"/>
        <v>-370</v>
      </c>
      <c r="O164" s="18">
        <f t="shared" si="259"/>
        <v>-350</v>
      </c>
      <c r="P164" s="18">
        <f t="shared" si="260"/>
        <v>-330</v>
      </c>
      <c r="Q164" s="35">
        <f t="shared" ref="Q164:S164" si="294">Q163</f>
        <v>0</v>
      </c>
      <c r="R164" s="35">
        <f t="shared" si="294"/>
        <v>0</v>
      </c>
      <c r="S164" s="35">
        <f t="shared" si="294"/>
        <v>0</v>
      </c>
      <c r="T164" s="4">
        <f t="shared" si="262"/>
        <v>734</v>
      </c>
      <c r="U164" s="83">
        <f t="shared" si="246"/>
        <v>1600</v>
      </c>
      <c r="V164" s="83">
        <f t="shared" si="247"/>
        <v>1600</v>
      </c>
      <c r="W164" s="83">
        <f t="shared" si="248"/>
        <v>1600</v>
      </c>
      <c r="X164" s="4"/>
      <c r="Y164" s="18"/>
      <c r="Z164" s="18"/>
      <c r="AA164" s="18"/>
      <c r="AB164" s="50"/>
    </row>
    <row r="165" spans="1:28" ht="15" customHeight="1">
      <c r="A165" s="3">
        <f t="shared" si="174"/>
        <v>151</v>
      </c>
      <c r="B165" s="34">
        <f t="shared" si="237"/>
        <v>45583</v>
      </c>
      <c r="C165" s="2">
        <f t="shared" si="238"/>
        <v>884</v>
      </c>
      <c r="D165" s="5">
        <f t="shared" si="239"/>
        <v>1448</v>
      </c>
      <c r="E165" s="35">
        <f t="shared" si="251"/>
        <v>702</v>
      </c>
      <c r="F165" s="35">
        <f t="shared" si="252"/>
        <v>682</v>
      </c>
      <c r="G165" s="35">
        <f t="shared" si="253"/>
        <v>662</v>
      </c>
      <c r="H165" s="18">
        <f t="shared" si="254"/>
        <v>1630</v>
      </c>
      <c r="I165" s="18">
        <f t="shared" si="255"/>
        <v>1650</v>
      </c>
      <c r="J165" s="18">
        <f t="shared" si="256"/>
        <v>1670</v>
      </c>
      <c r="K165" s="18">
        <f t="shared" ref="K165:M165" si="295">K164</f>
        <v>2000</v>
      </c>
      <c r="L165" s="18">
        <f t="shared" si="295"/>
        <v>2000</v>
      </c>
      <c r="M165" s="18">
        <f t="shared" si="295"/>
        <v>2000</v>
      </c>
      <c r="N165" s="18">
        <f t="shared" si="258"/>
        <v>-370</v>
      </c>
      <c r="O165" s="18">
        <f t="shared" si="259"/>
        <v>-350</v>
      </c>
      <c r="P165" s="18">
        <f t="shared" si="260"/>
        <v>-330</v>
      </c>
      <c r="Q165" s="35">
        <f t="shared" ref="Q165:S165" si="296">Q164</f>
        <v>0</v>
      </c>
      <c r="R165" s="35">
        <f t="shared" si="296"/>
        <v>0</v>
      </c>
      <c r="S165" s="35">
        <f t="shared" si="296"/>
        <v>0</v>
      </c>
      <c r="T165" s="4">
        <f t="shared" si="262"/>
        <v>732</v>
      </c>
      <c r="U165" s="83">
        <f t="shared" si="246"/>
        <v>1600</v>
      </c>
      <c r="V165" s="83">
        <f t="shared" si="247"/>
        <v>1600</v>
      </c>
      <c r="W165" s="83">
        <f t="shared" si="248"/>
        <v>1600</v>
      </c>
      <c r="X165" s="4"/>
      <c r="Y165" s="18"/>
      <c r="Z165" s="18"/>
      <c r="AA165" s="18"/>
      <c r="AB165" s="50"/>
    </row>
    <row r="166" spans="1:28" ht="15" customHeight="1">
      <c r="A166" s="3">
        <f t="shared" si="174"/>
        <v>152</v>
      </c>
      <c r="B166" s="34">
        <f t="shared" si="237"/>
        <v>45584</v>
      </c>
      <c r="C166" s="2">
        <f t="shared" si="238"/>
        <v>884</v>
      </c>
      <c r="D166" s="5">
        <f t="shared" si="239"/>
        <v>1446</v>
      </c>
      <c r="E166" s="35">
        <f t="shared" si="251"/>
        <v>700</v>
      </c>
      <c r="F166" s="35">
        <f t="shared" si="252"/>
        <v>680</v>
      </c>
      <c r="G166" s="35">
        <f t="shared" si="253"/>
        <v>660</v>
      </c>
      <c r="H166" s="18">
        <f t="shared" si="254"/>
        <v>1630</v>
      </c>
      <c r="I166" s="18">
        <f t="shared" si="255"/>
        <v>1650</v>
      </c>
      <c r="J166" s="18">
        <f t="shared" si="256"/>
        <v>1670</v>
      </c>
      <c r="K166" s="18">
        <f t="shared" ref="K166:M166" si="297">K165</f>
        <v>2000</v>
      </c>
      <c r="L166" s="18">
        <f t="shared" si="297"/>
        <v>2000</v>
      </c>
      <c r="M166" s="18">
        <f t="shared" si="297"/>
        <v>2000</v>
      </c>
      <c r="N166" s="18">
        <f t="shared" si="258"/>
        <v>-370</v>
      </c>
      <c r="O166" s="18">
        <f t="shared" si="259"/>
        <v>-350</v>
      </c>
      <c r="P166" s="18">
        <f t="shared" si="260"/>
        <v>-330</v>
      </c>
      <c r="Q166" s="35">
        <f t="shared" ref="Q166:S166" si="298">Q165</f>
        <v>0</v>
      </c>
      <c r="R166" s="35">
        <f t="shared" si="298"/>
        <v>0</v>
      </c>
      <c r="S166" s="35">
        <f t="shared" si="298"/>
        <v>0</v>
      </c>
      <c r="T166" s="4">
        <f t="shared" si="262"/>
        <v>730</v>
      </c>
      <c r="U166" s="83">
        <f t="shared" si="246"/>
        <v>1600</v>
      </c>
      <c r="V166" s="83">
        <f t="shared" si="247"/>
        <v>1600</v>
      </c>
      <c r="W166" s="83">
        <f t="shared" si="248"/>
        <v>1600</v>
      </c>
      <c r="X166" s="4"/>
      <c r="Y166" s="18"/>
      <c r="Z166" s="18"/>
      <c r="AA166" s="18"/>
      <c r="AB166" s="50"/>
    </row>
    <row r="167" spans="1:28" ht="15" customHeight="1">
      <c r="A167" s="3">
        <f t="shared" si="174"/>
        <v>153</v>
      </c>
      <c r="B167" s="34">
        <f t="shared" si="237"/>
        <v>45585</v>
      </c>
      <c r="C167" s="2">
        <f t="shared" si="238"/>
        <v>884</v>
      </c>
      <c r="D167" s="5">
        <f t="shared" si="239"/>
        <v>1444</v>
      </c>
      <c r="E167" s="35">
        <f t="shared" si="251"/>
        <v>698</v>
      </c>
      <c r="F167" s="35">
        <f t="shared" si="252"/>
        <v>678</v>
      </c>
      <c r="G167" s="35">
        <f t="shared" si="253"/>
        <v>658</v>
      </c>
      <c r="H167" s="18">
        <f t="shared" si="254"/>
        <v>1630</v>
      </c>
      <c r="I167" s="18">
        <f t="shared" si="255"/>
        <v>1650</v>
      </c>
      <c r="J167" s="18">
        <f t="shared" si="256"/>
        <v>1670</v>
      </c>
      <c r="K167" s="18">
        <f t="shared" ref="K167:M167" si="299">K166</f>
        <v>2000</v>
      </c>
      <c r="L167" s="18">
        <f t="shared" si="299"/>
        <v>2000</v>
      </c>
      <c r="M167" s="18">
        <f t="shared" si="299"/>
        <v>2000</v>
      </c>
      <c r="N167" s="18">
        <f t="shared" si="258"/>
        <v>-370</v>
      </c>
      <c r="O167" s="18">
        <f t="shared" si="259"/>
        <v>-350</v>
      </c>
      <c r="P167" s="18">
        <f t="shared" si="260"/>
        <v>-330</v>
      </c>
      <c r="Q167" s="35">
        <f t="shared" ref="Q167:S167" si="300">Q166</f>
        <v>0</v>
      </c>
      <c r="R167" s="35">
        <f t="shared" si="300"/>
        <v>0</v>
      </c>
      <c r="S167" s="35">
        <f t="shared" si="300"/>
        <v>0</v>
      </c>
      <c r="T167" s="4">
        <f t="shared" si="262"/>
        <v>728</v>
      </c>
      <c r="U167" s="83">
        <f t="shared" si="246"/>
        <v>1600</v>
      </c>
      <c r="V167" s="83">
        <f t="shared" si="247"/>
        <v>1600</v>
      </c>
      <c r="W167" s="83">
        <f t="shared" si="248"/>
        <v>1600</v>
      </c>
      <c r="X167" s="4"/>
      <c r="Y167" s="18"/>
      <c r="Z167" s="18"/>
      <c r="AA167" s="18"/>
      <c r="AB167" s="50"/>
    </row>
    <row r="168" spans="1:28" ht="15" customHeight="1">
      <c r="A168" s="3">
        <f t="shared" si="174"/>
        <v>154</v>
      </c>
      <c r="B168" s="34">
        <f t="shared" si="237"/>
        <v>45586</v>
      </c>
      <c r="C168" s="2">
        <f t="shared" si="238"/>
        <v>884</v>
      </c>
      <c r="D168" s="5">
        <f t="shared" si="239"/>
        <v>1442</v>
      </c>
      <c r="E168" s="35">
        <f t="shared" si="251"/>
        <v>696</v>
      </c>
      <c r="F168" s="35">
        <f t="shared" si="252"/>
        <v>676</v>
      </c>
      <c r="G168" s="35">
        <f t="shared" si="253"/>
        <v>656</v>
      </c>
      <c r="H168" s="18">
        <f t="shared" si="254"/>
        <v>1630</v>
      </c>
      <c r="I168" s="18">
        <f t="shared" si="255"/>
        <v>1650</v>
      </c>
      <c r="J168" s="18">
        <f t="shared" si="256"/>
        <v>1670</v>
      </c>
      <c r="K168" s="18">
        <f t="shared" ref="K168:M168" si="301">K167</f>
        <v>2000</v>
      </c>
      <c r="L168" s="18">
        <f t="shared" si="301"/>
        <v>2000</v>
      </c>
      <c r="M168" s="18">
        <f t="shared" si="301"/>
        <v>2000</v>
      </c>
      <c r="N168" s="18">
        <f t="shared" si="258"/>
        <v>-370</v>
      </c>
      <c r="O168" s="18">
        <f t="shared" si="259"/>
        <v>-350</v>
      </c>
      <c r="P168" s="18">
        <f t="shared" si="260"/>
        <v>-330</v>
      </c>
      <c r="Q168" s="35">
        <f t="shared" ref="Q168:S168" si="302">Q167</f>
        <v>0</v>
      </c>
      <c r="R168" s="35">
        <f t="shared" si="302"/>
        <v>0</v>
      </c>
      <c r="S168" s="35">
        <f t="shared" si="302"/>
        <v>0</v>
      </c>
      <c r="T168" s="4">
        <f t="shared" si="262"/>
        <v>726</v>
      </c>
      <c r="U168" s="83">
        <f t="shared" si="246"/>
        <v>1600</v>
      </c>
      <c r="V168" s="83">
        <f t="shared" si="247"/>
        <v>1600</v>
      </c>
      <c r="W168" s="83">
        <f t="shared" si="248"/>
        <v>1600</v>
      </c>
      <c r="X168" s="4"/>
      <c r="Y168" s="18"/>
      <c r="Z168" s="18"/>
      <c r="AA168" s="18"/>
      <c r="AB168" s="50"/>
    </row>
    <row r="169" spans="1:28" ht="15" customHeight="1">
      <c r="A169" s="3">
        <f t="shared" si="174"/>
        <v>155</v>
      </c>
      <c r="B169" s="34">
        <f t="shared" si="237"/>
        <v>45587</v>
      </c>
      <c r="C169" s="2">
        <f t="shared" si="238"/>
        <v>884</v>
      </c>
      <c r="D169" s="5">
        <f t="shared" si="239"/>
        <v>1440</v>
      </c>
      <c r="E169" s="35">
        <f t="shared" si="251"/>
        <v>694</v>
      </c>
      <c r="F169" s="35">
        <f t="shared" si="252"/>
        <v>674</v>
      </c>
      <c r="G169" s="35">
        <f t="shared" si="253"/>
        <v>654</v>
      </c>
      <c r="H169" s="18">
        <f t="shared" si="254"/>
        <v>1630</v>
      </c>
      <c r="I169" s="18">
        <f t="shared" si="255"/>
        <v>1650</v>
      </c>
      <c r="J169" s="18">
        <f t="shared" si="256"/>
        <v>1670</v>
      </c>
      <c r="K169" s="18">
        <f t="shared" ref="K169:M169" si="303">K168</f>
        <v>2000</v>
      </c>
      <c r="L169" s="18">
        <f t="shared" si="303"/>
        <v>2000</v>
      </c>
      <c r="M169" s="18">
        <f t="shared" si="303"/>
        <v>2000</v>
      </c>
      <c r="N169" s="18">
        <f t="shared" si="258"/>
        <v>-370</v>
      </c>
      <c r="O169" s="18">
        <f t="shared" si="259"/>
        <v>-350</v>
      </c>
      <c r="P169" s="18">
        <f t="shared" si="260"/>
        <v>-330</v>
      </c>
      <c r="Q169" s="35">
        <f t="shared" ref="Q169:S169" si="304">Q168</f>
        <v>0</v>
      </c>
      <c r="R169" s="35">
        <f t="shared" si="304"/>
        <v>0</v>
      </c>
      <c r="S169" s="35">
        <f t="shared" si="304"/>
        <v>0</v>
      </c>
      <c r="T169" s="4">
        <f t="shared" si="262"/>
        <v>724</v>
      </c>
      <c r="U169" s="83">
        <f t="shared" si="246"/>
        <v>1600</v>
      </c>
      <c r="V169" s="83">
        <f t="shared" si="247"/>
        <v>1600</v>
      </c>
      <c r="W169" s="83">
        <f t="shared" si="248"/>
        <v>1600</v>
      </c>
      <c r="X169" s="4"/>
      <c r="Y169" s="18"/>
      <c r="Z169" s="18"/>
      <c r="AA169" s="18"/>
      <c r="AB169" s="50"/>
    </row>
    <row r="170" spans="1:28" ht="15" customHeight="1">
      <c r="A170" s="3">
        <f t="shared" si="174"/>
        <v>156</v>
      </c>
      <c r="B170" s="34">
        <f t="shared" si="237"/>
        <v>45588</v>
      </c>
      <c r="C170" s="2">
        <f t="shared" si="238"/>
        <v>884</v>
      </c>
      <c r="D170" s="5">
        <f t="shared" si="239"/>
        <v>1438</v>
      </c>
      <c r="E170" s="35">
        <f t="shared" si="251"/>
        <v>692</v>
      </c>
      <c r="F170" s="35">
        <f t="shared" si="252"/>
        <v>672</v>
      </c>
      <c r="G170" s="35">
        <f t="shared" si="253"/>
        <v>652</v>
      </c>
      <c r="H170" s="18">
        <f t="shared" si="254"/>
        <v>1630</v>
      </c>
      <c r="I170" s="18">
        <f t="shared" si="255"/>
        <v>1650</v>
      </c>
      <c r="J170" s="18">
        <f t="shared" si="256"/>
        <v>1670</v>
      </c>
      <c r="K170" s="18">
        <f t="shared" ref="K170:M170" si="305">K169</f>
        <v>2000</v>
      </c>
      <c r="L170" s="18">
        <f t="shared" si="305"/>
        <v>2000</v>
      </c>
      <c r="M170" s="18">
        <f t="shared" si="305"/>
        <v>2000</v>
      </c>
      <c r="N170" s="18">
        <f t="shared" si="258"/>
        <v>-370</v>
      </c>
      <c r="O170" s="18">
        <f t="shared" si="259"/>
        <v>-350</v>
      </c>
      <c r="P170" s="18">
        <f t="shared" si="260"/>
        <v>-330</v>
      </c>
      <c r="Q170" s="35">
        <f t="shared" ref="Q170:S170" si="306">Q169</f>
        <v>0</v>
      </c>
      <c r="R170" s="35">
        <f t="shared" si="306"/>
        <v>0</v>
      </c>
      <c r="S170" s="35">
        <f t="shared" si="306"/>
        <v>0</v>
      </c>
      <c r="T170" s="4">
        <f t="shared" si="262"/>
        <v>722</v>
      </c>
      <c r="U170" s="83">
        <f t="shared" si="246"/>
        <v>1600</v>
      </c>
      <c r="V170" s="83">
        <f t="shared" si="247"/>
        <v>1600</v>
      </c>
      <c r="W170" s="83">
        <f t="shared" si="248"/>
        <v>1600</v>
      </c>
      <c r="X170" s="4"/>
      <c r="Y170" s="18"/>
      <c r="Z170" s="18"/>
      <c r="AA170" s="18"/>
      <c r="AB170" s="50"/>
    </row>
    <row r="171" spans="1:28" ht="15" customHeight="1">
      <c r="A171" s="3">
        <f t="shared" si="174"/>
        <v>157</v>
      </c>
      <c r="B171" s="34">
        <f t="shared" si="237"/>
        <v>45589</v>
      </c>
      <c r="C171" s="2">
        <f t="shared" si="238"/>
        <v>884</v>
      </c>
      <c r="D171" s="5">
        <f t="shared" si="239"/>
        <v>1436</v>
      </c>
      <c r="E171" s="35">
        <f t="shared" si="251"/>
        <v>690</v>
      </c>
      <c r="F171" s="35">
        <f t="shared" si="252"/>
        <v>670</v>
      </c>
      <c r="G171" s="35">
        <f t="shared" si="253"/>
        <v>650</v>
      </c>
      <c r="H171" s="18">
        <f t="shared" si="254"/>
        <v>1630</v>
      </c>
      <c r="I171" s="18">
        <f t="shared" si="255"/>
        <v>1650</v>
      </c>
      <c r="J171" s="18">
        <f t="shared" si="256"/>
        <v>1670</v>
      </c>
      <c r="K171" s="18">
        <f t="shared" ref="K171:M171" si="307">K170</f>
        <v>2000</v>
      </c>
      <c r="L171" s="18">
        <f t="shared" si="307"/>
        <v>2000</v>
      </c>
      <c r="M171" s="18">
        <f t="shared" si="307"/>
        <v>2000</v>
      </c>
      <c r="N171" s="18">
        <f t="shared" si="258"/>
        <v>-370</v>
      </c>
      <c r="O171" s="18">
        <f t="shared" si="259"/>
        <v>-350</v>
      </c>
      <c r="P171" s="18">
        <f t="shared" si="260"/>
        <v>-330</v>
      </c>
      <c r="Q171" s="35">
        <f t="shared" ref="Q171:S171" si="308">Q170</f>
        <v>0</v>
      </c>
      <c r="R171" s="35">
        <f t="shared" si="308"/>
        <v>0</v>
      </c>
      <c r="S171" s="35">
        <f t="shared" si="308"/>
        <v>0</v>
      </c>
      <c r="T171" s="4">
        <f t="shared" si="262"/>
        <v>720</v>
      </c>
      <c r="U171" s="83">
        <f t="shared" si="246"/>
        <v>1600</v>
      </c>
      <c r="V171" s="83">
        <f t="shared" si="247"/>
        <v>1600</v>
      </c>
      <c r="W171" s="83">
        <f t="shared" si="248"/>
        <v>1600</v>
      </c>
      <c r="X171" s="4"/>
      <c r="Y171" s="18"/>
      <c r="Z171" s="18"/>
      <c r="AA171" s="18"/>
      <c r="AB171" s="50"/>
    </row>
    <row r="172" spans="1:28" ht="15" customHeight="1">
      <c r="A172" s="3">
        <f t="shared" si="174"/>
        <v>158</v>
      </c>
      <c r="B172" s="34">
        <f t="shared" si="237"/>
        <v>45590</v>
      </c>
      <c r="C172" s="2">
        <f t="shared" si="238"/>
        <v>884</v>
      </c>
      <c r="D172" s="5">
        <f t="shared" si="239"/>
        <v>1434</v>
      </c>
      <c r="E172" s="35">
        <f t="shared" si="251"/>
        <v>688</v>
      </c>
      <c r="F172" s="35">
        <f t="shared" si="252"/>
        <v>668</v>
      </c>
      <c r="G172" s="35">
        <f t="shared" si="253"/>
        <v>648</v>
      </c>
      <c r="H172" s="18">
        <f t="shared" si="254"/>
        <v>1630</v>
      </c>
      <c r="I172" s="18">
        <f t="shared" si="255"/>
        <v>1650</v>
      </c>
      <c r="J172" s="18">
        <f t="shared" si="256"/>
        <v>1670</v>
      </c>
      <c r="K172" s="18">
        <f t="shared" ref="K172:M172" si="309">K171</f>
        <v>2000</v>
      </c>
      <c r="L172" s="18">
        <f t="shared" si="309"/>
        <v>2000</v>
      </c>
      <c r="M172" s="18">
        <f t="shared" si="309"/>
        <v>2000</v>
      </c>
      <c r="N172" s="18">
        <f t="shared" si="258"/>
        <v>-370</v>
      </c>
      <c r="O172" s="18">
        <f t="shared" si="259"/>
        <v>-350</v>
      </c>
      <c r="P172" s="18">
        <f t="shared" si="260"/>
        <v>-330</v>
      </c>
      <c r="Q172" s="35">
        <f t="shared" ref="Q172:S172" si="310">Q171</f>
        <v>0</v>
      </c>
      <c r="R172" s="35">
        <f t="shared" si="310"/>
        <v>0</v>
      </c>
      <c r="S172" s="35">
        <f t="shared" si="310"/>
        <v>0</v>
      </c>
      <c r="T172" s="4">
        <f t="shared" si="262"/>
        <v>718</v>
      </c>
      <c r="U172" s="83">
        <f t="shared" si="246"/>
        <v>1600</v>
      </c>
      <c r="V172" s="83">
        <f t="shared" si="247"/>
        <v>1600</v>
      </c>
      <c r="W172" s="83">
        <f t="shared" si="248"/>
        <v>1600</v>
      </c>
      <c r="X172" s="4"/>
      <c r="Y172" s="18"/>
      <c r="Z172" s="18"/>
      <c r="AA172" s="18"/>
      <c r="AB172" s="50"/>
    </row>
    <row r="173" spans="1:28" ht="15" customHeight="1">
      <c r="A173" s="3">
        <f t="shared" si="174"/>
        <v>159</v>
      </c>
      <c r="B173" s="34">
        <f t="shared" si="237"/>
        <v>45591</v>
      </c>
      <c r="C173" s="2">
        <f t="shared" si="238"/>
        <v>884</v>
      </c>
      <c r="D173" s="5">
        <f t="shared" si="239"/>
        <v>1432</v>
      </c>
      <c r="E173" s="35">
        <f t="shared" si="251"/>
        <v>686</v>
      </c>
      <c r="F173" s="35">
        <f t="shared" si="252"/>
        <v>666</v>
      </c>
      <c r="G173" s="35">
        <f t="shared" si="253"/>
        <v>646</v>
      </c>
      <c r="H173" s="18">
        <f t="shared" si="254"/>
        <v>1630</v>
      </c>
      <c r="I173" s="18">
        <f t="shared" si="255"/>
        <v>1650</v>
      </c>
      <c r="J173" s="18">
        <f t="shared" si="256"/>
        <v>1670</v>
      </c>
      <c r="K173" s="18">
        <f t="shared" ref="K173:M173" si="311">K172</f>
        <v>2000</v>
      </c>
      <c r="L173" s="18">
        <f t="shared" si="311"/>
        <v>2000</v>
      </c>
      <c r="M173" s="18">
        <f t="shared" si="311"/>
        <v>2000</v>
      </c>
      <c r="N173" s="18">
        <f t="shared" si="258"/>
        <v>-370</v>
      </c>
      <c r="O173" s="18">
        <f t="shared" si="259"/>
        <v>-350</v>
      </c>
      <c r="P173" s="18">
        <f t="shared" si="260"/>
        <v>-330</v>
      </c>
      <c r="Q173" s="35">
        <f t="shared" ref="Q173:S173" si="312">Q172</f>
        <v>0</v>
      </c>
      <c r="R173" s="35">
        <f t="shared" si="312"/>
        <v>0</v>
      </c>
      <c r="S173" s="35">
        <f t="shared" si="312"/>
        <v>0</v>
      </c>
      <c r="T173" s="4">
        <f t="shared" si="262"/>
        <v>716</v>
      </c>
      <c r="U173" s="83">
        <f t="shared" si="246"/>
        <v>1600</v>
      </c>
      <c r="V173" s="83">
        <f t="shared" si="247"/>
        <v>1600</v>
      </c>
      <c r="W173" s="83">
        <f t="shared" si="248"/>
        <v>1600</v>
      </c>
      <c r="X173" s="4"/>
      <c r="Y173" s="18"/>
      <c r="Z173" s="18"/>
      <c r="AA173" s="18"/>
      <c r="AB173" s="50"/>
    </row>
    <row r="174" spans="1:28" ht="15" customHeight="1">
      <c r="A174" s="3">
        <f t="shared" si="174"/>
        <v>160</v>
      </c>
      <c r="B174" s="34">
        <f t="shared" si="237"/>
        <v>45592</v>
      </c>
      <c r="C174" s="2">
        <f t="shared" si="238"/>
        <v>884</v>
      </c>
      <c r="D174" s="5">
        <f t="shared" si="239"/>
        <v>1430</v>
      </c>
      <c r="E174" s="35">
        <f t="shared" si="251"/>
        <v>684</v>
      </c>
      <c r="F174" s="35">
        <f t="shared" si="252"/>
        <v>664</v>
      </c>
      <c r="G174" s="35">
        <f t="shared" si="253"/>
        <v>644</v>
      </c>
      <c r="H174" s="18">
        <f t="shared" si="254"/>
        <v>1630</v>
      </c>
      <c r="I174" s="18">
        <f t="shared" si="255"/>
        <v>1650</v>
      </c>
      <c r="J174" s="18">
        <f t="shared" si="256"/>
        <v>1670</v>
      </c>
      <c r="K174" s="18">
        <f t="shared" ref="K174:M174" si="313">K173</f>
        <v>2000</v>
      </c>
      <c r="L174" s="18">
        <f t="shared" si="313"/>
        <v>2000</v>
      </c>
      <c r="M174" s="18">
        <f t="shared" si="313"/>
        <v>2000</v>
      </c>
      <c r="N174" s="18">
        <f t="shared" si="258"/>
        <v>-370</v>
      </c>
      <c r="O174" s="18">
        <f t="shared" si="259"/>
        <v>-350</v>
      </c>
      <c r="P174" s="18">
        <f t="shared" si="260"/>
        <v>-330</v>
      </c>
      <c r="Q174" s="35">
        <f t="shared" ref="Q174:S174" si="314">Q173</f>
        <v>0</v>
      </c>
      <c r="R174" s="35">
        <f t="shared" si="314"/>
        <v>0</v>
      </c>
      <c r="S174" s="35">
        <f t="shared" si="314"/>
        <v>0</v>
      </c>
      <c r="T174" s="4">
        <f t="shared" si="262"/>
        <v>714</v>
      </c>
      <c r="U174" s="83">
        <f t="shared" si="246"/>
        <v>1600</v>
      </c>
      <c r="V174" s="83">
        <f t="shared" si="247"/>
        <v>1600</v>
      </c>
      <c r="W174" s="83">
        <f t="shared" si="248"/>
        <v>1600</v>
      </c>
      <c r="X174" s="4"/>
      <c r="Y174" s="18"/>
      <c r="Z174" s="18"/>
      <c r="AA174" s="18"/>
      <c r="AB174" s="50"/>
    </row>
    <row r="175" spans="1:28" ht="15" customHeight="1">
      <c r="A175" s="3">
        <f t="shared" si="174"/>
        <v>161</v>
      </c>
      <c r="B175" s="34">
        <f t="shared" si="237"/>
        <v>45593</v>
      </c>
      <c r="C175" s="2">
        <f t="shared" si="238"/>
        <v>884</v>
      </c>
      <c r="D175" s="5">
        <f t="shared" si="239"/>
        <v>1428</v>
      </c>
      <c r="E175" s="35">
        <f t="shared" si="251"/>
        <v>682</v>
      </c>
      <c r="F175" s="35">
        <f t="shared" si="252"/>
        <v>662</v>
      </c>
      <c r="G175" s="35">
        <f t="shared" si="253"/>
        <v>642</v>
      </c>
      <c r="H175" s="18">
        <f t="shared" si="254"/>
        <v>1630</v>
      </c>
      <c r="I175" s="18">
        <f t="shared" si="255"/>
        <v>1650</v>
      </c>
      <c r="J175" s="18">
        <f t="shared" si="256"/>
        <v>1670</v>
      </c>
      <c r="K175" s="18">
        <f t="shared" ref="K175:M175" si="315">K174</f>
        <v>2000</v>
      </c>
      <c r="L175" s="18">
        <f t="shared" si="315"/>
        <v>2000</v>
      </c>
      <c r="M175" s="18">
        <f t="shared" si="315"/>
        <v>2000</v>
      </c>
      <c r="N175" s="18">
        <f t="shared" si="258"/>
        <v>-370</v>
      </c>
      <c r="O175" s="18">
        <f t="shared" si="259"/>
        <v>-350</v>
      </c>
      <c r="P175" s="18">
        <f t="shared" si="260"/>
        <v>-330</v>
      </c>
      <c r="Q175" s="35">
        <f t="shared" ref="Q175:S175" si="316">Q174</f>
        <v>0</v>
      </c>
      <c r="R175" s="35">
        <f t="shared" si="316"/>
        <v>0</v>
      </c>
      <c r="S175" s="35">
        <f t="shared" si="316"/>
        <v>0</v>
      </c>
      <c r="T175" s="4">
        <f t="shared" si="262"/>
        <v>712</v>
      </c>
      <c r="U175" s="83">
        <f t="shared" si="246"/>
        <v>1600</v>
      </c>
      <c r="V175" s="83">
        <f t="shared" si="247"/>
        <v>1600</v>
      </c>
      <c r="W175" s="83">
        <f t="shared" si="248"/>
        <v>1600</v>
      </c>
      <c r="X175" s="4"/>
      <c r="Y175" s="18"/>
      <c r="Z175" s="18"/>
      <c r="AA175" s="18"/>
      <c r="AB175" s="50"/>
    </row>
    <row r="176" spans="1:28" ht="15" customHeight="1">
      <c r="A176" s="3">
        <f t="shared" si="174"/>
        <v>162</v>
      </c>
      <c r="B176" s="34">
        <f t="shared" si="237"/>
        <v>45594</v>
      </c>
      <c r="C176" s="2">
        <f t="shared" si="238"/>
        <v>884</v>
      </c>
      <c r="D176" s="5">
        <f t="shared" si="239"/>
        <v>1426</v>
      </c>
      <c r="E176" s="35">
        <f t="shared" si="251"/>
        <v>680</v>
      </c>
      <c r="F176" s="35">
        <f t="shared" si="252"/>
        <v>660</v>
      </c>
      <c r="G176" s="35">
        <f t="shared" si="253"/>
        <v>640</v>
      </c>
      <c r="H176" s="18">
        <f t="shared" si="254"/>
        <v>1630</v>
      </c>
      <c r="I176" s="18">
        <f t="shared" si="255"/>
        <v>1650</v>
      </c>
      <c r="J176" s="18">
        <f t="shared" si="256"/>
        <v>1670</v>
      </c>
      <c r="K176" s="18">
        <f t="shared" ref="K176:M176" si="317">K175</f>
        <v>2000</v>
      </c>
      <c r="L176" s="18">
        <f t="shared" si="317"/>
        <v>2000</v>
      </c>
      <c r="M176" s="18">
        <f t="shared" si="317"/>
        <v>2000</v>
      </c>
      <c r="N176" s="18">
        <f t="shared" si="258"/>
        <v>-370</v>
      </c>
      <c r="O176" s="18">
        <f t="shared" si="259"/>
        <v>-350</v>
      </c>
      <c r="P176" s="18">
        <f t="shared" si="260"/>
        <v>-330</v>
      </c>
      <c r="Q176" s="35">
        <f t="shared" ref="Q176:S176" si="318">Q175</f>
        <v>0</v>
      </c>
      <c r="R176" s="35">
        <f t="shared" si="318"/>
        <v>0</v>
      </c>
      <c r="S176" s="35">
        <f t="shared" si="318"/>
        <v>0</v>
      </c>
      <c r="T176" s="4">
        <f t="shared" si="262"/>
        <v>710</v>
      </c>
      <c r="U176" s="83">
        <f t="shared" si="246"/>
        <v>1600</v>
      </c>
      <c r="V176" s="83">
        <f t="shared" si="247"/>
        <v>1600</v>
      </c>
      <c r="W176" s="83">
        <f t="shared" si="248"/>
        <v>1600</v>
      </c>
      <c r="X176" s="4"/>
      <c r="Y176" s="18"/>
      <c r="Z176" s="18"/>
      <c r="AA176" s="18"/>
      <c r="AB176" s="50"/>
    </row>
    <row r="177" spans="1:28" ht="15" customHeight="1">
      <c r="A177" s="3">
        <f t="shared" si="174"/>
        <v>163</v>
      </c>
      <c r="B177" s="34">
        <f t="shared" si="237"/>
        <v>45595</v>
      </c>
      <c r="C177" s="2">
        <f t="shared" si="238"/>
        <v>884</v>
      </c>
      <c r="D177" s="5">
        <f t="shared" si="239"/>
        <v>1424</v>
      </c>
      <c r="E177" s="35">
        <f t="shared" si="251"/>
        <v>678</v>
      </c>
      <c r="F177" s="35">
        <f t="shared" si="252"/>
        <v>658</v>
      </c>
      <c r="G177" s="35">
        <f t="shared" si="253"/>
        <v>638</v>
      </c>
      <c r="H177" s="18">
        <f t="shared" si="254"/>
        <v>1630</v>
      </c>
      <c r="I177" s="18">
        <f t="shared" si="255"/>
        <v>1650</v>
      </c>
      <c r="J177" s="18">
        <f t="shared" si="256"/>
        <v>1670</v>
      </c>
      <c r="K177" s="18">
        <f t="shared" ref="K177:M177" si="319">K176</f>
        <v>2000</v>
      </c>
      <c r="L177" s="18">
        <f t="shared" si="319"/>
        <v>2000</v>
      </c>
      <c r="M177" s="18">
        <f t="shared" si="319"/>
        <v>2000</v>
      </c>
      <c r="N177" s="18">
        <f t="shared" si="258"/>
        <v>-370</v>
      </c>
      <c r="O177" s="18">
        <f t="shared" si="259"/>
        <v>-350</v>
      </c>
      <c r="P177" s="18">
        <f t="shared" si="260"/>
        <v>-330</v>
      </c>
      <c r="Q177" s="35">
        <f t="shared" ref="Q177:S177" si="320">Q176</f>
        <v>0</v>
      </c>
      <c r="R177" s="35">
        <f t="shared" si="320"/>
        <v>0</v>
      </c>
      <c r="S177" s="35">
        <f t="shared" si="320"/>
        <v>0</v>
      </c>
      <c r="T177" s="4">
        <f t="shared" si="262"/>
        <v>708</v>
      </c>
      <c r="U177" s="83">
        <f t="shared" si="246"/>
        <v>1600</v>
      </c>
      <c r="V177" s="83">
        <f t="shared" si="247"/>
        <v>1600</v>
      </c>
      <c r="W177" s="83">
        <f t="shared" si="248"/>
        <v>1600</v>
      </c>
      <c r="X177" s="4"/>
      <c r="Y177" s="18"/>
      <c r="Z177" s="18"/>
      <c r="AA177" s="18"/>
      <c r="AB177" s="50"/>
    </row>
    <row r="178" spans="1:28" ht="15" customHeight="1">
      <c r="A178" s="3">
        <f t="shared" si="174"/>
        <v>164</v>
      </c>
      <c r="B178" s="34">
        <f t="shared" si="237"/>
        <v>45596</v>
      </c>
      <c r="C178" s="2">
        <f t="shared" si="238"/>
        <v>884</v>
      </c>
      <c r="D178" s="5">
        <f t="shared" si="239"/>
        <v>1422</v>
      </c>
      <c r="E178" s="35">
        <f t="shared" si="251"/>
        <v>676</v>
      </c>
      <c r="F178" s="35">
        <f t="shared" si="252"/>
        <v>656</v>
      </c>
      <c r="G178" s="35">
        <f t="shared" si="253"/>
        <v>636</v>
      </c>
      <c r="H178" s="18">
        <f t="shared" si="254"/>
        <v>1630</v>
      </c>
      <c r="I178" s="18">
        <f t="shared" si="255"/>
        <v>1650</v>
      </c>
      <c r="J178" s="18">
        <f t="shared" si="256"/>
        <v>1670</v>
      </c>
      <c r="K178" s="18">
        <f t="shared" ref="K178:M178" si="321">K177</f>
        <v>2000</v>
      </c>
      <c r="L178" s="18">
        <f t="shared" si="321"/>
        <v>2000</v>
      </c>
      <c r="M178" s="18">
        <f t="shared" si="321"/>
        <v>2000</v>
      </c>
      <c r="N178" s="18">
        <f t="shared" si="258"/>
        <v>-370</v>
      </c>
      <c r="O178" s="18">
        <f t="shared" si="259"/>
        <v>-350</v>
      </c>
      <c r="P178" s="18">
        <f t="shared" si="260"/>
        <v>-330</v>
      </c>
      <c r="Q178" s="35">
        <f t="shared" ref="Q178:S178" si="322">Q177</f>
        <v>0</v>
      </c>
      <c r="R178" s="35">
        <f t="shared" si="322"/>
        <v>0</v>
      </c>
      <c r="S178" s="35">
        <f t="shared" si="322"/>
        <v>0</v>
      </c>
      <c r="T178" s="4">
        <f t="shared" si="262"/>
        <v>706</v>
      </c>
      <c r="U178" s="83">
        <f t="shared" si="246"/>
        <v>1600</v>
      </c>
      <c r="V178" s="83">
        <f t="shared" si="247"/>
        <v>1600</v>
      </c>
      <c r="W178" s="83">
        <f t="shared" si="248"/>
        <v>1600</v>
      </c>
      <c r="X178" s="4"/>
      <c r="Y178" s="18"/>
      <c r="Z178" s="18"/>
      <c r="AA178" s="18"/>
      <c r="AB178" s="50"/>
    </row>
    <row r="179" spans="1:28" ht="15" customHeight="1">
      <c r="A179" s="3">
        <f t="shared" si="174"/>
        <v>165</v>
      </c>
      <c r="B179" s="34">
        <f t="shared" si="237"/>
        <v>45597</v>
      </c>
      <c r="C179" s="2">
        <f t="shared" si="238"/>
        <v>884</v>
      </c>
      <c r="D179" s="5">
        <f t="shared" si="239"/>
        <v>1420</v>
      </c>
      <c r="E179" s="35">
        <f t="shared" ref="E179:E239" si="323">C179+D179-H179</f>
        <v>674</v>
      </c>
      <c r="F179" s="35">
        <f t="shared" ref="F179:F239" si="324">C179+D179-I179</f>
        <v>654</v>
      </c>
      <c r="G179" s="35">
        <f t="shared" ref="G179:G239" si="325">D179+C179-J179</f>
        <v>634</v>
      </c>
      <c r="H179" s="18">
        <f t="shared" ref="H179:H239" si="326">K179+N179</f>
        <v>1630</v>
      </c>
      <c r="I179" s="18">
        <f t="shared" ref="I179:I239" si="327">L179+O179</f>
        <v>1650</v>
      </c>
      <c r="J179" s="18">
        <f t="shared" ref="J179:J239" si="328">M179+P179</f>
        <v>1670</v>
      </c>
      <c r="K179" s="18">
        <f t="shared" ref="K179:M179" si="329">K178</f>
        <v>2000</v>
      </c>
      <c r="L179" s="18">
        <f t="shared" si="329"/>
        <v>2000</v>
      </c>
      <c r="M179" s="18">
        <f t="shared" si="329"/>
        <v>2000</v>
      </c>
      <c r="N179" s="18">
        <f t="shared" ref="N179:N239" si="330">N178-Q179</f>
        <v>-370</v>
      </c>
      <c r="O179" s="18">
        <f t="shared" ref="O179:O239" si="331">O178-R179</f>
        <v>-350</v>
      </c>
      <c r="P179" s="18">
        <f t="shared" ref="P179:P239" si="332">P178-S179</f>
        <v>-330</v>
      </c>
      <c r="Q179" s="35">
        <f t="shared" ref="Q179:S179" si="333">Q178</f>
        <v>0</v>
      </c>
      <c r="R179" s="35">
        <f t="shared" si="333"/>
        <v>0</v>
      </c>
      <c r="S179" s="35">
        <f t="shared" si="333"/>
        <v>0</v>
      </c>
      <c r="T179" s="4">
        <f t="shared" ref="T179:T239" si="334">D179+C179-V179</f>
        <v>704</v>
      </c>
      <c r="U179" s="83">
        <f t="shared" si="246"/>
        <v>1600</v>
      </c>
      <c r="V179" s="83">
        <f t="shared" si="247"/>
        <v>1600</v>
      </c>
      <c r="W179" s="83">
        <f t="shared" si="248"/>
        <v>1600</v>
      </c>
      <c r="X179" s="4"/>
      <c r="Y179" s="18"/>
      <c r="Z179" s="18"/>
      <c r="AA179" s="18"/>
      <c r="AB179" s="50"/>
    </row>
    <row r="180" spans="1:28" ht="15" customHeight="1">
      <c r="A180" s="3">
        <f t="shared" si="174"/>
        <v>166</v>
      </c>
      <c r="B180" s="34">
        <f t="shared" si="237"/>
        <v>45598</v>
      </c>
      <c r="C180" s="2">
        <f t="shared" si="238"/>
        <v>884</v>
      </c>
      <c r="D180" s="5">
        <f t="shared" si="239"/>
        <v>1418</v>
      </c>
      <c r="E180" s="35">
        <f t="shared" si="323"/>
        <v>672</v>
      </c>
      <c r="F180" s="35">
        <f t="shared" si="324"/>
        <v>652</v>
      </c>
      <c r="G180" s="35">
        <f t="shared" si="325"/>
        <v>632</v>
      </c>
      <c r="H180" s="18">
        <f t="shared" si="326"/>
        <v>1630</v>
      </c>
      <c r="I180" s="18">
        <f t="shared" si="327"/>
        <v>1650</v>
      </c>
      <c r="J180" s="18">
        <f t="shared" si="328"/>
        <v>1670</v>
      </c>
      <c r="K180" s="18">
        <f t="shared" ref="K180:M180" si="335">K179</f>
        <v>2000</v>
      </c>
      <c r="L180" s="18">
        <f t="shared" si="335"/>
        <v>2000</v>
      </c>
      <c r="M180" s="18">
        <f t="shared" si="335"/>
        <v>2000</v>
      </c>
      <c r="N180" s="18">
        <f t="shared" si="330"/>
        <v>-370</v>
      </c>
      <c r="O180" s="18">
        <f t="shared" si="331"/>
        <v>-350</v>
      </c>
      <c r="P180" s="18">
        <f t="shared" si="332"/>
        <v>-330</v>
      </c>
      <c r="Q180" s="35">
        <f t="shared" ref="Q180:S180" si="336">Q179</f>
        <v>0</v>
      </c>
      <c r="R180" s="35">
        <f t="shared" si="336"/>
        <v>0</v>
      </c>
      <c r="S180" s="35">
        <f t="shared" si="336"/>
        <v>0</v>
      </c>
      <c r="T180" s="4">
        <f t="shared" si="334"/>
        <v>702</v>
      </c>
      <c r="U180" s="83">
        <f t="shared" si="246"/>
        <v>1600</v>
      </c>
      <c r="V180" s="83">
        <f t="shared" si="247"/>
        <v>1600</v>
      </c>
      <c r="W180" s="83">
        <f t="shared" si="248"/>
        <v>1600</v>
      </c>
      <c r="X180" s="4"/>
      <c r="Y180" s="18"/>
      <c r="Z180" s="18"/>
      <c r="AA180" s="18"/>
      <c r="AB180" s="50"/>
    </row>
    <row r="181" spans="1:28" ht="15" customHeight="1">
      <c r="A181" s="3">
        <f t="shared" si="174"/>
        <v>167</v>
      </c>
      <c r="B181" s="34">
        <f t="shared" si="237"/>
        <v>45599</v>
      </c>
      <c r="C181" s="2">
        <f t="shared" si="238"/>
        <v>884</v>
      </c>
      <c r="D181" s="5">
        <f t="shared" si="239"/>
        <v>1416</v>
      </c>
      <c r="E181" s="35">
        <f t="shared" si="323"/>
        <v>670</v>
      </c>
      <c r="F181" s="35">
        <f t="shared" si="324"/>
        <v>650</v>
      </c>
      <c r="G181" s="35">
        <f t="shared" si="325"/>
        <v>630</v>
      </c>
      <c r="H181" s="18">
        <f t="shared" si="326"/>
        <v>1630</v>
      </c>
      <c r="I181" s="18">
        <f t="shared" si="327"/>
        <v>1650</v>
      </c>
      <c r="J181" s="18">
        <f t="shared" si="328"/>
        <v>1670</v>
      </c>
      <c r="K181" s="18">
        <f t="shared" ref="K181:M181" si="337">K180</f>
        <v>2000</v>
      </c>
      <c r="L181" s="18">
        <f t="shared" si="337"/>
        <v>2000</v>
      </c>
      <c r="M181" s="18">
        <f t="shared" si="337"/>
        <v>2000</v>
      </c>
      <c r="N181" s="18">
        <f t="shared" si="330"/>
        <v>-370</v>
      </c>
      <c r="O181" s="18">
        <f t="shared" si="331"/>
        <v>-350</v>
      </c>
      <c r="P181" s="18">
        <f t="shared" si="332"/>
        <v>-330</v>
      </c>
      <c r="Q181" s="35">
        <f t="shared" ref="Q181:S181" si="338">Q180</f>
        <v>0</v>
      </c>
      <c r="R181" s="35">
        <f t="shared" si="338"/>
        <v>0</v>
      </c>
      <c r="S181" s="35">
        <f t="shared" si="338"/>
        <v>0</v>
      </c>
      <c r="T181" s="4">
        <f t="shared" si="334"/>
        <v>700</v>
      </c>
      <c r="U181" s="83">
        <f t="shared" si="246"/>
        <v>1600</v>
      </c>
      <c r="V181" s="83">
        <f t="shared" si="247"/>
        <v>1600</v>
      </c>
      <c r="W181" s="83">
        <f t="shared" si="248"/>
        <v>1600</v>
      </c>
      <c r="X181" s="4"/>
      <c r="Y181" s="18"/>
      <c r="Z181" s="18"/>
      <c r="AA181" s="18"/>
      <c r="AB181" s="50"/>
    </row>
    <row r="182" spans="1:28" ht="15" customHeight="1">
      <c r="A182" s="3">
        <f t="shared" ref="A182:A239" si="339">+A181+1</f>
        <v>168</v>
      </c>
      <c r="B182" s="34">
        <f t="shared" si="237"/>
        <v>45600</v>
      </c>
      <c r="C182" s="2">
        <f t="shared" si="238"/>
        <v>884</v>
      </c>
      <c r="D182" s="5">
        <f t="shared" si="239"/>
        <v>1414</v>
      </c>
      <c r="E182" s="35">
        <f t="shared" si="323"/>
        <v>668</v>
      </c>
      <c r="F182" s="35">
        <f t="shared" si="324"/>
        <v>648</v>
      </c>
      <c r="G182" s="35">
        <f t="shared" si="325"/>
        <v>628</v>
      </c>
      <c r="H182" s="18">
        <f t="shared" si="326"/>
        <v>1630</v>
      </c>
      <c r="I182" s="18">
        <f t="shared" si="327"/>
        <v>1650</v>
      </c>
      <c r="J182" s="18">
        <f t="shared" si="328"/>
        <v>1670</v>
      </c>
      <c r="K182" s="18">
        <f t="shared" ref="K182:M182" si="340">K181</f>
        <v>2000</v>
      </c>
      <c r="L182" s="18">
        <f t="shared" si="340"/>
        <v>2000</v>
      </c>
      <c r="M182" s="18">
        <f t="shared" si="340"/>
        <v>2000</v>
      </c>
      <c r="N182" s="18">
        <f t="shared" si="330"/>
        <v>-370</v>
      </c>
      <c r="O182" s="18">
        <f t="shared" si="331"/>
        <v>-350</v>
      </c>
      <c r="P182" s="18">
        <f t="shared" si="332"/>
        <v>-330</v>
      </c>
      <c r="Q182" s="35">
        <f t="shared" ref="Q182:S182" si="341">Q181</f>
        <v>0</v>
      </c>
      <c r="R182" s="35">
        <f t="shared" si="341"/>
        <v>0</v>
      </c>
      <c r="S182" s="35">
        <f t="shared" si="341"/>
        <v>0</v>
      </c>
      <c r="T182" s="4">
        <f t="shared" si="334"/>
        <v>698</v>
      </c>
      <c r="U182" s="83">
        <f t="shared" si="246"/>
        <v>1600</v>
      </c>
      <c r="V182" s="83">
        <f t="shared" si="247"/>
        <v>1600</v>
      </c>
      <c r="W182" s="83">
        <f t="shared" si="248"/>
        <v>1600</v>
      </c>
      <c r="X182" s="4"/>
      <c r="Y182" s="18"/>
      <c r="Z182" s="18"/>
      <c r="AA182" s="18"/>
      <c r="AB182" s="50"/>
    </row>
    <row r="183" spans="1:28" ht="15" customHeight="1">
      <c r="A183" s="3">
        <f t="shared" si="339"/>
        <v>169</v>
      </c>
      <c r="B183" s="34">
        <f t="shared" si="237"/>
        <v>45601</v>
      </c>
      <c r="C183" s="2">
        <f t="shared" si="238"/>
        <v>884</v>
      </c>
      <c r="D183" s="5">
        <f t="shared" si="239"/>
        <v>1412</v>
      </c>
      <c r="E183" s="35">
        <f t="shared" si="323"/>
        <v>666</v>
      </c>
      <c r="F183" s="35">
        <f t="shared" si="324"/>
        <v>646</v>
      </c>
      <c r="G183" s="35">
        <f t="shared" si="325"/>
        <v>626</v>
      </c>
      <c r="H183" s="18">
        <f t="shared" si="326"/>
        <v>1630</v>
      </c>
      <c r="I183" s="18">
        <f t="shared" si="327"/>
        <v>1650</v>
      </c>
      <c r="J183" s="18">
        <f t="shared" si="328"/>
        <v>1670</v>
      </c>
      <c r="K183" s="18">
        <f t="shared" ref="K183:M183" si="342">K182</f>
        <v>2000</v>
      </c>
      <c r="L183" s="18">
        <f t="shared" si="342"/>
        <v>2000</v>
      </c>
      <c r="M183" s="18">
        <f t="shared" si="342"/>
        <v>2000</v>
      </c>
      <c r="N183" s="18">
        <f t="shared" si="330"/>
        <v>-370</v>
      </c>
      <c r="O183" s="18">
        <f t="shared" si="331"/>
        <v>-350</v>
      </c>
      <c r="P183" s="18">
        <f t="shared" si="332"/>
        <v>-330</v>
      </c>
      <c r="Q183" s="35">
        <f t="shared" ref="Q183:S183" si="343">Q182</f>
        <v>0</v>
      </c>
      <c r="R183" s="35">
        <f t="shared" si="343"/>
        <v>0</v>
      </c>
      <c r="S183" s="35">
        <f t="shared" si="343"/>
        <v>0</v>
      </c>
      <c r="T183" s="4">
        <f t="shared" si="334"/>
        <v>696</v>
      </c>
      <c r="U183" s="83">
        <f t="shared" si="246"/>
        <v>1600</v>
      </c>
      <c r="V183" s="83">
        <f t="shared" si="247"/>
        <v>1600</v>
      </c>
      <c r="W183" s="83">
        <f t="shared" si="248"/>
        <v>1600</v>
      </c>
      <c r="X183" s="4"/>
      <c r="Y183" s="18"/>
      <c r="Z183" s="18"/>
      <c r="AA183" s="18"/>
      <c r="AB183" s="50"/>
    </row>
    <row r="184" spans="1:28" ht="15" customHeight="1">
      <c r="A184" s="3">
        <f t="shared" si="339"/>
        <v>170</v>
      </c>
      <c r="B184" s="34">
        <f t="shared" si="237"/>
        <v>45602</v>
      </c>
      <c r="C184" s="2">
        <f t="shared" si="238"/>
        <v>884</v>
      </c>
      <c r="D184" s="5">
        <f t="shared" si="239"/>
        <v>1410</v>
      </c>
      <c r="E184" s="35">
        <f t="shared" si="323"/>
        <v>664</v>
      </c>
      <c r="F184" s="35">
        <f t="shared" si="324"/>
        <v>644</v>
      </c>
      <c r="G184" s="35">
        <f t="shared" si="325"/>
        <v>624</v>
      </c>
      <c r="H184" s="18">
        <f t="shared" si="326"/>
        <v>1630</v>
      </c>
      <c r="I184" s="18">
        <f t="shared" si="327"/>
        <v>1650</v>
      </c>
      <c r="J184" s="18">
        <f t="shared" si="328"/>
        <v>1670</v>
      </c>
      <c r="K184" s="18">
        <f t="shared" ref="K184:M184" si="344">K183</f>
        <v>2000</v>
      </c>
      <c r="L184" s="18">
        <f t="shared" si="344"/>
        <v>2000</v>
      </c>
      <c r="M184" s="18">
        <f t="shared" si="344"/>
        <v>2000</v>
      </c>
      <c r="N184" s="18">
        <f t="shared" si="330"/>
        <v>-370</v>
      </c>
      <c r="O184" s="18">
        <f t="shared" si="331"/>
        <v>-350</v>
      </c>
      <c r="P184" s="18">
        <f t="shared" si="332"/>
        <v>-330</v>
      </c>
      <c r="Q184" s="35">
        <f t="shared" ref="Q184:S184" si="345">Q183</f>
        <v>0</v>
      </c>
      <c r="R184" s="35">
        <f t="shared" si="345"/>
        <v>0</v>
      </c>
      <c r="S184" s="35">
        <f t="shared" si="345"/>
        <v>0</v>
      </c>
      <c r="T184" s="4">
        <f t="shared" si="334"/>
        <v>694</v>
      </c>
      <c r="U184" s="83">
        <f t="shared" si="246"/>
        <v>1600</v>
      </c>
      <c r="V184" s="83">
        <f t="shared" si="247"/>
        <v>1600</v>
      </c>
      <c r="W184" s="83">
        <f t="shared" si="248"/>
        <v>1600</v>
      </c>
      <c r="X184" s="4"/>
      <c r="Y184" s="18"/>
      <c r="Z184" s="18"/>
      <c r="AA184" s="18"/>
      <c r="AB184" s="50"/>
    </row>
    <row r="185" spans="1:28" ht="15" customHeight="1">
      <c r="A185" s="3">
        <f t="shared" si="339"/>
        <v>171</v>
      </c>
      <c r="B185" s="34">
        <f t="shared" si="237"/>
        <v>45603</v>
      </c>
      <c r="C185" s="2">
        <f t="shared" si="238"/>
        <v>884</v>
      </c>
      <c r="D185" s="5">
        <f t="shared" si="239"/>
        <v>1408</v>
      </c>
      <c r="E185" s="35">
        <f t="shared" si="323"/>
        <v>662</v>
      </c>
      <c r="F185" s="35">
        <f t="shared" si="324"/>
        <v>642</v>
      </c>
      <c r="G185" s="35">
        <f t="shared" si="325"/>
        <v>622</v>
      </c>
      <c r="H185" s="18">
        <f t="shared" si="326"/>
        <v>1630</v>
      </c>
      <c r="I185" s="18">
        <f t="shared" si="327"/>
        <v>1650</v>
      </c>
      <c r="J185" s="18">
        <f t="shared" si="328"/>
        <v>1670</v>
      </c>
      <c r="K185" s="18">
        <f t="shared" ref="K185:M185" si="346">K184</f>
        <v>2000</v>
      </c>
      <c r="L185" s="18">
        <f t="shared" si="346"/>
        <v>2000</v>
      </c>
      <c r="M185" s="18">
        <f t="shared" si="346"/>
        <v>2000</v>
      </c>
      <c r="N185" s="18">
        <f t="shared" si="330"/>
        <v>-370</v>
      </c>
      <c r="O185" s="18">
        <f t="shared" si="331"/>
        <v>-350</v>
      </c>
      <c r="P185" s="18">
        <f t="shared" si="332"/>
        <v>-330</v>
      </c>
      <c r="Q185" s="35">
        <f t="shared" ref="Q185:S185" si="347">Q184</f>
        <v>0</v>
      </c>
      <c r="R185" s="35">
        <f t="shared" si="347"/>
        <v>0</v>
      </c>
      <c r="S185" s="35">
        <f t="shared" si="347"/>
        <v>0</v>
      </c>
      <c r="T185" s="4">
        <f t="shared" si="334"/>
        <v>692</v>
      </c>
      <c r="U185" s="83">
        <f t="shared" si="246"/>
        <v>1600</v>
      </c>
      <c r="V185" s="83">
        <f t="shared" si="247"/>
        <v>1600</v>
      </c>
      <c r="W185" s="83">
        <f t="shared" si="248"/>
        <v>1600</v>
      </c>
      <c r="X185" s="4"/>
      <c r="Y185" s="18"/>
      <c r="Z185" s="18"/>
      <c r="AA185" s="18"/>
      <c r="AB185" s="50"/>
    </row>
    <row r="186" spans="1:28" ht="15" customHeight="1">
      <c r="A186" s="3">
        <f t="shared" si="339"/>
        <v>172</v>
      </c>
      <c r="B186" s="34">
        <f t="shared" si="237"/>
        <v>45604</v>
      </c>
      <c r="C186" s="2">
        <f t="shared" si="238"/>
        <v>884</v>
      </c>
      <c r="D186" s="5">
        <f t="shared" si="239"/>
        <v>1406</v>
      </c>
      <c r="E186" s="35">
        <f t="shared" si="323"/>
        <v>660</v>
      </c>
      <c r="F186" s="35">
        <f t="shared" si="324"/>
        <v>640</v>
      </c>
      <c r="G186" s="35">
        <f t="shared" si="325"/>
        <v>620</v>
      </c>
      <c r="H186" s="18">
        <f t="shared" si="326"/>
        <v>1630</v>
      </c>
      <c r="I186" s="18">
        <f t="shared" si="327"/>
        <v>1650</v>
      </c>
      <c r="J186" s="18">
        <f t="shared" si="328"/>
        <v>1670</v>
      </c>
      <c r="K186" s="18">
        <f t="shared" ref="K186:M186" si="348">K185</f>
        <v>2000</v>
      </c>
      <c r="L186" s="18">
        <f t="shared" si="348"/>
        <v>2000</v>
      </c>
      <c r="M186" s="18">
        <f t="shared" si="348"/>
        <v>2000</v>
      </c>
      <c r="N186" s="18">
        <f t="shared" si="330"/>
        <v>-370</v>
      </c>
      <c r="O186" s="18">
        <f t="shared" si="331"/>
        <v>-350</v>
      </c>
      <c r="P186" s="18">
        <f t="shared" si="332"/>
        <v>-330</v>
      </c>
      <c r="Q186" s="35">
        <f t="shared" ref="Q186:S186" si="349">Q185</f>
        <v>0</v>
      </c>
      <c r="R186" s="35">
        <f t="shared" si="349"/>
        <v>0</v>
      </c>
      <c r="S186" s="35">
        <f t="shared" si="349"/>
        <v>0</v>
      </c>
      <c r="T186" s="4">
        <f t="shared" si="334"/>
        <v>690</v>
      </c>
      <c r="U186" s="83">
        <f t="shared" si="246"/>
        <v>1600</v>
      </c>
      <c r="V186" s="83">
        <f t="shared" si="247"/>
        <v>1600</v>
      </c>
      <c r="W186" s="83">
        <f t="shared" si="248"/>
        <v>1600</v>
      </c>
      <c r="X186" s="4"/>
      <c r="Y186" s="18"/>
      <c r="Z186" s="18"/>
      <c r="AA186" s="18"/>
      <c r="AB186" s="50"/>
    </row>
    <row r="187" spans="1:28" ht="15" customHeight="1">
      <c r="A187" s="3">
        <f t="shared" si="339"/>
        <v>173</v>
      </c>
      <c r="B187" s="34">
        <f t="shared" si="237"/>
        <v>45605</v>
      </c>
      <c r="C187" s="2">
        <f t="shared" si="238"/>
        <v>884</v>
      </c>
      <c r="D187" s="5">
        <f t="shared" si="239"/>
        <v>1404</v>
      </c>
      <c r="E187" s="35">
        <f t="shared" si="323"/>
        <v>658</v>
      </c>
      <c r="F187" s="35">
        <f t="shared" si="324"/>
        <v>638</v>
      </c>
      <c r="G187" s="35">
        <f t="shared" si="325"/>
        <v>618</v>
      </c>
      <c r="H187" s="18">
        <f t="shared" si="326"/>
        <v>1630</v>
      </c>
      <c r="I187" s="18">
        <f t="shared" si="327"/>
        <v>1650</v>
      </c>
      <c r="J187" s="18">
        <f t="shared" si="328"/>
        <v>1670</v>
      </c>
      <c r="K187" s="18">
        <f t="shared" ref="K187:M187" si="350">K186</f>
        <v>2000</v>
      </c>
      <c r="L187" s="18">
        <f t="shared" si="350"/>
        <v>2000</v>
      </c>
      <c r="M187" s="18">
        <f t="shared" si="350"/>
        <v>2000</v>
      </c>
      <c r="N187" s="18">
        <f t="shared" si="330"/>
        <v>-370</v>
      </c>
      <c r="O187" s="18">
        <f t="shared" si="331"/>
        <v>-350</v>
      </c>
      <c r="P187" s="18">
        <f t="shared" si="332"/>
        <v>-330</v>
      </c>
      <c r="Q187" s="35">
        <f t="shared" ref="Q187:S187" si="351">Q186</f>
        <v>0</v>
      </c>
      <c r="R187" s="35">
        <f t="shared" si="351"/>
        <v>0</v>
      </c>
      <c r="S187" s="35">
        <f t="shared" si="351"/>
        <v>0</v>
      </c>
      <c r="T187" s="4">
        <f t="shared" si="334"/>
        <v>688</v>
      </c>
      <c r="U187" s="83">
        <f t="shared" si="246"/>
        <v>1600</v>
      </c>
      <c r="V187" s="83">
        <f t="shared" si="247"/>
        <v>1600</v>
      </c>
      <c r="W187" s="83">
        <f t="shared" si="248"/>
        <v>1600</v>
      </c>
      <c r="X187" s="4"/>
      <c r="Y187" s="18"/>
      <c r="Z187" s="18"/>
      <c r="AA187" s="18"/>
      <c r="AB187" s="50"/>
    </row>
    <row r="188" spans="1:28" ht="15" customHeight="1">
      <c r="A188" s="3">
        <f t="shared" si="339"/>
        <v>174</v>
      </c>
      <c r="B188" s="34">
        <f t="shared" si="237"/>
        <v>45606</v>
      </c>
      <c r="C188" s="2">
        <f t="shared" si="238"/>
        <v>884</v>
      </c>
      <c r="D188" s="5">
        <f t="shared" si="239"/>
        <v>1402</v>
      </c>
      <c r="E188" s="35">
        <f t="shared" si="323"/>
        <v>656</v>
      </c>
      <c r="F188" s="35">
        <f t="shared" si="324"/>
        <v>636</v>
      </c>
      <c r="G188" s="35">
        <f t="shared" si="325"/>
        <v>616</v>
      </c>
      <c r="H188" s="18">
        <f t="shared" si="326"/>
        <v>1630</v>
      </c>
      <c r="I188" s="18">
        <f t="shared" si="327"/>
        <v>1650</v>
      </c>
      <c r="J188" s="18">
        <f t="shared" si="328"/>
        <v>1670</v>
      </c>
      <c r="K188" s="18">
        <f t="shared" ref="K188:M188" si="352">K187</f>
        <v>2000</v>
      </c>
      <c r="L188" s="18">
        <f t="shared" si="352"/>
        <v>2000</v>
      </c>
      <c r="M188" s="18">
        <f t="shared" si="352"/>
        <v>2000</v>
      </c>
      <c r="N188" s="18">
        <f t="shared" si="330"/>
        <v>-370</v>
      </c>
      <c r="O188" s="18">
        <f t="shared" si="331"/>
        <v>-350</v>
      </c>
      <c r="P188" s="18">
        <f t="shared" si="332"/>
        <v>-330</v>
      </c>
      <c r="Q188" s="35">
        <f t="shared" ref="Q188:S188" si="353">Q187</f>
        <v>0</v>
      </c>
      <c r="R188" s="35">
        <f t="shared" si="353"/>
        <v>0</v>
      </c>
      <c r="S188" s="35">
        <f t="shared" si="353"/>
        <v>0</v>
      </c>
      <c r="T188" s="4">
        <f t="shared" si="334"/>
        <v>686</v>
      </c>
      <c r="U188" s="83">
        <f t="shared" si="246"/>
        <v>1600</v>
      </c>
      <c r="V188" s="83">
        <f t="shared" si="247"/>
        <v>1600</v>
      </c>
      <c r="W188" s="83">
        <f t="shared" si="248"/>
        <v>1600</v>
      </c>
      <c r="X188" s="4"/>
      <c r="Y188" s="18"/>
      <c r="Z188" s="18"/>
      <c r="AA188" s="18"/>
      <c r="AB188" s="50"/>
    </row>
    <row r="189" spans="1:28" ht="15" customHeight="1">
      <c r="A189" s="3">
        <f t="shared" si="339"/>
        <v>175</v>
      </c>
      <c r="B189" s="34">
        <f t="shared" si="237"/>
        <v>45607</v>
      </c>
      <c r="C189" s="2">
        <f t="shared" si="238"/>
        <v>884</v>
      </c>
      <c r="D189" s="5">
        <f t="shared" si="239"/>
        <v>1400</v>
      </c>
      <c r="E189" s="35">
        <f t="shared" si="323"/>
        <v>654</v>
      </c>
      <c r="F189" s="35">
        <f t="shared" si="324"/>
        <v>634</v>
      </c>
      <c r="G189" s="35">
        <f t="shared" si="325"/>
        <v>614</v>
      </c>
      <c r="H189" s="18">
        <f t="shared" si="326"/>
        <v>1630</v>
      </c>
      <c r="I189" s="18">
        <f t="shared" si="327"/>
        <v>1650</v>
      </c>
      <c r="J189" s="18">
        <f t="shared" si="328"/>
        <v>1670</v>
      </c>
      <c r="K189" s="18">
        <f t="shared" ref="K189:M189" si="354">K188</f>
        <v>2000</v>
      </c>
      <c r="L189" s="18">
        <f t="shared" si="354"/>
        <v>2000</v>
      </c>
      <c r="M189" s="18">
        <f t="shared" si="354"/>
        <v>2000</v>
      </c>
      <c r="N189" s="18">
        <f t="shared" si="330"/>
        <v>-370</v>
      </c>
      <c r="O189" s="18">
        <f t="shared" si="331"/>
        <v>-350</v>
      </c>
      <c r="P189" s="18">
        <f t="shared" si="332"/>
        <v>-330</v>
      </c>
      <c r="Q189" s="35">
        <f t="shared" ref="Q189:S189" si="355">Q188</f>
        <v>0</v>
      </c>
      <c r="R189" s="35">
        <f t="shared" si="355"/>
        <v>0</v>
      </c>
      <c r="S189" s="35">
        <f t="shared" si="355"/>
        <v>0</v>
      </c>
      <c r="T189" s="4">
        <f t="shared" si="334"/>
        <v>684</v>
      </c>
      <c r="U189" s="83">
        <f t="shared" si="246"/>
        <v>1600</v>
      </c>
      <c r="V189" s="83">
        <f t="shared" si="247"/>
        <v>1600</v>
      </c>
      <c r="W189" s="83">
        <f t="shared" si="248"/>
        <v>1600</v>
      </c>
      <c r="X189" s="4"/>
      <c r="Y189" s="18"/>
      <c r="Z189" s="18"/>
      <c r="AA189" s="18"/>
      <c r="AB189" s="50"/>
    </row>
    <row r="190" spans="1:28" ht="15" customHeight="1">
      <c r="A190" s="3">
        <f t="shared" si="339"/>
        <v>176</v>
      </c>
      <c r="B190" s="34">
        <f t="shared" si="237"/>
        <v>45608</v>
      </c>
      <c r="C190" s="2">
        <f t="shared" si="238"/>
        <v>884</v>
      </c>
      <c r="D190" s="5">
        <f t="shared" si="239"/>
        <v>1398</v>
      </c>
      <c r="E190" s="35">
        <f t="shared" si="323"/>
        <v>652</v>
      </c>
      <c r="F190" s="35">
        <f t="shared" si="324"/>
        <v>632</v>
      </c>
      <c r="G190" s="35">
        <f t="shared" si="325"/>
        <v>612</v>
      </c>
      <c r="H190" s="18">
        <f t="shared" si="326"/>
        <v>1630</v>
      </c>
      <c r="I190" s="18">
        <f t="shared" si="327"/>
        <v>1650</v>
      </c>
      <c r="J190" s="18">
        <f t="shared" si="328"/>
        <v>1670</v>
      </c>
      <c r="K190" s="18">
        <f t="shared" ref="K190:M190" si="356">K189</f>
        <v>2000</v>
      </c>
      <c r="L190" s="18">
        <f t="shared" si="356"/>
        <v>2000</v>
      </c>
      <c r="M190" s="18">
        <f t="shared" si="356"/>
        <v>2000</v>
      </c>
      <c r="N190" s="18">
        <f t="shared" si="330"/>
        <v>-370</v>
      </c>
      <c r="O190" s="18">
        <f t="shared" si="331"/>
        <v>-350</v>
      </c>
      <c r="P190" s="18">
        <f t="shared" si="332"/>
        <v>-330</v>
      </c>
      <c r="Q190" s="35">
        <f t="shared" ref="Q190:S190" si="357">Q189</f>
        <v>0</v>
      </c>
      <c r="R190" s="35">
        <f t="shared" si="357"/>
        <v>0</v>
      </c>
      <c r="S190" s="35">
        <f t="shared" si="357"/>
        <v>0</v>
      </c>
      <c r="T190" s="4">
        <f t="shared" si="334"/>
        <v>682</v>
      </c>
      <c r="U190" s="83">
        <f t="shared" si="246"/>
        <v>1600</v>
      </c>
      <c r="V190" s="83">
        <f t="shared" si="247"/>
        <v>1600</v>
      </c>
      <c r="W190" s="83">
        <f t="shared" si="248"/>
        <v>1600</v>
      </c>
      <c r="X190" s="4"/>
      <c r="Y190" s="18"/>
      <c r="Z190" s="18"/>
      <c r="AA190" s="18"/>
      <c r="AB190" s="50"/>
    </row>
    <row r="191" spans="1:28" ht="15" customHeight="1">
      <c r="A191" s="3">
        <f t="shared" si="339"/>
        <v>177</v>
      </c>
      <c r="B191" s="34">
        <f t="shared" si="237"/>
        <v>45609</v>
      </c>
      <c r="C191" s="2">
        <f t="shared" si="238"/>
        <v>884</v>
      </c>
      <c r="D191" s="5">
        <f t="shared" si="239"/>
        <v>1396</v>
      </c>
      <c r="E191" s="35">
        <f t="shared" si="323"/>
        <v>650</v>
      </c>
      <c r="F191" s="35">
        <f t="shared" si="324"/>
        <v>630</v>
      </c>
      <c r="G191" s="35">
        <f t="shared" si="325"/>
        <v>610</v>
      </c>
      <c r="H191" s="18">
        <f t="shared" si="326"/>
        <v>1630</v>
      </c>
      <c r="I191" s="18">
        <f t="shared" si="327"/>
        <v>1650</v>
      </c>
      <c r="J191" s="18">
        <f t="shared" si="328"/>
        <v>1670</v>
      </c>
      <c r="K191" s="18">
        <f t="shared" ref="K191:M191" si="358">K190</f>
        <v>2000</v>
      </c>
      <c r="L191" s="18">
        <f t="shared" si="358"/>
        <v>2000</v>
      </c>
      <c r="M191" s="18">
        <f t="shared" si="358"/>
        <v>2000</v>
      </c>
      <c r="N191" s="18">
        <f t="shared" si="330"/>
        <v>-370</v>
      </c>
      <c r="O191" s="18">
        <f t="shared" si="331"/>
        <v>-350</v>
      </c>
      <c r="P191" s="18">
        <f t="shared" si="332"/>
        <v>-330</v>
      </c>
      <c r="Q191" s="35">
        <f t="shared" ref="Q191:S191" si="359">Q190</f>
        <v>0</v>
      </c>
      <c r="R191" s="35">
        <f t="shared" si="359"/>
        <v>0</v>
      </c>
      <c r="S191" s="35">
        <f t="shared" si="359"/>
        <v>0</v>
      </c>
      <c r="T191" s="4">
        <f t="shared" si="334"/>
        <v>680</v>
      </c>
      <c r="U191" s="83">
        <f t="shared" si="246"/>
        <v>1600</v>
      </c>
      <c r="V191" s="83">
        <f t="shared" si="247"/>
        <v>1600</v>
      </c>
      <c r="W191" s="83">
        <f t="shared" si="248"/>
        <v>1600</v>
      </c>
      <c r="X191" s="4"/>
      <c r="Y191" s="18"/>
      <c r="Z191" s="18"/>
      <c r="AA191" s="18"/>
      <c r="AB191" s="50"/>
    </row>
    <row r="192" spans="1:28" ht="15" customHeight="1">
      <c r="A192" s="3">
        <f t="shared" si="339"/>
        <v>178</v>
      </c>
      <c r="B192" s="34">
        <f t="shared" si="237"/>
        <v>45610</v>
      </c>
      <c r="C192" s="2">
        <f t="shared" si="238"/>
        <v>884</v>
      </c>
      <c r="D192" s="5">
        <f t="shared" si="239"/>
        <v>1394</v>
      </c>
      <c r="E192" s="35">
        <f t="shared" si="323"/>
        <v>648</v>
      </c>
      <c r="F192" s="35">
        <f t="shared" si="324"/>
        <v>628</v>
      </c>
      <c r="G192" s="35">
        <f t="shared" si="325"/>
        <v>608</v>
      </c>
      <c r="H192" s="18">
        <f t="shared" si="326"/>
        <v>1630</v>
      </c>
      <c r="I192" s="18">
        <f t="shared" si="327"/>
        <v>1650</v>
      </c>
      <c r="J192" s="18">
        <f t="shared" si="328"/>
        <v>1670</v>
      </c>
      <c r="K192" s="18">
        <f t="shared" ref="K192:M192" si="360">K191</f>
        <v>2000</v>
      </c>
      <c r="L192" s="18">
        <f t="shared" si="360"/>
        <v>2000</v>
      </c>
      <c r="M192" s="18">
        <f t="shared" si="360"/>
        <v>2000</v>
      </c>
      <c r="N192" s="18">
        <f t="shared" si="330"/>
        <v>-370</v>
      </c>
      <c r="O192" s="18">
        <f t="shared" si="331"/>
        <v>-350</v>
      </c>
      <c r="P192" s="18">
        <f t="shared" si="332"/>
        <v>-330</v>
      </c>
      <c r="Q192" s="35">
        <f t="shared" ref="Q192:S192" si="361">Q191</f>
        <v>0</v>
      </c>
      <c r="R192" s="35">
        <f t="shared" si="361"/>
        <v>0</v>
      </c>
      <c r="S192" s="35">
        <f t="shared" si="361"/>
        <v>0</v>
      </c>
      <c r="T192" s="4">
        <f t="shared" si="334"/>
        <v>678</v>
      </c>
      <c r="U192" s="83">
        <f t="shared" si="246"/>
        <v>1600</v>
      </c>
      <c r="V192" s="83">
        <f t="shared" si="247"/>
        <v>1600</v>
      </c>
      <c r="W192" s="83">
        <f t="shared" si="248"/>
        <v>1600</v>
      </c>
      <c r="X192" s="4"/>
      <c r="Y192" s="18"/>
      <c r="Z192" s="18"/>
      <c r="AA192" s="18"/>
      <c r="AB192" s="50"/>
    </row>
    <row r="193" spans="1:28" ht="15" customHeight="1">
      <c r="A193" s="3">
        <f t="shared" si="339"/>
        <v>179</v>
      </c>
      <c r="B193" s="34">
        <f t="shared" si="237"/>
        <v>45611</v>
      </c>
      <c r="C193" s="2">
        <f t="shared" si="238"/>
        <v>884</v>
      </c>
      <c r="D193" s="5">
        <f t="shared" si="239"/>
        <v>1392</v>
      </c>
      <c r="E193" s="35">
        <f t="shared" si="323"/>
        <v>646</v>
      </c>
      <c r="F193" s="35">
        <f t="shared" si="324"/>
        <v>626</v>
      </c>
      <c r="G193" s="35">
        <f t="shared" si="325"/>
        <v>606</v>
      </c>
      <c r="H193" s="18">
        <f t="shared" si="326"/>
        <v>1630</v>
      </c>
      <c r="I193" s="18">
        <f t="shared" si="327"/>
        <v>1650</v>
      </c>
      <c r="J193" s="18">
        <f t="shared" si="328"/>
        <v>1670</v>
      </c>
      <c r="K193" s="18">
        <f t="shared" ref="K193:M193" si="362">K192</f>
        <v>2000</v>
      </c>
      <c r="L193" s="18">
        <f t="shared" si="362"/>
        <v>2000</v>
      </c>
      <c r="M193" s="18">
        <f t="shared" si="362"/>
        <v>2000</v>
      </c>
      <c r="N193" s="18">
        <f t="shared" si="330"/>
        <v>-370</v>
      </c>
      <c r="O193" s="18">
        <f t="shared" si="331"/>
        <v>-350</v>
      </c>
      <c r="P193" s="18">
        <f t="shared" si="332"/>
        <v>-330</v>
      </c>
      <c r="Q193" s="35">
        <f t="shared" ref="Q193:S193" si="363">Q192</f>
        <v>0</v>
      </c>
      <c r="R193" s="35">
        <f t="shared" si="363"/>
        <v>0</v>
      </c>
      <c r="S193" s="35">
        <f t="shared" si="363"/>
        <v>0</v>
      </c>
      <c r="T193" s="4">
        <f t="shared" si="334"/>
        <v>676</v>
      </c>
      <c r="U193" s="83">
        <f t="shared" si="246"/>
        <v>1600</v>
      </c>
      <c r="V193" s="83">
        <f t="shared" si="247"/>
        <v>1600</v>
      </c>
      <c r="W193" s="83">
        <f t="shared" si="248"/>
        <v>1600</v>
      </c>
      <c r="X193" s="4"/>
      <c r="Y193" s="18"/>
      <c r="Z193" s="18"/>
      <c r="AA193" s="18"/>
      <c r="AB193" s="50"/>
    </row>
    <row r="194" spans="1:28" ht="15" customHeight="1">
      <c r="A194" s="3">
        <f t="shared" si="339"/>
        <v>180</v>
      </c>
      <c r="B194" s="34">
        <f t="shared" si="237"/>
        <v>45612</v>
      </c>
      <c r="C194" s="2">
        <f t="shared" si="238"/>
        <v>884</v>
      </c>
      <c r="D194" s="5">
        <f t="shared" si="239"/>
        <v>1390</v>
      </c>
      <c r="E194" s="35">
        <f t="shared" si="323"/>
        <v>644</v>
      </c>
      <c r="F194" s="35">
        <f t="shared" si="324"/>
        <v>624</v>
      </c>
      <c r="G194" s="35">
        <f t="shared" si="325"/>
        <v>604</v>
      </c>
      <c r="H194" s="18">
        <f t="shared" si="326"/>
        <v>1630</v>
      </c>
      <c r="I194" s="18">
        <f t="shared" si="327"/>
        <v>1650</v>
      </c>
      <c r="J194" s="18">
        <f t="shared" si="328"/>
        <v>1670</v>
      </c>
      <c r="K194" s="18">
        <f t="shared" ref="K194:M194" si="364">K193</f>
        <v>2000</v>
      </c>
      <c r="L194" s="18">
        <f t="shared" si="364"/>
        <v>2000</v>
      </c>
      <c r="M194" s="18">
        <f t="shared" si="364"/>
        <v>2000</v>
      </c>
      <c r="N194" s="18">
        <f t="shared" si="330"/>
        <v>-370</v>
      </c>
      <c r="O194" s="18">
        <f t="shared" si="331"/>
        <v>-350</v>
      </c>
      <c r="P194" s="18">
        <f t="shared" si="332"/>
        <v>-330</v>
      </c>
      <c r="Q194" s="35">
        <f t="shared" ref="Q194:S194" si="365">Q193</f>
        <v>0</v>
      </c>
      <c r="R194" s="35">
        <f t="shared" si="365"/>
        <v>0</v>
      </c>
      <c r="S194" s="35">
        <f t="shared" si="365"/>
        <v>0</v>
      </c>
      <c r="T194" s="4">
        <f t="shared" si="334"/>
        <v>674</v>
      </c>
      <c r="U194" s="83">
        <f t="shared" si="246"/>
        <v>1600</v>
      </c>
      <c r="V194" s="83">
        <f t="shared" si="247"/>
        <v>1600</v>
      </c>
      <c r="W194" s="83">
        <f t="shared" si="248"/>
        <v>1600</v>
      </c>
      <c r="X194" s="4"/>
      <c r="Y194" s="18"/>
      <c r="Z194" s="18"/>
      <c r="AA194" s="18"/>
      <c r="AB194" s="50"/>
    </row>
    <row r="195" spans="1:28" ht="15" customHeight="1">
      <c r="A195" s="3">
        <f t="shared" si="339"/>
        <v>181</v>
      </c>
      <c r="B195" s="34">
        <f t="shared" si="237"/>
        <v>45613</v>
      </c>
      <c r="C195" s="2">
        <f t="shared" si="238"/>
        <v>884</v>
      </c>
      <c r="D195" s="5">
        <f t="shared" si="239"/>
        <v>1388</v>
      </c>
      <c r="E195" s="35">
        <f t="shared" si="323"/>
        <v>642</v>
      </c>
      <c r="F195" s="35">
        <f t="shared" si="324"/>
        <v>622</v>
      </c>
      <c r="G195" s="35">
        <f t="shared" si="325"/>
        <v>602</v>
      </c>
      <c r="H195" s="18">
        <f t="shared" si="326"/>
        <v>1630</v>
      </c>
      <c r="I195" s="18">
        <f t="shared" si="327"/>
        <v>1650</v>
      </c>
      <c r="J195" s="18">
        <f t="shared" si="328"/>
        <v>1670</v>
      </c>
      <c r="K195" s="18">
        <f t="shared" ref="K195:M195" si="366">K194</f>
        <v>2000</v>
      </c>
      <c r="L195" s="18">
        <f t="shared" si="366"/>
        <v>2000</v>
      </c>
      <c r="M195" s="18">
        <f t="shared" si="366"/>
        <v>2000</v>
      </c>
      <c r="N195" s="18">
        <f t="shared" si="330"/>
        <v>-370</v>
      </c>
      <c r="O195" s="18">
        <f t="shared" si="331"/>
        <v>-350</v>
      </c>
      <c r="P195" s="18">
        <f t="shared" si="332"/>
        <v>-330</v>
      </c>
      <c r="Q195" s="35">
        <f t="shared" ref="Q195:S195" si="367">Q194</f>
        <v>0</v>
      </c>
      <c r="R195" s="35">
        <f t="shared" si="367"/>
        <v>0</v>
      </c>
      <c r="S195" s="35">
        <f t="shared" si="367"/>
        <v>0</v>
      </c>
      <c r="T195" s="4">
        <f t="shared" si="334"/>
        <v>672</v>
      </c>
      <c r="U195" s="83">
        <f t="shared" si="246"/>
        <v>1600</v>
      </c>
      <c r="V195" s="83">
        <f t="shared" si="247"/>
        <v>1600</v>
      </c>
      <c r="W195" s="83">
        <f t="shared" si="248"/>
        <v>1600</v>
      </c>
      <c r="X195" s="4"/>
      <c r="Y195" s="18"/>
      <c r="Z195" s="18"/>
      <c r="AA195" s="18"/>
      <c r="AB195" s="50"/>
    </row>
    <row r="196" spans="1:28" ht="15" customHeight="1">
      <c r="A196" s="3">
        <f t="shared" si="339"/>
        <v>182</v>
      </c>
      <c r="B196" s="34">
        <f t="shared" si="237"/>
        <v>45614</v>
      </c>
      <c r="C196" s="2">
        <f t="shared" si="238"/>
        <v>884</v>
      </c>
      <c r="D196" s="5">
        <f t="shared" si="239"/>
        <v>1386</v>
      </c>
      <c r="E196" s="35">
        <f t="shared" si="323"/>
        <v>640</v>
      </c>
      <c r="F196" s="35">
        <f t="shared" si="324"/>
        <v>620</v>
      </c>
      <c r="G196" s="35">
        <f t="shared" si="325"/>
        <v>600</v>
      </c>
      <c r="H196" s="18">
        <f t="shared" si="326"/>
        <v>1630</v>
      </c>
      <c r="I196" s="18">
        <f t="shared" si="327"/>
        <v>1650</v>
      </c>
      <c r="J196" s="18">
        <f t="shared" si="328"/>
        <v>1670</v>
      </c>
      <c r="K196" s="18">
        <f t="shared" ref="K196:M196" si="368">K195</f>
        <v>2000</v>
      </c>
      <c r="L196" s="18">
        <f t="shared" si="368"/>
        <v>2000</v>
      </c>
      <c r="M196" s="18">
        <f t="shared" si="368"/>
        <v>2000</v>
      </c>
      <c r="N196" s="18">
        <f t="shared" si="330"/>
        <v>-370</v>
      </c>
      <c r="O196" s="18">
        <f t="shared" si="331"/>
        <v>-350</v>
      </c>
      <c r="P196" s="18">
        <f t="shared" si="332"/>
        <v>-330</v>
      </c>
      <c r="Q196" s="35">
        <f t="shared" ref="Q196:S196" si="369">Q195</f>
        <v>0</v>
      </c>
      <c r="R196" s="35">
        <f t="shared" si="369"/>
        <v>0</v>
      </c>
      <c r="S196" s="35">
        <f t="shared" si="369"/>
        <v>0</v>
      </c>
      <c r="T196" s="4">
        <f t="shared" si="334"/>
        <v>670</v>
      </c>
      <c r="U196" s="83">
        <f t="shared" si="246"/>
        <v>1600</v>
      </c>
      <c r="V196" s="83">
        <f t="shared" si="247"/>
        <v>1600</v>
      </c>
      <c r="W196" s="83">
        <f t="shared" si="248"/>
        <v>1600</v>
      </c>
      <c r="X196" s="4"/>
      <c r="Y196" s="18"/>
      <c r="Z196" s="18"/>
      <c r="AA196" s="18"/>
      <c r="AB196" s="50"/>
    </row>
    <row r="197" spans="1:28" ht="15" customHeight="1">
      <c r="A197" s="3">
        <f t="shared" si="339"/>
        <v>183</v>
      </c>
      <c r="B197" s="34">
        <f t="shared" si="237"/>
        <v>45615</v>
      </c>
      <c r="C197" s="2">
        <f t="shared" si="238"/>
        <v>884</v>
      </c>
      <c r="D197" s="5">
        <f t="shared" si="239"/>
        <v>1384</v>
      </c>
      <c r="E197" s="35">
        <f t="shared" si="323"/>
        <v>638</v>
      </c>
      <c r="F197" s="35">
        <f t="shared" si="324"/>
        <v>618</v>
      </c>
      <c r="G197" s="35">
        <f t="shared" si="325"/>
        <v>598</v>
      </c>
      <c r="H197" s="18">
        <f t="shared" si="326"/>
        <v>1630</v>
      </c>
      <c r="I197" s="18">
        <f t="shared" si="327"/>
        <v>1650</v>
      </c>
      <c r="J197" s="18">
        <f t="shared" si="328"/>
        <v>1670</v>
      </c>
      <c r="K197" s="18">
        <f t="shared" ref="K197:M197" si="370">K196</f>
        <v>2000</v>
      </c>
      <c r="L197" s="18">
        <f t="shared" si="370"/>
        <v>2000</v>
      </c>
      <c r="M197" s="18">
        <f t="shared" si="370"/>
        <v>2000</v>
      </c>
      <c r="N197" s="18">
        <f t="shared" si="330"/>
        <v>-370</v>
      </c>
      <c r="O197" s="18">
        <f t="shared" si="331"/>
        <v>-350</v>
      </c>
      <c r="P197" s="18">
        <f t="shared" si="332"/>
        <v>-330</v>
      </c>
      <c r="Q197" s="35">
        <f t="shared" ref="Q197:S197" si="371">Q196</f>
        <v>0</v>
      </c>
      <c r="R197" s="35">
        <f t="shared" si="371"/>
        <v>0</v>
      </c>
      <c r="S197" s="35">
        <f t="shared" si="371"/>
        <v>0</v>
      </c>
      <c r="T197" s="4">
        <f t="shared" si="334"/>
        <v>668</v>
      </c>
      <c r="U197" s="83">
        <f t="shared" si="246"/>
        <v>1600</v>
      </c>
      <c r="V197" s="83">
        <f t="shared" si="247"/>
        <v>1600</v>
      </c>
      <c r="W197" s="83">
        <f t="shared" si="248"/>
        <v>1600</v>
      </c>
      <c r="X197" s="4"/>
      <c r="Y197" s="18"/>
      <c r="Z197" s="18"/>
      <c r="AA197" s="18"/>
      <c r="AB197" s="50"/>
    </row>
    <row r="198" spans="1:28" ht="15" customHeight="1">
      <c r="A198" s="3">
        <f t="shared" si="339"/>
        <v>184</v>
      </c>
      <c r="B198" s="34">
        <f t="shared" si="237"/>
        <v>45616</v>
      </c>
      <c r="C198" s="2">
        <f t="shared" si="238"/>
        <v>884</v>
      </c>
      <c r="D198" s="5">
        <f t="shared" si="239"/>
        <v>1382</v>
      </c>
      <c r="E198" s="35">
        <f t="shared" si="323"/>
        <v>636</v>
      </c>
      <c r="F198" s="35">
        <f t="shared" si="324"/>
        <v>616</v>
      </c>
      <c r="G198" s="35">
        <f t="shared" si="325"/>
        <v>596</v>
      </c>
      <c r="H198" s="18">
        <f t="shared" si="326"/>
        <v>1630</v>
      </c>
      <c r="I198" s="18">
        <f t="shared" si="327"/>
        <v>1650</v>
      </c>
      <c r="J198" s="18">
        <f t="shared" si="328"/>
        <v>1670</v>
      </c>
      <c r="K198" s="18">
        <f t="shared" ref="K198:M198" si="372">K197</f>
        <v>2000</v>
      </c>
      <c r="L198" s="18">
        <f t="shared" si="372"/>
        <v>2000</v>
      </c>
      <c r="M198" s="18">
        <f t="shared" si="372"/>
        <v>2000</v>
      </c>
      <c r="N198" s="18">
        <f t="shared" si="330"/>
        <v>-370</v>
      </c>
      <c r="O198" s="18">
        <f t="shared" si="331"/>
        <v>-350</v>
      </c>
      <c r="P198" s="18">
        <f t="shared" si="332"/>
        <v>-330</v>
      </c>
      <c r="Q198" s="35">
        <f t="shared" ref="Q198:S198" si="373">Q197</f>
        <v>0</v>
      </c>
      <c r="R198" s="35">
        <f t="shared" si="373"/>
        <v>0</v>
      </c>
      <c r="S198" s="35">
        <f t="shared" si="373"/>
        <v>0</v>
      </c>
      <c r="T198" s="4">
        <f t="shared" si="334"/>
        <v>666</v>
      </c>
      <c r="U198" s="83">
        <f t="shared" si="246"/>
        <v>1600</v>
      </c>
      <c r="V198" s="83">
        <f t="shared" si="247"/>
        <v>1600</v>
      </c>
      <c r="W198" s="83">
        <f t="shared" si="248"/>
        <v>1600</v>
      </c>
      <c r="X198" s="4"/>
      <c r="Y198" s="18"/>
      <c r="Z198" s="18"/>
      <c r="AA198" s="18"/>
      <c r="AB198" s="50"/>
    </row>
    <row r="199" spans="1:28" ht="15" customHeight="1">
      <c r="A199" s="3">
        <f t="shared" si="339"/>
        <v>185</v>
      </c>
      <c r="B199" s="34">
        <f t="shared" si="237"/>
        <v>45617</v>
      </c>
      <c r="C199" s="2">
        <f t="shared" si="238"/>
        <v>884</v>
      </c>
      <c r="D199" s="5">
        <f t="shared" si="239"/>
        <v>1380</v>
      </c>
      <c r="E199" s="35">
        <f t="shared" si="323"/>
        <v>634</v>
      </c>
      <c r="F199" s="35">
        <f t="shared" si="324"/>
        <v>614</v>
      </c>
      <c r="G199" s="35">
        <f t="shared" si="325"/>
        <v>594</v>
      </c>
      <c r="H199" s="18">
        <f t="shared" si="326"/>
        <v>1630</v>
      </c>
      <c r="I199" s="18">
        <f t="shared" si="327"/>
        <v>1650</v>
      </c>
      <c r="J199" s="18">
        <f t="shared" si="328"/>
        <v>1670</v>
      </c>
      <c r="K199" s="18">
        <f t="shared" ref="K199:M199" si="374">K198</f>
        <v>2000</v>
      </c>
      <c r="L199" s="18">
        <f t="shared" si="374"/>
        <v>2000</v>
      </c>
      <c r="M199" s="18">
        <f t="shared" si="374"/>
        <v>2000</v>
      </c>
      <c r="N199" s="18">
        <f t="shared" si="330"/>
        <v>-370</v>
      </c>
      <c r="O199" s="18">
        <f t="shared" si="331"/>
        <v>-350</v>
      </c>
      <c r="P199" s="18">
        <f t="shared" si="332"/>
        <v>-330</v>
      </c>
      <c r="Q199" s="35">
        <f t="shared" ref="Q199:S199" si="375">Q198</f>
        <v>0</v>
      </c>
      <c r="R199" s="35">
        <f t="shared" si="375"/>
        <v>0</v>
      </c>
      <c r="S199" s="35">
        <f t="shared" si="375"/>
        <v>0</v>
      </c>
      <c r="T199" s="4">
        <f t="shared" si="334"/>
        <v>664</v>
      </c>
      <c r="U199" s="83">
        <f t="shared" si="246"/>
        <v>1600</v>
      </c>
      <c r="V199" s="83">
        <f t="shared" si="247"/>
        <v>1600</v>
      </c>
      <c r="W199" s="83">
        <f t="shared" si="248"/>
        <v>1600</v>
      </c>
      <c r="X199" s="4"/>
      <c r="Y199" s="18"/>
      <c r="Z199" s="18"/>
      <c r="AA199" s="18"/>
      <c r="AB199" s="50"/>
    </row>
    <row r="200" spans="1:28" ht="15" customHeight="1">
      <c r="A200" s="3">
        <f t="shared" si="339"/>
        <v>186</v>
      </c>
      <c r="B200" s="34">
        <f t="shared" si="237"/>
        <v>45618</v>
      </c>
      <c r="C200" s="2">
        <f t="shared" si="238"/>
        <v>884</v>
      </c>
      <c r="D200" s="5">
        <f t="shared" si="239"/>
        <v>1378</v>
      </c>
      <c r="E200" s="35">
        <f t="shared" si="323"/>
        <v>632</v>
      </c>
      <c r="F200" s="35">
        <f t="shared" si="324"/>
        <v>612</v>
      </c>
      <c r="G200" s="35">
        <f t="shared" si="325"/>
        <v>592</v>
      </c>
      <c r="H200" s="18">
        <f t="shared" si="326"/>
        <v>1630</v>
      </c>
      <c r="I200" s="18">
        <f t="shared" si="327"/>
        <v>1650</v>
      </c>
      <c r="J200" s="18">
        <f t="shared" si="328"/>
        <v>1670</v>
      </c>
      <c r="K200" s="18">
        <f t="shared" ref="K200:M200" si="376">K199</f>
        <v>2000</v>
      </c>
      <c r="L200" s="18">
        <f t="shared" si="376"/>
        <v>2000</v>
      </c>
      <c r="M200" s="18">
        <f t="shared" si="376"/>
        <v>2000</v>
      </c>
      <c r="N200" s="18">
        <f t="shared" si="330"/>
        <v>-370</v>
      </c>
      <c r="O200" s="18">
        <f t="shared" si="331"/>
        <v>-350</v>
      </c>
      <c r="P200" s="18">
        <f t="shared" si="332"/>
        <v>-330</v>
      </c>
      <c r="Q200" s="35">
        <f t="shared" ref="Q200:S200" si="377">Q199</f>
        <v>0</v>
      </c>
      <c r="R200" s="35">
        <f t="shared" si="377"/>
        <v>0</v>
      </c>
      <c r="S200" s="35">
        <f t="shared" si="377"/>
        <v>0</v>
      </c>
      <c r="T200" s="4">
        <f t="shared" si="334"/>
        <v>662</v>
      </c>
      <c r="U200" s="83">
        <f t="shared" si="246"/>
        <v>1600</v>
      </c>
      <c r="V200" s="83">
        <f t="shared" si="247"/>
        <v>1600</v>
      </c>
      <c r="W200" s="83">
        <f t="shared" si="248"/>
        <v>1600</v>
      </c>
      <c r="X200" s="4"/>
      <c r="Y200" s="18"/>
      <c r="Z200" s="18"/>
      <c r="AA200" s="18"/>
      <c r="AB200" s="50"/>
    </row>
    <row r="201" spans="1:28" ht="15" customHeight="1">
      <c r="A201" s="3">
        <f t="shared" si="339"/>
        <v>187</v>
      </c>
      <c r="B201" s="34">
        <f t="shared" si="237"/>
        <v>45619</v>
      </c>
      <c r="C201" s="2">
        <f t="shared" si="238"/>
        <v>884</v>
      </c>
      <c r="D201" s="5">
        <f t="shared" si="239"/>
        <v>1376</v>
      </c>
      <c r="E201" s="35">
        <f t="shared" si="323"/>
        <v>630</v>
      </c>
      <c r="F201" s="35">
        <f t="shared" si="324"/>
        <v>610</v>
      </c>
      <c r="G201" s="35">
        <f t="shared" si="325"/>
        <v>590</v>
      </c>
      <c r="H201" s="18">
        <f t="shared" si="326"/>
        <v>1630</v>
      </c>
      <c r="I201" s="18">
        <f t="shared" si="327"/>
        <v>1650</v>
      </c>
      <c r="J201" s="18">
        <f t="shared" si="328"/>
        <v>1670</v>
      </c>
      <c r="K201" s="18">
        <f t="shared" ref="K201:M201" si="378">K200</f>
        <v>2000</v>
      </c>
      <c r="L201" s="18">
        <f t="shared" si="378"/>
        <v>2000</v>
      </c>
      <c r="M201" s="18">
        <f t="shared" si="378"/>
        <v>2000</v>
      </c>
      <c r="N201" s="18">
        <f t="shared" si="330"/>
        <v>-370</v>
      </c>
      <c r="O201" s="18">
        <f t="shared" si="331"/>
        <v>-350</v>
      </c>
      <c r="P201" s="18">
        <f t="shared" si="332"/>
        <v>-330</v>
      </c>
      <c r="Q201" s="35">
        <f t="shared" ref="Q201:S201" si="379">Q200</f>
        <v>0</v>
      </c>
      <c r="R201" s="35">
        <f t="shared" si="379"/>
        <v>0</v>
      </c>
      <c r="S201" s="35">
        <f t="shared" si="379"/>
        <v>0</v>
      </c>
      <c r="T201" s="4">
        <f t="shared" si="334"/>
        <v>660</v>
      </c>
      <c r="U201" s="83">
        <f t="shared" si="246"/>
        <v>1600</v>
      </c>
      <c r="V201" s="83">
        <f t="shared" si="247"/>
        <v>1600</v>
      </c>
      <c r="W201" s="83">
        <f t="shared" si="248"/>
        <v>1600</v>
      </c>
      <c r="X201" s="4"/>
      <c r="Y201" s="18"/>
      <c r="Z201" s="18"/>
      <c r="AA201" s="18"/>
      <c r="AB201" s="50"/>
    </row>
    <row r="202" spans="1:28" ht="15" customHeight="1">
      <c r="A202" s="3">
        <f t="shared" si="339"/>
        <v>188</v>
      </c>
      <c r="B202" s="34">
        <f t="shared" si="237"/>
        <v>45620</v>
      </c>
      <c r="C202" s="2">
        <f t="shared" si="238"/>
        <v>884</v>
      </c>
      <c r="D202" s="5">
        <f t="shared" si="239"/>
        <v>1374</v>
      </c>
      <c r="E202" s="35">
        <f t="shared" si="323"/>
        <v>628</v>
      </c>
      <c r="F202" s="35">
        <f t="shared" si="324"/>
        <v>608</v>
      </c>
      <c r="G202" s="35">
        <f t="shared" si="325"/>
        <v>588</v>
      </c>
      <c r="H202" s="18">
        <f t="shared" si="326"/>
        <v>1630</v>
      </c>
      <c r="I202" s="18">
        <f t="shared" si="327"/>
        <v>1650</v>
      </c>
      <c r="J202" s="18">
        <f t="shared" si="328"/>
        <v>1670</v>
      </c>
      <c r="K202" s="18">
        <f t="shared" ref="K202:M202" si="380">K201</f>
        <v>2000</v>
      </c>
      <c r="L202" s="18">
        <f t="shared" si="380"/>
        <v>2000</v>
      </c>
      <c r="M202" s="18">
        <f t="shared" si="380"/>
        <v>2000</v>
      </c>
      <c r="N202" s="18">
        <f t="shared" si="330"/>
        <v>-370</v>
      </c>
      <c r="O202" s="18">
        <f t="shared" si="331"/>
        <v>-350</v>
      </c>
      <c r="P202" s="18">
        <f t="shared" si="332"/>
        <v>-330</v>
      </c>
      <c r="Q202" s="35">
        <f t="shared" ref="Q202:S202" si="381">Q201</f>
        <v>0</v>
      </c>
      <c r="R202" s="35">
        <f t="shared" si="381"/>
        <v>0</v>
      </c>
      <c r="S202" s="35">
        <f t="shared" si="381"/>
        <v>0</v>
      </c>
      <c r="T202" s="4">
        <f t="shared" si="334"/>
        <v>658</v>
      </c>
      <c r="U202" s="83">
        <f t="shared" si="246"/>
        <v>1600</v>
      </c>
      <c r="V202" s="83">
        <f t="shared" si="247"/>
        <v>1600</v>
      </c>
      <c r="W202" s="83">
        <f t="shared" si="248"/>
        <v>1600</v>
      </c>
      <c r="X202" s="4"/>
      <c r="Y202" s="18"/>
      <c r="Z202" s="18"/>
      <c r="AA202" s="18"/>
      <c r="AB202" s="50"/>
    </row>
    <row r="203" spans="1:28" ht="15" customHeight="1">
      <c r="A203" s="3">
        <f t="shared" si="339"/>
        <v>189</v>
      </c>
      <c r="B203" s="34">
        <f t="shared" si="237"/>
        <v>45621</v>
      </c>
      <c r="C203" s="2">
        <f t="shared" si="238"/>
        <v>884</v>
      </c>
      <c r="D203" s="5">
        <f t="shared" si="239"/>
        <v>1372</v>
      </c>
      <c r="E203" s="35">
        <f t="shared" si="323"/>
        <v>626</v>
      </c>
      <c r="F203" s="35">
        <f t="shared" si="324"/>
        <v>606</v>
      </c>
      <c r="G203" s="35">
        <f t="shared" si="325"/>
        <v>586</v>
      </c>
      <c r="H203" s="18">
        <f t="shared" si="326"/>
        <v>1630</v>
      </c>
      <c r="I203" s="18">
        <f t="shared" si="327"/>
        <v>1650</v>
      </c>
      <c r="J203" s="18">
        <f t="shared" si="328"/>
        <v>1670</v>
      </c>
      <c r="K203" s="18">
        <f t="shared" ref="K203:M203" si="382">K202</f>
        <v>2000</v>
      </c>
      <c r="L203" s="18">
        <f t="shared" si="382"/>
        <v>2000</v>
      </c>
      <c r="M203" s="18">
        <f t="shared" si="382"/>
        <v>2000</v>
      </c>
      <c r="N203" s="18">
        <f t="shared" si="330"/>
        <v>-370</v>
      </c>
      <c r="O203" s="18">
        <f t="shared" si="331"/>
        <v>-350</v>
      </c>
      <c r="P203" s="18">
        <f t="shared" si="332"/>
        <v>-330</v>
      </c>
      <c r="Q203" s="35">
        <f t="shared" ref="Q203:S203" si="383">Q202</f>
        <v>0</v>
      </c>
      <c r="R203" s="35">
        <f t="shared" si="383"/>
        <v>0</v>
      </c>
      <c r="S203" s="35">
        <f t="shared" si="383"/>
        <v>0</v>
      </c>
      <c r="T203" s="4">
        <f t="shared" si="334"/>
        <v>656</v>
      </c>
      <c r="U203" s="83">
        <f t="shared" si="246"/>
        <v>1600</v>
      </c>
      <c r="V203" s="83">
        <f t="shared" si="247"/>
        <v>1600</v>
      </c>
      <c r="W203" s="83">
        <f t="shared" si="248"/>
        <v>1600</v>
      </c>
      <c r="X203" s="4"/>
      <c r="Y203" s="18"/>
      <c r="Z203" s="18"/>
      <c r="AA203" s="18"/>
      <c r="AB203" s="50"/>
    </row>
    <row r="204" spans="1:28" ht="15" customHeight="1">
      <c r="A204" s="3">
        <f t="shared" si="339"/>
        <v>190</v>
      </c>
      <c r="B204" s="34">
        <f t="shared" si="237"/>
        <v>45622</v>
      </c>
      <c r="C204" s="2">
        <f t="shared" si="238"/>
        <v>884</v>
      </c>
      <c r="D204" s="5">
        <f t="shared" si="239"/>
        <v>1370</v>
      </c>
      <c r="E204" s="35">
        <f t="shared" si="323"/>
        <v>624</v>
      </c>
      <c r="F204" s="35">
        <f t="shared" si="324"/>
        <v>604</v>
      </c>
      <c r="G204" s="35">
        <f t="shared" si="325"/>
        <v>584</v>
      </c>
      <c r="H204" s="18">
        <f t="shared" si="326"/>
        <v>1630</v>
      </c>
      <c r="I204" s="18">
        <f t="shared" si="327"/>
        <v>1650</v>
      </c>
      <c r="J204" s="18">
        <f t="shared" si="328"/>
        <v>1670</v>
      </c>
      <c r="K204" s="18">
        <f t="shared" ref="K204:M204" si="384">K203</f>
        <v>2000</v>
      </c>
      <c r="L204" s="18">
        <f t="shared" si="384"/>
        <v>2000</v>
      </c>
      <c r="M204" s="18">
        <f t="shared" si="384"/>
        <v>2000</v>
      </c>
      <c r="N204" s="18">
        <f t="shared" si="330"/>
        <v>-370</v>
      </c>
      <c r="O204" s="18">
        <f t="shared" si="331"/>
        <v>-350</v>
      </c>
      <c r="P204" s="18">
        <f t="shared" si="332"/>
        <v>-330</v>
      </c>
      <c r="Q204" s="35">
        <f t="shared" ref="Q204:S204" si="385">Q203</f>
        <v>0</v>
      </c>
      <c r="R204" s="35">
        <f t="shared" si="385"/>
        <v>0</v>
      </c>
      <c r="S204" s="35">
        <f t="shared" si="385"/>
        <v>0</v>
      </c>
      <c r="T204" s="4">
        <f t="shared" si="334"/>
        <v>654</v>
      </c>
      <c r="U204" s="83">
        <f t="shared" si="246"/>
        <v>1600</v>
      </c>
      <c r="V204" s="83">
        <f t="shared" si="247"/>
        <v>1600</v>
      </c>
      <c r="W204" s="83">
        <f t="shared" si="248"/>
        <v>1600</v>
      </c>
      <c r="X204" s="4"/>
      <c r="Y204" s="18"/>
      <c r="Z204" s="18"/>
      <c r="AA204" s="18"/>
      <c r="AB204" s="50"/>
    </row>
    <row r="205" spans="1:28" ht="15" customHeight="1">
      <c r="A205" s="3">
        <f t="shared" si="339"/>
        <v>191</v>
      </c>
      <c r="B205" s="34">
        <f t="shared" si="237"/>
        <v>45623</v>
      </c>
      <c r="C205" s="2">
        <f t="shared" si="238"/>
        <v>884</v>
      </c>
      <c r="D205" s="5">
        <f t="shared" si="239"/>
        <v>1368</v>
      </c>
      <c r="E205" s="35">
        <f t="shared" si="323"/>
        <v>622</v>
      </c>
      <c r="F205" s="35">
        <f t="shared" si="324"/>
        <v>602</v>
      </c>
      <c r="G205" s="35">
        <f t="shared" si="325"/>
        <v>582</v>
      </c>
      <c r="H205" s="18">
        <f t="shared" si="326"/>
        <v>1630</v>
      </c>
      <c r="I205" s="18">
        <f t="shared" si="327"/>
        <v>1650</v>
      </c>
      <c r="J205" s="18">
        <f t="shared" si="328"/>
        <v>1670</v>
      </c>
      <c r="K205" s="18">
        <f t="shared" ref="K205:M205" si="386">K204</f>
        <v>2000</v>
      </c>
      <c r="L205" s="18">
        <f t="shared" si="386"/>
        <v>2000</v>
      </c>
      <c r="M205" s="18">
        <f t="shared" si="386"/>
        <v>2000</v>
      </c>
      <c r="N205" s="18">
        <f t="shared" si="330"/>
        <v>-370</v>
      </c>
      <c r="O205" s="18">
        <f t="shared" si="331"/>
        <v>-350</v>
      </c>
      <c r="P205" s="18">
        <f t="shared" si="332"/>
        <v>-330</v>
      </c>
      <c r="Q205" s="35">
        <f t="shared" ref="Q205:S205" si="387">Q204</f>
        <v>0</v>
      </c>
      <c r="R205" s="35">
        <f t="shared" si="387"/>
        <v>0</v>
      </c>
      <c r="S205" s="35">
        <f t="shared" si="387"/>
        <v>0</v>
      </c>
      <c r="T205" s="4">
        <f t="shared" si="334"/>
        <v>652</v>
      </c>
      <c r="U205" s="83">
        <f t="shared" si="246"/>
        <v>1600</v>
      </c>
      <c r="V205" s="83">
        <f t="shared" si="247"/>
        <v>1600</v>
      </c>
      <c r="W205" s="83">
        <f t="shared" si="248"/>
        <v>1600</v>
      </c>
      <c r="X205" s="4"/>
      <c r="Y205" s="18"/>
      <c r="Z205" s="18"/>
      <c r="AA205" s="18"/>
      <c r="AB205" s="50"/>
    </row>
    <row r="206" spans="1:28" ht="15" customHeight="1">
      <c r="A206" s="3">
        <f t="shared" si="339"/>
        <v>192</v>
      </c>
      <c r="B206" s="34">
        <f t="shared" si="237"/>
        <v>45624</v>
      </c>
      <c r="C206" s="2">
        <f t="shared" si="238"/>
        <v>884</v>
      </c>
      <c r="D206" s="5">
        <f t="shared" si="239"/>
        <v>1366</v>
      </c>
      <c r="E206" s="35">
        <f t="shared" si="323"/>
        <v>620</v>
      </c>
      <c r="F206" s="35">
        <f t="shared" si="324"/>
        <v>600</v>
      </c>
      <c r="G206" s="35">
        <f t="shared" si="325"/>
        <v>580</v>
      </c>
      <c r="H206" s="18">
        <f t="shared" si="326"/>
        <v>1630</v>
      </c>
      <c r="I206" s="18">
        <f t="shared" si="327"/>
        <v>1650</v>
      </c>
      <c r="J206" s="18">
        <f t="shared" si="328"/>
        <v>1670</v>
      </c>
      <c r="K206" s="18">
        <f t="shared" ref="K206:M206" si="388">K205</f>
        <v>2000</v>
      </c>
      <c r="L206" s="18">
        <f t="shared" si="388"/>
        <v>2000</v>
      </c>
      <c r="M206" s="18">
        <f t="shared" si="388"/>
        <v>2000</v>
      </c>
      <c r="N206" s="18">
        <f t="shared" si="330"/>
        <v>-370</v>
      </c>
      <c r="O206" s="18">
        <f t="shared" si="331"/>
        <v>-350</v>
      </c>
      <c r="P206" s="18">
        <f t="shared" si="332"/>
        <v>-330</v>
      </c>
      <c r="Q206" s="35">
        <f t="shared" ref="Q206:S206" si="389">Q205</f>
        <v>0</v>
      </c>
      <c r="R206" s="35">
        <f t="shared" si="389"/>
        <v>0</v>
      </c>
      <c r="S206" s="35">
        <f t="shared" si="389"/>
        <v>0</v>
      </c>
      <c r="T206" s="4">
        <f t="shared" si="334"/>
        <v>650</v>
      </c>
      <c r="U206" s="83">
        <f t="shared" si="246"/>
        <v>1600</v>
      </c>
      <c r="V206" s="83">
        <f t="shared" si="247"/>
        <v>1600</v>
      </c>
      <c r="W206" s="83">
        <f t="shared" si="248"/>
        <v>1600</v>
      </c>
      <c r="X206" s="4"/>
      <c r="Y206" s="18"/>
      <c r="Z206" s="18"/>
      <c r="AA206" s="18"/>
      <c r="AB206" s="50"/>
    </row>
    <row r="207" spans="1:28" ht="15" customHeight="1">
      <c r="A207" s="3">
        <f t="shared" si="339"/>
        <v>193</v>
      </c>
      <c r="B207" s="34">
        <f t="shared" si="237"/>
        <v>45625</v>
      </c>
      <c r="C207" s="2">
        <f t="shared" si="238"/>
        <v>884</v>
      </c>
      <c r="D207" s="5">
        <f t="shared" si="239"/>
        <v>1364</v>
      </c>
      <c r="E207" s="35">
        <f t="shared" si="323"/>
        <v>618</v>
      </c>
      <c r="F207" s="35">
        <f t="shared" si="324"/>
        <v>598</v>
      </c>
      <c r="G207" s="35">
        <f t="shared" si="325"/>
        <v>578</v>
      </c>
      <c r="H207" s="18">
        <f t="shared" si="326"/>
        <v>1630</v>
      </c>
      <c r="I207" s="18">
        <f t="shared" si="327"/>
        <v>1650</v>
      </c>
      <c r="J207" s="18">
        <f t="shared" si="328"/>
        <v>1670</v>
      </c>
      <c r="K207" s="18">
        <f t="shared" ref="K207:M207" si="390">K206</f>
        <v>2000</v>
      </c>
      <c r="L207" s="18">
        <f t="shared" si="390"/>
        <v>2000</v>
      </c>
      <c r="M207" s="18">
        <f t="shared" si="390"/>
        <v>2000</v>
      </c>
      <c r="N207" s="18">
        <f t="shared" si="330"/>
        <v>-370</v>
      </c>
      <c r="O207" s="18">
        <f t="shared" si="331"/>
        <v>-350</v>
      </c>
      <c r="P207" s="18">
        <f t="shared" si="332"/>
        <v>-330</v>
      </c>
      <c r="Q207" s="35">
        <f t="shared" ref="Q207:S207" si="391">Q206</f>
        <v>0</v>
      </c>
      <c r="R207" s="35">
        <f t="shared" si="391"/>
        <v>0</v>
      </c>
      <c r="S207" s="35">
        <f t="shared" si="391"/>
        <v>0</v>
      </c>
      <c r="T207" s="4">
        <f t="shared" si="334"/>
        <v>648</v>
      </c>
      <c r="U207" s="83">
        <f t="shared" si="246"/>
        <v>1600</v>
      </c>
      <c r="V207" s="83">
        <f t="shared" si="247"/>
        <v>1600</v>
      </c>
      <c r="W207" s="83">
        <f t="shared" si="248"/>
        <v>1600</v>
      </c>
      <c r="X207" s="4"/>
      <c r="Y207" s="18"/>
      <c r="Z207" s="18"/>
      <c r="AA207" s="18"/>
      <c r="AB207" s="50"/>
    </row>
    <row r="208" spans="1:28" ht="15" customHeight="1">
      <c r="A208" s="3">
        <f t="shared" si="339"/>
        <v>194</v>
      </c>
      <c r="B208" s="34">
        <f t="shared" ref="B208:B239" si="392">B207+1</f>
        <v>45626</v>
      </c>
      <c r="C208" s="2">
        <f t="shared" ref="C208:C239" si="393">C207</f>
        <v>884</v>
      </c>
      <c r="D208" s="5">
        <f t="shared" ref="D208:D239" si="394">D207-2</f>
        <v>1362</v>
      </c>
      <c r="E208" s="35">
        <f t="shared" si="323"/>
        <v>616</v>
      </c>
      <c r="F208" s="35">
        <f t="shared" si="324"/>
        <v>596</v>
      </c>
      <c r="G208" s="35">
        <f t="shared" si="325"/>
        <v>576</v>
      </c>
      <c r="H208" s="18">
        <f t="shared" si="326"/>
        <v>1630</v>
      </c>
      <c r="I208" s="18">
        <f t="shared" si="327"/>
        <v>1650</v>
      </c>
      <c r="J208" s="18">
        <f t="shared" si="328"/>
        <v>1670</v>
      </c>
      <c r="K208" s="18">
        <f t="shared" ref="K208:M208" si="395">K207</f>
        <v>2000</v>
      </c>
      <c r="L208" s="18">
        <f t="shared" si="395"/>
        <v>2000</v>
      </c>
      <c r="M208" s="18">
        <f t="shared" si="395"/>
        <v>2000</v>
      </c>
      <c r="N208" s="18">
        <f t="shared" si="330"/>
        <v>-370</v>
      </c>
      <c r="O208" s="18">
        <f t="shared" si="331"/>
        <v>-350</v>
      </c>
      <c r="P208" s="18">
        <f t="shared" si="332"/>
        <v>-330</v>
      </c>
      <c r="Q208" s="35">
        <f t="shared" ref="Q208:S208" si="396">Q207</f>
        <v>0</v>
      </c>
      <c r="R208" s="35">
        <f t="shared" si="396"/>
        <v>0</v>
      </c>
      <c r="S208" s="35">
        <f t="shared" si="396"/>
        <v>0</v>
      </c>
      <c r="T208" s="4">
        <f t="shared" si="334"/>
        <v>646</v>
      </c>
      <c r="U208" s="83">
        <f t="shared" si="246"/>
        <v>1600</v>
      </c>
      <c r="V208" s="83">
        <f t="shared" si="247"/>
        <v>1600</v>
      </c>
      <c r="W208" s="83">
        <f t="shared" si="248"/>
        <v>1600</v>
      </c>
      <c r="X208" s="4"/>
      <c r="Y208" s="18"/>
      <c r="Z208" s="18"/>
      <c r="AA208" s="18"/>
      <c r="AB208" s="50"/>
    </row>
    <row r="209" spans="1:28" ht="15" customHeight="1">
      <c r="A209" s="3">
        <f t="shared" si="339"/>
        <v>195</v>
      </c>
      <c r="B209" s="34">
        <f t="shared" si="392"/>
        <v>45627</v>
      </c>
      <c r="C209" s="2">
        <f t="shared" si="393"/>
        <v>884</v>
      </c>
      <c r="D209" s="5">
        <f t="shared" si="394"/>
        <v>1360</v>
      </c>
      <c r="E209" s="35">
        <f t="shared" si="323"/>
        <v>614</v>
      </c>
      <c r="F209" s="35">
        <f t="shared" si="324"/>
        <v>594</v>
      </c>
      <c r="G209" s="35">
        <f t="shared" si="325"/>
        <v>574</v>
      </c>
      <c r="H209" s="18">
        <f t="shared" si="326"/>
        <v>1630</v>
      </c>
      <c r="I209" s="18">
        <f t="shared" si="327"/>
        <v>1650</v>
      </c>
      <c r="J209" s="18">
        <f t="shared" si="328"/>
        <v>1670</v>
      </c>
      <c r="K209" s="18">
        <f t="shared" ref="K209:M209" si="397">K208</f>
        <v>2000</v>
      </c>
      <c r="L209" s="18">
        <f t="shared" si="397"/>
        <v>2000</v>
      </c>
      <c r="M209" s="18">
        <f t="shared" si="397"/>
        <v>2000</v>
      </c>
      <c r="N209" s="18">
        <f t="shared" si="330"/>
        <v>-370</v>
      </c>
      <c r="O209" s="18">
        <f t="shared" si="331"/>
        <v>-350</v>
      </c>
      <c r="P209" s="18">
        <f t="shared" si="332"/>
        <v>-330</v>
      </c>
      <c r="Q209" s="35">
        <f t="shared" ref="Q209:S209" si="398">Q208</f>
        <v>0</v>
      </c>
      <c r="R209" s="35">
        <f t="shared" si="398"/>
        <v>0</v>
      </c>
      <c r="S209" s="35">
        <f t="shared" si="398"/>
        <v>0</v>
      </c>
      <c r="T209" s="4">
        <f t="shared" si="334"/>
        <v>644</v>
      </c>
      <c r="U209" s="83">
        <f t="shared" si="246"/>
        <v>1600</v>
      </c>
      <c r="V209" s="83">
        <f t="shared" si="247"/>
        <v>1600</v>
      </c>
      <c r="W209" s="83">
        <f t="shared" si="248"/>
        <v>1600</v>
      </c>
      <c r="X209" s="4"/>
      <c r="Y209" s="18"/>
      <c r="Z209" s="18"/>
      <c r="AA209" s="18"/>
      <c r="AB209" s="50"/>
    </row>
    <row r="210" spans="1:28" ht="15" customHeight="1">
      <c r="A210" s="3">
        <f t="shared" si="339"/>
        <v>196</v>
      </c>
      <c r="B210" s="34">
        <f t="shared" si="392"/>
        <v>45628</v>
      </c>
      <c r="C210" s="2">
        <f t="shared" si="393"/>
        <v>884</v>
      </c>
      <c r="D210" s="5">
        <f t="shared" si="394"/>
        <v>1358</v>
      </c>
      <c r="E210" s="35">
        <f t="shared" si="323"/>
        <v>612</v>
      </c>
      <c r="F210" s="35">
        <f t="shared" si="324"/>
        <v>592</v>
      </c>
      <c r="G210" s="35">
        <f t="shared" si="325"/>
        <v>572</v>
      </c>
      <c r="H210" s="18">
        <f t="shared" si="326"/>
        <v>1630</v>
      </c>
      <c r="I210" s="18">
        <f t="shared" si="327"/>
        <v>1650</v>
      </c>
      <c r="J210" s="18">
        <f t="shared" si="328"/>
        <v>1670</v>
      </c>
      <c r="K210" s="18">
        <f t="shared" ref="K210:M210" si="399">K209</f>
        <v>2000</v>
      </c>
      <c r="L210" s="18">
        <f t="shared" si="399"/>
        <v>2000</v>
      </c>
      <c r="M210" s="18">
        <f t="shared" si="399"/>
        <v>2000</v>
      </c>
      <c r="N210" s="18">
        <f t="shared" si="330"/>
        <v>-370</v>
      </c>
      <c r="O210" s="18">
        <f t="shared" si="331"/>
        <v>-350</v>
      </c>
      <c r="P210" s="18">
        <f t="shared" si="332"/>
        <v>-330</v>
      </c>
      <c r="Q210" s="35">
        <f t="shared" ref="Q210:S210" si="400">Q209</f>
        <v>0</v>
      </c>
      <c r="R210" s="35">
        <f t="shared" si="400"/>
        <v>0</v>
      </c>
      <c r="S210" s="35">
        <f t="shared" si="400"/>
        <v>0</v>
      </c>
      <c r="T210" s="4">
        <f t="shared" si="334"/>
        <v>642</v>
      </c>
      <c r="U210" s="83">
        <f t="shared" ref="U210:U239" si="401">U209+$X210*1000-Q210</f>
        <v>1600</v>
      </c>
      <c r="V210" s="83">
        <f t="shared" ref="V210:V239" si="402">V209+$X210*1000-R210</f>
        <v>1600</v>
      </c>
      <c r="W210" s="83">
        <f t="shared" ref="W210:W239" si="403">W209+$X210*1000-S210</f>
        <v>1600</v>
      </c>
      <c r="X210" s="4"/>
      <c r="Y210" s="18"/>
      <c r="Z210" s="18"/>
      <c r="AA210" s="18"/>
      <c r="AB210" s="50"/>
    </row>
    <row r="211" spans="1:28" ht="15" customHeight="1">
      <c r="A211" s="3">
        <f t="shared" si="339"/>
        <v>197</v>
      </c>
      <c r="B211" s="34">
        <f t="shared" si="392"/>
        <v>45629</v>
      </c>
      <c r="C211" s="2">
        <f t="shared" si="393"/>
        <v>884</v>
      </c>
      <c r="D211" s="5">
        <f t="shared" si="394"/>
        <v>1356</v>
      </c>
      <c r="E211" s="35">
        <f t="shared" si="323"/>
        <v>610</v>
      </c>
      <c r="F211" s="35">
        <f t="shared" si="324"/>
        <v>590</v>
      </c>
      <c r="G211" s="35">
        <f t="shared" si="325"/>
        <v>570</v>
      </c>
      <c r="H211" s="18">
        <f t="shared" si="326"/>
        <v>1630</v>
      </c>
      <c r="I211" s="18">
        <f t="shared" si="327"/>
        <v>1650</v>
      </c>
      <c r="J211" s="18">
        <f t="shared" si="328"/>
        <v>1670</v>
      </c>
      <c r="K211" s="18">
        <f t="shared" ref="K211:M211" si="404">K210</f>
        <v>2000</v>
      </c>
      <c r="L211" s="18">
        <f t="shared" si="404"/>
        <v>2000</v>
      </c>
      <c r="M211" s="18">
        <f t="shared" si="404"/>
        <v>2000</v>
      </c>
      <c r="N211" s="18">
        <f t="shared" si="330"/>
        <v>-370</v>
      </c>
      <c r="O211" s="18">
        <f t="shared" si="331"/>
        <v>-350</v>
      </c>
      <c r="P211" s="18">
        <f t="shared" si="332"/>
        <v>-330</v>
      </c>
      <c r="Q211" s="35">
        <f t="shared" ref="Q211:S211" si="405">Q210</f>
        <v>0</v>
      </c>
      <c r="R211" s="35">
        <f t="shared" si="405"/>
        <v>0</v>
      </c>
      <c r="S211" s="35">
        <f t="shared" si="405"/>
        <v>0</v>
      </c>
      <c r="T211" s="4">
        <f t="shared" si="334"/>
        <v>640</v>
      </c>
      <c r="U211" s="83">
        <f t="shared" si="401"/>
        <v>1600</v>
      </c>
      <c r="V211" s="83">
        <f t="shared" si="402"/>
        <v>1600</v>
      </c>
      <c r="W211" s="83">
        <f t="shared" si="403"/>
        <v>1600</v>
      </c>
      <c r="X211" s="4"/>
      <c r="Y211" s="18"/>
      <c r="Z211" s="18"/>
      <c r="AA211" s="18"/>
      <c r="AB211" s="50"/>
    </row>
    <row r="212" spans="1:28" ht="15" customHeight="1">
      <c r="A212" s="3">
        <f t="shared" si="339"/>
        <v>198</v>
      </c>
      <c r="B212" s="34">
        <f t="shared" si="392"/>
        <v>45630</v>
      </c>
      <c r="C212" s="2">
        <f t="shared" si="393"/>
        <v>884</v>
      </c>
      <c r="D212" s="5">
        <f t="shared" si="394"/>
        <v>1354</v>
      </c>
      <c r="E212" s="35">
        <f t="shared" si="323"/>
        <v>608</v>
      </c>
      <c r="F212" s="35">
        <f t="shared" si="324"/>
        <v>588</v>
      </c>
      <c r="G212" s="35">
        <f t="shared" si="325"/>
        <v>568</v>
      </c>
      <c r="H212" s="18">
        <f t="shared" si="326"/>
        <v>1630</v>
      </c>
      <c r="I212" s="18">
        <f t="shared" si="327"/>
        <v>1650</v>
      </c>
      <c r="J212" s="18">
        <f t="shared" si="328"/>
        <v>1670</v>
      </c>
      <c r="K212" s="18">
        <f t="shared" ref="K212:M212" si="406">K211</f>
        <v>2000</v>
      </c>
      <c r="L212" s="18">
        <f t="shared" si="406"/>
        <v>2000</v>
      </c>
      <c r="M212" s="18">
        <f t="shared" si="406"/>
        <v>2000</v>
      </c>
      <c r="N212" s="18">
        <f t="shared" si="330"/>
        <v>-370</v>
      </c>
      <c r="O212" s="18">
        <f t="shared" si="331"/>
        <v>-350</v>
      </c>
      <c r="P212" s="18">
        <f t="shared" si="332"/>
        <v>-330</v>
      </c>
      <c r="Q212" s="35">
        <f t="shared" ref="Q212:S212" si="407">Q211</f>
        <v>0</v>
      </c>
      <c r="R212" s="35">
        <f t="shared" si="407"/>
        <v>0</v>
      </c>
      <c r="S212" s="35">
        <f t="shared" si="407"/>
        <v>0</v>
      </c>
      <c r="T212" s="4">
        <f t="shared" si="334"/>
        <v>638</v>
      </c>
      <c r="U212" s="83">
        <f t="shared" si="401"/>
        <v>1600</v>
      </c>
      <c r="V212" s="83">
        <f t="shared" si="402"/>
        <v>1600</v>
      </c>
      <c r="W212" s="83">
        <f t="shared" si="403"/>
        <v>1600</v>
      </c>
      <c r="X212" s="4"/>
      <c r="Y212" s="18"/>
      <c r="Z212" s="18"/>
      <c r="AA212" s="18"/>
      <c r="AB212" s="50"/>
    </row>
    <row r="213" spans="1:28" ht="15" customHeight="1">
      <c r="A213" s="3">
        <f t="shared" si="339"/>
        <v>199</v>
      </c>
      <c r="B213" s="34">
        <f t="shared" si="392"/>
        <v>45631</v>
      </c>
      <c r="C213" s="2">
        <f t="shared" si="393"/>
        <v>884</v>
      </c>
      <c r="D213" s="5">
        <f t="shared" si="394"/>
        <v>1352</v>
      </c>
      <c r="E213" s="35">
        <f t="shared" si="323"/>
        <v>606</v>
      </c>
      <c r="F213" s="35">
        <f t="shared" si="324"/>
        <v>586</v>
      </c>
      <c r="G213" s="35">
        <f t="shared" si="325"/>
        <v>566</v>
      </c>
      <c r="H213" s="18">
        <f t="shared" si="326"/>
        <v>1630</v>
      </c>
      <c r="I213" s="18">
        <f t="shared" si="327"/>
        <v>1650</v>
      </c>
      <c r="J213" s="18">
        <f t="shared" si="328"/>
        <v>1670</v>
      </c>
      <c r="K213" s="18">
        <f t="shared" ref="K213:M213" si="408">K212</f>
        <v>2000</v>
      </c>
      <c r="L213" s="18">
        <f t="shared" si="408"/>
        <v>2000</v>
      </c>
      <c r="M213" s="18">
        <f t="shared" si="408"/>
        <v>2000</v>
      </c>
      <c r="N213" s="18">
        <f t="shared" si="330"/>
        <v>-370</v>
      </c>
      <c r="O213" s="18">
        <f t="shared" si="331"/>
        <v>-350</v>
      </c>
      <c r="P213" s="18">
        <f t="shared" si="332"/>
        <v>-330</v>
      </c>
      <c r="Q213" s="35">
        <f t="shared" ref="Q213:S213" si="409">Q212</f>
        <v>0</v>
      </c>
      <c r="R213" s="35">
        <f t="shared" si="409"/>
        <v>0</v>
      </c>
      <c r="S213" s="35">
        <f t="shared" si="409"/>
        <v>0</v>
      </c>
      <c r="T213" s="4">
        <f t="shared" si="334"/>
        <v>636</v>
      </c>
      <c r="U213" s="83">
        <f t="shared" si="401"/>
        <v>1600</v>
      </c>
      <c r="V213" s="83">
        <f t="shared" si="402"/>
        <v>1600</v>
      </c>
      <c r="W213" s="83">
        <f t="shared" si="403"/>
        <v>1600</v>
      </c>
      <c r="X213" s="4"/>
      <c r="Y213" s="18"/>
      <c r="Z213" s="18"/>
      <c r="AA213" s="18"/>
      <c r="AB213" s="50"/>
    </row>
    <row r="214" spans="1:28" ht="15" customHeight="1">
      <c r="A214" s="3">
        <f t="shared" si="339"/>
        <v>200</v>
      </c>
      <c r="B214" s="34">
        <f t="shared" si="392"/>
        <v>45632</v>
      </c>
      <c r="C214" s="2">
        <f t="shared" si="393"/>
        <v>884</v>
      </c>
      <c r="D214" s="5">
        <f t="shared" si="394"/>
        <v>1350</v>
      </c>
      <c r="E214" s="35">
        <f t="shared" si="323"/>
        <v>604</v>
      </c>
      <c r="F214" s="35">
        <f t="shared" si="324"/>
        <v>584</v>
      </c>
      <c r="G214" s="35">
        <f t="shared" si="325"/>
        <v>564</v>
      </c>
      <c r="H214" s="18">
        <f t="shared" si="326"/>
        <v>1630</v>
      </c>
      <c r="I214" s="18">
        <f t="shared" si="327"/>
        <v>1650</v>
      </c>
      <c r="J214" s="18">
        <f t="shared" si="328"/>
        <v>1670</v>
      </c>
      <c r="K214" s="18">
        <f t="shared" ref="K214:M214" si="410">K213</f>
        <v>2000</v>
      </c>
      <c r="L214" s="18">
        <f t="shared" si="410"/>
        <v>2000</v>
      </c>
      <c r="M214" s="18">
        <f t="shared" si="410"/>
        <v>2000</v>
      </c>
      <c r="N214" s="18">
        <f t="shared" si="330"/>
        <v>-370</v>
      </c>
      <c r="O214" s="18">
        <f t="shared" si="331"/>
        <v>-350</v>
      </c>
      <c r="P214" s="18">
        <f t="shared" si="332"/>
        <v>-330</v>
      </c>
      <c r="Q214" s="35">
        <f t="shared" ref="Q214:S214" si="411">Q213</f>
        <v>0</v>
      </c>
      <c r="R214" s="35">
        <f t="shared" si="411"/>
        <v>0</v>
      </c>
      <c r="S214" s="35">
        <f t="shared" si="411"/>
        <v>0</v>
      </c>
      <c r="T214" s="4">
        <f t="shared" si="334"/>
        <v>634</v>
      </c>
      <c r="U214" s="83">
        <f t="shared" si="401"/>
        <v>1600</v>
      </c>
      <c r="V214" s="83">
        <f t="shared" si="402"/>
        <v>1600</v>
      </c>
      <c r="W214" s="83">
        <f t="shared" si="403"/>
        <v>1600</v>
      </c>
      <c r="X214" s="4"/>
      <c r="Y214" s="18"/>
      <c r="Z214" s="18"/>
      <c r="AA214" s="18"/>
      <c r="AB214" s="50"/>
    </row>
    <row r="215" spans="1:28" ht="15" customHeight="1">
      <c r="A215" s="3">
        <f t="shared" si="339"/>
        <v>201</v>
      </c>
      <c r="B215" s="34">
        <f t="shared" si="392"/>
        <v>45633</v>
      </c>
      <c r="C215" s="2">
        <f t="shared" si="393"/>
        <v>884</v>
      </c>
      <c r="D215" s="5">
        <f t="shared" si="394"/>
        <v>1348</v>
      </c>
      <c r="E215" s="35">
        <f t="shared" si="323"/>
        <v>602</v>
      </c>
      <c r="F215" s="35">
        <f t="shared" si="324"/>
        <v>582</v>
      </c>
      <c r="G215" s="35">
        <f t="shared" si="325"/>
        <v>562</v>
      </c>
      <c r="H215" s="18">
        <f t="shared" si="326"/>
        <v>1630</v>
      </c>
      <c r="I215" s="18">
        <f t="shared" si="327"/>
        <v>1650</v>
      </c>
      <c r="J215" s="18">
        <f t="shared" si="328"/>
        <v>1670</v>
      </c>
      <c r="K215" s="18">
        <f t="shared" ref="K215:M215" si="412">K214</f>
        <v>2000</v>
      </c>
      <c r="L215" s="18">
        <f t="shared" si="412"/>
        <v>2000</v>
      </c>
      <c r="M215" s="18">
        <f t="shared" si="412"/>
        <v>2000</v>
      </c>
      <c r="N215" s="18">
        <f t="shared" si="330"/>
        <v>-370</v>
      </c>
      <c r="O215" s="18">
        <f t="shared" si="331"/>
        <v>-350</v>
      </c>
      <c r="P215" s="18">
        <f t="shared" si="332"/>
        <v>-330</v>
      </c>
      <c r="Q215" s="35">
        <f t="shared" ref="Q215:S215" si="413">Q214</f>
        <v>0</v>
      </c>
      <c r="R215" s="35">
        <f t="shared" si="413"/>
        <v>0</v>
      </c>
      <c r="S215" s="35">
        <f t="shared" si="413"/>
        <v>0</v>
      </c>
      <c r="T215" s="4">
        <f t="shared" si="334"/>
        <v>632</v>
      </c>
      <c r="U215" s="83">
        <f t="shared" si="401"/>
        <v>1600</v>
      </c>
      <c r="V215" s="83">
        <f t="shared" si="402"/>
        <v>1600</v>
      </c>
      <c r="W215" s="83">
        <f t="shared" si="403"/>
        <v>1600</v>
      </c>
      <c r="X215" s="4"/>
      <c r="Y215" s="18"/>
      <c r="Z215" s="18"/>
      <c r="AA215" s="18"/>
      <c r="AB215" s="50"/>
    </row>
    <row r="216" spans="1:28" ht="15" customHeight="1">
      <c r="A216" s="3">
        <f t="shared" si="339"/>
        <v>202</v>
      </c>
      <c r="B216" s="34">
        <f t="shared" si="392"/>
        <v>45634</v>
      </c>
      <c r="C216" s="2">
        <f t="shared" si="393"/>
        <v>884</v>
      </c>
      <c r="D216" s="5">
        <f t="shared" si="394"/>
        <v>1346</v>
      </c>
      <c r="E216" s="35">
        <f t="shared" si="323"/>
        <v>600</v>
      </c>
      <c r="F216" s="35">
        <f t="shared" si="324"/>
        <v>580</v>
      </c>
      <c r="G216" s="35">
        <f t="shared" si="325"/>
        <v>560</v>
      </c>
      <c r="H216" s="18">
        <f t="shared" si="326"/>
        <v>1630</v>
      </c>
      <c r="I216" s="18">
        <f t="shared" si="327"/>
        <v>1650</v>
      </c>
      <c r="J216" s="18">
        <f t="shared" si="328"/>
        <v>1670</v>
      </c>
      <c r="K216" s="18">
        <f t="shared" ref="K216:M216" si="414">K215</f>
        <v>2000</v>
      </c>
      <c r="L216" s="18">
        <f t="shared" si="414"/>
        <v>2000</v>
      </c>
      <c r="M216" s="18">
        <f t="shared" si="414"/>
        <v>2000</v>
      </c>
      <c r="N216" s="18">
        <f t="shared" si="330"/>
        <v>-370</v>
      </c>
      <c r="O216" s="18">
        <f t="shared" si="331"/>
        <v>-350</v>
      </c>
      <c r="P216" s="18">
        <f t="shared" si="332"/>
        <v>-330</v>
      </c>
      <c r="Q216" s="35">
        <f t="shared" ref="Q216:S216" si="415">Q215</f>
        <v>0</v>
      </c>
      <c r="R216" s="35">
        <f t="shared" si="415"/>
        <v>0</v>
      </c>
      <c r="S216" s="35">
        <f t="shared" si="415"/>
        <v>0</v>
      </c>
      <c r="T216" s="4">
        <f t="shared" si="334"/>
        <v>630</v>
      </c>
      <c r="U216" s="83">
        <f t="shared" si="401"/>
        <v>1600</v>
      </c>
      <c r="V216" s="83">
        <f t="shared" si="402"/>
        <v>1600</v>
      </c>
      <c r="W216" s="83">
        <f t="shared" si="403"/>
        <v>1600</v>
      </c>
      <c r="X216" s="4"/>
      <c r="Y216" s="18"/>
      <c r="Z216" s="18"/>
      <c r="AA216" s="18"/>
      <c r="AB216" s="50"/>
    </row>
    <row r="217" spans="1:28" ht="15" customHeight="1">
      <c r="A217" s="3">
        <f t="shared" si="339"/>
        <v>203</v>
      </c>
      <c r="B217" s="34">
        <f t="shared" si="392"/>
        <v>45635</v>
      </c>
      <c r="C217" s="2">
        <f t="shared" si="393"/>
        <v>884</v>
      </c>
      <c r="D217" s="5">
        <f t="shared" si="394"/>
        <v>1344</v>
      </c>
      <c r="E217" s="35">
        <f t="shared" si="323"/>
        <v>598</v>
      </c>
      <c r="F217" s="35">
        <f t="shared" si="324"/>
        <v>578</v>
      </c>
      <c r="G217" s="35">
        <f t="shared" si="325"/>
        <v>558</v>
      </c>
      <c r="H217" s="18">
        <f t="shared" si="326"/>
        <v>1630</v>
      </c>
      <c r="I217" s="18">
        <f t="shared" si="327"/>
        <v>1650</v>
      </c>
      <c r="J217" s="18">
        <f t="shared" si="328"/>
        <v>1670</v>
      </c>
      <c r="K217" s="18">
        <f t="shared" ref="K217:M217" si="416">K216</f>
        <v>2000</v>
      </c>
      <c r="L217" s="18">
        <f t="shared" si="416"/>
        <v>2000</v>
      </c>
      <c r="M217" s="18">
        <f t="shared" si="416"/>
        <v>2000</v>
      </c>
      <c r="N217" s="18">
        <f t="shared" si="330"/>
        <v>-370</v>
      </c>
      <c r="O217" s="18">
        <f t="shared" si="331"/>
        <v>-350</v>
      </c>
      <c r="P217" s="18">
        <f t="shared" si="332"/>
        <v>-330</v>
      </c>
      <c r="Q217" s="35">
        <f t="shared" ref="Q217:S217" si="417">Q216</f>
        <v>0</v>
      </c>
      <c r="R217" s="35">
        <f t="shared" si="417"/>
        <v>0</v>
      </c>
      <c r="S217" s="35">
        <f t="shared" si="417"/>
        <v>0</v>
      </c>
      <c r="T217" s="4">
        <f t="shared" si="334"/>
        <v>628</v>
      </c>
      <c r="U217" s="83">
        <f t="shared" si="401"/>
        <v>1600</v>
      </c>
      <c r="V217" s="83">
        <f t="shared" si="402"/>
        <v>1600</v>
      </c>
      <c r="W217" s="83">
        <f t="shared" si="403"/>
        <v>1600</v>
      </c>
      <c r="X217" s="4"/>
      <c r="Y217" s="18"/>
      <c r="Z217" s="18"/>
      <c r="AA217" s="18"/>
      <c r="AB217" s="50"/>
    </row>
    <row r="218" spans="1:28" ht="15" customHeight="1">
      <c r="A218" s="3">
        <f t="shared" si="339"/>
        <v>204</v>
      </c>
      <c r="B218" s="34">
        <f t="shared" si="392"/>
        <v>45636</v>
      </c>
      <c r="C218" s="2">
        <f t="shared" si="393"/>
        <v>884</v>
      </c>
      <c r="D218" s="5">
        <f t="shared" si="394"/>
        <v>1342</v>
      </c>
      <c r="E218" s="35">
        <f t="shared" si="323"/>
        <v>596</v>
      </c>
      <c r="F218" s="35">
        <f t="shared" si="324"/>
        <v>576</v>
      </c>
      <c r="G218" s="35">
        <f t="shared" si="325"/>
        <v>556</v>
      </c>
      <c r="H218" s="18">
        <f t="shared" si="326"/>
        <v>1630</v>
      </c>
      <c r="I218" s="18">
        <f t="shared" si="327"/>
        <v>1650</v>
      </c>
      <c r="J218" s="18">
        <f t="shared" si="328"/>
        <v>1670</v>
      </c>
      <c r="K218" s="18">
        <f t="shared" ref="K218:M218" si="418">K217</f>
        <v>2000</v>
      </c>
      <c r="L218" s="18">
        <f t="shared" si="418"/>
        <v>2000</v>
      </c>
      <c r="M218" s="18">
        <f t="shared" si="418"/>
        <v>2000</v>
      </c>
      <c r="N218" s="18">
        <f t="shared" si="330"/>
        <v>-370</v>
      </c>
      <c r="O218" s="18">
        <f t="shared" si="331"/>
        <v>-350</v>
      </c>
      <c r="P218" s="18">
        <f t="shared" si="332"/>
        <v>-330</v>
      </c>
      <c r="Q218" s="35">
        <f t="shared" ref="Q218:S218" si="419">Q217</f>
        <v>0</v>
      </c>
      <c r="R218" s="35">
        <f t="shared" si="419"/>
        <v>0</v>
      </c>
      <c r="S218" s="35">
        <f t="shared" si="419"/>
        <v>0</v>
      </c>
      <c r="T218" s="4">
        <f t="shared" si="334"/>
        <v>626</v>
      </c>
      <c r="U218" s="83">
        <f t="shared" si="401"/>
        <v>1600</v>
      </c>
      <c r="V218" s="83">
        <f t="shared" si="402"/>
        <v>1600</v>
      </c>
      <c r="W218" s="83">
        <f t="shared" si="403"/>
        <v>1600</v>
      </c>
      <c r="X218" s="4"/>
      <c r="Y218" s="18"/>
      <c r="Z218" s="18"/>
      <c r="AA218" s="18"/>
      <c r="AB218" s="50"/>
    </row>
    <row r="219" spans="1:28" ht="15" customHeight="1">
      <c r="A219" s="3">
        <f t="shared" si="339"/>
        <v>205</v>
      </c>
      <c r="B219" s="34">
        <f t="shared" si="392"/>
        <v>45637</v>
      </c>
      <c r="C219" s="2">
        <f t="shared" si="393"/>
        <v>884</v>
      </c>
      <c r="D219" s="5">
        <f t="shared" si="394"/>
        <v>1340</v>
      </c>
      <c r="E219" s="35">
        <f t="shared" si="323"/>
        <v>594</v>
      </c>
      <c r="F219" s="35">
        <f t="shared" si="324"/>
        <v>574</v>
      </c>
      <c r="G219" s="35">
        <f t="shared" si="325"/>
        <v>554</v>
      </c>
      <c r="H219" s="18">
        <f t="shared" si="326"/>
        <v>1630</v>
      </c>
      <c r="I219" s="18">
        <f t="shared" si="327"/>
        <v>1650</v>
      </c>
      <c r="J219" s="18">
        <f t="shared" si="328"/>
        <v>1670</v>
      </c>
      <c r="K219" s="18">
        <f t="shared" ref="K219:M219" si="420">K218</f>
        <v>2000</v>
      </c>
      <c r="L219" s="18">
        <f t="shared" si="420"/>
        <v>2000</v>
      </c>
      <c r="M219" s="18">
        <f t="shared" si="420"/>
        <v>2000</v>
      </c>
      <c r="N219" s="18">
        <f t="shared" si="330"/>
        <v>-370</v>
      </c>
      <c r="O219" s="18">
        <f t="shared" si="331"/>
        <v>-350</v>
      </c>
      <c r="P219" s="18">
        <f t="shared" si="332"/>
        <v>-330</v>
      </c>
      <c r="Q219" s="35">
        <f t="shared" ref="Q219:S219" si="421">Q218</f>
        <v>0</v>
      </c>
      <c r="R219" s="35">
        <f t="shared" si="421"/>
        <v>0</v>
      </c>
      <c r="S219" s="35">
        <f t="shared" si="421"/>
        <v>0</v>
      </c>
      <c r="T219" s="4">
        <f t="shared" si="334"/>
        <v>624</v>
      </c>
      <c r="U219" s="83">
        <f t="shared" si="401"/>
        <v>1600</v>
      </c>
      <c r="V219" s="83">
        <f t="shared" si="402"/>
        <v>1600</v>
      </c>
      <c r="W219" s="83">
        <f t="shared" si="403"/>
        <v>1600</v>
      </c>
      <c r="X219" s="4"/>
      <c r="Y219" s="18"/>
      <c r="Z219" s="18"/>
      <c r="AA219" s="18"/>
      <c r="AB219" s="50"/>
    </row>
    <row r="220" spans="1:28" ht="15" customHeight="1">
      <c r="A220" s="3">
        <f t="shared" si="339"/>
        <v>206</v>
      </c>
      <c r="B220" s="34">
        <f t="shared" si="392"/>
        <v>45638</v>
      </c>
      <c r="C220" s="2">
        <f t="shared" si="393"/>
        <v>884</v>
      </c>
      <c r="D220" s="5">
        <f t="shared" si="394"/>
        <v>1338</v>
      </c>
      <c r="E220" s="35">
        <f t="shared" si="323"/>
        <v>592</v>
      </c>
      <c r="F220" s="35">
        <f t="shared" si="324"/>
        <v>572</v>
      </c>
      <c r="G220" s="35">
        <f t="shared" si="325"/>
        <v>552</v>
      </c>
      <c r="H220" s="18">
        <f t="shared" si="326"/>
        <v>1630</v>
      </c>
      <c r="I220" s="18">
        <f t="shared" si="327"/>
        <v>1650</v>
      </c>
      <c r="J220" s="18">
        <f t="shared" si="328"/>
        <v>1670</v>
      </c>
      <c r="K220" s="18">
        <f t="shared" ref="K220:M220" si="422">K219</f>
        <v>2000</v>
      </c>
      <c r="L220" s="18">
        <f t="shared" si="422"/>
        <v>2000</v>
      </c>
      <c r="M220" s="18">
        <f t="shared" si="422"/>
        <v>2000</v>
      </c>
      <c r="N220" s="18">
        <f t="shared" si="330"/>
        <v>-370</v>
      </c>
      <c r="O220" s="18">
        <f t="shared" si="331"/>
        <v>-350</v>
      </c>
      <c r="P220" s="18">
        <f t="shared" si="332"/>
        <v>-330</v>
      </c>
      <c r="Q220" s="35">
        <f t="shared" ref="Q220:S220" si="423">Q219</f>
        <v>0</v>
      </c>
      <c r="R220" s="35">
        <f t="shared" si="423"/>
        <v>0</v>
      </c>
      <c r="S220" s="35">
        <f t="shared" si="423"/>
        <v>0</v>
      </c>
      <c r="T220" s="4">
        <f t="shared" si="334"/>
        <v>622</v>
      </c>
      <c r="U220" s="83">
        <f t="shared" si="401"/>
        <v>1600</v>
      </c>
      <c r="V220" s="83">
        <f t="shared" si="402"/>
        <v>1600</v>
      </c>
      <c r="W220" s="83">
        <f t="shared" si="403"/>
        <v>1600</v>
      </c>
      <c r="X220" s="4"/>
      <c r="Y220" s="18"/>
      <c r="Z220" s="18"/>
      <c r="AA220" s="18"/>
      <c r="AB220" s="50"/>
    </row>
    <row r="221" spans="1:28" ht="15" customHeight="1">
      <c r="A221" s="3">
        <f t="shared" si="339"/>
        <v>207</v>
      </c>
      <c r="B221" s="34">
        <f t="shared" si="392"/>
        <v>45639</v>
      </c>
      <c r="C221" s="2">
        <f t="shared" si="393"/>
        <v>884</v>
      </c>
      <c r="D221" s="5">
        <f t="shared" si="394"/>
        <v>1336</v>
      </c>
      <c r="E221" s="35">
        <f t="shared" si="323"/>
        <v>590</v>
      </c>
      <c r="F221" s="35">
        <f t="shared" si="324"/>
        <v>570</v>
      </c>
      <c r="G221" s="35">
        <f t="shared" si="325"/>
        <v>550</v>
      </c>
      <c r="H221" s="18">
        <f t="shared" si="326"/>
        <v>1630</v>
      </c>
      <c r="I221" s="18">
        <f t="shared" si="327"/>
        <v>1650</v>
      </c>
      <c r="J221" s="18">
        <f t="shared" si="328"/>
        <v>1670</v>
      </c>
      <c r="K221" s="18">
        <f t="shared" ref="K221:M221" si="424">K220</f>
        <v>2000</v>
      </c>
      <c r="L221" s="18">
        <f t="shared" si="424"/>
        <v>2000</v>
      </c>
      <c r="M221" s="18">
        <f t="shared" si="424"/>
        <v>2000</v>
      </c>
      <c r="N221" s="18">
        <f t="shared" si="330"/>
        <v>-370</v>
      </c>
      <c r="O221" s="18">
        <f t="shared" si="331"/>
        <v>-350</v>
      </c>
      <c r="P221" s="18">
        <f t="shared" si="332"/>
        <v>-330</v>
      </c>
      <c r="Q221" s="35">
        <f t="shared" ref="Q221:S221" si="425">Q220</f>
        <v>0</v>
      </c>
      <c r="R221" s="35">
        <f t="shared" si="425"/>
        <v>0</v>
      </c>
      <c r="S221" s="35">
        <f t="shared" si="425"/>
        <v>0</v>
      </c>
      <c r="T221" s="4">
        <f t="shared" si="334"/>
        <v>620</v>
      </c>
      <c r="U221" s="83">
        <f t="shared" si="401"/>
        <v>1600</v>
      </c>
      <c r="V221" s="83">
        <f t="shared" si="402"/>
        <v>1600</v>
      </c>
      <c r="W221" s="83">
        <f t="shared" si="403"/>
        <v>1600</v>
      </c>
      <c r="X221" s="4"/>
      <c r="Y221" s="18"/>
      <c r="Z221" s="18"/>
      <c r="AA221" s="18"/>
      <c r="AB221" s="50"/>
    </row>
    <row r="222" spans="1:28" ht="15" customHeight="1">
      <c r="A222" s="3">
        <f t="shared" si="339"/>
        <v>208</v>
      </c>
      <c r="B222" s="34">
        <f t="shared" si="392"/>
        <v>45640</v>
      </c>
      <c r="C222" s="2">
        <f t="shared" si="393"/>
        <v>884</v>
      </c>
      <c r="D222" s="5">
        <f t="shared" si="394"/>
        <v>1334</v>
      </c>
      <c r="E222" s="35">
        <f t="shared" si="323"/>
        <v>588</v>
      </c>
      <c r="F222" s="35">
        <f t="shared" si="324"/>
        <v>568</v>
      </c>
      <c r="G222" s="35">
        <f t="shared" si="325"/>
        <v>548</v>
      </c>
      <c r="H222" s="18">
        <f t="shared" si="326"/>
        <v>1630</v>
      </c>
      <c r="I222" s="18">
        <f t="shared" si="327"/>
        <v>1650</v>
      </c>
      <c r="J222" s="18">
        <f t="shared" si="328"/>
        <v>1670</v>
      </c>
      <c r="K222" s="18">
        <f t="shared" ref="K222:M222" si="426">K221</f>
        <v>2000</v>
      </c>
      <c r="L222" s="18">
        <f t="shared" si="426"/>
        <v>2000</v>
      </c>
      <c r="M222" s="18">
        <f t="shared" si="426"/>
        <v>2000</v>
      </c>
      <c r="N222" s="18">
        <f t="shared" si="330"/>
        <v>-370</v>
      </c>
      <c r="O222" s="18">
        <f t="shared" si="331"/>
        <v>-350</v>
      </c>
      <c r="P222" s="18">
        <f t="shared" si="332"/>
        <v>-330</v>
      </c>
      <c r="Q222" s="35">
        <f t="shared" ref="Q222:S222" si="427">Q221</f>
        <v>0</v>
      </c>
      <c r="R222" s="35">
        <f t="shared" si="427"/>
        <v>0</v>
      </c>
      <c r="S222" s="35">
        <f t="shared" si="427"/>
        <v>0</v>
      </c>
      <c r="T222" s="4">
        <f t="shared" si="334"/>
        <v>618</v>
      </c>
      <c r="U222" s="83">
        <f t="shared" si="401"/>
        <v>1600</v>
      </c>
      <c r="V222" s="83">
        <f t="shared" si="402"/>
        <v>1600</v>
      </c>
      <c r="W222" s="83">
        <f t="shared" si="403"/>
        <v>1600</v>
      </c>
      <c r="X222" s="4"/>
      <c r="Y222" s="18"/>
      <c r="Z222" s="18"/>
      <c r="AA222" s="18"/>
      <c r="AB222" s="50"/>
    </row>
    <row r="223" spans="1:28" ht="15" customHeight="1">
      <c r="A223" s="3">
        <f t="shared" si="339"/>
        <v>209</v>
      </c>
      <c r="B223" s="34">
        <f t="shared" si="392"/>
        <v>45641</v>
      </c>
      <c r="C223" s="2">
        <f t="shared" si="393"/>
        <v>884</v>
      </c>
      <c r="D223" s="5">
        <f t="shared" si="394"/>
        <v>1332</v>
      </c>
      <c r="E223" s="35">
        <f t="shared" si="323"/>
        <v>586</v>
      </c>
      <c r="F223" s="35">
        <f t="shared" si="324"/>
        <v>566</v>
      </c>
      <c r="G223" s="35">
        <f t="shared" si="325"/>
        <v>546</v>
      </c>
      <c r="H223" s="18">
        <f t="shared" si="326"/>
        <v>1630</v>
      </c>
      <c r="I223" s="18">
        <f t="shared" si="327"/>
        <v>1650</v>
      </c>
      <c r="J223" s="18">
        <f t="shared" si="328"/>
        <v>1670</v>
      </c>
      <c r="K223" s="18">
        <f t="shared" ref="K223:M223" si="428">K222</f>
        <v>2000</v>
      </c>
      <c r="L223" s="18">
        <f t="shared" si="428"/>
        <v>2000</v>
      </c>
      <c r="M223" s="18">
        <f t="shared" si="428"/>
        <v>2000</v>
      </c>
      <c r="N223" s="18">
        <f t="shared" si="330"/>
        <v>-370</v>
      </c>
      <c r="O223" s="18">
        <f t="shared" si="331"/>
        <v>-350</v>
      </c>
      <c r="P223" s="18">
        <f t="shared" si="332"/>
        <v>-330</v>
      </c>
      <c r="Q223" s="35">
        <f t="shared" ref="Q223:S223" si="429">Q222</f>
        <v>0</v>
      </c>
      <c r="R223" s="35">
        <f t="shared" si="429"/>
        <v>0</v>
      </c>
      <c r="S223" s="35">
        <f t="shared" si="429"/>
        <v>0</v>
      </c>
      <c r="T223" s="4">
        <f t="shared" si="334"/>
        <v>616</v>
      </c>
      <c r="U223" s="83">
        <f t="shared" si="401"/>
        <v>1600</v>
      </c>
      <c r="V223" s="83">
        <f t="shared" si="402"/>
        <v>1600</v>
      </c>
      <c r="W223" s="83">
        <f t="shared" si="403"/>
        <v>1600</v>
      </c>
      <c r="X223" s="4"/>
      <c r="Y223" s="18"/>
      <c r="Z223" s="18"/>
      <c r="AA223" s="18"/>
      <c r="AB223" s="50"/>
    </row>
    <row r="224" spans="1:28" ht="15" customHeight="1">
      <c r="A224" s="3">
        <f t="shared" si="339"/>
        <v>210</v>
      </c>
      <c r="B224" s="34">
        <f t="shared" si="392"/>
        <v>45642</v>
      </c>
      <c r="C224" s="2">
        <f t="shared" si="393"/>
        <v>884</v>
      </c>
      <c r="D224" s="5">
        <f t="shared" si="394"/>
        <v>1330</v>
      </c>
      <c r="E224" s="35">
        <f t="shared" si="323"/>
        <v>584</v>
      </c>
      <c r="F224" s="35">
        <f t="shared" si="324"/>
        <v>564</v>
      </c>
      <c r="G224" s="35">
        <f t="shared" si="325"/>
        <v>544</v>
      </c>
      <c r="H224" s="18">
        <f t="shared" si="326"/>
        <v>1630</v>
      </c>
      <c r="I224" s="18">
        <f t="shared" si="327"/>
        <v>1650</v>
      </c>
      <c r="J224" s="18">
        <f t="shared" si="328"/>
        <v>1670</v>
      </c>
      <c r="K224" s="18">
        <f t="shared" ref="K224:M224" si="430">K223</f>
        <v>2000</v>
      </c>
      <c r="L224" s="18">
        <f t="shared" si="430"/>
        <v>2000</v>
      </c>
      <c r="M224" s="18">
        <f t="shared" si="430"/>
        <v>2000</v>
      </c>
      <c r="N224" s="18">
        <f t="shared" si="330"/>
        <v>-370</v>
      </c>
      <c r="O224" s="18">
        <f t="shared" si="331"/>
        <v>-350</v>
      </c>
      <c r="P224" s="18">
        <f t="shared" si="332"/>
        <v>-330</v>
      </c>
      <c r="Q224" s="35">
        <f t="shared" ref="Q224:S224" si="431">Q223</f>
        <v>0</v>
      </c>
      <c r="R224" s="35">
        <f t="shared" si="431"/>
        <v>0</v>
      </c>
      <c r="S224" s="35">
        <f t="shared" si="431"/>
        <v>0</v>
      </c>
      <c r="T224" s="4">
        <f t="shared" si="334"/>
        <v>614</v>
      </c>
      <c r="U224" s="83">
        <f t="shared" si="401"/>
        <v>1600</v>
      </c>
      <c r="V224" s="83">
        <f t="shared" si="402"/>
        <v>1600</v>
      </c>
      <c r="W224" s="83">
        <f t="shared" si="403"/>
        <v>1600</v>
      </c>
      <c r="X224" s="4"/>
      <c r="Y224" s="18"/>
      <c r="Z224" s="18"/>
      <c r="AA224" s="18"/>
      <c r="AB224" s="50"/>
    </row>
    <row r="225" spans="1:28" ht="15" customHeight="1">
      <c r="A225" s="3">
        <f t="shared" si="339"/>
        <v>211</v>
      </c>
      <c r="B225" s="34">
        <f t="shared" si="392"/>
        <v>45643</v>
      </c>
      <c r="C225" s="2">
        <f t="shared" si="393"/>
        <v>884</v>
      </c>
      <c r="D225" s="5">
        <f t="shared" si="394"/>
        <v>1328</v>
      </c>
      <c r="E225" s="35">
        <f t="shared" si="323"/>
        <v>582</v>
      </c>
      <c r="F225" s="35">
        <f t="shared" si="324"/>
        <v>562</v>
      </c>
      <c r="G225" s="35">
        <f t="shared" si="325"/>
        <v>542</v>
      </c>
      <c r="H225" s="18">
        <f t="shared" si="326"/>
        <v>1630</v>
      </c>
      <c r="I225" s="18">
        <f t="shared" si="327"/>
        <v>1650</v>
      </c>
      <c r="J225" s="18">
        <f t="shared" si="328"/>
        <v>1670</v>
      </c>
      <c r="K225" s="18">
        <f t="shared" ref="K225:M225" si="432">K224</f>
        <v>2000</v>
      </c>
      <c r="L225" s="18">
        <f t="shared" si="432"/>
        <v>2000</v>
      </c>
      <c r="M225" s="18">
        <f t="shared" si="432"/>
        <v>2000</v>
      </c>
      <c r="N225" s="18">
        <f t="shared" si="330"/>
        <v>-370</v>
      </c>
      <c r="O225" s="18">
        <f t="shared" si="331"/>
        <v>-350</v>
      </c>
      <c r="P225" s="18">
        <f t="shared" si="332"/>
        <v>-330</v>
      </c>
      <c r="Q225" s="35">
        <f t="shared" ref="Q225:S225" si="433">Q224</f>
        <v>0</v>
      </c>
      <c r="R225" s="35">
        <f t="shared" si="433"/>
        <v>0</v>
      </c>
      <c r="S225" s="35">
        <f t="shared" si="433"/>
        <v>0</v>
      </c>
      <c r="T225" s="4">
        <f t="shared" si="334"/>
        <v>612</v>
      </c>
      <c r="U225" s="83">
        <f t="shared" si="401"/>
        <v>1600</v>
      </c>
      <c r="V225" s="83">
        <f t="shared" si="402"/>
        <v>1600</v>
      </c>
      <c r="W225" s="83">
        <f t="shared" si="403"/>
        <v>1600</v>
      </c>
      <c r="X225" s="4"/>
      <c r="Y225" s="18"/>
      <c r="Z225" s="18"/>
      <c r="AA225" s="18"/>
      <c r="AB225" s="50"/>
    </row>
    <row r="226" spans="1:28" ht="15" customHeight="1">
      <c r="A226" s="3">
        <f t="shared" si="339"/>
        <v>212</v>
      </c>
      <c r="B226" s="34">
        <f t="shared" si="392"/>
        <v>45644</v>
      </c>
      <c r="C226" s="2">
        <f t="shared" si="393"/>
        <v>884</v>
      </c>
      <c r="D226" s="5">
        <f t="shared" si="394"/>
        <v>1326</v>
      </c>
      <c r="E226" s="35">
        <f t="shared" si="323"/>
        <v>580</v>
      </c>
      <c r="F226" s="35">
        <f t="shared" si="324"/>
        <v>560</v>
      </c>
      <c r="G226" s="35">
        <f t="shared" si="325"/>
        <v>540</v>
      </c>
      <c r="H226" s="18">
        <f t="shared" si="326"/>
        <v>1630</v>
      </c>
      <c r="I226" s="18">
        <f t="shared" si="327"/>
        <v>1650</v>
      </c>
      <c r="J226" s="18">
        <f t="shared" si="328"/>
        <v>1670</v>
      </c>
      <c r="K226" s="18">
        <f t="shared" ref="K226:M226" si="434">K225</f>
        <v>2000</v>
      </c>
      <c r="L226" s="18">
        <f t="shared" si="434"/>
        <v>2000</v>
      </c>
      <c r="M226" s="18">
        <f t="shared" si="434"/>
        <v>2000</v>
      </c>
      <c r="N226" s="18">
        <f t="shared" si="330"/>
        <v>-370</v>
      </c>
      <c r="O226" s="18">
        <f t="shared" si="331"/>
        <v>-350</v>
      </c>
      <c r="P226" s="18">
        <f t="shared" si="332"/>
        <v>-330</v>
      </c>
      <c r="Q226" s="35">
        <f t="shared" ref="Q226:S226" si="435">Q225</f>
        <v>0</v>
      </c>
      <c r="R226" s="35">
        <f t="shared" si="435"/>
        <v>0</v>
      </c>
      <c r="S226" s="35">
        <f t="shared" si="435"/>
        <v>0</v>
      </c>
      <c r="T226" s="4">
        <f t="shared" si="334"/>
        <v>610</v>
      </c>
      <c r="U226" s="83">
        <f t="shared" si="401"/>
        <v>1600</v>
      </c>
      <c r="V226" s="83">
        <f t="shared" si="402"/>
        <v>1600</v>
      </c>
      <c r="W226" s="83">
        <f t="shared" si="403"/>
        <v>1600</v>
      </c>
      <c r="X226" s="4"/>
      <c r="Y226" s="18"/>
      <c r="Z226" s="18"/>
      <c r="AA226" s="18"/>
      <c r="AB226" s="50"/>
    </row>
    <row r="227" spans="1:28" ht="15" customHeight="1">
      <c r="A227" s="3">
        <f t="shared" si="339"/>
        <v>213</v>
      </c>
      <c r="B227" s="34">
        <f t="shared" si="392"/>
        <v>45645</v>
      </c>
      <c r="C227" s="2">
        <f t="shared" si="393"/>
        <v>884</v>
      </c>
      <c r="D227" s="5">
        <f t="shared" si="394"/>
        <v>1324</v>
      </c>
      <c r="E227" s="35">
        <f t="shared" si="323"/>
        <v>578</v>
      </c>
      <c r="F227" s="35">
        <f t="shared" si="324"/>
        <v>558</v>
      </c>
      <c r="G227" s="35">
        <f t="shared" si="325"/>
        <v>538</v>
      </c>
      <c r="H227" s="18">
        <f t="shared" si="326"/>
        <v>1630</v>
      </c>
      <c r="I227" s="18">
        <f t="shared" si="327"/>
        <v>1650</v>
      </c>
      <c r="J227" s="18">
        <f t="shared" si="328"/>
        <v>1670</v>
      </c>
      <c r="K227" s="18">
        <f t="shared" ref="K227:M227" si="436">K226</f>
        <v>2000</v>
      </c>
      <c r="L227" s="18">
        <f t="shared" si="436"/>
        <v>2000</v>
      </c>
      <c r="M227" s="18">
        <f t="shared" si="436"/>
        <v>2000</v>
      </c>
      <c r="N227" s="18">
        <f t="shared" si="330"/>
        <v>-370</v>
      </c>
      <c r="O227" s="18">
        <f t="shared" si="331"/>
        <v>-350</v>
      </c>
      <c r="P227" s="18">
        <f t="shared" si="332"/>
        <v>-330</v>
      </c>
      <c r="Q227" s="35">
        <f t="shared" ref="Q227:S227" si="437">Q226</f>
        <v>0</v>
      </c>
      <c r="R227" s="35">
        <f t="shared" si="437"/>
        <v>0</v>
      </c>
      <c r="S227" s="35">
        <f t="shared" si="437"/>
        <v>0</v>
      </c>
      <c r="T227" s="4">
        <f t="shared" si="334"/>
        <v>608</v>
      </c>
      <c r="U227" s="83">
        <f t="shared" si="401"/>
        <v>1600</v>
      </c>
      <c r="V227" s="83">
        <f t="shared" si="402"/>
        <v>1600</v>
      </c>
      <c r="W227" s="83">
        <f t="shared" si="403"/>
        <v>1600</v>
      </c>
      <c r="X227" s="4"/>
      <c r="Y227" s="18"/>
      <c r="Z227" s="18"/>
      <c r="AA227" s="18"/>
      <c r="AB227" s="50"/>
    </row>
    <row r="228" spans="1:28" ht="15" customHeight="1">
      <c r="A228" s="3">
        <f t="shared" si="339"/>
        <v>214</v>
      </c>
      <c r="B228" s="34">
        <f t="shared" si="392"/>
        <v>45646</v>
      </c>
      <c r="C228" s="2">
        <f t="shared" si="393"/>
        <v>884</v>
      </c>
      <c r="D228" s="5">
        <f t="shared" si="394"/>
        <v>1322</v>
      </c>
      <c r="E228" s="35">
        <f t="shared" si="323"/>
        <v>576</v>
      </c>
      <c r="F228" s="35">
        <f t="shared" si="324"/>
        <v>556</v>
      </c>
      <c r="G228" s="35">
        <f t="shared" si="325"/>
        <v>536</v>
      </c>
      <c r="H228" s="18">
        <f t="shared" si="326"/>
        <v>1630</v>
      </c>
      <c r="I228" s="18">
        <f t="shared" si="327"/>
        <v>1650</v>
      </c>
      <c r="J228" s="18">
        <f t="shared" si="328"/>
        <v>1670</v>
      </c>
      <c r="K228" s="18">
        <f t="shared" ref="K228:M228" si="438">K227</f>
        <v>2000</v>
      </c>
      <c r="L228" s="18">
        <f t="shared" si="438"/>
        <v>2000</v>
      </c>
      <c r="M228" s="18">
        <f t="shared" si="438"/>
        <v>2000</v>
      </c>
      <c r="N228" s="18">
        <f t="shared" si="330"/>
        <v>-370</v>
      </c>
      <c r="O228" s="18">
        <f t="shared" si="331"/>
        <v>-350</v>
      </c>
      <c r="P228" s="18">
        <f t="shared" si="332"/>
        <v>-330</v>
      </c>
      <c r="Q228" s="35">
        <f t="shared" ref="Q228:S228" si="439">Q227</f>
        <v>0</v>
      </c>
      <c r="R228" s="35">
        <f t="shared" si="439"/>
        <v>0</v>
      </c>
      <c r="S228" s="35">
        <f t="shared" si="439"/>
        <v>0</v>
      </c>
      <c r="T228" s="4">
        <f t="shared" si="334"/>
        <v>606</v>
      </c>
      <c r="U228" s="83">
        <f t="shared" si="401"/>
        <v>1600</v>
      </c>
      <c r="V228" s="83">
        <f t="shared" si="402"/>
        <v>1600</v>
      </c>
      <c r="W228" s="83">
        <f t="shared" si="403"/>
        <v>1600</v>
      </c>
      <c r="X228" s="4"/>
      <c r="Y228" s="18"/>
      <c r="Z228" s="18"/>
      <c r="AA228" s="18"/>
      <c r="AB228" s="50"/>
    </row>
    <row r="229" spans="1:28" ht="15" customHeight="1">
      <c r="A229" s="3">
        <f t="shared" si="339"/>
        <v>215</v>
      </c>
      <c r="B229" s="34">
        <f t="shared" si="392"/>
        <v>45647</v>
      </c>
      <c r="C229" s="2">
        <f t="shared" si="393"/>
        <v>884</v>
      </c>
      <c r="D229" s="5">
        <f t="shared" si="394"/>
        <v>1320</v>
      </c>
      <c r="E229" s="35">
        <f t="shared" si="323"/>
        <v>574</v>
      </c>
      <c r="F229" s="35">
        <f t="shared" si="324"/>
        <v>554</v>
      </c>
      <c r="G229" s="35">
        <f t="shared" si="325"/>
        <v>534</v>
      </c>
      <c r="H229" s="18">
        <f t="shared" si="326"/>
        <v>1630</v>
      </c>
      <c r="I229" s="18">
        <f t="shared" si="327"/>
        <v>1650</v>
      </c>
      <c r="J229" s="18">
        <f t="shared" si="328"/>
        <v>1670</v>
      </c>
      <c r="K229" s="18">
        <f t="shared" ref="K229:M229" si="440">K228</f>
        <v>2000</v>
      </c>
      <c r="L229" s="18">
        <f t="shared" si="440"/>
        <v>2000</v>
      </c>
      <c r="M229" s="18">
        <f t="shared" si="440"/>
        <v>2000</v>
      </c>
      <c r="N229" s="18">
        <f t="shared" si="330"/>
        <v>-370</v>
      </c>
      <c r="O229" s="18">
        <f t="shared" si="331"/>
        <v>-350</v>
      </c>
      <c r="P229" s="18">
        <f t="shared" si="332"/>
        <v>-330</v>
      </c>
      <c r="Q229" s="35">
        <f t="shared" ref="Q229:S229" si="441">Q228</f>
        <v>0</v>
      </c>
      <c r="R229" s="35">
        <f t="shared" si="441"/>
        <v>0</v>
      </c>
      <c r="S229" s="35">
        <f t="shared" si="441"/>
        <v>0</v>
      </c>
      <c r="T229" s="4">
        <f t="shared" si="334"/>
        <v>604</v>
      </c>
      <c r="U229" s="83">
        <f t="shared" si="401"/>
        <v>1600</v>
      </c>
      <c r="V229" s="83">
        <f t="shared" si="402"/>
        <v>1600</v>
      </c>
      <c r="W229" s="83">
        <f t="shared" si="403"/>
        <v>1600</v>
      </c>
      <c r="X229" s="4"/>
      <c r="Y229" s="18"/>
      <c r="Z229" s="18"/>
      <c r="AA229" s="18"/>
      <c r="AB229" s="50"/>
    </row>
    <row r="230" spans="1:28" ht="15" customHeight="1">
      <c r="A230" s="3">
        <f t="shared" si="339"/>
        <v>216</v>
      </c>
      <c r="B230" s="34">
        <f t="shared" si="392"/>
        <v>45648</v>
      </c>
      <c r="C230" s="2">
        <f t="shared" si="393"/>
        <v>884</v>
      </c>
      <c r="D230" s="5">
        <f t="shared" si="394"/>
        <v>1318</v>
      </c>
      <c r="E230" s="35">
        <f t="shared" si="323"/>
        <v>572</v>
      </c>
      <c r="F230" s="35">
        <f t="shared" si="324"/>
        <v>552</v>
      </c>
      <c r="G230" s="35">
        <f t="shared" si="325"/>
        <v>532</v>
      </c>
      <c r="H230" s="18">
        <f t="shared" si="326"/>
        <v>1630</v>
      </c>
      <c r="I230" s="18">
        <f t="shared" si="327"/>
        <v>1650</v>
      </c>
      <c r="J230" s="18">
        <f t="shared" si="328"/>
        <v>1670</v>
      </c>
      <c r="K230" s="18">
        <f t="shared" ref="K230:M230" si="442">K229</f>
        <v>2000</v>
      </c>
      <c r="L230" s="18">
        <f t="shared" si="442"/>
        <v>2000</v>
      </c>
      <c r="M230" s="18">
        <f t="shared" si="442"/>
        <v>2000</v>
      </c>
      <c r="N230" s="18">
        <f t="shared" si="330"/>
        <v>-370</v>
      </c>
      <c r="O230" s="18">
        <f t="shared" si="331"/>
        <v>-350</v>
      </c>
      <c r="P230" s="18">
        <f t="shared" si="332"/>
        <v>-330</v>
      </c>
      <c r="Q230" s="35">
        <f t="shared" ref="Q230:S230" si="443">Q229</f>
        <v>0</v>
      </c>
      <c r="R230" s="35">
        <f t="shared" si="443"/>
        <v>0</v>
      </c>
      <c r="S230" s="35">
        <f t="shared" si="443"/>
        <v>0</v>
      </c>
      <c r="T230" s="4">
        <f t="shared" si="334"/>
        <v>602</v>
      </c>
      <c r="U230" s="83">
        <f t="shared" si="401"/>
        <v>1600</v>
      </c>
      <c r="V230" s="83">
        <f t="shared" si="402"/>
        <v>1600</v>
      </c>
      <c r="W230" s="83">
        <f t="shared" si="403"/>
        <v>1600</v>
      </c>
      <c r="X230" s="4"/>
      <c r="Y230" s="18"/>
      <c r="Z230" s="18"/>
      <c r="AA230" s="18"/>
      <c r="AB230" s="50"/>
    </row>
    <row r="231" spans="1:28" ht="15" customHeight="1">
      <c r="A231" s="3">
        <f t="shared" si="339"/>
        <v>217</v>
      </c>
      <c r="B231" s="34">
        <f t="shared" si="392"/>
        <v>45649</v>
      </c>
      <c r="C231" s="2">
        <f t="shared" si="393"/>
        <v>884</v>
      </c>
      <c r="D231" s="5">
        <f t="shared" si="394"/>
        <v>1316</v>
      </c>
      <c r="E231" s="35">
        <f t="shared" si="323"/>
        <v>570</v>
      </c>
      <c r="F231" s="35">
        <f t="shared" si="324"/>
        <v>550</v>
      </c>
      <c r="G231" s="35">
        <f t="shared" si="325"/>
        <v>530</v>
      </c>
      <c r="H231" s="18">
        <f t="shared" si="326"/>
        <v>1630</v>
      </c>
      <c r="I231" s="18">
        <f t="shared" si="327"/>
        <v>1650</v>
      </c>
      <c r="J231" s="18">
        <f t="shared" si="328"/>
        <v>1670</v>
      </c>
      <c r="K231" s="18">
        <f t="shared" ref="K231:M231" si="444">K230</f>
        <v>2000</v>
      </c>
      <c r="L231" s="18">
        <f t="shared" si="444"/>
        <v>2000</v>
      </c>
      <c r="M231" s="18">
        <f t="shared" si="444"/>
        <v>2000</v>
      </c>
      <c r="N231" s="18">
        <f t="shared" si="330"/>
        <v>-370</v>
      </c>
      <c r="O231" s="18">
        <f t="shared" si="331"/>
        <v>-350</v>
      </c>
      <c r="P231" s="18">
        <f t="shared" si="332"/>
        <v>-330</v>
      </c>
      <c r="Q231" s="35">
        <f t="shared" ref="Q231:S231" si="445">Q230</f>
        <v>0</v>
      </c>
      <c r="R231" s="35">
        <f t="shared" si="445"/>
        <v>0</v>
      </c>
      <c r="S231" s="35">
        <f t="shared" si="445"/>
        <v>0</v>
      </c>
      <c r="T231" s="4">
        <f t="shared" si="334"/>
        <v>600</v>
      </c>
      <c r="U231" s="83">
        <f t="shared" si="401"/>
        <v>1600</v>
      </c>
      <c r="V231" s="83">
        <f t="shared" si="402"/>
        <v>1600</v>
      </c>
      <c r="W231" s="83">
        <f t="shared" si="403"/>
        <v>1600</v>
      </c>
      <c r="X231" s="4"/>
      <c r="Y231" s="18"/>
      <c r="Z231" s="18"/>
      <c r="AA231" s="18"/>
      <c r="AB231" s="50"/>
    </row>
    <row r="232" spans="1:28" ht="15" customHeight="1">
      <c r="A232" s="3">
        <f t="shared" si="339"/>
        <v>218</v>
      </c>
      <c r="B232" s="34">
        <f t="shared" si="392"/>
        <v>45650</v>
      </c>
      <c r="C232" s="2">
        <f t="shared" si="393"/>
        <v>884</v>
      </c>
      <c r="D232" s="5">
        <f t="shared" si="394"/>
        <v>1314</v>
      </c>
      <c r="E232" s="35">
        <f t="shared" si="323"/>
        <v>568</v>
      </c>
      <c r="F232" s="35">
        <f t="shared" si="324"/>
        <v>548</v>
      </c>
      <c r="G232" s="35">
        <f t="shared" si="325"/>
        <v>528</v>
      </c>
      <c r="H232" s="18">
        <f t="shared" si="326"/>
        <v>1630</v>
      </c>
      <c r="I232" s="18">
        <f t="shared" si="327"/>
        <v>1650</v>
      </c>
      <c r="J232" s="18">
        <f t="shared" si="328"/>
        <v>1670</v>
      </c>
      <c r="K232" s="18">
        <f t="shared" ref="K232:M232" si="446">K231</f>
        <v>2000</v>
      </c>
      <c r="L232" s="18">
        <f t="shared" si="446"/>
        <v>2000</v>
      </c>
      <c r="M232" s="18">
        <f t="shared" si="446"/>
        <v>2000</v>
      </c>
      <c r="N232" s="18">
        <f t="shared" si="330"/>
        <v>-370</v>
      </c>
      <c r="O232" s="18">
        <f t="shared" si="331"/>
        <v>-350</v>
      </c>
      <c r="P232" s="18">
        <f t="shared" si="332"/>
        <v>-330</v>
      </c>
      <c r="Q232" s="35">
        <f t="shared" ref="Q232:S232" si="447">Q231</f>
        <v>0</v>
      </c>
      <c r="R232" s="35">
        <f t="shared" si="447"/>
        <v>0</v>
      </c>
      <c r="S232" s="35">
        <f t="shared" si="447"/>
        <v>0</v>
      </c>
      <c r="T232" s="4">
        <f t="shared" si="334"/>
        <v>598</v>
      </c>
      <c r="U232" s="83">
        <f t="shared" si="401"/>
        <v>1600</v>
      </c>
      <c r="V232" s="83">
        <f t="shared" si="402"/>
        <v>1600</v>
      </c>
      <c r="W232" s="83">
        <f t="shared" si="403"/>
        <v>1600</v>
      </c>
      <c r="X232" s="4"/>
      <c r="Y232" s="18"/>
      <c r="Z232" s="18"/>
      <c r="AA232" s="18"/>
      <c r="AB232" s="50"/>
    </row>
    <row r="233" spans="1:28" ht="15" customHeight="1">
      <c r="A233" s="3">
        <f t="shared" si="339"/>
        <v>219</v>
      </c>
      <c r="B233" s="34">
        <f t="shared" si="392"/>
        <v>45651</v>
      </c>
      <c r="C233" s="2">
        <f t="shared" si="393"/>
        <v>884</v>
      </c>
      <c r="D233" s="5">
        <f t="shared" si="394"/>
        <v>1312</v>
      </c>
      <c r="E233" s="35">
        <f t="shared" si="323"/>
        <v>566</v>
      </c>
      <c r="F233" s="35">
        <f t="shared" si="324"/>
        <v>546</v>
      </c>
      <c r="G233" s="35">
        <f t="shared" si="325"/>
        <v>526</v>
      </c>
      <c r="H233" s="18">
        <f t="shared" si="326"/>
        <v>1630</v>
      </c>
      <c r="I233" s="18">
        <f t="shared" si="327"/>
        <v>1650</v>
      </c>
      <c r="J233" s="18">
        <f t="shared" si="328"/>
        <v>1670</v>
      </c>
      <c r="K233" s="18">
        <f t="shared" ref="K233:M233" si="448">K232</f>
        <v>2000</v>
      </c>
      <c r="L233" s="18">
        <f t="shared" si="448"/>
        <v>2000</v>
      </c>
      <c r="M233" s="18">
        <f t="shared" si="448"/>
        <v>2000</v>
      </c>
      <c r="N233" s="18">
        <f t="shared" si="330"/>
        <v>-370</v>
      </c>
      <c r="O233" s="18">
        <f t="shared" si="331"/>
        <v>-350</v>
      </c>
      <c r="P233" s="18">
        <f t="shared" si="332"/>
        <v>-330</v>
      </c>
      <c r="Q233" s="35">
        <f t="shared" ref="Q233:S233" si="449">Q232</f>
        <v>0</v>
      </c>
      <c r="R233" s="35">
        <f t="shared" si="449"/>
        <v>0</v>
      </c>
      <c r="S233" s="35">
        <f t="shared" si="449"/>
        <v>0</v>
      </c>
      <c r="T233" s="4">
        <f t="shared" si="334"/>
        <v>596</v>
      </c>
      <c r="U233" s="83">
        <f t="shared" si="401"/>
        <v>1600</v>
      </c>
      <c r="V233" s="83">
        <f t="shared" si="402"/>
        <v>1600</v>
      </c>
      <c r="W233" s="83">
        <f t="shared" si="403"/>
        <v>1600</v>
      </c>
      <c r="X233" s="4"/>
      <c r="Y233" s="18"/>
      <c r="Z233" s="18"/>
      <c r="AA233" s="18"/>
      <c r="AB233" s="50"/>
    </row>
    <row r="234" spans="1:28" ht="15" customHeight="1">
      <c r="A234" s="3">
        <f t="shared" si="339"/>
        <v>220</v>
      </c>
      <c r="B234" s="34">
        <f t="shared" si="392"/>
        <v>45652</v>
      </c>
      <c r="C234" s="2">
        <f t="shared" si="393"/>
        <v>884</v>
      </c>
      <c r="D234" s="5">
        <f t="shared" si="394"/>
        <v>1310</v>
      </c>
      <c r="E234" s="35">
        <f t="shared" si="323"/>
        <v>564</v>
      </c>
      <c r="F234" s="35">
        <f t="shared" si="324"/>
        <v>544</v>
      </c>
      <c r="G234" s="35">
        <f t="shared" si="325"/>
        <v>524</v>
      </c>
      <c r="H234" s="18">
        <f t="shared" si="326"/>
        <v>1630</v>
      </c>
      <c r="I234" s="18">
        <f t="shared" si="327"/>
        <v>1650</v>
      </c>
      <c r="J234" s="18">
        <f t="shared" si="328"/>
        <v>1670</v>
      </c>
      <c r="K234" s="18">
        <f t="shared" ref="K234:M234" si="450">K233</f>
        <v>2000</v>
      </c>
      <c r="L234" s="18">
        <f t="shared" si="450"/>
        <v>2000</v>
      </c>
      <c r="M234" s="18">
        <f t="shared" si="450"/>
        <v>2000</v>
      </c>
      <c r="N234" s="18">
        <f t="shared" si="330"/>
        <v>-370</v>
      </c>
      <c r="O234" s="18">
        <f t="shared" si="331"/>
        <v>-350</v>
      </c>
      <c r="P234" s="18">
        <f t="shared" si="332"/>
        <v>-330</v>
      </c>
      <c r="Q234" s="35">
        <f t="shared" ref="Q234:S234" si="451">Q233</f>
        <v>0</v>
      </c>
      <c r="R234" s="35">
        <f t="shared" si="451"/>
        <v>0</v>
      </c>
      <c r="S234" s="35">
        <f t="shared" si="451"/>
        <v>0</v>
      </c>
      <c r="T234" s="4">
        <f t="shared" si="334"/>
        <v>594</v>
      </c>
      <c r="U234" s="83">
        <f t="shared" si="401"/>
        <v>1600</v>
      </c>
      <c r="V234" s="83">
        <f t="shared" si="402"/>
        <v>1600</v>
      </c>
      <c r="W234" s="83">
        <f t="shared" si="403"/>
        <v>1600</v>
      </c>
      <c r="X234" s="4"/>
      <c r="Y234" s="18"/>
      <c r="Z234" s="18"/>
      <c r="AA234" s="18"/>
      <c r="AB234" s="50"/>
    </row>
    <row r="235" spans="1:28" ht="15" customHeight="1">
      <c r="A235" s="3">
        <f t="shared" si="339"/>
        <v>221</v>
      </c>
      <c r="B235" s="34">
        <f t="shared" si="392"/>
        <v>45653</v>
      </c>
      <c r="C235" s="2">
        <f t="shared" si="393"/>
        <v>884</v>
      </c>
      <c r="D235" s="5">
        <f t="shared" si="394"/>
        <v>1308</v>
      </c>
      <c r="E235" s="35">
        <f t="shared" si="323"/>
        <v>562</v>
      </c>
      <c r="F235" s="35">
        <f t="shared" si="324"/>
        <v>542</v>
      </c>
      <c r="G235" s="35">
        <f t="shared" si="325"/>
        <v>522</v>
      </c>
      <c r="H235" s="18">
        <f t="shared" si="326"/>
        <v>1630</v>
      </c>
      <c r="I235" s="18">
        <f t="shared" si="327"/>
        <v>1650</v>
      </c>
      <c r="J235" s="18">
        <f t="shared" si="328"/>
        <v>1670</v>
      </c>
      <c r="K235" s="18">
        <f t="shared" ref="K235:M235" si="452">K234</f>
        <v>2000</v>
      </c>
      <c r="L235" s="18">
        <f t="shared" si="452"/>
        <v>2000</v>
      </c>
      <c r="M235" s="18">
        <f t="shared" si="452"/>
        <v>2000</v>
      </c>
      <c r="N235" s="18">
        <f t="shared" si="330"/>
        <v>-370</v>
      </c>
      <c r="O235" s="18">
        <f t="shared" si="331"/>
        <v>-350</v>
      </c>
      <c r="P235" s="18">
        <f t="shared" si="332"/>
        <v>-330</v>
      </c>
      <c r="Q235" s="35">
        <f t="shared" ref="Q235:S235" si="453">Q234</f>
        <v>0</v>
      </c>
      <c r="R235" s="35">
        <f t="shared" si="453"/>
        <v>0</v>
      </c>
      <c r="S235" s="35">
        <f t="shared" si="453"/>
        <v>0</v>
      </c>
      <c r="T235" s="4">
        <f t="shared" si="334"/>
        <v>592</v>
      </c>
      <c r="U235" s="83">
        <f t="shared" si="401"/>
        <v>1600</v>
      </c>
      <c r="V235" s="83">
        <f t="shared" si="402"/>
        <v>1600</v>
      </c>
      <c r="W235" s="83">
        <f t="shared" si="403"/>
        <v>1600</v>
      </c>
      <c r="X235" s="4"/>
      <c r="Y235" s="18"/>
      <c r="Z235" s="18"/>
      <c r="AA235" s="18"/>
      <c r="AB235" s="50"/>
    </row>
    <row r="236" spans="1:28" ht="15" customHeight="1">
      <c r="A236" s="3">
        <f t="shared" si="339"/>
        <v>222</v>
      </c>
      <c r="B236" s="34">
        <f t="shared" si="392"/>
        <v>45654</v>
      </c>
      <c r="C236" s="2">
        <f t="shared" si="393"/>
        <v>884</v>
      </c>
      <c r="D236" s="5">
        <f t="shared" si="394"/>
        <v>1306</v>
      </c>
      <c r="E236" s="35">
        <f t="shared" si="323"/>
        <v>560</v>
      </c>
      <c r="F236" s="35">
        <f t="shared" si="324"/>
        <v>540</v>
      </c>
      <c r="G236" s="35">
        <f t="shared" si="325"/>
        <v>520</v>
      </c>
      <c r="H236" s="18">
        <f t="shared" si="326"/>
        <v>1630</v>
      </c>
      <c r="I236" s="18">
        <f t="shared" si="327"/>
        <v>1650</v>
      </c>
      <c r="J236" s="18">
        <f t="shared" si="328"/>
        <v>1670</v>
      </c>
      <c r="K236" s="18">
        <f t="shared" ref="K236:M236" si="454">K235</f>
        <v>2000</v>
      </c>
      <c r="L236" s="18">
        <f t="shared" si="454"/>
        <v>2000</v>
      </c>
      <c r="M236" s="18">
        <f t="shared" si="454"/>
        <v>2000</v>
      </c>
      <c r="N236" s="18">
        <f t="shared" si="330"/>
        <v>-370</v>
      </c>
      <c r="O236" s="18">
        <f t="shared" si="331"/>
        <v>-350</v>
      </c>
      <c r="P236" s="18">
        <f t="shared" si="332"/>
        <v>-330</v>
      </c>
      <c r="Q236" s="35">
        <f t="shared" ref="Q236:S236" si="455">Q235</f>
        <v>0</v>
      </c>
      <c r="R236" s="35">
        <f t="shared" si="455"/>
        <v>0</v>
      </c>
      <c r="S236" s="35">
        <f t="shared" si="455"/>
        <v>0</v>
      </c>
      <c r="T236" s="4">
        <f t="shared" si="334"/>
        <v>590</v>
      </c>
      <c r="U236" s="83">
        <f t="shared" si="401"/>
        <v>1600</v>
      </c>
      <c r="V236" s="83">
        <f t="shared" si="402"/>
        <v>1600</v>
      </c>
      <c r="W236" s="83">
        <f t="shared" si="403"/>
        <v>1600</v>
      </c>
      <c r="X236" s="4"/>
      <c r="Y236" s="18"/>
      <c r="Z236" s="18"/>
      <c r="AA236" s="18"/>
      <c r="AB236" s="50"/>
    </row>
    <row r="237" spans="1:28" ht="15" customHeight="1">
      <c r="A237" s="3">
        <f t="shared" si="339"/>
        <v>223</v>
      </c>
      <c r="B237" s="34">
        <f t="shared" si="392"/>
        <v>45655</v>
      </c>
      <c r="C237" s="2">
        <f t="shared" si="393"/>
        <v>884</v>
      </c>
      <c r="D237" s="5">
        <f t="shared" si="394"/>
        <v>1304</v>
      </c>
      <c r="E237" s="35">
        <f t="shared" si="323"/>
        <v>558</v>
      </c>
      <c r="F237" s="35">
        <f t="shared" si="324"/>
        <v>538</v>
      </c>
      <c r="G237" s="35">
        <f t="shared" si="325"/>
        <v>518</v>
      </c>
      <c r="H237" s="18">
        <f t="shared" si="326"/>
        <v>1630</v>
      </c>
      <c r="I237" s="18">
        <f t="shared" si="327"/>
        <v>1650</v>
      </c>
      <c r="J237" s="18">
        <f t="shared" si="328"/>
        <v>1670</v>
      </c>
      <c r="K237" s="18">
        <f t="shared" ref="K237:M237" si="456">K236</f>
        <v>2000</v>
      </c>
      <c r="L237" s="18">
        <f t="shared" si="456"/>
        <v>2000</v>
      </c>
      <c r="M237" s="18">
        <f t="shared" si="456"/>
        <v>2000</v>
      </c>
      <c r="N237" s="18">
        <f t="shared" si="330"/>
        <v>-370</v>
      </c>
      <c r="O237" s="18">
        <f t="shared" si="331"/>
        <v>-350</v>
      </c>
      <c r="P237" s="18">
        <f t="shared" si="332"/>
        <v>-330</v>
      </c>
      <c r="Q237" s="35">
        <f t="shared" ref="Q237:S237" si="457">Q236</f>
        <v>0</v>
      </c>
      <c r="R237" s="35">
        <f t="shared" si="457"/>
        <v>0</v>
      </c>
      <c r="S237" s="35">
        <f t="shared" si="457"/>
        <v>0</v>
      </c>
      <c r="T237" s="4">
        <f t="shared" si="334"/>
        <v>588</v>
      </c>
      <c r="U237" s="83">
        <f t="shared" si="401"/>
        <v>1600</v>
      </c>
      <c r="V237" s="83">
        <f t="shared" si="402"/>
        <v>1600</v>
      </c>
      <c r="W237" s="83">
        <f t="shared" si="403"/>
        <v>1600</v>
      </c>
      <c r="X237" s="4"/>
      <c r="Y237" s="18"/>
      <c r="Z237" s="18"/>
      <c r="AA237" s="18"/>
      <c r="AB237" s="50"/>
    </row>
    <row r="238" spans="1:28" ht="15" customHeight="1">
      <c r="A238" s="3">
        <f t="shared" si="339"/>
        <v>224</v>
      </c>
      <c r="B238" s="34">
        <f t="shared" si="392"/>
        <v>45656</v>
      </c>
      <c r="C238" s="2">
        <f t="shared" si="393"/>
        <v>884</v>
      </c>
      <c r="D238" s="5">
        <f t="shared" si="394"/>
        <v>1302</v>
      </c>
      <c r="E238" s="35">
        <f t="shared" si="323"/>
        <v>556</v>
      </c>
      <c r="F238" s="35">
        <f t="shared" si="324"/>
        <v>536</v>
      </c>
      <c r="G238" s="35">
        <f t="shared" si="325"/>
        <v>516</v>
      </c>
      <c r="H238" s="18">
        <f t="shared" si="326"/>
        <v>1630</v>
      </c>
      <c r="I238" s="18">
        <f t="shared" si="327"/>
        <v>1650</v>
      </c>
      <c r="J238" s="18">
        <f t="shared" si="328"/>
        <v>1670</v>
      </c>
      <c r="K238" s="18">
        <f t="shared" ref="K238:M238" si="458">K237</f>
        <v>2000</v>
      </c>
      <c r="L238" s="18">
        <f t="shared" si="458"/>
        <v>2000</v>
      </c>
      <c r="M238" s="18">
        <f t="shared" si="458"/>
        <v>2000</v>
      </c>
      <c r="N238" s="18">
        <f t="shared" si="330"/>
        <v>-370</v>
      </c>
      <c r="O238" s="18">
        <f t="shared" si="331"/>
        <v>-350</v>
      </c>
      <c r="P238" s="18">
        <f t="shared" si="332"/>
        <v>-330</v>
      </c>
      <c r="Q238" s="35">
        <f t="shared" ref="Q238:S238" si="459">Q237</f>
        <v>0</v>
      </c>
      <c r="R238" s="35">
        <f t="shared" si="459"/>
        <v>0</v>
      </c>
      <c r="S238" s="35">
        <f t="shared" si="459"/>
        <v>0</v>
      </c>
      <c r="T238" s="4">
        <f t="shared" si="334"/>
        <v>586</v>
      </c>
      <c r="U238" s="83">
        <f t="shared" si="401"/>
        <v>1600</v>
      </c>
      <c r="V238" s="83">
        <f t="shared" si="402"/>
        <v>1600</v>
      </c>
      <c r="W238" s="83">
        <f t="shared" si="403"/>
        <v>1600</v>
      </c>
      <c r="X238" s="4"/>
      <c r="Y238" s="18"/>
      <c r="Z238" s="18"/>
      <c r="AA238" s="18"/>
      <c r="AB238" s="50"/>
    </row>
    <row r="239" spans="1:28" ht="15" customHeight="1">
      <c r="A239" s="3">
        <f t="shared" si="339"/>
        <v>225</v>
      </c>
      <c r="B239" s="34">
        <f t="shared" si="392"/>
        <v>45657</v>
      </c>
      <c r="C239" s="2">
        <f t="shared" si="393"/>
        <v>884</v>
      </c>
      <c r="D239" s="5">
        <f t="shared" si="394"/>
        <v>1300</v>
      </c>
      <c r="E239" s="35">
        <f t="shared" si="323"/>
        <v>554</v>
      </c>
      <c r="F239" s="35">
        <f t="shared" si="324"/>
        <v>534</v>
      </c>
      <c r="G239" s="35">
        <f t="shared" si="325"/>
        <v>514</v>
      </c>
      <c r="H239" s="18">
        <f t="shared" si="326"/>
        <v>1630</v>
      </c>
      <c r="I239" s="18">
        <f t="shared" si="327"/>
        <v>1650</v>
      </c>
      <c r="J239" s="18">
        <f t="shared" si="328"/>
        <v>1670</v>
      </c>
      <c r="K239" s="18">
        <f t="shared" ref="K239:M239" si="460">K238</f>
        <v>2000</v>
      </c>
      <c r="L239" s="18">
        <f t="shared" si="460"/>
        <v>2000</v>
      </c>
      <c r="M239" s="18">
        <f t="shared" si="460"/>
        <v>2000</v>
      </c>
      <c r="N239" s="18">
        <f t="shared" si="330"/>
        <v>-370</v>
      </c>
      <c r="O239" s="18">
        <f t="shared" si="331"/>
        <v>-350</v>
      </c>
      <c r="P239" s="18">
        <f t="shared" si="332"/>
        <v>-330</v>
      </c>
      <c r="Q239" s="35">
        <f t="shared" ref="Q239:S239" si="461">Q238</f>
        <v>0</v>
      </c>
      <c r="R239" s="35">
        <f t="shared" si="461"/>
        <v>0</v>
      </c>
      <c r="S239" s="35">
        <f t="shared" si="461"/>
        <v>0</v>
      </c>
      <c r="T239" s="4">
        <f t="shared" si="334"/>
        <v>584</v>
      </c>
      <c r="U239" s="83">
        <f t="shared" si="401"/>
        <v>1600</v>
      </c>
      <c r="V239" s="83">
        <f t="shared" si="402"/>
        <v>1600</v>
      </c>
      <c r="W239" s="83">
        <f t="shared" si="403"/>
        <v>1600</v>
      </c>
      <c r="X239" s="4"/>
      <c r="Y239" s="18"/>
      <c r="Z239" s="18"/>
      <c r="AA239" s="18"/>
      <c r="AB239" s="50"/>
    </row>
    <row r="240" spans="1:28" ht="13.15" customHeight="1">
      <c r="Q240" s="35">
        <f t="shared" ref="Q240:S240" si="462">Q239</f>
        <v>0</v>
      </c>
      <c r="R240" s="35">
        <f t="shared" si="462"/>
        <v>0</v>
      </c>
      <c r="S240" s="35">
        <f t="shared" si="462"/>
        <v>0</v>
      </c>
    </row>
    <row r="241" spans="17:19" ht="13.15" customHeight="1">
      <c r="Q241" s="35">
        <f t="shared" ref="Q241:S241" si="463">Q240</f>
        <v>0</v>
      </c>
      <c r="R241" s="35">
        <f t="shared" si="463"/>
        <v>0</v>
      </c>
      <c r="S241" s="35">
        <f t="shared" si="463"/>
        <v>0</v>
      </c>
    </row>
  </sheetData>
  <mergeCells count="27">
    <mergeCell ref="Y12:Y13"/>
    <mergeCell ref="Z12:Z13"/>
    <mergeCell ref="AA12:AA13"/>
    <mergeCell ref="AB12:AB13"/>
    <mergeCell ref="H12:J12"/>
    <mergeCell ref="K12:M12"/>
    <mergeCell ref="N12:P12"/>
    <mergeCell ref="Q12:S12"/>
    <mergeCell ref="T12:T13"/>
    <mergeCell ref="U12:W12"/>
    <mergeCell ref="X12:X13"/>
    <mergeCell ref="A6:H6"/>
    <mergeCell ref="I6:R6"/>
    <mergeCell ref="S6:AB6"/>
    <mergeCell ref="A7:AB7"/>
    <mergeCell ref="M10:N10"/>
    <mergeCell ref="A12:A13"/>
    <mergeCell ref="B12:B13"/>
    <mergeCell ref="C12:C13"/>
    <mergeCell ref="D12:D13"/>
    <mergeCell ref="E12:G12"/>
    <mergeCell ref="A2:AB2"/>
    <mergeCell ref="A3:AB3"/>
    <mergeCell ref="A4:AB4"/>
    <mergeCell ref="A5:H5"/>
    <mergeCell ref="I5:R5"/>
    <mergeCell ref="S5:AB5"/>
  </mergeCells>
  <printOptions horizontalCentered="1"/>
  <pageMargins left="0.39370078740157483" right="0.39370078740157483" top="0.78740157480314965" bottom="0.39370078740157483" header="0.31496062992125984" footer="0.31496062992125984"/>
  <pageSetup paperSize="9" scale="54" fitToHeight="0" orientation="landscape" blackAndWhite="1" r:id="rId1"/>
  <colBreaks count="1" manualBreakCount="1">
    <brk id="28" max="1048575" man="1"/>
  </colBreaks>
  <legacy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146E799-ED72-490E-8499-DA395CAE9EA8}">
  <sheetPr codeName="Sheet31">
    <tabColor rgb="FF00B0F0"/>
    <pageSetUpPr fitToPage="1"/>
  </sheetPr>
  <dimension ref="A1:AF241"/>
  <sheetViews>
    <sheetView view="pageBreakPreview" zoomScale="80" zoomScaleNormal="83" zoomScaleSheetLayoutView="80" workbookViewId="0">
      <pane ySplit="13" topLeftCell="A14" activePane="bottomLeft" state="frozen"/>
      <selection activeCell="Q391" sqref="Q391:S391"/>
      <selection pane="bottomLeft" activeCell="X17" sqref="X17"/>
    </sheetView>
  </sheetViews>
  <sheetFormatPr defaultColWidth="9.28515625" defaultRowHeight="13.15" customHeight="1"/>
  <cols>
    <col min="1" max="1" width="4.28515625" style="8" customWidth="1"/>
    <col min="2" max="2" width="11" style="8" customWidth="1"/>
    <col min="3" max="3" width="8.85546875" style="37" customWidth="1"/>
    <col min="4" max="4" width="11.28515625" style="8" bestFit="1" customWidth="1"/>
    <col min="5" max="16" width="8.42578125" style="8" customWidth="1"/>
    <col min="17" max="19" width="7.42578125" style="38" customWidth="1"/>
    <col min="20" max="20" width="10.28515625" style="8" customWidth="1"/>
    <col min="21" max="24" width="9.28515625" style="8" customWidth="1"/>
    <col min="25" max="27" width="10.7109375" style="8" customWidth="1"/>
    <col min="28" max="28" width="14.7109375" style="8" customWidth="1"/>
    <col min="29" max="29" width="8.28515625" style="8" customWidth="1"/>
    <col min="30" max="30" width="12.85546875" style="8" customWidth="1"/>
    <col min="31" max="31" width="8.7109375" style="8" customWidth="1"/>
    <col min="32" max="32" width="11.7109375" style="8" customWidth="1"/>
    <col min="33" max="33" width="8.28515625" style="8" bestFit="1" customWidth="1"/>
    <col min="34" max="34" width="9.28515625" style="8" customWidth="1"/>
    <col min="35" max="16384" width="9.28515625" style="8"/>
  </cols>
  <sheetData>
    <row r="1" spans="1:32" ht="19.5" customHeight="1">
      <c r="B1" s="8">
        <v>1</v>
      </c>
      <c r="C1" s="37">
        <f>+B1+1</f>
        <v>2</v>
      </c>
      <c r="D1" s="37">
        <f t="shared" ref="D1:AB1" si="0">+C1+1</f>
        <v>3</v>
      </c>
      <c r="E1" s="37">
        <f t="shared" si="0"/>
        <v>4</v>
      </c>
      <c r="F1" s="37">
        <f t="shared" si="0"/>
        <v>5</v>
      </c>
      <c r="G1" s="37">
        <f t="shared" si="0"/>
        <v>6</v>
      </c>
      <c r="H1" s="37">
        <f t="shared" si="0"/>
        <v>7</v>
      </c>
      <c r="I1" s="37">
        <f t="shared" si="0"/>
        <v>8</v>
      </c>
      <c r="J1" s="37">
        <f t="shared" si="0"/>
        <v>9</v>
      </c>
      <c r="K1" s="37">
        <f t="shared" si="0"/>
        <v>10</v>
      </c>
      <c r="L1" s="37">
        <f t="shared" si="0"/>
        <v>11</v>
      </c>
      <c r="M1" s="37">
        <f t="shared" si="0"/>
        <v>12</v>
      </c>
      <c r="N1" s="37">
        <f t="shared" si="0"/>
        <v>13</v>
      </c>
      <c r="O1" s="37">
        <f t="shared" si="0"/>
        <v>14</v>
      </c>
      <c r="P1" s="37">
        <f t="shared" si="0"/>
        <v>15</v>
      </c>
      <c r="Q1" s="37">
        <f t="shared" si="0"/>
        <v>16</v>
      </c>
      <c r="R1" s="37">
        <f t="shared" si="0"/>
        <v>17</v>
      </c>
      <c r="S1" s="37">
        <f t="shared" si="0"/>
        <v>18</v>
      </c>
      <c r="T1" s="37">
        <f t="shared" si="0"/>
        <v>19</v>
      </c>
      <c r="U1" s="37">
        <f t="shared" si="0"/>
        <v>20</v>
      </c>
      <c r="V1" s="37">
        <f t="shared" si="0"/>
        <v>21</v>
      </c>
      <c r="W1" s="37">
        <f t="shared" si="0"/>
        <v>22</v>
      </c>
      <c r="X1" s="37">
        <f t="shared" ref="X1" si="1">+W1+1</f>
        <v>23</v>
      </c>
      <c r="Y1" s="37">
        <f t="shared" ref="Y1" si="2">+X1+1</f>
        <v>24</v>
      </c>
      <c r="Z1" s="37">
        <f t="shared" ref="Z1" si="3">+Y1+1</f>
        <v>25</v>
      </c>
      <c r="AA1" s="37">
        <f t="shared" si="0"/>
        <v>26</v>
      </c>
      <c r="AB1" s="37">
        <f t="shared" si="0"/>
        <v>27</v>
      </c>
    </row>
    <row r="2" spans="1:32" ht="19.5" customHeight="1">
      <c r="A2" s="123" t="s">
        <v>13</v>
      </c>
      <c r="B2" s="123"/>
      <c r="C2" s="123"/>
      <c r="D2" s="123"/>
      <c r="E2" s="123"/>
      <c r="F2" s="123"/>
      <c r="G2" s="123"/>
      <c r="H2" s="123"/>
      <c r="I2" s="123"/>
      <c r="J2" s="123"/>
      <c r="K2" s="123"/>
      <c r="L2" s="123"/>
      <c r="M2" s="123"/>
      <c r="N2" s="123"/>
      <c r="O2" s="123"/>
      <c r="P2" s="123"/>
      <c r="Q2" s="123"/>
      <c r="R2" s="123"/>
      <c r="S2" s="123"/>
      <c r="T2" s="123"/>
      <c r="U2" s="123"/>
      <c r="V2" s="123"/>
      <c r="W2" s="123"/>
      <c r="X2" s="123"/>
      <c r="Y2" s="123"/>
      <c r="Z2" s="123"/>
      <c r="AA2" s="123"/>
      <c r="AB2" s="123"/>
    </row>
    <row r="3" spans="1:32" ht="19.5" customHeight="1">
      <c r="A3" s="123" t="s">
        <v>14</v>
      </c>
      <c r="B3" s="123"/>
      <c r="C3" s="123"/>
      <c r="D3" s="123"/>
      <c r="E3" s="123"/>
      <c r="F3" s="123"/>
      <c r="G3" s="123"/>
      <c r="H3" s="123"/>
      <c r="I3" s="123"/>
      <c r="J3" s="123"/>
      <c r="K3" s="123"/>
      <c r="L3" s="123"/>
      <c r="M3" s="123"/>
      <c r="N3" s="123"/>
      <c r="O3" s="123"/>
      <c r="P3" s="123"/>
      <c r="Q3" s="123"/>
      <c r="R3" s="123"/>
      <c r="S3" s="123"/>
      <c r="T3" s="123"/>
      <c r="U3" s="123"/>
      <c r="V3" s="123"/>
      <c r="W3" s="123"/>
      <c r="X3" s="123"/>
      <c r="Y3" s="123"/>
      <c r="Z3" s="123"/>
      <c r="AA3" s="123"/>
      <c r="AB3" s="123"/>
    </row>
    <row r="4" spans="1:32" ht="19.5" customHeight="1">
      <c r="A4" s="123" t="str">
        <f>UPPER("GÓI THẦU XL03 :Thi Công Xây Dựng Đoạn Tuyến Km114+200 - Km126+223 Bao Gồm Tuyến Nối Nút Giao IC12  Với QL1 (bao gồm khảo sát, thiết kế BVTC)")</f>
        <v>GÓI THẦU XL03 :THI CÔNG XÂY DỰNG ĐOẠN TUYẾN KM114+200 - KM126+223 BAO GỒM TUYẾN NỐI NÚT GIAO IC12  VỚI QL1 (BAO GỒM KHẢO SÁT, THIẾT KẾ BVTC)</v>
      </c>
      <c r="B4" s="123"/>
      <c r="C4" s="123"/>
      <c r="D4" s="123"/>
      <c r="E4" s="123"/>
      <c r="F4" s="123"/>
      <c r="G4" s="123"/>
      <c r="H4" s="123"/>
      <c r="I4" s="123"/>
      <c r="J4" s="123"/>
      <c r="K4" s="123"/>
      <c r="L4" s="123"/>
      <c r="M4" s="123"/>
      <c r="N4" s="123"/>
      <c r="O4" s="123"/>
      <c r="P4" s="123"/>
      <c r="Q4" s="123"/>
      <c r="R4" s="123"/>
      <c r="S4" s="123"/>
      <c r="T4" s="123"/>
      <c r="U4" s="123"/>
      <c r="V4" s="123"/>
      <c r="W4" s="123"/>
      <c r="X4" s="123"/>
      <c r="Y4" s="123"/>
      <c r="Z4" s="123"/>
      <c r="AA4" s="123"/>
      <c r="AB4" s="123"/>
    </row>
    <row r="5" spans="1:32" ht="18.75" customHeight="1">
      <c r="A5" s="124" t="s">
        <v>22</v>
      </c>
      <c r="B5" s="125"/>
      <c r="C5" s="125"/>
      <c r="D5" s="125"/>
      <c r="E5" s="125"/>
      <c r="F5" s="125"/>
      <c r="G5" s="125"/>
      <c r="H5" s="126"/>
      <c r="I5" s="127" t="s">
        <v>24</v>
      </c>
      <c r="J5" s="128"/>
      <c r="K5" s="128"/>
      <c r="L5" s="128"/>
      <c r="M5" s="128"/>
      <c r="N5" s="128"/>
      <c r="O5" s="128"/>
      <c r="P5" s="128"/>
      <c r="Q5" s="128"/>
      <c r="R5" s="129"/>
      <c r="S5" s="127" t="s">
        <v>25</v>
      </c>
      <c r="T5" s="128"/>
      <c r="U5" s="128"/>
      <c r="V5" s="128"/>
      <c r="W5" s="128"/>
      <c r="X5" s="128"/>
      <c r="Y5" s="128"/>
      <c r="Z5" s="128"/>
      <c r="AA5" s="128"/>
      <c r="AB5" s="129"/>
    </row>
    <row r="6" spans="1:32" ht="17.25" customHeight="1">
      <c r="A6" s="130" t="s">
        <v>23</v>
      </c>
      <c r="B6" s="131"/>
      <c r="C6" s="131"/>
      <c r="D6" s="131"/>
      <c r="E6" s="131"/>
      <c r="F6" s="131"/>
      <c r="G6" s="131"/>
      <c r="H6" s="132"/>
      <c r="I6" s="133" t="str">
        <f>UPPER("Liên danh Phân viện KHCN GTVT phía Nam - Công ty Cổ phần Tư vấn kỹ thuật và xây dựng Hồng Hà")</f>
        <v>LIÊN DANH PHÂN VIỆN KHCN GTVT PHÍA NAM - CÔNG TY CỔ PHẦN TƯ VẤN KỸ THUẬT VÀ XÂY DỰNG HỒNG HÀ</v>
      </c>
      <c r="J6" s="134"/>
      <c r="K6" s="134"/>
      <c r="L6" s="134"/>
      <c r="M6" s="134"/>
      <c r="N6" s="134"/>
      <c r="O6" s="134"/>
      <c r="P6" s="134"/>
      <c r="Q6" s="134"/>
      <c r="R6" s="135"/>
      <c r="S6" s="136" t="s">
        <v>34</v>
      </c>
      <c r="T6" s="137"/>
      <c r="U6" s="137"/>
      <c r="V6" s="137"/>
      <c r="W6" s="137"/>
      <c r="X6" s="137"/>
      <c r="Y6" s="137"/>
      <c r="Z6" s="137"/>
      <c r="AA6" s="137"/>
      <c r="AB6" s="138"/>
    </row>
    <row r="7" spans="1:32" ht="21" customHeight="1">
      <c r="A7" s="139" t="s">
        <v>15</v>
      </c>
      <c r="B7" s="140"/>
      <c r="C7" s="140"/>
      <c r="D7" s="140"/>
      <c r="E7" s="140"/>
      <c r="F7" s="140"/>
      <c r="G7" s="140"/>
      <c r="H7" s="140"/>
      <c r="I7" s="140"/>
      <c r="J7" s="140"/>
      <c r="K7" s="140"/>
      <c r="L7" s="140"/>
      <c r="M7" s="140"/>
      <c r="N7" s="140"/>
      <c r="O7" s="140"/>
      <c r="P7" s="140"/>
      <c r="Q7" s="140"/>
      <c r="R7" s="140"/>
      <c r="S7" s="140"/>
      <c r="T7" s="140"/>
      <c r="U7" s="140"/>
      <c r="V7" s="140"/>
      <c r="W7" s="140"/>
      <c r="X7" s="140"/>
      <c r="Y7" s="140"/>
      <c r="Z7" s="140"/>
      <c r="AA7" s="140"/>
      <c r="AB7" s="141"/>
    </row>
    <row r="8" spans="1:32" ht="15">
      <c r="A8" s="19" t="s">
        <v>16</v>
      </c>
      <c r="B8" s="20"/>
      <c r="C8" s="20"/>
      <c r="D8" s="20"/>
      <c r="E8" s="20"/>
      <c r="F8" s="20"/>
      <c r="G8" s="20"/>
      <c r="H8" s="20"/>
      <c r="I8" s="20"/>
      <c r="J8" s="21"/>
      <c r="K8" s="21" t="s">
        <v>17</v>
      </c>
      <c r="L8" s="21"/>
      <c r="M8" s="21"/>
      <c r="N8" s="21"/>
      <c r="O8" s="20"/>
      <c r="P8" s="20"/>
      <c r="Q8" s="20"/>
      <c r="R8" s="20"/>
      <c r="S8" s="20"/>
      <c r="T8" s="20"/>
      <c r="U8" s="20"/>
      <c r="V8" s="20"/>
      <c r="W8" s="22"/>
      <c r="X8" s="22"/>
      <c r="Y8" s="22"/>
      <c r="Z8" s="22"/>
      <c r="AA8" s="22"/>
      <c r="AB8" s="23"/>
    </row>
    <row r="9" spans="1:32" ht="15">
      <c r="A9" s="24" t="s">
        <v>18</v>
      </c>
      <c r="B9" s="25"/>
      <c r="C9" s="25" t="s">
        <v>35</v>
      </c>
      <c r="D9" s="25"/>
      <c r="E9" s="25"/>
      <c r="F9" s="25"/>
      <c r="G9" s="25"/>
      <c r="H9" s="25"/>
      <c r="I9" s="25"/>
      <c r="J9" s="26"/>
      <c r="K9" s="26" t="s">
        <v>19</v>
      </c>
      <c r="L9" s="26"/>
      <c r="M9" s="41">
        <f>C14</f>
        <v>884</v>
      </c>
      <c r="N9" s="26"/>
      <c r="O9" s="25"/>
      <c r="P9" s="25"/>
      <c r="Q9" s="25"/>
      <c r="R9" s="25"/>
      <c r="S9" s="25"/>
      <c r="T9" s="25"/>
      <c r="U9" s="25"/>
      <c r="V9" s="25"/>
      <c r="W9" s="27"/>
      <c r="X9" s="27"/>
      <c r="Y9" s="27"/>
      <c r="Z9" s="27"/>
      <c r="AA9" s="27"/>
      <c r="AB9" s="28"/>
    </row>
    <row r="10" spans="1:32" ht="15">
      <c r="A10" s="24" t="s">
        <v>20</v>
      </c>
      <c r="B10" s="25"/>
      <c r="C10" s="25" t="s">
        <v>47</v>
      </c>
      <c r="D10" s="25"/>
      <c r="E10" s="25"/>
      <c r="F10" s="25"/>
      <c r="G10" s="25"/>
      <c r="H10" s="25"/>
      <c r="I10" s="25"/>
      <c r="J10" s="26"/>
      <c r="K10" s="26" t="s">
        <v>21</v>
      </c>
      <c r="L10" s="26"/>
      <c r="M10" s="142">
        <f>B14</f>
        <v>45432</v>
      </c>
      <c r="N10" s="142"/>
      <c r="O10" s="25"/>
      <c r="P10" s="25"/>
      <c r="Q10" s="25"/>
      <c r="R10" s="25"/>
      <c r="S10" s="25"/>
      <c r="T10" s="25"/>
      <c r="U10" s="25"/>
      <c r="V10" s="25"/>
      <c r="W10" s="27"/>
      <c r="X10" s="27"/>
      <c r="Y10" s="27"/>
      <c r="Z10" s="27"/>
      <c r="AA10" s="27"/>
      <c r="AB10" s="28"/>
    </row>
    <row r="11" spans="1:32" ht="11.25" customHeight="1">
      <c r="A11" s="29"/>
      <c r="B11" s="30"/>
      <c r="C11" s="31"/>
      <c r="D11" s="30"/>
      <c r="E11" s="30"/>
      <c r="F11" s="30"/>
      <c r="G11" s="30"/>
      <c r="H11" s="30"/>
      <c r="I11" s="30"/>
      <c r="J11" s="30"/>
      <c r="K11" s="30"/>
      <c r="L11" s="30"/>
      <c r="M11" s="30"/>
      <c r="N11" s="30"/>
      <c r="O11" s="30"/>
      <c r="P11" s="30"/>
      <c r="Q11" s="32"/>
      <c r="R11" s="32"/>
      <c r="S11" s="32"/>
      <c r="T11" s="30"/>
      <c r="U11" s="30"/>
      <c r="V11" s="30"/>
      <c r="W11" s="30"/>
      <c r="X11" s="30"/>
      <c r="Y11" s="30"/>
      <c r="Z11" s="30"/>
      <c r="AA11" s="30"/>
      <c r="AB11" s="33"/>
    </row>
    <row r="12" spans="1:32" ht="47.25" customHeight="1">
      <c r="A12" s="99" t="s">
        <v>10</v>
      </c>
      <c r="B12" s="99" t="s">
        <v>9</v>
      </c>
      <c r="C12" s="99" t="s">
        <v>8</v>
      </c>
      <c r="D12" s="99" t="s">
        <v>31</v>
      </c>
      <c r="E12" s="101" t="s">
        <v>30</v>
      </c>
      <c r="F12" s="102"/>
      <c r="G12" s="103"/>
      <c r="H12" s="101" t="s">
        <v>29</v>
      </c>
      <c r="I12" s="102"/>
      <c r="J12" s="103"/>
      <c r="K12" s="101" t="s">
        <v>28</v>
      </c>
      <c r="L12" s="102"/>
      <c r="M12" s="103"/>
      <c r="N12" s="101" t="s">
        <v>27</v>
      </c>
      <c r="O12" s="102"/>
      <c r="P12" s="103"/>
      <c r="Q12" s="117" t="s">
        <v>32</v>
      </c>
      <c r="R12" s="118"/>
      <c r="S12" s="119"/>
      <c r="T12" s="99" t="s">
        <v>7</v>
      </c>
      <c r="U12" s="120" t="s">
        <v>26</v>
      </c>
      <c r="V12" s="121"/>
      <c r="W12" s="122"/>
      <c r="X12" s="99" t="s">
        <v>12</v>
      </c>
      <c r="Y12" s="99" t="s">
        <v>6</v>
      </c>
      <c r="Z12" s="99" t="s">
        <v>5</v>
      </c>
      <c r="AA12" s="99" t="s">
        <v>4</v>
      </c>
      <c r="AB12" s="99" t="s">
        <v>3</v>
      </c>
    </row>
    <row r="13" spans="1:32" ht="33" customHeight="1">
      <c r="A13" s="100"/>
      <c r="B13" s="100"/>
      <c r="C13" s="100"/>
      <c r="D13" s="100"/>
      <c r="E13" s="43" t="s">
        <v>2</v>
      </c>
      <c r="F13" s="43" t="s">
        <v>1</v>
      </c>
      <c r="G13" s="43" t="s">
        <v>0</v>
      </c>
      <c r="H13" s="43" t="s">
        <v>2</v>
      </c>
      <c r="I13" s="43" t="s">
        <v>1</v>
      </c>
      <c r="J13" s="43" t="s">
        <v>0</v>
      </c>
      <c r="K13" s="43" t="s">
        <v>2</v>
      </c>
      <c r="L13" s="43" t="s">
        <v>1</v>
      </c>
      <c r="M13" s="43" t="s">
        <v>0</v>
      </c>
      <c r="N13" s="43" t="s">
        <v>2</v>
      </c>
      <c r="O13" s="43" t="s">
        <v>1</v>
      </c>
      <c r="P13" s="43" t="s">
        <v>0</v>
      </c>
      <c r="Q13" s="43" t="s">
        <v>2</v>
      </c>
      <c r="R13" s="43" t="s">
        <v>1</v>
      </c>
      <c r="S13" s="43" t="s">
        <v>0</v>
      </c>
      <c r="T13" s="100"/>
      <c r="U13" s="43" t="s">
        <v>2</v>
      </c>
      <c r="V13" s="43" t="s">
        <v>1</v>
      </c>
      <c r="W13" s="43" t="s">
        <v>0</v>
      </c>
      <c r="X13" s="100"/>
      <c r="Y13" s="100"/>
      <c r="Z13" s="100"/>
      <c r="AA13" s="100"/>
      <c r="AB13" s="100"/>
    </row>
    <row r="14" spans="1:32" s="54" customFormat="1" ht="15">
      <c r="A14" s="39">
        <v>0</v>
      </c>
      <c r="B14" s="51">
        <v>45432</v>
      </c>
      <c r="C14" s="44">
        <v>884</v>
      </c>
      <c r="D14" s="45">
        <v>1750</v>
      </c>
      <c r="E14" s="40">
        <f>C14+D14-H14</f>
        <v>884</v>
      </c>
      <c r="F14" s="40">
        <f>C14+D14-I14</f>
        <v>1594</v>
      </c>
      <c r="G14" s="40">
        <f>D14+C14-J14</f>
        <v>1594</v>
      </c>
      <c r="H14" s="6">
        <f t="shared" ref="H14:J29" si="4">K14+N14</f>
        <v>1750</v>
      </c>
      <c r="I14" s="6">
        <f t="shared" si="4"/>
        <v>1040</v>
      </c>
      <c r="J14" s="6">
        <f t="shared" si="4"/>
        <v>1040</v>
      </c>
      <c r="K14" s="1">
        <v>2000</v>
      </c>
      <c r="L14" s="1">
        <v>2000</v>
      </c>
      <c r="M14" s="1">
        <v>2000</v>
      </c>
      <c r="N14" s="1">
        <v>-250</v>
      </c>
      <c r="O14" s="1">
        <v>-960</v>
      </c>
      <c r="P14" s="1">
        <v>-960</v>
      </c>
      <c r="Q14" s="40">
        <v>0</v>
      </c>
      <c r="R14" s="40">
        <v>0</v>
      </c>
      <c r="S14" s="40">
        <v>0</v>
      </c>
      <c r="T14" s="7">
        <f>D14+C14-V14</f>
        <v>3594</v>
      </c>
      <c r="U14" s="7">
        <f>N14</f>
        <v>-250</v>
      </c>
      <c r="V14" s="7">
        <f t="shared" ref="V14:W14" si="5">O14</f>
        <v>-960</v>
      </c>
      <c r="W14" s="7">
        <f t="shared" si="5"/>
        <v>-960</v>
      </c>
      <c r="X14" s="7"/>
      <c r="Y14" s="52"/>
      <c r="Z14" s="6"/>
      <c r="AA14" s="6"/>
      <c r="AB14" s="53" t="s">
        <v>11</v>
      </c>
      <c r="AF14" s="55"/>
    </row>
    <row r="15" spans="1:32" ht="15">
      <c r="A15" s="3">
        <v>1</v>
      </c>
      <c r="B15" s="34">
        <f>B14+1</f>
        <v>45433</v>
      </c>
      <c r="C15" s="2">
        <f>C14</f>
        <v>884</v>
      </c>
      <c r="D15" s="5">
        <f>D14-2</f>
        <v>1748</v>
      </c>
      <c r="E15" s="35">
        <f>C15+D15-H15</f>
        <v>882</v>
      </c>
      <c r="F15" s="35">
        <f>C15+D15-I15</f>
        <v>1592</v>
      </c>
      <c r="G15" s="35">
        <f>D15+C15-J15</f>
        <v>1592</v>
      </c>
      <c r="H15" s="18">
        <f t="shared" si="4"/>
        <v>1750</v>
      </c>
      <c r="I15" s="18">
        <f t="shared" si="4"/>
        <v>1040</v>
      </c>
      <c r="J15" s="18">
        <f t="shared" si="4"/>
        <v>1040</v>
      </c>
      <c r="K15" s="18">
        <f>K14</f>
        <v>2000</v>
      </c>
      <c r="L15" s="18">
        <f>L14</f>
        <v>2000</v>
      </c>
      <c r="M15" s="18">
        <f>M14</f>
        <v>2000</v>
      </c>
      <c r="N15" s="18">
        <f>N14-Q15</f>
        <v>-250</v>
      </c>
      <c r="O15" s="18">
        <f t="shared" ref="O15:P30" si="6">O14-R15</f>
        <v>-960</v>
      </c>
      <c r="P15" s="18">
        <f t="shared" si="6"/>
        <v>-960</v>
      </c>
      <c r="Q15" s="35">
        <f>Q14</f>
        <v>0</v>
      </c>
      <c r="R15" s="35">
        <f t="shared" ref="R15:S15" si="7">R14</f>
        <v>0</v>
      </c>
      <c r="S15" s="35">
        <f t="shared" si="7"/>
        <v>0</v>
      </c>
      <c r="T15" s="4">
        <f t="shared" ref="T15:T78" si="8">D15+C15-V15</f>
        <v>3592</v>
      </c>
      <c r="U15" s="4">
        <f t="shared" ref="U15:W19" si="9">U14-Q15</f>
        <v>-250</v>
      </c>
      <c r="V15" s="4">
        <f t="shared" si="9"/>
        <v>-960</v>
      </c>
      <c r="W15" s="4">
        <f t="shared" si="9"/>
        <v>-960</v>
      </c>
      <c r="X15" s="4"/>
      <c r="Y15" s="36"/>
      <c r="Z15" s="18"/>
      <c r="AA15" s="18"/>
      <c r="AB15" s="49"/>
    </row>
    <row r="16" spans="1:32" ht="15">
      <c r="A16" s="3">
        <v>2</v>
      </c>
      <c r="B16" s="34">
        <f t="shared" ref="B16:B79" si="10">B15+1</f>
        <v>45434</v>
      </c>
      <c r="C16" s="2">
        <f t="shared" ref="C16:C79" si="11">C15</f>
        <v>884</v>
      </c>
      <c r="D16" s="5">
        <f t="shared" ref="D16:D79" si="12">D15-2</f>
        <v>1746</v>
      </c>
      <c r="E16" s="35">
        <f>C16+D16-H16</f>
        <v>880</v>
      </c>
      <c r="F16" s="35">
        <f>C16+D16-I16</f>
        <v>1590</v>
      </c>
      <c r="G16" s="35">
        <f>D16+C16-J16</f>
        <v>1590</v>
      </c>
      <c r="H16" s="18">
        <f t="shared" si="4"/>
        <v>1750</v>
      </c>
      <c r="I16" s="18">
        <f t="shared" si="4"/>
        <v>1040</v>
      </c>
      <c r="J16" s="18">
        <f t="shared" si="4"/>
        <v>1040</v>
      </c>
      <c r="K16" s="18">
        <f t="shared" ref="K16:M31" si="13">K15</f>
        <v>2000</v>
      </c>
      <c r="L16" s="18">
        <f t="shared" si="13"/>
        <v>2000</v>
      </c>
      <c r="M16" s="18">
        <f t="shared" si="13"/>
        <v>2000</v>
      </c>
      <c r="N16" s="18">
        <f>N15-Q16</f>
        <v>-250</v>
      </c>
      <c r="O16" s="18">
        <f t="shared" si="6"/>
        <v>-960</v>
      </c>
      <c r="P16" s="18">
        <f t="shared" si="6"/>
        <v>-960</v>
      </c>
      <c r="Q16" s="35">
        <f t="shared" ref="Q16:S16" si="14">Q15</f>
        <v>0</v>
      </c>
      <c r="R16" s="35">
        <f t="shared" si="14"/>
        <v>0</v>
      </c>
      <c r="S16" s="35">
        <f t="shared" si="14"/>
        <v>0</v>
      </c>
      <c r="T16" s="4">
        <f t="shared" si="8"/>
        <v>3590</v>
      </c>
      <c r="U16" s="4">
        <f t="shared" si="9"/>
        <v>-250</v>
      </c>
      <c r="V16" s="4">
        <f t="shared" si="9"/>
        <v>-960</v>
      </c>
      <c r="W16" s="4">
        <f t="shared" si="9"/>
        <v>-960</v>
      </c>
      <c r="X16" s="4"/>
      <c r="Y16" s="36"/>
      <c r="Z16" s="18"/>
      <c r="AA16" s="18"/>
      <c r="AB16" s="50"/>
      <c r="AD16" s="47"/>
    </row>
    <row r="17" spans="1:30" ht="15.75">
      <c r="A17" s="3">
        <v>3</v>
      </c>
      <c r="B17" s="34">
        <f t="shared" si="10"/>
        <v>45435</v>
      </c>
      <c r="C17" s="2">
        <f t="shared" si="11"/>
        <v>884</v>
      </c>
      <c r="D17" s="5">
        <f t="shared" si="12"/>
        <v>1744</v>
      </c>
      <c r="E17" s="35">
        <f t="shared" ref="E17:E80" si="15">C17+D17-H17</f>
        <v>878</v>
      </c>
      <c r="F17" s="35">
        <f t="shared" ref="F17:F80" si="16">C17+D17-I17</f>
        <v>1588</v>
      </c>
      <c r="G17" s="35">
        <f t="shared" ref="G17:G80" si="17">D17+C17-J17</f>
        <v>1588</v>
      </c>
      <c r="H17" s="18">
        <f t="shared" si="4"/>
        <v>1750</v>
      </c>
      <c r="I17" s="18">
        <f t="shared" si="4"/>
        <v>1040</v>
      </c>
      <c r="J17" s="18">
        <f t="shared" si="4"/>
        <v>1040</v>
      </c>
      <c r="K17" s="18">
        <f t="shared" si="13"/>
        <v>2000</v>
      </c>
      <c r="L17" s="18">
        <f t="shared" si="13"/>
        <v>2000</v>
      </c>
      <c r="M17" s="18">
        <f t="shared" si="13"/>
        <v>2000</v>
      </c>
      <c r="N17" s="18">
        <f t="shared" ref="N17:P32" si="18">N16-Q17</f>
        <v>-250</v>
      </c>
      <c r="O17" s="18">
        <f t="shared" si="6"/>
        <v>-960</v>
      </c>
      <c r="P17" s="18">
        <f t="shared" si="6"/>
        <v>-960</v>
      </c>
      <c r="Q17" s="35">
        <f t="shared" ref="Q17:S17" si="19">Q16</f>
        <v>0</v>
      </c>
      <c r="R17" s="35">
        <f t="shared" si="19"/>
        <v>0</v>
      </c>
      <c r="S17" s="35">
        <f t="shared" si="19"/>
        <v>0</v>
      </c>
      <c r="T17" s="4">
        <f t="shared" si="8"/>
        <v>3428</v>
      </c>
      <c r="U17" s="4">
        <v>-800</v>
      </c>
      <c r="V17" s="4">
        <v>-800</v>
      </c>
      <c r="W17" s="4">
        <v>-800</v>
      </c>
      <c r="X17" s="4"/>
      <c r="Y17" s="18"/>
      <c r="Z17" s="18"/>
      <c r="AA17" s="18"/>
      <c r="AB17" s="56">
        <v>9</v>
      </c>
      <c r="AD17" s="57">
        <v>45435</v>
      </c>
    </row>
    <row r="18" spans="1:30" ht="16.5" customHeight="1">
      <c r="A18" s="3">
        <v>4</v>
      </c>
      <c r="B18" s="34">
        <f t="shared" si="10"/>
        <v>45436</v>
      </c>
      <c r="C18" s="2">
        <f t="shared" si="11"/>
        <v>884</v>
      </c>
      <c r="D18" s="5">
        <f t="shared" si="12"/>
        <v>1742</v>
      </c>
      <c r="E18" s="35">
        <f t="shared" si="15"/>
        <v>876</v>
      </c>
      <c r="F18" s="35">
        <f t="shared" si="16"/>
        <v>1586</v>
      </c>
      <c r="G18" s="35">
        <f t="shared" si="17"/>
        <v>1586</v>
      </c>
      <c r="H18" s="18">
        <f t="shared" si="4"/>
        <v>1750</v>
      </c>
      <c r="I18" s="18">
        <f t="shared" si="4"/>
        <v>1040</v>
      </c>
      <c r="J18" s="18">
        <f t="shared" si="4"/>
        <v>1040</v>
      </c>
      <c r="K18" s="18">
        <f t="shared" si="13"/>
        <v>2000</v>
      </c>
      <c r="L18" s="18">
        <f t="shared" si="13"/>
        <v>2000</v>
      </c>
      <c r="M18" s="18">
        <f t="shared" si="13"/>
        <v>2000</v>
      </c>
      <c r="N18" s="18">
        <f t="shared" si="18"/>
        <v>-250</v>
      </c>
      <c r="O18" s="18">
        <f t="shared" si="6"/>
        <v>-960</v>
      </c>
      <c r="P18" s="18">
        <f t="shared" si="6"/>
        <v>-960</v>
      </c>
      <c r="Q18" s="35">
        <f t="shared" ref="Q18:S18" si="20">Q17</f>
        <v>0</v>
      </c>
      <c r="R18" s="35">
        <f t="shared" si="20"/>
        <v>0</v>
      </c>
      <c r="S18" s="35">
        <f t="shared" si="20"/>
        <v>0</v>
      </c>
      <c r="T18" s="4">
        <f t="shared" si="8"/>
        <v>3426</v>
      </c>
      <c r="U18" s="4">
        <f t="shared" si="9"/>
        <v>-800</v>
      </c>
      <c r="V18" s="4">
        <f t="shared" si="9"/>
        <v>-800</v>
      </c>
      <c r="W18" s="4">
        <f t="shared" si="9"/>
        <v>-800</v>
      </c>
      <c r="X18" s="4"/>
      <c r="Y18" s="18"/>
      <c r="Z18" s="18"/>
      <c r="AA18" s="18"/>
      <c r="AB18" s="50"/>
      <c r="AD18" s="57">
        <v>45439</v>
      </c>
    </row>
    <row r="19" spans="1:30" ht="16.5" customHeight="1">
      <c r="A19" s="3">
        <v>5</v>
      </c>
      <c r="B19" s="34">
        <f t="shared" si="10"/>
        <v>45437</v>
      </c>
      <c r="C19" s="2">
        <f t="shared" si="11"/>
        <v>884</v>
      </c>
      <c r="D19" s="5">
        <f t="shared" si="12"/>
        <v>1740</v>
      </c>
      <c r="E19" s="35">
        <f t="shared" si="15"/>
        <v>874</v>
      </c>
      <c r="F19" s="35">
        <f t="shared" si="16"/>
        <v>1584</v>
      </c>
      <c r="G19" s="35">
        <f t="shared" si="17"/>
        <v>1584</v>
      </c>
      <c r="H19" s="18">
        <f t="shared" si="4"/>
        <v>1750</v>
      </c>
      <c r="I19" s="18">
        <f t="shared" si="4"/>
        <v>1040</v>
      </c>
      <c r="J19" s="18">
        <f t="shared" si="4"/>
        <v>1040</v>
      </c>
      <c r="K19" s="18">
        <f t="shared" si="13"/>
        <v>2000</v>
      </c>
      <c r="L19" s="18">
        <f t="shared" si="13"/>
        <v>2000</v>
      </c>
      <c r="M19" s="18">
        <f t="shared" si="13"/>
        <v>2000</v>
      </c>
      <c r="N19" s="18">
        <f t="shared" si="18"/>
        <v>-250</v>
      </c>
      <c r="O19" s="18">
        <f t="shared" si="6"/>
        <v>-960</v>
      </c>
      <c r="P19" s="18">
        <f t="shared" si="6"/>
        <v>-960</v>
      </c>
      <c r="Q19" s="35">
        <f t="shared" ref="Q19:S19" si="21">Q18</f>
        <v>0</v>
      </c>
      <c r="R19" s="35">
        <f t="shared" si="21"/>
        <v>0</v>
      </c>
      <c r="S19" s="35">
        <f t="shared" si="21"/>
        <v>0</v>
      </c>
      <c r="T19" s="4">
        <f t="shared" si="8"/>
        <v>3424</v>
      </c>
      <c r="U19" s="4">
        <f t="shared" si="9"/>
        <v>-800</v>
      </c>
      <c r="V19" s="4">
        <f t="shared" si="9"/>
        <v>-800</v>
      </c>
      <c r="W19" s="4">
        <f t="shared" si="9"/>
        <v>-800</v>
      </c>
      <c r="X19" s="4"/>
      <c r="Y19" s="18"/>
      <c r="Z19" s="18"/>
      <c r="AA19" s="18"/>
      <c r="AB19" s="50"/>
      <c r="AD19" s="57">
        <v>45444</v>
      </c>
    </row>
    <row r="20" spans="1:30" ht="16.5" customHeight="1">
      <c r="A20" s="3">
        <v>6</v>
      </c>
      <c r="B20" s="34">
        <f t="shared" si="10"/>
        <v>45438</v>
      </c>
      <c r="C20" s="2">
        <f t="shared" si="11"/>
        <v>884</v>
      </c>
      <c r="D20" s="5">
        <f t="shared" si="12"/>
        <v>1738</v>
      </c>
      <c r="E20" s="35">
        <f t="shared" si="15"/>
        <v>872</v>
      </c>
      <c r="F20" s="35">
        <f t="shared" si="16"/>
        <v>1582</v>
      </c>
      <c r="G20" s="35">
        <f t="shared" si="17"/>
        <v>1582</v>
      </c>
      <c r="H20" s="18">
        <f t="shared" si="4"/>
        <v>1750</v>
      </c>
      <c r="I20" s="18">
        <f t="shared" si="4"/>
        <v>1040</v>
      </c>
      <c r="J20" s="18">
        <f t="shared" si="4"/>
        <v>1040</v>
      </c>
      <c r="K20" s="18">
        <f t="shared" si="13"/>
        <v>2000</v>
      </c>
      <c r="L20" s="18">
        <f t="shared" si="13"/>
        <v>2000</v>
      </c>
      <c r="M20" s="18">
        <f t="shared" si="13"/>
        <v>2000</v>
      </c>
      <c r="N20" s="18">
        <f t="shared" si="18"/>
        <v>-250</v>
      </c>
      <c r="O20" s="18">
        <f t="shared" si="6"/>
        <v>-960</v>
      </c>
      <c r="P20" s="18">
        <f t="shared" si="6"/>
        <v>-960</v>
      </c>
      <c r="Q20" s="35">
        <f t="shared" ref="Q20:S20" si="22">Q19</f>
        <v>0</v>
      </c>
      <c r="R20" s="35">
        <f t="shared" si="22"/>
        <v>0</v>
      </c>
      <c r="S20" s="35">
        <f t="shared" si="22"/>
        <v>0</v>
      </c>
      <c r="T20" s="4">
        <f t="shared" si="8"/>
        <v>3422</v>
      </c>
      <c r="U20" s="83">
        <f t="shared" ref="U20:W20" si="23">U19+$X20*1000-Q20</f>
        <v>-800</v>
      </c>
      <c r="V20" s="83">
        <f t="shared" si="23"/>
        <v>-800</v>
      </c>
      <c r="W20" s="83">
        <f t="shared" si="23"/>
        <v>-800</v>
      </c>
      <c r="X20" s="4"/>
      <c r="Y20" s="18"/>
      <c r="Z20" s="18"/>
      <c r="AA20" s="18"/>
      <c r="AB20" s="50"/>
      <c r="AD20" s="57">
        <v>45448</v>
      </c>
    </row>
    <row r="21" spans="1:30" ht="16.5" customHeight="1">
      <c r="A21" s="3">
        <v>7</v>
      </c>
      <c r="B21" s="34">
        <f t="shared" si="10"/>
        <v>45439</v>
      </c>
      <c r="C21" s="2">
        <f t="shared" si="11"/>
        <v>884</v>
      </c>
      <c r="D21" s="5">
        <f t="shared" si="12"/>
        <v>1736</v>
      </c>
      <c r="E21" s="35">
        <f t="shared" si="15"/>
        <v>870</v>
      </c>
      <c r="F21" s="35">
        <f t="shared" si="16"/>
        <v>1580</v>
      </c>
      <c r="G21" s="35">
        <f t="shared" si="17"/>
        <v>1580</v>
      </c>
      <c r="H21" s="18">
        <f t="shared" si="4"/>
        <v>1750</v>
      </c>
      <c r="I21" s="18">
        <f t="shared" si="4"/>
        <v>1040</v>
      </c>
      <c r="J21" s="18">
        <f t="shared" si="4"/>
        <v>1040</v>
      </c>
      <c r="K21" s="18">
        <f t="shared" si="13"/>
        <v>2000</v>
      </c>
      <c r="L21" s="18">
        <f t="shared" si="13"/>
        <v>2000</v>
      </c>
      <c r="M21" s="18">
        <f t="shared" si="13"/>
        <v>2000</v>
      </c>
      <c r="N21" s="18">
        <f t="shared" si="18"/>
        <v>-250</v>
      </c>
      <c r="O21" s="18">
        <f t="shared" si="6"/>
        <v>-960</v>
      </c>
      <c r="P21" s="18">
        <f t="shared" si="6"/>
        <v>-960</v>
      </c>
      <c r="Q21" s="35">
        <f t="shared" ref="Q21:S21" si="24">Q20</f>
        <v>0</v>
      </c>
      <c r="R21" s="35">
        <f t="shared" si="24"/>
        <v>0</v>
      </c>
      <c r="S21" s="35">
        <f t="shared" si="24"/>
        <v>0</v>
      </c>
      <c r="T21" s="4">
        <f t="shared" si="8"/>
        <v>3120</v>
      </c>
      <c r="U21" s="83">
        <f t="shared" ref="U21:U84" si="25">U20+$X21*1000-Q21</f>
        <v>-500</v>
      </c>
      <c r="V21" s="83">
        <f t="shared" ref="V21:V84" si="26">V20+$X21*1000-R21</f>
        <v>-500</v>
      </c>
      <c r="W21" s="83">
        <f t="shared" ref="W21:W84" si="27">W20+$X21*1000-S21</f>
        <v>-500</v>
      </c>
      <c r="X21" s="89">
        <v>0.3</v>
      </c>
      <c r="Y21" s="18">
        <v>-500</v>
      </c>
      <c r="Z21" s="18">
        <v>-500</v>
      </c>
      <c r="AA21" s="18">
        <v>-500</v>
      </c>
      <c r="AB21" s="50">
        <v>8</v>
      </c>
      <c r="AD21" s="57">
        <v>45452</v>
      </c>
    </row>
    <row r="22" spans="1:30" ht="16.5" customHeight="1">
      <c r="A22" s="3">
        <v>8</v>
      </c>
      <c r="B22" s="34">
        <f t="shared" si="10"/>
        <v>45440</v>
      </c>
      <c r="C22" s="2">
        <f t="shared" si="11"/>
        <v>884</v>
      </c>
      <c r="D22" s="5">
        <f t="shared" si="12"/>
        <v>1734</v>
      </c>
      <c r="E22" s="35">
        <f t="shared" si="15"/>
        <v>868</v>
      </c>
      <c r="F22" s="35">
        <f t="shared" si="16"/>
        <v>1578</v>
      </c>
      <c r="G22" s="35">
        <f t="shared" si="17"/>
        <v>1578</v>
      </c>
      <c r="H22" s="18">
        <f t="shared" si="4"/>
        <v>1750</v>
      </c>
      <c r="I22" s="18">
        <f t="shared" si="4"/>
        <v>1040</v>
      </c>
      <c r="J22" s="18">
        <f t="shared" si="4"/>
        <v>1040</v>
      </c>
      <c r="K22" s="18">
        <f t="shared" si="13"/>
        <v>2000</v>
      </c>
      <c r="L22" s="18">
        <f t="shared" si="13"/>
        <v>2000</v>
      </c>
      <c r="M22" s="18">
        <f t="shared" si="13"/>
        <v>2000</v>
      </c>
      <c r="N22" s="18">
        <f t="shared" si="18"/>
        <v>-250</v>
      </c>
      <c r="O22" s="18">
        <f t="shared" si="6"/>
        <v>-960</v>
      </c>
      <c r="P22" s="18">
        <f t="shared" si="6"/>
        <v>-960</v>
      </c>
      <c r="Q22" s="35">
        <f t="shared" ref="Q22:S22" si="28">Q21</f>
        <v>0</v>
      </c>
      <c r="R22" s="35">
        <f t="shared" si="28"/>
        <v>0</v>
      </c>
      <c r="S22" s="35">
        <f t="shared" si="28"/>
        <v>0</v>
      </c>
      <c r="T22" s="4">
        <f t="shared" si="8"/>
        <v>3118</v>
      </c>
      <c r="U22" s="83">
        <f t="shared" si="25"/>
        <v>-500</v>
      </c>
      <c r="V22" s="83">
        <f t="shared" si="26"/>
        <v>-500</v>
      </c>
      <c r="W22" s="83">
        <f t="shared" si="27"/>
        <v>-500</v>
      </c>
      <c r="X22" s="4"/>
      <c r="Y22" s="18"/>
      <c r="Z22" s="18"/>
      <c r="AA22" s="18"/>
      <c r="AB22" s="50"/>
      <c r="AD22" s="57">
        <v>45456</v>
      </c>
    </row>
    <row r="23" spans="1:30" ht="16.5" customHeight="1">
      <c r="A23" s="3">
        <v>9</v>
      </c>
      <c r="B23" s="34">
        <f t="shared" si="10"/>
        <v>45441</v>
      </c>
      <c r="C23" s="2">
        <f t="shared" si="11"/>
        <v>884</v>
      </c>
      <c r="D23" s="5">
        <f t="shared" si="12"/>
        <v>1732</v>
      </c>
      <c r="E23" s="35">
        <f t="shared" si="15"/>
        <v>866</v>
      </c>
      <c r="F23" s="35">
        <f t="shared" si="16"/>
        <v>1576</v>
      </c>
      <c r="G23" s="35">
        <f t="shared" si="17"/>
        <v>1576</v>
      </c>
      <c r="H23" s="18">
        <f t="shared" si="4"/>
        <v>1750</v>
      </c>
      <c r="I23" s="18">
        <f t="shared" si="4"/>
        <v>1040</v>
      </c>
      <c r="J23" s="18">
        <f t="shared" si="4"/>
        <v>1040</v>
      </c>
      <c r="K23" s="18">
        <f t="shared" si="13"/>
        <v>2000</v>
      </c>
      <c r="L23" s="18">
        <f t="shared" si="13"/>
        <v>2000</v>
      </c>
      <c r="M23" s="18">
        <f t="shared" si="13"/>
        <v>2000</v>
      </c>
      <c r="N23" s="18">
        <f t="shared" si="18"/>
        <v>-250</v>
      </c>
      <c r="O23" s="18">
        <f t="shared" si="6"/>
        <v>-960</v>
      </c>
      <c r="P23" s="18">
        <f t="shared" si="6"/>
        <v>-960</v>
      </c>
      <c r="Q23" s="35">
        <f t="shared" ref="Q23:S23" si="29">Q22</f>
        <v>0</v>
      </c>
      <c r="R23" s="35">
        <f t="shared" si="29"/>
        <v>0</v>
      </c>
      <c r="S23" s="35">
        <f t="shared" si="29"/>
        <v>0</v>
      </c>
      <c r="T23" s="4">
        <f t="shared" si="8"/>
        <v>3116</v>
      </c>
      <c r="U23" s="83">
        <f t="shared" si="25"/>
        <v>-500</v>
      </c>
      <c r="V23" s="83">
        <f t="shared" si="26"/>
        <v>-500</v>
      </c>
      <c r="W23" s="83">
        <f t="shared" si="27"/>
        <v>-500</v>
      </c>
      <c r="X23" s="4"/>
      <c r="Y23" s="18"/>
      <c r="Z23" s="18"/>
      <c r="AA23" s="18"/>
      <c r="AB23" s="50"/>
      <c r="AD23" s="57">
        <v>45460</v>
      </c>
    </row>
    <row r="24" spans="1:30" ht="16.5" customHeight="1">
      <c r="A24" s="3">
        <v>10</v>
      </c>
      <c r="B24" s="34">
        <f t="shared" si="10"/>
        <v>45442</v>
      </c>
      <c r="C24" s="2">
        <f t="shared" si="11"/>
        <v>884</v>
      </c>
      <c r="D24" s="5">
        <f t="shared" si="12"/>
        <v>1730</v>
      </c>
      <c r="E24" s="35">
        <f t="shared" si="15"/>
        <v>864</v>
      </c>
      <c r="F24" s="35">
        <f t="shared" si="16"/>
        <v>1574</v>
      </c>
      <c r="G24" s="35">
        <f t="shared" si="17"/>
        <v>1574</v>
      </c>
      <c r="H24" s="18">
        <f t="shared" si="4"/>
        <v>1750</v>
      </c>
      <c r="I24" s="18">
        <f t="shared" si="4"/>
        <v>1040</v>
      </c>
      <c r="J24" s="18">
        <f t="shared" si="4"/>
        <v>1040</v>
      </c>
      <c r="K24" s="18">
        <f t="shared" si="13"/>
        <v>2000</v>
      </c>
      <c r="L24" s="18">
        <f t="shared" si="13"/>
        <v>2000</v>
      </c>
      <c r="M24" s="18">
        <f t="shared" si="13"/>
        <v>2000</v>
      </c>
      <c r="N24" s="18">
        <f t="shared" si="18"/>
        <v>-250</v>
      </c>
      <c r="O24" s="18">
        <f t="shared" si="6"/>
        <v>-960</v>
      </c>
      <c r="P24" s="18">
        <f t="shared" si="6"/>
        <v>-960</v>
      </c>
      <c r="Q24" s="35">
        <f t="shared" ref="Q24:S24" si="30">Q23</f>
        <v>0</v>
      </c>
      <c r="R24" s="35">
        <f t="shared" si="30"/>
        <v>0</v>
      </c>
      <c r="S24" s="35">
        <f t="shared" si="30"/>
        <v>0</v>
      </c>
      <c r="T24" s="4">
        <f t="shared" si="8"/>
        <v>3114</v>
      </c>
      <c r="U24" s="83">
        <f t="shared" si="25"/>
        <v>-500</v>
      </c>
      <c r="V24" s="83">
        <f t="shared" si="26"/>
        <v>-500</v>
      </c>
      <c r="W24" s="83">
        <f t="shared" si="27"/>
        <v>-500</v>
      </c>
      <c r="X24" s="4"/>
      <c r="Y24" s="18"/>
      <c r="Z24" s="18"/>
      <c r="AA24" s="18"/>
      <c r="AB24" s="50"/>
      <c r="AD24" s="57"/>
    </row>
    <row r="25" spans="1:30" ht="16.5" customHeight="1">
      <c r="A25" s="3">
        <v>11</v>
      </c>
      <c r="B25" s="34">
        <f t="shared" si="10"/>
        <v>45443</v>
      </c>
      <c r="C25" s="2">
        <f t="shared" si="11"/>
        <v>884</v>
      </c>
      <c r="D25" s="5">
        <f t="shared" si="12"/>
        <v>1728</v>
      </c>
      <c r="E25" s="35">
        <f t="shared" si="15"/>
        <v>862</v>
      </c>
      <c r="F25" s="35">
        <f t="shared" si="16"/>
        <v>1572</v>
      </c>
      <c r="G25" s="35">
        <f t="shared" si="17"/>
        <v>1572</v>
      </c>
      <c r="H25" s="18">
        <f t="shared" si="4"/>
        <v>1750</v>
      </c>
      <c r="I25" s="18">
        <f t="shared" si="4"/>
        <v>1040</v>
      </c>
      <c r="J25" s="18">
        <f t="shared" si="4"/>
        <v>1040</v>
      </c>
      <c r="K25" s="18">
        <f t="shared" si="13"/>
        <v>2000</v>
      </c>
      <c r="L25" s="18">
        <f t="shared" si="13"/>
        <v>2000</v>
      </c>
      <c r="M25" s="18">
        <f t="shared" si="13"/>
        <v>2000</v>
      </c>
      <c r="N25" s="18">
        <f t="shared" si="18"/>
        <v>-250</v>
      </c>
      <c r="O25" s="18">
        <f t="shared" si="6"/>
        <v>-960</v>
      </c>
      <c r="P25" s="18">
        <f t="shared" si="6"/>
        <v>-960</v>
      </c>
      <c r="Q25" s="35">
        <f t="shared" ref="Q25:S25" si="31">Q24</f>
        <v>0</v>
      </c>
      <c r="R25" s="35">
        <f t="shared" si="31"/>
        <v>0</v>
      </c>
      <c r="S25" s="35">
        <f t="shared" si="31"/>
        <v>0</v>
      </c>
      <c r="T25" s="4">
        <f t="shared" si="8"/>
        <v>3112</v>
      </c>
      <c r="U25" s="83">
        <f t="shared" si="25"/>
        <v>-500</v>
      </c>
      <c r="V25" s="83">
        <f t="shared" si="26"/>
        <v>-500</v>
      </c>
      <c r="W25" s="83">
        <f t="shared" si="27"/>
        <v>-500</v>
      </c>
      <c r="X25" s="4"/>
      <c r="Y25" s="18"/>
      <c r="Z25" s="18"/>
      <c r="AA25" s="18"/>
      <c r="AB25" s="50"/>
      <c r="AD25" s="57"/>
    </row>
    <row r="26" spans="1:30" ht="16.5" customHeight="1">
      <c r="A26" s="3">
        <v>12</v>
      </c>
      <c r="B26" s="34">
        <f t="shared" si="10"/>
        <v>45444</v>
      </c>
      <c r="C26" s="2">
        <f t="shared" si="11"/>
        <v>884</v>
      </c>
      <c r="D26" s="5">
        <f t="shared" si="12"/>
        <v>1726</v>
      </c>
      <c r="E26" s="35">
        <f t="shared" si="15"/>
        <v>860</v>
      </c>
      <c r="F26" s="35">
        <f t="shared" si="16"/>
        <v>1570</v>
      </c>
      <c r="G26" s="35">
        <f t="shared" si="17"/>
        <v>1570</v>
      </c>
      <c r="H26" s="18">
        <f t="shared" si="4"/>
        <v>1750</v>
      </c>
      <c r="I26" s="18">
        <f t="shared" si="4"/>
        <v>1040</v>
      </c>
      <c r="J26" s="18">
        <f t="shared" si="4"/>
        <v>1040</v>
      </c>
      <c r="K26" s="18">
        <f t="shared" si="13"/>
        <v>2000</v>
      </c>
      <c r="L26" s="18">
        <f t="shared" si="13"/>
        <v>2000</v>
      </c>
      <c r="M26" s="18">
        <f t="shared" si="13"/>
        <v>2000</v>
      </c>
      <c r="N26" s="18">
        <f t="shared" si="18"/>
        <v>-250</v>
      </c>
      <c r="O26" s="18">
        <f t="shared" si="6"/>
        <v>-960</v>
      </c>
      <c r="P26" s="18">
        <f t="shared" si="6"/>
        <v>-960</v>
      </c>
      <c r="Q26" s="35">
        <f t="shared" ref="Q26:S26" si="32">Q25</f>
        <v>0</v>
      </c>
      <c r="R26" s="35">
        <f t="shared" si="32"/>
        <v>0</v>
      </c>
      <c r="S26" s="35">
        <f t="shared" si="32"/>
        <v>0</v>
      </c>
      <c r="T26" s="4">
        <f t="shared" si="8"/>
        <v>2810</v>
      </c>
      <c r="U26" s="83">
        <f t="shared" si="25"/>
        <v>-200</v>
      </c>
      <c r="V26" s="83">
        <f t="shared" si="26"/>
        <v>-200</v>
      </c>
      <c r="W26" s="83">
        <f t="shared" si="27"/>
        <v>-200</v>
      </c>
      <c r="X26" s="89">
        <v>0.3</v>
      </c>
      <c r="Y26" s="18"/>
      <c r="Z26" s="18"/>
      <c r="AA26" s="18"/>
      <c r="AB26" s="50">
        <v>7</v>
      </c>
      <c r="AD26" s="57"/>
    </row>
    <row r="27" spans="1:30" ht="16.5" customHeight="1">
      <c r="A27" s="3">
        <v>13</v>
      </c>
      <c r="B27" s="34">
        <f t="shared" si="10"/>
        <v>45445</v>
      </c>
      <c r="C27" s="2">
        <f t="shared" si="11"/>
        <v>884</v>
      </c>
      <c r="D27" s="5">
        <f t="shared" si="12"/>
        <v>1724</v>
      </c>
      <c r="E27" s="35">
        <f t="shared" si="15"/>
        <v>858</v>
      </c>
      <c r="F27" s="35">
        <f t="shared" si="16"/>
        <v>1568</v>
      </c>
      <c r="G27" s="35">
        <f t="shared" si="17"/>
        <v>1568</v>
      </c>
      <c r="H27" s="18">
        <f t="shared" si="4"/>
        <v>1750</v>
      </c>
      <c r="I27" s="18">
        <f t="shared" si="4"/>
        <v>1040</v>
      </c>
      <c r="J27" s="18">
        <f t="shared" si="4"/>
        <v>1040</v>
      </c>
      <c r="K27" s="18">
        <f t="shared" si="13"/>
        <v>2000</v>
      </c>
      <c r="L27" s="18">
        <f t="shared" si="13"/>
        <v>2000</v>
      </c>
      <c r="M27" s="18">
        <f t="shared" si="13"/>
        <v>2000</v>
      </c>
      <c r="N27" s="18">
        <f t="shared" si="18"/>
        <v>-250</v>
      </c>
      <c r="O27" s="18">
        <f t="shared" si="6"/>
        <v>-960</v>
      </c>
      <c r="P27" s="18">
        <f t="shared" si="6"/>
        <v>-960</v>
      </c>
      <c r="Q27" s="35">
        <f t="shared" ref="Q27:S27" si="33">Q26</f>
        <v>0</v>
      </c>
      <c r="R27" s="35">
        <f t="shared" si="33"/>
        <v>0</v>
      </c>
      <c r="S27" s="35">
        <f t="shared" si="33"/>
        <v>0</v>
      </c>
      <c r="T27" s="4">
        <f t="shared" si="8"/>
        <v>2808</v>
      </c>
      <c r="U27" s="83">
        <f t="shared" si="25"/>
        <v>-200</v>
      </c>
      <c r="V27" s="83">
        <f t="shared" si="26"/>
        <v>-200</v>
      </c>
      <c r="W27" s="83">
        <f t="shared" si="27"/>
        <v>-200</v>
      </c>
      <c r="X27" s="4"/>
      <c r="Y27" s="18"/>
      <c r="Z27" s="18"/>
      <c r="AA27" s="18"/>
      <c r="AB27" s="50"/>
      <c r="AD27" s="57"/>
    </row>
    <row r="28" spans="1:30" ht="16.5" customHeight="1">
      <c r="A28" s="3">
        <v>14</v>
      </c>
      <c r="B28" s="34">
        <f t="shared" si="10"/>
        <v>45446</v>
      </c>
      <c r="C28" s="2">
        <f t="shared" si="11"/>
        <v>884</v>
      </c>
      <c r="D28" s="5">
        <f t="shared" si="12"/>
        <v>1722</v>
      </c>
      <c r="E28" s="35">
        <f t="shared" si="15"/>
        <v>856</v>
      </c>
      <c r="F28" s="35">
        <f t="shared" si="16"/>
        <v>1566</v>
      </c>
      <c r="G28" s="35">
        <f t="shared" si="17"/>
        <v>1566</v>
      </c>
      <c r="H28" s="18">
        <f t="shared" si="4"/>
        <v>1750</v>
      </c>
      <c r="I28" s="18">
        <f t="shared" si="4"/>
        <v>1040</v>
      </c>
      <c r="J28" s="18">
        <f t="shared" si="4"/>
        <v>1040</v>
      </c>
      <c r="K28" s="18">
        <f t="shared" si="13"/>
        <v>2000</v>
      </c>
      <c r="L28" s="18">
        <f t="shared" si="13"/>
        <v>2000</v>
      </c>
      <c r="M28" s="18">
        <f t="shared" si="13"/>
        <v>2000</v>
      </c>
      <c r="N28" s="18">
        <f t="shared" si="18"/>
        <v>-250</v>
      </c>
      <c r="O28" s="18">
        <f t="shared" si="6"/>
        <v>-960</v>
      </c>
      <c r="P28" s="18">
        <f t="shared" si="6"/>
        <v>-960</v>
      </c>
      <c r="Q28" s="35">
        <f t="shared" ref="Q28:S28" si="34">Q27</f>
        <v>0</v>
      </c>
      <c r="R28" s="35">
        <f t="shared" si="34"/>
        <v>0</v>
      </c>
      <c r="S28" s="35">
        <f t="shared" si="34"/>
        <v>0</v>
      </c>
      <c r="T28" s="4">
        <f t="shared" si="8"/>
        <v>2806</v>
      </c>
      <c r="U28" s="83">
        <f t="shared" si="25"/>
        <v>-200</v>
      </c>
      <c r="V28" s="83">
        <f t="shared" si="26"/>
        <v>-200</v>
      </c>
      <c r="W28" s="83">
        <f t="shared" si="27"/>
        <v>-200</v>
      </c>
      <c r="X28" s="4"/>
      <c r="Y28" s="18"/>
      <c r="Z28" s="18"/>
      <c r="AA28" s="18"/>
      <c r="AB28" s="50"/>
      <c r="AD28" s="47"/>
    </row>
    <row r="29" spans="1:30" ht="16.5" customHeight="1">
      <c r="A29" s="3">
        <v>15</v>
      </c>
      <c r="B29" s="34">
        <f t="shared" si="10"/>
        <v>45447</v>
      </c>
      <c r="C29" s="2">
        <f t="shared" si="11"/>
        <v>884</v>
      </c>
      <c r="D29" s="5">
        <f t="shared" si="12"/>
        <v>1720</v>
      </c>
      <c r="E29" s="35">
        <f t="shared" si="15"/>
        <v>854</v>
      </c>
      <c r="F29" s="35">
        <f t="shared" si="16"/>
        <v>1564</v>
      </c>
      <c r="G29" s="35">
        <f t="shared" si="17"/>
        <v>1564</v>
      </c>
      <c r="H29" s="18">
        <f t="shared" si="4"/>
        <v>1750</v>
      </c>
      <c r="I29" s="18">
        <f t="shared" si="4"/>
        <v>1040</v>
      </c>
      <c r="J29" s="18">
        <f t="shared" si="4"/>
        <v>1040</v>
      </c>
      <c r="K29" s="18">
        <f t="shared" si="13"/>
        <v>2000</v>
      </c>
      <c r="L29" s="18">
        <f t="shared" si="13"/>
        <v>2000</v>
      </c>
      <c r="M29" s="18">
        <f t="shared" si="13"/>
        <v>2000</v>
      </c>
      <c r="N29" s="18">
        <f t="shared" si="18"/>
        <v>-250</v>
      </c>
      <c r="O29" s="18">
        <f t="shared" si="6"/>
        <v>-960</v>
      </c>
      <c r="P29" s="18">
        <f t="shared" si="6"/>
        <v>-960</v>
      </c>
      <c r="Q29" s="35">
        <f t="shared" ref="Q29:S29" si="35">Q28</f>
        <v>0</v>
      </c>
      <c r="R29" s="35">
        <f t="shared" si="35"/>
        <v>0</v>
      </c>
      <c r="S29" s="35">
        <f t="shared" si="35"/>
        <v>0</v>
      </c>
      <c r="T29" s="4">
        <f t="shared" si="8"/>
        <v>2804</v>
      </c>
      <c r="U29" s="83">
        <f t="shared" si="25"/>
        <v>-200</v>
      </c>
      <c r="V29" s="83">
        <f t="shared" si="26"/>
        <v>-200</v>
      </c>
      <c r="W29" s="83">
        <f t="shared" si="27"/>
        <v>-200</v>
      </c>
      <c r="X29" s="4"/>
      <c r="Y29" s="18"/>
      <c r="Z29" s="18"/>
      <c r="AA29" s="18"/>
      <c r="AB29" s="50"/>
    </row>
    <row r="30" spans="1:30" ht="16.5" customHeight="1">
      <c r="A30" s="3">
        <v>16</v>
      </c>
      <c r="B30" s="34">
        <f t="shared" si="10"/>
        <v>45448</v>
      </c>
      <c r="C30" s="2">
        <f t="shared" si="11"/>
        <v>884</v>
      </c>
      <c r="D30" s="5">
        <f t="shared" si="12"/>
        <v>1718</v>
      </c>
      <c r="E30" s="35">
        <f t="shared" si="15"/>
        <v>852</v>
      </c>
      <c r="F30" s="35">
        <f t="shared" si="16"/>
        <v>1562</v>
      </c>
      <c r="G30" s="35">
        <f t="shared" si="17"/>
        <v>1562</v>
      </c>
      <c r="H30" s="18">
        <f t="shared" ref="H30:J93" si="36">K30+N30</f>
        <v>1750</v>
      </c>
      <c r="I30" s="18">
        <f t="shared" si="36"/>
        <v>1040</v>
      </c>
      <c r="J30" s="18">
        <f t="shared" si="36"/>
        <v>1040</v>
      </c>
      <c r="K30" s="18">
        <f t="shared" si="13"/>
        <v>2000</v>
      </c>
      <c r="L30" s="18">
        <f t="shared" si="13"/>
        <v>2000</v>
      </c>
      <c r="M30" s="18">
        <f t="shared" si="13"/>
        <v>2000</v>
      </c>
      <c r="N30" s="18">
        <f t="shared" si="18"/>
        <v>-250</v>
      </c>
      <c r="O30" s="18">
        <f t="shared" si="6"/>
        <v>-960</v>
      </c>
      <c r="P30" s="18">
        <f t="shared" si="6"/>
        <v>-960</v>
      </c>
      <c r="Q30" s="35">
        <f t="shared" ref="Q30:S30" si="37">Q29</f>
        <v>0</v>
      </c>
      <c r="R30" s="35">
        <f t="shared" si="37"/>
        <v>0</v>
      </c>
      <c r="S30" s="35">
        <f t="shared" si="37"/>
        <v>0</v>
      </c>
      <c r="T30" s="4">
        <f t="shared" si="8"/>
        <v>2502</v>
      </c>
      <c r="U30" s="83">
        <f t="shared" si="25"/>
        <v>100</v>
      </c>
      <c r="V30" s="83">
        <f t="shared" si="26"/>
        <v>100</v>
      </c>
      <c r="W30" s="83">
        <f t="shared" si="27"/>
        <v>100</v>
      </c>
      <c r="X30" s="89">
        <v>0.3</v>
      </c>
      <c r="Y30" s="18"/>
      <c r="Z30" s="18"/>
      <c r="AA30" s="18"/>
      <c r="AB30" s="56">
        <v>6</v>
      </c>
    </row>
    <row r="31" spans="1:30" ht="16.5" customHeight="1">
      <c r="A31" s="3">
        <v>17</v>
      </c>
      <c r="B31" s="34">
        <f t="shared" si="10"/>
        <v>45449</v>
      </c>
      <c r="C31" s="2">
        <f t="shared" si="11"/>
        <v>884</v>
      </c>
      <c r="D31" s="5">
        <f t="shared" si="12"/>
        <v>1716</v>
      </c>
      <c r="E31" s="35">
        <f t="shared" si="15"/>
        <v>850</v>
      </c>
      <c r="F31" s="35">
        <f t="shared" si="16"/>
        <v>1560</v>
      </c>
      <c r="G31" s="35">
        <f t="shared" si="17"/>
        <v>1560</v>
      </c>
      <c r="H31" s="18">
        <f t="shared" si="36"/>
        <v>1750</v>
      </c>
      <c r="I31" s="18">
        <f t="shared" si="36"/>
        <v>1040</v>
      </c>
      <c r="J31" s="18">
        <f t="shared" si="36"/>
        <v>1040</v>
      </c>
      <c r="K31" s="18">
        <f t="shared" si="13"/>
        <v>2000</v>
      </c>
      <c r="L31" s="18">
        <f t="shared" si="13"/>
        <v>2000</v>
      </c>
      <c r="M31" s="18">
        <f t="shared" si="13"/>
        <v>2000</v>
      </c>
      <c r="N31" s="18">
        <f t="shared" si="18"/>
        <v>-250</v>
      </c>
      <c r="O31" s="18">
        <f t="shared" si="18"/>
        <v>-960</v>
      </c>
      <c r="P31" s="18">
        <f t="shared" si="18"/>
        <v>-960</v>
      </c>
      <c r="Q31" s="35">
        <f t="shared" ref="Q31:S31" si="38">Q30</f>
        <v>0</v>
      </c>
      <c r="R31" s="35">
        <f t="shared" si="38"/>
        <v>0</v>
      </c>
      <c r="S31" s="35">
        <f t="shared" si="38"/>
        <v>0</v>
      </c>
      <c r="T31" s="4">
        <f t="shared" si="8"/>
        <v>2500</v>
      </c>
      <c r="U31" s="83">
        <f t="shared" si="25"/>
        <v>100</v>
      </c>
      <c r="V31" s="83">
        <f t="shared" si="26"/>
        <v>100</v>
      </c>
      <c r="W31" s="83">
        <f t="shared" si="27"/>
        <v>100</v>
      </c>
      <c r="X31" s="4"/>
      <c r="Y31" s="18"/>
      <c r="Z31" s="18"/>
      <c r="AA31" s="18"/>
      <c r="AB31" s="50"/>
    </row>
    <row r="32" spans="1:30" ht="16.5" customHeight="1">
      <c r="A32" s="3">
        <v>18</v>
      </c>
      <c r="B32" s="34">
        <f t="shared" si="10"/>
        <v>45450</v>
      </c>
      <c r="C32" s="2">
        <f t="shared" si="11"/>
        <v>884</v>
      </c>
      <c r="D32" s="5">
        <f t="shared" si="12"/>
        <v>1714</v>
      </c>
      <c r="E32" s="35">
        <f t="shared" si="15"/>
        <v>848</v>
      </c>
      <c r="F32" s="35">
        <f t="shared" si="16"/>
        <v>1558</v>
      </c>
      <c r="G32" s="35">
        <f t="shared" si="17"/>
        <v>1558</v>
      </c>
      <c r="H32" s="18">
        <f t="shared" si="36"/>
        <v>1750</v>
      </c>
      <c r="I32" s="18">
        <f t="shared" si="36"/>
        <v>1040</v>
      </c>
      <c r="J32" s="18">
        <f t="shared" si="36"/>
        <v>1040</v>
      </c>
      <c r="K32" s="18">
        <f t="shared" ref="K32:M47" si="39">K31</f>
        <v>2000</v>
      </c>
      <c r="L32" s="18">
        <f t="shared" si="39"/>
        <v>2000</v>
      </c>
      <c r="M32" s="18">
        <f t="shared" si="39"/>
        <v>2000</v>
      </c>
      <c r="N32" s="18">
        <f t="shared" si="18"/>
        <v>-250</v>
      </c>
      <c r="O32" s="18">
        <f t="shared" si="18"/>
        <v>-960</v>
      </c>
      <c r="P32" s="18">
        <f t="shared" si="18"/>
        <v>-960</v>
      </c>
      <c r="Q32" s="35">
        <f t="shared" ref="Q32:S32" si="40">Q31</f>
        <v>0</v>
      </c>
      <c r="R32" s="35">
        <f t="shared" si="40"/>
        <v>0</v>
      </c>
      <c r="S32" s="35">
        <f t="shared" si="40"/>
        <v>0</v>
      </c>
      <c r="T32" s="4">
        <f t="shared" si="8"/>
        <v>2498</v>
      </c>
      <c r="U32" s="83">
        <f t="shared" si="25"/>
        <v>100</v>
      </c>
      <c r="V32" s="83">
        <f t="shared" si="26"/>
        <v>100</v>
      </c>
      <c r="W32" s="83">
        <f t="shared" si="27"/>
        <v>100</v>
      </c>
      <c r="X32" s="4"/>
      <c r="Y32" s="18"/>
      <c r="Z32" s="18"/>
      <c r="AA32" s="18"/>
      <c r="AB32" s="50"/>
    </row>
    <row r="33" spans="1:28" ht="16.5" customHeight="1">
      <c r="A33" s="3">
        <v>19</v>
      </c>
      <c r="B33" s="34">
        <f t="shared" si="10"/>
        <v>45451</v>
      </c>
      <c r="C33" s="2">
        <f t="shared" si="11"/>
        <v>884</v>
      </c>
      <c r="D33" s="5">
        <f t="shared" si="12"/>
        <v>1712</v>
      </c>
      <c r="E33" s="35">
        <f t="shared" si="15"/>
        <v>846</v>
      </c>
      <c r="F33" s="35">
        <f t="shared" si="16"/>
        <v>1556</v>
      </c>
      <c r="G33" s="35">
        <f t="shared" si="17"/>
        <v>1556</v>
      </c>
      <c r="H33" s="18">
        <f t="shared" si="36"/>
        <v>1750</v>
      </c>
      <c r="I33" s="18">
        <f t="shared" si="36"/>
        <v>1040</v>
      </c>
      <c r="J33" s="18">
        <f t="shared" si="36"/>
        <v>1040</v>
      </c>
      <c r="K33" s="18">
        <f t="shared" si="39"/>
        <v>2000</v>
      </c>
      <c r="L33" s="18">
        <f t="shared" si="39"/>
        <v>2000</v>
      </c>
      <c r="M33" s="18">
        <f t="shared" si="39"/>
        <v>2000</v>
      </c>
      <c r="N33" s="18">
        <f t="shared" ref="N33:P48" si="41">N32-Q33</f>
        <v>-250</v>
      </c>
      <c r="O33" s="18">
        <f t="shared" si="41"/>
        <v>-960</v>
      </c>
      <c r="P33" s="18">
        <f t="shared" si="41"/>
        <v>-960</v>
      </c>
      <c r="Q33" s="35">
        <f t="shared" ref="Q33:S33" si="42">Q32</f>
        <v>0</v>
      </c>
      <c r="R33" s="35">
        <f t="shared" si="42"/>
        <v>0</v>
      </c>
      <c r="S33" s="35">
        <f t="shared" si="42"/>
        <v>0</v>
      </c>
      <c r="T33" s="4">
        <f t="shared" si="8"/>
        <v>2496</v>
      </c>
      <c r="U33" s="83">
        <f t="shared" si="25"/>
        <v>100</v>
      </c>
      <c r="V33" s="83">
        <f t="shared" si="26"/>
        <v>100</v>
      </c>
      <c r="W33" s="83">
        <f t="shared" si="27"/>
        <v>100</v>
      </c>
      <c r="X33" s="4"/>
      <c r="Y33" s="18"/>
      <c r="Z33" s="18"/>
      <c r="AA33" s="18"/>
      <c r="AB33" s="50"/>
    </row>
    <row r="34" spans="1:28" ht="16.5" customHeight="1">
      <c r="A34" s="3">
        <v>20</v>
      </c>
      <c r="B34" s="34">
        <f t="shared" si="10"/>
        <v>45452</v>
      </c>
      <c r="C34" s="2">
        <f t="shared" si="11"/>
        <v>884</v>
      </c>
      <c r="D34" s="5">
        <f t="shared" si="12"/>
        <v>1710</v>
      </c>
      <c r="E34" s="35">
        <f t="shared" si="15"/>
        <v>844</v>
      </c>
      <c r="F34" s="35">
        <f t="shared" si="16"/>
        <v>1554</v>
      </c>
      <c r="G34" s="35">
        <f t="shared" si="17"/>
        <v>1554</v>
      </c>
      <c r="H34" s="18">
        <f t="shared" si="36"/>
        <v>1750</v>
      </c>
      <c r="I34" s="18">
        <f t="shared" si="36"/>
        <v>1040</v>
      </c>
      <c r="J34" s="18">
        <f t="shared" si="36"/>
        <v>1040</v>
      </c>
      <c r="K34" s="18">
        <f t="shared" si="39"/>
        <v>2000</v>
      </c>
      <c r="L34" s="18">
        <f t="shared" si="39"/>
        <v>2000</v>
      </c>
      <c r="M34" s="18">
        <f t="shared" si="39"/>
        <v>2000</v>
      </c>
      <c r="N34" s="18">
        <f t="shared" si="41"/>
        <v>-250</v>
      </c>
      <c r="O34" s="18">
        <f t="shared" si="41"/>
        <v>-960</v>
      </c>
      <c r="P34" s="18">
        <f t="shared" si="41"/>
        <v>-960</v>
      </c>
      <c r="Q34" s="35">
        <f t="shared" ref="Q34:S34" si="43">Q33</f>
        <v>0</v>
      </c>
      <c r="R34" s="35">
        <f t="shared" si="43"/>
        <v>0</v>
      </c>
      <c r="S34" s="35">
        <f t="shared" si="43"/>
        <v>0</v>
      </c>
      <c r="T34" s="4">
        <f t="shared" si="8"/>
        <v>2194</v>
      </c>
      <c r="U34" s="83">
        <f t="shared" si="25"/>
        <v>400</v>
      </c>
      <c r="V34" s="83">
        <f t="shared" si="26"/>
        <v>400</v>
      </c>
      <c r="W34" s="83">
        <f t="shared" si="27"/>
        <v>400</v>
      </c>
      <c r="X34" s="89">
        <v>0.3</v>
      </c>
      <c r="Y34" s="18"/>
      <c r="Z34" s="18"/>
      <c r="AA34" s="18"/>
      <c r="AB34" s="50">
        <v>5</v>
      </c>
    </row>
    <row r="35" spans="1:28" ht="16.5" customHeight="1">
      <c r="A35" s="3">
        <v>21</v>
      </c>
      <c r="B35" s="34">
        <f t="shared" si="10"/>
        <v>45453</v>
      </c>
      <c r="C35" s="2">
        <f t="shared" si="11"/>
        <v>884</v>
      </c>
      <c r="D35" s="5">
        <f t="shared" si="12"/>
        <v>1708</v>
      </c>
      <c r="E35" s="35">
        <f t="shared" si="15"/>
        <v>842</v>
      </c>
      <c r="F35" s="35">
        <f t="shared" si="16"/>
        <v>1552</v>
      </c>
      <c r="G35" s="35">
        <f t="shared" si="17"/>
        <v>1552</v>
      </c>
      <c r="H35" s="18">
        <f t="shared" si="36"/>
        <v>1750</v>
      </c>
      <c r="I35" s="18">
        <f t="shared" si="36"/>
        <v>1040</v>
      </c>
      <c r="J35" s="18">
        <f t="shared" si="36"/>
        <v>1040</v>
      </c>
      <c r="K35" s="18">
        <f t="shared" si="39"/>
        <v>2000</v>
      </c>
      <c r="L35" s="18">
        <f t="shared" si="39"/>
        <v>2000</v>
      </c>
      <c r="M35" s="18">
        <f t="shared" si="39"/>
        <v>2000</v>
      </c>
      <c r="N35" s="18">
        <f t="shared" si="41"/>
        <v>-250</v>
      </c>
      <c r="O35" s="18">
        <f t="shared" si="41"/>
        <v>-960</v>
      </c>
      <c r="P35" s="18">
        <f t="shared" si="41"/>
        <v>-960</v>
      </c>
      <c r="Q35" s="35">
        <f t="shared" ref="Q35:S35" si="44">Q34</f>
        <v>0</v>
      </c>
      <c r="R35" s="35">
        <f t="shared" si="44"/>
        <v>0</v>
      </c>
      <c r="S35" s="35">
        <f t="shared" si="44"/>
        <v>0</v>
      </c>
      <c r="T35" s="4">
        <f t="shared" si="8"/>
        <v>2192</v>
      </c>
      <c r="U35" s="83">
        <f t="shared" si="25"/>
        <v>400</v>
      </c>
      <c r="V35" s="83">
        <f t="shared" si="26"/>
        <v>400</v>
      </c>
      <c r="W35" s="83">
        <f t="shared" si="27"/>
        <v>400</v>
      </c>
      <c r="X35" s="4"/>
      <c r="Y35" s="18"/>
      <c r="Z35" s="18"/>
      <c r="AA35" s="18"/>
      <c r="AB35" s="50"/>
    </row>
    <row r="36" spans="1:28" ht="16.5" customHeight="1">
      <c r="A36" s="3">
        <v>22</v>
      </c>
      <c r="B36" s="34">
        <f t="shared" si="10"/>
        <v>45454</v>
      </c>
      <c r="C36" s="2">
        <f t="shared" si="11"/>
        <v>884</v>
      </c>
      <c r="D36" s="5">
        <f t="shared" si="12"/>
        <v>1706</v>
      </c>
      <c r="E36" s="35">
        <f t="shared" si="15"/>
        <v>840</v>
      </c>
      <c r="F36" s="35">
        <f t="shared" si="16"/>
        <v>1550</v>
      </c>
      <c r="G36" s="35">
        <f t="shared" si="17"/>
        <v>1550</v>
      </c>
      <c r="H36" s="18">
        <f t="shared" si="36"/>
        <v>1750</v>
      </c>
      <c r="I36" s="18">
        <f t="shared" si="36"/>
        <v>1040</v>
      </c>
      <c r="J36" s="18">
        <f t="shared" si="36"/>
        <v>1040</v>
      </c>
      <c r="K36" s="18">
        <f t="shared" si="39"/>
        <v>2000</v>
      </c>
      <c r="L36" s="18">
        <f t="shared" si="39"/>
        <v>2000</v>
      </c>
      <c r="M36" s="18">
        <f t="shared" si="39"/>
        <v>2000</v>
      </c>
      <c r="N36" s="18">
        <f t="shared" si="41"/>
        <v>-250</v>
      </c>
      <c r="O36" s="18">
        <f t="shared" si="41"/>
        <v>-960</v>
      </c>
      <c r="P36" s="18">
        <f t="shared" si="41"/>
        <v>-960</v>
      </c>
      <c r="Q36" s="35">
        <f t="shared" ref="Q36:S36" si="45">Q35</f>
        <v>0</v>
      </c>
      <c r="R36" s="35">
        <f t="shared" si="45"/>
        <v>0</v>
      </c>
      <c r="S36" s="35">
        <f t="shared" si="45"/>
        <v>0</v>
      </c>
      <c r="T36" s="4">
        <f t="shared" si="8"/>
        <v>2190</v>
      </c>
      <c r="U36" s="83">
        <f t="shared" si="25"/>
        <v>400</v>
      </c>
      <c r="V36" s="83">
        <f t="shared" si="26"/>
        <v>400</v>
      </c>
      <c r="W36" s="83">
        <f t="shared" si="27"/>
        <v>400</v>
      </c>
      <c r="X36" s="4"/>
      <c r="Y36" s="18"/>
      <c r="Z36" s="18"/>
      <c r="AA36" s="18"/>
      <c r="AB36" s="50"/>
    </row>
    <row r="37" spans="1:28" ht="16.5" customHeight="1">
      <c r="A37" s="3">
        <v>23</v>
      </c>
      <c r="B37" s="34">
        <f t="shared" si="10"/>
        <v>45455</v>
      </c>
      <c r="C37" s="2">
        <f t="shared" si="11"/>
        <v>884</v>
      </c>
      <c r="D37" s="5">
        <f t="shared" si="12"/>
        <v>1704</v>
      </c>
      <c r="E37" s="35">
        <f t="shared" si="15"/>
        <v>838</v>
      </c>
      <c r="F37" s="35">
        <f t="shared" si="16"/>
        <v>1548</v>
      </c>
      <c r="G37" s="35">
        <f t="shared" si="17"/>
        <v>1548</v>
      </c>
      <c r="H37" s="18">
        <f t="shared" si="36"/>
        <v>1750</v>
      </c>
      <c r="I37" s="18">
        <f t="shared" si="36"/>
        <v>1040</v>
      </c>
      <c r="J37" s="18">
        <f t="shared" si="36"/>
        <v>1040</v>
      </c>
      <c r="K37" s="18">
        <f t="shared" si="39"/>
        <v>2000</v>
      </c>
      <c r="L37" s="18">
        <f t="shared" si="39"/>
        <v>2000</v>
      </c>
      <c r="M37" s="18">
        <f t="shared" si="39"/>
        <v>2000</v>
      </c>
      <c r="N37" s="18">
        <f t="shared" si="41"/>
        <v>-250</v>
      </c>
      <c r="O37" s="18">
        <f t="shared" si="41"/>
        <v>-960</v>
      </c>
      <c r="P37" s="18">
        <f t="shared" si="41"/>
        <v>-960</v>
      </c>
      <c r="Q37" s="35">
        <f t="shared" ref="Q37:S37" si="46">Q36</f>
        <v>0</v>
      </c>
      <c r="R37" s="35">
        <f t="shared" si="46"/>
        <v>0</v>
      </c>
      <c r="S37" s="35">
        <f t="shared" si="46"/>
        <v>0</v>
      </c>
      <c r="T37" s="4">
        <f t="shared" si="8"/>
        <v>2188</v>
      </c>
      <c r="U37" s="83">
        <f t="shared" si="25"/>
        <v>400</v>
      </c>
      <c r="V37" s="83">
        <f t="shared" si="26"/>
        <v>400</v>
      </c>
      <c r="W37" s="83">
        <f t="shared" si="27"/>
        <v>400</v>
      </c>
      <c r="X37" s="4"/>
      <c r="Y37" s="18"/>
      <c r="Z37" s="18"/>
      <c r="AA37" s="18"/>
      <c r="AB37" s="50"/>
    </row>
    <row r="38" spans="1:28" ht="16.5" customHeight="1">
      <c r="A38" s="3">
        <v>24</v>
      </c>
      <c r="B38" s="34">
        <f t="shared" si="10"/>
        <v>45456</v>
      </c>
      <c r="C38" s="2">
        <f t="shared" si="11"/>
        <v>884</v>
      </c>
      <c r="D38" s="5">
        <f t="shared" si="12"/>
        <v>1702</v>
      </c>
      <c r="E38" s="35">
        <f t="shared" si="15"/>
        <v>836</v>
      </c>
      <c r="F38" s="35">
        <f t="shared" si="16"/>
        <v>1546</v>
      </c>
      <c r="G38" s="35">
        <f t="shared" si="17"/>
        <v>1546</v>
      </c>
      <c r="H38" s="18">
        <f t="shared" si="36"/>
        <v>1750</v>
      </c>
      <c r="I38" s="18">
        <f t="shared" si="36"/>
        <v>1040</v>
      </c>
      <c r="J38" s="18">
        <f t="shared" si="36"/>
        <v>1040</v>
      </c>
      <c r="K38" s="18">
        <f t="shared" si="39"/>
        <v>2000</v>
      </c>
      <c r="L38" s="18">
        <f t="shared" si="39"/>
        <v>2000</v>
      </c>
      <c r="M38" s="18">
        <f t="shared" si="39"/>
        <v>2000</v>
      </c>
      <c r="N38" s="18">
        <f t="shared" si="41"/>
        <v>-250</v>
      </c>
      <c r="O38" s="18">
        <f t="shared" si="41"/>
        <v>-960</v>
      </c>
      <c r="P38" s="18">
        <f t="shared" si="41"/>
        <v>-960</v>
      </c>
      <c r="Q38" s="35">
        <f t="shared" ref="Q38:S38" si="47">Q37</f>
        <v>0</v>
      </c>
      <c r="R38" s="35">
        <f t="shared" si="47"/>
        <v>0</v>
      </c>
      <c r="S38" s="35">
        <f t="shared" si="47"/>
        <v>0</v>
      </c>
      <c r="T38" s="4">
        <f t="shared" si="8"/>
        <v>1886</v>
      </c>
      <c r="U38" s="83">
        <f t="shared" si="25"/>
        <v>700</v>
      </c>
      <c r="V38" s="83">
        <f t="shared" si="26"/>
        <v>700</v>
      </c>
      <c r="W38" s="83">
        <f t="shared" si="27"/>
        <v>700</v>
      </c>
      <c r="X38" s="89">
        <v>0.3</v>
      </c>
      <c r="Y38" s="18"/>
      <c r="Z38" s="18"/>
      <c r="AA38" s="18"/>
      <c r="AB38" s="50">
        <v>4</v>
      </c>
    </row>
    <row r="39" spans="1:28" ht="16.5" customHeight="1">
      <c r="A39" s="3">
        <v>25</v>
      </c>
      <c r="B39" s="34">
        <f t="shared" si="10"/>
        <v>45457</v>
      </c>
      <c r="C39" s="2">
        <f t="shared" si="11"/>
        <v>884</v>
      </c>
      <c r="D39" s="5">
        <f t="shared" si="12"/>
        <v>1700</v>
      </c>
      <c r="E39" s="35">
        <f t="shared" si="15"/>
        <v>834</v>
      </c>
      <c r="F39" s="35">
        <f t="shared" si="16"/>
        <v>1544</v>
      </c>
      <c r="G39" s="35">
        <f t="shared" si="17"/>
        <v>1544</v>
      </c>
      <c r="H39" s="18">
        <f t="shared" si="36"/>
        <v>1750</v>
      </c>
      <c r="I39" s="18">
        <f t="shared" si="36"/>
        <v>1040</v>
      </c>
      <c r="J39" s="18">
        <f t="shared" si="36"/>
        <v>1040</v>
      </c>
      <c r="K39" s="18">
        <f t="shared" si="39"/>
        <v>2000</v>
      </c>
      <c r="L39" s="18">
        <f t="shared" si="39"/>
        <v>2000</v>
      </c>
      <c r="M39" s="18">
        <f t="shared" si="39"/>
        <v>2000</v>
      </c>
      <c r="N39" s="18">
        <f t="shared" si="41"/>
        <v>-250</v>
      </c>
      <c r="O39" s="18">
        <f t="shared" si="41"/>
        <v>-960</v>
      </c>
      <c r="P39" s="18">
        <f t="shared" si="41"/>
        <v>-960</v>
      </c>
      <c r="Q39" s="35">
        <f t="shared" ref="Q39:S39" si="48">Q38</f>
        <v>0</v>
      </c>
      <c r="R39" s="35">
        <f t="shared" si="48"/>
        <v>0</v>
      </c>
      <c r="S39" s="35">
        <f t="shared" si="48"/>
        <v>0</v>
      </c>
      <c r="T39" s="4">
        <f t="shared" si="8"/>
        <v>1884</v>
      </c>
      <c r="U39" s="83">
        <f t="shared" si="25"/>
        <v>700</v>
      </c>
      <c r="V39" s="83">
        <f t="shared" si="26"/>
        <v>700</v>
      </c>
      <c r="W39" s="83">
        <f t="shared" si="27"/>
        <v>700</v>
      </c>
      <c r="X39" s="4"/>
      <c r="Y39" s="18"/>
      <c r="Z39" s="18"/>
      <c r="AA39" s="18"/>
      <c r="AB39" s="56"/>
    </row>
    <row r="40" spans="1:28" ht="16.5" customHeight="1">
      <c r="A40" s="3">
        <v>26</v>
      </c>
      <c r="B40" s="34">
        <f t="shared" si="10"/>
        <v>45458</v>
      </c>
      <c r="C40" s="2">
        <f t="shared" si="11"/>
        <v>884</v>
      </c>
      <c r="D40" s="5">
        <f t="shared" si="12"/>
        <v>1698</v>
      </c>
      <c r="E40" s="35">
        <f t="shared" si="15"/>
        <v>832</v>
      </c>
      <c r="F40" s="35">
        <f t="shared" si="16"/>
        <v>1542</v>
      </c>
      <c r="G40" s="35">
        <f t="shared" si="17"/>
        <v>1542</v>
      </c>
      <c r="H40" s="18">
        <f t="shared" si="36"/>
        <v>1750</v>
      </c>
      <c r="I40" s="18">
        <f t="shared" si="36"/>
        <v>1040</v>
      </c>
      <c r="J40" s="18">
        <f t="shared" si="36"/>
        <v>1040</v>
      </c>
      <c r="K40" s="18">
        <f t="shared" si="39"/>
        <v>2000</v>
      </c>
      <c r="L40" s="18">
        <f t="shared" si="39"/>
        <v>2000</v>
      </c>
      <c r="M40" s="18">
        <f t="shared" si="39"/>
        <v>2000</v>
      </c>
      <c r="N40" s="18">
        <f t="shared" si="41"/>
        <v>-250</v>
      </c>
      <c r="O40" s="18">
        <f t="shared" si="41"/>
        <v>-960</v>
      </c>
      <c r="P40" s="18">
        <f t="shared" si="41"/>
        <v>-960</v>
      </c>
      <c r="Q40" s="35">
        <f t="shared" ref="Q40:S40" si="49">Q39</f>
        <v>0</v>
      </c>
      <c r="R40" s="35">
        <f t="shared" si="49"/>
        <v>0</v>
      </c>
      <c r="S40" s="35">
        <f t="shared" si="49"/>
        <v>0</v>
      </c>
      <c r="T40" s="4">
        <f t="shared" si="8"/>
        <v>1882</v>
      </c>
      <c r="U40" s="83">
        <f t="shared" si="25"/>
        <v>700</v>
      </c>
      <c r="V40" s="83">
        <f t="shared" si="26"/>
        <v>700</v>
      </c>
      <c r="W40" s="83">
        <f t="shared" si="27"/>
        <v>700</v>
      </c>
      <c r="X40" s="4"/>
      <c r="Y40" s="18"/>
      <c r="Z40" s="18"/>
      <c r="AA40" s="18"/>
      <c r="AB40" s="50"/>
    </row>
    <row r="41" spans="1:28" ht="16.5" customHeight="1">
      <c r="A41" s="3">
        <v>27</v>
      </c>
      <c r="B41" s="34">
        <f t="shared" si="10"/>
        <v>45459</v>
      </c>
      <c r="C41" s="2">
        <f t="shared" si="11"/>
        <v>884</v>
      </c>
      <c r="D41" s="5">
        <f t="shared" si="12"/>
        <v>1696</v>
      </c>
      <c r="E41" s="35">
        <f t="shared" si="15"/>
        <v>830</v>
      </c>
      <c r="F41" s="35">
        <f t="shared" si="16"/>
        <v>1540</v>
      </c>
      <c r="G41" s="35">
        <f t="shared" si="17"/>
        <v>1540</v>
      </c>
      <c r="H41" s="18">
        <f t="shared" si="36"/>
        <v>1750</v>
      </c>
      <c r="I41" s="18">
        <f t="shared" si="36"/>
        <v>1040</v>
      </c>
      <c r="J41" s="18">
        <f t="shared" si="36"/>
        <v>1040</v>
      </c>
      <c r="K41" s="18">
        <f t="shared" si="39"/>
        <v>2000</v>
      </c>
      <c r="L41" s="18">
        <f t="shared" si="39"/>
        <v>2000</v>
      </c>
      <c r="M41" s="18">
        <f t="shared" si="39"/>
        <v>2000</v>
      </c>
      <c r="N41" s="18">
        <f t="shared" si="41"/>
        <v>-250</v>
      </c>
      <c r="O41" s="18">
        <f t="shared" si="41"/>
        <v>-960</v>
      </c>
      <c r="P41" s="18">
        <f t="shared" si="41"/>
        <v>-960</v>
      </c>
      <c r="Q41" s="35">
        <f t="shared" ref="Q41:S41" si="50">Q40</f>
        <v>0</v>
      </c>
      <c r="R41" s="35">
        <f t="shared" si="50"/>
        <v>0</v>
      </c>
      <c r="S41" s="35">
        <f t="shared" si="50"/>
        <v>0</v>
      </c>
      <c r="T41" s="4">
        <f t="shared" si="8"/>
        <v>1880</v>
      </c>
      <c r="U41" s="83">
        <f t="shared" si="25"/>
        <v>700</v>
      </c>
      <c r="V41" s="83">
        <f t="shared" si="26"/>
        <v>700</v>
      </c>
      <c r="W41" s="83">
        <f t="shared" si="27"/>
        <v>700</v>
      </c>
      <c r="X41" s="4"/>
      <c r="Y41" s="18"/>
      <c r="Z41" s="18"/>
      <c r="AA41" s="18"/>
      <c r="AB41" s="50"/>
    </row>
    <row r="42" spans="1:28" ht="16.5" customHeight="1">
      <c r="A42" s="3">
        <v>28</v>
      </c>
      <c r="B42" s="34">
        <f t="shared" si="10"/>
        <v>45460</v>
      </c>
      <c r="C42" s="2">
        <f t="shared" si="11"/>
        <v>884</v>
      </c>
      <c r="D42" s="5">
        <f t="shared" si="12"/>
        <v>1694</v>
      </c>
      <c r="E42" s="35">
        <f t="shared" si="15"/>
        <v>828</v>
      </c>
      <c r="F42" s="35">
        <f t="shared" si="16"/>
        <v>1538</v>
      </c>
      <c r="G42" s="35">
        <f t="shared" si="17"/>
        <v>1538</v>
      </c>
      <c r="H42" s="18">
        <f t="shared" si="36"/>
        <v>1750</v>
      </c>
      <c r="I42" s="18">
        <f t="shared" si="36"/>
        <v>1040</v>
      </c>
      <c r="J42" s="18">
        <f t="shared" si="36"/>
        <v>1040</v>
      </c>
      <c r="K42" s="18">
        <f t="shared" si="39"/>
        <v>2000</v>
      </c>
      <c r="L42" s="18">
        <f t="shared" si="39"/>
        <v>2000</v>
      </c>
      <c r="M42" s="18">
        <f t="shared" si="39"/>
        <v>2000</v>
      </c>
      <c r="N42" s="18">
        <f t="shared" si="41"/>
        <v>-250</v>
      </c>
      <c r="O42" s="18">
        <f t="shared" si="41"/>
        <v>-960</v>
      </c>
      <c r="P42" s="18">
        <f t="shared" si="41"/>
        <v>-960</v>
      </c>
      <c r="Q42" s="35">
        <f t="shared" ref="Q42:S42" si="51">Q41</f>
        <v>0</v>
      </c>
      <c r="R42" s="35">
        <f t="shared" si="51"/>
        <v>0</v>
      </c>
      <c r="S42" s="35">
        <f t="shared" si="51"/>
        <v>0</v>
      </c>
      <c r="T42" s="4">
        <f t="shared" si="8"/>
        <v>1578</v>
      </c>
      <c r="U42" s="83">
        <f t="shared" si="25"/>
        <v>1000</v>
      </c>
      <c r="V42" s="83">
        <f t="shared" si="26"/>
        <v>1000</v>
      </c>
      <c r="W42" s="83">
        <f t="shared" si="27"/>
        <v>1000</v>
      </c>
      <c r="X42" s="89">
        <v>0.3</v>
      </c>
      <c r="Y42" s="18"/>
      <c r="Z42" s="18"/>
      <c r="AA42" s="18"/>
      <c r="AB42" s="50">
        <v>3</v>
      </c>
    </row>
    <row r="43" spans="1:28" ht="16.5" customHeight="1">
      <c r="A43" s="3">
        <v>29</v>
      </c>
      <c r="B43" s="34">
        <f t="shared" si="10"/>
        <v>45461</v>
      </c>
      <c r="C43" s="2">
        <f t="shared" si="11"/>
        <v>884</v>
      </c>
      <c r="D43" s="5">
        <f t="shared" si="12"/>
        <v>1692</v>
      </c>
      <c r="E43" s="35">
        <f t="shared" si="15"/>
        <v>826</v>
      </c>
      <c r="F43" s="35">
        <f t="shared" si="16"/>
        <v>1536</v>
      </c>
      <c r="G43" s="35">
        <f t="shared" si="17"/>
        <v>1536</v>
      </c>
      <c r="H43" s="18">
        <f t="shared" si="36"/>
        <v>1750</v>
      </c>
      <c r="I43" s="18">
        <f t="shared" si="36"/>
        <v>1040</v>
      </c>
      <c r="J43" s="18">
        <f t="shared" si="36"/>
        <v>1040</v>
      </c>
      <c r="K43" s="18">
        <f t="shared" si="39"/>
        <v>2000</v>
      </c>
      <c r="L43" s="18">
        <f t="shared" si="39"/>
        <v>2000</v>
      </c>
      <c r="M43" s="18">
        <f t="shared" si="39"/>
        <v>2000</v>
      </c>
      <c r="N43" s="18">
        <f t="shared" si="41"/>
        <v>-250</v>
      </c>
      <c r="O43" s="18">
        <f t="shared" si="41"/>
        <v>-960</v>
      </c>
      <c r="P43" s="18">
        <f t="shared" si="41"/>
        <v>-960</v>
      </c>
      <c r="Q43" s="35">
        <f t="shared" ref="Q43:S43" si="52">Q42</f>
        <v>0</v>
      </c>
      <c r="R43" s="35">
        <f t="shared" si="52"/>
        <v>0</v>
      </c>
      <c r="S43" s="35">
        <f t="shared" si="52"/>
        <v>0</v>
      </c>
      <c r="T43" s="4">
        <f t="shared" si="8"/>
        <v>1576</v>
      </c>
      <c r="U43" s="83">
        <f t="shared" si="25"/>
        <v>1000</v>
      </c>
      <c r="V43" s="83">
        <f t="shared" si="26"/>
        <v>1000</v>
      </c>
      <c r="W43" s="83">
        <f t="shared" si="27"/>
        <v>1000</v>
      </c>
      <c r="X43" s="4"/>
      <c r="Y43" s="18"/>
      <c r="Z43" s="18"/>
      <c r="AA43" s="18"/>
      <c r="AB43" s="50"/>
    </row>
    <row r="44" spans="1:28" ht="16.5" customHeight="1">
      <c r="A44" s="3">
        <v>30</v>
      </c>
      <c r="B44" s="34">
        <f t="shared" si="10"/>
        <v>45462</v>
      </c>
      <c r="C44" s="2">
        <f t="shared" si="11"/>
        <v>884</v>
      </c>
      <c r="D44" s="5">
        <f t="shared" si="12"/>
        <v>1690</v>
      </c>
      <c r="E44" s="35">
        <f t="shared" si="15"/>
        <v>824</v>
      </c>
      <c r="F44" s="35">
        <f t="shared" si="16"/>
        <v>1534</v>
      </c>
      <c r="G44" s="35">
        <f t="shared" si="17"/>
        <v>1534</v>
      </c>
      <c r="H44" s="18">
        <f t="shared" si="36"/>
        <v>1750</v>
      </c>
      <c r="I44" s="18">
        <f t="shared" si="36"/>
        <v>1040</v>
      </c>
      <c r="J44" s="18">
        <f t="shared" si="36"/>
        <v>1040</v>
      </c>
      <c r="K44" s="18">
        <f t="shared" si="39"/>
        <v>2000</v>
      </c>
      <c r="L44" s="18">
        <f t="shared" si="39"/>
        <v>2000</v>
      </c>
      <c r="M44" s="18">
        <f t="shared" si="39"/>
        <v>2000</v>
      </c>
      <c r="N44" s="18">
        <f t="shared" si="41"/>
        <v>-250</v>
      </c>
      <c r="O44" s="18">
        <f t="shared" si="41"/>
        <v>-960</v>
      </c>
      <c r="P44" s="18">
        <f t="shared" si="41"/>
        <v>-960</v>
      </c>
      <c r="Q44" s="35">
        <f t="shared" ref="Q44:S44" si="53">Q43</f>
        <v>0</v>
      </c>
      <c r="R44" s="35">
        <f t="shared" si="53"/>
        <v>0</v>
      </c>
      <c r="S44" s="35">
        <f t="shared" si="53"/>
        <v>0</v>
      </c>
      <c r="T44" s="4">
        <f t="shared" si="8"/>
        <v>1574</v>
      </c>
      <c r="U44" s="83">
        <f t="shared" si="25"/>
        <v>1000</v>
      </c>
      <c r="V44" s="83">
        <f t="shared" si="26"/>
        <v>1000</v>
      </c>
      <c r="W44" s="83">
        <f t="shared" si="27"/>
        <v>1000</v>
      </c>
      <c r="X44" s="4"/>
      <c r="Y44" s="18"/>
      <c r="Z44" s="18"/>
      <c r="AA44" s="18"/>
      <c r="AB44" s="50"/>
    </row>
    <row r="45" spans="1:28" ht="15">
      <c r="A45" s="3">
        <v>31</v>
      </c>
      <c r="B45" s="34">
        <f t="shared" si="10"/>
        <v>45463</v>
      </c>
      <c r="C45" s="2">
        <f t="shared" si="11"/>
        <v>884</v>
      </c>
      <c r="D45" s="5">
        <f t="shared" si="12"/>
        <v>1688</v>
      </c>
      <c r="E45" s="35">
        <f t="shared" si="15"/>
        <v>822</v>
      </c>
      <c r="F45" s="35">
        <f t="shared" si="16"/>
        <v>1532</v>
      </c>
      <c r="G45" s="35">
        <f t="shared" si="17"/>
        <v>1532</v>
      </c>
      <c r="H45" s="18">
        <f t="shared" si="36"/>
        <v>1750</v>
      </c>
      <c r="I45" s="18">
        <f t="shared" si="36"/>
        <v>1040</v>
      </c>
      <c r="J45" s="18">
        <f t="shared" si="36"/>
        <v>1040</v>
      </c>
      <c r="K45" s="18">
        <f t="shared" si="39"/>
        <v>2000</v>
      </c>
      <c r="L45" s="18">
        <f t="shared" si="39"/>
        <v>2000</v>
      </c>
      <c r="M45" s="18">
        <f t="shared" si="39"/>
        <v>2000</v>
      </c>
      <c r="N45" s="18">
        <f t="shared" si="41"/>
        <v>-250</v>
      </c>
      <c r="O45" s="18">
        <f t="shared" si="41"/>
        <v>-960</v>
      </c>
      <c r="P45" s="18">
        <f t="shared" si="41"/>
        <v>-960</v>
      </c>
      <c r="Q45" s="35">
        <f t="shared" ref="Q45:S45" si="54">Q44</f>
        <v>0</v>
      </c>
      <c r="R45" s="35">
        <f t="shared" si="54"/>
        <v>0</v>
      </c>
      <c r="S45" s="35">
        <f t="shared" si="54"/>
        <v>0</v>
      </c>
      <c r="T45" s="4">
        <f t="shared" si="8"/>
        <v>1572</v>
      </c>
      <c r="U45" s="83">
        <f t="shared" si="25"/>
        <v>1000</v>
      </c>
      <c r="V45" s="83">
        <f t="shared" si="26"/>
        <v>1000</v>
      </c>
      <c r="W45" s="83">
        <f t="shared" si="27"/>
        <v>1000</v>
      </c>
      <c r="X45" s="4"/>
      <c r="Y45" s="18"/>
      <c r="Z45" s="18"/>
      <c r="AA45" s="18"/>
      <c r="AB45" s="50"/>
    </row>
    <row r="46" spans="1:28" ht="15" customHeight="1">
      <c r="A46" s="3">
        <v>32</v>
      </c>
      <c r="B46" s="34">
        <f t="shared" si="10"/>
        <v>45464</v>
      </c>
      <c r="C46" s="2">
        <f t="shared" si="11"/>
        <v>884</v>
      </c>
      <c r="D46" s="5">
        <f t="shared" si="12"/>
        <v>1686</v>
      </c>
      <c r="E46" s="35">
        <f t="shared" si="15"/>
        <v>820</v>
      </c>
      <c r="F46" s="35">
        <f t="shared" si="16"/>
        <v>1530</v>
      </c>
      <c r="G46" s="35">
        <f t="shared" si="17"/>
        <v>1530</v>
      </c>
      <c r="H46" s="18">
        <f t="shared" si="36"/>
        <v>1750</v>
      </c>
      <c r="I46" s="18">
        <f t="shared" si="36"/>
        <v>1040</v>
      </c>
      <c r="J46" s="18">
        <f t="shared" si="36"/>
        <v>1040</v>
      </c>
      <c r="K46" s="18">
        <f t="shared" si="39"/>
        <v>2000</v>
      </c>
      <c r="L46" s="18">
        <f t="shared" si="39"/>
        <v>2000</v>
      </c>
      <c r="M46" s="18">
        <f t="shared" si="39"/>
        <v>2000</v>
      </c>
      <c r="N46" s="18">
        <f t="shared" si="41"/>
        <v>-250</v>
      </c>
      <c r="O46" s="18">
        <f t="shared" si="41"/>
        <v>-960</v>
      </c>
      <c r="P46" s="18">
        <f t="shared" si="41"/>
        <v>-960</v>
      </c>
      <c r="Q46" s="35">
        <f t="shared" ref="Q46:S46" si="55">Q45</f>
        <v>0</v>
      </c>
      <c r="R46" s="35">
        <f t="shared" si="55"/>
        <v>0</v>
      </c>
      <c r="S46" s="35">
        <f t="shared" si="55"/>
        <v>0</v>
      </c>
      <c r="T46" s="4">
        <f t="shared" si="8"/>
        <v>1570</v>
      </c>
      <c r="U46" s="83">
        <f t="shared" si="25"/>
        <v>1000</v>
      </c>
      <c r="V46" s="83">
        <f t="shared" si="26"/>
        <v>1000</v>
      </c>
      <c r="W46" s="83">
        <f t="shared" si="27"/>
        <v>1000</v>
      </c>
      <c r="X46" s="4"/>
      <c r="Y46" s="18"/>
      <c r="Z46" s="18"/>
      <c r="AA46" s="18"/>
      <c r="AB46" s="50"/>
    </row>
    <row r="47" spans="1:28" ht="15" customHeight="1">
      <c r="A47" s="3">
        <v>33</v>
      </c>
      <c r="B47" s="34">
        <f t="shared" si="10"/>
        <v>45465</v>
      </c>
      <c r="C47" s="2">
        <f t="shared" si="11"/>
        <v>884</v>
      </c>
      <c r="D47" s="5">
        <f t="shared" si="12"/>
        <v>1684</v>
      </c>
      <c r="E47" s="35">
        <f t="shared" si="15"/>
        <v>818</v>
      </c>
      <c r="F47" s="35">
        <f t="shared" si="16"/>
        <v>1528</v>
      </c>
      <c r="G47" s="35">
        <f t="shared" si="17"/>
        <v>1528</v>
      </c>
      <c r="H47" s="18">
        <f t="shared" si="36"/>
        <v>1750</v>
      </c>
      <c r="I47" s="18">
        <f t="shared" si="36"/>
        <v>1040</v>
      </c>
      <c r="J47" s="18">
        <f t="shared" si="36"/>
        <v>1040</v>
      </c>
      <c r="K47" s="18">
        <f t="shared" si="39"/>
        <v>2000</v>
      </c>
      <c r="L47" s="18">
        <f t="shared" si="39"/>
        <v>2000</v>
      </c>
      <c r="M47" s="18">
        <f t="shared" si="39"/>
        <v>2000</v>
      </c>
      <c r="N47" s="18">
        <f t="shared" si="41"/>
        <v>-250</v>
      </c>
      <c r="O47" s="18">
        <f t="shared" si="41"/>
        <v>-960</v>
      </c>
      <c r="P47" s="18">
        <f t="shared" si="41"/>
        <v>-960</v>
      </c>
      <c r="Q47" s="35">
        <f t="shared" ref="Q47:S47" si="56">Q46</f>
        <v>0</v>
      </c>
      <c r="R47" s="35">
        <f t="shared" si="56"/>
        <v>0</v>
      </c>
      <c r="S47" s="35">
        <f t="shared" si="56"/>
        <v>0</v>
      </c>
      <c r="T47" s="4">
        <f t="shared" si="8"/>
        <v>1568</v>
      </c>
      <c r="U47" s="83">
        <f t="shared" si="25"/>
        <v>1000</v>
      </c>
      <c r="V47" s="83">
        <f t="shared" si="26"/>
        <v>1000</v>
      </c>
      <c r="W47" s="83">
        <f t="shared" si="27"/>
        <v>1000</v>
      </c>
      <c r="X47" s="4"/>
      <c r="Y47" s="18"/>
      <c r="Z47" s="18"/>
      <c r="AA47" s="18"/>
      <c r="AB47" s="50"/>
    </row>
    <row r="48" spans="1:28" ht="15" customHeight="1">
      <c r="A48" s="3">
        <v>34</v>
      </c>
      <c r="B48" s="34">
        <f t="shared" si="10"/>
        <v>45466</v>
      </c>
      <c r="C48" s="2">
        <f t="shared" si="11"/>
        <v>884</v>
      </c>
      <c r="D48" s="5">
        <f t="shared" si="12"/>
        <v>1682</v>
      </c>
      <c r="E48" s="35">
        <f t="shared" si="15"/>
        <v>816</v>
      </c>
      <c r="F48" s="35">
        <f t="shared" si="16"/>
        <v>1526</v>
      </c>
      <c r="G48" s="35">
        <f t="shared" si="17"/>
        <v>1526</v>
      </c>
      <c r="H48" s="18">
        <f t="shared" si="36"/>
        <v>1750</v>
      </c>
      <c r="I48" s="18">
        <f t="shared" si="36"/>
        <v>1040</v>
      </c>
      <c r="J48" s="18">
        <f t="shared" si="36"/>
        <v>1040</v>
      </c>
      <c r="K48" s="18">
        <f t="shared" ref="K48:M63" si="57">K47</f>
        <v>2000</v>
      </c>
      <c r="L48" s="18">
        <f t="shared" si="57"/>
        <v>2000</v>
      </c>
      <c r="M48" s="18">
        <f t="shared" si="57"/>
        <v>2000</v>
      </c>
      <c r="N48" s="18">
        <f t="shared" si="41"/>
        <v>-250</v>
      </c>
      <c r="O48" s="18">
        <f t="shared" si="41"/>
        <v>-960</v>
      </c>
      <c r="P48" s="18">
        <f t="shared" si="41"/>
        <v>-960</v>
      </c>
      <c r="Q48" s="35">
        <f t="shared" ref="Q48:S48" si="58">Q47</f>
        <v>0</v>
      </c>
      <c r="R48" s="35">
        <f t="shared" si="58"/>
        <v>0</v>
      </c>
      <c r="S48" s="35">
        <f t="shared" si="58"/>
        <v>0</v>
      </c>
      <c r="T48" s="4">
        <f t="shared" si="8"/>
        <v>1566</v>
      </c>
      <c r="U48" s="83">
        <f t="shared" si="25"/>
        <v>1000</v>
      </c>
      <c r="V48" s="83">
        <f t="shared" si="26"/>
        <v>1000</v>
      </c>
      <c r="W48" s="83">
        <f t="shared" si="27"/>
        <v>1000</v>
      </c>
      <c r="X48" s="4"/>
      <c r="Y48" s="18"/>
      <c r="Z48" s="18"/>
      <c r="AA48" s="18"/>
      <c r="AB48" s="50"/>
    </row>
    <row r="49" spans="1:28" ht="15" customHeight="1">
      <c r="A49" s="3">
        <v>35</v>
      </c>
      <c r="B49" s="34">
        <f t="shared" si="10"/>
        <v>45467</v>
      </c>
      <c r="C49" s="2">
        <f t="shared" si="11"/>
        <v>884</v>
      </c>
      <c r="D49" s="5">
        <f t="shared" si="12"/>
        <v>1680</v>
      </c>
      <c r="E49" s="35">
        <f t="shared" si="15"/>
        <v>814</v>
      </c>
      <c r="F49" s="35">
        <f t="shared" si="16"/>
        <v>1524</v>
      </c>
      <c r="G49" s="35">
        <f t="shared" si="17"/>
        <v>1524</v>
      </c>
      <c r="H49" s="18">
        <f t="shared" si="36"/>
        <v>1750</v>
      </c>
      <c r="I49" s="18">
        <f t="shared" si="36"/>
        <v>1040</v>
      </c>
      <c r="J49" s="18">
        <f t="shared" si="36"/>
        <v>1040</v>
      </c>
      <c r="K49" s="18">
        <f t="shared" si="57"/>
        <v>2000</v>
      </c>
      <c r="L49" s="18">
        <f t="shared" si="57"/>
        <v>2000</v>
      </c>
      <c r="M49" s="18">
        <f t="shared" si="57"/>
        <v>2000</v>
      </c>
      <c r="N49" s="18">
        <f t="shared" ref="N49:P64" si="59">N48-Q49</f>
        <v>-250</v>
      </c>
      <c r="O49" s="18">
        <f t="shared" si="59"/>
        <v>-960</v>
      </c>
      <c r="P49" s="18">
        <f t="shared" si="59"/>
        <v>-960</v>
      </c>
      <c r="Q49" s="35">
        <f t="shared" ref="Q49:S49" si="60">Q48</f>
        <v>0</v>
      </c>
      <c r="R49" s="35">
        <f t="shared" si="60"/>
        <v>0</v>
      </c>
      <c r="S49" s="35">
        <f t="shared" si="60"/>
        <v>0</v>
      </c>
      <c r="T49" s="4">
        <f t="shared" si="8"/>
        <v>1564</v>
      </c>
      <c r="U49" s="83">
        <f t="shared" si="25"/>
        <v>1000</v>
      </c>
      <c r="V49" s="83">
        <f t="shared" si="26"/>
        <v>1000</v>
      </c>
      <c r="W49" s="83">
        <f t="shared" si="27"/>
        <v>1000</v>
      </c>
      <c r="X49" s="4"/>
      <c r="Y49" s="18"/>
      <c r="Z49" s="18"/>
      <c r="AA49" s="18"/>
      <c r="AB49" s="50"/>
    </row>
    <row r="50" spans="1:28" ht="15" customHeight="1">
      <c r="A50" s="3">
        <v>36</v>
      </c>
      <c r="B50" s="34">
        <f t="shared" si="10"/>
        <v>45468</v>
      </c>
      <c r="C50" s="2">
        <f t="shared" si="11"/>
        <v>884</v>
      </c>
      <c r="D50" s="5">
        <f t="shared" si="12"/>
        <v>1678</v>
      </c>
      <c r="E50" s="35">
        <f t="shared" si="15"/>
        <v>812</v>
      </c>
      <c r="F50" s="35">
        <f t="shared" si="16"/>
        <v>1522</v>
      </c>
      <c r="G50" s="35">
        <f t="shared" si="17"/>
        <v>1522</v>
      </c>
      <c r="H50" s="18">
        <f t="shared" si="36"/>
        <v>1750</v>
      </c>
      <c r="I50" s="18">
        <f t="shared" si="36"/>
        <v>1040</v>
      </c>
      <c r="J50" s="18">
        <f t="shared" si="36"/>
        <v>1040</v>
      </c>
      <c r="K50" s="18">
        <f t="shared" si="57"/>
        <v>2000</v>
      </c>
      <c r="L50" s="18">
        <f t="shared" si="57"/>
        <v>2000</v>
      </c>
      <c r="M50" s="18">
        <f t="shared" si="57"/>
        <v>2000</v>
      </c>
      <c r="N50" s="18">
        <f t="shared" si="59"/>
        <v>-250</v>
      </c>
      <c r="O50" s="18">
        <f t="shared" si="59"/>
        <v>-960</v>
      </c>
      <c r="P50" s="18">
        <f t="shared" si="59"/>
        <v>-960</v>
      </c>
      <c r="Q50" s="35">
        <f t="shared" ref="Q50:S50" si="61">Q49</f>
        <v>0</v>
      </c>
      <c r="R50" s="35">
        <f t="shared" si="61"/>
        <v>0</v>
      </c>
      <c r="S50" s="35">
        <f t="shared" si="61"/>
        <v>0</v>
      </c>
      <c r="T50" s="4">
        <f t="shared" si="8"/>
        <v>1562</v>
      </c>
      <c r="U50" s="83">
        <f t="shared" si="25"/>
        <v>1000</v>
      </c>
      <c r="V50" s="83">
        <f t="shared" si="26"/>
        <v>1000</v>
      </c>
      <c r="W50" s="83">
        <f t="shared" si="27"/>
        <v>1000</v>
      </c>
      <c r="X50" s="4"/>
      <c r="Y50" s="18"/>
      <c r="Z50" s="18"/>
      <c r="AA50" s="18"/>
      <c r="AB50" s="50"/>
    </row>
    <row r="51" spans="1:28" ht="15" customHeight="1">
      <c r="A51" s="3">
        <v>37</v>
      </c>
      <c r="B51" s="34">
        <f t="shared" si="10"/>
        <v>45469</v>
      </c>
      <c r="C51" s="2">
        <f t="shared" si="11"/>
        <v>884</v>
      </c>
      <c r="D51" s="5">
        <f t="shared" si="12"/>
        <v>1676</v>
      </c>
      <c r="E51" s="35">
        <f t="shared" si="15"/>
        <v>810</v>
      </c>
      <c r="F51" s="35">
        <f t="shared" si="16"/>
        <v>1520</v>
      </c>
      <c r="G51" s="35">
        <f t="shared" si="17"/>
        <v>1520</v>
      </c>
      <c r="H51" s="18">
        <f t="shared" si="36"/>
        <v>1750</v>
      </c>
      <c r="I51" s="18">
        <f t="shared" si="36"/>
        <v>1040</v>
      </c>
      <c r="J51" s="18">
        <f t="shared" si="36"/>
        <v>1040</v>
      </c>
      <c r="K51" s="18">
        <f t="shared" si="57"/>
        <v>2000</v>
      </c>
      <c r="L51" s="18">
        <f t="shared" si="57"/>
        <v>2000</v>
      </c>
      <c r="M51" s="18">
        <f t="shared" si="57"/>
        <v>2000</v>
      </c>
      <c r="N51" s="18">
        <f t="shared" si="59"/>
        <v>-250</v>
      </c>
      <c r="O51" s="18">
        <f t="shared" si="59"/>
        <v>-960</v>
      </c>
      <c r="P51" s="18">
        <f t="shared" si="59"/>
        <v>-960</v>
      </c>
      <c r="Q51" s="35">
        <f t="shared" ref="Q51:S51" si="62">Q50</f>
        <v>0</v>
      </c>
      <c r="R51" s="35">
        <f t="shared" si="62"/>
        <v>0</v>
      </c>
      <c r="S51" s="35">
        <f t="shared" si="62"/>
        <v>0</v>
      </c>
      <c r="T51" s="4">
        <f t="shared" si="8"/>
        <v>1560</v>
      </c>
      <c r="U51" s="83">
        <f t="shared" si="25"/>
        <v>1000</v>
      </c>
      <c r="V51" s="83">
        <f t="shared" si="26"/>
        <v>1000</v>
      </c>
      <c r="W51" s="83">
        <f t="shared" si="27"/>
        <v>1000</v>
      </c>
      <c r="X51" s="4"/>
      <c r="Y51" s="18"/>
      <c r="Z51" s="18"/>
      <c r="AA51" s="18"/>
      <c r="AB51" s="50"/>
    </row>
    <row r="52" spans="1:28" ht="15" customHeight="1">
      <c r="A52" s="3">
        <v>38</v>
      </c>
      <c r="B52" s="34">
        <f t="shared" si="10"/>
        <v>45470</v>
      </c>
      <c r="C52" s="2">
        <f t="shared" si="11"/>
        <v>884</v>
      </c>
      <c r="D52" s="5">
        <f t="shared" si="12"/>
        <v>1674</v>
      </c>
      <c r="E52" s="35">
        <f t="shared" si="15"/>
        <v>808</v>
      </c>
      <c r="F52" s="35">
        <f t="shared" si="16"/>
        <v>1518</v>
      </c>
      <c r="G52" s="35">
        <f t="shared" si="17"/>
        <v>1518</v>
      </c>
      <c r="H52" s="18">
        <f t="shared" si="36"/>
        <v>1750</v>
      </c>
      <c r="I52" s="18">
        <f t="shared" si="36"/>
        <v>1040</v>
      </c>
      <c r="J52" s="18">
        <f t="shared" si="36"/>
        <v>1040</v>
      </c>
      <c r="K52" s="18">
        <f t="shared" si="57"/>
        <v>2000</v>
      </c>
      <c r="L52" s="18">
        <f t="shared" si="57"/>
        <v>2000</v>
      </c>
      <c r="M52" s="18">
        <f t="shared" si="57"/>
        <v>2000</v>
      </c>
      <c r="N52" s="18">
        <f t="shared" si="59"/>
        <v>-250</v>
      </c>
      <c r="O52" s="18">
        <f t="shared" si="59"/>
        <v>-960</v>
      </c>
      <c r="P52" s="18">
        <f t="shared" si="59"/>
        <v>-960</v>
      </c>
      <c r="Q52" s="35">
        <f t="shared" ref="Q52:S52" si="63">Q51</f>
        <v>0</v>
      </c>
      <c r="R52" s="35">
        <f t="shared" si="63"/>
        <v>0</v>
      </c>
      <c r="S52" s="35">
        <f t="shared" si="63"/>
        <v>0</v>
      </c>
      <c r="T52" s="4">
        <f t="shared" si="8"/>
        <v>1558</v>
      </c>
      <c r="U52" s="83">
        <f t="shared" si="25"/>
        <v>1000</v>
      </c>
      <c r="V52" s="83">
        <f t="shared" si="26"/>
        <v>1000</v>
      </c>
      <c r="W52" s="83">
        <f t="shared" si="27"/>
        <v>1000</v>
      </c>
      <c r="X52" s="4"/>
      <c r="Y52" s="18"/>
      <c r="Z52" s="18"/>
      <c r="AA52" s="18"/>
      <c r="AB52" s="50"/>
    </row>
    <row r="53" spans="1:28" ht="15" customHeight="1">
      <c r="A53" s="3">
        <v>39</v>
      </c>
      <c r="B53" s="34">
        <f t="shared" si="10"/>
        <v>45471</v>
      </c>
      <c r="C53" s="2">
        <f t="shared" si="11"/>
        <v>884</v>
      </c>
      <c r="D53" s="5">
        <f t="shared" si="12"/>
        <v>1672</v>
      </c>
      <c r="E53" s="35">
        <f t="shared" si="15"/>
        <v>806</v>
      </c>
      <c r="F53" s="35">
        <f t="shared" si="16"/>
        <v>1516</v>
      </c>
      <c r="G53" s="35">
        <f t="shared" si="17"/>
        <v>1516</v>
      </c>
      <c r="H53" s="18">
        <f t="shared" si="36"/>
        <v>1750</v>
      </c>
      <c r="I53" s="18">
        <f t="shared" si="36"/>
        <v>1040</v>
      </c>
      <c r="J53" s="18">
        <f t="shared" si="36"/>
        <v>1040</v>
      </c>
      <c r="K53" s="18">
        <f t="shared" si="57"/>
        <v>2000</v>
      </c>
      <c r="L53" s="18">
        <f t="shared" si="57"/>
        <v>2000</v>
      </c>
      <c r="M53" s="18">
        <f t="shared" si="57"/>
        <v>2000</v>
      </c>
      <c r="N53" s="18">
        <f t="shared" si="59"/>
        <v>-250</v>
      </c>
      <c r="O53" s="18">
        <f t="shared" si="59"/>
        <v>-960</v>
      </c>
      <c r="P53" s="18">
        <f t="shared" si="59"/>
        <v>-960</v>
      </c>
      <c r="Q53" s="35">
        <f t="shared" ref="Q53:S53" si="64">Q52</f>
        <v>0</v>
      </c>
      <c r="R53" s="35">
        <f t="shared" si="64"/>
        <v>0</v>
      </c>
      <c r="S53" s="35">
        <f t="shared" si="64"/>
        <v>0</v>
      </c>
      <c r="T53" s="4">
        <f t="shared" si="8"/>
        <v>1556</v>
      </c>
      <c r="U53" s="83">
        <f t="shared" si="25"/>
        <v>1000</v>
      </c>
      <c r="V53" s="83">
        <f t="shared" si="26"/>
        <v>1000</v>
      </c>
      <c r="W53" s="83">
        <f t="shared" si="27"/>
        <v>1000</v>
      </c>
      <c r="X53" s="4"/>
      <c r="Y53" s="18"/>
      <c r="Z53" s="18"/>
      <c r="AA53" s="18"/>
      <c r="AB53" s="50"/>
    </row>
    <row r="54" spans="1:28" ht="15" customHeight="1">
      <c r="A54" s="3">
        <v>40</v>
      </c>
      <c r="B54" s="34">
        <f t="shared" si="10"/>
        <v>45472</v>
      </c>
      <c r="C54" s="2">
        <f t="shared" si="11"/>
        <v>884</v>
      </c>
      <c r="D54" s="5">
        <f t="shared" si="12"/>
        <v>1670</v>
      </c>
      <c r="E54" s="35">
        <f t="shared" si="15"/>
        <v>804</v>
      </c>
      <c r="F54" s="35">
        <f t="shared" si="16"/>
        <v>1514</v>
      </c>
      <c r="G54" s="35">
        <f t="shared" si="17"/>
        <v>1514</v>
      </c>
      <c r="H54" s="18">
        <f t="shared" si="36"/>
        <v>1750</v>
      </c>
      <c r="I54" s="18">
        <f t="shared" si="36"/>
        <v>1040</v>
      </c>
      <c r="J54" s="18">
        <f t="shared" si="36"/>
        <v>1040</v>
      </c>
      <c r="K54" s="18">
        <f t="shared" si="57"/>
        <v>2000</v>
      </c>
      <c r="L54" s="18">
        <f t="shared" si="57"/>
        <v>2000</v>
      </c>
      <c r="M54" s="18">
        <f t="shared" si="57"/>
        <v>2000</v>
      </c>
      <c r="N54" s="18">
        <f t="shared" si="59"/>
        <v>-250</v>
      </c>
      <c r="O54" s="18">
        <f t="shared" si="59"/>
        <v>-960</v>
      </c>
      <c r="P54" s="18">
        <f t="shared" si="59"/>
        <v>-960</v>
      </c>
      <c r="Q54" s="35">
        <f t="shared" ref="Q54:S54" si="65">Q53</f>
        <v>0</v>
      </c>
      <c r="R54" s="35">
        <f t="shared" si="65"/>
        <v>0</v>
      </c>
      <c r="S54" s="35">
        <f t="shared" si="65"/>
        <v>0</v>
      </c>
      <c r="T54" s="4">
        <f t="shared" si="8"/>
        <v>1554</v>
      </c>
      <c r="U54" s="83">
        <f t="shared" si="25"/>
        <v>1000</v>
      </c>
      <c r="V54" s="83">
        <f t="shared" si="26"/>
        <v>1000</v>
      </c>
      <c r="W54" s="83">
        <f t="shared" si="27"/>
        <v>1000</v>
      </c>
      <c r="X54" s="4"/>
      <c r="Y54" s="18"/>
      <c r="Z54" s="18"/>
      <c r="AA54" s="18"/>
      <c r="AB54" s="50"/>
    </row>
    <row r="55" spans="1:28" ht="15" customHeight="1">
      <c r="A55" s="3">
        <v>41</v>
      </c>
      <c r="B55" s="34">
        <f t="shared" si="10"/>
        <v>45473</v>
      </c>
      <c r="C55" s="2">
        <f t="shared" si="11"/>
        <v>884</v>
      </c>
      <c r="D55" s="5">
        <f t="shared" si="12"/>
        <v>1668</v>
      </c>
      <c r="E55" s="35">
        <f t="shared" si="15"/>
        <v>802</v>
      </c>
      <c r="F55" s="35">
        <f t="shared" si="16"/>
        <v>1512</v>
      </c>
      <c r="G55" s="35">
        <f t="shared" si="17"/>
        <v>1512</v>
      </c>
      <c r="H55" s="18">
        <f t="shared" si="36"/>
        <v>1750</v>
      </c>
      <c r="I55" s="18">
        <f t="shared" si="36"/>
        <v>1040</v>
      </c>
      <c r="J55" s="18">
        <f t="shared" si="36"/>
        <v>1040</v>
      </c>
      <c r="K55" s="18">
        <f t="shared" si="57"/>
        <v>2000</v>
      </c>
      <c r="L55" s="18">
        <f t="shared" si="57"/>
        <v>2000</v>
      </c>
      <c r="M55" s="18">
        <f t="shared" si="57"/>
        <v>2000</v>
      </c>
      <c r="N55" s="18">
        <f t="shared" si="59"/>
        <v>-250</v>
      </c>
      <c r="O55" s="18">
        <f t="shared" si="59"/>
        <v>-960</v>
      </c>
      <c r="P55" s="18">
        <f t="shared" si="59"/>
        <v>-960</v>
      </c>
      <c r="Q55" s="35">
        <f t="shared" ref="Q55:S55" si="66">Q54</f>
        <v>0</v>
      </c>
      <c r="R55" s="35">
        <f t="shared" si="66"/>
        <v>0</v>
      </c>
      <c r="S55" s="35">
        <f t="shared" si="66"/>
        <v>0</v>
      </c>
      <c r="T55" s="4">
        <f t="shared" si="8"/>
        <v>1552</v>
      </c>
      <c r="U55" s="83">
        <f t="shared" si="25"/>
        <v>1000</v>
      </c>
      <c r="V55" s="83">
        <f t="shared" si="26"/>
        <v>1000</v>
      </c>
      <c r="W55" s="83">
        <f t="shared" si="27"/>
        <v>1000</v>
      </c>
      <c r="X55" s="4"/>
      <c r="Y55" s="18"/>
      <c r="Z55" s="18"/>
      <c r="AA55" s="18"/>
      <c r="AB55" s="50"/>
    </row>
    <row r="56" spans="1:28" ht="15" customHeight="1">
      <c r="A56" s="3">
        <v>42</v>
      </c>
      <c r="B56" s="34">
        <f t="shared" si="10"/>
        <v>45474</v>
      </c>
      <c r="C56" s="2">
        <f t="shared" si="11"/>
        <v>884</v>
      </c>
      <c r="D56" s="5">
        <f t="shared" si="12"/>
        <v>1666</v>
      </c>
      <c r="E56" s="35">
        <f t="shared" si="15"/>
        <v>800</v>
      </c>
      <c r="F56" s="35">
        <f t="shared" si="16"/>
        <v>1510</v>
      </c>
      <c r="G56" s="35">
        <f t="shared" si="17"/>
        <v>1510</v>
      </c>
      <c r="H56" s="18">
        <f t="shared" si="36"/>
        <v>1750</v>
      </c>
      <c r="I56" s="18">
        <f t="shared" si="36"/>
        <v>1040</v>
      </c>
      <c r="J56" s="18">
        <f t="shared" si="36"/>
        <v>1040</v>
      </c>
      <c r="K56" s="18">
        <f t="shared" si="57"/>
        <v>2000</v>
      </c>
      <c r="L56" s="18">
        <f t="shared" si="57"/>
        <v>2000</v>
      </c>
      <c r="M56" s="18">
        <f t="shared" si="57"/>
        <v>2000</v>
      </c>
      <c r="N56" s="18">
        <f t="shared" si="59"/>
        <v>-250</v>
      </c>
      <c r="O56" s="18">
        <f t="shared" si="59"/>
        <v>-960</v>
      </c>
      <c r="P56" s="18">
        <f t="shared" si="59"/>
        <v>-960</v>
      </c>
      <c r="Q56" s="35">
        <f t="shared" ref="Q56:S56" si="67">Q55</f>
        <v>0</v>
      </c>
      <c r="R56" s="35">
        <f t="shared" si="67"/>
        <v>0</v>
      </c>
      <c r="S56" s="35">
        <f t="shared" si="67"/>
        <v>0</v>
      </c>
      <c r="T56" s="4">
        <f t="shared" si="8"/>
        <v>1550</v>
      </c>
      <c r="U56" s="83">
        <f t="shared" si="25"/>
        <v>1000</v>
      </c>
      <c r="V56" s="83">
        <f t="shared" si="26"/>
        <v>1000</v>
      </c>
      <c r="W56" s="83">
        <f t="shared" si="27"/>
        <v>1000</v>
      </c>
      <c r="X56" s="4"/>
      <c r="Y56" s="18"/>
      <c r="Z56" s="18"/>
      <c r="AA56" s="18"/>
      <c r="AB56" s="50"/>
    </row>
    <row r="57" spans="1:28" ht="15" customHeight="1">
      <c r="A57" s="3">
        <v>43</v>
      </c>
      <c r="B57" s="34">
        <f t="shared" si="10"/>
        <v>45475</v>
      </c>
      <c r="C57" s="2">
        <f t="shared" si="11"/>
        <v>884</v>
      </c>
      <c r="D57" s="5">
        <f t="shared" si="12"/>
        <v>1664</v>
      </c>
      <c r="E57" s="35">
        <f t="shared" si="15"/>
        <v>798</v>
      </c>
      <c r="F57" s="35">
        <f t="shared" si="16"/>
        <v>1508</v>
      </c>
      <c r="G57" s="35">
        <f t="shared" si="17"/>
        <v>1508</v>
      </c>
      <c r="H57" s="18">
        <f t="shared" si="36"/>
        <v>1750</v>
      </c>
      <c r="I57" s="18">
        <f t="shared" si="36"/>
        <v>1040</v>
      </c>
      <c r="J57" s="18">
        <f t="shared" si="36"/>
        <v>1040</v>
      </c>
      <c r="K57" s="18">
        <f t="shared" si="57"/>
        <v>2000</v>
      </c>
      <c r="L57" s="18">
        <f t="shared" si="57"/>
        <v>2000</v>
      </c>
      <c r="M57" s="18">
        <f t="shared" si="57"/>
        <v>2000</v>
      </c>
      <c r="N57" s="18">
        <f t="shared" si="59"/>
        <v>-250</v>
      </c>
      <c r="O57" s="18">
        <f t="shared" si="59"/>
        <v>-960</v>
      </c>
      <c r="P57" s="18">
        <f t="shared" si="59"/>
        <v>-960</v>
      </c>
      <c r="Q57" s="35">
        <f t="shared" ref="Q57:S57" si="68">Q56</f>
        <v>0</v>
      </c>
      <c r="R57" s="35">
        <f t="shared" si="68"/>
        <v>0</v>
      </c>
      <c r="S57" s="35">
        <f t="shared" si="68"/>
        <v>0</v>
      </c>
      <c r="T57" s="4">
        <f t="shared" si="8"/>
        <v>1548</v>
      </c>
      <c r="U57" s="83">
        <f t="shared" si="25"/>
        <v>1000</v>
      </c>
      <c r="V57" s="83">
        <f t="shared" si="26"/>
        <v>1000</v>
      </c>
      <c r="W57" s="83">
        <f t="shared" si="27"/>
        <v>1000</v>
      </c>
      <c r="X57" s="4"/>
      <c r="Y57" s="18"/>
      <c r="Z57" s="18"/>
      <c r="AA57" s="18"/>
      <c r="AB57" s="50"/>
    </row>
    <row r="58" spans="1:28" ht="15" customHeight="1">
      <c r="A58" s="3">
        <v>44</v>
      </c>
      <c r="B58" s="34">
        <f t="shared" si="10"/>
        <v>45476</v>
      </c>
      <c r="C58" s="2">
        <f t="shared" si="11"/>
        <v>884</v>
      </c>
      <c r="D58" s="5">
        <f t="shared" si="12"/>
        <v>1662</v>
      </c>
      <c r="E58" s="35">
        <f t="shared" si="15"/>
        <v>796</v>
      </c>
      <c r="F58" s="35">
        <f t="shared" si="16"/>
        <v>1506</v>
      </c>
      <c r="G58" s="35">
        <f t="shared" si="17"/>
        <v>1506</v>
      </c>
      <c r="H58" s="18">
        <f t="shared" si="36"/>
        <v>1750</v>
      </c>
      <c r="I58" s="18">
        <f t="shared" si="36"/>
        <v>1040</v>
      </c>
      <c r="J58" s="18">
        <f t="shared" si="36"/>
        <v>1040</v>
      </c>
      <c r="K58" s="18">
        <f t="shared" si="57"/>
        <v>2000</v>
      </c>
      <c r="L58" s="18">
        <f t="shared" si="57"/>
        <v>2000</v>
      </c>
      <c r="M58" s="18">
        <f t="shared" si="57"/>
        <v>2000</v>
      </c>
      <c r="N58" s="18">
        <f t="shared" si="59"/>
        <v>-250</v>
      </c>
      <c r="O58" s="18">
        <f t="shared" si="59"/>
        <v>-960</v>
      </c>
      <c r="P58" s="18">
        <f t="shared" si="59"/>
        <v>-960</v>
      </c>
      <c r="Q58" s="35">
        <f t="shared" ref="Q58:S58" si="69">Q57</f>
        <v>0</v>
      </c>
      <c r="R58" s="35">
        <f t="shared" si="69"/>
        <v>0</v>
      </c>
      <c r="S58" s="35">
        <f t="shared" si="69"/>
        <v>0</v>
      </c>
      <c r="T58" s="4">
        <f t="shared" si="8"/>
        <v>1546</v>
      </c>
      <c r="U58" s="83">
        <f t="shared" si="25"/>
        <v>1000</v>
      </c>
      <c r="V58" s="83">
        <f t="shared" si="26"/>
        <v>1000</v>
      </c>
      <c r="W58" s="83">
        <f t="shared" si="27"/>
        <v>1000</v>
      </c>
      <c r="X58" s="4"/>
      <c r="Y58" s="18"/>
      <c r="Z58" s="18"/>
      <c r="AA58" s="18"/>
      <c r="AB58" s="50"/>
    </row>
    <row r="59" spans="1:28" ht="15" customHeight="1">
      <c r="A59" s="3">
        <v>45</v>
      </c>
      <c r="B59" s="34">
        <f t="shared" si="10"/>
        <v>45477</v>
      </c>
      <c r="C59" s="2">
        <f t="shared" si="11"/>
        <v>884</v>
      </c>
      <c r="D59" s="5">
        <f t="shared" si="12"/>
        <v>1660</v>
      </c>
      <c r="E59" s="35">
        <f t="shared" si="15"/>
        <v>794</v>
      </c>
      <c r="F59" s="35">
        <f t="shared" si="16"/>
        <v>1504</v>
      </c>
      <c r="G59" s="35">
        <f t="shared" si="17"/>
        <v>1504</v>
      </c>
      <c r="H59" s="18">
        <f t="shared" si="36"/>
        <v>1750</v>
      </c>
      <c r="I59" s="18">
        <f t="shared" si="36"/>
        <v>1040</v>
      </c>
      <c r="J59" s="18">
        <f t="shared" si="36"/>
        <v>1040</v>
      </c>
      <c r="K59" s="18">
        <f t="shared" si="57"/>
        <v>2000</v>
      </c>
      <c r="L59" s="18">
        <f t="shared" si="57"/>
        <v>2000</v>
      </c>
      <c r="M59" s="18">
        <f t="shared" si="57"/>
        <v>2000</v>
      </c>
      <c r="N59" s="18">
        <f t="shared" si="59"/>
        <v>-250</v>
      </c>
      <c r="O59" s="18">
        <f t="shared" si="59"/>
        <v>-960</v>
      </c>
      <c r="P59" s="18">
        <f t="shared" si="59"/>
        <v>-960</v>
      </c>
      <c r="Q59" s="35">
        <f t="shared" ref="Q59:S59" si="70">Q58</f>
        <v>0</v>
      </c>
      <c r="R59" s="35">
        <f t="shared" si="70"/>
        <v>0</v>
      </c>
      <c r="S59" s="35">
        <f t="shared" si="70"/>
        <v>0</v>
      </c>
      <c r="T59" s="4">
        <f t="shared" si="8"/>
        <v>1544</v>
      </c>
      <c r="U59" s="83">
        <f t="shared" si="25"/>
        <v>1000</v>
      </c>
      <c r="V59" s="83">
        <f t="shared" si="26"/>
        <v>1000</v>
      </c>
      <c r="W59" s="83">
        <f t="shared" si="27"/>
        <v>1000</v>
      </c>
      <c r="X59" s="4"/>
      <c r="Y59" s="18"/>
      <c r="Z59" s="18"/>
      <c r="AA59" s="18"/>
      <c r="AB59" s="50"/>
    </row>
    <row r="60" spans="1:28" ht="15" customHeight="1">
      <c r="A60" s="3">
        <v>46</v>
      </c>
      <c r="B60" s="34">
        <f t="shared" si="10"/>
        <v>45478</v>
      </c>
      <c r="C60" s="2">
        <f t="shared" si="11"/>
        <v>884</v>
      </c>
      <c r="D60" s="5">
        <f t="shared" si="12"/>
        <v>1658</v>
      </c>
      <c r="E60" s="35">
        <f t="shared" si="15"/>
        <v>792</v>
      </c>
      <c r="F60" s="35">
        <f t="shared" si="16"/>
        <v>1502</v>
      </c>
      <c r="G60" s="35">
        <f t="shared" si="17"/>
        <v>1502</v>
      </c>
      <c r="H60" s="18">
        <f t="shared" si="36"/>
        <v>1750</v>
      </c>
      <c r="I60" s="18">
        <f t="shared" si="36"/>
        <v>1040</v>
      </c>
      <c r="J60" s="18">
        <f t="shared" si="36"/>
        <v>1040</v>
      </c>
      <c r="K60" s="18">
        <f t="shared" si="57"/>
        <v>2000</v>
      </c>
      <c r="L60" s="18">
        <f t="shared" si="57"/>
        <v>2000</v>
      </c>
      <c r="M60" s="18">
        <f t="shared" si="57"/>
        <v>2000</v>
      </c>
      <c r="N60" s="18">
        <f t="shared" si="59"/>
        <v>-250</v>
      </c>
      <c r="O60" s="18">
        <f t="shared" si="59"/>
        <v>-960</v>
      </c>
      <c r="P60" s="18">
        <f t="shared" si="59"/>
        <v>-960</v>
      </c>
      <c r="Q60" s="35">
        <f t="shared" ref="Q60:S60" si="71">Q59</f>
        <v>0</v>
      </c>
      <c r="R60" s="35">
        <f t="shared" si="71"/>
        <v>0</v>
      </c>
      <c r="S60" s="35">
        <f t="shared" si="71"/>
        <v>0</v>
      </c>
      <c r="T60" s="4">
        <f t="shared" si="8"/>
        <v>1542</v>
      </c>
      <c r="U60" s="83">
        <f t="shared" si="25"/>
        <v>1000</v>
      </c>
      <c r="V60" s="83">
        <f t="shared" si="26"/>
        <v>1000</v>
      </c>
      <c r="W60" s="83">
        <f t="shared" si="27"/>
        <v>1000</v>
      </c>
      <c r="X60" s="4"/>
      <c r="Y60" s="18"/>
      <c r="Z60" s="18"/>
      <c r="AA60" s="18"/>
      <c r="AB60" s="50"/>
    </row>
    <row r="61" spans="1:28" ht="15" customHeight="1">
      <c r="A61" s="3">
        <v>47</v>
      </c>
      <c r="B61" s="34">
        <f t="shared" si="10"/>
        <v>45479</v>
      </c>
      <c r="C61" s="2">
        <f t="shared" si="11"/>
        <v>884</v>
      </c>
      <c r="D61" s="5">
        <f t="shared" si="12"/>
        <v>1656</v>
      </c>
      <c r="E61" s="35">
        <f t="shared" si="15"/>
        <v>790</v>
      </c>
      <c r="F61" s="35">
        <f t="shared" si="16"/>
        <v>1500</v>
      </c>
      <c r="G61" s="35">
        <f t="shared" si="17"/>
        <v>1500</v>
      </c>
      <c r="H61" s="18">
        <f t="shared" si="36"/>
        <v>1750</v>
      </c>
      <c r="I61" s="18">
        <f t="shared" si="36"/>
        <v>1040</v>
      </c>
      <c r="J61" s="18">
        <f t="shared" si="36"/>
        <v>1040</v>
      </c>
      <c r="K61" s="18">
        <f t="shared" si="57"/>
        <v>2000</v>
      </c>
      <c r="L61" s="18">
        <f t="shared" si="57"/>
        <v>2000</v>
      </c>
      <c r="M61" s="18">
        <f t="shared" si="57"/>
        <v>2000</v>
      </c>
      <c r="N61" s="18">
        <f t="shared" si="59"/>
        <v>-250</v>
      </c>
      <c r="O61" s="18">
        <f t="shared" si="59"/>
        <v>-960</v>
      </c>
      <c r="P61" s="18">
        <f t="shared" si="59"/>
        <v>-960</v>
      </c>
      <c r="Q61" s="35">
        <f t="shared" ref="Q61:S61" si="72">Q60</f>
        <v>0</v>
      </c>
      <c r="R61" s="35">
        <f t="shared" si="72"/>
        <v>0</v>
      </c>
      <c r="S61" s="35">
        <f t="shared" si="72"/>
        <v>0</v>
      </c>
      <c r="T61" s="4">
        <f t="shared" si="8"/>
        <v>1540</v>
      </c>
      <c r="U61" s="83">
        <f t="shared" si="25"/>
        <v>1000</v>
      </c>
      <c r="V61" s="83">
        <f t="shared" si="26"/>
        <v>1000</v>
      </c>
      <c r="W61" s="83">
        <f t="shared" si="27"/>
        <v>1000</v>
      </c>
      <c r="X61" s="4"/>
      <c r="Y61" s="18"/>
      <c r="Z61" s="18"/>
      <c r="AA61" s="18"/>
      <c r="AB61" s="50"/>
    </row>
    <row r="62" spans="1:28" ht="15" customHeight="1">
      <c r="A62" s="3">
        <v>48</v>
      </c>
      <c r="B62" s="34">
        <f t="shared" si="10"/>
        <v>45480</v>
      </c>
      <c r="C62" s="2">
        <f t="shared" si="11"/>
        <v>884</v>
      </c>
      <c r="D62" s="5">
        <f t="shared" si="12"/>
        <v>1654</v>
      </c>
      <c r="E62" s="35">
        <f t="shared" si="15"/>
        <v>788</v>
      </c>
      <c r="F62" s="35">
        <f t="shared" si="16"/>
        <v>1498</v>
      </c>
      <c r="G62" s="35">
        <f t="shared" si="17"/>
        <v>1498</v>
      </c>
      <c r="H62" s="18">
        <f t="shared" si="36"/>
        <v>1750</v>
      </c>
      <c r="I62" s="18">
        <f t="shared" si="36"/>
        <v>1040</v>
      </c>
      <c r="J62" s="18">
        <f t="shared" si="36"/>
        <v>1040</v>
      </c>
      <c r="K62" s="18">
        <f t="shared" si="57"/>
        <v>2000</v>
      </c>
      <c r="L62" s="18">
        <f t="shared" si="57"/>
        <v>2000</v>
      </c>
      <c r="M62" s="18">
        <f t="shared" si="57"/>
        <v>2000</v>
      </c>
      <c r="N62" s="18">
        <f t="shared" si="59"/>
        <v>-250</v>
      </c>
      <c r="O62" s="18">
        <f t="shared" si="59"/>
        <v>-960</v>
      </c>
      <c r="P62" s="18">
        <f t="shared" si="59"/>
        <v>-960</v>
      </c>
      <c r="Q62" s="35">
        <f t="shared" ref="Q62:S62" si="73">Q61</f>
        <v>0</v>
      </c>
      <c r="R62" s="35">
        <f t="shared" si="73"/>
        <v>0</v>
      </c>
      <c r="S62" s="35">
        <f t="shared" si="73"/>
        <v>0</v>
      </c>
      <c r="T62" s="4">
        <f t="shared" si="8"/>
        <v>1538</v>
      </c>
      <c r="U62" s="83">
        <f t="shared" si="25"/>
        <v>1000</v>
      </c>
      <c r="V62" s="83">
        <f t="shared" si="26"/>
        <v>1000</v>
      </c>
      <c r="W62" s="83">
        <f t="shared" si="27"/>
        <v>1000</v>
      </c>
      <c r="X62" s="4"/>
      <c r="Y62" s="18"/>
      <c r="Z62" s="18"/>
      <c r="AA62" s="18"/>
      <c r="AB62" s="50"/>
    </row>
    <row r="63" spans="1:28" ht="15" customHeight="1">
      <c r="A63" s="3">
        <v>49</v>
      </c>
      <c r="B63" s="34">
        <f t="shared" si="10"/>
        <v>45481</v>
      </c>
      <c r="C63" s="2">
        <f t="shared" si="11"/>
        <v>884</v>
      </c>
      <c r="D63" s="5">
        <f t="shared" si="12"/>
        <v>1652</v>
      </c>
      <c r="E63" s="35">
        <f t="shared" si="15"/>
        <v>786</v>
      </c>
      <c r="F63" s="35">
        <f t="shared" si="16"/>
        <v>1496</v>
      </c>
      <c r="G63" s="35">
        <f t="shared" si="17"/>
        <v>1496</v>
      </c>
      <c r="H63" s="18">
        <f t="shared" si="36"/>
        <v>1750</v>
      </c>
      <c r="I63" s="18">
        <f t="shared" si="36"/>
        <v>1040</v>
      </c>
      <c r="J63" s="18">
        <f t="shared" si="36"/>
        <v>1040</v>
      </c>
      <c r="K63" s="18">
        <f t="shared" si="57"/>
        <v>2000</v>
      </c>
      <c r="L63" s="18">
        <f t="shared" si="57"/>
        <v>2000</v>
      </c>
      <c r="M63" s="18">
        <f t="shared" si="57"/>
        <v>2000</v>
      </c>
      <c r="N63" s="18">
        <f t="shared" si="59"/>
        <v>-250</v>
      </c>
      <c r="O63" s="18">
        <f t="shared" si="59"/>
        <v>-960</v>
      </c>
      <c r="P63" s="18">
        <f t="shared" si="59"/>
        <v>-960</v>
      </c>
      <c r="Q63" s="35">
        <f t="shared" ref="Q63:S63" si="74">Q62</f>
        <v>0</v>
      </c>
      <c r="R63" s="35">
        <f t="shared" si="74"/>
        <v>0</v>
      </c>
      <c r="S63" s="35">
        <f t="shared" si="74"/>
        <v>0</v>
      </c>
      <c r="T63" s="4">
        <f t="shared" si="8"/>
        <v>1536</v>
      </c>
      <c r="U63" s="83">
        <f t="shared" si="25"/>
        <v>1000</v>
      </c>
      <c r="V63" s="83">
        <f t="shared" si="26"/>
        <v>1000</v>
      </c>
      <c r="W63" s="83">
        <f t="shared" si="27"/>
        <v>1000</v>
      </c>
      <c r="X63" s="4"/>
      <c r="Y63" s="18"/>
      <c r="Z63" s="18"/>
      <c r="AA63" s="18"/>
      <c r="AB63" s="50"/>
    </row>
    <row r="64" spans="1:28" ht="15" customHeight="1">
      <c r="A64" s="3">
        <v>50</v>
      </c>
      <c r="B64" s="34">
        <f t="shared" si="10"/>
        <v>45482</v>
      </c>
      <c r="C64" s="2">
        <f t="shared" si="11"/>
        <v>884</v>
      </c>
      <c r="D64" s="5">
        <f t="shared" si="12"/>
        <v>1650</v>
      </c>
      <c r="E64" s="35">
        <f t="shared" si="15"/>
        <v>784</v>
      </c>
      <c r="F64" s="35">
        <f t="shared" si="16"/>
        <v>1494</v>
      </c>
      <c r="G64" s="35">
        <f t="shared" si="17"/>
        <v>1494</v>
      </c>
      <c r="H64" s="18">
        <f t="shared" si="36"/>
        <v>1750</v>
      </c>
      <c r="I64" s="18">
        <f t="shared" si="36"/>
        <v>1040</v>
      </c>
      <c r="J64" s="18">
        <f t="shared" si="36"/>
        <v>1040</v>
      </c>
      <c r="K64" s="18">
        <f t="shared" ref="K64:M79" si="75">K63</f>
        <v>2000</v>
      </c>
      <c r="L64" s="18">
        <f t="shared" si="75"/>
        <v>2000</v>
      </c>
      <c r="M64" s="18">
        <f t="shared" si="75"/>
        <v>2000</v>
      </c>
      <c r="N64" s="18">
        <f t="shared" si="59"/>
        <v>-250</v>
      </c>
      <c r="O64" s="18">
        <f t="shared" si="59"/>
        <v>-960</v>
      </c>
      <c r="P64" s="18">
        <f t="shared" si="59"/>
        <v>-960</v>
      </c>
      <c r="Q64" s="35">
        <f t="shared" ref="Q64:S64" si="76">Q63</f>
        <v>0</v>
      </c>
      <c r="R64" s="35">
        <f t="shared" si="76"/>
        <v>0</v>
      </c>
      <c r="S64" s="35">
        <f t="shared" si="76"/>
        <v>0</v>
      </c>
      <c r="T64" s="4">
        <f t="shared" si="8"/>
        <v>1534</v>
      </c>
      <c r="U64" s="83">
        <f t="shared" si="25"/>
        <v>1000</v>
      </c>
      <c r="V64" s="83">
        <f t="shared" si="26"/>
        <v>1000</v>
      </c>
      <c r="W64" s="83">
        <f t="shared" si="27"/>
        <v>1000</v>
      </c>
      <c r="X64" s="4"/>
      <c r="Y64" s="18"/>
      <c r="Z64" s="18"/>
      <c r="AA64" s="18"/>
      <c r="AB64" s="50"/>
    </row>
    <row r="65" spans="1:28" ht="15" customHeight="1">
      <c r="A65" s="3">
        <v>51</v>
      </c>
      <c r="B65" s="34">
        <f t="shared" si="10"/>
        <v>45483</v>
      </c>
      <c r="C65" s="2">
        <f t="shared" si="11"/>
        <v>884</v>
      </c>
      <c r="D65" s="5">
        <f t="shared" si="12"/>
        <v>1648</v>
      </c>
      <c r="E65" s="35">
        <f t="shared" si="15"/>
        <v>782</v>
      </c>
      <c r="F65" s="35">
        <f t="shared" si="16"/>
        <v>1492</v>
      </c>
      <c r="G65" s="35">
        <f t="shared" si="17"/>
        <v>1492</v>
      </c>
      <c r="H65" s="18">
        <f t="shared" si="36"/>
        <v>1750</v>
      </c>
      <c r="I65" s="18">
        <f t="shared" si="36"/>
        <v>1040</v>
      </c>
      <c r="J65" s="18">
        <f t="shared" si="36"/>
        <v>1040</v>
      </c>
      <c r="K65" s="18">
        <f t="shared" si="75"/>
        <v>2000</v>
      </c>
      <c r="L65" s="18">
        <f t="shared" si="75"/>
        <v>2000</v>
      </c>
      <c r="M65" s="18">
        <f t="shared" si="75"/>
        <v>2000</v>
      </c>
      <c r="N65" s="18">
        <f t="shared" ref="N65:P80" si="77">N64-Q65</f>
        <v>-250</v>
      </c>
      <c r="O65" s="18">
        <f t="shared" si="77"/>
        <v>-960</v>
      </c>
      <c r="P65" s="18">
        <f t="shared" si="77"/>
        <v>-960</v>
      </c>
      <c r="Q65" s="35">
        <f t="shared" ref="Q65:S65" si="78">Q64</f>
        <v>0</v>
      </c>
      <c r="R65" s="35">
        <f t="shared" si="78"/>
        <v>0</v>
      </c>
      <c r="S65" s="35">
        <f t="shared" si="78"/>
        <v>0</v>
      </c>
      <c r="T65" s="4">
        <f t="shared" si="8"/>
        <v>1532</v>
      </c>
      <c r="U65" s="83">
        <f t="shared" si="25"/>
        <v>1000</v>
      </c>
      <c r="V65" s="83">
        <f t="shared" si="26"/>
        <v>1000</v>
      </c>
      <c r="W65" s="83">
        <f t="shared" si="27"/>
        <v>1000</v>
      </c>
      <c r="X65" s="4"/>
      <c r="Y65" s="18"/>
      <c r="Z65" s="18"/>
      <c r="AA65" s="18"/>
      <c r="AB65" s="50"/>
    </row>
    <row r="66" spans="1:28" ht="15" customHeight="1">
      <c r="A66" s="3">
        <v>52</v>
      </c>
      <c r="B66" s="34">
        <f t="shared" si="10"/>
        <v>45484</v>
      </c>
      <c r="C66" s="2">
        <f t="shared" si="11"/>
        <v>884</v>
      </c>
      <c r="D66" s="5">
        <f t="shared" si="12"/>
        <v>1646</v>
      </c>
      <c r="E66" s="35">
        <f t="shared" si="15"/>
        <v>780</v>
      </c>
      <c r="F66" s="35">
        <f t="shared" si="16"/>
        <v>1490</v>
      </c>
      <c r="G66" s="35">
        <f t="shared" si="17"/>
        <v>1490</v>
      </c>
      <c r="H66" s="18">
        <f t="shared" si="36"/>
        <v>1750</v>
      </c>
      <c r="I66" s="18">
        <f t="shared" si="36"/>
        <v>1040</v>
      </c>
      <c r="J66" s="18">
        <f t="shared" si="36"/>
        <v>1040</v>
      </c>
      <c r="K66" s="18">
        <f t="shared" si="75"/>
        <v>2000</v>
      </c>
      <c r="L66" s="18">
        <f t="shared" si="75"/>
        <v>2000</v>
      </c>
      <c r="M66" s="18">
        <f t="shared" si="75"/>
        <v>2000</v>
      </c>
      <c r="N66" s="18">
        <f t="shared" si="77"/>
        <v>-250</v>
      </c>
      <c r="O66" s="18">
        <f t="shared" si="77"/>
        <v>-960</v>
      </c>
      <c r="P66" s="18">
        <f t="shared" si="77"/>
        <v>-960</v>
      </c>
      <c r="Q66" s="35">
        <f t="shared" ref="Q66:S66" si="79">Q65</f>
        <v>0</v>
      </c>
      <c r="R66" s="35">
        <f t="shared" si="79"/>
        <v>0</v>
      </c>
      <c r="S66" s="35">
        <f t="shared" si="79"/>
        <v>0</v>
      </c>
      <c r="T66" s="4">
        <f t="shared" si="8"/>
        <v>1530</v>
      </c>
      <c r="U66" s="83">
        <f t="shared" si="25"/>
        <v>1000</v>
      </c>
      <c r="V66" s="83">
        <f t="shared" si="26"/>
        <v>1000</v>
      </c>
      <c r="W66" s="83">
        <f t="shared" si="27"/>
        <v>1000</v>
      </c>
      <c r="X66" s="4"/>
      <c r="Y66" s="18"/>
      <c r="Z66" s="18"/>
      <c r="AA66" s="18"/>
      <c r="AB66" s="50"/>
    </row>
    <row r="67" spans="1:28" ht="15" customHeight="1">
      <c r="A67" s="3">
        <v>53</v>
      </c>
      <c r="B67" s="34">
        <f t="shared" si="10"/>
        <v>45485</v>
      </c>
      <c r="C67" s="2">
        <f t="shared" si="11"/>
        <v>884</v>
      </c>
      <c r="D67" s="5">
        <f t="shared" si="12"/>
        <v>1644</v>
      </c>
      <c r="E67" s="35">
        <f t="shared" si="15"/>
        <v>778</v>
      </c>
      <c r="F67" s="35">
        <f t="shared" si="16"/>
        <v>1488</v>
      </c>
      <c r="G67" s="35">
        <f t="shared" si="17"/>
        <v>1488</v>
      </c>
      <c r="H67" s="18">
        <f t="shared" si="36"/>
        <v>1750</v>
      </c>
      <c r="I67" s="18">
        <f t="shared" si="36"/>
        <v>1040</v>
      </c>
      <c r="J67" s="18">
        <f t="shared" si="36"/>
        <v>1040</v>
      </c>
      <c r="K67" s="18">
        <f t="shared" si="75"/>
        <v>2000</v>
      </c>
      <c r="L67" s="18">
        <f t="shared" si="75"/>
        <v>2000</v>
      </c>
      <c r="M67" s="18">
        <f t="shared" si="75"/>
        <v>2000</v>
      </c>
      <c r="N67" s="18">
        <f t="shared" si="77"/>
        <v>-250</v>
      </c>
      <c r="O67" s="18">
        <f t="shared" si="77"/>
        <v>-960</v>
      </c>
      <c r="P67" s="18">
        <f t="shared" si="77"/>
        <v>-960</v>
      </c>
      <c r="Q67" s="35">
        <f t="shared" ref="Q67:S67" si="80">Q66</f>
        <v>0</v>
      </c>
      <c r="R67" s="35">
        <f t="shared" si="80"/>
        <v>0</v>
      </c>
      <c r="S67" s="35">
        <f t="shared" si="80"/>
        <v>0</v>
      </c>
      <c r="T67" s="4">
        <f t="shared" si="8"/>
        <v>1528</v>
      </c>
      <c r="U67" s="83">
        <f t="shared" si="25"/>
        <v>1000</v>
      </c>
      <c r="V67" s="83">
        <f t="shared" si="26"/>
        <v>1000</v>
      </c>
      <c r="W67" s="83">
        <f t="shared" si="27"/>
        <v>1000</v>
      </c>
      <c r="X67" s="4"/>
      <c r="Y67" s="18"/>
      <c r="Z67" s="18"/>
      <c r="AA67" s="18"/>
      <c r="AB67" s="50"/>
    </row>
    <row r="68" spans="1:28" ht="15" customHeight="1">
      <c r="A68" s="3">
        <v>54</v>
      </c>
      <c r="B68" s="34">
        <f t="shared" si="10"/>
        <v>45486</v>
      </c>
      <c r="C68" s="2">
        <f t="shared" si="11"/>
        <v>884</v>
      </c>
      <c r="D68" s="5">
        <f t="shared" si="12"/>
        <v>1642</v>
      </c>
      <c r="E68" s="35">
        <f t="shared" si="15"/>
        <v>776</v>
      </c>
      <c r="F68" s="35">
        <f t="shared" si="16"/>
        <v>1486</v>
      </c>
      <c r="G68" s="35">
        <f t="shared" si="17"/>
        <v>1486</v>
      </c>
      <c r="H68" s="18">
        <f t="shared" si="36"/>
        <v>1750</v>
      </c>
      <c r="I68" s="18">
        <f t="shared" si="36"/>
        <v>1040</v>
      </c>
      <c r="J68" s="18">
        <f t="shared" si="36"/>
        <v>1040</v>
      </c>
      <c r="K68" s="18">
        <f t="shared" si="75"/>
        <v>2000</v>
      </c>
      <c r="L68" s="18">
        <f t="shared" si="75"/>
        <v>2000</v>
      </c>
      <c r="M68" s="18">
        <f t="shared" si="75"/>
        <v>2000</v>
      </c>
      <c r="N68" s="18">
        <f t="shared" si="77"/>
        <v>-250</v>
      </c>
      <c r="O68" s="18">
        <f t="shared" si="77"/>
        <v>-960</v>
      </c>
      <c r="P68" s="18">
        <f t="shared" si="77"/>
        <v>-960</v>
      </c>
      <c r="Q68" s="35">
        <f t="shared" ref="Q68:S68" si="81">Q67</f>
        <v>0</v>
      </c>
      <c r="R68" s="35">
        <f t="shared" si="81"/>
        <v>0</v>
      </c>
      <c r="S68" s="35">
        <f t="shared" si="81"/>
        <v>0</v>
      </c>
      <c r="T68" s="4">
        <f t="shared" si="8"/>
        <v>1526</v>
      </c>
      <c r="U68" s="83">
        <f t="shared" si="25"/>
        <v>1000</v>
      </c>
      <c r="V68" s="83">
        <f t="shared" si="26"/>
        <v>1000</v>
      </c>
      <c r="W68" s="83">
        <f t="shared" si="27"/>
        <v>1000</v>
      </c>
      <c r="X68" s="4"/>
      <c r="Y68" s="18"/>
      <c r="Z68" s="18"/>
      <c r="AA68" s="18"/>
      <c r="AB68" s="50"/>
    </row>
    <row r="69" spans="1:28" ht="15" customHeight="1">
      <c r="A69" s="3">
        <v>55</v>
      </c>
      <c r="B69" s="34">
        <f t="shared" si="10"/>
        <v>45487</v>
      </c>
      <c r="C69" s="2">
        <f t="shared" si="11"/>
        <v>884</v>
      </c>
      <c r="D69" s="5">
        <f t="shared" si="12"/>
        <v>1640</v>
      </c>
      <c r="E69" s="35">
        <f t="shared" si="15"/>
        <v>774</v>
      </c>
      <c r="F69" s="35">
        <f t="shared" si="16"/>
        <v>1484</v>
      </c>
      <c r="G69" s="35">
        <f t="shared" si="17"/>
        <v>1484</v>
      </c>
      <c r="H69" s="18">
        <f t="shared" si="36"/>
        <v>1750</v>
      </c>
      <c r="I69" s="18">
        <f t="shared" si="36"/>
        <v>1040</v>
      </c>
      <c r="J69" s="18">
        <f t="shared" si="36"/>
        <v>1040</v>
      </c>
      <c r="K69" s="18">
        <f t="shared" si="75"/>
        <v>2000</v>
      </c>
      <c r="L69" s="18">
        <f t="shared" si="75"/>
        <v>2000</v>
      </c>
      <c r="M69" s="18">
        <f t="shared" si="75"/>
        <v>2000</v>
      </c>
      <c r="N69" s="18">
        <f t="shared" si="77"/>
        <v>-250</v>
      </c>
      <c r="O69" s="18">
        <f t="shared" si="77"/>
        <v>-960</v>
      </c>
      <c r="P69" s="18">
        <f t="shared" si="77"/>
        <v>-960</v>
      </c>
      <c r="Q69" s="35">
        <f t="shared" ref="Q69:S69" si="82">Q68</f>
        <v>0</v>
      </c>
      <c r="R69" s="35">
        <f t="shared" si="82"/>
        <v>0</v>
      </c>
      <c r="S69" s="35">
        <f t="shared" si="82"/>
        <v>0</v>
      </c>
      <c r="T69" s="4">
        <f t="shared" si="8"/>
        <v>1524</v>
      </c>
      <c r="U69" s="83">
        <f t="shared" si="25"/>
        <v>1000</v>
      </c>
      <c r="V69" s="83">
        <f t="shared" si="26"/>
        <v>1000</v>
      </c>
      <c r="W69" s="83">
        <f t="shared" si="27"/>
        <v>1000</v>
      </c>
      <c r="X69" s="4"/>
      <c r="Y69" s="18"/>
      <c r="Z69" s="18"/>
      <c r="AA69" s="18"/>
      <c r="AB69" s="50"/>
    </row>
    <row r="70" spans="1:28" ht="15" customHeight="1">
      <c r="A70" s="3">
        <v>56</v>
      </c>
      <c r="B70" s="34">
        <f t="shared" si="10"/>
        <v>45488</v>
      </c>
      <c r="C70" s="2">
        <f t="shared" si="11"/>
        <v>884</v>
      </c>
      <c r="D70" s="5">
        <f t="shared" si="12"/>
        <v>1638</v>
      </c>
      <c r="E70" s="35">
        <f t="shared" si="15"/>
        <v>772</v>
      </c>
      <c r="F70" s="35">
        <f t="shared" si="16"/>
        <v>1482</v>
      </c>
      <c r="G70" s="35">
        <f t="shared" si="17"/>
        <v>1482</v>
      </c>
      <c r="H70" s="18">
        <f t="shared" si="36"/>
        <v>1750</v>
      </c>
      <c r="I70" s="18">
        <f t="shared" si="36"/>
        <v>1040</v>
      </c>
      <c r="J70" s="18">
        <f t="shared" si="36"/>
        <v>1040</v>
      </c>
      <c r="K70" s="18">
        <f t="shared" si="75"/>
        <v>2000</v>
      </c>
      <c r="L70" s="18">
        <f t="shared" si="75"/>
        <v>2000</v>
      </c>
      <c r="M70" s="18">
        <f t="shared" si="75"/>
        <v>2000</v>
      </c>
      <c r="N70" s="18">
        <f t="shared" si="77"/>
        <v>-250</v>
      </c>
      <c r="O70" s="18">
        <f t="shared" si="77"/>
        <v>-960</v>
      </c>
      <c r="P70" s="18">
        <f t="shared" si="77"/>
        <v>-960</v>
      </c>
      <c r="Q70" s="35">
        <f t="shared" ref="Q70:S70" si="83">Q69</f>
        <v>0</v>
      </c>
      <c r="R70" s="35">
        <f t="shared" si="83"/>
        <v>0</v>
      </c>
      <c r="S70" s="35">
        <f t="shared" si="83"/>
        <v>0</v>
      </c>
      <c r="T70" s="4">
        <f t="shared" si="8"/>
        <v>1522</v>
      </c>
      <c r="U70" s="83">
        <f t="shared" si="25"/>
        <v>1000</v>
      </c>
      <c r="V70" s="83">
        <f t="shared" si="26"/>
        <v>1000</v>
      </c>
      <c r="W70" s="83">
        <f t="shared" si="27"/>
        <v>1000</v>
      </c>
      <c r="X70" s="4"/>
      <c r="Y70" s="18"/>
      <c r="Z70" s="18"/>
      <c r="AA70" s="18"/>
      <c r="AB70" s="50"/>
    </row>
    <row r="71" spans="1:28" ht="15" customHeight="1">
      <c r="A71" s="3">
        <v>57</v>
      </c>
      <c r="B71" s="34">
        <f t="shared" si="10"/>
        <v>45489</v>
      </c>
      <c r="C71" s="2">
        <f t="shared" si="11"/>
        <v>884</v>
      </c>
      <c r="D71" s="5">
        <f t="shared" si="12"/>
        <v>1636</v>
      </c>
      <c r="E71" s="35">
        <f t="shared" si="15"/>
        <v>770</v>
      </c>
      <c r="F71" s="35">
        <f t="shared" si="16"/>
        <v>1480</v>
      </c>
      <c r="G71" s="35">
        <f t="shared" si="17"/>
        <v>1480</v>
      </c>
      <c r="H71" s="18">
        <f t="shared" si="36"/>
        <v>1750</v>
      </c>
      <c r="I71" s="18">
        <f t="shared" si="36"/>
        <v>1040</v>
      </c>
      <c r="J71" s="18">
        <f t="shared" si="36"/>
        <v>1040</v>
      </c>
      <c r="K71" s="18">
        <f t="shared" si="75"/>
        <v>2000</v>
      </c>
      <c r="L71" s="18">
        <f t="shared" si="75"/>
        <v>2000</v>
      </c>
      <c r="M71" s="18">
        <f t="shared" si="75"/>
        <v>2000</v>
      </c>
      <c r="N71" s="18">
        <f t="shared" si="77"/>
        <v>-250</v>
      </c>
      <c r="O71" s="18">
        <f t="shared" si="77"/>
        <v>-960</v>
      </c>
      <c r="P71" s="18">
        <f t="shared" si="77"/>
        <v>-960</v>
      </c>
      <c r="Q71" s="35">
        <f t="shared" ref="Q71:S71" si="84">Q70</f>
        <v>0</v>
      </c>
      <c r="R71" s="35">
        <f t="shared" si="84"/>
        <v>0</v>
      </c>
      <c r="S71" s="35">
        <f t="shared" si="84"/>
        <v>0</v>
      </c>
      <c r="T71" s="4">
        <f t="shared" si="8"/>
        <v>1520</v>
      </c>
      <c r="U71" s="83">
        <f t="shared" si="25"/>
        <v>1000</v>
      </c>
      <c r="V71" s="83">
        <f t="shared" si="26"/>
        <v>1000</v>
      </c>
      <c r="W71" s="83">
        <f t="shared" si="27"/>
        <v>1000</v>
      </c>
      <c r="X71" s="4"/>
      <c r="Y71" s="18"/>
      <c r="Z71" s="18"/>
      <c r="AA71" s="18"/>
      <c r="AB71" s="50"/>
    </row>
    <row r="72" spans="1:28" ht="15" customHeight="1">
      <c r="A72" s="3">
        <v>58</v>
      </c>
      <c r="B72" s="34">
        <f t="shared" si="10"/>
        <v>45490</v>
      </c>
      <c r="C72" s="2">
        <f t="shared" si="11"/>
        <v>884</v>
      </c>
      <c r="D72" s="5">
        <f t="shared" si="12"/>
        <v>1634</v>
      </c>
      <c r="E72" s="35">
        <f t="shared" si="15"/>
        <v>768</v>
      </c>
      <c r="F72" s="35">
        <f t="shared" si="16"/>
        <v>1478</v>
      </c>
      <c r="G72" s="35">
        <f t="shared" si="17"/>
        <v>1478</v>
      </c>
      <c r="H72" s="18">
        <f t="shared" si="36"/>
        <v>1750</v>
      </c>
      <c r="I72" s="18">
        <f t="shared" si="36"/>
        <v>1040</v>
      </c>
      <c r="J72" s="18">
        <f t="shared" si="36"/>
        <v>1040</v>
      </c>
      <c r="K72" s="18">
        <f t="shared" si="75"/>
        <v>2000</v>
      </c>
      <c r="L72" s="18">
        <f t="shared" si="75"/>
        <v>2000</v>
      </c>
      <c r="M72" s="18">
        <f t="shared" si="75"/>
        <v>2000</v>
      </c>
      <c r="N72" s="18">
        <f t="shared" si="77"/>
        <v>-250</v>
      </c>
      <c r="O72" s="18">
        <f t="shared" si="77"/>
        <v>-960</v>
      </c>
      <c r="P72" s="18">
        <f t="shared" si="77"/>
        <v>-960</v>
      </c>
      <c r="Q72" s="35">
        <f t="shared" ref="Q72:S72" si="85">Q71</f>
        <v>0</v>
      </c>
      <c r="R72" s="35">
        <f t="shared" si="85"/>
        <v>0</v>
      </c>
      <c r="S72" s="35">
        <f t="shared" si="85"/>
        <v>0</v>
      </c>
      <c r="T72" s="4">
        <f t="shared" si="8"/>
        <v>1518</v>
      </c>
      <c r="U72" s="83">
        <f t="shared" si="25"/>
        <v>1000</v>
      </c>
      <c r="V72" s="83">
        <f t="shared" si="26"/>
        <v>1000</v>
      </c>
      <c r="W72" s="83">
        <f t="shared" si="27"/>
        <v>1000</v>
      </c>
      <c r="X72" s="4"/>
      <c r="Y72" s="18"/>
      <c r="Z72" s="18"/>
      <c r="AA72" s="18"/>
      <c r="AB72" s="50"/>
    </row>
    <row r="73" spans="1:28" ht="15" customHeight="1">
      <c r="A73" s="3">
        <v>59</v>
      </c>
      <c r="B73" s="34">
        <f t="shared" si="10"/>
        <v>45491</v>
      </c>
      <c r="C73" s="2">
        <f t="shared" si="11"/>
        <v>884</v>
      </c>
      <c r="D73" s="5">
        <f t="shared" si="12"/>
        <v>1632</v>
      </c>
      <c r="E73" s="35">
        <f t="shared" si="15"/>
        <v>766</v>
      </c>
      <c r="F73" s="35">
        <f t="shared" si="16"/>
        <v>1476</v>
      </c>
      <c r="G73" s="35">
        <f t="shared" si="17"/>
        <v>1476</v>
      </c>
      <c r="H73" s="18">
        <f t="shared" si="36"/>
        <v>1750</v>
      </c>
      <c r="I73" s="18">
        <f t="shared" si="36"/>
        <v>1040</v>
      </c>
      <c r="J73" s="18">
        <f t="shared" si="36"/>
        <v>1040</v>
      </c>
      <c r="K73" s="18">
        <f t="shared" si="75"/>
        <v>2000</v>
      </c>
      <c r="L73" s="18">
        <f t="shared" si="75"/>
        <v>2000</v>
      </c>
      <c r="M73" s="18">
        <f t="shared" si="75"/>
        <v>2000</v>
      </c>
      <c r="N73" s="18">
        <f t="shared" si="77"/>
        <v>-250</v>
      </c>
      <c r="O73" s="18">
        <f t="shared" si="77"/>
        <v>-960</v>
      </c>
      <c r="P73" s="18">
        <f t="shared" si="77"/>
        <v>-960</v>
      </c>
      <c r="Q73" s="35">
        <f t="shared" ref="Q73:S73" si="86">Q72</f>
        <v>0</v>
      </c>
      <c r="R73" s="35">
        <f t="shared" si="86"/>
        <v>0</v>
      </c>
      <c r="S73" s="35">
        <f t="shared" si="86"/>
        <v>0</v>
      </c>
      <c r="T73" s="4">
        <f t="shared" si="8"/>
        <v>1516</v>
      </c>
      <c r="U73" s="83">
        <f t="shared" si="25"/>
        <v>1000</v>
      </c>
      <c r="V73" s="83">
        <f t="shared" si="26"/>
        <v>1000</v>
      </c>
      <c r="W73" s="83">
        <f t="shared" si="27"/>
        <v>1000</v>
      </c>
      <c r="X73" s="4"/>
      <c r="Y73" s="18"/>
      <c r="Z73" s="18"/>
      <c r="AA73" s="18"/>
      <c r="AB73" s="50"/>
    </row>
    <row r="74" spans="1:28" ht="15" customHeight="1">
      <c r="A74" s="3">
        <v>60</v>
      </c>
      <c r="B74" s="34">
        <f t="shared" si="10"/>
        <v>45492</v>
      </c>
      <c r="C74" s="2">
        <f t="shared" si="11"/>
        <v>884</v>
      </c>
      <c r="D74" s="5">
        <f t="shared" si="12"/>
        <v>1630</v>
      </c>
      <c r="E74" s="35">
        <f t="shared" si="15"/>
        <v>764</v>
      </c>
      <c r="F74" s="35">
        <f t="shared" si="16"/>
        <v>1474</v>
      </c>
      <c r="G74" s="35">
        <f t="shared" si="17"/>
        <v>1474</v>
      </c>
      <c r="H74" s="18">
        <f t="shared" si="36"/>
        <v>1750</v>
      </c>
      <c r="I74" s="18">
        <f t="shared" si="36"/>
        <v>1040</v>
      </c>
      <c r="J74" s="18">
        <f t="shared" si="36"/>
        <v>1040</v>
      </c>
      <c r="K74" s="18">
        <f t="shared" si="75"/>
        <v>2000</v>
      </c>
      <c r="L74" s="18">
        <f t="shared" si="75"/>
        <v>2000</v>
      </c>
      <c r="M74" s="18">
        <f t="shared" si="75"/>
        <v>2000</v>
      </c>
      <c r="N74" s="18">
        <f t="shared" si="77"/>
        <v>-250</v>
      </c>
      <c r="O74" s="18">
        <f t="shared" si="77"/>
        <v>-960</v>
      </c>
      <c r="P74" s="18">
        <f t="shared" si="77"/>
        <v>-960</v>
      </c>
      <c r="Q74" s="35">
        <f t="shared" ref="Q74:S74" si="87">Q73</f>
        <v>0</v>
      </c>
      <c r="R74" s="35">
        <f t="shared" si="87"/>
        <v>0</v>
      </c>
      <c r="S74" s="35">
        <f t="shared" si="87"/>
        <v>0</v>
      </c>
      <c r="T74" s="4">
        <f t="shared" si="8"/>
        <v>1514</v>
      </c>
      <c r="U74" s="83">
        <f t="shared" si="25"/>
        <v>1000</v>
      </c>
      <c r="V74" s="83">
        <f t="shared" si="26"/>
        <v>1000</v>
      </c>
      <c r="W74" s="83">
        <f t="shared" si="27"/>
        <v>1000</v>
      </c>
      <c r="X74" s="4"/>
      <c r="Y74" s="18"/>
      <c r="Z74" s="18"/>
      <c r="AA74" s="18"/>
      <c r="AB74" s="50"/>
    </row>
    <row r="75" spans="1:28" ht="15" customHeight="1">
      <c r="A75" s="3">
        <v>61</v>
      </c>
      <c r="B75" s="34">
        <f t="shared" si="10"/>
        <v>45493</v>
      </c>
      <c r="C75" s="2">
        <f t="shared" si="11"/>
        <v>884</v>
      </c>
      <c r="D75" s="5">
        <f t="shared" si="12"/>
        <v>1628</v>
      </c>
      <c r="E75" s="35">
        <f t="shared" si="15"/>
        <v>762</v>
      </c>
      <c r="F75" s="35">
        <f t="shared" si="16"/>
        <v>1472</v>
      </c>
      <c r="G75" s="35">
        <f t="shared" si="17"/>
        <v>1472</v>
      </c>
      <c r="H75" s="18">
        <f t="shared" si="36"/>
        <v>1750</v>
      </c>
      <c r="I75" s="18">
        <f t="shared" si="36"/>
        <v>1040</v>
      </c>
      <c r="J75" s="18">
        <f t="shared" si="36"/>
        <v>1040</v>
      </c>
      <c r="K75" s="18">
        <f t="shared" si="75"/>
        <v>2000</v>
      </c>
      <c r="L75" s="18">
        <f t="shared" si="75"/>
        <v>2000</v>
      </c>
      <c r="M75" s="18">
        <f t="shared" si="75"/>
        <v>2000</v>
      </c>
      <c r="N75" s="18">
        <f t="shared" si="77"/>
        <v>-250</v>
      </c>
      <c r="O75" s="18">
        <f t="shared" si="77"/>
        <v>-960</v>
      </c>
      <c r="P75" s="18">
        <f t="shared" si="77"/>
        <v>-960</v>
      </c>
      <c r="Q75" s="35">
        <f t="shared" ref="Q75:S75" si="88">Q74</f>
        <v>0</v>
      </c>
      <c r="R75" s="35">
        <f t="shared" si="88"/>
        <v>0</v>
      </c>
      <c r="S75" s="35">
        <f t="shared" si="88"/>
        <v>0</v>
      </c>
      <c r="T75" s="4">
        <f t="shared" si="8"/>
        <v>1212</v>
      </c>
      <c r="U75" s="83">
        <f t="shared" si="25"/>
        <v>1300</v>
      </c>
      <c r="V75" s="83">
        <f t="shared" si="26"/>
        <v>1300</v>
      </c>
      <c r="W75" s="83">
        <f t="shared" si="27"/>
        <v>1300</v>
      </c>
      <c r="X75" s="89">
        <v>0.3</v>
      </c>
      <c r="Y75" s="18"/>
      <c r="Z75" s="18"/>
      <c r="AA75" s="18"/>
      <c r="AB75" s="50">
        <v>2</v>
      </c>
    </row>
    <row r="76" spans="1:28" ht="15">
      <c r="A76" s="3">
        <v>62</v>
      </c>
      <c r="B76" s="34">
        <f t="shared" si="10"/>
        <v>45494</v>
      </c>
      <c r="C76" s="2">
        <f t="shared" si="11"/>
        <v>884</v>
      </c>
      <c r="D76" s="5">
        <f t="shared" si="12"/>
        <v>1626</v>
      </c>
      <c r="E76" s="35">
        <f t="shared" si="15"/>
        <v>760</v>
      </c>
      <c r="F76" s="35">
        <f t="shared" si="16"/>
        <v>1470</v>
      </c>
      <c r="G76" s="35">
        <f t="shared" si="17"/>
        <v>1470</v>
      </c>
      <c r="H76" s="18">
        <f t="shared" si="36"/>
        <v>1750</v>
      </c>
      <c r="I76" s="18">
        <f t="shared" si="36"/>
        <v>1040</v>
      </c>
      <c r="J76" s="18">
        <f t="shared" si="36"/>
        <v>1040</v>
      </c>
      <c r="K76" s="18">
        <f t="shared" si="75"/>
        <v>2000</v>
      </c>
      <c r="L76" s="18">
        <f t="shared" si="75"/>
        <v>2000</v>
      </c>
      <c r="M76" s="18">
        <f t="shared" si="75"/>
        <v>2000</v>
      </c>
      <c r="N76" s="18">
        <f t="shared" si="77"/>
        <v>-250</v>
      </c>
      <c r="O76" s="18">
        <f t="shared" si="77"/>
        <v>-960</v>
      </c>
      <c r="P76" s="18">
        <f t="shared" si="77"/>
        <v>-960</v>
      </c>
      <c r="Q76" s="35">
        <f t="shared" ref="Q76:S76" si="89">Q75</f>
        <v>0</v>
      </c>
      <c r="R76" s="35">
        <f t="shared" si="89"/>
        <v>0</v>
      </c>
      <c r="S76" s="35">
        <f t="shared" si="89"/>
        <v>0</v>
      </c>
      <c r="T76" s="4">
        <f t="shared" si="8"/>
        <v>1210</v>
      </c>
      <c r="U76" s="83">
        <f t="shared" si="25"/>
        <v>1300</v>
      </c>
      <c r="V76" s="83">
        <f t="shared" si="26"/>
        <v>1300</v>
      </c>
      <c r="W76" s="83">
        <f t="shared" si="27"/>
        <v>1300</v>
      </c>
      <c r="X76" s="4"/>
      <c r="Y76" s="18"/>
      <c r="Z76" s="18"/>
      <c r="AA76" s="18"/>
      <c r="AB76" s="50"/>
    </row>
    <row r="77" spans="1:28" ht="15" customHeight="1">
      <c r="A77" s="3">
        <v>63</v>
      </c>
      <c r="B77" s="34">
        <f t="shared" si="10"/>
        <v>45495</v>
      </c>
      <c r="C77" s="2">
        <f t="shared" si="11"/>
        <v>884</v>
      </c>
      <c r="D77" s="5">
        <f t="shared" si="12"/>
        <v>1624</v>
      </c>
      <c r="E77" s="35">
        <f t="shared" si="15"/>
        <v>758</v>
      </c>
      <c r="F77" s="35">
        <f t="shared" si="16"/>
        <v>1468</v>
      </c>
      <c r="G77" s="35">
        <f t="shared" si="17"/>
        <v>1468</v>
      </c>
      <c r="H77" s="18">
        <f t="shared" si="36"/>
        <v>1750</v>
      </c>
      <c r="I77" s="18">
        <f t="shared" si="36"/>
        <v>1040</v>
      </c>
      <c r="J77" s="18">
        <f t="shared" si="36"/>
        <v>1040</v>
      </c>
      <c r="K77" s="18">
        <f t="shared" si="75"/>
        <v>2000</v>
      </c>
      <c r="L77" s="18">
        <f t="shared" si="75"/>
        <v>2000</v>
      </c>
      <c r="M77" s="18">
        <f t="shared" si="75"/>
        <v>2000</v>
      </c>
      <c r="N77" s="18">
        <f t="shared" si="77"/>
        <v>-250</v>
      </c>
      <c r="O77" s="18">
        <f t="shared" si="77"/>
        <v>-960</v>
      </c>
      <c r="P77" s="18">
        <f t="shared" si="77"/>
        <v>-960</v>
      </c>
      <c r="Q77" s="35">
        <f t="shared" ref="Q77:S77" si="90">Q76</f>
        <v>0</v>
      </c>
      <c r="R77" s="35">
        <f t="shared" si="90"/>
        <v>0</v>
      </c>
      <c r="S77" s="35">
        <f t="shared" si="90"/>
        <v>0</v>
      </c>
      <c r="T77" s="4">
        <f t="shared" si="8"/>
        <v>1208</v>
      </c>
      <c r="U77" s="83">
        <f t="shared" si="25"/>
        <v>1300</v>
      </c>
      <c r="V77" s="83">
        <f t="shared" si="26"/>
        <v>1300</v>
      </c>
      <c r="W77" s="83">
        <f t="shared" si="27"/>
        <v>1300</v>
      </c>
      <c r="X77" s="4"/>
      <c r="Y77" s="18"/>
      <c r="Z77" s="18"/>
      <c r="AA77" s="18"/>
      <c r="AB77" s="50"/>
    </row>
    <row r="78" spans="1:28" ht="15" customHeight="1">
      <c r="A78" s="3">
        <v>64</v>
      </c>
      <c r="B78" s="34">
        <f t="shared" si="10"/>
        <v>45496</v>
      </c>
      <c r="C78" s="2">
        <f t="shared" si="11"/>
        <v>884</v>
      </c>
      <c r="D78" s="5">
        <f t="shared" si="12"/>
        <v>1622</v>
      </c>
      <c r="E78" s="35">
        <f t="shared" si="15"/>
        <v>756</v>
      </c>
      <c r="F78" s="35">
        <f t="shared" si="16"/>
        <v>1466</v>
      </c>
      <c r="G78" s="35">
        <f t="shared" si="17"/>
        <v>1466</v>
      </c>
      <c r="H78" s="18">
        <f t="shared" si="36"/>
        <v>1750</v>
      </c>
      <c r="I78" s="18">
        <f t="shared" si="36"/>
        <v>1040</v>
      </c>
      <c r="J78" s="18">
        <f t="shared" si="36"/>
        <v>1040</v>
      </c>
      <c r="K78" s="18">
        <f t="shared" si="75"/>
        <v>2000</v>
      </c>
      <c r="L78" s="18">
        <f t="shared" si="75"/>
        <v>2000</v>
      </c>
      <c r="M78" s="18">
        <f t="shared" si="75"/>
        <v>2000</v>
      </c>
      <c r="N78" s="18">
        <f t="shared" si="77"/>
        <v>-250</v>
      </c>
      <c r="O78" s="18">
        <f t="shared" si="77"/>
        <v>-960</v>
      </c>
      <c r="P78" s="18">
        <f t="shared" si="77"/>
        <v>-960</v>
      </c>
      <c r="Q78" s="35">
        <f t="shared" ref="Q78:S78" si="91">Q77</f>
        <v>0</v>
      </c>
      <c r="R78" s="35">
        <f t="shared" si="91"/>
        <v>0</v>
      </c>
      <c r="S78" s="35">
        <f t="shared" si="91"/>
        <v>0</v>
      </c>
      <c r="T78" s="4">
        <f t="shared" si="8"/>
        <v>1206</v>
      </c>
      <c r="U78" s="83">
        <f t="shared" si="25"/>
        <v>1300</v>
      </c>
      <c r="V78" s="83">
        <f t="shared" si="26"/>
        <v>1300</v>
      </c>
      <c r="W78" s="83">
        <f t="shared" si="27"/>
        <v>1300</v>
      </c>
      <c r="X78" s="4"/>
      <c r="Y78" s="18"/>
      <c r="Z78" s="18"/>
      <c r="AA78" s="18"/>
      <c r="AB78" s="50"/>
    </row>
    <row r="79" spans="1:28" ht="15" customHeight="1">
      <c r="A79" s="3">
        <v>65</v>
      </c>
      <c r="B79" s="34">
        <f t="shared" si="10"/>
        <v>45497</v>
      </c>
      <c r="C79" s="2">
        <f t="shared" si="11"/>
        <v>884</v>
      </c>
      <c r="D79" s="5">
        <f t="shared" si="12"/>
        <v>1620</v>
      </c>
      <c r="E79" s="35">
        <f t="shared" si="15"/>
        <v>754</v>
      </c>
      <c r="F79" s="35">
        <f t="shared" si="16"/>
        <v>1464</v>
      </c>
      <c r="G79" s="35">
        <f t="shared" si="17"/>
        <v>1464</v>
      </c>
      <c r="H79" s="18">
        <f t="shared" si="36"/>
        <v>1750</v>
      </c>
      <c r="I79" s="18">
        <f t="shared" si="36"/>
        <v>1040</v>
      </c>
      <c r="J79" s="18">
        <f t="shared" si="36"/>
        <v>1040</v>
      </c>
      <c r="K79" s="18">
        <f t="shared" si="75"/>
        <v>2000</v>
      </c>
      <c r="L79" s="18">
        <f t="shared" si="75"/>
        <v>2000</v>
      </c>
      <c r="M79" s="18">
        <f t="shared" si="75"/>
        <v>2000</v>
      </c>
      <c r="N79" s="18">
        <f t="shared" si="77"/>
        <v>-250</v>
      </c>
      <c r="O79" s="18">
        <f t="shared" si="77"/>
        <v>-960</v>
      </c>
      <c r="P79" s="18">
        <f t="shared" si="77"/>
        <v>-960</v>
      </c>
      <c r="Q79" s="35">
        <f t="shared" ref="Q79:S79" si="92">Q78</f>
        <v>0</v>
      </c>
      <c r="R79" s="35">
        <f t="shared" si="92"/>
        <v>0</v>
      </c>
      <c r="S79" s="35">
        <f t="shared" si="92"/>
        <v>0</v>
      </c>
      <c r="T79" s="4">
        <f t="shared" ref="T79:T93" si="93">D79+C79-V79</f>
        <v>1204</v>
      </c>
      <c r="U79" s="83">
        <f t="shared" si="25"/>
        <v>1300</v>
      </c>
      <c r="V79" s="83">
        <f t="shared" si="26"/>
        <v>1300</v>
      </c>
      <c r="W79" s="83">
        <f t="shared" si="27"/>
        <v>1300</v>
      </c>
      <c r="X79" s="4"/>
      <c r="Y79" s="18"/>
      <c r="Z79" s="18"/>
      <c r="AA79" s="18"/>
      <c r="AB79" s="50"/>
    </row>
    <row r="80" spans="1:28" ht="15" customHeight="1">
      <c r="A80" s="3">
        <v>66</v>
      </c>
      <c r="B80" s="34">
        <f t="shared" ref="B80:B143" si="94">B79+1</f>
        <v>45498</v>
      </c>
      <c r="C80" s="2">
        <f t="shared" ref="C80:C143" si="95">C79</f>
        <v>884</v>
      </c>
      <c r="D80" s="5">
        <f t="shared" ref="D80:D143" si="96">D79-2</f>
        <v>1618</v>
      </c>
      <c r="E80" s="35">
        <f t="shared" si="15"/>
        <v>752</v>
      </c>
      <c r="F80" s="35">
        <f t="shared" si="16"/>
        <v>1462</v>
      </c>
      <c r="G80" s="35">
        <f t="shared" si="17"/>
        <v>1462</v>
      </c>
      <c r="H80" s="18">
        <f t="shared" si="36"/>
        <v>1750</v>
      </c>
      <c r="I80" s="18">
        <f t="shared" si="36"/>
        <v>1040</v>
      </c>
      <c r="J80" s="18">
        <f t="shared" si="36"/>
        <v>1040</v>
      </c>
      <c r="K80" s="18">
        <f t="shared" ref="K80:M93" si="97">K79</f>
        <v>2000</v>
      </c>
      <c r="L80" s="18">
        <f t="shared" si="97"/>
        <v>2000</v>
      </c>
      <c r="M80" s="18">
        <f t="shared" si="97"/>
        <v>2000</v>
      </c>
      <c r="N80" s="18">
        <f t="shared" si="77"/>
        <v>-250</v>
      </c>
      <c r="O80" s="18">
        <f t="shared" si="77"/>
        <v>-960</v>
      </c>
      <c r="P80" s="18">
        <f t="shared" si="77"/>
        <v>-960</v>
      </c>
      <c r="Q80" s="35">
        <f t="shared" ref="Q80:S80" si="98">Q79</f>
        <v>0</v>
      </c>
      <c r="R80" s="35">
        <f t="shared" si="98"/>
        <v>0</v>
      </c>
      <c r="S80" s="35">
        <f t="shared" si="98"/>
        <v>0</v>
      </c>
      <c r="T80" s="4">
        <f t="shared" si="93"/>
        <v>1202</v>
      </c>
      <c r="U80" s="83">
        <f t="shared" si="25"/>
        <v>1300</v>
      </c>
      <c r="V80" s="83">
        <f t="shared" si="26"/>
        <v>1300</v>
      </c>
      <c r="W80" s="83">
        <f t="shared" si="27"/>
        <v>1300</v>
      </c>
      <c r="X80" s="4"/>
      <c r="Y80" s="18"/>
      <c r="Z80" s="18"/>
      <c r="AA80" s="18"/>
      <c r="AB80" s="50"/>
    </row>
    <row r="81" spans="1:30" ht="15" customHeight="1">
      <c r="A81" s="3">
        <v>67</v>
      </c>
      <c r="B81" s="34">
        <f t="shared" si="94"/>
        <v>45499</v>
      </c>
      <c r="C81" s="2">
        <f t="shared" si="95"/>
        <v>884</v>
      </c>
      <c r="D81" s="5">
        <f t="shared" si="96"/>
        <v>1616</v>
      </c>
      <c r="E81" s="35">
        <f t="shared" ref="E81:E93" si="99">C81+D81-H81</f>
        <v>750</v>
      </c>
      <c r="F81" s="35">
        <f t="shared" ref="F81:F93" si="100">C81+D81-I81</f>
        <v>1460</v>
      </c>
      <c r="G81" s="35">
        <f t="shared" ref="G81:G93" si="101">D81+C81-J81</f>
        <v>1460</v>
      </c>
      <c r="H81" s="18">
        <f t="shared" si="36"/>
        <v>1750</v>
      </c>
      <c r="I81" s="18">
        <f t="shared" si="36"/>
        <v>1040</v>
      </c>
      <c r="J81" s="18">
        <f t="shared" si="36"/>
        <v>1040</v>
      </c>
      <c r="K81" s="18">
        <f t="shared" si="97"/>
        <v>2000</v>
      </c>
      <c r="L81" s="18">
        <f t="shared" si="97"/>
        <v>2000</v>
      </c>
      <c r="M81" s="18">
        <f t="shared" si="97"/>
        <v>2000</v>
      </c>
      <c r="N81" s="18">
        <f t="shared" ref="N81:P93" si="102">N80-Q81</f>
        <v>-250</v>
      </c>
      <c r="O81" s="18">
        <f t="shared" si="102"/>
        <v>-960</v>
      </c>
      <c r="P81" s="18">
        <f t="shared" si="102"/>
        <v>-960</v>
      </c>
      <c r="Q81" s="35">
        <f t="shared" ref="Q81:S81" si="103">Q80</f>
        <v>0</v>
      </c>
      <c r="R81" s="35">
        <f t="shared" si="103"/>
        <v>0</v>
      </c>
      <c r="S81" s="35">
        <f t="shared" si="103"/>
        <v>0</v>
      </c>
      <c r="T81" s="4">
        <f t="shared" si="93"/>
        <v>900</v>
      </c>
      <c r="U81" s="83">
        <f t="shared" si="25"/>
        <v>1600</v>
      </c>
      <c r="V81" s="83">
        <f t="shared" si="26"/>
        <v>1600</v>
      </c>
      <c r="W81" s="83">
        <f t="shared" si="27"/>
        <v>1600</v>
      </c>
      <c r="X81" s="89">
        <v>0.3</v>
      </c>
      <c r="Y81" s="18"/>
      <c r="Z81" s="18"/>
      <c r="AA81" s="18"/>
      <c r="AB81" s="50">
        <v>1</v>
      </c>
    </row>
    <row r="82" spans="1:30" ht="15" customHeight="1">
      <c r="A82" s="3">
        <v>68</v>
      </c>
      <c r="B82" s="34">
        <f t="shared" si="94"/>
        <v>45500</v>
      </c>
      <c r="C82" s="2">
        <f t="shared" si="95"/>
        <v>884</v>
      </c>
      <c r="D82" s="5">
        <f t="shared" si="96"/>
        <v>1614</v>
      </c>
      <c r="E82" s="35">
        <f t="shared" si="99"/>
        <v>748</v>
      </c>
      <c r="F82" s="35">
        <f t="shared" si="100"/>
        <v>1458</v>
      </c>
      <c r="G82" s="35">
        <f t="shared" si="101"/>
        <v>1458</v>
      </c>
      <c r="H82" s="18">
        <f t="shared" si="36"/>
        <v>1750</v>
      </c>
      <c r="I82" s="18">
        <f t="shared" si="36"/>
        <v>1040</v>
      </c>
      <c r="J82" s="18">
        <f t="shared" si="36"/>
        <v>1040</v>
      </c>
      <c r="K82" s="18">
        <f t="shared" si="97"/>
        <v>2000</v>
      </c>
      <c r="L82" s="18">
        <f t="shared" si="97"/>
        <v>2000</v>
      </c>
      <c r="M82" s="18">
        <f t="shared" si="97"/>
        <v>2000</v>
      </c>
      <c r="N82" s="18">
        <f t="shared" si="102"/>
        <v>-250</v>
      </c>
      <c r="O82" s="18">
        <f t="shared" si="102"/>
        <v>-960</v>
      </c>
      <c r="P82" s="18">
        <f t="shared" si="102"/>
        <v>-960</v>
      </c>
      <c r="Q82" s="35">
        <f t="shared" ref="Q82:S82" si="104">Q81</f>
        <v>0</v>
      </c>
      <c r="R82" s="35">
        <f t="shared" si="104"/>
        <v>0</v>
      </c>
      <c r="S82" s="35">
        <f t="shared" si="104"/>
        <v>0</v>
      </c>
      <c r="T82" s="4">
        <f t="shared" si="93"/>
        <v>898</v>
      </c>
      <c r="U82" s="83">
        <f t="shared" si="25"/>
        <v>1600</v>
      </c>
      <c r="V82" s="83">
        <f t="shared" si="26"/>
        <v>1600</v>
      </c>
      <c r="W82" s="83">
        <f t="shared" si="27"/>
        <v>1600</v>
      </c>
      <c r="X82" s="4"/>
      <c r="Y82" s="18"/>
      <c r="Z82" s="18"/>
      <c r="AA82" s="18"/>
      <c r="AB82" s="50"/>
    </row>
    <row r="83" spans="1:30" ht="15" customHeight="1">
      <c r="A83" s="3">
        <v>69</v>
      </c>
      <c r="B83" s="34">
        <f t="shared" si="94"/>
        <v>45501</v>
      </c>
      <c r="C83" s="2">
        <f t="shared" si="95"/>
        <v>884</v>
      </c>
      <c r="D83" s="5">
        <f t="shared" si="96"/>
        <v>1612</v>
      </c>
      <c r="E83" s="35">
        <f t="shared" si="99"/>
        <v>746</v>
      </c>
      <c r="F83" s="35">
        <f t="shared" si="100"/>
        <v>1456</v>
      </c>
      <c r="G83" s="35">
        <f t="shared" si="101"/>
        <v>1456</v>
      </c>
      <c r="H83" s="18">
        <f t="shared" si="36"/>
        <v>1750</v>
      </c>
      <c r="I83" s="18">
        <f t="shared" si="36"/>
        <v>1040</v>
      </c>
      <c r="J83" s="18">
        <f t="shared" si="36"/>
        <v>1040</v>
      </c>
      <c r="K83" s="18">
        <f t="shared" si="97"/>
        <v>2000</v>
      </c>
      <c r="L83" s="18">
        <f t="shared" si="97"/>
        <v>2000</v>
      </c>
      <c r="M83" s="18">
        <f t="shared" si="97"/>
        <v>2000</v>
      </c>
      <c r="N83" s="18">
        <f t="shared" si="102"/>
        <v>-250</v>
      </c>
      <c r="O83" s="18">
        <f t="shared" si="102"/>
        <v>-960</v>
      </c>
      <c r="P83" s="18">
        <f t="shared" si="102"/>
        <v>-960</v>
      </c>
      <c r="Q83" s="35">
        <f t="shared" ref="Q83:S83" si="105">Q82</f>
        <v>0</v>
      </c>
      <c r="R83" s="35">
        <f t="shared" si="105"/>
        <v>0</v>
      </c>
      <c r="S83" s="35">
        <f t="shared" si="105"/>
        <v>0</v>
      </c>
      <c r="T83" s="4">
        <f t="shared" si="93"/>
        <v>896</v>
      </c>
      <c r="U83" s="83">
        <f t="shared" si="25"/>
        <v>1600</v>
      </c>
      <c r="V83" s="83">
        <f t="shared" si="26"/>
        <v>1600</v>
      </c>
      <c r="W83" s="83">
        <f t="shared" si="27"/>
        <v>1600</v>
      </c>
      <c r="X83" s="4"/>
      <c r="Y83" s="18"/>
      <c r="Z83" s="18"/>
      <c r="AA83" s="18"/>
      <c r="AB83" s="50"/>
    </row>
    <row r="84" spans="1:30" ht="15" customHeight="1">
      <c r="A84" s="3">
        <v>70</v>
      </c>
      <c r="B84" s="34">
        <f t="shared" si="94"/>
        <v>45502</v>
      </c>
      <c r="C84" s="2">
        <f t="shared" si="95"/>
        <v>884</v>
      </c>
      <c r="D84" s="5">
        <f t="shared" si="96"/>
        <v>1610</v>
      </c>
      <c r="E84" s="35">
        <f t="shared" si="99"/>
        <v>744</v>
      </c>
      <c r="F84" s="35">
        <f t="shared" si="100"/>
        <v>1454</v>
      </c>
      <c r="G84" s="35">
        <f t="shared" si="101"/>
        <v>1454</v>
      </c>
      <c r="H84" s="18">
        <f t="shared" si="36"/>
        <v>1750</v>
      </c>
      <c r="I84" s="18">
        <f t="shared" si="36"/>
        <v>1040</v>
      </c>
      <c r="J84" s="18">
        <f t="shared" si="36"/>
        <v>1040</v>
      </c>
      <c r="K84" s="18">
        <f t="shared" si="97"/>
        <v>2000</v>
      </c>
      <c r="L84" s="18">
        <f t="shared" si="97"/>
        <v>2000</v>
      </c>
      <c r="M84" s="18">
        <f t="shared" si="97"/>
        <v>2000</v>
      </c>
      <c r="N84" s="18">
        <f t="shared" si="102"/>
        <v>-250</v>
      </c>
      <c r="O84" s="18">
        <f t="shared" si="102"/>
        <v>-960</v>
      </c>
      <c r="P84" s="18">
        <f t="shared" si="102"/>
        <v>-960</v>
      </c>
      <c r="Q84" s="35">
        <f t="shared" ref="Q84:S84" si="106">Q83</f>
        <v>0</v>
      </c>
      <c r="R84" s="35">
        <f t="shared" si="106"/>
        <v>0</v>
      </c>
      <c r="S84" s="35">
        <f t="shared" si="106"/>
        <v>0</v>
      </c>
      <c r="T84" s="4">
        <f t="shared" si="93"/>
        <v>894</v>
      </c>
      <c r="U84" s="83">
        <f t="shared" si="25"/>
        <v>1600</v>
      </c>
      <c r="V84" s="83">
        <f t="shared" si="26"/>
        <v>1600</v>
      </c>
      <c r="W84" s="83">
        <f t="shared" si="27"/>
        <v>1600</v>
      </c>
      <c r="X84" s="4"/>
      <c r="Y84" s="18"/>
      <c r="Z84" s="18"/>
      <c r="AA84" s="18"/>
      <c r="AB84" s="50"/>
    </row>
    <row r="85" spans="1:30" ht="15" customHeight="1">
      <c r="A85" s="3">
        <v>71</v>
      </c>
      <c r="B85" s="34">
        <f t="shared" si="94"/>
        <v>45503</v>
      </c>
      <c r="C85" s="2">
        <f t="shared" si="95"/>
        <v>884</v>
      </c>
      <c r="D85" s="5">
        <f t="shared" si="96"/>
        <v>1608</v>
      </c>
      <c r="E85" s="35">
        <f t="shared" si="99"/>
        <v>742</v>
      </c>
      <c r="F85" s="35">
        <f t="shared" si="100"/>
        <v>1452</v>
      </c>
      <c r="G85" s="35">
        <f t="shared" si="101"/>
        <v>1452</v>
      </c>
      <c r="H85" s="18">
        <f t="shared" si="36"/>
        <v>1750</v>
      </c>
      <c r="I85" s="18">
        <f t="shared" si="36"/>
        <v>1040</v>
      </c>
      <c r="J85" s="18">
        <f t="shared" si="36"/>
        <v>1040</v>
      </c>
      <c r="K85" s="18">
        <f t="shared" si="97"/>
        <v>2000</v>
      </c>
      <c r="L85" s="18">
        <f t="shared" si="97"/>
        <v>2000</v>
      </c>
      <c r="M85" s="18">
        <f t="shared" si="97"/>
        <v>2000</v>
      </c>
      <c r="N85" s="18">
        <f t="shared" si="102"/>
        <v>-250</v>
      </c>
      <c r="O85" s="18">
        <f t="shared" si="102"/>
        <v>-960</v>
      </c>
      <c r="P85" s="18">
        <f t="shared" si="102"/>
        <v>-960</v>
      </c>
      <c r="Q85" s="35">
        <f t="shared" ref="Q85:S85" si="107">Q84</f>
        <v>0</v>
      </c>
      <c r="R85" s="35">
        <f t="shared" si="107"/>
        <v>0</v>
      </c>
      <c r="S85" s="35">
        <f t="shared" si="107"/>
        <v>0</v>
      </c>
      <c r="T85" s="4">
        <f t="shared" si="93"/>
        <v>892</v>
      </c>
      <c r="U85" s="83">
        <f t="shared" ref="U85:U148" si="108">U84+$X85*1000-Q85</f>
        <v>1600</v>
      </c>
      <c r="V85" s="83">
        <f t="shared" ref="V85:V148" si="109">V84+$X85*1000-R85</f>
        <v>1600</v>
      </c>
      <c r="W85" s="83">
        <f t="shared" ref="W85:W148" si="110">W84+$X85*1000-S85</f>
        <v>1600</v>
      </c>
      <c r="X85" s="4"/>
      <c r="Y85" s="18"/>
      <c r="Z85" s="18"/>
      <c r="AA85" s="18"/>
      <c r="AB85" s="50"/>
    </row>
    <row r="86" spans="1:30" ht="15" customHeight="1">
      <c r="A86" s="3">
        <v>72</v>
      </c>
      <c r="B86" s="34">
        <f t="shared" si="94"/>
        <v>45504</v>
      </c>
      <c r="C86" s="2">
        <f t="shared" si="95"/>
        <v>884</v>
      </c>
      <c r="D86" s="5">
        <f t="shared" si="96"/>
        <v>1606</v>
      </c>
      <c r="E86" s="35">
        <f t="shared" si="99"/>
        <v>740</v>
      </c>
      <c r="F86" s="35">
        <f t="shared" si="100"/>
        <v>1450</v>
      </c>
      <c r="G86" s="35">
        <f t="shared" si="101"/>
        <v>1450</v>
      </c>
      <c r="H86" s="18">
        <f t="shared" si="36"/>
        <v>1750</v>
      </c>
      <c r="I86" s="18">
        <f t="shared" si="36"/>
        <v>1040</v>
      </c>
      <c r="J86" s="18">
        <f t="shared" si="36"/>
        <v>1040</v>
      </c>
      <c r="K86" s="18">
        <f t="shared" si="97"/>
        <v>2000</v>
      </c>
      <c r="L86" s="18">
        <f t="shared" si="97"/>
        <v>2000</v>
      </c>
      <c r="M86" s="18">
        <f t="shared" si="97"/>
        <v>2000</v>
      </c>
      <c r="N86" s="18">
        <f t="shared" si="102"/>
        <v>-250</v>
      </c>
      <c r="O86" s="18">
        <f t="shared" si="102"/>
        <v>-960</v>
      </c>
      <c r="P86" s="18">
        <f t="shared" si="102"/>
        <v>-960</v>
      </c>
      <c r="Q86" s="35">
        <f t="shared" ref="Q86:S86" si="111">Q85</f>
        <v>0</v>
      </c>
      <c r="R86" s="35">
        <f t="shared" si="111"/>
        <v>0</v>
      </c>
      <c r="S86" s="35">
        <f t="shared" si="111"/>
        <v>0</v>
      </c>
      <c r="T86" s="4">
        <f t="shared" si="93"/>
        <v>890</v>
      </c>
      <c r="U86" s="83">
        <f t="shared" si="108"/>
        <v>1600</v>
      </c>
      <c r="V86" s="83">
        <f t="shared" si="109"/>
        <v>1600</v>
      </c>
      <c r="W86" s="83">
        <f t="shared" si="110"/>
        <v>1600</v>
      </c>
      <c r="X86" s="4"/>
      <c r="Y86" s="18"/>
      <c r="Z86" s="18"/>
      <c r="AA86" s="18"/>
      <c r="AB86" s="50"/>
    </row>
    <row r="87" spans="1:30" ht="15" customHeight="1">
      <c r="A87" s="3">
        <v>73</v>
      </c>
      <c r="B87" s="34">
        <f t="shared" si="94"/>
        <v>45505</v>
      </c>
      <c r="C87" s="2">
        <f t="shared" si="95"/>
        <v>884</v>
      </c>
      <c r="D87" s="5">
        <f t="shared" si="96"/>
        <v>1604</v>
      </c>
      <c r="E87" s="35">
        <f t="shared" si="99"/>
        <v>738</v>
      </c>
      <c r="F87" s="35">
        <f t="shared" si="100"/>
        <v>1448</v>
      </c>
      <c r="G87" s="35">
        <f t="shared" si="101"/>
        <v>1448</v>
      </c>
      <c r="H87" s="18">
        <f t="shared" si="36"/>
        <v>1750</v>
      </c>
      <c r="I87" s="18">
        <f t="shared" si="36"/>
        <v>1040</v>
      </c>
      <c r="J87" s="18">
        <f t="shared" si="36"/>
        <v>1040</v>
      </c>
      <c r="K87" s="18">
        <f t="shared" si="97"/>
        <v>2000</v>
      </c>
      <c r="L87" s="18">
        <f t="shared" si="97"/>
        <v>2000</v>
      </c>
      <c r="M87" s="18">
        <f t="shared" si="97"/>
        <v>2000</v>
      </c>
      <c r="N87" s="18">
        <f t="shared" si="102"/>
        <v>-250</v>
      </c>
      <c r="O87" s="18">
        <f t="shared" si="102"/>
        <v>-960</v>
      </c>
      <c r="P87" s="18">
        <f t="shared" si="102"/>
        <v>-960</v>
      </c>
      <c r="Q87" s="35">
        <f t="shared" ref="Q87:S87" si="112">Q86</f>
        <v>0</v>
      </c>
      <c r="R87" s="35">
        <f t="shared" si="112"/>
        <v>0</v>
      </c>
      <c r="S87" s="35">
        <f t="shared" si="112"/>
        <v>0</v>
      </c>
      <c r="T87" s="4">
        <f t="shared" si="93"/>
        <v>888</v>
      </c>
      <c r="U87" s="83">
        <f t="shared" si="108"/>
        <v>1600</v>
      </c>
      <c r="V87" s="83">
        <f t="shared" si="109"/>
        <v>1600</v>
      </c>
      <c r="W87" s="83">
        <f t="shared" si="110"/>
        <v>1600</v>
      </c>
      <c r="X87" s="4"/>
      <c r="Y87" s="18"/>
      <c r="Z87" s="18"/>
      <c r="AA87" s="18"/>
      <c r="AB87" s="50"/>
      <c r="AD87" s="57">
        <v>45355</v>
      </c>
    </row>
    <row r="88" spans="1:30" ht="15" customHeight="1">
      <c r="A88" s="3">
        <v>74</v>
      </c>
      <c r="B88" s="34">
        <f t="shared" si="94"/>
        <v>45506</v>
      </c>
      <c r="C88" s="2">
        <f t="shared" si="95"/>
        <v>884</v>
      </c>
      <c r="D88" s="5">
        <f t="shared" si="96"/>
        <v>1602</v>
      </c>
      <c r="E88" s="35">
        <f t="shared" si="99"/>
        <v>736</v>
      </c>
      <c r="F88" s="35">
        <f t="shared" si="100"/>
        <v>1446</v>
      </c>
      <c r="G88" s="35">
        <f t="shared" si="101"/>
        <v>1446</v>
      </c>
      <c r="H88" s="18">
        <f t="shared" si="36"/>
        <v>1750</v>
      </c>
      <c r="I88" s="18">
        <f t="shared" si="36"/>
        <v>1040</v>
      </c>
      <c r="J88" s="18">
        <f t="shared" si="36"/>
        <v>1040</v>
      </c>
      <c r="K88" s="18">
        <f t="shared" si="97"/>
        <v>2000</v>
      </c>
      <c r="L88" s="18">
        <f t="shared" si="97"/>
        <v>2000</v>
      </c>
      <c r="M88" s="18">
        <f t="shared" si="97"/>
        <v>2000</v>
      </c>
      <c r="N88" s="18">
        <f t="shared" si="102"/>
        <v>-250</v>
      </c>
      <c r="O88" s="18">
        <f t="shared" si="102"/>
        <v>-960</v>
      </c>
      <c r="P88" s="18">
        <f t="shared" si="102"/>
        <v>-960</v>
      </c>
      <c r="Q88" s="35">
        <f t="shared" ref="Q88:S88" si="113">Q87</f>
        <v>0</v>
      </c>
      <c r="R88" s="35">
        <f t="shared" si="113"/>
        <v>0</v>
      </c>
      <c r="S88" s="35">
        <f t="shared" si="113"/>
        <v>0</v>
      </c>
      <c r="T88" s="4">
        <f t="shared" si="93"/>
        <v>886</v>
      </c>
      <c r="U88" s="83">
        <f t="shared" si="108"/>
        <v>1600</v>
      </c>
      <c r="V88" s="83">
        <f t="shared" si="109"/>
        <v>1600</v>
      </c>
      <c r="W88" s="83">
        <f t="shared" si="110"/>
        <v>1600</v>
      </c>
      <c r="X88" s="4"/>
      <c r="Y88" s="18"/>
      <c r="Z88" s="18"/>
      <c r="AA88" s="18"/>
      <c r="AB88" s="50"/>
      <c r="AD88" s="57">
        <v>45359</v>
      </c>
    </row>
    <row r="89" spans="1:30" ht="15" customHeight="1">
      <c r="A89" s="3">
        <v>75</v>
      </c>
      <c r="B89" s="34">
        <f t="shared" si="94"/>
        <v>45507</v>
      </c>
      <c r="C89" s="2">
        <f t="shared" si="95"/>
        <v>884</v>
      </c>
      <c r="D89" s="5">
        <f t="shared" si="96"/>
        <v>1600</v>
      </c>
      <c r="E89" s="35">
        <f t="shared" si="99"/>
        <v>734</v>
      </c>
      <c r="F89" s="35">
        <f t="shared" si="100"/>
        <v>1444</v>
      </c>
      <c r="G89" s="35">
        <f t="shared" si="101"/>
        <v>1444</v>
      </c>
      <c r="H89" s="18">
        <f t="shared" si="36"/>
        <v>1750</v>
      </c>
      <c r="I89" s="18">
        <f t="shared" si="36"/>
        <v>1040</v>
      </c>
      <c r="J89" s="18">
        <f t="shared" si="36"/>
        <v>1040</v>
      </c>
      <c r="K89" s="18">
        <f t="shared" si="97"/>
        <v>2000</v>
      </c>
      <c r="L89" s="18">
        <f t="shared" si="97"/>
        <v>2000</v>
      </c>
      <c r="M89" s="18">
        <f t="shared" si="97"/>
        <v>2000</v>
      </c>
      <c r="N89" s="18">
        <f t="shared" si="102"/>
        <v>-250</v>
      </c>
      <c r="O89" s="18">
        <f t="shared" si="102"/>
        <v>-960</v>
      </c>
      <c r="P89" s="18">
        <f t="shared" si="102"/>
        <v>-960</v>
      </c>
      <c r="Q89" s="35">
        <f t="shared" ref="Q89:S89" si="114">Q88</f>
        <v>0</v>
      </c>
      <c r="R89" s="35">
        <f t="shared" si="114"/>
        <v>0</v>
      </c>
      <c r="S89" s="35">
        <f t="shared" si="114"/>
        <v>0</v>
      </c>
      <c r="T89" s="4">
        <f t="shared" si="93"/>
        <v>884</v>
      </c>
      <c r="U89" s="83">
        <f t="shared" si="108"/>
        <v>1600</v>
      </c>
      <c r="V89" s="83">
        <f t="shared" si="109"/>
        <v>1600</v>
      </c>
      <c r="W89" s="83">
        <f t="shared" si="110"/>
        <v>1600</v>
      </c>
      <c r="X89" s="4"/>
      <c r="Y89" s="18"/>
      <c r="Z89" s="18"/>
      <c r="AA89" s="18"/>
      <c r="AB89" s="50"/>
      <c r="AD89" s="57">
        <v>45364</v>
      </c>
    </row>
    <row r="90" spans="1:30" ht="15" customHeight="1">
      <c r="A90" s="3">
        <v>76</v>
      </c>
      <c r="B90" s="34">
        <f t="shared" si="94"/>
        <v>45508</v>
      </c>
      <c r="C90" s="2">
        <f t="shared" si="95"/>
        <v>884</v>
      </c>
      <c r="D90" s="5">
        <f t="shared" si="96"/>
        <v>1598</v>
      </c>
      <c r="E90" s="35">
        <f t="shared" si="99"/>
        <v>732</v>
      </c>
      <c r="F90" s="35">
        <f t="shared" si="100"/>
        <v>1442</v>
      </c>
      <c r="G90" s="35">
        <f t="shared" si="101"/>
        <v>1442</v>
      </c>
      <c r="H90" s="18">
        <f t="shared" si="36"/>
        <v>1750</v>
      </c>
      <c r="I90" s="18">
        <f t="shared" si="36"/>
        <v>1040</v>
      </c>
      <c r="J90" s="18">
        <f t="shared" si="36"/>
        <v>1040</v>
      </c>
      <c r="K90" s="18">
        <f t="shared" si="97"/>
        <v>2000</v>
      </c>
      <c r="L90" s="18">
        <f t="shared" si="97"/>
        <v>2000</v>
      </c>
      <c r="M90" s="18">
        <f t="shared" si="97"/>
        <v>2000</v>
      </c>
      <c r="N90" s="18">
        <f t="shared" si="102"/>
        <v>-250</v>
      </c>
      <c r="O90" s="18">
        <f t="shared" si="102"/>
        <v>-960</v>
      </c>
      <c r="P90" s="18">
        <f t="shared" si="102"/>
        <v>-960</v>
      </c>
      <c r="Q90" s="35">
        <f t="shared" ref="Q90:S90" si="115">Q89</f>
        <v>0</v>
      </c>
      <c r="R90" s="35">
        <f t="shared" si="115"/>
        <v>0</v>
      </c>
      <c r="S90" s="35">
        <f t="shared" si="115"/>
        <v>0</v>
      </c>
      <c r="T90" s="4">
        <f t="shared" si="93"/>
        <v>882</v>
      </c>
      <c r="U90" s="83">
        <f t="shared" si="108"/>
        <v>1600</v>
      </c>
      <c r="V90" s="83">
        <f t="shared" si="109"/>
        <v>1600</v>
      </c>
      <c r="W90" s="83">
        <f t="shared" si="110"/>
        <v>1600</v>
      </c>
      <c r="X90" s="4"/>
      <c r="Y90" s="18"/>
      <c r="Z90" s="18"/>
      <c r="AA90" s="18"/>
      <c r="AB90" s="50"/>
    </row>
    <row r="91" spans="1:30" ht="15" customHeight="1">
      <c r="A91" s="3">
        <v>77</v>
      </c>
      <c r="B91" s="34">
        <f t="shared" si="94"/>
        <v>45509</v>
      </c>
      <c r="C91" s="2">
        <f t="shared" si="95"/>
        <v>884</v>
      </c>
      <c r="D91" s="5">
        <f t="shared" si="96"/>
        <v>1596</v>
      </c>
      <c r="E91" s="35">
        <f t="shared" si="99"/>
        <v>730</v>
      </c>
      <c r="F91" s="35">
        <f t="shared" si="100"/>
        <v>1440</v>
      </c>
      <c r="G91" s="35">
        <f t="shared" si="101"/>
        <v>1440</v>
      </c>
      <c r="H91" s="18">
        <f t="shared" si="36"/>
        <v>1750</v>
      </c>
      <c r="I91" s="18">
        <f t="shared" si="36"/>
        <v>1040</v>
      </c>
      <c r="J91" s="18">
        <f t="shared" si="36"/>
        <v>1040</v>
      </c>
      <c r="K91" s="18">
        <f t="shared" si="97"/>
        <v>2000</v>
      </c>
      <c r="L91" s="18">
        <f t="shared" si="97"/>
        <v>2000</v>
      </c>
      <c r="M91" s="18">
        <f t="shared" si="97"/>
        <v>2000</v>
      </c>
      <c r="N91" s="18">
        <f t="shared" si="102"/>
        <v>-250</v>
      </c>
      <c r="O91" s="18">
        <f t="shared" si="102"/>
        <v>-960</v>
      </c>
      <c r="P91" s="18">
        <f t="shared" si="102"/>
        <v>-960</v>
      </c>
      <c r="Q91" s="35">
        <f t="shared" ref="Q91:S91" si="116">Q90</f>
        <v>0</v>
      </c>
      <c r="R91" s="35">
        <f t="shared" si="116"/>
        <v>0</v>
      </c>
      <c r="S91" s="35">
        <f t="shared" si="116"/>
        <v>0</v>
      </c>
      <c r="T91" s="4">
        <f t="shared" si="93"/>
        <v>880</v>
      </c>
      <c r="U91" s="83">
        <f t="shared" si="108"/>
        <v>1600</v>
      </c>
      <c r="V91" s="83">
        <f t="shared" si="109"/>
        <v>1600</v>
      </c>
      <c r="W91" s="83">
        <f t="shared" si="110"/>
        <v>1600</v>
      </c>
      <c r="X91" s="4"/>
      <c r="Y91" s="18"/>
      <c r="Z91" s="18"/>
      <c r="AA91" s="18"/>
      <c r="AB91" s="50"/>
    </row>
    <row r="92" spans="1:30" ht="15" customHeight="1">
      <c r="A92" s="3">
        <v>78</v>
      </c>
      <c r="B92" s="34">
        <f t="shared" si="94"/>
        <v>45510</v>
      </c>
      <c r="C92" s="2">
        <f t="shared" si="95"/>
        <v>884</v>
      </c>
      <c r="D92" s="5">
        <f t="shared" si="96"/>
        <v>1594</v>
      </c>
      <c r="E92" s="35">
        <f t="shared" si="99"/>
        <v>728</v>
      </c>
      <c r="F92" s="35">
        <f t="shared" si="100"/>
        <v>1438</v>
      </c>
      <c r="G92" s="35">
        <f t="shared" si="101"/>
        <v>1438</v>
      </c>
      <c r="H92" s="18">
        <f t="shared" si="36"/>
        <v>1750</v>
      </c>
      <c r="I92" s="18">
        <f t="shared" si="36"/>
        <v>1040</v>
      </c>
      <c r="J92" s="18">
        <f t="shared" si="36"/>
        <v>1040</v>
      </c>
      <c r="K92" s="18">
        <f t="shared" si="97"/>
        <v>2000</v>
      </c>
      <c r="L92" s="18">
        <f t="shared" si="97"/>
        <v>2000</v>
      </c>
      <c r="M92" s="18">
        <f t="shared" si="97"/>
        <v>2000</v>
      </c>
      <c r="N92" s="18">
        <f t="shared" si="102"/>
        <v>-250</v>
      </c>
      <c r="O92" s="18">
        <f t="shared" si="102"/>
        <v>-960</v>
      </c>
      <c r="P92" s="18">
        <f t="shared" si="102"/>
        <v>-960</v>
      </c>
      <c r="Q92" s="35">
        <f t="shared" ref="Q92:S92" si="117">Q91</f>
        <v>0</v>
      </c>
      <c r="R92" s="35">
        <f t="shared" si="117"/>
        <v>0</v>
      </c>
      <c r="S92" s="35">
        <f t="shared" si="117"/>
        <v>0</v>
      </c>
      <c r="T92" s="4">
        <f t="shared" si="93"/>
        <v>878</v>
      </c>
      <c r="U92" s="83">
        <f t="shared" si="108"/>
        <v>1600</v>
      </c>
      <c r="V92" s="83">
        <f t="shared" si="109"/>
        <v>1600</v>
      </c>
      <c r="W92" s="83">
        <f t="shared" si="110"/>
        <v>1600</v>
      </c>
      <c r="X92" s="4"/>
      <c r="Y92" s="18"/>
      <c r="Z92" s="18"/>
      <c r="AA92" s="18"/>
      <c r="AB92" s="50"/>
    </row>
    <row r="93" spans="1:30" ht="15" customHeight="1">
      <c r="A93" s="3">
        <v>79</v>
      </c>
      <c r="B93" s="34">
        <f t="shared" si="94"/>
        <v>45511</v>
      </c>
      <c r="C93" s="2">
        <f t="shared" si="95"/>
        <v>884</v>
      </c>
      <c r="D93" s="5">
        <f t="shared" si="96"/>
        <v>1592</v>
      </c>
      <c r="E93" s="35">
        <f t="shared" si="99"/>
        <v>726</v>
      </c>
      <c r="F93" s="35">
        <f t="shared" si="100"/>
        <v>1436</v>
      </c>
      <c r="G93" s="35">
        <f t="shared" si="101"/>
        <v>1436</v>
      </c>
      <c r="H93" s="18">
        <f t="shared" si="36"/>
        <v>1750</v>
      </c>
      <c r="I93" s="18">
        <f t="shared" si="36"/>
        <v>1040</v>
      </c>
      <c r="J93" s="18">
        <f t="shared" si="36"/>
        <v>1040</v>
      </c>
      <c r="K93" s="18">
        <f t="shared" si="97"/>
        <v>2000</v>
      </c>
      <c r="L93" s="18">
        <f t="shared" si="97"/>
        <v>2000</v>
      </c>
      <c r="M93" s="18">
        <f t="shared" si="97"/>
        <v>2000</v>
      </c>
      <c r="N93" s="18">
        <f t="shared" si="102"/>
        <v>-250</v>
      </c>
      <c r="O93" s="18">
        <f t="shared" si="102"/>
        <v>-960</v>
      </c>
      <c r="P93" s="18">
        <f t="shared" si="102"/>
        <v>-960</v>
      </c>
      <c r="Q93" s="35">
        <f t="shared" ref="Q93:S93" si="118">Q92</f>
        <v>0</v>
      </c>
      <c r="R93" s="35">
        <f t="shared" si="118"/>
        <v>0</v>
      </c>
      <c r="S93" s="35">
        <f t="shared" si="118"/>
        <v>0</v>
      </c>
      <c r="T93" s="4">
        <f t="shared" si="93"/>
        <v>876</v>
      </c>
      <c r="U93" s="83">
        <f t="shared" si="108"/>
        <v>1600</v>
      </c>
      <c r="V93" s="83">
        <f t="shared" si="109"/>
        <v>1600</v>
      </c>
      <c r="W93" s="83">
        <f t="shared" si="110"/>
        <v>1600</v>
      </c>
      <c r="X93" s="4"/>
      <c r="Y93" s="18"/>
      <c r="Z93" s="18"/>
      <c r="AA93" s="18"/>
      <c r="AB93" s="50"/>
    </row>
    <row r="94" spans="1:30" ht="15" customHeight="1">
      <c r="A94" s="3">
        <v>80</v>
      </c>
      <c r="B94" s="34">
        <f t="shared" si="94"/>
        <v>45512</v>
      </c>
      <c r="C94" s="2">
        <f t="shared" si="95"/>
        <v>884</v>
      </c>
      <c r="D94" s="5">
        <f t="shared" si="96"/>
        <v>1590</v>
      </c>
      <c r="E94" s="35">
        <f t="shared" ref="E94:E117" si="119">C94+D94-H94</f>
        <v>724</v>
      </c>
      <c r="F94" s="35">
        <f t="shared" ref="F94:F117" si="120">C94+D94-I94</f>
        <v>1434</v>
      </c>
      <c r="G94" s="35">
        <f t="shared" ref="G94:G117" si="121">D94+C94-J94</f>
        <v>1434</v>
      </c>
      <c r="H94" s="18">
        <f t="shared" ref="H94:H117" si="122">K94+N94</f>
        <v>1750</v>
      </c>
      <c r="I94" s="18">
        <f t="shared" ref="I94:I117" si="123">L94+O94</f>
        <v>1040</v>
      </c>
      <c r="J94" s="18">
        <f t="shared" ref="J94:J117" si="124">M94+P94</f>
        <v>1040</v>
      </c>
      <c r="K94" s="18">
        <f t="shared" ref="K94:M94" si="125">K93</f>
        <v>2000</v>
      </c>
      <c r="L94" s="18">
        <f t="shared" si="125"/>
        <v>2000</v>
      </c>
      <c r="M94" s="18">
        <f t="shared" si="125"/>
        <v>2000</v>
      </c>
      <c r="N94" s="18">
        <f t="shared" ref="N94:N117" si="126">N93-Q94</f>
        <v>-250</v>
      </c>
      <c r="O94" s="18">
        <f t="shared" ref="O94:O117" si="127">O93-R94</f>
        <v>-960</v>
      </c>
      <c r="P94" s="18">
        <f t="shared" ref="P94:P117" si="128">P93-S94</f>
        <v>-960</v>
      </c>
      <c r="Q94" s="35">
        <f t="shared" ref="Q94:S94" si="129">Q93</f>
        <v>0</v>
      </c>
      <c r="R94" s="35">
        <f t="shared" si="129"/>
        <v>0</v>
      </c>
      <c r="S94" s="35">
        <f t="shared" si="129"/>
        <v>0</v>
      </c>
      <c r="T94" s="4">
        <f t="shared" ref="T94:T117" si="130">D94+C94-V94</f>
        <v>874</v>
      </c>
      <c r="U94" s="83">
        <f t="shared" si="108"/>
        <v>1600</v>
      </c>
      <c r="V94" s="83">
        <f t="shared" si="109"/>
        <v>1600</v>
      </c>
      <c r="W94" s="83">
        <f t="shared" si="110"/>
        <v>1600</v>
      </c>
      <c r="X94" s="4"/>
      <c r="Y94" s="18"/>
      <c r="Z94" s="18"/>
      <c r="AA94" s="18"/>
      <c r="AB94" s="50"/>
    </row>
    <row r="95" spans="1:30" ht="15" customHeight="1">
      <c r="A95" s="3">
        <v>81</v>
      </c>
      <c r="B95" s="34">
        <f t="shared" si="94"/>
        <v>45513</v>
      </c>
      <c r="C95" s="2">
        <f t="shared" si="95"/>
        <v>884</v>
      </c>
      <c r="D95" s="5">
        <f t="shared" si="96"/>
        <v>1588</v>
      </c>
      <c r="E95" s="35">
        <f t="shared" si="119"/>
        <v>722</v>
      </c>
      <c r="F95" s="35">
        <f t="shared" si="120"/>
        <v>1432</v>
      </c>
      <c r="G95" s="35">
        <f t="shared" si="121"/>
        <v>1432</v>
      </c>
      <c r="H95" s="18">
        <f t="shared" si="122"/>
        <v>1750</v>
      </c>
      <c r="I95" s="18">
        <f t="shared" si="123"/>
        <v>1040</v>
      </c>
      <c r="J95" s="18">
        <f t="shared" si="124"/>
        <v>1040</v>
      </c>
      <c r="K95" s="18">
        <f t="shared" ref="K95:M95" si="131">K94</f>
        <v>2000</v>
      </c>
      <c r="L95" s="18">
        <f t="shared" si="131"/>
        <v>2000</v>
      </c>
      <c r="M95" s="18">
        <f t="shared" si="131"/>
        <v>2000</v>
      </c>
      <c r="N95" s="18">
        <f t="shared" si="126"/>
        <v>-250</v>
      </c>
      <c r="O95" s="18">
        <f t="shared" si="127"/>
        <v>-960</v>
      </c>
      <c r="P95" s="18">
        <f t="shared" si="128"/>
        <v>-960</v>
      </c>
      <c r="Q95" s="35">
        <f t="shared" ref="Q95:S95" si="132">Q94</f>
        <v>0</v>
      </c>
      <c r="R95" s="35">
        <f t="shared" si="132"/>
        <v>0</v>
      </c>
      <c r="S95" s="35">
        <f t="shared" si="132"/>
        <v>0</v>
      </c>
      <c r="T95" s="4">
        <f t="shared" si="130"/>
        <v>872</v>
      </c>
      <c r="U95" s="83">
        <f t="shared" si="108"/>
        <v>1600</v>
      </c>
      <c r="V95" s="83">
        <f t="shared" si="109"/>
        <v>1600</v>
      </c>
      <c r="W95" s="83">
        <f t="shared" si="110"/>
        <v>1600</v>
      </c>
      <c r="X95" s="4"/>
      <c r="Y95" s="18"/>
      <c r="Z95" s="18"/>
      <c r="AA95" s="18"/>
      <c r="AB95" s="50"/>
    </row>
    <row r="96" spans="1:30" ht="15" customHeight="1">
      <c r="A96" s="3">
        <v>82</v>
      </c>
      <c r="B96" s="34">
        <f t="shared" si="94"/>
        <v>45514</v>
      </c>
      <c r="C96" s="2">
        <f t="shared" si="95"/>
        <v>884</v>
      </c>
      <c r="D96" s="5">
        <f t="shared" si="96"/>
        <v>1586</v>
      </c>
      <c r="E96" s="35">
        <f t="shared" si="119"/>
        <v>720</v>
      </c>
      <c r="F96" s="35">
        <f t="shared" si="120"/>
        <v>1430</v>
      </c>
      <c r="G96" s="35">
        <f t="shared" si="121"/>
        <v>1430</v>
      </c>
      <c r="H96" s="18">
        <f t="shared" si="122"/>
        <v>1750</v>
      </c>
      <c r="I96" s="18">
        <f t="shared" si="123"/>
        <v>1040</v>
      </c>
      <c r="J96" s="18">
        <f t="shared" si="124"/>
        <v>1040</v>
      </c>
      <c r="K96" s="18">
        <f t="shared" ref="K96:M96" si="133">K95</f>
        <v>2000</v>
      </c>
      <c r="L96" s="18">
        <f t="shared" si="133"/>
        <v>2000</v>
      </c>
      <c r="M96" s="18">
        <f t="shared" si="133"/>
        <v>2000</v>
      </c>
      <c r="N96" s="18">
        <f t="shared" si="126"/>
        <v>-250</v>
      </c>
      <c r="O96" s="18">
        <f t="shared" si="127"/>
        <v>-960</v>
      </c>
      <c r="P96" s="18">
        <f t="shared" si="128"/>
        <v>-960</v>
      </c>
      <c r="Q96" s="35">
        <f t="shared" ref="Q96:S96" si="134">Q95</f>
        <v>0</v>
      </c>
      <c r="R96" s="35">
        <f t="shared" si="134"/>
        <v>0</v>
      </c>
      <c r="S96" s="35">
        <f t="shared" si="134"/>
        <v>0</v>
      </c>
      <c r="T96" s="4">
        <f t="shared" si="130"/>
        <v>870</v>
      </c>
      <c r="U96" s="83">
        <f t="shared" si="108"/>
        <v>1600</v>
      </c>
      <c r="V96" s="83">
        <f t="shared" si="109"/>
        <v>1600</v>
      </c>
      <c r="W96" s="83">
        <f t="shared" si="110"/>
        <v>1600</v>
      </c>
      <c r="X96" s="4"/>
      <c r="Y96" s="18"/>
      <c r="Z96" s="18"/>
      <c r="AA96" s="18"/>
      <c r="AB96" s="50"/>
    </row>
    <row r="97" spans="1:28" ht="15" customHeight="1">
      <c r="A97" s="3">
        <v>83</v>
      </c>
      <c r="B97" s="34">
        <f t="shared" si="94"/>
        <v>45515</v>
      </c>
      <c r="C97" s="2">
        <f t="shared" si="95"/>
        <v>884</v>
      </c>
      <c r="D97" s="5">
        <f t="shared" si="96"/>
        <v>1584</v>
      </c>
      <c r="E97" s="35">
        <f t="shared" si="119"/>
        <v>718</v>
      </c>
      <c r="F97" s="35">
        <f t="shared" si="120"/>
        <v>1428</v>
      </c>
      <c r="G97" s="35">
        <f t="shared" si="121"/>
        <v>1428</v>
      </c>
      <c r="H97" s="18">
        <f t="shared" si="122"/>
        <v>1750</v>
      </c>
      <c r="I97" s="18">
        <f t="shared" si="123"/>
        <v>1040</v>
      </c>
      <c r="J97" s="18">
        <f t="shared" si="124"/>
        <v>1040</v>
      </c>
      <c r="K97" s="18">
        <f t="shared" ref="K97:M97" si="135">K96</f>
        <v>2000</v>
      </c>
      <c r="L97" s="18">
        <f t="shared" si="135"/>
        <v>2000</v>
      </c>
      <c r="M97" s="18">
        <f t="shared" si="135"/>
        <v>2000</v>
      </c>
      <c r="N97" s="18">
        <f t="shared" si="126"/>
        <v>-250</v>
      </c>
      <c r="O97" s="18">
        <f t="shared" si="127"/>
        <v>-960</v>
      </c>
      <c r="P97" s="18">
        <f t="shared" si="128"/>
        <v>-960</v>
      </c>
      <c r="Q97" s="35">
        <f t="shared" ref="Q97:S97" si="136">Q96</f>
        <v>0</v>
      </c>
      <c r="R97" s="35">
        <f t="shared" si="136"/>
        <v>0</v>
      </c>
      <c r="S97" s="35">
        <f t="shared" si="136"/>
        <v>0</v>
      </c>
      <c r="T97" s="4">
        <f t="shared" si="130"/>
        <v>868</v>
      </c>
      <c r="U97" s="83">
        <f t="shared" si="108"/>
        <v>1600</v>
      </c>
      <c r="V97" s="83">
        <f t="shared" si="109"/>
        <v>1600</v>
      </c>
      <c r="W97" s="83">
        <f t="shared" si="110"/>
        <v>1600</v>
      </c>
      <c r="X97" s="4"/>
      <c r="Y97" s="18"/>
      <c r="Z97" s="18"/>
      <c r="AA97" s="18"/>
      <c r="AB97" s="50"/>
    </row>
    <row r="98" spans="1:28" ht="15" customHeight="1">
      <c r="A98" s="3">
        <v>84</v>
      </c>
      <c r="B98" s="34">
        <f t="shared" si="94"/>
        <v>45516</v>
      </c>
      <c r="C98" s="2">
        <f t="shared" si="95"/>
        <v>884</v>
      </c>
      <c r="D98" s="5">
        <f t="shared" si="96"/>
        <v>1582</v>
      </c>
      <c r="E98" s="35">
        <f t="shared" si="119"/>
        <v>716</v>
      </c>
      <c r="F98" s="35">
        <f t="shared" si="120"/>
        <v>1426</v>
      </c>
      <c r="G98" s="35">
        <f t="shared" si="121"/>
        <v>1426</v>
      </c>
      <c r="H98" s="18">
        <f t="shared" si="122"/>
        <v>1750</v>
      </c>
      <c r="I98" s="18">
        <f t="shared" si="123"/>
        <v>1040</v>
      </c>
      <c r="J98" s="18">
        <f t="shared" si="124"/>
        <v>1040</v>
      </c>
      <c r="K98" s="18">
        <f t="shared" ref="K98:M98" si="137">K97</f>
        <v>2000</v>
      </c>
      <c r="L98" s="18">
        <f t="shared" si="137"/>
        <v>2000</v>
      </c>
      <c r="M98" s="18">
        <f t="shared" si="137"/>
        <v>2000</v>
      </c>
      <c r="N98" s="18">
        <f t="shared" si="126"/>
        <v>-250</v>
      </c>
      <c r="O98" s="18">
        <f t="shared" si="127"/>
        <v>-960</v>
      </c>
      <c r="P98" s="18">
        <f t="shared" si="128"/>
        <v>-960</v>
      </c>
      <c r="Q98" s="35">
        <f t="shared" ref="Q98:S98" si="138">Q97</f>
        <v>0</v>
      </c>
      <c r="R98" s="35">
        <f t="shared" si="138"/>
        <v>0</v>
      </c>
      <c r="S98" s="35">
        <f t="shared" si="138"/>
        <v>0</v>
      </c>
      <c r="T98" s="4">
        <f t="shared" si="130"/>
        <v>866</v>
      </c>
      <c r="U98" s="83">
        <f t="shared" si="108"/>
        <v>1600</v>
      </c>
      <c r="V98" s="83">
        <f t="shared" si="109"/>
        <v>1600</v>
      </c>
      <c r="W98" s="83">
        <f t="shared" si="110"/>
        <v>1600</v>
      </c>
      <c r="X98" s="4"/>
      <c r="Y98" s="18"/>
      <c r="Z98" s="18"/>
      <c r="AA98" s="18"/>
      <c r="AB98" s="50"/>
    </row>
    <row r="99" spans="1:28" ht="15" customHeight="1">
      <c r="A99" s="3">
        <v>85</v>
      </c>
      <c r="B99" s="34">
        <f t="shared" si="94"/>
        <v>45517</v>
      </c>
      <c r="C99" s="2">
        <f t="shared" si="95"/>
        <v>884</v>
      </c>
      <c r="D99" s="5">
        <f t="shared" si="96"/>
        <v>1580</v>
      </c>
      <c r="E99" s="35">
        <f t="shared" si="119"/>
        <v>714</v>
      </c>
      <c r="F99" s="35">
        <f t="shared" si="120"/>
        <v>1424</v>
      </c>
      <c r="G99" s="35">
        <f t="shared" si="121"/>
        <v>1424</v>
      </c>
      <c r="H99" s="18">
        <f t="shared" si="122"/>
        <v>1750</v>
      </c>
      <c r="I99" s="18">
        <f t="shared" si="123"/>
        <v>1040</v>
      </c>
      <c r="J99" s="18">
        <f t="shared" si="124"/>
        <v>1040</v>
      </c>
      <c r="K99" s="18">
        <f t="shared" ref="K99:M99" si="139">K98</f>
        <v>2000</v>
      </c>
      <c r="L99" s="18">
        <f t="shared" si="139"/>
        <v>2000</v>
      </c>
      <c r="M99" s="18">
        <f t="shared" si="139"/>
        <v>2000</v>
      </c>
      <c r="N99" s="18">
        <f t="shared" si="126"/>
        <v>-250</v>
      </c>
      <c r="O99" s="18">
        <f t="shared" si="127"/>
        <v>-960</v>
      </c>
      <c r="P99" s="18">
        <f t="shared" si="128"/>
        <v>-960</v>
      </c>
      <c r="Q99" s="35">
        <f t="shared" ref="Q99:S99" si="140">Q98</f>
        <v>0</v>
      </c>
      <c r="R99" s="35">
        <f t="shared" si="140"/>
        <v>0</v>
      </c>
      <c r="S99" s="35">
        <f t="shared" si="140"/>
        <v>0</v>
      </c>
      <c r="T99" s="4">
        <f t="shared" si="130"/>
        <v>864</v>
      </c>
      <c r="U99" s="83">
        <f t="shared" si="108"/>
        <v>1600</v>
      </c>
      <c r="V99" s="83">
        <f t="shared" si="109"/>
        <v>1600</v>
      </c>
      <c r="W99" s="83">
        <f t="shared" si="110"/>
        <v>1600</v>
      </c>
      <c r="X99" s="4"/>
      <c r="Y99" s="18"/>
      <c r="Z99" s="18"/>
      <c r="AA99" s="18"/>
      <c r="AB99" s="50"/>
    </row>
    <row r="100" spans="1:28" ht="15" customHeight="1">
      <c r="A100" s="3">
        <v>86</v>
      </c>
      <c r="B100" s="34">
        <f t="shared" si="94"/>
        <v>45518</v>
      </c>
      <c r="C100" s="2">
        <f t="shared" si="95"/>
        <v>884</v>
      </c>
      <c r="D100" s="5">
        <f t="shared" si="96"/>
        <v>1578</v>
      </c>
      <c r="E100" s="35">
        <f t="shared" si="119"/>
        <v>712</v>
      </c>
      <c r="F100" s="35">
        <f t="shared" si="120"/>
        <v>1422</v>
      </c>
      <c r="G100" s="35">
        <f t="shared" si="121"/>
        <v>1422</v>
      </c>
      <c r="H100" s="18">
        <f t="shared" si="122"/>
        <v>1750</v>
      </c>
      <c r="I100" s="18">
        <f t="shared" si="123"/>
        <v>1040</v>
      </c>
      <c r="J100" s="18">
        <f t="shared" si="124"/>
        <v>1040</v>
      </c>
      <c r="K100" s="18">
        <f t="shared" ref="K100:M100" si="141">K99</f>
        <v>2000</v>
      </c>
      <c r="L100" s="18">
        <f t="shared" si="141"/>
        <v>2000</v>
      </c>
      <c r="M100" s="18">
        <f t="shared" si="141"/>
        <v>2000</v>
      </c>
      <c r="N100" s="18">
        <f t="shared" si="126"/>
        <v>-250</v>
      </c>
      <c r="O100" s="18">
        <f t="shared" si="127"/>
        <v>-960</v>
      </c>
      <c r="P100" s="18">
        <f t="shared" si="128"/>
        <v>-960</v>
      </c>
      <c r="Q100" s="35">
        <f t="shared" ref="Q100:S100" si="142">Q99</f>
        <v>0</v>
      </c>
      <c r="R100" s="35">
        <f t="shared" si="142"/>
        <v>0</v>
      </c>
      <c r="S100" s="35">
        <f t="shared" si="142"/>
        <v>0</v>
      </c>
      <c r="T100" s="4">
        <f t="shared" si="130"/>
        <v>862</v>
      </c>
      <c r="U100" s="83">
        <f t="shared" si="108"/>
        <v>1600</v>
      </c>
      <c r="V100" s="83">
        <f t="shared" si="109"/>
        <v>1600</v>
      </c>
      <c r="W100" s="83">
        <f t="shared" si="110"/>
        <v>1600</v>
      </c>
      <c r="X100" s="4"/>
      <c r="Y100" s="18"/>
      <c r="Z100" s="18"/>
      <c r="AA100" s="18"/>
      <c r="AB100" s="50"/>
    </row>
    <row r="101" spans="1:28" ht="15" customHeight="1">
      <c r="A101" s="3">
        <v>87</v>
      </c>
      <c r="B101" s="34">
        <f t="shared" si="94"/>
        <v>45519</v>
      </c>
      <c r="C101" s="2">
        <f t="shared" si="95"/>
        <v>884</v>
      </c>
      <c r="D101" s="5">
        <f t="shared" si="96"/>
        <v>1576</v>
      </c>
      <c r="E101" s="35">
        <f t="shared" si="119"/>
        <v>710</v>
      </c>
      <c r="F101" s="35">
        <f t="shared" si="120"/>
        <v>1420</v>
      </c>
      <c r="G101" s="35">
        <f t="shared" si="121"/>
        <v>1420</v>
      </c>
      <c r="H101" s="18">
        <f t="shared" si="122"/>
        <v>1750</v>
      </c>
      <c r="I101" s="18">
        <f t="shared" si="123"/>
        <v>1040</v>
      </c>
      <c r="J101" s="18">
        <f t="shared" si="124"/>
        <v>1040</v>
      </c>
      <c r="K101" s="18">
        <f t="shared" ref="K101:M101" si="143">K100</f>
        <v>2000</v>
      </c>
      <c r="L101" s="18">
        <f t="shared" si="143"/>
        <v>2000</v>
      </c>
      <c r="M101" s="18">
        <f t="shared" si="143"/>
        <v>2000</v>
      </c>
      <c r="N101" s="18">
        <f t="shared" si="126"/>
        <v>-250</v>
      </c>
      <c r="O101" s="18">
        <f t="shared" si="127"/>
        <v>-960</v>
      </c>
      <c r="P101" s="18">
        <f t="shared" si="128"/>
        <v>-960</v>
      </c>
      <c r="Q101" s="35">
        <f t="shared" ref="Q101:S101" si="144">Q100</f>
        <v>0</v>
      </c>
      <c r="R101" s="35">
        <f t="shared" si="144"/>
        <v>0</v>
      </c>
      <c r="S101" s="35">
        <f t="shared" si="144"/>
        <v>0</v>
      </c>
      <c r="T101" s="4">
        <f t="shared" si="130"/>
        <v>860</v>
      </c>
      <c r="U101" s="83">
        <f t="shared" si="108"/>
        <v>1600</v>
      </c>
      <c r="V101" s="83">
        <f t="shared" si="109"/>
        <v>1600</v>
      </c>
      <c r="W101" s="83">
        <f t="shared" si="110"/>
        <v>1600</v>
      </c>
      <c r="X101" s="4"/>
      <c r="Y101" s="18"/>
      <c r="Z101" s="18"/>
      <c r="AA101" s="18"/>
      <c r="AB101" s="50"/>
    </row>
    <row r="102" spans="1:28" ht="15" customHeight="1">
      <c r="A102" s="3">
        <v>88</v>
      </c>
      <c r="B102" s="34">
        <f t="shared" si="94"/>
        <v>45520</v>
      </c>
      <c r="C102" s="2">
        <f t="shared" si="95"/>
        <v>884</v>
      </c>
      <c r="D102" s="5">
        <f t="shared" si="96"/>
        <v>1574</v>
      </c>
      <c r="E102" s="35">
        <f t="shared" si="119"/>
        <v>708</v>
      </c>
      <c r="F102" s="35">
        <f t="shared" si="120"/>
        <v>1418</v>
      </c>
      <c r="G102" s="35">
        <f t="shared" si="121"/>
        <v>1418</v>
      </c>
      <c r="H102" s="18">
        <f t="shared" si="122"/>
        <v>1750</v>
      </c>
      <c r="I102" s="18">
        <f t="shared" si="123"/>
        <v>1040</v>
      </c>
      <c r="J102" s="18">
        <f t="shared" si="124"/>
        <v>1040</v>
      </c>
      <c r="K102" s="18">
        <f t="shared" ref="K102:M102" si="145">K101</f>
        <v>2000</v>
      </c>
      <c r="L102" s="18">
        <f t="shared" si="145"/>
        <v>2000</v>
      </c>
      <c r="M102" s="18">
        <f t="shared" si="145"/>
        <v>2000</v>
      </c>
      <c r="N102" s="18">
        <f t="shared" si="126"/>
        <v>-250</v>
      </c>
      <c r="O102" s="18">
        <f t="shared" si="127"/>
        <v>-960</v>
      </c>
      <c r="P102" s="18">
        <f t="shared" si="128"/>
        <v>-960</v>
      </c>
      <c r="Q102" s="35">
        <f t="shared" ref="Q102:S102" si="146">Q101</f>
        <v>0</v>
      </c>
      <c r="R102" s="35">
        <f t="shared" si="146"/>
        <v>0</v>
      </c>
      <c r="S102" s="35">
        <f t="shared" si="146"/>
        <v>0</v>
      </c>
      <c r="T102" s="4">
        <f t="shared" si="130"/>
        <v>858</v>
      </c>
      <c r="U102" s="83">
        <f t="shared" si="108"/>
        <v>1600</v>
      </c>
      <c r="V102" s="83">
        <f t="shared" si="109"/>
        <v>1600</v>
      </c>
      <c r="W102" s="83">
        <f t="shared" si="110"/>
        <v>1600</v>
      </c>
      <c r="X102" s="4"/>
      <c r="Y102" s="18"/>
      <c r="Z102" s="18"/>
      <c r="AA102" s="18"/>
      <c r="AB102" s="50"/>
    </row>
    <row r="103" spans="1:28" ht="15" customHeight="1">
      <c r="A103" s="3">
        <v>89</v>
      </c>
      <c r="B103" s="34">
        <f t="shared" si="94"/>
        <v>45521</v>
      </c>
      <c r="C103" s="2">
        <f t="shared" si="95"/>
        <v>884</v>
      </c>
      <c r="D103" s="5">
        <f t="shared" si="96"/>
        <v>1572</v>
      </c>
      <c r="E103" s="35">
        <f t="shared" si="119"/>
        <v>706</v>
      </c>
      <c r="F103" s="35">
        <f t="shared" si="120"/>
        <v>1416</v>
      </c>
      <c r="G103" s="35">
        <f t="shared" si="121"/>
        <v>1416</v>
      </c>
      <c r="H103" s="18">
        <f t="shared" si="122"/>
        <v>1750</v>
      </c>
      <c r="I103" s="18">
        <f t="shared" si="123"/>
        <v>1040</v>
      </c>
      <c r="J103" s="18">
        <f t="shared" si="124"/>
        <v>1040</v>
      </c>
      <c r="K103" s="18">
        <f t="shared" ref="K103:M103" si="147">K102</f>
        <v>2000</v>
      </c>
      <c r="L103" s="18">
        <f t="shared" si="147"/>
        <v>2000</v>
      </c>
      <c r="M103" s="18">
        <f t="shared" si="147"/>
        <v>2000</v>
      </c>
      <c r="N103" s="18">
        <f t="shared" si="126"/>
        <v>-250</v>
      </c>
      <c r="O103" s="18">
        <f t="shared" si="127"/>
        <v>-960</v>
      </c>
      <c r="P103" s="18">
        <f t="shared" si="128"/>
        <v>-960</v>
      </c>
      <c r="Q103" s="35">
        <f t="shared" ref="Q103:S103" si="148">Q102</f>
        <v>0</v>
      </c>
      <c r="R103" s="35">
        <f t="shared" si="148"/>
        <v>0</v>
      </c>
      <c r="S103" s="35">
        <f t="shared" si="148"/>
        <v>0</v>
      </c>
      <c r="T103" s="4">
        <f t="shared" si="130"/>
        <v>856</v>
      </c>
      <c r="U103" s="83">
        <f t="shared" si="108"/>
        <v>1600</v>
      </c>
      <c r="V103" s="83">
        <f t="shared" si="109"/>
        <v>1600</v>
      </c>
      <c r="W103" s="83">
        <f t="shared" si="110"/>
        <v>1600</v>
      </c>
      <c r="X103" s="4"/>
      <c r="Y103" s="18"/>
      <c r="Z103" s="18"/>
      <c r="AA103" s="18"/>
      <c r="AB103" s="50"/>
    </row>
    <row r="104" spans="1:28" ht="15" customHeight="1">
      <c r="A104" s="3">
        <v>90</v>
      </c>
      <c r="B104" s="34">
        <f t="shared" si="94"/>
        <v>45522</v>
      </c>
      <c r="C104" s="2">
        <f t="shared" si="95"/>
        <v>884</v>
      </c>
      <c r="D104" s="5">
        <f t="shared" si="96"/>
        <v>1570</v>
      </c>
      <c r="E104" s="35">
        <f t="shared" si="119"/>
        <v>704</v>
      </c>
      <c r="F104" s="35">
        <f t="shared" si="120"/>
        <v>1414</v>
      </c>
      <c r="G104" s="35">
        <f t="shared" si="121"/>
        <v>1414</v>
      </c>
      <c r="H104" s="18">
        <f t="shared" si="122"/>
        <v>1750</v>
      </c>
      <c r="I104" s="18">
        <f t="shared" si="123"/>
        <v>1040</v>
      </c>
      <c r="J104" s="18">
        <f t="shared" si="124"/>
        <v>1040</v>
      </c>
      <c r="K104" s="18">
        <f t="shared" ref="K104:M104" si="149">K103</f>
        <v>2000</v>
      </c>
      <c r="L104" s="18">
        <f t="shared" si="149"/>
        <v>2000</v>
      </c>
      <c r="M104" s="18">
        <f t="shared" si="149"/>
        <v>2000</v>
      </c>
      <c r="N104" s="18">
        <f t="shared" si="126"/>
        <v>-250</v>
      </c>
      <c r="O104" s="18">
        <f t="shared" si="127"/>
        <v>-960</v>
      </c>
      <c r="P104" s="18">
        <f t="shared" si="128"/>
        <v>-960</v>
      </c>
      <c r="Q104" s="35">
        <f t="shared" ref="Q104:S104" si="150">Q103</f>
        <v>0</v>
      </c>
      <c r="R104" s="35">
        <f t="shared" si="150"/>
        <v>0</v>
      </c>
      <c r="S104" s="35">
        <f t="shared" si="150"/>
        <v>0</v>
      </c>
      <c r="T104" s="4">
        <f t="shared" si="130"/>
        <v>854</v>
      </c>
      <c r="U104" s="83">
        <f t="shared" si="108"/>
        <v>1600</v>
      </c>
      <c r="V104" s="83">
        <f t="shared" si="109"/>
        <v>1600</v>
      </c>
      <c r="W104" s="83">
        <f t="shared" si="110"/>
        <v>1600</v>
      </c>
      <c r="X104" s="4"/>
      <c r="Y104" s="18"/>
      <c r="Z104" s="18"/>
      <c r="AA104" s="18"/>
      <c r="AB104" s="50"/>
    </row>
    <row r="105" spans="1:28" ht="15" customHeight="1">
      <c r="A105" s="3">
        <v>91</v>
      </c>
      <c r="B105" s="34">
        <f t="shared" si="94"/>
        <v>45523</v>
      </c>
      <c r="C105" s="2">
        <f t="shared" si="95"/>
        <v>884</v>
      </c>
      <c r="D105" s="5">
        <f t="shared" si="96"/>
        <v>1568</v>
      </c>
      <c r="E105" s="35">
        <f t="shared" si="119"/>
        <v>702</v>
      </c>
      <c r="F105" s="35">
        <f t="shared" si="120"/>
        <v>1412</v>
      </c>
      <c r="G105" s="35">
        <f t="shared" si="121"/>
        <v>1412</v>
      </c>
      <c r="H105" s="18">
        <f t="shared" si="122"/>
        <v>1750</v>
      </c>
      <c r="I105" s="18">
        <f t="shared" si="123"/>
        <v>1040</v>
      </c>
      <c r="J105" s="18">
        <f t="shared" si="124"/>
        <v>1040</v>
      </c>
      <c r="K105" s="18">
        <f t="shared" ref="K105:M105" si="151">K104</f>
        <v>2000</v>
      </c>
      <c r="L105" s="18">
        <f t="shared" si="151"/>
        <v>2000</v>
      </c>
      <c r="M105" s="18">
        <f t="shared" si="151"/>
        <v>2000</v>
      </c>
      <c r="N105" s="18">
        <f t="shared" si="126"/>
        <v>-250</v>
      </c>
      <c r="O105" s="18">
        <f t="shared" si="127"/>
        <v>-960</v>
      </c>
      <c r="P105" s="18">
        <f t="shared" si="128"/>
        <v>-960</v>
      </c>
      <c r="Q105" s="35">
        <f t="shared" ref="Q105:S105" si="152">Q104</f>
        <v>0</v>
      </c>
      <c r="R105" s="35">
        <f t="shared" si="152"/>
        <v>0</v>
      </c>
      <c r="S105" s="35">
        <f t="shared" si="152"/>
        <v>0</v>
      </c>
      <c r="T105" s="4">
        <f t="shared" si="130"/>
        <v>852</v>
      </c>
      <c r="U105" s="83">
        <f t="shared" si="108"/>
        <v>1600</v>
      </c>
      <c r="V105" s="83">
        <f t="shared" si="109"/>
        <v>1600</v>
      </c>
      <c r="W105" s="83">
        <f t="shared" si="110"/>
        <v>1600</v>
      </c>
      <c r="X105" s="4"/>
      <c r="Y105" s="18"/>
      <c r="Z105" s="18"/>
      <c r="AA105" s="18"/>
      <c r="AB105" s="50"/>
    </row>
    <row r="106" spans="1:28" ht="15" customHeight="1">
      <c r="A106" s="3">
        <v>92</v>
      </c>
      <c r="B106" s="34">
        <f t="shared" si="94"/>
        <v>45524</v>
      </c>
      <c r="C106" s="2">
        <f t="shared" si="95"/>
        <v>884</v>
      </c>
      <c r="D106" s="5">
        <f t="shared" si="96"/>
        <v>1566</v>
      </c>
      <c r="E106" s="35">
        <f t="shared" si="119"/>
        <v>700</v>
      </c>
      <c r="F106" s="35">
        <f t="shared" si="120"/>
        <v>1410</v>
      </c>
      <c r="G106" s="35">
        <f t="shared" si="121"/>
        <v>1410</v>
      </c>
      <c r="H106" s="18">
        <f t="shared" si="122"/>
        <v>1750</v>
      </c>
      <c r="I106" s="18">
        <f t="shared" si="123"/>
        <v>1040</v>
      </c>
      <c r="J106" s="18">
        <f t="shared" si="124"/>
        <v>1040</v>
      </c>
      <c r="K106" s="18">
        <f t="shared" ref="K106:M106" si="153">K105</f>
        <v>2000</v>
      </c>
      <c r="L106" s="18">
        <f t="shared" si="153"/>
        <v>2000</v>
      </c>
      <c r="M106" s="18">
        <f t="shared" si="153"/>
        <v>2000</v>
      </c>
      <c r="N106" s="18">
        <f t="shared" si="126"/>
        <v>-250</v>
      </c>
      <c r="O106" s="18">
        <f t="shared" si="127"/>
        <v>-960</v>
      </c>
      <c r="P106" s="18">
        <f t="shared" si="128"/>
        <v>-960</v>
      </c>
      <c r="Q106" s="35">
        <f t="shared" ref="Q106:S106" si="154">Q105</f>
        <v>0</v>
      </c>
      <c r="R106" s="35">
        <f t="shared" si="154"/>
        <v>0</v>
      </c>
      <c r="S106" s="35">
        <f t="shared" si="154"/>
        <v>0</v>
      </c>
      <c r="T106" s="4">
        <f t="shared" si="130"/>
        <v>850</v>
      </c>
      <c r="U106" s="83">
        <f t="shared" si="108"/>
        <v>1600</v>
      </c>
      <c r="V106" s="83">
        <f t="shared" si="109"/>
        <v>1600</v>
      </c>
      <c r="W106" s="83">
        <f t="shared" si="110"/>
        <v>1600</v>
      </c>
      <c r="X106" s="4"/>
      <c r="Y106" s="18"/>
      <c r="Z106" s="18"/>
      <c r="AA106" s="18"/>
      <c r="AB106" s="50"/>
    </row>
    <row r="107" spans="1:28" ht="15" customHeight="1">
      <c r="A107" s="3">
        <v>93</v>
      </c>
      <c r="B107" s="34">
        <f t="shared" si="94"/>
        <v>45525</v>
      </c>
      <c r="C107" s="2">
        <f t="shared" si="95"/>
        <v>884</v>
      </c>
      <c r="D107" s="5">
        <f t="shared" si="96"/>
        <v>1564</v>
      </c>
      <c r="E107" s="35">
        <f t="shared" si="119"/>
        <v>698</v>
      </c>
      <c r="F107" s="35">
        <f t="shared" si="120"/>
        <v>1408</v>
      </c>
      <c r="G107" s="35">
        <f t="shared" si="121"/>
        <v>1408</v>
      </c>
      <c r="H107" s="18">
        <f t="shared" si="122"/>
        <v>1750</v>
      </c>
      <c r="I107" s="18">
        <f t="shared" si="123"/>
        <v>1040</v>
      </c>
      <c r="J107" s="18">
        <f t="shared" si="124"/>
        <v>1040</v>
      </c>
      <c r="K107" s="18">
        <f t="shared" ref="K107:M107" si="155">K106</f>
        <v>2000</v>
      </c>
      <c r="L107" s="18">
        <f t="shared" si="155"/>
        <v>2000</v>
      </c>
      <c r="M107" s="18">
        <f t="shared" si="155"/>
        <v>2000</v>
      </c>
      <c r="N107" s="18">
        <f t="shared" si="126"/>
        <v>-250</v>
      </c>
      <c r="O107" s="18">
        <f t="shared" si="127"/>
        <v>-960</v>
      </c>
      <c r="P107" s="18">
        <f t="shared" si="128"/>
        <v>-960</v>
      </c>
      <c r="Q107" s="35">
        <f t="shared" ref="Q107:S107" si="156">Q106</f>
        <v>0</v>
      </c>
      <c r="R107" s="35">
        <f t="shared" si="156"/>
        <v>0</v>
      </c>
      <c r="S107" s="35">
        <f t="shared" si="156"/>
        <v>0</v>
      </c>
      <c r="T107" s="4">
        <f t="shared" si="130"/>
        <v>848</v>
      </c>
      <c r="U107" s="83">
        <f t="shared" si="108"/>
        <v>1600</v>
      </c>
      <c r="V107" s="83">
        <f t="shared" si="109"/>
        <v>1600</v>
      </c>
      <c r="W107" s="83">
        <f t="shared" si="110"/>
        <v>1600</v>
      </c>
      <c r="X107" s="4"/>
      <c r="Y107" s="18"/>
      <c r="Z107" s="18"/>
      <c r="AA107" s="18"/>
      <c r="AB107" s="50"/>
    </row>
    <row r="108" spans="1:28" ht="15" customHeight="1">
      <c r="A108" s="3">
        <v>94</v>
      </c>
      <c r="B108" s="34">
        <f t="shared" si="94"/>
        <v>45526</v>
      </c>
      <c r="C108" s="2">
        <f t="shared" si="95"/>
        <v>884</v>
      </c>
      <c r="D108" s="5">
        <f t="shared" si="96"/>
        <v>1562</v>
      </c>
      <c r="E108" s="35">
        <f t="shared" si="119"/>
        <v>696</v>
      </c>
      <c r="F108" s="35">
        <f t="shared" si="120"/>
        <v>1406</v>
      </c>
      <c r="G108" s="35">
        <f t="shared" si="121"/>
        <v>1406</v>
      </c>
      <c r="H108" s="18">
        <f t="shared" si="122"/>
        <v>1750</v>
      </c>
      <c r="I108" s="18">
        <f t="shared" si="123"/>
        <v>1040</v>
      </c>
      <c r="J108" s="18">
        <f t="shared" si="124"/>
        <v>1040</v>
      </c>
      <c r="K108" s="18">
        <f t="shared" ref="K108:M108" si="157">K107</f>
        <v>2000</v>
      </c>
      <c r="L108" s="18">
        <f t="shared" si="157"/>
        <v>2000</v>
      </c>
      <c r="M108" s="18">
        <f t="shared" si="157"/>
        <v>2000</v>
      </c>
      <c r="N108" s="18">
        <f t="shared" si="126"/>
        <v>-250</v>
      </c>
      <c r="O108" s="18">
        <f t="shared" si="127"/>
        <v>-960</v>
      </c>
      <c r="P108" s="18">
        <f t="shared" si="128"/>
        <v>-960</v>
      </c>
      <c r="Q108" s="35">
        <f t="shared" ref="Q108:S108" si="158">Q107</f>
        <v>0</v>
      </c>
      <c r="R108" s="35">
        <f t="shared" si="158"/>
        <v>0</v>
      </c>
      <c r="S108" s="35">
        <f t="shared" si="158"/>
        <v>0</v>
      </c>
      <c r="T108" s="4">
        <f t="shared" si="130"/>
        <v>846</v>
      </c>
      <c r="U108" s="83">
        <f t="shared" si="108"/>
        <v>1600</v>
      </c>
      <c r="V108" s="83">
        <f t="shared" si="109"/>
        <v>1600</v>
      </c>
      <c r="W108" s="83">
        <f t="shared" si="110"/>
        <v>1600</v>
      </c>
      <c r="X108" s="4"/>
      <c r="Y108" s="18"/>
      <c r="Z108" s="18"/>
      <c r="AA108" s="18"/>
      <c r="AB108" s="50"/>
    </row>
    <row r="109" spans="1:28" ht="15" customHeight="1">
      <c r="A109" s="3">
        <v>95</v>
      </c>
      <c r="B109" s="34">
        <f t="shared" si="94"/>
        <v>45527</v>
      </c>
      <c r="C109" s="2">
        <f t="shared" si="95"/>
        <v>884</v>
      </c>
      <c r="D109" s="5">
        <f t="shared" si="96"/>
        <v>1560</v>
      </c>
      <c r="E109" s="35">
        <f t="shared" si="119"/>
        <v>694</v>
      </c>
      <c r="F109" s="35">
        <f t="shared" si="120"/>
        <v>1404</v>
      </c>
      <c r="G109" s="35">
        <f t="shared" si="121"/>
        <v>1404</v>
      </c>
      <c r="H109" s="18">
        <f t="shared" si="122"/>
        <v>1750</v>
      </c>
      <c r="I109" s="18">
        <f t="shared" si="123"/>
        <v>1040</v>
      </c>
      <c r="J109" s="18">
        <f t="shared" si="124"/>
        <v>1040</v>
      </c>
      <c r="K109" s="18">
        <f t="shared" ref="K109:M109" si="159">K108</f>
        <v>2000</v>
      </c>
      <c r="L109" s="18">
        <f t="shared" si="159"/>
        <v>2000</v>
      </c>
      <c r="M109" s="18">
        <f t="shared" si="159"/>
        <v>2000</v>
      </c>
      <c r="N109" s="18">
        <f t="shared" si="126"/>
        <v>-250</v>
      </c>
      <c r="O109" s="18">
        <f t="shared" si="127"/>
        <v>-960</v>
      </c>
      <c r="P109" s="18">
        <f t="shared" si="128"/>
        <v>-960</v>
      </c>
      <c r="Q109" s="35">
        <f t="shared" ref="Q109:S109" si="160">Q108</f>
        <v>0</v>
      </c>
      <c r="R109" s="35">
        <f t="shared" si="160"/>
        <v>0</v>
      </c>
      <c r="S109" s="35">
        <f t="shared" si="160"/>
        <v>0</v>
      </c>
      <c r="T109" s="4">
        <f t="shared" si="130"/>
        <v>844</v>
      </c>
      <c r="U109" s="83">
        <f t="shared" si="108"/>
        <v>1600</v>
      </c>
      <c r="V109" s="83">
        <f t="shared" si="109"/>
        <v>1600</v>
      </c>
      <c r="W109" s="83">
        <f t="shared" si="110"/>
        <v>1600</v>
      </c>
      <c r="X109" s="4"/>
      <c r="Y109" s="18"/>
      <c r="Z109" s="18"/>
      <c r="AA109" s="18"/>
      <c r="AB109" s="50"/>
    </row>
    <row r="110" spans="1:28" ht="15" customHeight="1">
      <c r="A110" s="3">
        <v>96</v>
      </c>
      <c r="B110" s="34">
        <f t="shared" si="94"/>
        <v>45528</v>
      </c>
      <c r="C110" s="2">
        <f t="shared" si="95"/>
        <v>884</v>
      </c>
      <c r="D110" s="5">
        <f t="shared" si="96"/>
        <v>1558</v>
      </c>
      <c r="E110" s="35">
        <f t="shared" si="119"/>
        <v>692</v>
      </c>
      <c r="F110" s="35">
        <f t="shared" si="120"/>
        <v>1402</v>
      </c>
      <c r="G110" s="35">
        <f t="shared" si="121"/>
        <v>1402</v>
      </c>
      <c r="H110" s="18">
        <f t="shared" si="122"/>
        <v>1750</v>
      </c>
      <c r="I110" s="18">
        <f t="shared" si="123"/>
        <v>1040</v>
      </c>
      <c r="J110" s="18">
        <f t="shared" si="124"/>
        <v>1040</v>
      </c>
      <c r="K110" s="18">
        <f t="shared" ref="K110:M110" si="161">K109</f>
        <v>2000</v>
      </c>
      <c r="L110" s="18">
        <f t="shared" si="161"/>
        <v>2000</v>
      </c>
      <c r="M110" s="18">
        <f t="shared" si="161"/>
        <v>2000</v>
      </c>
      <c r="N110" s="18">
        <f t="shared" si="126"/>
        <v>-250</v>
      </c>
      <c r="O110" s="18">
        <f t="shared" si="127"/>
        <v>-960</v>
      </c>
      <c r="P110" s="18">
        <f t="shared" si="128"/>
        <v>-960</v>
      </c>
      <c r="Q110" s="35">
        <f t="shared" ref="Q110:S110" si="162">Q109</f>
        <v>0</v>
      </c>
      <c r="R110" s="35">
        <f t="shared" si="162"/>
        <v>0</v>
      </c>
      <c r="S110" s="35">
        <f t="shared" si="162"/>
        <v>0</v>
      </c>
      <c r="T110" s="4">
        <f t="shared" si="130"/>
        <v>842</v>
      </c>
      <c r="U110" s="83">
        <f t="shared" si="108"/>
        <v>1600</v>
      </c>
      <c r="V110" s="83">
        <f t="shared" si="109"/>
        <v>1600</v>
      </c>
      <c r="W110" s="83">
        <f t="shared" si="110"/>
        <v>1600</v>
      </c>
      <c r="X110" s="4"/>
      <c r="Y110" s="18"/>
      <c r="Z110" s="18"/>
      <c r="AA110" s="18"/>
      <c r="AB110" s="50"/>
    </row>
    <row r="111" spans="1:28" ht="15" customHeight="1">
      <c r="A111" s="3">
        <v>97</v>
      </c>
      <c r="B111" s="34">
        <f t="shared" si="94"/>
        <v>45529</v>
      </c>
      <c r="C111" s="2">
        <f t="shared" si="95"/>
        <v>884</v>
      </c>
      <c r="D111" s="5">
        <f t="shared" si="96"/>
        <v>1556</v>
      </c>
      <c r="E111" s="35">
        <f t="shared" si="119"/>
        <v>690</v>
      </c>
      <c r="F111" s="35">
        <f t="shared" si="120"/>
        <v>1400</v>
      </c>
      <c r="G111" s="35">
        <f t="shared" si="121"/>
        <v>1400</v>
      </c>
      <c r="H111" s="18">
        <f t="shared" si="122"/>
        <v>1750</v>
      </c>
      <c r="I111" s="18">
        <f t="shared" si="123"/>
        <v>1040</v>
      </c>
      <c r="J111" s="18">
        <f t="shared" si="124"/>
        <v>1040</v>
      </c>
      <c r="K111" s="18">
        <f t="shared" ref="K111:M111" si="163">K110</f>
        <v>2000</v>
      </c>
      <c r="L111" s="18">
        <f t="shared" si="163"/>
        <v>2000</v>
      </c>
      <c r="M111" s="18">
        <f t="shared" si="163"/>
        <v>2000</v>
      </c>
      <c r="N111" s="18">
        <f t="shared" si="126"/>
        <v>-250</v>
      </c>
      <c r="O111" s="18">
        <f t="shared" si="127"/>
        <v>-960</v>
      </c>
      <c r="P111" s="18">
        <f t="shared" si="128"/>
        <v>-960</v>
      </c>
      <c r="Q111" s="35">
        <f t="shared" ref="Q111:S111" si="164">Q110</f>
        <v>0</v>
      </c>
      <c r="R111" s="35">
        <f t="shared" si="164"/>
        <v>0</v>
      </c>
      <c r="S111" s="35">
        <f t="shared" si="164"/>
        <v>0</v>
      </c>
      <c r="T111" s="4">
        <f t="shared" si="130"/>
        <v>840</v>
      </c>
      <c r="U111" s="83">
        <f t="shared" si="108"/>
        <v>1600</v>
      </c>
      <c r="V111" s="83">
        <f t="shared" si="109"/>
        <v>1600</v>
      </c>
      <c r="W111" s="83">
        <f t="shared" si="110"/>
        <v>1600</v>
      </c>
      <c r="X111" s="4"/>
      <c r="Y111" s="18"/>
      <c r="Z111" s="18"/>
      <c r="AA111" s="18"/>
      <c r="AB111" s="50"/>
    </row>
    <row r="112" spans="1:28" ht="15" customHeight="1">
      <c r="A112" s="3">
        <v>98</v>
      </c>
      <c r="B112" s="34">
        <f t="shared" si="94"/>
        <v>45530</v>
      </c>
      <c r="C112" s="2">
        <f t="shared" si="95"/>
        <v>884</v>
      </c>
      <c r="D112" s="5">
        <f t="shared" si="96"/>
        <v>1554</v>
      </c>
      <c r="E112" s="35">
        <f t="shared" si="119"/>
        <v>688</v>
      </c>
      <c r="F112" s="35">
        <f t="shared" si="120"/>
        <v>1398</v>
      </c>
      <c r="G112" s="35">
        <f t="shared" si="121"/>
        <v>1398</v>
      </c>
      <c r="H112" s="18">
        <f t="shared" si="122"/>
        <v>1750</v>
      </c>
      <c r="I112" s="18">
        <f t="shared" si="123"/>
        <v>1040</v>
      </c>
      <c r="J112" s="18">
        <f t="shared" si="124"/>
        <v>1040</v>
      </c>
      <c r="K112" s="18">
        <f t="shared" ref="K112:M112" si="165">K111</f>
        <v>2000</v>
      </c>
      <c r="L112" s="18">
        <f t="shared" si="165"/>
        <v>2000</v>
      </c>
      <c r="M112" s="18">
        <f t="shared" si="165"/>
        <v>2000</v>
      </c>
      <c r="N112" s="18">
        <f t="shared" si="126"/>
        <v>-250</v>
      </c>
      <c r="O112" s="18">
        <f t="shared" si="127"/>
        <v>-960</v>
      </c>
      <c r="P112" s="18">
        <f t="shared" si="128"/>
        <v>-960</v>
      </c>
      <c r="Q112" s="35">
        <f t="shared" ref="Q112:S112" si="166">Q111</f>
        <v>0</v>
      </c>
      <c r="R112" s="35">
        <f t="shared" si="166"/>
        <v>0</v>
      </c>
      <c r="S112" s="35">
        <f t="shared" si="166"/>
        <v>0</v>
      </c>
      <c r="T112" s="4">
        <f t="shared" si="130"/>
        <v>838</v>
      </c>
      <c r="U112" s="83">
        <f t="shared" si="108"/>
        <v>1600</v>
      </c>
      <c r="V112" s="83">
        <f t="shared" si="109"/>
        <v>1600</v>
      </c>
      <c r="W112" s="83">
        <f t="shared" si="110"/>
        <v>1600</v>
      </c>
      <c r="X112" s="4"/>
      <c r="Y112" s="18"/>
      <c r="Z112" s="18"/>
      <c r="AA112" s="18"/>
      <c r="AB112" s="50"/>
    </row>
    <row r="113" spans="1:28" ht="15" customHeight="1">
      <c r="A113" s="3">
        <v>99</v>
      </c>
      <c r="B113" s="34">
        <f t="shared" si="94"/>
        <v>45531</v>
      </c>
      <c r="C113" s="2">
        <f t="shared" si="95"/>
        <v>884</v>
      </c>
      <c r="D113" s="5">
        <f t="shared" si="96"/>
        <v>1552</v>
      </c>
      <c r="E113" s="35">
        <f t="shared" si="119"/>
        <v>686</v>
      </c>
      <c r="F113" s="35">
        <f t="shared" si="120"/>
        <v>1396</v>
      </c>
      <c r="G113" s="35">
        <f t="shared" si="121"/>
        <v>1396</v>
      </c>
      <c r="H113" s="18">
        <f t="shared" si="122"/>
        <v>1750</v>
      </c>
      <c r="I113" s="18">
        <f t="shared" si="123"/>
        <v>1040</v>
      </c>
      <c r="J113" s="18">
        <f t="shared" si="124"/>
        <v>1040</v>
      </c>
      <c r="K113" s="18">
        <f t="shared" ref="K113:M113" si="167">K112</f>
        <v>2000</v>
      </c>
      <c r="L113" s="18">
        <f t="shared" si="167"/>
        <v>2000</v>
      </c>
      <c r="M113" s="18">
        <f t="shared" si="167"/>
        <v>2000</v>
      </c>
      <c r="N113" s="18">
        <f t="shared" si="126"/>
        <v>-250</v>
      </c>
      <c r="O113" s="18">
        <f t="shared" si="127"/>
        <v>-960</v>
      </c>
      <c r="P113" s="18">
        <f t="shared" si="128"/>
        <v>-960</v>
      </c>
      <c r="Q113" s="35">
        <f t="shared" ref="Q113:S113" si="168">Q112</f>
        <v>0</v>
      </c>
      <c r="R113" s="35">
        <f t="shared" si="168"/>
        <v>0</v>
      </c>
      <c r="S113" s="35">
        <f t="shared" si="168"/>
        <v>0</v>
      </c>
      <c r="T113" s="4">
        <f t="shared" si="130"/>
        <v>836</v>
      </c>
      <c r="U113" s="83">
        <f t="shared" si="108"/>
        <v>1600</v>
      </c>
      <c r="V113" s="83">
        <f t="shared" si="109"/>
        <v>1600</v>
      </c>
      <c r="W113" s="83">
        <f t="shared" si="110"/>
        <v>1600</v>
      </c>
      <c r="X113" s="4"/>
      <c r="Y113" s="18"/>
      <c r="Z113" s="18"/>
      <c r="AA113" s="18"/>
      <c r="AB113" s="50"/>
    </row>
    <row r="114" spans="1:28" ht="15" customHeight="1">
      <c r="A114" s="3">
        <v>100</v>
      </c>
      <c r="B114" s="34">
        <f t="shared" si="94"/>
        <v>45532</v>
      </c>
      <c r="C114" s="2">
        <f t="shared" si="95"/>
        <v>884</v>
      </c>
      <c r="D114" s="5">
        <f t="shared" si="96"/>
        <v>1550</v>
      </c>
      <c r="E114" s="35">
        <f t="shared" si="119"/>
        <v>684</v>
      </c>
      <c r="F114" s="35">
        <f t="shared" si="120"/>
        <v>1394</v>
      </c>
      <c r="G114" s="35">
        <f t="shared" si="121"/>
        <v>1394</v>
      </c>
      <c r="H114" s="18">
        <f t="shared" si="122"/>
        <v>1750</v>
      </c>
      <c r="I114" s="18">
        <f t="shared" si="123"/>
        <v>1040</v>
      </c>
      <c r="J114" s="18">
        <f t="shared" si="124"/>
        <v>1040</v>
      </c>
      <c r="K114" s="18">
        <f t="shared" ref="K114:M114" si="169">K113</f>
        <v>2000</v>
      </c>
      <c r="L114" s="18">
        <f t="shared" si="169"/>
        <v>2000</v>
      </c>
      <c r="M114" s="18">
        <f t="shared" si="169"/>
        <v>2000</v>
      </c>
      <c r="N114" s="18">
        <f t="shared" si="126"/>
        <v>-250</v>
      </c>
      <c r="O114" s="18">
        <f t="shared" si="127"/>
        <v>-960</v>
      </c>
      <c r="P114" s="18">
        <f t="shared" si="128"/>
        <v>-960</v>
      </c>
      <c r="Q114" s="35">
        <f t="shared" ref="Q114:S114" si="170">Q113</f>
        <v>0</v>
      </c>
      <c r="R114" s="35">
        <f t="shared" si="170"/>
        <v>0</v>
      </c>
      <c r="S114" s="35">
        <f t="shared" si="170"/>
        <v>0</v>
      </c>
      <c r="T114" s="4">
        <f t="shared" si="130"/>
        <v>834</v>
      </c>
      <c r="U114" s="83">
        <f t="shared" si="108"/>
        <v>1600</v>
      </c>
      <c r="V114" s="83">
        <f t="shared" si="109"/>
        <v>1600</v>
      </c>
      <c r="W114" s="83">
        <f t="shared" si="110"/>
        <v>1600</v>
      </c>
      <c r="X114" s="4"/>
      <c r="Y114" s="18"/>
      <c r="Z114" s="18"/>
      <c r="AA114" s="18"/>
      <c r="AB114" s="50"/>
    </row>
    <row r="115" spans="1:28" ht="15" customHeight="1">
      <c r="A115" s="3">
        <v>101</v>
      </c>
      <c r="B115" s="34">
        <f t="shared" si="94"/>
        <v>45533</v>
      </c>
      <c r="C115" s="2">
        <f t="shared" si="95"/>
        <v>884</v>
      </c>
      <c r="D115" s="5">
        <f t="shared" si="96"/>
        <v>1548</v>
      </c>
      <c r="E115" s="35">
        <f t="shared" si="119"/>
        <v>682</v>
      </c>
      <c r="F115" s="35">
        <f t="shared" si="120"/>
        <v>1392</v>
      </c>
      <c r="G115" s="35">
        <f t="shared" si="121"/>
        <v>1392</v>
      </c>
      <c r="H115" s="18">
        <f t="shared" si="122"/>
        <v>1750</v>
      </c>
      <c r="I115" s="18">
        <f t="shared" si="123"/>
        <v>1040</v>
      </c>
      <c r="J115" s="18">
        <f t="shared" si="124"/>
        <v>1040</v>
      </c>
      <c r="K115" s="18">
        <f t="shared" ref="K115:M115" si="171">K114</f>
        <v>2000</v>
      </c>
      <c r="L115" s="18">
        <f t="shared" si="171"/>
        <v>2000</v>
      </c>
      <c r="M115" s="18">
        <f t="shared" si="171"/>
        <v>2000</v>
      </c>
      <c r="N115" s="18">
        <f t="shared" si="126"/>
        <v>-250</v>
      </c>
      <c r="O115" s="18">
        <f t="shared" si="127"/>
        <v>-960</v>
      </c>
      <c r="P115" s="18">
        <f t="shared" si="128"/>
        <v>-960</v>
      </c>
      <c r="Q115" s="35">
        <f t="shared" ref="Q115:S115" si="172">Q114</f>
        <v>0</v>
      </c>
      <c r="R115" s="35">
        <f t="shared" si="172"/>
        <v>0</v>
      </c>
      <c r="S115" s="35">
        <f t="shared" si="172"/>
        <v>0</v>
      </c>
      <c r="T115" s="4">
        <f t="shared" si="130"/>
        <v>832</v>
      </c>
      <c r="U115" s="83">
        <f t="shared" si="108"/>
        <v>1600</v>
      </c>
      <c r="V115" s="83">
        <f t="shared" si="109"/>
        <v>1600</v>
      </c>
      <c r="W115" s="83">
        <f t="shared" si="110"/>
        <v>1600</v>
      </c>
      <c r="X115" s="4"/>
      <c r="Y115" s="18"/>
      <c r="Z115" s="18"/>
      <c r="AA115" s="18"/>
      <c r="AB115" s="50"/>
    </row>
    <row r="116" spans="1:28" ht="15" customHeight="1">
      <c r="A116" s="3">
        <v>102</v>
      </c>
      <c r="B116" s="34">
        <f t="shared" si="94"/>
        <v>45534</v>
      </c>
      <c r="C116" s="2">
        <f t="shared" si="95"/>
        <v>884</v>
      </c>
      <c r="D116" s="5">
        <f t="shared" si="96"/>
        <v>1546</v>
      </c>
      <c r="E116" s="35">
        <f t="shared" si="119"/>
        <v>680</v>
      </c>
      <c r="F116" s="35">
        <f t="shared" si="120"/>
        <v>1390</v>
      </c>
      <c r="G116" s="35">
        <f t="shared" si="121"/>
        <v>1390</v>
      </c>
      <c r="H116" s="18">
        <f t="shared" si="122"/>
        <v>1750</v>
      </c>
      <c r="I116" s="18">
        <f t="shared" si="123"/>
        <v>1040</v>
      </c>
      <c r="J116" s="18">
        <f t="shared" si="124"/>
        <v>1040</v>
      </c>
      <c r="K116" s="18">
        <f t="shared" ref="K116:M116" si="173">K115</f>
        <v>2000</v>
      </c>
      <c r="L116" s="18">
        <f t="shared" si="173"/>
        <v>2000</v>
      </c>
      <c r="M116" s="18">
        <f t="shared" si="173"/>
        <v>2000</v>
      </c>
      <c r="N116" s="18">
        <f t="shared" si="126"/>
        <v>-250</v>
      </c>
      <c r="O116" s="18">
        <f t="shared" si="127"/>
        <v>-960</v>
      </c>
      <c r="P116" s="18">
        <f t="shared" si="128"/>
        <v>-960</v>
      </c>
      <c r="Q116" s="35">
        <f t="shared" ref="Q116:S116" si="174">Q115</f>
        <v>0</v>
      </c>
      <c r="R116" s="35">
        <f t="shared" si="174"/>
        <v>0</v>
      </c>
      <c r="S116" s="35">
        <f t="shared" si="174"/>
        <v>0</v>
      </c>
      <c r="T116" s="4">
        <f t="shared" si="130"/>
        <v>830</v>
      </c>
      <c r="U116" s="83">
        <f t="shared" si="108"/>
        <v>1600</v>
      </c>
      <c r="V116" s="83">
        <f t="shared" si="109"/>
        <v>1600</v>
      </c>
      <c r="W116" s="83">
        <f t="shared" si="110"/>
        <v>1600</v>
      </c>
      <c r="X116" s="4"/>
      <c r="Y116" s="18"/>
      <c r="Z116" s="18"/>
      <c r="AA116" s="18"/>
      <c r="AB116" s="50"/>
    </row>
    <row r="117" spans="1:28" ht="15" customHeight="1">
      <c r="A117" s="3">
        <f>+A116+1</f>
        <v>103</v>
      </c>
      <c r="B117" s="34">
        <f t="shared" si="94"/>
        <v>45535</v>
      </c>
      <c r="C117" s="2">
        <f t="shared" si="95"/>
        <v>884</v>
      </c>
      <c r="D117" s="5">
        <f t="shared" si="96"/>
        <v>1544</v>
      </c>
      <c r="E117" s="35">
        <f t="shared" si="119"/>
        <v>678</v>
      </c>
      <c r="F117" s="35">
        <f t="shared" si="120"/>
        <v>1388</v>
      </c>
      <c r="G117" s="35">
        <f t="shared" si="121"/>
        <v>1388</v>
      </c>
      <c r="H117" s="18">
        <f t="shared" si="122"/>
        <v>1750</v>
      </c>
      <c r="I117" s="18">
        <f t="shared" si="123"/>
        <v>1040</v>
      </c>
      <c r="J117" s="18">
        <f t="shared" si="124"/>
        <v>1040</v>
      </c>
      <c r="K117" s="18">
        <f t="shared" ref="K117:M117" si="175">K116</f>
        <v>2000</v>
      </c>
      <c r="L117" s="18">
        <f t="shared" si="175"/>
        <v>2000</v>
      </c>
      <c r="M117" s="18">
        <f t="shared" si="175"/>
        <v>2000</v>
      </c>
      <c r="N117" s="18">
        <f t="shared" si="126"/>
        <v>-250</v>
      </c>
      <c r="O117" s="18">
        <f t="shared" si="127"/>
        <v>-960</v>
      </c>
      <c r="P117" s="18">
        <f t="shared" si="128"/>
        <v>-960</v>
      </c>
      <c r="Q117" s="35">
        <f t="shared" ref="Q117:S117" si="176">Q116</f>
        <v>0</v>
      </c>
      <c r="R117" s="35">
        <f t="shared" si="176"/>
        <v>0</v>
      </c>
      <c r="S117" s="35">
        <f t="shared" si="176"/>
        <v>0</v>
      </c>
      <c r="T117" s="4">
        <f t="shared" si="130"/>
        <v>828</v>
      </c>
      <c r="U117" s="83">
        <f t="shared" si="108"/>
        <v>1600</v>
      </c>
      <c r="V117" s="83">
        <f t="shared" si="109"/>
        <v>1600</v>
      </c>
      <c r="W117" s="83">
        <f t="shared" si="110"/>
        <v>1600</v>
      </c>
      <c r="X117" s="4"/>
      <c r="Y117" s="18"/>
      <c r="Z117" s="18"/>
      <c r="AA117" s="18"/>
      <c r="AB117" s="50"/>
    </row>
    <row r="118" spans="1:28" ht="15" customHeight="1">
      <c r="A118" s="3">
        <f t="shared" ref="A118:A181" si="177">+A117+1</f>
        <v>104</v>
      </c>
      <c r="B118" s="34">
        <f t="shared" si="94"/>
        <v>45536</v>
      </c>
      <c r="C118" s="2">
        <f t="shared" si="95"/>
        <v>884</v>
      </c>
      <c r="D118" s="5">
        <f t="shared" si="96"/>
        <v>1542</v>
      </c>
      <c r="E118" s="35">
        <f t="shared" ref="E118:E147" si="178">C118+D118-H118</f>
        <v>676</v>
      </c>
      <c r="F118" s="35">
        <f t="shared" ref="F118:F147" si="179">C118+D118-I118</f>
        <v>1386</v>
      </c>
      <c r="G118" s="35">
        <f t="shared" ref="G118:G147" si="180">D118+C118-J118</f>
        <v>1386</v>
      </c>
      <c r="H118" s="18">
        <f t="shared" ref="H118:H147" si="181">K118+N118</f>
        <v>1750</v>
      </c>
      <c r="I118" s="18">
        <f t="shared" ref="I118:I147" si="182">L118+O118</f>
        <v>1040</v>
      </c>
      <c r="J118" s="18">
        <f t="shared" ref="J118:J147" si="183">M118+P118</f>
        <v>1040</v>
      </c>
      <c r="K118" s="18">
        <f t="shared" ref="K118:M118" si="184">K117</f>
        <v>2000</v>
      </c>
      <c r="L118" s="18">
        <f t="shared" si="184"/>
        <v>2000</v>
      </c>
      <c r="M118" s="18">
        <f t="shared" si="184"/>
        <v>2000</v>
      </c>
      <c r="N118" s="18">
        <f t="shared" ref="N118:N147" si="185">N117-Q118</f>
        <v>-250</v>
      </c>
      <c r="O118" s="18">
        <f t="shared" ref="O118:O147" si="186">O117-R118</f>
        <v>-960</v>
      </c>
      <c r="P118" s="18">
        <f t="shared" ref="P118:P147" si="187">P117-S118</f>
        <v>-960</v>
      </c>
      <c r="Q118" s="35">
        <f t="shared" ref="Q118:S118" si="188">Q117</f>
        <v>0</v>
      </c>
      <c r="R118" s="35">
        <f t="shared" si="188"/>
        <v>0</v>
      </c>
      <c r="S118" s="35">
        <f t="shared" si="188"/>
        <v>0</v>
      </c>
      <c r="T118" s="4">
        <f t="shared" ref="T118:T147" si="189">D118+C118-V118</f>
        <v>826</v>
      </c>
      <c r="U118" s="83">
        <f t="shared" si="108"/>
        <v>1600</v>
      </c>
      <c r="V118" s="83">
        <f t="shared" si="109"/>
        <v>1600</v>
      </c>
      <c r="W118" s="83">
        <f t="shared" si="110"/>
        <v>1600</v>
      </c>
      <c r="X118" s="4"/>
      <c r="Y118" s="18"/>
      <c r="Z118" s="18"/>
      <c r="AA118" s="18"/>
      <c r="AB118" s="50"/>
    </row>
    <row r="119" spans="1:28" ht="15" customHeight="1">
      <c r="A119" s="3">
        <f t="shared" si="177"/>
        <v>105</v>
      </c>
      <c r="B119" s="34">
        <f t="shared" si="94"/>
        <v>45537</v>
      </c>
      <c r="C119" s="2">
        <f t="shared" si="95"/>
        <v>884</v>
      </c>
      <c r="D119" s="5">
        <f t="shared" si="96"/>
        <v>1540</v>
      </c>
      <c r="E119" s="35">
        <f t="shared" si="178"/>
        <v>674</v>
      </c>
      <c r="F119" s="35">
        <f t="shared" si="179"/>
        <v>1384</v>
      </c>
      <c r="G119" s="35">
        <f t="shared" si="180"/>
        <v>1384</v>
      </c>
      <c r="H119" s="18">
        <f t="shared" si="181"/>
        <v>1750</v>
      </c>
      <c r="I119" s="18">
        <f t="shared" si="182"/>
        <v>1040</v>
      </c>
      <c r="J119" s="18">
        <f t="shared" si="183"/>
        <v>1040</v>
      </c>
      <c r="K119" s="18">
        <f t="shared" ref="K119:M119" si="190">K118</f>
        <v>2000</v>
      </c>
      <c r="L119" s="18">
        <f t="shared" si="190"/>
        <v>2000</v>
      </c>
      <c r="M119" s="18">
        <f t="shared" si="190"/>
        <v>2000</v>
      </c>
      <c r="N119" s="18">
        <f t="shared" si="185"/>
        <v>-250</v>
      </c>
      <c r="O119" s="18">
        <f t="shared" si="186"/>
        <v>-960</v>
      </c>
      <c r="P119" s="18">
        <f t="shared" si="187"/>
        <v>-960</v>
      </c>
      <c r="Q119" s="35">
        <f t="shared" ref="Q119:S119" si="191">Q118</f>
        <v>0</v>
      </c>
      <c r="R119" s="35">
        <f t="shared" si="191"/>
        <v>0</v>
      </c>
      <c r="S119" s="35">
        <f t="shared" si="191"/>
        <v>0</v>
      </c>
      <c r="T119" s="4">
        <f t="shared" si="189"/>
        <v>824</v>
      </c>
      <c r="U119" s="83">
        <f t="shared" si="108"/>
        <v>1600</v>
      </c>
      <c r="V119" s="83">
        <f t="shared" si="109"/>
        <v>1600</v>
      </c>
      <c r="W119" s="83">
        <f t="shared" si="110"/>
        <v>1600</v>
      </c>
      <c r="X119" s="4"/>
      <c r="Y119" s="18"/>
      <c r="Z119" s="18"/>
      <c r="AA119" s="18"/>
      <c r="AB119" s="50"/>
    </row>
    <row r="120" spans="1:28" ht="15" customHeight="1">
      <c r="A120" s="3">
        <f t="shared" si="177"/>
        <v>106</v>
      </c>
      <c r="B120" s="34">
        <f t="shared" si="94"/>
        <v>45538</v>
      </c>
      <c r="C120" s="2">
        <f t="shared" si="95"/>
        <v>884</v>
      </c>
      <c r="D120" s="5">
        <f t="shared" si="96"/>
        <v>1538</v>
      </c>
      <c r="E120" s="35">
        <f t="shared" si="178"/>
        <v>672</v>
      </c>
      <c r="F120" s="35">
        <f t="shared" si="179"/>
        <v>1382</v>
      </c>
      <c r="G120" s="35">
        <f t="shared" si="180"/>
        <v>1382</v>
      </c>
      <c r="H120" s="18">
        <f t="shared" si="181"/>
        <v>1750</v>
      </c>
      <c r="I120" s="18">
        <f t="shared" si="182"/>
        <v>1040</v>
      </c>
      <c r="J120" s="18">
        <f t="shared" si="183"/>
        <v>1040</v>
      </c>
      <c r="K120" s="18">
        <f t="shared" ref="K120:M120" si="192">K119</f>
        <v>2000</v>
      </c>
      <c r="L120" s="18">
        <f t="shared" si="192"/>
        <v>2000</v>
      </c>
      <c r="M120" s="18">
        <f t="shared" si="192"/>
        <v>2000</v>
      </c>
      <c r="N120" s="18">
        <f t="shared" si="185"/>
        <v>-250</v>
      </c>
      <c r="O120" s="18">
        <f t="shared" si="186"/>
        <v>-960</v>
      </c>
      <c r="P120" s="18">
        <f t="shared" si="187"/>
        <v>-960</v>
      </c>
      <c r="Q120" s="35">
        <f t="shared" ref="Q120:S120" si="193">Q119</f>
        <v>0</v>
      </c>
      <c r="R120" s="35">
        <f t="shared" si="193"/>
        <v>0</v>
      </c>
      <c r="S120" s="35">
        <f t="shared" si="193"/>
        <v>0</v>
      </c>
      <c r="T120" s="4">
        <f t="shared" si="189"/>
        <v>822</v>
      </c>
      <c r="U120" s="83">
        <f t="shared" si="108"/>
        <v>1600</v>
      </c>
      <c r="V120" s="83">
        <f t="shared" si="109"/>
        <v>1600</v>
      </c>
      <c r="W120" s="83">
        <f t="shared" si="110"/>
        <v>1600</v>
      </c>
      <c r="X120" s="4"/>
      <c r="Y120" s="18"/>
      <c r="Z120" s="18"/>
      <c r="AA120" s="18"/>
      <c r="AB120" s="50"/>
    </row>
    <row r="121" spans="1:28" ht="15" customHeight="1">
      <c r="A121" s="3">
        <f t="shared" si="177"/>
        <v>107</v>
      </c>
      <c r="B121" s="34">
        <f t="shared" si="94"/>
        <v>45539</v>
      </c>
      <c r="C121" s="2">
        <f t="shared" si="95"/>
        <v>884</v>
      </c>
      <c r="D121" s="5">
        <f t="shared" si="96"/>
        <v>1536</v>
      </c>
      <c r="E121" s="35">
        <f t="shared" si="178"/>
        <v>670</v>
      </c>
      <c r="F121" s="35">
        <f t="shared" si="179"/>
        <v>1380</v>
      </c>
      <c r="G121" s="35">
        <f t="shared" si="180"/>
        <v>1380</v>
      </c>
      <c r="H121" s="18">
        <f t="shared" si="181"/>
        <v>1750</v>
      </c>
      <c r="I121" s="18">
        <f t="shared" si="182"/>
        <v>1040</v>
      </c>
      <c r="J121" s="18">
        <f t="shared" si="183"/>
        <v>1040</v>
      </c>
      <c r="K121" s="18">
        <f t="shared" ref="K121:M121" si="194">K120</f>
        <v>2000</v>
      </c>
      <c r="L121" s="18">
        <f t="shared" si="194"/>
        <v>2000</v>
      </c>
      <c r="M121" s="18">
        <f t="shared" si="194"/>
        <v>2000</v>
      </c>
      <c r="N121" s="18">
        <f t="shared" si="185"/>
        <v>-250</v>
      </c>
      <c r="O121" s="18">
        <f t="shared" si="186"/>
        <v>-960</v>
      </c>
      <c r="P121" s="18">
        <f t="shared" si="187"/>
        <v>-960</v>
      </c>
      <c r="Q121" s="35">
        <f t="shared" ref="Q121:S121" si="195">Q120</f>
        <v>0</v>
      </c>
      <c r="R121" s="35">
        <f t="shared" si="195"/>
        <v>0</v>
      </c>
      <c r="S121" s="35">
        <f t="shared" si="195"/>
        <v>0</v>
      </c>
      <c r="T121" s="4">
        <f t="shared" si="189"/>
        <v>820</v>
      </c>
      <c r="U121" s="83">
        <f t="shared" si="108"/>
        <v>1600</v>
      </c>
      <c r="V121" s="83">
        <f t="shared" si="109"/>
        <v>1600</v>
      </c>
      <c r="W121" s="83">
        <f t="shared" si="110"/>
        <v>1600</v>
      </c>
      <c r="X121" s="4"/>
      <c r="Y121" s="18"/>
      <c r="Z121" s="18"/>
      <c r="AA121" s="18"/>
      <c r="AB121" s="50"/>
    </row>
    <row r="122" spans="1:28" ht="15" customHeight="1">
      <c r="A122" s="3">
        <f t="shared" si="177"/>
        <v>108</v>
      </c>
      <c r="B122" s="34">
        <f t="shared" si="94"/>
        <v>45540</v>
      </c>
      <c r="C122" s="2">
        <f t="shared" si="95"/>
        <v>884</v>
      </c>
      <c r="D122" s="5">
        <f t="shared" si="96"/>
        <v>1534</v>
      </c>
      <c r="E122" s="35">
        <f t="shared" si="178"/>
        <v>668</v>
      </c>
      <c r="F122" s="35">
        <f t="shared" si="179"/>
        <v>1378</v>
      </c>
      <c r="G122" s="35">
        <f t="shared" si="180"/>
        <v>1378</v>
      </c>
      <c r="H122" s="18">
        <f t="shared" si="181"/>
        <v>1750</v>
      </c>
      <c r="I122" s="18">
        <f t="shared" si="182"/>
        <v>1040</v>
      </c>
      <c r="J122" s="18">
        <f t="shared" si="183"/>
        <v>1040</v>
      </c>
      <c r="K122" s="18">
        <f t="shared" ref="K122:M122" si="196">K121</f>
        <v>2000</v>
      </c>
      <c r="L122" s="18">
        <f t="shared" si="196"/>
        <v>2000</v>
      </c>
      <c r="M122" s="18">
        <f t="shared" si="196"/>
        <v>2000</v>
      </c>
      <c r="N122" s="18">
        <f t="shared" si="185"/>
        <v>-250</v>
      </c>
      <c r="O122" s="18">
        <f t="shared" si="186"/>
        <v>-960</v>
      </c>
      <c r="P122" s="18">
        <f t="shared" si="187"/>
        <v>-960</v>
      </c>
      <c r="Q122" s="35">
        <f t="shared" ref="Q122:S122" si="197">Q121</f>
        <v>0</v>
      </c>
      <c r="R122" s="35">
        <f t="shared" si="197"/>
        <v>0</v>
      </c>
      <c r="S122" s="35">
        <f t="shared" si="197"/>
        <v>0</v>
      </c>
      <c r="T122" s="4">
        <f t="shared" si="189"/>
        <v>818</v>
      </c>
      <c r="U122" s="83">
        <f t="shared" si="108"/>
        <v>1600</v>
      </c>
      <c r="V122" s="83">
        <f t="shared" si="109"/>
        <v>1600</v>
      </c>
      <c r="W122" s="83">
        <f t="shared" si="110"/>
        <v>1600</v>
      </c>
      <c r="X122" s="4"/>
      <c r="Y122" s="18"/>
      <c r="Z122" s="18"/>
      <c r="AA122" s="18"/>
      <c r="AB122" s="50"/>
    </row>
    <row r="123" spans="1:28" ht="15" customHeight="1">
      <c r="A123" s="3">
        <f t="shared" si="177"/>
        <v>109</v>
      </c>
      <c r="B123" s="34">
        <f t="shared" si="94"/>
        <v>45541</v>
      </c>
      <c r="C123" s="2">
        <f t="shared" si="95"/>
        <v>884</v>
      </c>
      <c r="D123" s="5">
        <f t="shared" si="96"/>
        <v>1532</v>
      </c>
      <c r="E123" s="35">
        <f t="shared" si="178"/>
        <v>666</v>
      </c>
      <c r="F123" s="35">
        <f t="shared" si="179"/>
        <v>1376</v>
      </c>
      <c r="G123" s="35">
        <f t="shared" si="180"/>
        <v>1376</v>
      </c>
      <c r="H123" s="18">
        <f t="shared" si="181"/>
        <v>1750</v>
      </c>
      <c r="I123" s="18">
        <f t="shared" si="182"/>
        <v>1040</v>
      </c>
      <c r="J123" s="18">
        <f t="shared" si="183"/>
        <v>1040</v>
      </c>
      <c r="K123" s="18">
        <f t="shared" ref="K123:M123" si="198">K122</f>
        <v>2000</v>
      </c>
      <c r="L123" s="18">
        <f t="shared" si="198"/>
        <v>2000</v>
      </c>
      <c r="M123" s="18">
        <f t="shared" si="198"/>
        <v>2000</v>
      </c>
      <c r="N123" s="18">
        <f t="shared" si="185"/>
        <v>-250</v>
      </c>
      <c r="O123" s="18">
        <f t="shared" si="186"/>
        <v>-960</v>
      </c>
      <c r="P123" s="18">
        <f t="shared" si="187"/>
        <v>-960</v>
      </c>
      <c r="Q123" s="35">
        <f t="shared" ref="Q123:S123" si="199">Q122</f>
        <v>0</v>
      </c>
      <c r="R123" s="35">
        <f t="shared" si="199"/>
        <v>0</v>
      </c>
      <c r="S123" s="35">
        <f t="shared" si="199"/>
        <v>0</v>
      </c>
      <c r="T123" s="4">
        <f t="shared" si="189"/>
        <v>816</v>
      </c>
      <c r="U123" s="83">
        <f t="shared" si="108"/>
        <v>1600</v>
      </c>
      <c r="V123" s="83">
        <f t="shared" si="109"/>
        <v>1600</v>
      </c>
      <c r="W123" s="83">
        <f t="shared" si="110"/>
        <v>1600</v>
      </c>
      <c r="X123" s="4"/>
      <c r="Y123" s="18"/>
      <c r="Z123" s="18"/>
      <c r="AA123" s="18"/>
      <c r="AB123" s="50"/>
    </row>
    <row r="124" spans="1:28" ht="15" customHeight="1">
      <c r="A124" s="3">
        <f t="shared" si="177"/>
        <v>110</v>
      </c>
      <c r="B124" s="34">
        <f t="shared" si="94"/>
        <v>45542</v>
      </c>
      <c r="C124" s="2">
        <f t="shared" si="95"/>
        <v>884</v>
      </c>
      <c r="D124" s="5">
        <f t="shared" si="96"/>
        <v>1530</v>
      </c>
      <c r="E124" s="35">
        <f t="shared" si="178"/>
        <v>664</v>
      </c>
      <c r="F124" s="35">
        <f t="shared" si="179"/>
        <v>1374</v>
      </c>
      <c r="G124" s="35">
        <f t="shared" si="180"/>
        <v>1374</v>
      </c>
      <c r="H124" s="18">
        <f t="shared" si="181"/>
        <v>1750</v>
      </c>
      <c r="I124" s="18">
        <f t="shared" si="182"/>
        <v>1040</v>
      </c>
      <c r="J124" s="18">
        <f t="shared" si="183"/>
        <v>1040</v>
      </c>
      <c r="K124" s="18">
        <f t="shared" ref="K124:M124" si="200">K123</f>
        <v>2000</v>
      </c>
      <c r="L124" s="18">
        <f t="shared" si="200"/>
        <v>2000</v>
      </c>
      <c r="M124" s="18">
        <f t="shared" si="200"/>
        <v>2000</v>
      </c>
      <c r="N124" s="18">
        <f t="shared" si="185"/>
        <v>-250</v>
      </c>
      <c r="O124" s="18">
        <f t="shared" si="186"/>
        <v>-960</v>
      </c>
      <c r="P124" s="18">
        <f t="shared" si="187"/>
        <v>-960</v>
      </c>
      <c r="Q124" s="35">
        <f t="shared" ref="Q124:S124" si="201">Q123</f>
        <v>0</v>
      </c>
      <c r="R124" s="35">
        <f t="shared" si="201"/>
        <v>0</v>
      </c>
      <c r="S124" s="35">
        <f t="shared" si="201"/>
        <v>0</v>
      </c>
      <c r="T124" s="4">
        <f t="shared" si="189"/>
        <v>814</v>
      </c>
      <c r="U124" s="83">
        <f t="shared" si="108"/>
        <v>1600</v>
      </c>
      <c r="V124" s="83">
        <f t="shared" si="109"/>
        <v>1600</v>
      </c>
      <c r="W124" s="83">
        <f t="shared" si="110"/>
        <v>1600</v>
      </c>
      <c r="X124" s="4"/>
      <c r="Y124" s="18"/>
      <c r="Z124" s="18"/>
      <c r="AA124" s="18"/>
      <c r="AB124" s="50"/>
    </row>
    <row r="125" spans="1:28" ht="15" customHeight="1">
      <c r="A125" s="3">
        <f t="shared" si="177"/>
        <v>111</v>
      </c>
      <c r="B125" s="34">
        <f t="shared" si="94"/>
        <v>45543</v>
      </c>
      <c r="C125" s="2">
        <f t="shared" si="95"/>
        <v>884</v>
      </c>
      <c r="D125" s="5">
        <f t="shared" si="96"/>
        <v>1528</v>
      </c>
      <c r="E125" s="35">
        <f t="shared" si="178"/>
        <v>662</v>
      </c>
      <c r="F125" s="35">
        <f t="shared" si="179"/>
        <v>1372</v>
      </c>
      <c r="G125" s="35">
        <f t="shared" si="180"/>
        <v>1372</v>
      </c>
      <c r="H125" s="18">
        <f t="shared" si="181"/>
        <v>1750</v>
      </c>
      <c r="I125" s="18">
        <f t="shared" si="182"/>
        <v>1040</v>
      </c>
      <c r="J125" s="18">
        <f t="shared" si="183"/>
        <v>1040</v>
      </c>
      <c r="K125" s="18">
        <f t="shared" ref="K125:M125" si="202">K124</f>
        <v>2000</v>
      </c>
      <c r="L125" s="18">
        <f t="shared" si="202"/>
        <v>2000</v>
      </c>
      <c r="M125" s="18">
        <f t="shared" si="202"/>
        <v>2000</v>
      </c>
      <c r="N125" s="18">
        <f t="shared" si="185"/>
        <v>-250</v>
      </c>
      <c r="O125" s="18">
        <f t="shared" si="186"/>
        <v>-960</v>
      </c>
      <c r="P125" s="18">
        <f t="shared" si="187"/>
        <v>-960</v>
      </c>
      <c r="Q125" s="35">
        <f t="shared" ref="Q125:S125" si="203">Q124</f>
        <v>0</v>
      </c>
      <c r="R125" s="35">
        <f t="shared" si="203"/>
        <v>0</v>
      </c>
      <c r="S125" s="35">
        <f t="shared" si="203"/>
        <v>0</v>
      </c>
      <c r="T125" s="4">
        <f t="shared" si="189"/>
        <v>812</v>
      </c>
      <c r="U125" s="83">
        <f t="shared" si="108"/>
        <v>1600</v>
      </c>
      <c r="V125" s="83">
        <f t="shared" si="109"/>
        <v>1600</v>
      </c>
      <c r="W125" s="83">
        <f t="shared" si="110"/>
        <v>1600</v>
      </c>
      <c r="X125" s="4"/>
      <c r="Y125" s="18"/>
      <c r="Z125" s="18"/>
      <c r="AA125" s="18"/>
      <c r="AB125" s="50"/>
    </row>
    <row r="126" spans="1:28" ht="15" customHeight="1">
      <c r="A126" s="3">
        <f t="shared" si="177"/>
        <v>112</v>
      </c>
      <c r="B126" s="34">
        <f t="shared" si="94"/>
        <v>45544</v>
      </c>
      <c r="C126" s="2">
        <f t="shared" si="95"/>
        <v>884</v>
      </c>
      <c r="D126" s="5">
        <f t="shared" si="96"/>
        <v>1526</v>
      </c>
      <c r="E126" s="35">
        <f t="shared" si="178"/>
        <v>660</v>
      </c>
      <c r="F126" s="35">
        <f t="shared" si="179"/>
        <v>1370</v>
      </c>
      <c r="G126" s="35">
        <f t="shared" si="180"/>
        <v>1370</v>
      </c>
      <c r="H126" s="18">
        <f t="shared" si="181"/>
        <v>1750</v>
      </c>
      <c r="I126" s="18">
        <f t="shared" si="182"/>
        <v>1040</v>
      </c>
      <c r="J126" s="18">
        <f t="shared" si="183"/>
        <v>1040</v>
      </c>
      <c r="K126" s="18">
        <f t="shared" ref="K126:M126" si="204">K125</f>
        <v>2000</v>
      </c>
      <c r="L126" s="18">
        <f t="shared" si="204"/>
        <v>2000</v>
      </c>
      <c r="M126" s="18">
        <f t="shared" si="204"/>
        <v>2000</v>
      </c>
      <c r="N126" s="18">
        <f t="shared" si="185"/>
        <v>-250</v>
      </c>
      <c r="O126" s="18">
        <f t="shared" si="186"/>
        <v>-960</v>
      </c>
      <c r="P126" s="18">
        <f t="shared" si="187"/>
        <v>-960</v>
      </c>
      <c r="Q126" s="35">
        <f t="shared" ref="Q126:S126" si="205">Q125</f>
        <v>0</v>
      </c>
      <c r="R126" s="35">
        <f t="shared" si="205"/>
        <v>0</v>
      </c>
      <c r="S126" s="35">
        <f t="shared" si="205"/>
        <v>0</v>
      </c>
      <c r="T126" s="4">
        <f t="shared" si="189"/>
        <v>810</v>
      </c>
      <c r="U126" s="83">
        <f t="shared" si="108"/>
        <v>1600</v>
      </c>
      <c r="V126" s="83">
        <f t="shared" si="109"/>
        <v>1600</v>
      </c>
      <c r="W126" s="83">
        <f t="shared" si="110"/>
        <v>1600</v>
      </c>
      <c r="X126" s="4"/>
      <c r="Y126" s="18"/>
      <c r="Z126" s="18"/>
      <c r="AA126" s="18"/>
      <c r="AB126" s="50"/>
    </row>
    <row r="127" spans="1:28" ht="15" customHeight="1">
      <c r="A127" s="3">
        <f t="shared" si="177"/>
        <v>113</v>
      </c>
      <c r="B127" s="34">
        <f t="shared" si="94"/>
        <v>45545</v>
      </c>
      <c r="C127" s="2">
        <f t="shared" si="95"/>
        <v>884</v>
      </c>
      <c r="D127" s="5">
        <f t="shared" si="96"/>
        <v>1524</v>
      </c>
      <c r="E127" s="35">
        <f t="shared" si="178"/>
        <v>658</v>
      </c>
      <c r="F127" s="35">
        <f t="shared" si="179"/>
        <v>1368</v>
      </c>
      <c r="G127" s="35">
        <f t="shared" si="180"/>
        <v>1368</v>
      </c>
      <c r="H127" s="18">
        <f t="shared" si="181"/>
        <v>1750</v>
      </c>
      <c r="I127" s="18">
        <f t="shared" si="182"/>
        <v>1040</v>
      </c>
      <c r="J127" s="18">
        <f t="shared" si="183"/>
        <v>1040</v>
      </c>
      <c r="K127" s="18">
        <f t="shared" ref="K127:M127" si="206">K126</f>
        <v>2000</v>
      </c>
      <c r="L127" s="18">
        <f t="shared" si="206"/>
        <v>2000</v>
      </c>
      <c r="M127" s="18">
        <f t="shared" si="206"/>
        <v>2000</v>
      </c>
      <c r="N127" s="18">
        <f t="shared" si="185"/>
        <v>-250</v>
      </c>
      <c r="O127" s="18">
        <f t="shared" si="186"/>
        <v>-960</v>
      </c>
      <c r="P127" s="18">
        <f t="shared" si="187"/>
        <v>-960</v>
      </c>
      <c r="Q127" s="35">
        <f t="shared" ref="Q127:S127" si="207">Q126</f>
        <v>0</v>
      </c>
      <c r="R127" s="35">
        <f t="shared" si="207"/>
        <v>0</v>
      </c>
      <c r="S127" s="35">
        <f t="shared" si="207"/>
        <v>0</v>
      </c>
      <c r="T127" s="4">
        <f t="shared" si="189"/>
        <v>808</v>
      </c>
      <c r="U127" s="83">
        <f t="shared" si="108"/>
        <v>1600</v>
      </c>
      <c r="V127" s="83">
        <f t="shared" si="109"/>
        <v>1600</v>
      </c>
      <c r="W127" s="83">
        <f t="shared" si="110"/>
        <v>1600</v>
      </c>
      <c r="X127" s="4"/>
      <c r="Y127" s="18"/>
      <c r="Z127" s="18"/>
      <c r="AA127" s="18"/>
      <c r="AB127" s="50"/>
    </row>
    <row r="128" spans="1:28" ht="15" customHeight="1">
      <c r="A128" s="3">
        <f t="shared" si="177"/>
        <v>114</v>
      </c>
      <c r="B128" s="34">
        <f t="shared" si="94"/>
        <v>45546</v>
      </c>
      <c r="C128" s="2">
        <f t="shared" si="95"/>
        <v>884</v>
      </c>
      <c r="D128" s="5">
        <f t="shared" si="96"/>
        <v>1522</v>
      </c>
      <c r="E128" s="35">
        <f t="shared" si="178"/>
        <v>656</v>
      </c>
      <c r="F128" s="35">
        <f t="shared" si="179"/>
        <v>1366</v>
      </c>
      <c r="G128" s="35">
        <f t="shared" si="180"/>
        <v>1366</v>
      </c>
      <c r="H128" s="18">
        <f t="shared" si="181"/>
        <v>1750</v>
      </c>
      <c r="I128" s="18">
        <f t="shared" si="182"/>
        <v>1040</v>
      </c>
      <c r="J128" s="18">
        <f t="shared" si="183"/>
        <v>1040</v>
      </c>
      <c r="K128" s="18">
        <f t="shared" ref="K128:M128" si="208">K127</f>
        <v>2000</v>
      </c>
      <c r="L128" s="18">
        <f t="shared" si="208"/>
        <v>2000</v>
      </c>
      <c r="M128" s="18">
        <f t="shared" si="208"/>
        <v>2000</v>
      </c>
      <c r="N128" s="18">
        <f t="shared" si="185"/>
        <v>-250</v>
      </c>
      <c r="O128" s="18">
        <f t="shared" si="186"/>
        <v>-960</v>
      </c>
      <c r="P128" s="18">
        <f t="shared" si="187"/>
        <v>-960</v>
      </c>
      <c r="Q128" s="35">
        <f t="shared" ref="Q128:S128" si="209">Q127</f>
        <v>0</v>
      </c>
      <c r="R128" s="35">
        <f t="shared" si="209"/>
        <v>0</v>
      </c>
      <c r="S128" s="35">
        <f t="shared" si="209"/>
        <v>0</v>
      </c>
      <c r="T128" s="4">
        <f t="shared" si="189"/>
        <v>806</v>
      </c>
      <c r="U128" s="83">
        <f t="shared" si="108"/>
        <v>1600</v>
      </c>
      <c r="V128" s="83">
        <f t="shared" si="109"/>
        <v>1600</v>
      </c>
      <c r="W128" s="83">
        <f t="shared" si="110"/>
        <v>1600</v>
      </c>
      <c r="X128" s="4"/>
      <c r="Y128" s="18"/>
      <c r="Z128" s="18"/>
      <c r="AA128" s="18"/>
      <c r="AB128" s="50"/>
    </row>
    <row r="129" spans="1:28" ht="15" customHeight="1">
      <c r="A129" s="3">
        <f t="shared" si="177"/>
        <v>115</v>
      </c>
      <c r="B129" s="34">
        <f t="shared" si="94"/>
        <v>45547</v>
      </c>
      <c r="C129" s="2">
        <f t="shared" si="95"/>
        <v>884</v>
      </c>
      <c r="D129" s="5">
        <f t="shared" si="96"/>
        <v>1520</v>
      </c>
      <c r="E129" s="35">
        <f t="shared" si="178"/>
        <v>654</v>
      </c>
      <c r="F129" s="35">
        <f t="shared" si="179"/>
        <v>1364</v>
      </c>
      <c r="G129" s="35">
        <f t="shared" si="180"/>
        <v>1364</v>
      </c>
      <c r="H129" s="18">
        <f t="shared" si="181"/>
        <v>1750</v>
      </c>
      <c r="I129" s="18">
        <f t="shared" si="182"/>
        <v>1040</v>
      </c>
      <c r="J129" s="18">
        <f t="shared" si="183"/>
        <v>1040</v>
      </c>
      <c r="K129" s="18">
        <f t="shared" ref="K129:M129" si="210">K128</f>
        <v>2000</v>
      </c>
      <c r="L129" s="18">
        <f t="shared" si="210"/>
        <v>2000</v>
      </c>
      <c r="M129" s="18">
        <f t="shared" si="210"/>
        <v>2000</v>
      </c>
      <c r="N129" s="18">
        <f t="shared" si="185"/>
        <v>-250</v>
      </c>
      <c r="O129" s="18">
        <f t="shared" si="186"/>
        <v>-960</v>
      </c>
      <c r="P129" s="18">
        <f t="shared" si="187"/>
        <v>-960</v>
      </c>
      <c r="Q129" s="35">
        <f t="shared" ref="Q129:S129" si="211">Q128</f>
        <v>0</v>
      </c>
      <c r="R129" s="35">
        <f t="shared" si="211"/>
        <v>0</v>
      </c>
      <c r="S129" s="35">
        <f t="shared" si="211"/>
        <v>0</v>
      </c>
      <c r="T129" s="4">
        <f t="shared" si="189"/>
        <v>804</v>
      </c>
      <c r="U129" s="83">
        <f t="shared" si="108"/>
        <v>1600</v>
      </c>
      <c r="V129" s="83">
        <f t="shared" si="109"/>
        <v>1600</v>
      </c>
      <c r="W129" s="83">
        <f t="shared" si="110"/>
        <v>1600</v>
      </c>
      <c r="X129" s="4"/>
      <c r="Y129" s="18"/>
      <c r="Z129" s="18"/>
      <c r="AA129" s="18"/>
      <c r="AB129" s="50"/>
    </row>
    <row r="130" spans="1:28" ht="15" customHeight="1">
      <c r="A130" s="3">
        <f t="shared" si="177"/>
        <v>116</v>
      </c>
      <c r="B130" s="34">
        <f t="shared" si="94"/>
        <v>45548</v>
      </c>
      <c r="C130" s="2">
        <f t="shared" si="95"/>
        <v>884</v>
      </c>
      <c r="D130" s="5">
        <f t="shared" si="96"/>
        <v>1518</v>
      </c>
      <c r="E130" s="35">
        <f t="shared" si="178"/>
        <v>652</v>
      </c>
      <c r="F130" s="35">
        <f t="shared" si="179"/>
        <v>1362</v>
      </c>
      <c r="G130" s="35">
        <f t="shared" si="180"/>
        <v>1362</v>
      </c>
      <c r="H130" s="18">
        <f t="shared" si="181"/>
        <v>1750</v>
      </c>
      <c r="I130" s="18">
        <f t="shared" si="182"/>
        <v>1040</v>
      </c>
      <c r="J130" s="18">
        <f t="shared" si="183"/>
        <v>1040</v>
      </c>
      <c r="K130" s="18">
        <f t="shared" ref="K130:M130" si="212">K129</f>
        <v>2000</v>
      </c>
      <c r="L130" s="18">
        <f t="shared" si="212"/>
        <v>2000</v>
      </c>
      <c r="M130" s="18">
        <f t="shared" si="212"/>
        <v>2000</v>
      </c>
      <c r="N130" s="18">
        <f t="shared" si="185"/>
        <v>-250</v>
      </c>
      <c r="O130" s="18">
        <f t="shared" si="186"/>
        <v>-960</v>
      </c>
      <c r="P130" s="18">
        <f t="shared" si="187"/>
        <v>-960</v>
      </c>
      <c r="Q130" s="35">
        <f t="shared" ref="Q130:S130" si="213">Q129</f>
        <v>0</v>
      </c>
      <c r="R130" s="35">
        <f t="shared" si="213"/>
        <v>0</v>
      </c>
      <c r="S130" s="35">
        <f t="shared" si="213"/>
        <v>0</v>
      </c>
      <c r="T130" s="4">
        <f t="shared" si="189"/>
        <v>802</v>
      </c>
      <c r="U130" s="83">
        <f t="shared" si="108"/>
        <v>1600</v>
      </c>
      <c r="V130" s="83">
        <f t="shared" si="109"/>
        <v>1600</v>
      </c>
      <c r="W130" s="83">
        <f t="shared" si="110"/>
        <v>1600</v>
      </c>
      <c r="X130" s="4"/>
      <c r="Y130" s="18"/>
      <c r="Z130" s="18"/>
      <c r="AA130" s="18"/>
      <c r="AB130" s="50"/>
    </row>
    <row r="131" spans="1:28" ht="15" customHeight="1">
      <c r="A131" s="3">
        <f t="shared" si="177"/>
        <v>117</v>
      </c>
      <c r="B131" s="34">
        <f t="shared" si="94"/>
        <v>45549</v>
      </c>
      <c r="C131" s="2">
        <f t="shared" si="95"/>
        <v>884</v>
      </c>
      <c r="D131" s="5">
        <f t="shared" si="96"/>
        <v>1516</v>
      </c>
      <c r="E131" s="35">
        <f t="shared" si="178"/>
        <v>650</v>
      </c>
      <c r="F131" s="35">
        <f t="shared" si="179"/>
        <v>1360</v>
      </c>
      <c r="G131" s="35">
        <f t="shared" si="180"/>
        <v>1360</v>
      </c>
      <c r="H131" s="18">
        <f t="shared" si="181"/>
        <v>1750</v>
      </c>
      <c r="I131" s="18">
        <f t="shared" si="182"/>
        <v>1040</v>
      </c>
      <c r="J131" s="18">
        <f t="shared" si="183"/>
        <v>1040</v>
      </c>
      <c r="K131" s="18">
        <f t="shared" ref="K131:M131" si="214">K130</f>
        <v>2000</v>
      </c>
      <c r="L131" s="18">
        <f t="shared" si="214"/>
        <v>2000</v>
      </c>
      <c r="M131" s="18">
        <f t="shared" si="214"/>
        <v>2000</v>
      </c>
      <c r="N131" s="18">
        <f t="shared" si="185"/>
        <v>-250</v>
      </c>
      <c r="O131" s="18">
        <f t="shared" si="186"/>
        <v>-960</v>
      </c>
      <c r="P131" s="18">
        <f t="shared" si="187"/>
        <v>-960</v>
      </c>
      <c r="Q131" s="35">
        <f t="shared" ref="Q131:S131" si="215">Q130</f>
        <v>0</v>
      </c>
      <c r="R131" s="35">
        <f t="shared" si="215"/>
        <v>0</v>
      </c>
      <c r="S131" s="35">
        <f t="shared" si="215"/>
        <v>0</v>
      </c>
      <c r="T131" s="4">
        <f t="shared" si="189"/>
        <v>800</v>
      </c>
      <c r="U131" s="83">
        <f t="shared" si="108"/>
        <v>1600</v>
      </c>
      <c r="V131" s="83">
        <f t="shared" si="109"/>
        <v>1600</v>
      </c>
      <c r="W131" s="83">
        <f t="shared" si="110"/>
        <v>1600</v>
      </c>
      <c r="X131" s="4"/>
      <c r="Y131" s="18"/>
      <c r="Z131" s="18"/>
      <c r="AA131" s="18"/>
      <c r="AB131" s="50"/>
    </row>
    <row r="132" spans="1:28" ht="15" customHeight="1">
      <c r="A132" s="3">
        <f t="shared" si="177"/>
        <v>118</v>
      </c>
      <c r="B132" s="34">
        <f t="shared" si="94"/>
        <v>45550</v>
      </c>
      <c r="C132" s="2">
        <f t="shared" si="95"/>
        <v>884</v>
      </c>
      <c r="D132" s="5">
        <f t="shared" si="96"/>
        <v>1514</v>
      </c>
      <c r="E132" s="35">
        <f t="shared" si="178"/>
        <v>648</v>
      </c>
      <c r="F132" s="35">
        <f t="shared" si="179"/>
        <v>1358</v>
      </c>
      <c r="G132" s="35">
        <f t="shared" si="180"/>
        <v>1358</v>
      </c>
      <c r="H132" s="18">
        <f t="shared" si="181"/>
        <v>1750</v>
      </c>
      <c r="I132" s="18">
        <f t="shared" si="182"/>
        <v>1040</v>
      </c>
      <c r="J132" s="18">
        <f t="shared" si="183"/>
        <v>1040</v>
      </c>
      <c r="K132" s="18">
        <f t="shared" ref="K132:M132" si="216">K131</f>
        <v>2000</v>
      </c>
      <c r="L132" s="18">
        <f t="shared" si="216"/>
        <v>2000</v>
      </c>
      <c r="M132" s="18">
        <f t="shared" si="216"/>
        <v>2000</v>
      </c>
      <c r="N132" s="18">
        <f t="shared" si="185"/>
        <v>-250</v>
      </c>
      <c r="O132" s="18">
        <f t="shared" si="186"/>
        <v>-960</v>
      </c>
      <c r="P132" s="18">
        <f t="shared" si="187"/>
        <v>-960</v>
      </c>
      <c r="Q132" s="35">
        <f t="shared" ref="Q132:S132" si="217">Q131</f>
        <v>0</v>
      </c>
      <c r="R132" s="35">
        <f t="shared" si="217"/>
        <v>0</v>
      </c>
      <c r="S132" s="35">
        <f t="shared" si="217"/>
        <v>0</v>
      </c>
      <c r="T132" s="4">
        <f t="shared" si="189"/>
        <v>798</v>
      </c>
      <c r="U132" s="83">
        <f t="shared" si="108"/>
        <v>1600</v>
      </c>
      <c r="V132" s="83">
        <f t="shared" si="109"/>
        <v>1600</v>
      </c>
      <c r="W132" s="83">
        <f t="shared" si="110"/>
        <v>1600</v>
      </c>
      <c r="X132" s="4"/>
      <c r="Y132" s="18"/>
      <c r="Z132" s="18"/>
      <c r="AA132" s="18"/>
      <c r="AB132" s="50"/>
    </row>
    <row r="133" spans="1:28" ht="15" customHeight="1">
      <c r="A133" s="3">
        <f t="shared" si="177"/>
        <v>119</v>
      </c>
      <c r="B133" s="34">
        <f t="shared" si="94"/>
        <v>45551</v>
      </c>
      <c r="C133" s="2">
        <f t="shared" si="95"/>
        <v>884</v>
      </c>
      <c r="D133" s="5">
        <f t="shared" si="96"/>
        <v>1512</v>
      </c>
      <c r="E133" s="35">
        <f t="shared" si="178"/>
        <v>646</v>
      </c>
      <c r="F133" s="35">
        <f t="shared" si="179"/>
        <v>1356</v>
      </c>
      <c r="G133" s="35">
        <f t="shared" si="180"/>
        <v>1356</v>
      </c>
      <c r="H133" s="18">
        <f t="shared" si="181"/>
        <v>1750</v>
      </c>
      <c r="I133" s="18">
        <f t="shared" si="182"/>
        <v>1040</v>
      </c>
      <c r="J133" s="18">
        <f t="shared" si="183"/>
        <v>1040</v>
      </c>
      <c r="K133" s="18">
        <f t="shared" ref="K133:M133" si="218">K132</f>
        <v>2000</v>
      </c>
      <c r="L133" s="18">
        <f t="shared" si="218"/>
        <v>2000</v>
      </c>
      <c r="M133" s="18">
        <f t="shared" si="218"/>
        <v>2000</v>
      </c>
      <c r="N133" s="18">
        <f t="shared" si="185"/>
        <v>-250</v>
      </c>
      <c r="O133" s="18">
        <f t="shared" si="186"/>
        <v>-960</v>
      </c>
      <c r="P133" s="18">
        <f t="shared" si="187"/>
        <v>-960</v>
      </c>
      <c r="Q133" s="35">
        <f t="shared" ref="Q133:S133" si="219">Q132</f>
        <v>0</v>
      </c>
      <c r="R133" s="35">
        <f t="shared" si="219"/>
        <v>0</v>
      </c>
      <c r="S133" s="35">
        <f t="shared" si="219"/>
        <v>0</v>
      </c>
      <c r="T133" s="4">
        <f t="shared" si="189"/>
        <v>796</v>
      </c>
      <c r="U133" s="83">
        <f t="shared" si="108"/>
        <v>1600</v>
      </c>
      <c r="V133" s="83">
        <f t="shared" si="109"/>
        <v>1600</v>
      </c>
      <c r="W133" s="83">
        <f t="shared" si="110"/>
        <v>1600</v>
      </c>
      <c r="X133" s="4"/>
      <c r="Y133" s="18"/>
      <c r="Z133" s="18"/>
      <c r="AA133" s="18"/>
      <c r="AB133" s="50"/>
    </row>
    <row r="134" spans="1:28" ht="15" customHeight="1">
      <c r="A134" s="3">
        <f t="shared" si="177"/>
        <v>120</v>
      </c>
      <c r="B134" s="34">
        <f t="shared" si="94"/>
        <v>45552</v>
      </c>
      <c r="C134" s="2">
        <f t="shared" si="95"/>
        <v>884</v>
      </c>
      <c r="D134" s="5">
        <f t="shared" si="96"/>
        <v>1510</v>
      </c>
      <c r="E134" s="35">
        <f t="shared" si="178"/>
        <v>644</v>
      </c>
      <c r="F134" s="35">
        <f t="shared" si="179"/>
        <v>1354</v>
      </c>
      <c r="G134" s="35">
        <f t="shared" si="180"/>
        <v>1354</v>
      </c>
      <c r="H134" s="18">
        <f t="shared" si="181"/>
        <v>1750</v>
      </c>
      <c r="I134" s="18">
        <f t="shared" si="182"/>
        <v>1040</v>
      </c>
      <c r="J134" s="18">
        <f t="shared" si="183"/>
        <v>1040</v>
      </c>
      <c r="K134" s="18">
        <f t="shared" ref="K134:M134" si="220">K133</f>
        <v>2000</v>
      </c>
      <c r="L134" s="18">
        <f t="shared" si="220"/>
        <v>2000</v>
      </c>
      <c r="M134" s="18">
        <f t="shared" si="220"/>
        <v>2000</v>
      </c>
      <c r="N134" s="18">
        <f t="shared" si="185"/>
        <v>-250</v>
      </c>
      <c r="O134" s="18">
        <f t="shared" si="186"/>
        <v>-960</v>
      </c>
      <c r="P134" s="18">
        <f t="shared" si="187"/>
        <v>-960</v>
      </c>
      <c r="Q134" s="35">
        <f t="shared" ref="Q134:S134" si="221">Q133</f>
        <v>0</v>
      </c>
      <c r="R134" s="35">
        <f t="shared" si="221"/>
        <v>0</v>
      </c>
      <c r="S134" s="35">
        <f t="shared" si="221"/>
        <v>0</v>
      </c>
      <c r="T134" s="4">
        <f t="shared" si="189"/>
        <v>794</v>
      </c>
      <c r="U134" s="83">
        <f t="shared" si="108"/>
        <v>1600</v>
      </c>
      <c r="V134" s="83">
        <f t="shared" si="109"/>
        <v>1600</v>
      </c>
      <c r="W134" s="83">
        <f t="shared" si="110"/>
        <v>1600</v>
      </c>
      <c r="X134" s="4"/>
      <c r="Y134" s="18"/>
      <c r="Z134" s="18"/>
      <c r="AA134" s="18"/>
      <c r="AB134" s="50"/>
    </row>
    <row r="135" spans="1:28" ht="15" customHeight="1">
      <c r="A135" s="3">
        <f t="shared" si="177"/>
        <v>121</v>
      </c>
      <c r="B135" s="34">
        <f t="shared" si="94"/>
        <v>45553</v>
      </c>
      <c r="C135" s="2">
        <f t="shared" si="95"/>
        <v>884</v>
      </c>
      <c r="D135" s="5">
        <f t="shared" si="96"/>
        <v>1508</v>
      </c>
      <c r="E135" s="35">
        <f t="shared" si="178"/>
        <v>642</v>
      </c>
      <c r="F135" s="35">
        <f t="shared" si="179"/>
        <v>1352</v>
      </c>
      <c r="G135" s="35">
        <f t="shared" si="180"/>
        <v>1352</v>
      </c>
      <c r="H135" s="18">
        <f t="shared" si="181"/>
        <v>1750</v>
      </c>
      <c r="I135" s="18">
        <f t="shared" si="182"/>
        <v>1040</v>
      </c>
      <c r="J135" s="18">
        <f t="shared" si="183"/>
        <v>1040</v>
      </c>
      <c r="K135" s="18">
        <f t="shared" ref="K135:M135" si="222">K134</f>
        <v>2000</v>
      </c>
      <c r="L135" s="18">
        <f t="shared" si="222"/>
        <v>2000</v>
      </c>
      <c r="M135" s="18">
        <f t="shared" si="222"/>
        <v>2000</v>
      </c>
      <c r="N135" s="18">
        <f t="shared" si="185"/>
        <v>-250</v>
      </c>
      <c r="O135" s="18">
        <f t="shared" si="186"/>
        <v>-960</v>
      </c>
      <c r="P135" s="18">
        <f t="shared" si="187"/>
        <v>-960</v>
      </c>
      <c r="Q135" s="35">
        <f t="shared" ref="Q135:S135" si="223">Q134</f>
        <v>0</v>
      </c>
      <c r="R135" s="35">
        <f t="shared" si="223"/>
        <v>0</v>
      </c>
      <c r="S135" s="35">
        <f t="shared" si="223"/>
        <v>0</v>
      </c>
      <c r="T135" s="4">
        <f t="shared" si="189"/>
        <v>792</v>
      </c>
      <c r="U135" s="83">
        <f t="shared" si="108"/>
        <v>1600</v>
      </c>
      <c r="V135" s="83">
        <f t="shared" si="109"/>
        <v>1600</v>
      </c>
      <c r="W135" s="83">
        <f t="shared" si="110"/>
        <v>1600</v>
      </c>
      <c r="X135" s="4"/>
      <c r="Y135" s="18"/>
      <c r="Z135" s="18"/>
      <c r="AA135" s="18"/>
      <c r="AB135" s="50"/>
    </row>
    <row r="136" spans="1:28" ht="15" customHeight="1">
      <c r="A136" s="3">
        <f t="shared" si="177"/>
        <v>122</v>
      </c>
      <c r="B136" s="34">
        <f t="shared" si="94"/>
        <v>45554</v>
      </c>
      <c r="C136" s="2">
        <f t="shared" si="95"/>
        <v>884</v>
      </c>
      <c r="D136" s="5">
        <f t="shared" si="96"/>
        <v>1506</v>
      </c>
      <c r="E136" s="35">
        <f t="shared" si="178"/>
        <v>640</v>
      </c>
      <c r="F136" s="35">
        <f t="shared" si="179"/>
        <v>1350</v>
      </c>
      <c r="G136" s="35">
        <f t="shared" si="180"/>
        <v>1350</v>
      </c>
      <c r="H136" s="18">
        <f t="shared" si="181"/>
        <v>1750</v>
      </c>
      <c r="I136" s="18">
        <f t="shared" si="182"/>
        <v>1040</v>
      </c>
      <c r="J136" s="18">
        <f t="shared" si="183"/>
        <v>1040</v>
      </c>
      <c r="K136" s="18">
        <f t="shared" ref="K136:M136" si="224">K135</f>
        <v>2000</v>
      </c>
      <c r="L136" s="18">
        <f t="shared" si="224"/>
        <v>2000</v>
      </c>
      <c r="M136" s="18">
        <f t="shared" si="224"/>
        <v>2000</v>
      </c>
      <c r="N136" s="18">
        <f t="shared" si="185"/>
        <v>-250</v>
      </c>
      <c r="O136" s="18">
        <f t="shared" si="186"/>
        <v>-960</v>
      </c>
      <c r="P136" s="18">
        <f t="shared" si="187"/>
        <v>-960</v>
      </c>
      <c r="Q136" s="35">
        <f t="shared" ref="Q136:S136" si="225">Q135</f>
        <v>0</v>
      </c>
      <c r="R136" s="35">
        <f t="shared" si="225"/>
        <v>0</v>
      </c>
      <c r="S136" s="35">
        <f t="shared" si="225"/>
        <v>0</v>
      </c>
      <c r="T136" s="4">
        <f t="shared" si="189"/>
        <v>790</v>
      </c>
      <c r="U136" s="83">
        <f t="shared" si="108"/>
        <v>1600</v>
      </c>
      <c r="V136" s="83">
        <f t="shared" si="109"/>
        <v>1600</v>
      </c>
      <c r="W136" s="83">
        <f t="shared" si="110"/>
        <v>1600</v>
      </c>
      <c r="X136" s="4"/>
      <c r="Y136" s="18"/>
      <c r="Z136" s="18"/>
      <c r="AA136" s="18"/>
      <c r="AB136" s="50"/>
    </row>
    <row r="137" spans="1:28" ht="15" customHeight="1">
      <c r="A137" s="3">
        <f t="shared" si="177"/>
        <v>123</v>
      </c>
      <c r="B137" s="34">
        <f t="shared" si="94"/>
        <v>45555</v>
      </c>
      <c r="C137" s="2">
        <f t="shared" si="95"/>
        <v>884</v>
      </c>
      <c r="D137" s="5">
        <f t="shared" si="96"/>
        <v>1504</v>
      </c>
      <c r="E137" s="35">
        <f t="shared" si="178"/>
        <v>638</v>
      </c>
      <c r="F137" s="35">
        <f t="shared" si="179"/>
        <v>1348</v>
      </c>
      <c r="G137" s="35">
        <f t="shared" si="180"/>
        <v>1348</v>
      </c>
      <c r="H137" s="18">
        <f t="shared" si="181"/>
        <v>1750</v>
      </c>
      <c r="I137" s="18">
        <f t="shared" si="182"/>
        <v>1040</v>
      </c>
      <c r="J137" s="18">
        <f t="shared" si="183"/>
        <v>1040</v>
      </c>
      <c r="K137" s="18">
        <f t="shared" ref="K137:M137" si="226">K136</f>
        <v>2000</v>
      </c>
      <c r="L137" s="18">
        <f t="shared" si="226"/>
        <v>2000</v>
      </c>
      <c r="M137" s="18">
        <f t="shared" si="226"/>
        <v>2000</v>
      </c>
      <c r="N137" s="18">
        <f t="shared" si="185"/>
        <v>-250</v>
      </c>
      <c r="O137" s="18">
        <f t="shared" si="186"/>
        <v>-960</v>
      </c>
      <c r="P137" s="18">
        <f t="shared" si="187"/>
        <v>-960</v>
      </c>
      <c r="Q137" s="35">
        <f t="shared" ref="Q137:S137" si="227">Q136</f>
        <v>0</v>
      </c>
      <c r="R137" s="35">
        <f t="shared" si="227"/>
        <v>0</v>
      </c>
      <c r="S137" s="35">
        <f t="shared" si="227"/>
        <v>0</v>
      </c>
      <c r="T137" s="4">
        <f t="shared" si="189"/>
        <v>788</v>
      </c>
      <c r="U137" s="83">
        <f t="shared" si="108"/>
        <v>1600</v>
      </c>
      <c r="V137" s="83">
        <f t="shared" si="109"/>
        <v>1600</v>
      </c>
      <c r="W137" s="83">
        <f t="shared" si="110"/>
        <v>1600</v>
      </c>
      <c r="X137" s="4"/>
      <c r="Y137" s="18"/>
      <c r="Z137" s="18"/>
      <c r="AA137" s="18"/>
      <c r="AB137" s="50"/>
    </row>
    <row r="138" spans="1:28" ht="15" customHeight="1">
      <c r="A138" s="3">
        <f t="shared" si="177"/>
        <v>124</v>
      </c>
      <c r="B138" s="34">
        <f t="shared" si="94"/>
        <v>45556</v>
      </c>
      <c r="C138" s="2">
        <f t="shared" si="95"/>
        <v>884</v>
      </c>
      <c r="D138" s="5">
        <f t="shared" si="96"/>
        <v>1502</v>
      </c>
      <c r="E138" s="35">
        <f t="shared" si="178"/>
        <v>636</v>
      </c>
      <c r="F138" s="35">
        <f t="shared" si="179"/>
        <v>1346</v>
      </c>
      <c r="G138" s="35">
        <f t="shared" si="180"/>
        <v>1346</v>
      </c>
      <c r="H138" s="18">
        <f t="shared" si="181"/>
        <v>1750</v>
      </c>
      <c r="I138" s="18">
        <f t="shared" si="182"/>
        <v>1040</v>
      </c>
      <c r="J138" s="18">
        <f t="shared" si="183"/>
        <v>1040</v>
      </c>
      <c r="K138" s="18">
        <f t="shared" ref="K138:M138" si="228">K137</f>
        <v>2000</v>
      </c>
      <c r="L138" s="18">
        <f t="shared" si="228"/>
        <v>2000</v>
      </c>
      <c r="M138" s="18">
        <f t="shared" si="228"/>
        <v>2000</v>
      </c>
      <c r="N138" s="18">
        <f t="shared" si="185"/>
        <v>-250</v>
      </c>
      <c r="O138" s="18">
        <f t="shared" si="186"/>
        <v>-960</v>
      </c>
      <c r="P138" s="18">
        <f t="shared" si="187"/>
        <v>-960</v>
      </c>
      <c r="Q138" s="35">
        <f t="shared" ref="Q138:S138" si="229">Q137</f>
        <v>0</v>
      </c>
      <c r="R138" s="35">
        <f t="shared" si="229"/>
        <v>0</v>
      </c>
      <c r="S138" s="35">
        <f t="shared" si="229"/>
        <v>0</v>
      </c>
      <c r="T138" s="4">
        <f t="shared" si="189"/>
        <v>786</v>
      </c>
      <c r="U138" s="83">
        <f t="shared" si="108"/>
        <v>1600</v>
      </c>
      <c r="V138" s="83">
        <f t="shared" si="109"/>
        <v>1600</v>
      </c>
      <c r="W138" s="83">
        <f t="shared" si="110"/>
        <v>1600</v>
      </c>
      <c r="X138" s="4"/>
      <c r="Y138" s="18"/>
      <c r="Z138" s="18"/>
      <c r="AA138" s="18"/>
      <c r="AB138" s="50"/>
    </row>
    <row r="139" spans="1:28" ht="15" customHeight="1">
      <c r="A139" s="3">
        <f t="shared" si="177"/>
        <v>125</v>
      </c>
      <c r="B139" s="34">
        <f t="shared" si="94"/>
        <v>45557</v>
      </c>
      <c r="C139" s="2">
        <f t="shared" si="95"/>
        <v>884</v>
      </c>
      <c r="D139" s="5">
        <f t="shared" si="96"/>
        <v>1500</v>
      </c>
      <c r="E139" s="35">
        <f t="shared" si="178"/>
        <v>634</v>
      </c>
      <c r="F139" s="35">
        <f t="shared" si="179"/>
        <v>1344</v>
      </c>
      <c r="G139" s="35">
        <f t="shared" si="180"/>
        <v>1344</v>
      </c>
      <c r="H139" s="18">
        <f t="shared" si="181"/>
        <v>1750</v>
      </c>
      <c r="I139" s="18">
        <f t="shared" si="182"/>
        <v>1040</v>
      </c>
      <c r="J139" s="18">
        <f t="shared" si="183"/>
        <v>1040</v>
      </c>
      <c r="K139" s="18">
        <f t="shared" ref="K139:M139" si="230">K138</f>
        <v>2000</v>
      </c>
      <c r="L139" s="18">
        <f t="shared" si="230"/>
        <v>2000</v>
      </c>
      <c r="M139" s="18">
        <f t="shared" si="230"/>
        <v>2000</v>
      </c>
      <c r="N139" s="18">
        <f t="shared" si="185"/>
        <v>-250</v>
      </c>
      <c r="O139" s="18">
        <f t="shared" si="186"/>
        <v>-960</v>
      </c>
      <c r="P139" s="18">
        <f t="shared" si="187"/>
        <v>-960</v>
      </c>
      <c r="Q139" s="35">
        <f t="shared" ref="Q139:S139" si="231">Q138</f>
        <v>0</v>
      </c>
      <c r="R139" s="35">
        <f t="shared" si="231"/>
        <v>0</v>
      </c>
      <c r="S139" s="35">
        <f t="shared" si="231"/>
        <v>0</v>
      </c>
      <c r="T139" s="4">
        <f t="shared" si="189"/>
        <v>784</v>
      </c>
      <c r="U139" s="83">
        <f t="shared" si="108"/>
        <v>1600</v>
      </c>
      <c r="V139" s="83">
        <f t="shared" si="109"/>
        <v>1600</v>
      </c>
      <c r="W139" s="83">
        <f t="shared" si="110"/>
        <v>1600</v>
      </c>
      <c r="X139" s="4"/>
      <c r="Y139" s="18"/>
      <c r="Z139" s="18"/>
      <c r="AA139" s="18"/>
      <c r="AB139" s="50"/>
    </row>
    <row r="140" spans="1:28" ht="15" customHeight="1">
      <c r="A140" s="3">
        <f t="shared" si="177"/>
        <v>126</v>
      </c>
      <c r="B140" s="34">
        <f t="shared" si="94"/>
        <v>45558</v>
      </c>
      <c r="C140" s="2">
        <f t="shared" si="95"/>
        <v>884</v>
      </c>
      <c r="D140" s="5">
        <f t="shared" si="96"/>
        <v>1498</v>
      </c>
      <c r="E140" s="35">
        <f t="shared" si="178"/>
        <v>632</v>
      </c>
      <c r="F140" s="35">
        <f t="shared" si="179"/>
        <v>1342</v>
      </c>
      <c r="G140" s="35">
        <f t="shared" si="180"/>
        <v>1342</v>
      </c>
      <c r="H140" s="18">
        <f t="shared" si="181"/>
        <v>1750</v>
      </c>
      <c r="I140" s="18">
        <f t="shared" si="182"/>
        <v>1040</v>
      </c>
      <c r="J140" s="18">
        <f t="shared" si="183"/>
        <v>1040</v>
      </c>
      <c r="K140" s="18">
        <f t="shared" ref="K140:M140" si="232">K139</f>
        <v>2000</v>
      </c>
      <c r="L140" s="18">
        <f t="shared" si="232"/>
        <v>2000</v>
      </c>
      <c r="M140" s="18">
        <f t="shared" si="232"/>
        <v>2000</v>
      </c>
      <c r="N140" s="18">
        <f t="shared" si="185"/>
        <v>-250</v>
      </c>
      <c r="O140" s="18">
        <f t="shared" si="186"/>
        <v>-960</v>
      </c>
      <c r="P140" s="18">
        <f t="shared" si="187"/>
        <v>-960</v>
      </c>
      <c r="Q140" s="35">
        <f t="shared" ref="Q140:S140" si="233">Q139</f>
        <v>0</v>
      </c>
      <c r="R140" s="35">
        <f t="shared" si="233"/>
        <v>0</v>
      </c>
      <c r="S140" s="35">
        <f t="shared" si="233"/>
        <v>0</v>
      </c>
      <c r="T140" s="4">
        <f t="shared" si="189"/>
        <v>782</v>
      </c>
      <c r="U140" s="83">
        <f t="shared" si="108"/>
        <v>1600</v>
      </c>
      <c r="V140" s="83">
        <f t="shared" si="109"/>
        <v>1600</v>
      </c>
      <c r="W140" s="83">
        <f t="shared" si="110"/>
        <v>1600</v>
      </c>
      <c r="X140" s="4"/>
      <c r="Y140" s="18"/>
      <c r="Z140" s="18"/>
      <c r="AA140" s="18"/>
      <c r="AB140" s="50"/>
    </row>
    <row r="141" spans="1:28" ht="15" customHeight="1">
      <c r="A141" s="3">
        <f t="shared" si="177"/>
        <v>127</v>
      </c>
      <c r="B141" s="34">
        <f t="shared" si="94"/>
        <v>45559</v>
      </c>
      <c r="C141" s="2">
        <f t="shared" si="95"/>
        <v>884</v>
      </c>
      <c r="D141" s="5">
        <f t="shared" si="96"/>
        <v>1496</v>
      </c>
      <c r="E141" s="35">
        <f t="shared" si="178"/>
        <v>630</v>
      </c>
      <c r="F141" s="35">
        <f t="shared" si="179"/>
        <v>1340</v>
      </c>
      <c r="G141" s="35">
        <f t="shared" si="180"/>
        <v>1340</v>
      </c>
      <c r="H141" s="18">
        <f t="shared" si="181"/>
        <v>1750</v>
      </c>
      <c r="I141" s="18">
        <f t="shared" si="182"/>
        <v>1040</v>
      </c>
      <c r="J141" s="18">
        <f t="shared" si="183"/>
        <v>1040</v>
      </c>
      <c r="K141" s="18">
        <f t="shared" ref="K141:M141" si="234">K140</f>
        <v>2000</v>
      </c>
      <c r="L141" s="18">
        <f t="shared" si="234"/>
        <v>2000</v>
      </c>
      <c r="M141" s="18">
        <f t="shared" si="234"/>
        <v>2000</v>
      </c>
      <c r="N141" s="18">
        <f t="shared" si="185"/>
        <v>-250</v>
      </c>
      <c r="O141" s="18">
        <f t="shared" si="186"/>
        <v>-960</v>
      </c>
      <c r="P141" s="18">
        <f t="shared" si="187"/>
        <v>-960</v>
      </c>
      <c r="Q141" s="35">
        <f t="shared" ref="Q141:S141" si="235">Q140</f>
        <v>0</v>
      </c>
      <c r="R141" s="35">
        <f t="shared" si="235"/>
        <v>0</v>
      </c>
      <c r="S141" s="35">
        <f t="shared" si="235"/>
        <v>0</v>
      </c>
      <c r="T141" s="4">
        <f t="shared" si="189"/>
        <v>780</v>
      </c>
      <c r="U141" s="83">
        <f t="shared" si="108"/>
        <v>1600</v>
      </c>
      <c r="V141" s="83">
        <f t="shared" si="109"/>
        <v>1600</v>
      </c>
      <c r="W141" s="83">
        <f t="shared" si="110"/>
        <v>1600</v>
      </c>
      <c r="X141" s="4"/>
      <c r="Y141" s="18"/>
      <c r="Z141" s="18"/>
      <c r="AA141" s="18"/>
      <c r="AB141" s="50"/>
    </row>
    <row r="142" spans="1:28" ht="15" customHeight="1">
      <c r="A142" s="3">
        <f t="shared" si="177"/>
        <v>128</v>
      </c>
      <c r="B142" s="34">
        <f t="shared" si="94"/>
        <v>45560</v>
      </c>
      <c r="C142" s="2">
        <f t="shared" si="95"/>
        <v>884</v>
      </c>
      <c r="D142" s="5">
        <f t="shared" si="96"/>
        <v>1494</v>
      </c>
      <c r="E142" s="35">
        <f t="shared" si="178"/>
        <v>628</v>
      </c>
      <c r="F142" s="35">
        <f t="shared" si="179"/>
        <v>1338</v>
      </c>
      <c r="G142" s="35">
        <f t="shared" si="180"/>
        <v>1338</v>
      </c>
      <c r="H142" s="18">
        <f t="shared" si="181"/>
        <v>1750</v>
      </c>
      <c r="I142" s="18">
        <f t="shared" si="182"/>
        <v>1040</v>
      </c>
      <c r="J142" s="18">
        <f t="shared" si="183"/>
        <v>1040</v>
      </c>
      <c r="K142" s="18">
        <f t="shared" ref="K142:M142" si="236">K141</f>
        <v>2000</v>
      </c>
      <c r="L142" s="18">
        <f t="shared" si="236"/>
        <v>2000</v>
      </c>
      <c r="M142" s="18">
        <f t="shared" si="236"/>
        <v>2000</v>
      </c>
      <c r="N142" s="18">
        <f t="shared" si="185"/>
        <v>-250</v>
      </c>
      <c r="O142" s="18">
        <f t="shared" si="186"/>
        <v>-960</v>
      </c>
      <c r="P142" s="18">
        <f t="shared" si="187"/>
        <v>-960</v>
      </c>
      <c r="Q142" s="35">
        <f t="shared" ref="Q142:S142" si="237">Q141</f>
        <v>0</v>
      </c>
      <c r="R142" s="35">
        <f t="shared" si="237"/>
        <v>0</v>
      </c>
      <c r="S142" s="35">
        <f t="shared" si="237"/>
        <v>0</v>
      </c>
      <c r="T142" s="4">
        <f t="shared" si="189"/>
        <v>778</v>
      </c>
      <c r="U142" s="83">
        <f t="shared" si="108"/>
        <v>1600</v>
      </c>
      <c r="V142" s="83">
        <f t="shared" si="109"/>
        <v>1600</v>
      </c>
      <c r="W142" s="83">
        <f t="shared" si="110"/>
        <v>1600</v>
      </c>
      <c r="X142" s="4"/>
      <c r="Y142" s="18"/>
      <c r="Z142" s="18"/>
      <c r="AA142" s="18"/>
      <c r="AB142" s="50"/>
    </row>
    <row r="143" spans="1:28" ht="15" customHeight="1">
      <c r="A143" s="3">
        <f t="shared" si="177"/>
        <v>129</v>
      </c>
      <c r="B143" s="34">
        <f t="shared" si="94"/>
        <v>45561</v>
      </c>
      <c r="C143" s="2">
        <f t="shared" si="95"/>
        <v>884</v>
      </c>
      <c r="D143" s="5">
        <f t="shared" si="96"/>
        <v>1492</v>
      </c>
      <c r="E143" s="35">
        <f t="shared" si="178"/>
        <v>626</v>
      </c>
      <c r="F143" s="35">
        <f t="shared" si="179"/>
        <v>1336</v>
      </c>
      <c r="G143" s="35">
        <f t="shared" si="180"/>
        <v>1336</v>
      </c>
      <c r="H143" s="18">
        <f t="shared" si="181"/>
        <v>1750</v>
      </c>
      <c r="I143" s="18">
        <f t="shared" si="182"/>
        <v>1040</v>
      </c>
      <c r="J143" s="18">
        <f t="shared" si="183"/>
        <v>1040</v>
      </c>
      <c r="K143" s="18">
        <f t="shared" ref="K143:M143" si="238">K142</f>
        <v>2000</v>
      </c>
      <c r="L143" s="18">
        <f t="shared" si="238"/>
        <v>2000</v>
      </c>
      <c r="M143" s="18">
        <f t="shared" si="238"/>
        <v>2000</v>
      </c>
      <c r="N143" s="18">
        <f t="shared" si="185"/>
        <v>-250</v>
      </c>
      <c r="O143" s="18">
        <f t="shared" si="186"/>
        <v>-960</v>
      </c>
      <c r="P143" s="18">
        <f t="shared" si="187"/>
        <v>-960</v>
      </c>
      <c r="Q143" s="35">
        <f t="shared" ref="Q143:S143" si="239">Q142</f>
        <v>0</v>
      </c>
      <c r="R143" s="35">
        <f t="shared" si="239"/>
        <v>0</v>
      </c>
      <c r="S143" s="35">
        <f t="shared" si="239"/>
        <v>0</v>
      </c>
      <c r="T143" s="4">
        <f t="shared" si="189"/>
        <v>776</v>
      </c>
      <c r="U143" s="83">
        <f t="shared" si="108"/>
        <v>1600</v>
      </c>
      <c r="V143" s="83">
        <f t="shared" si="109"/>
        <v>1600</v>
      </c>
      <c r="W143" s="83">
        <f t="shared" si="110"/>
        <v>1600</v>
      </c>
      <c r="X143" s="4"/>
      <c r="Y143" s="18"/>
      <c r="Z143" s="18"/>
      <c r="AA143" s="18"/>
      <c r="AB143" s="50"/>
    </row>
    <row r="144" spans="1:28" ht="15" customHeight="1">
      <c r="A144" s="3">
        <f t="shared" si="177"/>
        <v>130</v>
      </c>
      <c r="B144" s="34">
        <f t="shared" ref="B144:B207" si="240">B143+1</f>
        <v>45562</v>
      </c>
      <c r="C144" s="2">
        <f t="shared" ref="C144:C207" si="241">C143</f>
        <v>884</v>
      </c>
      <c r="D144" s="5">
        <f t="shared" ref="D144:D207" si="242">D143-2</f>
        <v>1490</v>
      </c>
      <c r="E144" s="35">
        <f t="shared" si="178"/>
        <v>624</v>
      </c>
      <c r="F144" s="35">
        <f t="shared" si="179"/>
        <v>1334</v>
      </c>
      <c r="G144" s="35">
        <f t="shared" si="180"/>
        <v>1334</v>
      </c>
      <c r="H144" s="18">
        <f t="shared" si="181"/>
        <v>1750</v>
      </c>
      <c r="I144" s="18">
        <f t="shared" si="182"/>
        <v>1040</v>
      </c>
      <c r="J144" s="18">
        <f t="shared" si="183"/>
        <v>1040</v>
      </c>
      <c r="K144" s="18">
        <f t="shared" ref="K144:M144" si="243">K143</f>
        <v>2000</v>
      </c>
      <c r="L144" s="18">
        <f t="shared" si="243"/>
        <v>2000</v>
      </c>
      <c r="M144" s="18">
        <f t="shared" si="243"/>
        <v>2000</v>
      </c>
      <c r="N144" s="18">
        <f t="shared" si="185"/>
        <v>-250</v>
      </c>
      <c r="O144" s="18">
        <f t="shared" si="186"/>
        <v>-960</v>
      </c>
      <c r="P144" s="18">
        <f t="shared" si="187"/>
        <v>-960</v>
      </c>
      <c r="Q144" s="35">
        <f t="shared" ref="Q144:S144" si="244">Q143</f>
        <v>0</v>
      </c>
      <c r="R144" s="35">
        <f t="shared" si="244"/>
        <v>0</v>
      </c>
      <c r="S144" s="35">
        <f t="shared" si="244"/>
        <v>0</v>
      </c>
      <c r="T144" s="4">
        <f t="shared" si="189"/>
        <v>774</v>
      </c>
      <c r="U144" s="83">
        <f t="shared" si="108"/>
        <v>1600</v>
      </c>
      <c r="V144" s="83">
        <f t="shared" si="109"/>
        <v>1600</v>
      </c>
      <c r="W144" s="83">
        <f t="shared" si="110"/>
        <v>1600</v>
      </c>
      <c r="X144" s="4"/>
      <c r="Y144" s="18"/>
      <c r="Z144" s="18"/>
      <c r="AA144" s="18"/>
      <c r="AB144" s="50"/>
    </row>
    <row r="145" spans="1:28" ht="15" customHeight="1">
      <c r="A145" s="3">
        <f t="shared" si="177"/>
        <v>131</v>
      </c>
      <c r="B145" s="34">
        <f t="shared" si="240"/>
        <v>45563</v>
      </c>
      <c r="C145" s="2">
        <f t="shared" si="241"/>
        <v>884</v>
      </c>
      <c r="D145" s="5">
        <f t="shared" si="242"/>
        <v>1488</v>
      </c>
      <c r="E145" s="35">
        <f t="shared" si="178"/>
        <v>622</v>
      </c>
      <c r="F145" s="35">
        <f t="shared" si="179"/>
        <v>1332</v>
      </c>
      <c r="G145" s="35">
        <f t="shared" si="180"/>
        <v>1332</v>
      </c>
      <c r="H145" s="18">
        <f t="shared" si="181"/>
        <v>1750</v>
      </c>
      <c r="I145" s="18">
        <f t="shared" si="182"/>
        <v>1040</v>
      </c>
      <c r="J145" s="18">
        <f t="shared" si="183"/>
        <v>1040</v>
      </c>
      <c r="K145" s="18">
        <f t="shared" ref="K145:M145" si="245">K144</f>
        <v>2000</v>
      </c>
      <c r="L145" s="18">
        <f t="shared" si="245"/>
        <v>2000</v>
      </c>
      <c r="M145" s="18">
        <f t="shared" si="245"/>
        <v>2000</v>
      </c>
      <c r="N145" s="18">
        <f t="shared" si="185"/>
        <v>-250</v>
      </c>
      <c r="O145" s="18">
        <f t="shared" si="186"/>
        <v>-960</v>
      </c>
      <c r="P145" s="18">
        <f t="shared" si="187"/>
        <v>-960</v>
      </c>
      <c r="Q145" s="35">
        <f t="shared" ref="Q145:S145" si="246">Q144</f>
        <v>0</v>
      </c>
      <c r="R145" s="35">
        <f t="shared" si="246"/>
        <v>0</v>
      </c>
      <c r="S145" s="35">
        <f t="shared" si="246"/>
        <v>0</v>
      </c>
      <c r="T145" s="4">
        <f t="shared" si="189"/>
        <v>772</v>
      </c>
      <c r="U145" s="83">
        <f t="shared" si="108"/>
        <v>1600</v>
      </c>
      <c r="V145" s="83">
        <f t="shared" si="109"/>
        <v>1600</v>
      </c>
      <c r="W145" s="83">
        <f t="shared" si="110"/>
        <v>1600</v>
      </c>
      <c r="X145" s="4"/>
      <c r="Y145" s="18"/>
      <c r="Z145" s="18"/>
      <c r="AA145" s="18"/>
      <c r="AB145" s="50"/>
    </row>
    <row r="146" spans="1:28" ht="15" customHeight="1">
      <c r="A146" s="3">
        <f t="shared" si="177"/>
        <v>132</v>
      </c>
      <c r="B146" s="34">
        <f t="shared" si="240"/>
        <v>45564</v>
      </c>
      <c r="C146" s="2">
        <f t="shared" si="241"/>
        <v>884</v>
      </c>
      <c r="D146" s="5">
        <f t="shared" si="242"/>
        <v>1486</v>
      </c>
      <c r="E146" s="35">
        <f t="shared" si="178"/>
        <v>620</v>
      </c>
      <c r="F146" s="35">
        <f t="shared" si="179"/>
        <v>1330</v>
      </c>
      <c r="G146" s="35">
        <f t="shared" si="180"/>
        <v>1330</v>
      </c>
      <c r="H146" s="18">
        <f t="shared" si="181"/>
        <v>1750</v>
      </c>
      <c r="I146" s="18">
        <f t="shared" si="182"/>
        <v>1040</v>
      </c>
      <c r="J146" s="18">
        <f t="shared" si="183"/>
        <v>1040</v>
      </c>
      <c r="K146" s="18">
        <f t="shared" ref="K146:M146" si="247">K145</f>
        <v>2000</v>
      </c>
      <c r="L146" s="18">
        <f t="shared" si="247"/>
        <v>2000</v>
      </c>
      <c r="M146" s="18">
        <f t="shared" si="247"/>
        <v>2000</v>
      </c>
      <c r="N146" s="18">
        <f t="shared" si="185"/>
        <v>-250</v>
      </c>
      <c r="O146" s="18">
        <f t="shared" si="186"/>
        <v>-960</v>
      </c>
      <c r="P146" s="18">
        <f t="shared" si="187"/>
        <v>-960</v>
      </c>
      <c r="Q146" s="35">
        <f t="shared" ref="Q146:S146" si="248">Q145</f>
        <v>0</v>
      </c>
      <c r="R146" s="35">
        <f t="shared" si="248"/>
        <v>0</v>
      </c>
      <c r="S146" s="35">
        <f t="shared" si="248"/>
        <v>0</v>
      </c>
      <c r="T146" s="4">
        <f t="shared" si="189"/>
        <v>770</v>
      </c>
      <c r="U146" s="83">
        <f t="shared" si="108"/>
        <v>1600</v>
      </c>
      <c r="V146" s="83">
        <f t="shared" si="109"/>
        <v>1600</v>
      </c>
      <c r="W146" s="83">
        <f t="shared" si="110"/>
        <v>1600</v>
      </c>
      <c r="X146" s="4"/>
      <c r="Y146" s="18"/>
      <c r="Z146" s="18"/>
      <c r="AA146" s="18"/>
      <c r="AB146" s="50"/>
    </row>
    <row r="147" spans="1:28" ht="15" customHeight="1">
      <c r="A147" s="2">
        <f t="shared" si="177"/>
        <v>133</v>
      </c>
      <c r="B147" s="64">
        <f t="shared" si="240"/>
        <v>45565</v>
      </c>
      <c r="C147" s="2">
        <f t="shared" si="241"/>
        <v>884</v>
      </c>
      <c r="D147" s="5">
        <f t="shared" si="242"/>
        <v>1484</v>
      </c>
      <c r="E147" s="35">
        <f t="shared" si="178"/>
        <v>618</v>
      </c>
      <c r="F147" s="35">
        <f t="shared" si="179"/>
        <v>1328</v>
      </c>
      <c r="G147" s="35">
        <f t="shared" si="180"/>
        <v>1328</v>
      </c>
      <c r="H147" s="18">
        <f t="shared" si="181"/>
        <v>1750</v>
      </c>
      <c r="I147" s="18">
        <f t="shared" si="182"/>
        <v>1040</v>
      </c>
      <c r="J147" s="18">
        <f t="shared" si="183"/>
        <v>1040</v>
      </c>
      <c r="K147" s="18">
        <f t="shared" ref="K147:M147" si="249">K146</f>
        <v>2000</v>
      </c>
      <c r="L147" s="18">
        <f t="shared" si="249"/>
        <v>2000</v>
      </c>
      <c r="M147" s="18">
        <f t="shared" si="249"/>
        <v>2000</v>
      </c>
      <c r="N147" s="18">
        <f t="shared" si="185"/>
        <v>-250</v>
      </c>
      <c r="O147" s="18">
        <f t="shared" si="186"/>
        <v>-960</v>
      </c>
      <c r="P147" s="18">
        <f t="shared" si="187"/>
        <v>-960</v>
      </c>
      <c r="Q147" s="35">
        <f t="shared" ref="Q147:S147" si="250">Q146</f>
        <v>0</v>
      </c>
      <c r="R147" s="35">
        <f t="shared" si="250"/>
        <v>0</v>
      </c>
      <c r="S147" s="35">
        <f t="shared" si="250"/>
        <v>0</v>
      </c>
      <c r="T147" s="4">
        <f t="shared" si="189"/>
        <v>768</v>
      </c>
      <c r="U147" s="83">
        <f t="shared" si="108"/>
        <v>1600</v>
      </c>
      <c r="V147" s="83">
        <f t="shared" si="109"/>
        <v>1600</v>
      </c>
      <c r="W147" s="83">
        <f t="shared" si="110"/>
        <v>1600</v>
      </c>
      <c r="X147" s="4"/>
      <c r="Y147" s="18"/>
      <c r="Z147" s="18"/>
      <c r="AA147" s="18"/>
      <c r="AB147" s="50"/>
    </row>
    <row r="148" spans="1:28" ht="15" customHeight="1">
      <c r="A148" s="2">
        <f t="shared" si="177"/>
        <v>134</v>
      </c>
      <c r="B148" s="64">
        <f t="shared" si="240"/>
        <v>45566</v>
      </c>
      <c r="C148" s="2">
        <f t="shared" si="241"/>
        <v>884</v>
      </c>
      <c r="D148" s="5">
        <f t="shared" si="242"/>
        <v>1482</v>
      </c>
      <c r="E148" s="35">
        <f t="shared" ref="E148:E178" si="251">C148+D148-H148</f>
        <v>616</v>
      </c>
      <c r="F148" s="35">
        <f t="shared" ref="F148:F178" si="252">C148+D148-I148</f>
        <v>1326</v>
      </c>
      <c r="G148" s="35">
        <f t="shared" ref="G148:G178" si="253">D148+C148-J148</f>
        <v>1326</v>
      </c>
      <c r="H148" s="18">
        <f t="shared" ref="H148:H178" si="254">K148+N148</f>
        <v>1750</v>
      </c>
      <c r="I148" s="18">
        <f t="shared" ref="I148:I178" si="255">L148+O148</f>
        <v>1040</v>
      </c>
      <c r="J148" s="18">
        <f t="shared" ref="J148:J178" si="256">M148+P148</f>
        <v>1040</v>
      </c>
      <c r="K148" s="18">
        <f t="shared" ref="K148:M148" si="257">K147</f>
        <v>2000</v>
      </c>
      <c r="L148" s="18">
        <f t="shared" si="257"/>
        <v>2000</v>
      </c>
      <c r="M148" s="18">
        <f t="shared" si="257"/>
        <v>2000</v>
      </c>
      <c r="N148" s="18">
        <f t="shared" ref="N148:N178" si="258">N147-Q148</f>
        <v>-250</v>
      </c>
      <c r="O148" s="18">
        <f t="shared" ref="O148:O178" si="259">O147-R148</f>
        <v>-960</v>
      </c>
      <c r="P148" s="18">
        <f t="shared" ref="P148:P178" si="260">P147-S148</f>
        <v>-960</v>
      </c>
      <c r="Q148" s="35">
        <f t="shared" ref="Q148:S148" si="261">Q147</f>
        <v>0</v>
      </c>
      <c r="R148" s="35">
        <f t="shared" si="261"/>
        <v>0</v>
      </c>
      <c r="S148" s="35">
        <f t="shared" si="261"/>
        <v>0</v>
      </c>
      <c r="T148" s="4">
        <f t="shared" ref="T148:T178" si="262">D148+C148-V148</f>
        <v>766</v>
      </c>
      <c r="U148" s="83">
        <f t="shared" si="108"/>
        <v>1600</v>
      </c>
      <c r="V148" s="83">
        <f t="shared" si="109"/>
        <v>1600</v>
      </c>
      <c r="W148" s="83">
        <f t="shared" si="110"/>
        <v>1600</v>
      </c>
      <c r="X148" s="4"/>
      <c r="Y148" s="18"/>
      <c r="Z148" s="18"/>
      <c r="AA148" s="18"/>
      <c r="AB148" s="50"/>
    </row>
    <row r="149" spans="1:28" ht="15" customHeight="1">
      <c r="A149" s="2">
        <f t="shared" si="177"/>
        <v>135</v>
      </c>
      <c r="B149" s="64">
        <f t="shared" si="240"/>
        <v>45567</v>
      </c>
      <c r="C149" s="2">
        <f t="shared" si="241"/>
        <v>884</v>
      </c>
      <c r="D149" s="5">
        <f t="shared" si="242"/>
        <v>1480</v>
      </c>
      <c r="E149" s="35">
        <f t="shared" si="251"/>
        <v>614</v>
      </c>
      <c r="F149" s="35">
        <f t="shared" si="252"/>
        <v>1324</v>
      </c>
      <c r="G149" s="35">
        <f t="shared" si="253"/>
        <v>1324</v>
      </c>
      <c r="H149" s="18">
        <f t="shared" si="254"/>
        <v>1750</v>
      </c>
      <c r="I149" s="18">
        <f t="shared" si="255"/>
        <v>1040</v>
      </c>
      <c r="J149" s="18">
        <f t="shared" si="256"/>
        <v>1040</v>
      </c>
      <c r="K149" s="18">
        <f t="shared" ref="K149:M149" si="263">K148</f>
        <v>2000</v>
      </c>
      <c r="L149" s="18">
        <f t="shared" si="263"/>
        <v>2000</v>
      </c>
      <c r="M149" s="18">
        <f t="shared" si="263"/>
        <v>2000</v>
      </c>
      <c r="N149" s="18">
        <f t="shared" si="258"/>
        <v>-250</v>
      </c>
      <c r="O149" s="18">
        <f t="shared" si="259"/>
        <v>-960</v>
      </c>
      <c r="P149" s="18">
        <f t="shared" si="260"/>
        <v>-960</v>
      </c>
      <c r="Q149" s="35">
        <f t="shared" ref="Q149:S149" si="264">Q148</f>
        <v>0</v>
      </c>
      <c r="R149" s="35">
        <f t="shared" si="264"/>
        <v>0</v>
      </c>
      <c r="S149" s="35">
        <f t="shared" si="264"/>
        <v>0</v>
      </c>
      <c r="T149" s="4">
        <f t="shared" si="262"/>
        <v>764</v>
      </c>
      <c r="U149" s="83">
        <f t="shared" ref="U149:U212" si="265">U148+$X149*1000-Q149</f>
        <v>1600</v>
      </c>
      <c r="V149" s="83">
        <f t="shared" ref="V149:V212" si="266">V148+$X149*1000-R149</f>
        <v>1600</v>
      </c>
      <c r="W149" s="83">
        <f t="shared" ref="W149:W212" si="267">W148+$X149*1000-S149</f>
        <v>1600</v>
      </c>
      <c r="X149" s="4"/>
      <c r="Y149" s="18"/>
      <c r="Z149" s="18"/>
      <c r="AA149" s="18"/>
      <c r="AB149" s="50"/>
    </row>
    <row r="150" spans="1:28" ht="15" customHeight="1">
      <c r="A150" s="2">
        <f t="shared" si="177"/>
        <v>136</v>
      </c>
      <c r="B150" s="64">
        <f t="shared" si="240"/>
        <v>45568</v>
      </c>
      <c r="C150" s="2">
        <f t="shared" si="241"/>
        <v>884</v>
      </c>
      <c r="D150" s="5">
        <f t="shared" si="242"/>
        <v>1478</v>
      </c>
      <c r="E150" s="35">
        <f t="shared" si="251"/>
        <v>612</v>
      </c>
      <c r="F150" s="35">
        <f t="shared" si="252"/>
        <v>1322</v>
      </c>
      <c r="G150" s="35">
        <f t="shared" si="253"/>
        <v>1322</v>
      </c>
      <c r="H150" s="18">
        <f t="shared" si="254"/>
        <v>1750</v>
      </c>
      <c r="I150" s="18">
        <f t="shared" si="255"/>
        <v>1040</v>
      </c>
      <c r="J150" s="18">
        <f t="shared" si="256"/>
        <v>1040</v>
      </c>
      <c r="K150" s="18">
        <f t="shared" ref="K150:M150" si="268">K149</f>
        <v>2000</v>
      </c>
      <c r="L150" s="18">
        <f t="shared" si="268"/>
        <v>2000</v>
      </c>
      <c r="M150" s="18">
        <f t="shared" si="268"/>
        <v>2000</v>
      </c>
      <c r="N150" s="18">
        <f t="shared" si="258"/>
        <v>-250</v>
      </c>
      <c r="O150" s="18">
        <f t="shared" si="259"/>
        <v>-960</v>
      </c>
      <c r="P150" s="18">
        <f t="shared" si="260"/>
        <v>-960</v>
      </c>
      <c r="Q150" s="35">
        <f t="shared" ref="Q150:S150" si="269">Q149</f>
        <v>0</v>
      </c>
      <c r="R150" s="35">
        <f t="shared" si="269"/>
        <v>0</v>
      </c>
      <c r="S150" s="35">
        <f t="shared" si="269"/>
        <v>0</v>
      </c>
      <c r="T150" s="4">
        <f t="shared" si="262"/>
        <v>762</v>
      </c>
      <c r="U150" s="83">
        <f t="shared" si="265"/>
        <v>1600</v>
      </c>
      <c r="V150" s="83">
        <f t="shared" si="266"/>
        <v>1600</v>
      </c>
      <c r="W150" s="83">
        <f t="shared" si="267"/>
        <v>1600</v>
      </c>
      <c r="X150" s="4"/>
      <c r="Y150" s="18"/>
      <c r="Z150" s="18"/>
      <c r="AA150" s="18"/>
      <c r="AB150" s="50"/>
    </row>
    <row r="151" spans="1:28" ht="15" customHeight="1">
      <c r="A151" s="2">
        <f t="shared" si="177"/>
        <v>137</v>
      </c>
      <c r="B151" s="64">
        <f t="shared" si="240"/>
        <v>45569</v>
      </c>
      <c r="C151" s="2">
        <f t="shared" si="241"/>
        <v>884</v>
      </c>
      <c r="D151" s="5">
        <f t="shared" si="242"/>
        <v>1476</v>
      </c>
      <c r="E151" s="35">
        <f t="shared" si="251"/>
        <v>610</v>
      </c>
      <c r="F151" s="35">
        <f t="shared" si="252"/>
        <v>1320</v>
      </c>
      <c r="G151" s="35">
        <f t="shared" si="253"/>
        <v>1320</v>
      </c>
      <c r="H151" s="18">
        <f t="shared" si="254"/>
        <v>1750</v>
      </c>
      <c r="I151" s="18">
        <f t="shared" si="255"/>
        <v>1040</v>
      </c>
      <c r="J151" s="18">
        <f t="shared" si="256"/>
        <v>1040</v>
      </c>
      <c r="K151" s="18">
        <f t="shared" ref="K151:M151" si="270">K150</f>
        <v>2000</v>
      </c>
      <c r="L151" s="18">
        <f t="shared" si="270"/>
        <v>2000</v>
      </c>
      <c r="M151" s="18">
        <f t="shared" si="270"/>
        <v>2000</v>
      </c>
      <c r="N151" s="18">
        <f t="shared" si="258"/>
        <v>-250</v>
      </c>
      <c r="O151" s="18">
        <f t="shared" si="259"/>
        <v>-960</v>
      </c>
      <c r="P151" s="18">
        <f t="shared" si="260"/>
        <v>-960</v>
      </c>
      <c r="Q151" s="35">
        <f t="shared" ref="Q151:S151" si="271">Q150</f>
        <v>0</v>
      </c>
      <c r="R151" s="35">
        <f t="shared" si="271"/>
        <v>0</v>
      </c>
      <c r="S151" s="35">
        <f t="shared" si="271"/>
        <v>0</v>
      </c>
      <c r="T151" s="4">
        <f t="shared" si="262"/>
        <v>760</v>
      </c>
      <c r="U151" s="83">
        <f t="shared" si="265"/>
        <v>1600</v>
      </c>
      <c r="V151" s="83">
        <f t="shared" si="266"/>
        <v>1600</v>
      </c>
      <c r="W151" s="83">
        <f t="shared" si="267"/>
        <v>1600</v>
      </c>
      <c r="X151" s="4"/>
      <c r="Y151" s="18"/>
      <c r="Z151" s="18"/>
      <c r="AA151" s="18"/>
      <c r="AB151" s="50"/>
    </row>
    <row r="152" spans="1:28" ht="15" customHeight="1">
      <c r="A152" s="2">
        <f t="shared" si="177"/>
        <v>138</v>
      </c>
      <c r="B152" s="64">
        <f t="shared" si="240"/>
        <v>45570</v>
      </c>
      <c r="C152" s="2">
        <f t="shared" si="241"/>
        <v>884</v>
      </c>
      <c r="D152" s="5">
        <f t="shared" si="242"/>
        <v>1474</v>
      </c>
      <c r="E152" s="35">
        <f t="shared" si="251"/>
        <v>608</v>
      </c>
      <c r="F152" s="35">
        <f t="shared" si="252"/>
        <v>1318</v>
      </c>
      <c r="G152" s="35">
        <f t="shared" si="253"/>
        <v>1318</v>
      </c>
      <c r="H152" s="18">
        <f t="shared" si="254"/>
        <v>1750</v>
      </c>
      <c r="I152" s="18">
        <f t="shared" si="255"/>
        <v>1040</v>
      </c>
      <c r="J152" s="18">
        <f t="shared" si="256"/>
        <v>1040</v>
      </c>
      <c r="K152" s="18">
        <f t="shared" ref="K152:M152" si="272">K151</f>
        <v>2000</v>
      </c>
      <c r="L152" s="18">
        <f t="shared" si="272"/>
        <v>2000</v>
      </c>
      <c r="M152" s="18">
        <f t="shared" si="272"/>
        <v>2000</v>
      </c>
      <c r="N152" s="18">
        <f t="shared" si="258"/>
        <v>-250</v>
      </c>
      <c r="O152" s="18">
        <f t="shared" si="259"/>
        <v>-960</v>
      </c>
      <c r="P152" s="18">
        <f t="shared" si="260"/>
        <v>-960</v>
      </c>
      <c r="Q152" s="35">
        <f t="shared" ref="Q152:S152" si="273">Q151</f>
        <v>0</v>
      </c>
      <c r="R152" s="35">
        <f t="shared" si="273"/>
        <v>0</v>
      </c>
      <c r="S152" s="35">
        <f t="shared" si="273"/>
        <v>0</v>
      </c>
      <c r="T152" s="4">
        <f t="shared" si="262"/>
        <v>758</v>
      </c>
      <c r="U152" s="83">
        <f t="shared" si="265"/>
        <v>1600</v>
      </c>
      <c r="V152" s="83">
        <f t="shared" si="266"/>
        <v>1600</v>
      </c>
      <c r="W152" s="83">
        <f t="shared" si="267"/>
        <v>1600</v>
      </c>
      <c r="X152" s="4"/>
      <c r="Y152" s="18"/>
      <c r="Z152" s="18"/>
      <c r="AA152" s="18"/>
      <c r="AB152" s="50"/>
    </row>
    <row r="153" spans="1:28" ht="15" customHeight="1">
      <c r="A153" s="2">
        <f t="shared" si="177"/>
        <v>139</v>
      </c>
      <c r="B153" s="64">
        <f t="shared" si="240"/>
        <v>45571</v>
      </c>
      <c r="C153" s="2">
        <f t="shared" si="241"/>
        <v>884</v>
      </c>
      <c r="D153" s="5">
        <f t="shared" si="242"/>
        <v>1472</v>
      </c>
      <c r="E153" s="35">
        <f t="shared" si="251"/>
        <v>606</v>
      </c>
      <c r="F153" s="35">
        <f t="shared" si="252"/>
        <v>1316</v>
      </c>
      <c r="G153" s="35">
        <f t="shared" si="253"/>
        <v>1316</v>
      </c>
      <c r="H153" s="18">
        <f t="shared" si="254"/>
        <v>1750</v>
      </c>
      <c r="I153" s="18">
        <f t="shared" si="255"/>
        <v>1040</v>
      </c>
      <c r="J153" s="18">
        <f t="shared" si="256"/>
        <v>1040</v>
      </c>
      <c r="K153" s="18">
        <f t="shared" ref="K153:M153" si="274">K152</f>
        <v>2000</v>
      </c>
      <c r="L153" s="18">
        <f t="shared" si="274"/>
        <v>2000</v>
      </c>
      <c r="M153" s="18">
        <f t="shared" si="274"/>
        <v>2000</v>
      </c>
      <c r="N153" s="18">
        <f t="shared" si="258"/>
        <v>-250</v>
      </c>
      <c r="O153" s="18">
        <f t="shared" si="259"/>
        <v>-960</v>
      </c>
      <c r="P153" s="18">
        <f t="shared" si="260"/>
        <v>-960</v>
      </c>
      <c r="Q153" s="35">
        <f t="shared" ref="Q153:S153" si="275">Q152</f>
        <v>0</v>
      </c>
      <c r="R153" s="35">
        <f t="shared" si="275"/>
        <v>0</v>
      </c>
      <c r="S153" s="35">
        <f t="shared" si="275"/>
        <v>0</v>
      </c>
      <c r="T153" s="4">
        <f t="shared" si="262"/>
        <v>756</v>
      </c>
      <c r="U153" s="83">
        <f t="shared" si="265"/>
        <v>1600</v>
      </c>
      <c r="V153" s="83">
        <f t="shared" si="266"/>
        <v>1600</v>
      </c>
      <c r="W153" s="83">
        <f t="shared" si="267"/>
        <v>1600</v>
      </c>
      <c r="X153" s="4"/>
      <c r="Y153" s="18"/>
      <c r="Z153" s="18"/>
      <c r="AA153" s="18"/>
      <c r="AB153" s="50"/>
    </row>
    <row r="154" spans="1:28" ht="15" customHeight="1">
      <c r="A154" s="2">
        <f t="shared" si="177"/>
        <v>140</v>
      </c>
      <c r="B154" s="64">
        <f t="shared" si="240"/>
        <v>45572</v>
      </c>
      <c r="C154" s="2">
        <f t="shared" si="241"/>
        <v>884</v>
      </c>
      <c r="D154" s="5">
        <f t="shared" si="242"/>
        <v>1470</v>
      </c>
      <c r="E154" s="35">
        <f t="shared" si="251"/>
        <v>604</v>
      </c>
      <c r="F154" s="35">
        <f t="shared" si="252"/>
        <v>1314</v>
      </c>
      <c r="G154" s="35">
        <f t="shared" si="253"/>
        <v>1314</v>
      </c>
      <c r="H154" s="18">
        <f t="shared" si="254"/>
        <v>1750</v>
      </c>
      <c r="I154" s="18">
        <f t="shared" si="255"/>
        <v>1040</v>
      </c>
      <c r="J154" s="18">
        <f t="shared" si="256"/>
        <v>1040</v>
      </c>
      <c r="K154" s="18">
        <f t="shared" ref="K154:M154" si="276">K153</f>
        <v>2000</v>
      </c>
      <c r="L154" s="18">
        <f t="shared" si="276"/>
        <v>2000</v>
      </c>
      <c r="M154" s="18">
        <f t="shared" si="276"/>
        <v>2000</v>
      </c>
      <c r="N154" s="18">
        <f t="shared" si="258"/>
        <v>-250</v>
      </c>
      <c r="O154" s="18">
        <f t="shared" si="259"/>
        <v>-960</v>
      </c>
      <c r="P154" s="18">
        <f t="shared" si="260"/>
        <v>-960</v>
      </c>
      <c r="Q154" s="35">
        <f t="shared" ref="Q154:S154" si="277">Q153</f>
        <v>0</v>
      </c>
      <c r="R154" s="35">
        <f t="shared" si="277"/>
        <v>0</v>
      </c>
      <c r="S154" s="35">
        <f t="shared" si="277"/>
        <v>0</v>
      </c>
      <c r="T154" s="4">
        <f t="shared" si="262"/>
        <v>754</v>
      </c>
      <c r="U154" s="83">
        <f t="shared" si="265"/>
        <v>1600</v>
      </c>
      <c r="V154" s="83">
        <f t="shared" si="266"/>
        <v>1600</v>
      </c>
      <c r="W154" s="83">
        <f t="shared" si="267"/>
        <v>1600</v>
      </c>
      <c r="X154" s="4"/>
      <c r="Y154" s="18"/>
      <c r="Z154" s="18"/>
      <c r="AA154" s="18"/>
      <c r="AB154" s="50"/>
    </row>
    <row r="155" spans="1:28" ht="15" customHeight="1">
      <c r="A155" s="2">
        <f t="shared" si="177"/>
        <v>141</v>
      </c>
      <c r="B155" s="64">
        <f t="shared" si="240"/>
        <v>45573</v>
      </c>
      <c r="C155" s="2">
        <f t="shared" si="241"/>
        <v>884</v>
      </c>
      <c r="D155" s="5">
        <f t="shared" si="242"/>
        <v>1468</v>
      </c>
      <c r="E155" s="35">
        <f t="shared" si="251"/>
        <v>602</v>
      </c>
      <c r="F155" s="35">
        <f t="shared" si="252"/>
        <v>1312</v>
      </c>
      <c r="G155" s="35">
        <f t="shared" si="253"/>
        <v>1312</v>
      </c>
      <c r="H155" s="18">
        <f t="shared" si="254"/>
        <v>1750</v>
      </c>
      <c r="I155" s="18">
        <f t="shared" si="255"/>
        <v>1040</v>
      </c>
      <c r="J155" s="18">
        <f t="shared" si="256"/>
        <v>1040</v>
      </c>
      <c r="K155" s="18">
        <f t="shared" ref="K155:M155" si="278">K154</f>
        <v>2000</v>
      </c>
      <c r="L155" s="18">
        <f t="shared" si="278"/>
        <v>2000</v>
      </c>
      <c r="M155" s="18">
        <f t="shared" si="278"/>
        <v>2000</v>
      </c>
      <c r="N155" s="18">
        <f t="shared" si="258"/>
        <v>-250</v>
      </c>
      <c r="O155" s="18">
        <f t="shared" si="259"/>
        <v>-960</v>
      </c>
      <c r="P155" s="18">
        <f t="shared" si="260"/>
        <v>-960</v>
      </c>
      <c r="Q155" s="35">
        <f t="shared" ref="Q155:S155" si="279">Q154</f>
        <v>0</v>
      </c>
      <c r="R155" s="35">
        <f t="shared" si="279"/>
        <v>0</v>
      </c>
      <c r="S155" s="35">
        <f t="shared" si="279"/>
        <v>0</v>
      </c>
      <c r="T155" s="4">
        <f t="shared" si="262"/>
        <v>752</v>
      </c>
      <c r="U155" s="83">
        <f t="shared" si="265"/>
        <v>1600</v>
      </c>
      <c r="V155" s="83">
        <f t="shared" si="266"/>
        <v>1600</v>
      </c>
      <c r="W155" s="83">
        <f t="shared" si="267"/>
        <v>1600</v>
      </c>
      <c r="X155" s="4"/>
      <c r="Y155" s="18"/>
      <c r="Z155" s="18"/>
      <c r="AA155" s="18"/>
      <c r="AB155" s="50"/>
    </row>
    <row r="156" spans="1:28" ht="15" customHeight="1">
      <c r="A156" s="2">
        <f t="shared" si="177"/>
        <v>142</v>
      </c>
      <c r="B156" s="64">
        <f t="shared" si="240"/>
        <v>45574</v>
      </c>
      <c r="C156" s="2">
        <f t="shared" si="241"/>
        <v>884</v>
      </c>
      <c r="D156" s="5">
        <f t="shared" si="242"/>
        <v>1466</v>
      </c>
      <c r="E156" s="35">
        <f t="shared" si="251"/>
        <v>600</v>
      </c>
      <c r="F156" s="35">
        <f t="shared" si="252"/>
        <v>1310</v>
      </c>
      <c r="G156" s="35">
        <f t="shared" si="253"/>
        <v>1310</v>
      </c>
      <c r="H156" s="18">
        <f t="shared" si="254"/>
        <v>1750</v>
      </c>
      <c r="I156" s="18">
        <f t="shared" si="255"/>
        <v>1040</v>
      </c>
      <c r="J156" s="18">
        <f t="shared" si="256"/>
        <v>1040</v>
      </c>
      <c r="K156" s="18">
        <f t="shared" ref="K156:M156" si="280">K155</f>
        <v>2000</v>
      </c>
      <c r="L156" s="18">
        <f t="shared" si="280"/>
        <v>2000</v>
      </c>
      <c r="M156" s="18">
        <f t="shared" si="280"/>
        <v>2000</v>
      </c>
      <c r="N156" s="18">
        <f t="shared" si="258"/>
        <v>-250</v>
      </c>
      <c r="O156" s="18">
        <f t="shared" si="259"/>
        <v>-960</v>
      </c>
      <c r="P156" s="18">
        <f t="shared" si="260"/>
        <v>-960</v>
      </c>
      <c r="Q156" s="35">
        <f t="shared" ref="Q156:S156" si="281">Q155</f>
        <v>0</v>
      </c>
      <c r="R156" s="35">
        <f t="shared" si="281"/>
        <v>0</v>
      </c>
      <c r="S156" s="35">
        <f t="shared" si="281"/>
        <v>0</v>
      </c>
      <c r="T156" s="4">
        <f t="shared" si="262"/>
        <v>750</v>
      </c>
      <c r="U156" s="83">
        <f t="shared" si="265"/>
        <v>1600</v>
      </c>
      <c r="V156" s="83">
        <f t="shared" si="266"/>
        <v>1600</v>
      </c>
      <c r="W156" s="83">
        <f t="shared" si="267"/>
        <v>1600</v>
      </c>
      <c r="X156" s="4"/>
      <c r="Y156" s="18"/>
      <c r="Z156" s="18"/>
      <c r="AA156" s="18"/>
      <c r="AB156" s="50"/>
    </row>
    <row r="157" spans="1:28" ht="15" customHeight="1">
      <c r="A157" s="2">
        <f t="shared" si="177"/>
        <v>143</v>
      </c>
      <c r="B157" s="64">
        <f t="shared" si="240"/>
        <v>45575</v>
      </c>
      <c r="C157" s="2">
        <f t="shared" si="241"/>
        <v>884</v>
      </c>
      <c r="D157" s="5">
        <f t="shared" si="242"/>
        <v>1464</v>
      </c>
      <c r="E157" s="35">
        <f t="shared" si="251"/>
        <v>598</v>
      </c>
      <c r="F157" s="35">
        <f t="shared" si="252"/>
        <v>1308</v>
      </c>
      <c r="G157" s="35">
        <f t="shared" si="253"/>
        <v>1308</v>
      </c>
      <c r="H157" s="18">
        <f t="shared" si="254"/>
        <v>1750</v>
      </c>
      <c r="I157" s="18">
        <f t="shared" si="255"/>
        <v>1040</v>
      </c>
      <c r="J157" s="18">
        <f t="shared" si="256"/>
        <v>1040</v>
      </c>
      <c r="K157" s="18">
        <f t="shared" ref="K157:M157" si="282">K156</f>
        <v>2000</v>
      </c>
      <c r="L157" s="18">
        <f t="shared" si="282"/>
        <v>2000</v>
      </c>
      <c r="M157" s="18">
        <f t="shared" si="282"/>
        <v>2000</v>
      </c>
      <c r="N157" s="18">
        <f t="shared" si="258"/>
        <v>-250</v>
      </c>
      <c r="O157" s="18">
        <f t="shared" si="259"/>
        <v>-960</v>
      </c>
      <c r="P157" s="18">
        <f t="shared" si="260"/>
        <v>-960</v>
      </c>
      <c r="Q157" s="35">
        <f t="shared" ref="Q157:S157" si="283">Q156</f>
        <v>0</v>
      </c>
      <c r="R157" s="35">
        <f t="shared" si="283"/>
        <v>0</v>
      </c>
      <c r="S157" s="35">
        <f t="shared" si="283"/>
        <v>0</v>
      </c>
      <c r="T157" s="4">
        <f t="shared" si="262"/>
        <v>748</v>
      </c>
      <c r="U157" s="83">
        <f t="shared" si="265"/>
        <v>1600</v>
      </c>
      <c r="V157" s="83">
        <f t="shared" si="266"/>
        <v>1600</v>
      </c>
      <c r="W157" s="83">
        <f t="shared" si="267"/>
        <v>1600</v>
      </c>
      <c r="X157" s="4"/>
      <c r="Y157" s="18"/>
      <c r="Z157" s="18"/>
      <c r="AA157" s="18"/>
      <c r="AB157" s="50"/>
    </row>
    <row r="158" spans="1:28" ht="15" customHeight="1">
      <c r="A158" s="2">
        <f t="shared" si="177"/>
        <v>144</v>
      </c>
      <c r="B158" s="64">
        <f t="shared" si="240"/>
        <v>45576</v>
      </c>
      <c r="C158" s="2">
        <f t="shared" si="241"/>
        <v>884</v>
      </c>
      <c r="D158" s="5">
        <f t="shared" si="242"/>
        <v>1462</v>
      </c>
      <c r="E158" s="35">
        <f t="shared" si="251"/>
        <v>596</v>
      </c>
      <c r="F158" s="35">
        <f t="shared" si="252"/>
        <v>1306</v>
      </c>
      <c r="G158" s="35">
        <f t="shared" si="253"/>
        <v>1306</v>
      </c>
      <c r="H158" s="18">
        <f t="shared" si="254"/>
        <v>1750</v>
      </c>
      <c r="I158" s="18">
        <f t="shared" si="255"/>
        <v>1040</v>
      </c>
      <c r="J158" s="18">
        <f t="shared" si="256"/>
        <v>1040</v>
      </c>
      <c r="K158" s="18">
        <f t="shared" ref="K158:M158" si="284">K157</f>
        <v>2000</v>
      </c>
      <c r="L158" s="18">
        <f t="shared" si="284"/>
        <v>2000</v>
      </c>
      <c r="M158" s="18">
        <f t="shared" si="284"/>
        <v>2000</v>
      </c>
      <c r="N158" s="18">
        <f t="shared" si="258"/>
        <v>-250</v>
      </c>
      <c r="O158" s="18">
        <f t="shared" si="259"/>
        <v>-960</v>
      </c>
      <c r="P158" s="18">
        <f t="shared" si="260"/>
        <v>-960</v>
      </c>
      <c r="Q158" s="35">
        <f t="shared" ref="Q158:S158" si="285">Q157</f>
        <v>0</v>
      </c>
      <c r="R158" s="35">
        <f t="shared" si="285"/>
        <v>0</v>
      </c>
      <c r="S158" s="35">
        <f t="shared" si="285"/>
        <v>0</v>
      </c>
      <c r="T158" s="4">
        <f t="shared" si="262"/>
        <v>746</v>
      </c>
      <c r="U158" s="83">
        <f t="shared" si="265"/>
        <v>1600</v>
      </c>
      <c r="V158" s="83">
        <f t="shared" si="266"/>
        <v>1600</v>
      </c>
      <c r="W158" s="83">
        <f t="shared" si="267"/>
        <v>1600</v>
      </c>
      <c r="X158" s="4"/>
      <c r="Y158" s="18"/>
      <c r="Z158" s="18"/>
      <c r="AA158" s="18"/>
      <c r="AB158" s="50"/>
    </row>
    <row r="159" spans="1:28" ht="15" customHeight="1">
      <c r="A159" s="2">
        <f t="shared" si="177"/>
        <v>145</v>
      </c>
      <c r="B159" s="64">
        <f t="shared" si="240"/>
        <v>45577</v>
      </c>
      <c r="C159" s="2">
        <f t="shared" si="241"/>
        <v>884</v>
      </c>
      <c r="D159" s="5">
        <f t="shared" si="242"/>
        <v>1460</v>
      </c>
      <c r="E159" s="35">
        <f t="shared" si="251"/>
        <v>594</v>
      </c>
      <c r="F159" s="35">
        <f t="shared" si="252"/>
        <v>1304</v>
      </c>
      <c r="G159" s="35">
        <f t="shared" si="253"/>
        <v>1304</v>
      </c>
      <c r="H159" s="18">
        <f t="shared" si="254"/>
        <v>1750</v>
      </c>
      <c r="I159" s="18">
        <f t="shared" si="255"/>
        <v>1040</v>
      </c>
      <c r="J159" s="18">
        <f t="shared" si="256"/>
        <v>1040</v>
      </c>
      <c r="K159" s="18">
        <f t="shared" ref="K159:M159" si="286">K158</f>
        <v>2000</v>
      </c>
      <c r="L159" s="18">
        <f t="shared" si="286"/>
        <v>2000</v>
      </c>
      <c r="M159" s="18">
        <f t="shared" si="286"/>
        <v>2000</v>
      </c>
      <c r="N159" s="18">
        <f t="shared" si="258"/>
        <v>-250</v>
      </c>
      <c r="O159" s="18">
        <f t="shared" si="259"/>
        <v>-960</v>
      </c>
      <c r="P159" s="18">
        <f t="shared" si="260"/>
        <v>-960</v>
      </c>
      <c r="Q159" s="35">
        <f t="shared" ref="Q159:S159" si="287">Q158</f>
        <v>0</v>
      </c>
      <c r="R159" s="35">
        <f t="shared" si="287"/>
        <v>0</v>
      </c>
      <c r="S159" s="35">
        <f t="shared" si="287"/>
        <v>0</v>
      </c>
      <c r="T159" s="4">
        <f t="shared" si="262"/>
        <v>744</v>
      </c>
      <c r="U159" s="83">
        <f t="shared" si="265"/>
        <v>1600</v>
      </c>
      <c r="V159" s="83">
        <f t="shared" si="266"/>
        <v>1600</v>
      </c>
      <c r="W159" s="83">
        <f t="shared" si="267"/>
        <v>1600</v>
      </c>
      <c r="X159" s="4"/>
      <c r="Y159" s="18"/>
      <c r="Z159" s="18"/>
      <c r="AA159" s="18"/>
      <c r="AB159" s="50"/>
    </row>
    <row r="160" spans="1:28" ht="15" customHeight="1">
      <c r="A160" s="2">
        <f t="shared" si="177"/>
        <v>146</v>
      </c>
      <c r="B160" s="64">
        <f t="shared" si="240"/>
        <v>45578</v>
      </c>
      <c r="C160" s="2">
        <f t="shared" si="241"/>
        <v>884</v>
      </c>
      <c r="D160" s="5">
        <f t="shared" si="242"/>
        <v>1458</v>
      </c>
      <c r="E160" s="35">
        <f t="shared" si="251"/>
        <v>592</v>
      </c>
      <c r="F160" s="35">
        <f t="shared" si="252"/>
        <v>1302</v>
      </c>
      <c r="G160" s="35">
        <f t="shared" si="253"/>
        <v>1302</v>
      </c>
      <c r="H160" s="18">
        <f t="shared" si="254"/>
        <v>1750</v>
      </c>
      <c r="I160" s="18">
        <f t="shared" si="255"/>
        <v>1040</v>
      </c>
      <c r="J160" s="18">
        <f t="shared" si="256"/>
        <v>1040</v>
      </c>
      <c r="K160" s="18">
        <f t="shared" ref="K160:M160" si="288">K159</f>
        <v>2000</v>
      </c>
      <c r="L160" s="18">
        <f t="shared" si="288"/>
        <v>2000</v>
      </c>
      <c r="M160" s="18">
        <f t="shared" si="288"/>
        <v>2000</v>
      </c>
      <c r="N160" s="18">
        <f t="shared" si="258"/>
        <v>-250</v>
      </c>
      <c r="O160" s="18">
        <f t="shared" si="259"/>
        <v>-960</v>
      </c>
      <c r="P160" s="18">
        <f t="shared" si="260"/>
        <v>-960</v>
      </c>
      <c r="Q160" s="35">
        <f t="shared" ref="Q160:S160" si="289">Q159</f>
        <v>0</v>
      </c>
      <c r="R160" s="35">
        <f t="shared" si="289"/>
        <v>0</v>
      </c>
      <c r="S160" s="35">
        <f t="shared" si="289"/>
        <v>0</v>
      </c>
      <c r="T160" s="4">
        <f t="shared" si="262"/>
        <v>742</v>
      </c>
      <c r="U160" s="83">
        <f t="shared" si="265"/>
        <v>1600</v>
      </c>
      <c r="V160" s="83">
        <f t="shared" si="266"/>
        <v>1600</v>
      </c>
      <c r="W160" s="83">
        <f t="shared" si="267"/>
        <v>1600</v>
      </c>
      <c r="X160" s="4"/>
      <c r="Y160" s="18"/>
      <c r="Z160" s="18"/>
      <c r="AA160" s="18"/>
      <c r="AB160" s="50"/>
    </row>
    <row r="161" spans="1:28" ht="15" customHeight="1">
      <c r="A161" s="2">
        <f t="shared" si="177"/>
        <v>147</v>
      </c>
      <c r="B161" s="64">
        <f t="shared" si="240"/>
        <v>45579</v>
      </c>
      <c r="C161" s="2">
        <f t="shared" si="241"/>
        <v>884</v>
      </c>
      <c r="D161" s="5">
        <f t="shared" si="242"/>
        <v>1456</v>
      </c>
      <c r="E161" s="35">
        <f t="shared" si="251"/>
        <v>590</v>
      </c>
      <c r="F161" s="35">
        <f t="shared" si="252"/>
        <v>1300</v>
      </c>
      <c r="G161" s="35">
        <f t="shared" si="253"/>
        <v>1300</v>
      </c>
      <c r="H161" s="18">
        <f t="shared" si="254"/>
        <v>1750</v>
      </c>
      <c r="I161" s="18">
        <f t="shared" si="255"/>
        <v>1040</v>
      </c>
      <c r="J161" s="18">
        <f t="shared" si="256"/>
        <v>1040</v>
      </c>
      <c r="K161" s="18">
        <f t="shared" ref="K161:M161" si="290">K160</f>
        <v>2000</v>
      </c>
      <c r="L161" s="18">
        <f t="shared" si="290"/>
        <v>2000</v>
      </c>
      <c r="M161" s="18">
        <f t="shared" si="290"/>
        <v>2000</v>
      </c>
      <c r="N161" s="18">
        <f t="shared" si="258"/>
        <v>-250</v>
      </c>
      <c r="O161" s="18">
        <f t="shared" si="259"/>
        <v>-960</v>
      </c>
      <c r="P161" s="18">
        <f t="shared" si="260"/>
        <v>-960</v>
      </c>
      <c r="Q161" s="35">
        <f t="shared" ref="Q161:S161" si="291">Q160</f>
        <v>0</v>
      </c>
      <c r="R161" s="35">
        <f t="shared" si="291"/>
        <v>0</v>
      </c>
      <c r="S161" s="35">
        <f t="shared" si="291"/>
        <v>0</v>
      </c>
      <c r="T161" s="4">
        <f t="shared" si="262"/>
        <v>740</v>
      </c>
      <c r="U161" s="83">
        <f t="shared" si="265"/>
        <v>1600</v>
      </c>
      <c r="V161" s="83">
        <f t="shared" si="266"/>
        <v>1600</v>
      </c>
      <c r="W161" s="83">
        <f t="shared" si="267"/>
        <v>1600</v>
      </c>
      <c r="X161" s="4"/>
      <c r="Y161" s="18"/>
      <c r="Z161" s="18"/>
      <c r="AA161" s="18"/>
      <c r="AB161" s="50"/>
    </row>
    <row r="162" spans="1:28" ht="15" customHeight="1">
      <c r="A162" s="2">
        <f t="shared" si="177"/>
        <v>148</v>
      </c>
      <c r="B162" s="64">
        <f t="shared" si="240"/>
        <v>45580</v>
      </c>
      <c r="C162" s="2">
        <f t="shared" si="241"/>
        <v>884</v>
      </c>
      <c r="D162" s="5">
        <f t="shared" si="242"/>
        <v>1454</v>
      </c>
      <c r="E162" s="35">
        <f t="shared" si="251"/>
        <v>588</v>
      </c>
      <c r="F162" s="35">
        <f t="shared" si="252"/>
        <v>1298</v>
      </c>
      <c r="G162" s="35">
        <f t="shared" si="253"/>
        <v>1298</v>
      </c>
      <c r="H162" s="18">
        <f t="shared" si="254"/>
        <v>1750</v>
      </c>
      <c r="I162" s="18">
        <f t="shared" si="255"/>
        <v>1040</v>
      </c>
      <c r="J162" s="18">
        <f t="shared" si="256"/>
        <v>1040</v>
      </c>
      <c r="K162" s="18">
        <f t="shared" ref="K162:M162" si="292">K161</f>
        <v>2000</v>
      </c>
      <c r="L162" s="18">
        <f t="shared" si="292"/>
        <v>2000</v>
      </c>
      <c r="M162" s="18">
        <f t="shared" si="292"/>
        <v>2000</v>
      </c>
      <c r="N162" s="18">
        <f t="shared" si="258"/>
        <v>-250</v>
      </c>
      <c r="O162" s="18">
        <f t="shared" si="259"/>
        <v>-960</v>
      </c>
      <c r="P162" s="18">
        <f t="shared" si="260"/>
        <v>-960</v>
      </c>
      <c r="Q162" s="35">
        <f t="shared" ref="Q162:S162" si="293">Q161</f>
        <v>0</v>
      </c>
      <c r="R162" s="35">
        <f t="shared" si="293"/>
        <v>0</v>
      </c>
      <c r="S162" s="35">
        <f t="shared" si="293"/>
        <v>0</v>
      </c>
      <c r="T162" s="4">
        <f t="shared" si="262"/>
        <v>738</v>
      </c>
      <c r="U162" s="83">
        <f t="shared" si="265"/>
        <v>1600</v>
      </c>
      <c r="V162" s="83">
        <f t="shared" si="266"/>
        <v>1600</v>
      </c>
      <c r="W162" s="83">
        <f t="shared" si="267"/>
        <v>1600</v>
      </c>
      <c r="X162" s="4"/>
      <c r="Y162" s="18"/>
      <c r="Z162" s="18"/>
      <c r="AA162" s="18"/>
      <c r="AB162" s="50"/>
    </row>
    <row r="163" spans="1:28" ht="15" customHeight="1">
      <c r="A163" s="2">
        <f t="shared" si="177"/>
        <v>149</v>
      </c>
      <c r="B163" s="64">
        <f t="shared" si="240"/>
        <v>45581</v>
      </c>
      <c r="C163" s="2">
        <f t="shared" si="241"/>
        <v>884</v>
      </c>
      <c r="D163" s="5">
        <f t="shared" si="242"/>
        <v>1452</v>
      </c>
      <c r="E163" s="35">
        <f t="shared" si="251"/>
        <v>586</v>
      </c>
      <c r="F163" s="35">
        <f t="shared" si="252"/>
        <v>1296</v>
      </c>
      <c r="G163" s="35">
        <f t="shared" si="253"/>
        <v>1296</v>
      </c>
      <c r="H163" s="18">
        <f t="shared" si="254"/>
        <v>1750</v>
      </c>
      <c r="I163" s="18">
        <f t="shared" si="255"/>
        <v>1040</v>
      </c>
      <c r="J163" s="18">
        <f t="shared" si="256"/>
        <v>1040</v>
      </c>
      <c r="K163" s="18">
        <f t="shared" ref="K163:M163" si="294">K162</f>
        <v>2000</v>
      </c>
      <c r="L163" s="18">
        <f t="shared" si="294"/>
        <v>2000</v>
      </c>
      <c r="M163" s="18">
        <f t="shared" si="294"/>
        <v>2000</v>
      </c>
      <c r="N163" s="18">
        <f t="shared" si="258"/>
        <v>-250</v>
      </c>
      <c r="O163" s="18">
        <f t="shared" si="259"/>
        <v>-960</v>
      </c>
      <c r="P163" s="18">
        <f t="shared" si="260"/>
        <v>-960</v>
      </c>
      <c r="Q163" s="35">
        <f t="shared" ref="Q163:S163" si="295">Q162</f>
        <v>0</v>
      </c>
      <c r="R163" s="35">
        <f t="shared" si="295"/>
        <v>0</v>
      </c>
      <c r="S163" s="35">
        <f t="shared" si="295"/>
        <v>0</v>
      </c>
      <c r="T163" s="4">
        <f t="shared" si="262"/>
        <v>736</v>
      </c>
      <c r="U163" s="83">
        <f t="shared" si="265"/>
        <v>1600</v>
      </c>
      <c r="V163" s="83">
        <f t="shared" si="266"/>
        <v>1600</v>
      </c>
      <c r="W163" s="83">
        <f t="shared" si="267"/>
        <v>1600</v>
      </c>
      <c r="X163" s="4"/>
      <c r="Y163" s="18"/>
      <c r="Z163" s="18"/>
      <c r="AA163" s="18"/>
      <c r="AB163" s="50"/>
    </row>
    <row r="164" spans="1:28" ht="15" customHeight="1">
      <c r="A164" s="2">
        <f t="shared" si="177"/>
        <v>150</v>
      </c>
      <c r="B164" s="64">
        <f t="shared" si="240"/>
        <v>45582</v>
      </c>
      <c r="C164" s="2">
        <f t="shared" si="241"/>
        <v>884</v>
      </c>
      <c r="D164" s="5">
        <f t="shared" si="242"/>
        <v>1450</v>
      </c>
      <c r="E164" s="35">
        <f t="shared" si="251"/>
        <v>584</v>
      </c>
      <c r="F164" s="35">
        <f t="shared" si="252"/>
        <v>1294</v>
      </c>
      <c r="G164" s="35">
        <f t="shared" si="253"/>
        <v>1294</v>
      </c>
      <c r="H164" s="18">
        <f t="shared" si="254"/>
        <v>1750</v>
      </c>
      <c r="I164" s="18">
        <f t="shared" si="255"/>
        <v>1040</v>
      </c>
      <c r="J164" s="18">
        <f t="shared" si="256"/>
        <v>1040</v>
      </c>
      <c r="K164" s="18">
        <f t="shared" ref="K164:M164" si="296">K163</f>
        <v>2000</v>
      </c>
      <c r="L164" s="18">
        <f t="shared" si="296"/>
        <v>2000</v>
      </c>
      <c r="M164" s="18">
        <f t="shared" si="296"/>
        <v>2000</v>
      </c>
      <c r="N164" s="18">
        <f t="shared" si="258"/>
        <v>-250</v>
      </c>
      <c r="O164" s="18">
        <f t="shared" si="259"/>
        <v>-960</v>
      </c>
      <c r="P164" s="18">
        <f t="shared" si="260"/>
        <v>-960</v>
      </c>
      <c r="Q164" s="35">
        <f t="shared" ref="Q164:S164" si="297">Q163</f>
        <v>0</v>
      </c>
      <c r="R164" s="35">
        <f t="shared" si="297"/>
        <v>0</v>
      </c>
      <c r="S164" s="35">
        <f t="shared" si="297"/>
        <v>0</v>
      </c>
      <c r="T164" s="4">
        <f t="shared" si="262"/>
        <v>734</v>
      </c>
      <c r="U164" s="83">
        <f t="shared" si="265"/>
        <v>1600</v>
      </c>
      <c r="V164" s="83">
        <f t="shared" si="266"/>
        <v>1600</v>
      </c>
      <c r="W164" s="83">
        <f t="shared" si="267"/>
        <v>1600</v>
      </c>
      <c r="X164" s="4"/>
      <c r="Y164" s="18"/>
      <c r="Z164" s="18"/>
      <c r="AA164" s="18"/>
      <c r="AB164" s="50"/>
    </row>
    <row r="165" spans="1:28" ht="15" customHeight="1">
      <c r="A165" s="2">
        <f t="shared" si="177"/>
        <v>151</v>
      </c>
      <c r="B165" s="64">
        <f t="shared" si="240"/>
        <v>45583</v>
      </c>
      <c r="C165" s="2">
        <f t="shared" si="241"/>
        <v>884</v>
      </c>
      <c r="D165" s="5">
        <f t="shared" si="242"/>
        <v>1448</v>
      </c>
      <c r="E165" s="35">
        <f t="shared" si="251"/>
        <v>582</v>
      </c>
      <c r="F165" s="35">
        <f t="shared" si="252"/>
        <v>1292</v>
      </c>
      <c r="G165" s="35">
        <f t="shared" si="253"/>
        <v>1292</v>
      </c>
      <c r="H165" s="18">
        <f t="shared" si="254"/>
        <v>1750</v>
      </c>
      <c r="I165" s="18">
        <f t="shared" si="255"/>
        <v>1040</v>
      </c>
      <c r="J165" s="18">
        <f t="shared" si="256"/>
        <v>1040</v>
      </c>
      <c r="K165" s="18">
        <f t="shared" ref="K165:M165" si="298">K164</f>
        <v>2000</v>
      </c>
      <c r="L165" s="18">
        <f t="shared" si="298"/>
        <v>2000</v>
      </c>
      <c r="M165" s="18">
        <f t="shared" si="298"/>
        <v>2000</v>
      </c>
      <c r="N165" s="18">
        <f t="shared" si="258"/>
        <v>-250</v>
      </c>
      <c r="O165" s="18">
        <f t="shared" si="259"/>
        <v>-960</v>
      </c>
      <c r="P165" s="18">
        <f t="shared" si="260"/>
        <v>-960</v>
      </c>
      <c r="Q165" s="35">
        <f t="shared" ref="Q165:S165" si="299">Q164</f>
        <v>0</v>
      </c>
      <c r="R165" s="35">
        <f t="shared" si="299"/>
        <v>0</v>
      </c>
      <c r="S165" s="35">
        <f t="shared" si="299"/>
        <v>0</v>
      </c>
      <c r="T165" s="4">
        <f t="shared" si="262"/>
        <v>732</v>
      </c>
      <c r="U165" s="83">
        <f t="shared" si="265"/>
        <v>1600</v>
      </c>
      <c r="V165" s="83">
        <f t="shared" si="266"/>
        <v>1600</v>
      </c>
      <c r="W165" s="83">
        <f t="shared" si="267"/>
        <v>1600</v>
      </c>
      <c r="X165" s="4"/>
      <c r="Y165" s="18"/>
      <c r="Z165" s="18"/>
      <c r="AA165" s="18"/>
      <c r="AB165" s="50"/>
    </row>
    <row r="166" spans="1:28" ht="15" customHeight="1">
      <c r="A166" s="2">
        <f t="shared" si="177"/>
        <v>152</v>
      </c>
      <c r="B166" s="64">
        <f t="shared" si="240"/>
        <v>45584</v>
      </c>
      <c r="C166" s="2">
        <f t="shared" si="241"/>
        <v>884</v>
      </c>
      <c r="D166" s="5">
        <f t="shared" si="242"/>
        <v>1446</v>
      </c>
      <c r="E166" s="35">
        <f t="shared" si="251"/>
        <v>580</v>
      </c>
      <c r="F166" s="35">
        <f t="shared" si="252"/>
        <v>1290</v>
      </c>
      <c r="G166" s="35">
        <f t="shared" si="253"/>
        <v>1290</v>
      </c>
      <c r="H166" s="18">
        <f t="shared" si="254"/>
        <v>1750</v>
      </c>
      <c r="I166" s="18">
        <f t="shared" si="255"/>
        <v>1040</v>
      </c>
      <c r="J166" s="18">
        <f t="shared" si="256"/>
        <v>1040</v>
      </c>
      <c r="K166" s="18">
        <f t="shared" ref="K166:M166" si="300">K165</f>
        <v>2000</v>
      </c>
      <c r="L166" s="18">
        <f t="shared" si="300"/>
        <v>2000</v>
      </c>
      <c r="M166" s="18">
        <f t="shared" si="300"/>
        <v>2000</v>
      </c>
      <c r="N166" s="18">
        <f t="shared" si="258"/>
        <v>-250</v>
      </c>
      <c r="O166" s="18">
        <f t="shared" si="259"/>
        <v>-960</v>
      </c>
      <c r="P166" s="18">
        <f t="shared" si="260"/>
        <v>-960</v>
      </c>
      <c r="Q166" s="35">
        <f t="shared" ref="Q166:S166" si="301">Q165</f>
        <v>0</v>
      </c>
      <c r="R166" s="35">
        <f t="shared" si="301"/>
        <v>0</v>
      </c>
      <c r="S166" s="35">
        <f t="shared" si="301"/>
        <v>0</v>
      </c>
      <c r="T166" s="4">
        <f t="shared" si="262"/>
        <v>730</v>
      </c>
      <c r="U166" s="83">
        <f t="shared" si="265"/>
        <v>1600</v>
      </c>
      <c r="V166" s="83">
        <f t="shared" si="266"/>
        <v>1600</v>
      </c>
      <c r="W166" s="83">
        <f t="shared" si="267"/>
        <v>1600</v>
      </c>
      <c r="X166" s="4"/>
      <c r="Y166" s="18"/>
      <c r="Z166" s="18"/>
      <c r="AA166" s="18"/>
      <c r="AB166" s="50"/>
    </row>
    <row r="167" spans="1:28" ht="15" customHeight="1">
      <c r="A167" s="2">
        <f t="shared" si="177"/>
        <v>153</v>
      </c>
      <c r="B167" s="64">
        <f t="shared" si="240"/>
        <v>45585</v>
      </c>
      <c r="C167" s="2">
        <f t="shared" si="241"/>
        <v>884</v>
      </c>
      <c r="D167" s="5">
        <f t="shared" si="242"/>
        <v>1444</v>
      </c>
      <c r="E167" s="35">
        <f t="shared" si="251"/>
        <v>578</v>
      </c>
      <c r="F167" s="35">
        <f t="shared" si="252"/>
        <v>1288</v>
      </c>
      <c r="G167" s="35">
        <f t="shared" si="253"/>
        <v>1288</v>
      </c>
      <c r="H167" s="18">
        <f t="shared" si="254"/>
        <v>1750</v>
      </c>
      <c r="I167" s="18">
        <f t="shared" si="255"/>
        <v>1040</v>
      </c>
      <c r="J167" s="18">
        <f t="shared" si="256"/>
        <v>1040</v>
      </c>
      <c r="K167" s="18">
        <f t="shared" ref="K167:M167" si="302">K166</f>
        <v>2000</v>
      </c>
      <c r="L167" s="18">
        <f t="shared" si="302"/>
        <v>2000</v>
      </c>
      <c r="M167" s="18">
        <f t="shared" si="302"/>
        <v>2000</v>
      </c>
      <c r="N167" s="18">
        <f t="shared" si="258"/>
        <v>-250</v>
      </c>
      <c r="O167" s="18">
        <f t="shared" si="259"/>
        <v>-960</v>
      </c>
      <c r="P167" s="18">
        <f t="shared" si="260"/>
        <v>-960</v>
      </c>
      <c r="Q167" s="35">
        <f t="shared" ref="Q167:S167" si="303">Q166</f>
        <v>0</v>
      </c>
      <c r="R167" s="35">
        <f t="shared" si="303"/>
        <v>0</v>
      </c>
      <c r="S167" s="35">
        <f t="shared" si="303"/>
        <v>0</v>
      </c>
      <c r="T167" s="4">
        <f t="shared" si="262"/>
        <v>728</v>
      </c>
      <c r="U167" s="83">
        <f t="shared" si="265"/>
        <v>1600</v>
      </c>
      <c r="V167" s="83">
        <f t="shared" si="266"/>
        <v>1600</v>
      </c>
      <c r="W167" s="83">
        <f t="shared" si="267"/>
        <v>1600</v>
      </c>
      <c r="X167" s="4"/>
      <c r="Y167" s="18"/>
      <c r="Z167" s="18"/>
      <c r="AA167" s="18"/>
      <c r="AB167" s="50"/>
    </row>
    <row r="168" spans="1:28" ht="15" customHeight="1">
      <c r="A168" s="2">
        <f t="shared" si="177"/>
        <v>154</v>
      </c>
      <c r="B168" s="64">
        <f t="shared" si="240"/>
        <v>45586</v>
      </c>
      <c r="C168" s="2">
        <f t="shared" si="241"/>
        <v>884</v>
      </c>
      <c r="D168" s="5">
        <f t="shared" si="242"/>
        <v>1442</v>
      </c>
      <c r="E168" s="35">
        <f t="shared" si="251"/>
        <v>576</v>
      </c>
      <c r="F168" s="35">
        <f t="shared" si="252"/>
        <v>1286</v>
      </c>
      <c r="G168" s="35">
        <f t="shared" si="253"/>
        <v>1286</v>
      </c>
      <c r="H168" s="18">
        <f t="shared" si="254"/>
        <v>1750</v>
      </c>
      <c r="I168" s="18">
        <f t="shared" si="255"/>
        <v>1040</v>
      </c>
      <c r="J168" s="18">
        <f t="shared" si="256"/>
        <v>1040</v>
      </c>
      <c r="K168" s="18">
        <f t="shared" ref="K168:M168" si="304">K167</f>
        <v>2000</v>
      </c>
      <c r="L168" s="18">
        <f t="shared" si="304"/>
        <v>2000</v>
      </c>
      <c r="M168" s="18">
        <f t="shared" si="304"/>
        <v>2000</v>
      </c>
      <c r="N168" s="18">
        <f t="shared" si="258"/>
        <v>-250</v>
      </c>
      <c r="O168" s="18">
        <f t="shared" si="259"/>
        <v>-960</v>
      </c>
      <c r="P168" s="18">
        <f t="shared" si="260"/>
        <v>-960</v>
      </c>
      <c r="Q168" s="35">
        <f t="shared" ref="Q168:S168" si="305">Q167</f>
        <v>0</v>
      </c>
      <c r="R168" s="35">
        <f t="shared" si="305"/>
        <v>0</v>
      </c>
      <c r="S168" s="35">
        <f t="shared" si="305"/>
        <v>0</v>
      </c>
      <c r="T168" s="4">
        <f t="shared" si="262"/>
        <v>726</v>
      </c>
      <c r="U168" s="83">
        <f t="shared" si="265"/>
        <v>1600</v>
      </c>
      <c r="V168" s="83">
        <f t="shared" si="266"/>
        <v>1600</v>
      </c>
      <c r="W168" s="83">
        <f t="shared" si="267"/>
        <v>1600</v>
      </c>
      <c r="X168" s="4"/>
      <c r="Y168" s="18"/>
      <c r="Z168" s="18"/>
      <c r="AA168" s="18"/>
      <c r="AB168" s="50"/>
    </row>
    <row r="169" spans="1:28" ht="15" customHeight="1">
      <c r="A169" s="2">
        <f t="shared" si="177"/>
        <v>155</v>
      </c>
      <c r="B169" s="64">
        <f t="shared" si="240"/>
        <v>45587</v>
      </c>
      <c r="C169" s="2">
        <f t="shared" si="241"/>
        <v>884</v>
      </c>
      <c r="D169" s="5">
        <f t="shared" si="242"/>
        <v>1440</v>
      </c>
      <c r="E169" s="35">
        <f t="shared" si="251"/>
        <v>574</v>
      </c>
      <c r="F169" s="35">
        <f t="shared" si="252"/>
        <v>1284</v>
      </c>
      <c r="G169" s="35">
        <f t="shared" si="253"/>
        <v>1284</v>
      </c>
      <c r="H169" s="18">
        <f t="shared" si="254"/>
        <v>1750</v>
      </c>
      <c r="I169" s="18">
        <f t="shared" si="255"/>
        <v>1040</v>
      </c>
      <c r="J169" s="18">
        <f t="shared" si="256"/>
        <v>1040</v>
      </c>
      <c r="K169" s="18">
        <f t="shared" ref="K169:M169" si="306">K168</f>
        <v>2000</v>
      </c>
      <c r="L169" s="18">
        <f t="shared" si="306"/>
        <v>2000</v>
      </c>
      <c r="M169" s="18">
        <f t="shared" si="306"/>
        <v>2000</v>
      </c>
      <c r="N169" s="18">
        <f t="shared" si="258"/>
        <v>-250</v>
      </c>
      <c r="O169" s="18">
        <f t="shared" si="259"/>
        <v>-960</v>
      </c>
      <c r="P169" s="18">
        <f t="shared" si="260"/>
        <v>-960</v>
      </c>
      <c r="Q169" s="35">
        <f t="shared" ref="Q169:S169" si="307">Q168</f>
        <v>0</v>
      </c>
      <c r="R169" s="35">
        <f t="shared" si="307"/>
        <v>0</v>
      </c>
      <c r="S169" s="35">
        <f t="shared" si="307"/>
        <v>0</v>
      </c>
      <c r="T169" s="4">
        <f t="shared" si="262"/>
        <v>724</v>
      </c>
      <c r="U169" s="83">
        <f t="shared" si="265"/>
        <v>1600</v>
      </c>
      <c r="V169" s="83">
        <f t="shared" si="266"/>
        <v>1600</v>
      </c>
      <c r="W169" s="83">
        <f t="shared" si="267"/>
        <v>1600</v>
      </c>
      <c r="X169" s="4"/>
      <c r="Y169" s="18"/>
      <c r="Z169" s="18"/>
      <c r="AA169" s="18"/>
      <c r="AB169" s="50"/>
    </row>
    <row r="170" spans="1:28" ht="15" customHeight="1">
      <c r="A170" s="2">
        <f t="shared" si="177"/>
        <v>156</v>
      </c>
      <c r="B170" s="64">
        <f t="shared" si="240"/>
        <v>45588</v>
      </c>
      <c r="C170" s="2">
        <f t="shared" si="241"/>
        <v>884</v>
      </c>
      <c r="D170" s="5">
        <f t="shared" si="242"/>
        <v>1438</v>
      </c>
      <c r="E170" s="35">
        <f t="shared" si="251"/>
        <v>572</v>
      </c>
      <c r="F170" s="35">
        <f t="shared" si="252"/>
        <v>1282</v>
      </c>
      <c r="G170" s="35">
        <f t="shared" si="253"/>
        <v>1282</v>
      </c>
      <c r="H170" s="18">
        <f t="shared" si="254"/>
        <v>1750</v>
      </c>
      <c r="I170" s="18">
        <f t="shared" si="255"/>
        <v>1040</v>
      </c>
      <c r="J170" s="18">
        <f t="shared" si="256"/>
        <v>1040</v>
      </c>
      <c r="K170" s="18">
        <f t="shared" ref="K170:M170" si="308">K169</f>
        <v>2000</v>
      </c>
      <c r="L170" s="18">
        <f t="shared" si="308"/>
        <v>2000</v>
      </c>
      <c r="M170" s="18">
        <f t="shared" si="308"/>
        <v>2000</v>
      </c>
      <c r="N170" s="18">
        <f t="shared" si="258"/>
        <v>-250</v>
      </c>
      <c r="O170" s="18">
        <f t="shared" si="259"/>
        <v>-960</v>
      </c>
      <c r="P170" s="18">
        <f t="shared" si="260"/>
        <v>-960</v>
      </c>
      <c r="Q170" s="35">
        <f t="shared" ref="Q170:S170" si="309">Q169</f>
        <v>0</v>
      </c>
      <c r="R170" s="35">
        <f t="shared" si="309"/>
        <v>0</v>
      </c>
      <c r="S170" s="35">
        <f t="shared" si="309"/>
        <v>0</v>
      </c>
      <c r="T170" s="4">
        <f t="shared" si="262"/>
        <v>722</v>
      </c>
      <c r="U170" s="83">
        <f t="shared" si="265"/>
        <v>1600</v>
      </c>
      <c r="V170" s="83">
        <f t="shared" si="266"/>
        <v>1600</v>
      </c>
      <c r="W170" s="83">
        <f t="shared" si="267"/>
        <v>1600</v>
      </c>
      <c r="X170" s="4"/>
      <c r="Y170" s="18"/>
      <c r="Z170" s="18"/>
      <c r="AA170" s="18"/>
      <c r="AB170" s="50"/>
    </row>
    <row r="171" spans="1:28" ht="15" customHeight="1">
      <c r="A171" s="2">
        <f t="shared" si="177"/>
        <v>157</v>
      </c>
      <c r="B171" s="64">
        <f t="shared" si="240"/>
        <v>45589</v>
      </c>
      <c r="C171" s="2">
        <f t="shared" si="241"/>
        <v>884</v>
      </c>
      <c r="D171" s="5">
        <f t="shared" si="242"/>
        <v>1436</v>
      </c>
      <c r="E171" s="35">
        <f t="shared" si="251"/>
        <v>570</v>
      </c>
      <c r="F171" s="35">
        <f t="shared" si="252"/>
        <v>1280</v>
      </c>
      <c r="G171" s="35">
        <f t="shared" si="253"/>
        <v>1280</v>
      </c>
      <c r="H171" s="18">
        <f t="shared" si="254"/>
        <v>1750</v>
      </c>
      <c r="I171" s="18">
        <f t="shared" si="255"/>
        <v>1040</v>
      </c>
      <c r="J171" s="18">
        <f t="shared" si="256"/>
        <v>1040</v>
      </c>
      <c r="K171" s="18">
        <f t="shared" ref="K171:M171" si="310">K170</f>
        <v>2000</v>
      </c>
      <c r="L171" s="18">
        <f t="shared" si="310"/>
        <v>2000</v>
      </c>
      <c r="M171" s="18">
        <f t="shared" si="310"/>
        <v>2000</v>
      </c>
      <c r="N171" s="18">
        <f t="shared" si="258"/>
        <v>-250</v>
      </c>
      <c r="O171" s="18">
        <f t="shared" si="259"/>
        <v>-960</v>
      </c>
      <c r="P171" s="18">
        <f t="shared" si="260"/>
        <v>-960</v>
      </c>
      <c r="Q171" s="35">
        <f t="shared" ref="Q171:S171" si="311">Q170</f>
        <v>0</v>
      </c>
      <c r="R171" s="35">
        <f t="shared" si="311"/>
        <v>0</v>
      </c>
      <c r="S171" s="35">
        <f t="shared" si="311"/>
        <v>0</v>
      </c>
      <c r="T171" s="4">
        <f t="shared" si="262"/>
        <v>720</v>
      </c>
      <c r="U171" s="83">
        <f t="shared" si="265"/>
        <v>1600</v>
      </c>
      <c r="V171" s="83">
        <f t="shared" si="266"/>
        <v>1600</v>
      </c>
      <c r="W171" s="83">
        <f t="shared" si="267"/>
        <v>1600</v>
      </c>
      <c r="X171" s="4"/>
      <c r="Y171" s="18"/>
      <c r="Z171" s="18"/>
      <c r="AA171" s="18"/>
      <c r="AB171" s="50"/>
    </row>
    <row r="172" spans="1:28" ht="15" customHeight="1">
      <c r="A172" s="2">
        <f t="shared" si="177"/>
        <v>158</v>
      </c>
      <c r="B172" s="64">
        <f t="shared" si="240"/>
        <v>45590</v>
      </c>
      <c r="C172" s="2">
        <f t="shared" si="241"/>
        <v>884</v>
      </c>
      <c r="D172" s="5">
        <f t="shared" si="242"/>
        <v>1434</v>
      </c>
      <c r="E172" s="35">
        <f t="shared" si="251"/>
        <v>568</v>
      </c>
      <c r="F172" s="35">
        <f t="shared" si="252"/>
        <v>1278</v>
      </c>
      <c r="G172" s="35">
        <f t="shared" si="253"/>
        <v>1278</v>
      </c>
      <c r="H172" s="18">
        <f t="shared" si="254"/>
        <v>1750</v>
      </c>
      <c r="I172" s="18">
        <f t="shared" si="255"/>
        <v>1040</v>
      </c>
      <c r="J172" s="18">
        <f t="shared" si="256"/>
        <v>1040</v>
      </c>
      <c r="K172" s="18">
        <f t="shared" ref="K172:M172" si="312">K171</f>
        <v>2000</v>
      </c>
      <c r="L172" s="18">
        <f t="shared" si="312"/>
        <v>2000</v>
      </c>
      <c r="M172" s="18">
        <f t="shared" si="312"/>
        <v>2000</v>
      </c>
      <c r="N172" s="18">
        <f t="shared" si="258"/>
        <v>-250</v>
      </c>
      <c r="O172" s="18">
        <f t="shared" si="259"/>
        <v>-960</v>
      </c>
      <c r="P172" s="18">
        <f t="shared" si="260"/>
        <v>-960</v>
      </c>
      <c r="Q172" s="35">
        <f t="shared" ref="Q172:S172" si="313">Q171</f>
        <v>0</v>
      </c>
      <c r="R172" s="35">
        <f t="shared" si="313"/>
        <v>0</v>
      </c>
      <c r="S172" s="35">
        <f t="shared" si="313"/>
        <v>0</v>
      </c>
      <c r="T172" s="4">
        <f t="shared" si="262"/>
        <v>718</v>
      </c>
      <c r="U172" s="83">
        <f t="shared" si="265"/>
        <v>1600</v>
      </c>
      <c r="V172" s="83">
        <f t="shared" si="266"/>
        <v>1600</v>
      </c>
      <c r="W172" s="83">
        <f t="shared" si="267"/>
        <v>1600</v>
      </c>
      <c r="X172" s="4"/>
      <c r="Y172" s="18"/>
      <c r="Z172" s="18"/>
      <c r="AA172" s="18"/>
      <c r="AB172" s="50"/>
    </row>
    <row r="173" spans="1:28" ht="15" customHeight="1">
      <c r="A173" s="2">
        <f t="shared" si="177"/>
        <v>159</v>
      </c>
      <c r="B173" s="64">
        <f t="shared" si="240"/>
        <v>45591</v>
      </c>
      <c r="C173" s="2">
        <f t="shared" si="241"/>
        <v>884</v>
      </c>
      <c r="D173" s="5">
        <f t="shared" si="242"/>
        <v>1432</v>
      </c>
      <c r="E173" s="35">
        <f t="shared" si="251"/>
        <v>566</v>
      </c>
      <c r="F173" s="35">
        <f t="shared" si="252"/>
        <v>1276</v>
      </c>
      <c r="G173" s="35">
        <f t="shared" si="253"/>
        <v>1276</v>
      </c>
      <c r="H173" s="18">
        <f t="shared" si="254"/>
        <v>1750</v>
      </c>
      <c r="I173" s="18">
        <f t="shared" si="255"/>
        <v>1040</v>
      </c>
      <c r="J173" s="18">
        <f t="shared" si="256"/>
        <v>1040</v>
      </c>
      <c r="K173" s="18">
        <f t="shared" ref="K173:M173" si="314">K172</f>
        <v>2000</v>
      </c>
      <c r="L173" s="18">
        <f t="shared" si="314"/>
        <v>2000</v>
      </c>
      <c r="M173" s="18">
        <f t="shared" si="314"/>
        <v>2000</v>
      </c>
      <c r="N173" s="18">
        <f t="shared" si="258"/>
        <v>-250</v>
      </c>
      <c r="O173" s="18">
        <f t="shared" si="259"/>
        <v>-960</v>
      </c>
      <c r="P173" s="18">
        <f t="shared" si="260"/>
        <v>-960</v>
      </c>
      <c r="Q173" s="35">
        <f t="shared" ref="Q173:S173" si="315">Q172</f>
        <v>0</v>
      </c>
      <c r="R173" s="35">
        <f t="shared" si="315"/>
        <v>0</v>
      </c>
      <c r="S173" s="35">
        <f t="shared" si="315"/>
        <v>0</v>
      </c>
      <c r="T173" s="4">
        <f t="shared" si="262"/>
        <v>716</v>
      </c>
      <c r="U173" s="83">
        <f t="shared" si="265"/>
        <v>1600</v>
      </c>
      <c r="V173" s="83">
        <f t="shared" si="266"/>
        <v>1600</v>
      </c>
      <c r="W173" s="83">
        <f t="shared" si="267"/>
        <v>1600</v>
      </c>
      <c r="X173" s="4"/>
      <c r="Y173" s="18"/>
      <c r="Z173" s="18"/>
      <c r="AA173" s="18"/>
      <c r="AB173" s="50"/>
    </row>
    <row r="174" spans="1:28" ht="15" customHeight="1">
      <c r="A174" s="2">
        <f t="shared" si="177"/>
        <v>160</v>
      </c>
      <c r="B174" s="64">
        <f t="shared" si="240"/>
        <v>45592</v>
      </c>
      <c r="C174" s="2">
        <f t="shared" si="241"/>
        <v>884</v>
      </c>
      <c r="D174" s="5">
        <f t="shared" si="242"/>
        <v>1430</v>
      </c>
      <c r="E174" s="35">
        <f t="shared" si="251"/>
        <v>564</v>
      </c>
      <c r="F174" s="35">
        <f t="shared" si="252"/>
        <v>1274</v>
      </c>
      <c r="G174" s="35">
        <f t="shared" si="253"/>
        <v>1274</v>
      </c>
      <c r="H174" s="18">
        <f t="shared" si="254"/>
        <v>1750</v>
      </c>
      <c r="I174" s="18">
        <f t="shared" si="255"/>
        <v>1040</v>
      </c>
      <c r="J174" s="18">
        <f t="shared" si="256"/>
        <v>1040</v>
      </c>
      <c r="K174" s="18">
        <f t="shared" ref="K174:M174" si="316">K173</f>
        <v>2000</v>
      </c>
      <c r="L174" s="18">
        <f t="shared" si="316"/>
        <v>2000</v>
      </c>
      <c r="M174" s="18">
        <f t="shared" si="316"/>
        <v>2000</v>
      </c>
      <c r="N174" s="18">
        <f t="shared" si="258"/>
        <v>-250</v>
      </c>
      <c r="O174" s="18">
        <f t="shared" si="259"/>
        <v>-960</v>
      </c>
      <c r="P174" s="18">
        <f t="shared" si="260"/>
        <v>-960</v>
      </c>
      <c r="Q174" s="35">
        <f t="shared" ref="Q174:S174" si="317">Q173</f>
        <v>0</v>
      </c>
      <c r="R174" s="35">
        <f t="shared" si="317"/>
        <v>0</v>
      </c>
      <c r="S174" s="35">
        <f t="shared" si="317"/>
        <v>0</v>
      </c>
      <c r="T174" s="4">
        <f t="shared" si="262"/>
        <v>714</v>
      </c>
      <c r="U174" s="83">
        <f t="shared" si="265"/>
        <v>1600</v>
      </c>
      <c r="V174" s="83">
        <f t="shared" si="266"/>
        <v>1600</v>
      </c>
      <c r="W174" s="83">
        <f t="shared" si="267"/>
        <v>1600</v>
      </c>
      <c r="X174" s="4"/>
      <c r="Y174" s="18"/>
      <c r="Z174" s="18"/>
      <c r="AA174" s="18"/>
      <c r="AB174" s="50"/>
    </row>
    <row r="175" spans="1:28" ht="15" customHeight="1">
      <c r="A175" s="2">
        <f t="shared" si="177"/>
        <v>161</v>
      </c>
      <c r="B175" s="64">
        <f t="shared" si="240"/>
        <v>45593</v>
      </c>
      <c r="C175" s="2">
        <f t="shared" si="241"/>
        <v>884</v>
      </c>
      <c r="D175" s="5">
        <f t="shared" si="242"/>
        <v>1428</v>
      </c>
      <c r="E175" s="35">
        <f t="shared" si="251"/>
        <v>562</v>
      </c>
      <c r="F175" s="35">
        <f t="shared" si="252"/>
        <v>1272</v>
      </c>
      <c r="G175" s="35">
        <f t="shared" si="253"/>
        <v>1272</v>
      </c>
      <c r="H175" s="18">
        <f t="shared" si="254"/>
        <v>1750</v>
      </c>
      <c r="I175" s="18">
        <f t="shared" si="255"/>
        <v>1040</v>
      </c>
      <c r="J175" s="18">
        <f t="shared" si="256"/>
        <v>1040</v>
      </c>
      <c r="K175" s="18">
        <f t="shared" ref="K175:M175" si="318">K174</f>
        <v>2000</v>
      </c>
      <c r="L175" s="18">
        <f t="shared" si="318"/>
        <v>2000</v>
      </c>
      <c r="M175" s="18">
        <f t="shared" si="318"/>
        <v>2000</v>
      </c>
      <c r="N175" s="18">
        <f t="shared" si="258"/>
        <v>-250</v>
      </c>
      <c r="O175" s="18">
        <f t="shared" si="259"/>
        <v>-960</v>
      </c>
      <c r="P175" s="18">
        <f t="shared" si="260"/>
        <v>-960</v>
      </c>
      <c r="Q175" s="35">
        <f t="shared" ref="Q175:S175" si="319">Q174</f>
        <v>0</v>
      </c>
      <c r="R175" s="35">
        <f t="shared" si="319"/>
        <v>0</v>
      </c>
      <c r="S175" s="35">
        <f t="shared" si="319"/>
        <v>0</v>
      </c>
      <c r="T175" s="4">
        <f t="shared" si="262"/>
        <v>712</v>
      </c>
      <c r="U175" s="83">
        <f t="shared" si="265"/>
        <v>1600</v>
      </c>
      <c r="V175" s="83">
        <f t="shared" si="266"/>
        <v>1600</v>
      </c>
      <c r="W175" s="83">
        <f t="shared" si="267"/>
        <v>1600</v>
      </c>
      <c r="X175" s="4"/>
      <c r="Y175" s="18"/>
      <c r="Z175" s="18"/>
      <c r="AA175" s="18"/>
      <c r="AB175" s="50"/>
    </row>
    <row r="176" spans="1:28" ht="15" customHeight="1">
      <c r="A176" s="2">
        <f t="shared" si="177"/>
        <v>162</v>
      </c>
      <c r="B176" s="64">
        <f t="shared" si="240"/>
        <v>45594</v>
      </c>
      <c r="C176" s="2">
        <f t="shared" si="241"/>
        <v>884</v>
      </c>
      <c r="D176" s="5">
        <f t="shared" si="242"/>
        <v>1426</v>
      </c>
      <c r="E176" s="35">
        <f t="shared" si="251"/>
        <v>560</v>
      </c>
      <c r="F176" s="35">
        <f t="shared" si="252"/>
        <v>1270</v>
      </c>
      <c r="G176" s="35">
        <f t="shared" si="253"/>
        <v>1270</v>
      </c>
      <c r="H176" s="18">
        <f t="shared" si="254"/>
        <v>1750</v>
      </c>
      <c r="I176" s="18">
        <f t="shared" si="255"/>
        <v>1040</v>
      </c>
      <c r="J176" s="18">
        <f t="shared" si="256"/>
        <v>1040</v>
      </c>
      <c r="K176" s="18">
        <f t="shared" ref="K176:M176" si="320">K175</f>
        <v>2000</v>
      </c>
      <c r="L176" s="18">
        <f t="shared" si="320"/>
        <v>2000</v>
      </c>
      <c r="M176" s="18">
        <f t="shared" si="320"/>
        <v>2000</v>
      </c>
      <c r="N176" s="18">
        <f t="shared" si="258"/>
        <v>-250</v>
      </c>
      <c r="O176" s="18">
        <f t="shared" si="259"/>
        <v>-960</v>
      </c>
      <c r="P176" s="18">
        <f t="shared" si="260"/>
        <v>-960</v>
      </c>
      <c r="Q176" s="35">
        <f t="shared" ref="Q176:S176" si="321">Q175</f>
        <v>0</v>
      </c>
      <c r="R176" s="35">
        <f t="shared" si="321"/>
        <v>0</v>
      </c>
      <c r="S176" s="35">
        <f t="shared" si="321"/>
        <v>0</v>
      </c>
      <c r="T176" s="4">
        <f t="shared" si="262"/>
        <v>710</v>
      </c>
      <c r="U176" s="83">
        <f t="shared" si="265"/>
        <v>1600</v>
      </c>
      <c r="V176" s="83">
        <f t="shared" si="266"/>
        <v>1600</v>
      </c>
      <c r="W176" s="83">
        <f t="shared" si="267"/>
        <v>1600</v>
      </c>
      <c r="X176" s="4"/>
      <c r="Y176" s="18"/>
      <c r="Z176" s="18"/>
      <c r="AA176" s="18"/>
      <c r="AB176" s="50"/>
    </row>
    <row r="177" spans="1:28" ht="15" customHeight="1">
      <c r="A177" s="2">
        <f t="shared" si="177"/>
        <v>163</v>
      </c>
      <c r="B177" s="64">
        <f t="shared" si="240"/>
        <v>45595</v>
      </c>
      <c r="C177" s="2">
        <f t="shared" si="241"/>
        <v>884</v>
      </c>
      <c r="D177" s="5">
        <f t="shared" si="242"/>
        <v>1424</v>
      </c>
      <c r="E177" s="35">
        <f t="shared" si="251"/>
        <v>558</v>
      </c>
      <c r="F177" s="35">
        <f t="shared" si="252"/>
        <v>1268</v>
      </c>
      <c r="G177" s="35">
        <f t="shared" si="253"/>
        <v>1268</v>
      </c>
      <c r="H177" s="18">
        <f t="shared" si="254"/>
        <v>1750</v>
      </c>
      <c r="I177" s="18">
        <f t="shared" si="255"/>
        <v>1040</v>
      </c>
      <c r="J177" s="18">
        <f t="shared" si="256"/>
        <v>1040</v>
      </c>
      <c r="K177" s="18">
        <f t="shared" ref="K177:M177" si="322">K176</f>
        <v>2000</v>
      </c>
      <c r="L177" s="18">
        <f t="shared" si="322"/>
        <v>2000</v>
      </c>
      <c r="M177" s="18">
        <f t="shared" si="322"/>
        <v>2000</v>
      </c>
      <c r="N177" s="18">
        <f t="shared" si="258"/>
        <v>-250</v>
      </c>
      <c r="O177" s="18">
        <f t="shared" si="259"/>
        <v>-960</v>
      </c>
      <c r="P177" s="18">
        <f t="shared" si="260"/>
        <v>-960</v>
      </c>
      <c r="Q177" s="35">
        <f t="shared" ref="Q177:S177" si="323">Q176</f>
        <v>0</v>
      </c>
      <c r="R177" s="35">
        <f t="shared" si="323"/>
        <v>0</v>
      </c>
      <c r="S177" s="35">
        <f t="shared" si="323"/>
        <v>0</v>
      </c>
      <c r="T177" s="4">
        <f t="shared" si="262"/>
        <v>708</v>
      </c>
      <c r="U177" s="83">
        <f t="shared" si="265"/>
        <v>1600</v>
      </c>
      <c r="V177" s="83">
        <f t="shared" si="266"/>
        <v>1600</v>
      </c>
      <c r="W177" s="83">
        <f t="shared" si="267"/>
        <v>1600</v>
      </c>
      <c r="X177" s="4"/>
      <c r="Y177" s="18"/>
      <c r="Z177" s="18"/>
      <c r="AA177" s="18"/>
      <c r="AB177" s="50"/>
    </row>
    <row r="178" spans="1:28" ht="15" customHeight="1">
      <c r="A178" s="2">
        <f t="shared" si="177"/>
        <v>164</v>
      </c>
      <c r="B178" s="64">
        <f t="shared" si="240"/>
        <v>45596</v>
      </c>
      <c r="C178" s="2">
        <f t="shared" si="241"/>
        <v>884</v>
      </c>
      <c r="D178" s="5">
        <f t="shared" si="242"/>
        <v>1422</v>
      </c>
      <c r="E178" s="35">
        <f t="shared" si="251"/>
        <v>556</v>
      </c>
      <c r="F178" s="35">
        <f t="shared" si="252"/>
        <v>1266</v>
      </c>
      <c r="G178" s="35">
        <f t="shared" si="253"/>
        <v>1266</v>
      </c>
      <c r="H178" s="18">
        <f t="shared" si="254"/>
        <v>1750</v>
      </c>
      <c r="I178" s="18">
        <f t="shared" si="255"/>
        <v>1040</v>
      </c>
      <c r="J178" s="18">
        <f t="shared" si="256"/>
        <v>1040</v>
      </c>
      <c r="K178" s="18">
        <f t="shared" ref="K178:M178" si="324">K177</f>
        <v>2000</v>
      </c>
      <c r="L178" s="18">
        <f t="shared" si="324"/>
        <v>2000</v>
      </c>
      <c r="M178" s="18">
        <f t="shared" si="324"/>
        <v>2000</v>
      </c>
      <c r="N178" s="18">
        <f t="shared" si="258"/>
        <v>-250</v>
      </c>
      <c r="O178" s="18">
        <f t="shared" si="259"/>
        <v>-960</v>
      </c>
      <c r="P178" s="18">
        <f t="shared" si="260"/>
        <v>-960</v>
      </c>
      <c r="Q178" s="35">
        <f t="shared" ref="Q178:S178" si="325">Q177</f>
        <v>0</v>
      </c>
      <c r="R178" s="35">
        <f t="shared" si="325"/>
        <v>0</v>
      </c>
      <c r="S178" s="35">
        <f t="shared" si="325"/>
        <v>0</v>
      </c>
      <c r="T178" s="4">
        <f t="shared" si="262"/>
        <v>706</v>
      </c>
      <c r="U178" s="83">
        <f t="shared" si="265"/>
        <v>1600</v>
      </c>
      <c r="V178" s="83">
        <f t="shared" si="266"/>
        <v>1600</v>
      </c>
      <c r="W178" s="83">
        <f t="shared" si="267"/>
        <v>1600</v>
      </c>
      <c r="X178" s="4"/>
      <c r="Y178" s="18"/>
      <c r="Z178" s="18"/>
      <c r="AA178" s="18"/>
      <c r="AB178" s="50"/>
    </row>
    <row r="179" spans="1:28" ht="15" customHeight="1">
      <c r="A179" s="2">
        <f t="shared" si="177"/>
        <v>165</v>
      </c>
      <c r="B179" s="64">
        <f t="shared" si="240"/>
        <v>45597</v>
      </c>
      <c r="C179" s="2">
        <f t="shared" si="241"/>
        <v>884</v>
      </c>
      <c r="D179" s="5">
        <f t="shared" si="242"/>
        <v>1420</v>
      </c>
      <c r="E179" s="35">
        <f t="shared" ref="E179:E239" si="326">C179+D179-H179</f>
        <v>554</v>
      </c>
      <c r="F179" s="35">
        <f t="shared" ref="F179:F239" si="327">C179+D179-I179</f>
        <v>1264</v>
      </c>
      <c r="G179" s="35">
        <f t="shared" ref="G179:G239" si="328">D179+C179-J179</f>
        <v>1264</v>
      </c>
      <c r="H179" s="18">
        <f t="shared" ref="H179:H239" si="329">K179+N179</f>
        <v>1750</v>
      </c>
      <c r="I179" s="18">
        <f t="shared" ref="I179:I239" si="330">L179+O179</f>
        <v>1040</v>
      </c>
      <c r="J179" s="18">
        <f t="shared" ref="J179:J239" si="331">M179+P179</f>
        <v>1040</v>
      </c>
      <c r="K179" s="18">
        <f t="shared" ref="K179:M179" si="332">K178</f>
        <v>2000</v>
      </c>
      <c r="L179" s="18">
        <f t="shared" si="332"/>
        <v>2000</v>
      </c>
      <c r="M179" s="18">
        <f t="shared" si="332"/>
        <v>2000</v>
      </c>
      <c r="N179" s="18">
        <f t="shared" ref="N179:N239" si="333">N178-Q179</f>
        <v>-250</v>
      </c>
      <c r="O179" s="18">
        <f t="shared" ref="O179:O239" si="334">O178-R179</f>
        <v>-960</v>
      </c>
      <c r="P179" s="18">
        <f t="shared" ref="P179:P239" si="335">P178-S179</f>
        <v>-960</v>
      </c>
      <c r="Q179" s="35">
        <f t="shared" ref="Q179:S179" si="336">Q178</f>
        <v>0</v>
      </c>
      <c r="R179" s="35">
        <f t="shared" si="336"/>
        <v>0</v>
      </c>
      <c r="S179" s="35">
        <f t="shared" si="336"/>
        <v>0</v>
      </c>
      <c r="T179" s="4">
        <f t="shared" ref="T179:T239" si="337">D179+C179-V179</f>
        <v>704</v>
      </c>
      <c r="U179" s="83">
        <f t="shared" si="265"/>
        <v>1600</v>
      </c>
      <c r="V179" s="83">
        <f t="shared" si="266"/>
        <v>1600</v>
      </c>
      <c r="W179" s="83">
        <f t="shared" si="267"/>
        <v>1600</v>
      </c>
      <c r="X179" s="4"/>
      <c r="Y179" s="18"/>
      <c r="Z179" s="18"/>
      <c r="AA179" s="18"/>
      <c r="AB179" s="50"/>
    </row>
    <row r="180" spans="1:28" ht="15" customHeight="1">
      <c r="A180" s="2">
        <f t="shared" si="177"/>
        <v>166</v>
      </c>
      <c r="B180" s="64">
        <f t="shared" si="240"/>
        <v>45598</v>
      </c>
      <c r="C180" s="2">
        <f t="shared" si="241"/>
        <v>884</v>
      </c>
      <c r="D180" s="5">
        <f t="shared" si="242"/>
        <v>1418</v>
      </c>
      <c r="E180" s="35">
        <f t="shared" si="326"/>
        <v>552</v>
      </c>
      <c r="F180" s="35">
        <f t="shared" si="327"/>
        <v>1262</v>
      </c>
      <c r="G180" s="35">
        <f t="shared" si="328"/>
        <v>1262</v>
      </c>
      <c r="H180" s="18">
        <f t="shared" si="329"/>
        <v>1750</v>
      </c>
      <c r="I180" s="18">
        <f t="shared" si="330"/>
        <v>1040</v>
      </c>
      <c r="J180" s="18">
        <f t="shared" si="331"/>
        <v>1040</v>
      </c>
      <c r="K180" s="18">
        <f t="shared" ref="K180:M180" si="338">K179</f>
        <v>2000</v>
      </c>
      <c r="L180" s="18">
        <f t="shared" si="338"/>
        <v>2000</v>
      </c>
      <c r="M180" s="18">
        <f t="shared" si="338"/>
        <v>2000</v>
      </c>
      <c r="N180" s="18">
        <f t="shared" si="333"/>
        <v>-250</v>
      </c>
      <c r="O180" s="18">
        <f t="shared" si="334"/>
        <v>-960</v>
      </c>
      <c r="P180" s="18">
        <f t="shared" si="335"/>
        <v>-960</v>
      </c>
      <c r="Q180" s="35">
        <f t="shared" ref="Q180:S180" si="339">Q179</f>
        <v>0</v>
      </c>
      <c r="R180" s="35">
        <f t="shared" si="339"/>
        <v>0</v>
      </c>
      <c r="S180" s="35">
        <f t="shared" si="339"/>
        <v>0</v>
      </c>
      <c r="T180" s="4">
        <f t="shared" si="337"/>
        <v>702</v>
      </c>
      <c r="U180" s="83">
        <f t="shared" si="265"/>
        <v>1600</v>
      </c>
      <c r="V180" s="83">
        <f t="shared" si="266"/>
        <v>1600</v>
      </c>
      <c r="W180" s="83">
        <f t="shared" si="267"/>
        <v>1600</v>
      </c>
      <c r="X180" s="4"/>
      <c r="Y180" s="18"/>
      <c r="Z180" s="18"/>
      <c r="AA180" s="18"/>
      <c r="AB180" s="50"/>
    </row>
    <row r="181" spans="1:28" ht="15" customHeight="1">
      <c r="A181" s="2">
        <f t="shared" si="177"/>
        <v>167</v>
      </c>
      <c r="B181" s="64">
        <f t="shared" si="240"/>
        <v>45599</v>
      </c>
      <c r="C181" s="2">
        <f t="shared" si="241"/>
        <v>884</v>
      </c>
      <c r="D181" s="5">
        <f t="shared" si="242"/>
        <v>1416</v>
      </c>
      <c r="E181" s="35">
        <f t="shared" si="326"/>
        <v>550</v>
      </c>
      <c r="F181" s="35">
        <f t="shared" si="327"/>
        <v>1260</v>
      </c>
      <c r="G181" s="35">
        <f t="shared" si="328"/>
        <v>1260</v>
      </c>
      <c r="H181" s="18">
        <f t="shared" si="329"/>
        <v>1750</v>
      </c>
      <c r="I181" s="18">
        <f t="shared" si="330"/>
        <v>1040</v>
      </c>
      <c r="J181" s="18">
        <f t="shared" si="331"/>
        <v>1040</v>
      </c>
      <c r="K181" s="18">
        <f t="shared" ref="K181:M181" si="340">K180</f>
        <v>2000</v>
      </c>
      <c r="L181" s="18">
        <f t="shared" si="340"/>
        <v>2000</v>
      </c>
      <c r="M181" s="18">
        <f t="shared" si="340"/>
        <v>2000</v>
      </c>
      <c r="N181" s="18">
        <f t="shared" si="333"/>
        <v>-250</v>
      </c>
      <c r="O181" s="18">
        <f t="shared" si="334"/>
        <v>-960</v>
      </c>
      <c r="P181" s="18">
        <f t="shared" si="335"/>
        <v>-960</v>
      </c>
      <c r="Q181" s="35">
        <f t="shared" ref="Q181:S181" si="341">Q180</f>
        <v>0</v>
      </c>
      <c r="R181" s="35">
        <f t="shared" si="341"/>
        <v>0</v>
      </c>
      <c r="S181" s="35">
        <f t="shared" si="341"/>
        <v>0</v>
      </c>
      <c r="T181" s="4">
        <f t="shared" si="337"/>
        <v>700</v>
      </c>
      <c r="U181" s="83">
        <f t="shared" si="265"/>
        <v>1600</v>
      </c>
      <c r="V181" s="83">
        <f t="shared" si="266"/>
        <v>1600</v>
      </c>
      <c r="W181" s="83">
        <f t="shared" si="267"/>
        <v>1600</v>
      </c>
      <c r="X181" s="4"/>
      <c r="Y181" s="18"/>
      <c r="Z181" s="18"/>
      <c r="AA181" s="18"/>
      <c r="AB181" s="50"/>
    </row>
    <row r="182" spans="1:28" ht="15" customHeight="1">
      <c r="A182" s="2">
        <f t="shared" ref="A182:A239" si="342">+A181+1</f>
        <v>168</v>
      </c>
      <c r="B182" s="64">
        <f t="shared" si="240"/>
        <v>45600</v>
      </c>
      <c r="C182" s="2">
        <f t="shared" si="241"/>
        <v>884</v>
      </c>
      <c r="D182" s="5">
        <f t="shared" si="242"/>
        <v>1414</v>
      </c>
      <c r="E182" s="35">
        <f t="shared" si="326"/>
        <v>548</v>
      </c>
      <c r="F182" s="35">
        <f t="shared" si="327"/>
        <v>1258</v>
      </c>
      <c r="G182" s="35">
        <f t="shared" si="328"/>
        <v>1258</v>
      </c>
      <c r="H182" s="18">
        <f t="shared" si="329"/>
        <v>1750</v>
      </c>
      <c r="I182" s="18">
        <f t="shared" si="330"/>
        <v>1040</v>
      </c>
      <c r="J182" s="18">
        <f t="shared" si="331"/>
        <v>1040</v>
      </c>
      <c r="K182" s="18">
        <f t="shared" ref="K182:M182" si="343">K181</f>
        <v>2000</v>
      </c>
      <c r="L182" s="18">
        <f t="shared" si="343"/>
        <v>2000</v>
      </c>
      <c r="M182" s="18">
        <f t="shared" si="343"/>
        <v>2000</v>
      </c>
      <c r="N182" s="18">
        <f t="shared" si="333"/>
        <v>-250</v>
      </c>
      <c r="O182" s="18">
        <f t="shared" si="334"/>
        <v>-960</v>
      </c>
      <c r="P182" s="18">
        <f t="shared" si="335"/>
        <v>-960</v>
      </c>
      <c r="Q182" s="35">
        <f t="shared" ref="Q182:S182" si="344">Q181</f>
        <v>0</v>
      </c>
      <c r="R182" s="35">
        <f t="shared" si="344"/>
        <v>0</v>
      </c>
      <c r="S182" s="35">
        <f t="shared" si="344"/>
        <v>0</v>
      </c>
      <c r="T182" s="4">
        <f t="shared" si="337"/>
        <v>698</v>
      </c>
      <c r="U182" s="83">
        <f t="shared" si="265"/>
        <v>1600</v>
      </c>
      <c r="V182" s="83">
        <f t="shared" si="266"/>
        <v>1600</v>
      </c>
      <c r="W182" s="83">
        <f t="shared" si="267"/>
        <v>1600</v>
      </c>
      <c r="X182" s="4"/>
      <c r="Y182" s="18"/>
      <c r="Z182" s="18"/>
      <c r="AA182" s="18"/>
      <c r="AB182" s="50"/>
    </row>
    <row r="183" spans="1:28" ht="15" customHeight="1">
      <c r="A183" s="2">
        <f t="shared" si="342"/>
        <v>169</v>
      </c>
      <c r="B183" s="64">
        <f t="shared" si="240"/>
        <v>45601</v>
      </c>
      <c r="C183" s="2">
        <f t="shared" si="241"/>
        <v>884</v>
      </c>
      <c r="D183" s="5">
        <f t="shared" si="242"/>
        <v>1412</v>
      </c>
      <c r="E183" s="35">
        <f t="shared" si="326"/>
        <v>546</v>
      </c>
      <c r="F183" s="35">
        <f t="shared" si="327"/>
        <v>1256</v>
      </c>
      <c r="G183" s="35">
        <f t="shared" si="328"/>
        <v>1256</v>
      </c>
      <c r="H183" s="18">
        <f t="shared" si="329"/>
        <v>1750</v>
      </c>
      <c r="I183" s="18">
        <f t="shared" si="330"/>
        <v>1040</v>
      </c>
      <c r="J183" s="18">
        <f t="shared" si="331"/>
        <v>1040</v>
      </c>
      <c r="K183" s="18">
        <f t="shared" ref="K183:M183" si="345">K182</f>
        <v>2000</v>
      </c>
      <c r="L183" s="18">
        <f t="shared" si="345"/>
        <v>2000</v>
      </c>
      <c r="M183" s="18">
        <f t="shared" si="345"/>
        <v>2000</v>
      </c>
      <c r="N183" s="18">
        <f t="shared" si="333"/>
        <v>-250</v>
      </c>
      <c r="O183" s="18">
        <f t="shared" si="334"/>
        <v>-960</v>
      </c>
      <c r="P183" s="18">
        <f t="shared" si="335"/>
        <v>-960</v>
      </c>
      <c r="Q183" s="35">
        <f t="shared" ref="Q183:S183" si="346">Q182</f>
        <v>0</v>
      </c>
      <c r="R183" s="35">
        <f t="shared" si="346"/>
        <v>0</v>
      </c>
      <c r="S183" s="35">
        <f t="shared" si="346"/>
        <v>0</v>
      </c>
      <c r="T183" s="4">
        <f t="shared" si="337"/>
        <v>696</v>
      </c>
      <c r="U183" s="83">
        <f t="shared" si="265"/>
        <v>1600</v>
      </c>
      <c r="V183" s="83">
        <f t="shared" si="266"/>
        <v>1600</v>
      </c>
      <c r="W183" s="83">
        <f t="shared" si="267"/>
        <v>1600</v>
      </c>
      <c r="X183" s="4"/>
      <c r="Y183" s="18"/>
      <c r="Z183" s="18"/>
      <c r="AA183" s="18"/>
      <c r="AB183" s="50"/>
    </row>
    <row r="184" spans="1:28" ht="15" customHeight="1">
      <c r="A184" s="2">
        <f t="shared" si="342"/>
        <v>170</v>
      </c>
      <c r="B184" s="64">
        <f t="shared" si="240"/>
        <v>45602</v>
      </c>
      <c r="C184" s="2">
        <f t="shared" si="241"/>
        <v>884</v>
      </c>
      <c r="D184" s="5">
        <f t="shared" si="242"/>
        <v>1410</v>
      </c>
      <c r="E184" s="35">
        <f t="shared" si="326"/>
        <v>544</v>
      </c>
      <c r="F184" s="35">
        <f t="shared" si="327"/>
        <v>1254</v>
      </c>
      <c r="G184" s="35">
        <f t="shared" si="328"/>
        <v>1254</v>
      </c>
      <c r="H184" s="18">
        <f t="shared" si="329"/>
        <v>1750</v>
      </c>
      <c r="I184" s="18">
        <f t="shared" si="330"/>
        <v>1040</v>
      </c>
      <c r="J184" s="18">
        <f t="shared" si="331"/>
        <v>1040</v>
      </c>
      <c r="K184" s="18">
        <f t="shared" ref="K184:M184" si="347">K183</f>
        <v>2000</v>
      </c>
      <c r="L184" s="18">
        <f t="shared" si="347"/>
        <v>2000</v>
      </c>
      <c r="M184" s="18">
        <f t="shared" si="347"/>
        <v>2000</v>
      </c>
      <c r="N184" s="18">
        <f t="shared" si="333"/>
        <v>-250</v>
      </c>
      <c r="O184" s="18">
        <f t="shared" si="334"/>
        <v>-960</v>
      </c>
      <c r="P184" s="18">
        <f t="shared" si="335"/>
        <v>-960</v>
      </c>
      <c r="Q184" s="35">
        <f t="shared" ref="Q184:S184" si="348">Q183</f>
        <v>0</v>
      </c>
      <c r="R184" s="35">
        <f t="shared" si="348"/>
        <v>0</v>
      </c>
      <c r="S184" s="35">
        <f t="shared" si="348"/>
        <v>0</v>
      </c>
      <c r="T184" s="4">
        <f t="shared" si="337"/>
        <v>694</v>
      </c>
      <c r="U184" s="83">
        <f t="shared" si="265"/>
        <v>1600</v>
      </c>
      <c r="V184" s="83">
        <f t="shared" si="266"/>
        <v>1600</v>
      </c>
      <c r="W184" s="83">
        <f t="shared" si="267"/>
        <v>1600</v>
      </c>
      <c r="X184" s="4"/>
      <c r="Y184" s="18"/>
      <c r="Z184" s="18"/>
      <c r="AA184" s="18"/>
      <c r="AB184" s="50"/>
    </row>
    <row r="185" spans="1:28" ht="15" customHeight="1">
      <c r="A185" s="2">
        <f t="shared" si="342"/>
        <v>171</v>
      </c>
      <c r="B185" s="64">
        <f t="shared" si="240"/>
        <v>45603</v>
      </c>
      <c r="C185" s="2">
        <f t="shared" si="241"/>
        <v>884</v>
      </c>
      <c r="D185" s="5">
        <f t="shared" si="242"/>
        <v>1408</v>
      </c>
      <c r="E185" s="35">
        <f t="shared" si="326"/>
        <v>542</v>
      </c>
      <c r="F185" s="35">
        <f t="shared" si="327"/>
        <v>1252</v>
      </c>
      <c r="G185" s="35">
        <f t="shared" si="328"/>
        <v>1252</v>
      </c>
      <c r="H185" s="18">
        <f t="shared" si="329"/>
        <v>1750</v>
      </c>
      <c r="I185" s="18">
        <f t="shared" si="330"/>
        <v>1040</v>
      </c>
      <c r="J185" s="18">
        <f t="shared" si="331"/>
        <v>1040</v>
      </c>
      <c r="K185" s="18">
        <f t="shared" ref="K185:M185" si="349">K184</f>
        <v>2000</v>
      </c>
      <c r="L185" s="18">
        <f t="shared" si="349"/>
        <v>2000</v>
      </c>
      <c r="M185" s="18">
        <f t="shared" si="349"/>
        <v>2000</v>
      </c>
      <c r="N185" s="18">
        <f t="shared" si="333"/>
        <v>-250</v>
      </c>
      <c r="O185" s="18">
        <f t="shared" si="334"/>
        <v>-960</v>
      </c>
      <c r="P185" s="18">
        <f t="shared" si="335"/>
        <v>-960</v>
      </c>
      <c r="Q185" s="35">
        <f t="shared" ref="Q185:S185" si="350">Q184</f>
        <v>0</v>
      </c>
      <c r="R185" s="35">
        <f t="shared" si="350"/>
        <v>0</v>
      </c>
      <c r="S185" s="35">
        <f t="shared" si="350"/>
        <v>0</v>
      </c>
      <c r="T185" s="4">
        <f t="shared" si="337"/>
        <v>692</v>
      </c>
      <c r="U185" s="83">
        <f t="shared" si="265"/>
        <v>1600</v>
      </c>
      <c r="V185" s="83">
        <f t="shared" si="266"/>
        <v>1600</v>
      </c>
      <c r="W185" s="83">
        <f t="shared" si="267"/>
        <v>1600</v>
      </c>
      <c r="X185" s="4"/>
      <c r="Y185" s="18"/>
      <c r="Z185" s="18"/>
      <c r="AA185" s="18"/>
      <c r="AB185" s="50"/>
    </row>
    <row r="186" spans="1:28" ht="15" customHeight="1">
      <c r="A186" s="2">
        <f t="shared" si="342"/>
        <v>172</v>
      </c>
      <c r="B186" s="64">
        <f t="shared" si="240"/>
        <v>45604</v>
      </c>
      <c r="C186" s="2">
        <f t="shared" si="241"/>
        <v>884</v>
      </c>
      <c r="D186" s="5">
        <f t="shared" si="242"/>
        <v>1406</v>
      </c>
      <c r="E186" s="35">
        <f t="shared" si="326"/>
        <v>540</v>
      </c>
      <c r="F186" s="35">
        <f t="shared" si="327"/>
        <v>1250</v>
      </c>
      <c r="G186" s="35">
        <f t="shared" si="328"/>
        <v>1250</v>
      </c>
      <c r="H186" s="18">
        <f t="shared" si="329"/>
        <v>1750</v>
      </c>
      <c r="I186" s="18">
        <f t="shared" si="330"/>
        <v>1040</v>
      </c>
      <c r="J186" s="18">
        <f t="shared" si="331"/>
        <v>1040</v>
      </c>
      <c r="K186" s="18">
        <f t="shared" ref="K186:M186" si="351">K185</f>
        <v>2000</v>
      </c>
      <c r="L186" s="18">
        <f t="shared" si="351"/>
        <v>2000</v>
      </c>
      <c r="M186" s="18">
        <f t="shared" si="351"/>
        <v>2000</v>
      </c>
      <c r="N186" s="18">
        <f t="shared" si="333"/>
        <v>-250</v>
      </c>
      <c r="O186" s="18">
        <f t="shared" si="334"/>
        <v>-960</v>
      </c>
      <c r="P186" s="18">
        <f t="shared" si="335"/>
        <v>-960</v>
      </c>
      <c r="Q186" s="35">
        <f t="shared" ref="Q186:S186" si="352">Q185</f>
        <v>0</v>
      </c>
      <c r="R186" s="35">
        <f t="shared" si="352"/>
        <v>0</v>
      </c>
      <c r="S186" s="35">
        <f t="shared" si="352"/>
        <v>0</v>
      </c>
      <c r="T186" s="4">
        <f t="shared" si="337"/>
        <v>690</v>
      </c>
      <c r="U186" s="83">
        <f t="shared" si="265"/>
        <v>1600</v>
      </c>
      <c r="V186" s="83">
        <f t="shared" si="266"/>
        <v>1600</v>
      </c>
      <c r="W186" s="83">
        <f t="shared" si="267"/>
        <v>1600</v>
      </c>
      <c r="X186" s="4"/>
      <c r="Y186" s="18"/>
      <c r="Z186" s="18"/>
      <c r="AA186" s="18"/>
      <c r="AB186" s="50"/>
    </row>
    <row r="187" spans="1:28" ht="15" customHeight="1">
      <c r="A187" s="2">
        <f t="shared" si="342"/>
        <v>173</v>
      </c>
      <c r="B187" s="64">
        <f t="shared" si="240"/>
        <v>45605</v>
      </c>
      <c r="C187" s="2">
        <f t="shared" si="241"/>
        <v>884</v>
      </c>
      <c r="D187" s="5">
        <f t="shared" si="242"/>
        <v>1404</v>
      </c>
      <c r="E187" s="35">
        <f t="shared" si="326"/>
        <v>538</v>
      </c>
      <c r="F187" s="35">
        <f t="shared" si="327"/>
        <v>1248</v>
      </c>
      <c r="G187" s="35">
        <f t="shared" si="328"/>
        <v>1248</v>
      </c>
      <c r="H187" s="18">
        <f t="shared" si="329"/>
        <v>1750</v>
      </c>
      <c r="I187" s="18">
        <f t="shared" si="330"/>
        <v>1040</v>
      </c>
      <c r="J187" s="18">
        <f t="shared" si="331"/>
        <v>1040</v>
      </c>
      <c r="K187" s="18">
        <f t="shared" ref="K187:M187" si="353">K186</f>
        <v>2000</v>
      </c>
      <c r="L187" s="18">
        <f t="shared" si="353"/>
        <v>2000</v>
      </c>
      <c r="M187" s="18">
        <f t="shared" si="353"/>
        <v>2000</v>
      </c>
      <c r="N187" s="18">
        <f t="shared" si="333"/>
        <v>-250</v>
      </c>
      <c r="O187" s="18">
        <f t="shared" si="334"/>
        <v>-960</v>
      </c>
      <c r="P187" s="18">
        <f t="shared" si="335"/>
        <v>-960</v>
      </c>
      <c r="Q187" s="35">
        <f t="shared" ref="Q187:S187" si="354">Q186</f>
        <v>0</v>
      </c>
      <c r="R187" s="35">
        <f t="shared" si="354"/>
        <v>0</v>
      </c>
      <c r="S187" s="35">
        <f t="shared" si="354"/>
        <v>0</v>
      </c>
      <c r="T187" s="4">
        <f t="shared" si="337"/>
        <v>688</v>
      </c>
      <c r="U187" s="83">
        <f t="shared" si="265"/>
        <v>1600</v>
      </c>
      <c r="V187" s="83">
        <f t="shared" si="266"/>
        <v>1600</v>
      </c>
      <c r="W187" s="83">
        <f t="shared" si="267"/>
        <v>1600</v>
      </c>
      <c r="X187" s="4"/>
      <c r="Y187" s="18"/>
      <c r="Z187" s="18"/>
      <c r="AA187" s="18"/>
      <c r="AB187" s="50"/>
    </row>
    <row r="188" spans="1:28" ht="15" customHeight="1">
      <c r="A188" s="2">
        <f t="shared" si="342"/>
        <v>174</v>
      </c>
      <c r="B188" s="64">
        <f t="shared" si="240"/>
        <v>45606</v>
      </c>
      <c r="C188" s="2">
        <f t="shared" si="241"/>
        <v>884</v>
      </c>
      <c r="D188" s="5">
        <f t="shared" si="242"/>
        <v>1402</v>
      </c>
      <c r="E188" s="35">
        <f t="shared" si="326"/>
        <v>536</v>
      </c>
      <c r="F188" s="35">
        <f t="shared" si="327"/>
        <v>1246</v>
      </c>
      <c r="G188" s="35">
        <f t="shared" si="328"/>
        <v>1246</v>
      </c>
      <c r="H188" s="18">
        <f t="shared" si="329"/>
        <v>1750</v>
      </c>
      <c r="I188" s="18">
        <f t="shared" si="330"/>
        <v>1040</v>
      </c>
      <c r="J188" s="18">
        <f t="shared" si="331"/>
        <v>1040</v>
      </c>
      <c r="K188" s="18">
        <f t="shared" ref="K188:M188" si="355">K187</f>
        <v>2000</v>
      </c>
      <c r="L188" s="18">
        <f t="shared" si="355"/>
        <v>2000</v>
      </c>
      <c r="M188" s="18">
        <f t="shared" si="355"/>
        <v>2000</v>
      </c>
      <c r="N188" s="18">
        <f t="shared" si="333"/>
        <v>-250</v>
      </c>
      <c r="O188" s="18">
        <f t="shared" si="334"/>
        <v>-960</v>
      </c>
      <c r="P188" s="18">
        <f t="shared" si="335"/>
        <v>-960</v>
      </c>
      <c r="Q188" s="35">
        <f t="shared" ref="Q188:S188" si="356">Q187</f>
        <v>0</v>
      </c>
      <c r="R188" s="35">
        <f t="shared" si="356"/>
        <v>0</v>
      </c>
      <c r="S188" s="35">
        <f t="shared" si="356"/>
        <v>0</v>
      </c>
      <c r="T188" s="4">
        <f t="shared" si="337"/>
        <v>686</v>
      </c>
      <c r="U188" s="83">
        <f t="shared" si="265"/>
        <v>1600</v>
      </c>
      <c r="V188" s="83">
        <f t="shared" si="266"/>
        <v>1600</v>
      </c>
      <c r="W188" s="83">
        <f t="shared" si="267"/>
        <v>1600</v>
      </c>
      <c r="X188" s="4"/>
      <c r="Y188" s="18"/>
      <c r="Z188" s="18"/>
      <c r="AA188" s="18"/>
      <c r="AB188" s="50"/>
    </row>
    <row r="189" spans="1:28" ht="15" customHeight="1">
      <c r="A189" s="2">
        <f t="shared" si="342"/>
        <v>175</v>
      </c>
      <c r="B189" s="64">
        <f t="shared" si="240"/>
        <v>45607</v>
      </c>
      <c r="C189" s="2">
        <f t="shared" si="241"/>
        <v>884</v>
      </c>
      <c r="D189" s="5">
        <f t="shared" si="242"/>
        <v>1400</v>
      </c>
      <c r="E189" s="35">
        <f t="shared" si="326"/>
        <v>534</v>
      </c>
      <c r="F189" s="35">
        <f t="shared" si="327"/>
        <v>1244</v>
      </c>
      <c r="G189" s="35">
        <f t="shared" si="328"/>
        <v>1244</v>
      </c>
      <c r="H189" s="18">
        <f t="shared" si="329"/>
        <v>1750</v>
      </c>
      <c r="I189" s="18">
        <f t="shared" si="330"/>
        <v>1040</v>
      </c>
      <c r="J189" s="18">
        <f t="shared" si="331"/>
        <v>1040</v>
      </c>
      <c r="K189" s="18">
        <f t="shared" ref="K189:M189" si="357">K188</f>
        <v>2000</v>
      </c>
      <c r="L189" s="18">
        <f t="shared" si="357"/>
        <v>2000</v>
      </c>
      <c r="M189" s="18">
        <f t="shared" si="357"/>
        <v>2000</v>
      </c>
      <c r="N189" s="18">
        <f t="shared" si="333"/>
        <v>-250</v>
      </c>
      <c r="O189" s="18">
        <f t="shared" si="334"/>
        <v>-960</v>
      </c>
      <c r="P189" s="18">
        <f t="shared" si="335"/>
        <v>-960</v>
      </c>
      <c r="Q189" s="35">
        <f t="shared" ref="Q189:S189" si="358">Q188</f>
        <v>0</v>
      </c>
      <c r="R189" s="35">
        <f t="shared" si="358"/>
        <v>0</v>
      </c>
      <c r="S189" s="35">
        <f t="shared" si="358"/>
        <v>0</v>
      </c>
      <c r="T189" s="4">
        <f t="shared" si="337"/>
        <v>684</v>
      </c>
      <c r="U189" s="83">
        <f t="shared" si="265"/>
        <v>1600</v>
      </c>
      <c r="V189" s="83">
        <f t="shared" si="266"/>
        <v>1600</v>
      </c>
      <c r="W189" s="83">
        <f t="shared" si="267"/>
        <v>1600</v>
      </c>
      <c r="X189" s="4"/>
      <c r="Y189" s="18"/>
      <c r="Z189" s="18"/>
      <c r="AA189" s="18"/>
      <c r="AB189" s="50"/>
    </row>
    <row r="190" spans="1:28" ht="15" customHeight="1">
      <c r="A190" s="2">
        <f t="shared" si="342"/>
        <v>176</v>
      </c>
      <c r="B190" s="64">
        <f t="shared" si="240"/>
        <v>45608</v>
      </c>
      <c r="C190" s="2">
        <f t="shared" si="241"/>
        <v>884</v>
      </c>
      <c r="D190" s="5">
        <f t="shared" si="242"/>
        <v>1398</v>
      </c>
      <c r="E190" s="35">
        <f t="shared" si="326"/>
        <v>532</v>
      </c>
      <c r="F190" s="35">
        <f t="shared" si="327"/>
        <v>1242</v>
      </c>
      <c r="G190" s="35">
        <f t="shared" si="328"/>
        <v>1242</v>
      </c>
      <c r="H190" s="18">
        <f t="shared" si="329"/>
        <v>1750</v>
      </c>
      <c r="I190" s="18">
        <f t="shared" si="330"/>
        <v>1040</v>
      </c>
      <c r="J190" s="18">
        <f t="shared" si="331"/>
        <v>1040</v>
      </c>
      <c r="K190" s="18">
        <f t="shared" ref="K190:M190" si="359">K189</f>
        <v>2000</v>
      </c>
      <c r="L190" s="18">
        <f t="shared" si="359"/>
        <v>2000</v>
      </c>
      <c r="M190" s="18">
        <f t="shared" si="359"/>
        <v>2000</v>
      </c>
      <c r="N190" s="18">
        <f t="shared" si="333"/>
        <v>-250</v>
      </c>
      <c r="O190" s="18">
        <f t="shared" si="334"/>
        <v>-960</v>
      </c>
      <c r="P190" s="18">
        <f t="shared" si="335"/>
        <v>-960</v>
      </c>
      <c r="Q190" s="35">
        <f t="shared" ref="Q190:S190" si="360">Q189</f>
        <v>0</v>
      </c>
      <c r="R190" s="35">
        <f t="shared" si="360"/>
        <v>0</v>
      </c>
      <c r="S190" s="35">
        <f t="shared" si="360"/>
        <v>0</v>
      </c>
      <c r="T190" s="4">
        <f t="shared" si="337"/>
        <v>682</v>
      </c>
      <c r="U190" s="83">
        <f t="shared" si="265"/>
        <v>1600</v>
      </c>
      <c r="V190" s="83">
        <f t="shared" si="266"/>
        <v>1600</v>
      </c>
      <c r="W190" s="83">
        <f t="shared" si="267"/>
        <v>1600</v>
      </c>
      <c r="X190" s="4"/>
      <c r="Y190" s="18"/>
      <c r="Z190" s="18"/>
      <c r="AA190" s="18"/>
      <c r="AB190" s="50"/>
    </row>
    <row r="191" spans="1:28" ht="15" customHeight="1">
      <c r="A191" s="2">
        <f t="shared" si="342"/>
        <v>177</v>
      </c>
      <c r="B191" s="64">
        <f t="shared" si="240"/>
        <v>45609</v>
      </c>
      <c r="C191" s="2">
        <f t="shared" si="241"/>
        <v>884</v>
      </c>
      <c r="D191" s="5">
        <f t="shared" si="242"/>
        <v>1396</v>
      </c>
      <c r="E191" s="35">
        <f t="shared" si="326"/>
        <v>530</v>
      </c>
      <c r="F191" s="35">
        <f t="shared" si="327"/>
        <v>1240</v>
      </c>
      <c r="G191" s="35">
        <f t="shared" si="328"/>
        <v>1240</v>
      </c>
      <c r="H191" s="18">
        <f t="shared" si="329"/>
        <v>1750</v>
      </c>
      <c r="I191" s="18">
        <f t="shared" si="330"/>
        <v>1040</v>
      </c>
      <c r="J191" s="18">
        <f t="shared" si="331"/>
        <v>1040</v>
      </c>
      <c r="K191" s="18">
        <f t="shared" ref="K191:M191" si="361">K190</f>
        <v>2000</v>
      </c>
      <c r="L191" s="18">
        <f t="shared" si="361"/>
        <v>2000</v>
      </c>
      <c r="M191" s="18">
        <f t="shared" si="361"/>
        <v>2000</v>
      </c>
      <c r="N191" s="18">
        <f t="shared" si="333"/>
        <v>-250</v>
      </c>
      <c r="O191" s="18">
        <f t="shared" si="334"/>
        <v>-960</v>
      </c>
      <c r="P191" s="18">
        <f t="shared" si="335"/>
        <v>-960</v>
      </c>
      <c r="Q191" s="35">
        <f t="shared" ref="Q191:S191" si="362">Q190</f>
        <v>0</v>
      </c>
      <c r="R191" s="35">
        <f t="shared" si="362"/>
        <v>0</v>
      </c>
      <c r="S191" s="35">
        <f t="shared" si="362"/>
        <v>0</v>
      </c>
      <c r="T191" s="4">
        <f t="shared" si="337"/>
        <v>680</v>
      </c>
      <c r="U191" s="83">
        <f t="shared" si="265"/>
        <v>1600</v>
      </c>
      <c r="V191" s="83">
        <f t="shared" si="266"/>
        <v>1600</v>
      </c>
      <c r="W191" s="83">
        <f t="shared" si="267"/>
        <v>1600</v>
      </c>
      <c r="X191" s="4"/>
      <c r="Y191" s="18"/>
      <c r="Z191" s="18"/>
      <c r="AA191" s="18"/>
      <c r="AB191" s="50"/>
    </row>
    <row r="192" spans="1:28" ht="15" customHeight="1">
      <c r="A192" s="2">
        <f t="shared" si="342"/>
        <v>178</v>
      </c>
      <c r="B192" s="64">
        <f t="shared" si="240"/>
        <v>45610</v>
      </c>
      <c r="C192" s="2">
        <f t="shared" si="241"/>
        <v>884</v>
      </c>
      <c r="D192" s="5">
        <f t="shared" si="242"/>
        <v>1394</v>
      </c>
      <c r="E192" s="35">
        <f t="shared" si="326"/>
        <v>528</v>
      </c>
      <c r="F192" s="35">
        <f t="shared" si="327"/>
        <v>1238</v>
      </c>
      <c r="G192" s="35">
        <f t="shared" si="328"/>
        <v>1238</v>
      </c>
      <c r="H192" s="18">
        <f t="shared" si="329"/>
        <v>1750</v>
      </c>
      <c r="I192" s="18">
        <f t="shared" si="330"/>
        <v>1040</v>
      </c>
      <c r="J192" s="18">
        <f t="shared" si="331"/>
        <v>1040</v>
      </c>
      <c r="K192" s="18">
        <f t="shared" ref="K192:M192" si="363">K191</f>
        <v>2000</v>
      </c>
      <c r="L192" s="18">
        <f t="shared" si="363"/>
        <v>2000</v>
      </c>
      <c r="M192" s="18">
        <f t="shared" si="363"/>
        <v>2000</v>
      </c>
      <c r="N192" s="18">
        <f t="shared" si="333"/>
        <v>-250</v>
      </c>
      <c r="O192" s="18">
        <f t="shared" si="334"/>
        <v>-960</v>
      </c>
      <c r="P192" s="18">
        <f t="shared" si="335"/>
        <v>-960</v>
      </c>
      <c r="Q192" s="35">
        <f t="shared" ref="Q192:S192" si="364">Q191</f>
        <v>0</v>
      </c>
      <c r="R192" s="35">
        <f t="shared" si="364"/>
        <v>0</v>
      </c>
      <c r="S192" s="35">
        <f t="shared" si="364"/>
        <v>0</v>
      </c>
      <c r="T192" s="4">
        <f t="shared" si="337"/>
        <v>678</v>
      </c>
      <c r="U192" s="83">
        <f t="shared" si="265"/>
        <v>1600</v>
      </c>
      <c r="V192" s="83">
        <f t="shared" si="266"/>
        <v>1600</v>
      </c>
      <c r="W192" s="83">
        <f t="shared" si="267"/>
        <v>1600</v>
      </c>
      <c r="X192" s="4"/>
      <c r="Y192" s="18"/>
      <c r="Z192" s="18"/>
      <c r="AA192" s="18"/>
      <c r="AB192" s="50"/>
    </row>
    <row r="193" spans="1:28" ht="15" customHeight="1">
      <c r="A193" s="2">
        <f t="shared" si="342"/>
        <v>179</v>
      </c>
      <c r="B193" s="64">
        <f t="shared" si="240"/>
        <v>45611</v>
      </c>
      <c r="C193" s="2">
        <f t="shared" si="241"/>
        <v>884</v>
      </c>
      <c r="D193" s="5">
        <f t="shared" si="242"/>
        <v>1392</v>
      </c>
      <c r="E193" s="35">
        <f t="shared" si="326"/>
        <v>526</v>
      </c>
      <c r="F193" s="35">
        <f t="shared" si="327"/>
        <v>1236</v>
      </c>
      <c r="G193" s="35">
        <f t="shared" si="328"/>
        <v>1236</v>
      </c>
      <c r="H193" s="18">
        <f t="shared" si="329"/>
        <v>1750</v>
      </c>
      <c r="I193" s="18">
        <f t="shared" si="330"/>
        <v>1040</v>
      </c>
      <c r="J193" s="18">
        <f t="shared" si="331"/>
        <v>1040</v>
      </c>
      <c r="K193" s="18">
        <f t="shared" ref="K193:M193" si="365">K192</f>
        <v>2000</v>
      </c>
      <c r="L193" s="18">
        <f t="shared" si="365"/>
        <v>2000</v>
      </c>
      <c r="M193" s="18">
        <f t="shared" si="365"/>
        <v>2000</v>
      </c>
      <c r="N193" s="18">
        <f t="shared" si="333"/>
        <v>-250</v>
      </c>
      <c r="O193" s="18">
        <f t="shared" si="334"/>
        <v>-960</v>
      </c>
      <c r="P193" s="18">
        <f t="shared" si="335"/>
        <v>-960</v>
      </c>
      <c r="Q193" s="35">
        <f t="shared" ref="Q193:S193" si="366">Q192</f>
        <v>0</v>
      </c>
      <c r="R193" s="35">
        <f t="shared" si="366"/>
        <v>0</v>
      </c>
      <c r="S193" s="35">
        <f t="shared" si="366"/>
        <v>0</v>
      </c>
      <c r="T193" s="4">
        <f t="shared" si="337"/>
        <v>676</v>
      </c>
      <c r="U193" s="83">
        <f t="shared" si="265"/>
        <v>1600</v>
      </c>
      <c r="V193" s="83">
        <f t="shared" si="266"/>
        <v>1600</v>
      </c>
      <c r="W193" s="83">
        <f t="shared" si="267"/>
        <v>1600</v>
      </c>
      <c r="X193" s="4"/>
      <c r="Y193" s="18"/>
      <c r="Z193" s="18"/>
      <c r="AA193" s="18"/>
      <c r="AB193" s="50"/>
    </row>
    <row r="194" spans="1:28" ht="15" customHeight="1">
      <c r="A194" s="2">
        <f t="shared" si="342"/>
        <v>180</v>
      </c>
      <c r="B194" s="64">
        <f t="shared" si="240"/>
        <v>45612</v>
      </c>
      <c r="C194" s="2">
        <f t="shared" si="241"/>
        <v>884</v>
      </c>
      <c r="D194" s="5">
        <f t="shared" si="242"/>
        <v>1390</v>
      </c>
      <c r="E194" s="35">
        <f t="shared" si="326"/>
        <v>524</v>
      </c>
      <c r="F194" s="35">
        <f t="shared" si="327"/>
        <v>1234</v>
      </c>
      <c r="G194" s="35">
        <f t="shared" si="328"/>
        <v>1234</v>
      </c>
      <c r="H194" s="18">
        <f t="shared" si="329"/>
        <v>1750</v>
      </c>
      <c r="I194" s="18">
        <f t="shared" si="330"/>
        <v>1040</v>
      </c>
      <c r="J194" s="18">
        <f t="shared" si="331"/>
        <v>1040</v>
      </c>
      <c r="K194" s="18">
        <f t="shared" ref="K194:M194" si="367">K193</f>
        <v>2000</v>
      </c>
      <c r="L194" s="18">
        <f t="shared" si="367"/>
        <v>2000</v>
      </c>
      <c r="M194" s="18">
        <f t="shared" si="367"/>
        <v>2000</v>
      </c>
      <c r="N194" s="18">
        <f t="shared" si="333"/>
        <v>-250</v>
      </c>
      <c r="O194" s="18">
        <f t="shared" si="334"/>
        <v>-960</v>
      </c>
      <c r="P194" s="18">
        <f t="shared" si="335"/>
        <v>-960</v>
      </c>
      <c r="Q194" s="35">
        <f t="shared" ref="Q194:S194" si="368">Q193</f>
        <v>0</v>
      </c>
      <c r="R194" s="35">
        <f t="shared" si="368"/>
        <v>0</v>
      </c>
      <c r="S194" s="35">
        <f t="shared" si="368"/>
        <v>0</v>
      </c>
      <c r="T194" s="4">
        <f t="shared" si="337"/>
        <v>674</v>
      </c>
      <c r="U194" s="83">
        <f t="shared" si="265"/>
        <v>1600</v>
      </c>
      <c r="V194" s="83">
        <f t="shared" si="266"/>
        <v>1600</v>
      </c>
      <c r="W194" s="83">
        <f t="shared" si="267"/>
        <v>1600</v>
      </c>
      <c r="X194" s="4"/>
      <c r="Y194" s="18"/>
      <c r="Z194" s="18"/>
      <c r="AA194" s="18"/>
      <c r="AB194" s="50"/>
    </row>
    <row r="195" spans="1:28" ht="15" customHeight="1">
      <c r="A195" s="2">
        <f t="shared" si="342"/>
        <v>181</v>
      </c>
      <c r="B195" s="64">
        <f t="shared" si="240"/>
        <v>45613</v>
      </c>
      <c r="C195" s="2">
        <f t="shared" si="241"/>
        <v>884</v>
      </c>
      <c r="D195" s="5">
        <f t="shared" si="242"/>
        <v>1388</v>
      </c>
      <c r="E195" s="35">
        <f t="shared" si="326"/>
        <v>522</v>
      </c>
      <c r="F195" s="35">
        <f t="shared" si="327"/>
        <v>1232</v>
      </c>
      <c r="G195" s="35">
        <f t="shared" si="328"/>
        <v>1232</v>
      </c>
      <c r="H195" s="18">
        <f t="shared" si="329"/>
        <v>1750</v>
      </c>
      <c r="I195" s="18">
        <f t="shared" si="330"/>
        <v>1040</v>
      </c>
      <c r="J195" s="18">
        <f t="shared" si="331"/>
        <v>1040</v>
      </c>
      <c r="K195" s="18">
        <f t="shared" ref="K195:M195" si="369">K194</f>
        <v>2000</v>
      </c>
      <c r="L195" s="18">
        <f t="shared" si="369"/>
        <v>2000</v>
      </c>
      <c r="M195" s="18">
        <f t="shared" si="369"/>
        <v>2000</v>
      </c>
      <c r="N195" s="18">
        <f t="shared" si="333"/>
        <v>-250</v>
      </c>
      <c r="O195" s="18">
        <f t="shared" si="334"/>
        <v>-960</v>
      </c>
      <c r="P195" s="18">
        <f t="shared" si="335"/>
        <v>-960</v>
      </c>
      <c r="Q195" s="35">
        <f t="shared" ref="Q195:S195" si="370">Q194</f>
        <v>0</v>
      </c>
      <c r="R195" s="35">
        <f t="shared" si="370"/>
        <v>0</v>
      </c>
      <c r="S195" s="35">
        <f t="shared" si="370"/>
        <v>0</v>
      </c>
      <c r="T195" s="4">
        <f t="shared" si="337"/>
        <v>672</v>
      </c>
      <c r="U195" s="83">
        <f t="shared" si="265"/>
        <v>1600</v>
      </c>
      <c r="V195" s="83">
        <f t="shared" si="266"/>
        <v>1600</v>
      </c>
      <c r="W195" s="83">
        <f t="shared" si="267"/>
        <v>1600</v>
      </c>
      <c r="X195" s="4"/>
      <c r="Y195" s="18"/>
      <c r="Z195" s="18"/>
      <c r="AA195" s="18"/>
      <c r="AB195" s="50"/>
    </row>
    <row r="196" spans="1:28" ht="15" customHeight="1">
      <c r="A196" s="2">
        <f t="shared" si="342"/>
        <v>182</v>
      </c>
      <c r="B196" s="64">
        <f t="shared" si="240"/>
        <v>45614</v>
      </c>
      <c r="C196" s="2">
        <f t="shared" si="241"/>
        <v>884</v>
      </c>
      <c r="D196" s="5">
        <f t="shared" si="242"/>
        <v>1386</v>
      </c>
      <c r="E196" s="35">
        <f t="shared" si="326"/>
        <v>520</v>
      </c>
      <c r="F196" s="35">
        <f t="shared" si="327"/>
        <v>1230</v>
      </c>
      <c r="G196" s="35">
        <f t="shared" si="328"/>
        <v>1230</v>
      </c>
      <c r="H196" s="18">
        <f t="shared" si="329"/>
        <v>1750</v>
      </c>
      <c r="I196" s="18">
        <f t="shared" si="330"/>
        <v>1040</v>
      </c>
      <c r="J196" s="18">
        <f t="shared" si="331"/>
        <v>1040</v>
      </c>
      <c r="K196" s="18">
        <f t="shared" ref="K196:M196" si="371">K195</f>
        <v>2000</v>
      </c>
      <c r="L196" s="18">
        <f t="shared" si="371"/>
        <v>2000</v>
      </c>
      <c r="M196" s="18">
        <f t="shared" si="371"/>
        <v>2000</v>
      </c>
      <c r="N196" s="18">
        <f t="shared" si="333"/>
        <v>-250</v>
      </c>
      <c r="O196" s="18">
        <f t="shared" si="334"/>
        <v>-960</v>
      </c>
      <c r="P196" s="18">
        <f t="shared" si="335"/>
        <v>-960</v>
      </c>
      <c r="Q196" s="35">
        <f t="shared" ref="Q196:S196" si="372">Q195</f>
        <v>0</v>
      </c>
      <c r="R196" s="35">
        <f t="shared" si="372"/>
        <v>0</v>
      </c>
      <c r="S196" s="35">
        <f t="shared" si="372"/>
        <v>0</v>
      </c>
      <c r="T196" s="4">
        <f t="shared" si="337"/>
        <v>670</v>
      </c>
      <c r="U196" s="83">
        <f t="shared" si="265"/>
        <v>1600</v>
      </c>
      <c r="V196" s="83">
        <f t="shared" si="266"/>
        <v>1600</v>
      </c>
      <c r="W196" s="83">
        <f t="shared" si="267"/>
        <v>1600</v>
      </c>
      <c r="X196" s="4"/>
      <c r="Y196" s="18"/>
      <c r="Z196" s="18"/>
      <c r="AA196" s="18"/>
      <c r="AB196" s="50"/>
    </row>
    <row r="197" spans="1:28" ht="15" customHeight="1">
      <c r="A197" s="2">
        <f t="shared" si="342"/>
        <v>183</v>
      </c>
      <c r="B197" s="64">
        <f t="shared" si="240"/>
        <v>45615</v>
      </c>
      <c r="C197" s="2">
        <f t="shared" si="241"/>
        <v>884</v>
      </c>
      <c r="D197" s="5">
        <f t="shared" si="242"/>
        <v>1384</v>
      </c>
      <c r="E197" s="35">
        <f t="shared" si="326"/>
        <v>518</v>
      </c>
      <c r="F197" s="35">
        <f t="shared" si="327"/>
        <v>1228</v>
      </c>
      <c r="G197" s="35">
        <f t="shared" si="328"/>
        <v>1228</v>
      </c>
      <c r="H197" s="18">
        <f t="shared" si="329"/>
        <v>1750</v>
      </c>
      <c r="I197" s="18">
        <f t="shared" si="330"/>
        <v>1040</v>
      </c>
      <c r="J197" s="18">
        <f t="shared" si="331"/>
        <v>1040</v>
      </c>
      <c r="K197" s="18">
        <f t="shared" ref="K197:M197" si="373">K196</f>
        <v>2000</v>
      </c>
      <c r="L197" s="18">
        <f t="shared" si="373"/>
        <v>2000</v>
      </c>
      <c r="M197" s="18">
        <f t="shared" si="373"/>
        <v>2000</v>
      </c>
      <c r="N197" s="18">
        <f t="shared" si="333"/>
        <v>-250</v>
      </c>
      <c r="O197" s="18">
        <f t="shared" si="334"/>
        <v>-960</v>
      </c>
      <c r="P197" s="18">
        <f t="shared" si="335"/>
        <v>-960</v>
      </c>
      <c r="Q197" s="35">
        <f t="shared" ref="Q197:S197" si="374">Q196</f>
        <v>0</v>
      </c>
      <c r="R197" s="35">
        <f t="shared" si="374"/>
        <v>0</v>
      </c>
      <c r="S197" s="35">
        <f t="shared" si="374"/>
        <v>0</v>
      </c>
      <c r="T197" s="4">
        <f t="shared" si="337"/>
        <v>668</v>
      </c>
      <c r="U197" s="83">
        <f t="shared" si="265"/>
        <v>1600</v>
      </c>
      <c r="V197" s="83">
        <f t="shared" si="266"/>
        <v>1600</v>
      </c>
      <c r="W197" s="83">
        <f t="shared" si="267"/>
        <v>1600</v>
      </c>
      <c r="X197" s="4"/>
      <c r="Y197" s="18"/>
      <c r="Z197" s="18"/>
      <c r="AA197" s="18"/>
      <c r="AB197" s="50"/>
    </row>
    <row r="198" spans="1:28" ht="15" customHeight="1">
      <c r="A198" s="2">
        <f t="shared" si="342"/>
        <v>184</v>
      </c>
      <c r="B198" s="64">
        <f t="shared" si="240"/>
        <v>45616</v>
      </c>
      <c r="C198" s="2">
        <f t="shared" si="241"/>
        <v>884</v>
      </c>
      <c r="D198" s="5">
        <f t="shared" si="242"/>
        <v>1382</v>
      </c>
      <c r="E198" s="35">
        <f t="shared" si="326"/>
        <v>516</v>
      </c>
      <c r="F198" s="35">
        <f t="shared" si="327"/>
        <v>1226</v>
      </c>
      <c r="G198" s="35">
        <f t="shared" si="328"/>
        <v>1226</v>
      </c>
      <c r="H198" s="18">
        <f t="shared" si="329"/>
        <v>1750</v>
      </c>
      <c r="I198" s="18">
        <f t="shared" si="330"/>
        <v>1040</v>
      </c>
      <c r="J198" s="18">
        <f t="shared" si="331"/>
        <v>1040</v>
      </c>
      <c r="K198" s="18">
        <f t="shared" ref="K198:M198" si="375">K197</f>
        <v>2000</v>
      </c>
      <c r="L198" s="18">
        <f t="shared" si="375"/>
        <v>2000</v>
      </c>
      <c r="M198" s="18">
        <f t="shared" si="375"/>
        <v>2000</v>
      </c>
      <c r="N198" s="18">
        <f t="shared" si="333"/>
        <v>-250</v>
      </c>
      <c r="O198" s="18">
        <f t="shared" si="334"/>
        <v>-960</v>
      </c>
      <c r="P198" s="18">
        <f t="shared" si="335"/>
        <v>-960</v>
      </c>
      <c r="Q198" s="35">
        <f t="shared" ref="Q198:S198" si="376">Q197</f>
        <v>0</v>
      </c>
      <c r="R198" s="35">
        <f t="shared" si="376"/>
        <v>0</v>
      </c>
      <c r="S198" s="35">
        <f t="shared" si="376"/>
        <v>0</v>
      </c>
      <c r="T198" s="4">
        <f t="shared" si="337"/>
        <v>666</v>
      </c>
      <c r="U198" s="83">
        <f t="shared" si="265"/>
        <v>1600</v>
      </c>
      <c r="V198" s="83">
        <f t="shared" si="266"/>
        <v>1600</v>
      </c>
      <c r="W198" s="83">
        <f t="shared" si="267"/>
        <v>1600</v>
      </c>
      <c r="X198" s="4"/>
      <c r="Y198" s="18"/>
      <c r="Z198" s="18"/>
      <c r="AA198" s="18"/>
      <c r="AB198" s="50"/>
    </row>
    <row r="199" spans="1:28" ht="15" customHeight="1">
      <c r="A199" s="2">
        <f t="shared" si="342"/>
        <v>185</v>
      </c>
      <c r="B199" s="64">
        <f t="shared" si="240"/>
        <v>45617</v>
      </c>
      <c r="C199" s="2">
        <f t="shared" si="241"/>
        <v>884</v>
      </c>
      <c r="D199" s="5">
        <f t="shared" si="242"/>
        <v>1380</v>
      </c>
      <c r="E199" s="35">
        <f t="shared" si="326"/>
        <v>514</v>
      </c>
      <c r="F199" s="35">
        <f t="shared" si="327"/>
        <v>1224</v>
      </c>
      <c r="G199" s="35">
        <f t="shared" si="328"/>
        <v>1224</v>
      </c>
      <c r="H199" s="18">
        <f t="shared" si="329"/>
        <v>1750</v>
      </c>
      <c r="I199" s="18">
        <f t="shared" si="330"/>
        <v>1040</v>
      </c>
      <c r="J199" s="18">
        <f t="shared" si="331"/>
        <v>1040</v>
      </c>
      <c r="K199" s="18">
        <f t="shared" ref="K199:M199" si="377">K198</f>
        <v>2000</v>
      </c>
      <c r="L199" s="18">
        <f t="shared" si="377"/>
        <v>2000</v>
      </c>
      <c r="M199" s="18">
        <f t="shared" si="377"/>
        <v>2000</v>
      </c>
      <c r="N199" s="18">
        <f t="shared" si="333"/>
        <v>-250</v>
      </c>
      <c r="O199" s="18">
        <f t="shared" si="334"/>
        <v>-960</v>
      </c>
      <c r="P199" s="18">
        <f t="shared" si="335"/>
        <v>-960</v>
      </c>
      <c r="Q199" s="35">
        <f t="shared" ref="Q199:S199" si="378">Q198</f>
        <v>0</v>
      </c>
      <c r="R199" s="35">
        <f t="shared" si="378"/>
        <v>0</v>
      </c>
      <c r="S199" s="35">
        <f t="shared" si="378"/>
        <v>0</v>
      </c>
      <c r="T199" s="4">
        <f t="shared" si="337"/>
        <v>664</v>
      </c>
      <c r="U199" s="83">
        <f t="shared" si="265"/>
        <v>1600</v>
      </c>
      <c r="V199" s="83">
        <f t="shared" si="266"/>
        <v>1600</v>
      </c>
      <c r="W199" s="83">
        <f t="shared" si="267"/>
        <v>1600</v>
      </c>
      <c r="X199" s="4"/>
      <c r="Y199" s="18"/>
      <c r="Z199" s="18"/>
      <c r="AA199" s="18"/>
      <c r="AB199" s="50"/>
    </row>
    <row r="200" spans="1:28" ht="15" customHeight="1">
      <c r="A200" s="2">
        <f t="shared" si="342"/>
        <v>186</v>
      </c>
      <c r="B200" s="64">
        <f t="shared" si="240"/>
        <v>45618</v>
      </c>
      <c r="C200" s="2">
        <f t="shared" si="241"/>
        <v>884</v>
      </c>
      <c r="D200" s="5">
        <f t="shared" si="242"/>
        <v>1378</v>
      </c>
      <c r="E200" s="35">
        <f t="shared" si="326"/>
        <v>512</v>
      </c>
      <c r="F200" s="35">
        <f t="shared" si="327"/>
        <v>1222</v>
      </c>
      <c r="G200" s="35">
        <f t="shared" si="328"/>
        <v>1222</v>
      </c>
      <c r="H200" s="18">
        <f t="shared" si="329"/>
        <v>1750</v>
      </c>
      <c r="I200" s="18">
        <f t="shared" si="330"/>
        <v>1040</v>
      </c>
      <c r="J200" s="18">
        <f t="shared" si="331"/>
        <v>1040</v>
      </c>
      <c r="K200" s="18">
        <f t="shared" ref="K200:M200" si="379">K199</f>
        <v>2000</v>
      </c>
      <c r="L200" s="18">
        <f t="shared" si="379"/>
        <v>2000</v>
      </c>
      <c r="M200" s="18">
        <f t="shared" si="379"/>
        <v>2000</v>
      </c>
      <c r="N200" s="18">
        <f t="shared" si="333"/>
        <v>-250</v>
      </c>
      <c r="O200" s="18">
        <f t="shared" si="334"/>
        <v>-960</v>
      </c>
      <c r="P200" s="18">
        <f t="shared" si="335"/>
        <v>-960</v>
      </c>
      <c r="Q200" s="35">
        <f t="shared" ref="Q200:S200" si="380">Q199</f>
        <v>0</v>
      </c>
      <c r="R200" s="35">
        <f t="shared" si="380"/>
        <v>0</v>
      </c>
      <c r="S200" s="35">
        <f t="shared" si="380"/>
        <v>0</v>
      </c>
      <c r="T200" s="4">
        <f t="shared" si="337"/>
        <v>662</v>
      </c>
      <c r="U200" s="83">
        <f t="shared" si="265"/>
        <v>1600</v>
      </c>
      <c r="V200" s="83">
        <f t="shared" si="266"/>
        <v>1600</v>
      </c>
      <c r="W200" s="83">
        <f t="shared" si="267"/>
        <v>1600</v>
      </c>
      <c r="X200" s="4"/>
      <c r="Y200" s="18"/>
      <c r="Z200" s="18"/>
      <c r="AA200" s="18"/>
      <c r="AB200" s="50"/>
    </row>
    <row r="201" spans="1:28" ht="15" customHeight="1">
      <c r="A201" s="2">
        <f t="shared" si="342"/>
        <v>187</v>
      </c>
      <c r="B201" s="64">
        <f t="shared" si="240"/>
        <v>45619</v>
      </c>
      <c r="C201" s="2">
        <f t="shared" si="241"/>
        <v>884</v>
      </c>
      <c r="D201" s="5">
        <f t="shared" si="242"/>
        <v>1376</v>
      </c>
      <c r="E201" s="35">
        <f t="shared" si="326"/>
        <v>510</v>
      </c>
      <c r="F201" s="35">
        <f t="shared" si="327"/>
        <v>1220</v>
      </c>
      <c r="G201" s="35">
        <f t="shared" si="328"/>
        <v>1220</v>
      </c>
      <c r="H201" s="18">
        <f t="shared" si="329"/>
        <v>1750</v>
      </c>
      <c r="I201" s="18">
        <f t="shared" si="330"/>
        <v>1040</v>
      </c>
      <c r="J201" s="18">
        <f t="shared" si="331"/>
        <v>1040</v>
      </c>
      <c r="K201" s="18">
        <f t="shared" ref="K201:M201" si="381">K200</f>
        <v>2000</v>
      </c>
      <c r="L201" s="18">
        <f t="shared" si="381"/>
        <v>2000</v>
      </c>
      <c r="M201" s="18">
        <f t="shared" si="381"/>
        <v>2000</v>
      </c>
      <c r="N201" s="18">
        <f t="shared" si="333"/>
        <v>-250</v>
      </c>
      <c r="O201" s="18">
        <f t="shared" si="334"/>
        <v>-960</v>
      </c>
      <c r="P201" s="18">
        <f t="shared" si="335"/>
        <v>-960</v>
      </c>
      <c r="Q201" s="35">
        <f t="shared" ref="Q201:S201" si="382">Q200</f>
        <v>0</v>
      </c>
      <c r="R201" s="35">
        <f t="shared" si="382"/>
        <v>0</v>
      </c>
      <c r="S201" s="35">
        <f t="shared" si="382"/>
        <v>0</v>
      </c>
      <c r="T201" s="4">
        <f t="shared" si="337"/>
        <v>660</v>
      </c>
      <c r="U201" s="83">
        <f t="shared" si="265"/>
        <v>1600</v>
      </c>
      <c r="V201" s="83">
        <f t="shared" si="266"/>
        <v>1600</v>
      </c>
      <c r="W201" s="83">
        <f t="shared" si="267"/>
        <v>1600</v>
      </c>
      <c r="X201" s="4"/>
      <c r="Y201" s="18"/>
      <c r="Z201" s="18"/>
      <c r="AA201" s="18"/>
      <c r="AB201" s="50"/>
    </row>
    <row r="202" spans="1:28" ht="15" customHeight="1">
      <c r="A202" s="2">
        <f t="shared" si="342"/>
        <v>188</v>
      </c>
      <c r="B202" s="64">
        <f t="shared" si="240"/>
        <v>45620</v>
      </c>
      <c r="C202" s="2">
        <f t="shared" si="241"/>
        <v>884</v>
      </c>
      <c r="D202" s="5">
        <f t="shared" si="242"/>
        <v>1374</v>
      </c>
      <c r="E202" s="35">
        <f t="shared" si="326"/>
        <v>508</v>
      </c>
      <c r="F202" s="35">
        <f t="shared" si="327"/>
        <v>1218</v>
      </c>
      <c r="G202" s="35">
        <f t="shared" si="328"/>
        <v>1218</v>
      </c>
      <c r="H202" s="18">
        <f t="shared" si="329"/>
        <v>1750</v>
      </c>
      <c r="I202" s="18">
        <f t="shared" si="330"/>
        <v>1040</v>
      </c>
      <c r="J202" s="18">
        <f t="shared" si="331"/>
        <v>1040</v>
      </c>
      <c r="K202" s="18">
        <f t="shared" ref="K202:M202" si="383">K201</f>
        <v>2000</v>
      </c>
      <c r="L202" s="18">
        <f t="shared" si="383"/>
        <v>2000</v>
      </c>
      <c r="M202" s="18">
        <f t="shared" si="383"/>
        <v>2000</v>
      </c>
      <c r="N202" s="18">
        <f t="shared" si="333"/>
        <v>-250</v>
      </c>
      <c r="O202" s="18">
        <f t="shared" si="334"/>
        <v>-960</v>
      </c>
      <c r="P202" s="18">
        <f t="shared" si="335"/>
        <v>-960</v>
      </c>
      <c r="Q202" s="35">
        <f t="shared" ref="Q202:S202" si="384">Q201</f>
        <v>0</v>
      </c>
      <c r="R202" s="35">
        <f t="shared" si="384"/>
        <v>0</v>
      </c>
      <c r="S202" s="35">
        <f t="shared" si="384"/>
        <v>0</v>
      </c>
      <c r="T202" s="4">
        <f t="shared" si="337"/>
        <v>658</v>
      </c>
      <c r="U202" s="83">
        <f t="shared" si="265"/>
        <v>1600</v>
      </c>
      <c r="V202" s="83">
        <f t="shared" si="266"/>
        <v>1600</v>
      </c>
      <c r="W202" s="83">
        <f t="shared" si="267"/>
        <v>1600</v>
      </c>
      <c r="X202" s="4"/>
      <c r="Y202" s="18"/>
      <c r="Z202" s="18"/>
      <c r="AA202" s="18"/>
      <c r="AB202" s="50"/>
    </row>
    <row r="203" spans="1:28" ht="15" customHeight="1">
      <c r="A203" s="2">
        <f t="shared" si="342"/>
        <v>189</v>
      </c>
      <c r="B203" s="64">
        <f t="shared" si="240"/>
        <v>45621</v>
      </c>
      <c r="C203" s="2">
        <f t="shared" si="241"/>
        <v>884</v>
      </c>
      <c r="D203" s="5">
        <f t="shared" si="242"/>
        <v>1372</v>
      </c>
      <c r="E203" s="35">
        <f t="shared" si="326"/>
        <v>506</v>
      </c>
      <c r="F203" s="35">
        <f t="shared" si="327"/>
        <v>1216</v>
      </c>
      <c r="G203" s="35">
        <f t="shared" si="328"/>
        <v>1216</v>
      </c>
      <c r="H203" s="18">
        <f t="shared" si="329"/>
        <v>1750</v>
      </c>
      <c r="I203" s="18">
        <f t="shared" si="330"/>
        <v>1040</v>
      </c>
      <c r="J203" s="18">
        <f t="shared" si="331"/>
        <v>1040</v>
      </c>
      <c r="K203" s="18">
        <f t="shared" ref="K203:M203" si="385">K202</f>
        <v>2000</v>
      </c>
      <c r="L203" s="18">
        <f t="shared" si="385"/>
        <v>2000</v>
      </c>
      <c r="M203" s="18">
        <f t="shared" si="385"/>
        <v>2000</v>
      </c>
      <c r="N203" s="18">
        <f t="shared" si="333"/>
        <v>-250</v>
      </c>
      <c r="O203" s="18">
        <f t="shared" si="334"/>
        <v>-960</v>
      </c>
      <c r="P203" s="18">
        <f t="shared" si="335"/>
        <v>-960</v>
      </c>
      <c r="Q203" s="35">
        <f t="shared" ref="Q203:S203" si="386">Q202</f>
        <v>0</v>
      </c>
      <c r="R203" s="35">
        <f t="shared" si="386"/>
        <v>0</v>
      </c>
      <c r="S203" s="35">
        <f t="shared" si="386"/>
        <v>0</v>
      </c>
      <c r="T203" s="4">
        <f t="shared" si="337"/>
        <v>656</v>
      </c>
      <c r="U203" s="83">
        <f t="shared" si="265"/>
        <v>1600</v>
      </c>
      <c r="V203" s="83">
        <f t="shared" si="266"/>
        <v>1600</v>
      </c>
      <c r="W203" s="83">
        <f t="shared" si="267"/>
        <v>1600</v>
      </c>
      <c r="X203" s="4"/>
      <c r="Y203" s="18"/>
      <c r="Z203" s="18"/>
      <c r="AA203" s="18"/>
      <c r="AB203" s="50"/>
    </row>
    <row r="204" spans="1:28" ht="15" customHeight="1">
      <c r="A204" s="2">
        <f t="shared" si="342"/>
        <v>190</v>
      </c>
      <c r="B204" s="64">
        <f t="shared" si="240"/>
        <v>45622</v>
      </c>
      <c r="C204" s="2">
        <f t="shared" si="241"/>
        <v>884</v>
      </c>
      <c r="D204" s="5">
        <f t="shared" si="242"/>
        <v>1370</v>
      </c>
      <c r="E204" s="35">
        <f t="shared" si="326"/>
        <v>504</v>
      </c>
      <c r="F204" s="35">
        <f t="shared" si="327"/>
        <v>1214</v>
      </c>
      <c r="G204" s="35">
        <f t="shared" si="328"/>
        <v>1214</v>
      </c>
      <c r="H204" s="18">
        <f t="shared" si="329"/>
        <v>1750</v>
      </c>
      <c r="I204" s="18">
        <f t="shared" si="330"/>
        <v>1040</v>
      </c>
      <c r="J204" s="18">
        <f t="shared" si="331"/>
        <v>1040</v>
      </c>
      <c r="K204" s="18">
        <f t="shared" ref="K204:M204" si="387">K203</f>
        <v>2000</v>
      </c>
      <c r="L204" s="18">
        <f t="shared" si="387"/>
        <v>2000</v>
      </c>
      <c r="M204" s="18">
        <f t="shared" si="387"/>
        <v>2000</v>
      </c>
      <c r="N204" s="18">
        <f t="shared" si="333"/>
        <v>-250</v>
      </c>
      <c r="O204" s="18">
        <f t="shared" si="334"/>
        <v>-960</v>
      </c>
      <c r="P204" s="18">
        <f t="shared" si="335"/>
        <v>-960</v>
      </c>
      <c r="Q204" s="35">
        <f t="shared" ref="Q204:S204" si="388">Q203</f>
        <v>0</v>
      </c>
      <c r="R204" s="35">
        <f t="shared" si="388"/>
        <v>0</v>
      </c>
      <c r="S204" s="35">
        <f t="shared" si="388"/>
        <v>0</v>
      </c>
      <c r="T204" s="4">
        <f t="shared" si="337"/>
        <v>654</v>
      </c>
      <c r="U204" s="83">
        <f t="shared" si="265"/>
        <v>1600</v>
      </c>
      <c r="V204" s="83">
        <f t="shared" si="266"/>
        <v>1600</v>
      </c>
      <c r="W204" s="83">
        <f t="shared" si="267"/>
        <v>1600</v>
      </c>
      <c r="X204" s="4"/>
      <c r="Y204" s="18"/>
      <c r="Z204" s="18"/>
      <c r="AA204" s="18"/>
      <c r="AB204" s="50"/>
    </row>
    <row r="205" spans="1:28" ht="15" customHeight="1">
      <c r="A205" s="2">
        <f t="shared" si="342"/>
        <v>191</v>
      </c>
      <c r="B205" s="64">
        <f t="shared" si="240"/>
        <v>45623</v>
      </c>
      <c r="C205" s="2">
        <f t="shared" si="241"/>
        <v>884</v>
      </c>
      <c r="D205" s="5">
        <f t="shared" si="242"/>
        <v>1368</v>
      </c>
      <c r="E205" s="35">
        <f t="shared" si="326"/>
        <v>502</v>
      </c>
      <c r="F205" s="35">
        <f t="shared" si="327"/>
        <v>1212</v>
      </c>
      <c r="G205" s="35">
        <f t="shared" si="328"/>
        <v>1212</v>
      </c>
      <c r="H205" s="18">
        <f t="shared" si="329"/>
        <v>1750</v>
      </c>
      <c r="I205" s="18">
        <f t="shared" si="330"/>
        <v>1040</v>
      </c>
      <c r="J205" s="18">
        <f t="shared" si="331"/>
        <v>1040</v>
      </c>
      <c r="K205" s="18">
        <f t="shared" ref="K205:M205" si="389">K204</f>
        <v>2000</v>
      </c>
      <c r="L205" s="18">
        <f t="shared" si="389"/>
        <v>2000</v>
      </c>
      <c r="M205" s="18">
        <f t="shared" si="389"/>
        <v>2000</v>
      </c>
      <c r="N205" s="18">
        <f t="shared" si="333"/>
        <v>-250</v>
      </c>
      <c r="O205" s="18">
        <f t="shared" si="334"/>
        <v>-960</v>
      </c>
      <c r="P205" s="18">
        <f t="shared" si="335"/>
        <v>-960</v>
      </c>
      <c r="Q205" s="35">
        <f t="shared" ref="Q205:S205" si="390">Q204</f>
        <v>0</v>
      </c>
      <c r="R205" s="35">
        <f t="shared" si="390"/>
        <v>0</v>
      </c>
      <c r="S205" s="35">
        <f t="shared" si="390"/>
        <v>0</v>
      </c>
      <c r="T205" s="4">
        <f t="shared" si="337"/>
        <v>652</v>
      </c>
      <c r="U205" s="83">
        <f t="shared" si="265"/>
        <v>1600</v>
      </c>
      <c r="V205" s="83">
        <f t="shared" si="266"/>
        <v>1600</v>
      </c>
      <c r="W205" s="83">
        <f t="shared" si="267"/>
        <v>1600</v>
      </c>
      <c r="X205" s="4"/>
      <c r="Y205" s="18"/>
      <c r="Z205" s="18"/>
      <c r="AA205" s="18"/>
      <c r="AB205" s="50"/>
    </row>
    <row r="206" spans="1:28" ht="15" customHeight="1">
      <c r="A206" s="2">
        <f t="shared" si="342"/>
        <v>192</v>
      </c>
      <c r="B206" s="64">
        <f t="shared" si="240"/>
        <v>45624</v>
      </c>
      <c r="C206" s="2">
        <f t="shared" si="241"/>
        <v>884</v>
      </c>
      <c r="D206" s="5">
        <f t="shared" si="242"/>
        <v>1366</v>
      </c>
      <c r="E206" s="35">
        <f t="shared" si="326"/>
        <v>500</v>
      </c>
      <c r="F206" s="35">
        <f t="shared" si="327"/>
        <v>1210</v>
      </c>
      <c r="G206" s="35">
        <f t="shared" si="328"/>
        <v>1210</v>
      </c>
      <c r="H206" s="18">
        <f t="shared" si="329"/>
        <v>1750</v>
      </c>
      <c r="I206" s="18">
        <f t="shared" si="330"/>
        <v>1040</v>
      </c>
      <c r="J206" s="18">
        <f t="shared" si="331"/>
        <v>1040</v>
      </c>
      <c r="K206" s="18">
        <f t="shared" ref="K206:M206" si="391">K205</f>
        <v>2000</v>
      </c>
      <c r="L206" s="18">
        <f t="shared" si="391"/>
        <v>2000</v>
      </c>
      <c r="M206" s="18">
        <f t="shared" si="391"/>
        <v>2000</v>
      </c>
      <c r="N206" s="18">
        <f t="shared" si="333"/>
        <v>-250</v>
      </c>
      <c r="O206" s="18">
        <f t="shared" si="334"/>
        <v>-960</v>
      </c>
      <c r="P206" s="18">
        <f t="shared" si="335"/>
        <v>-960</v>
      </c>
      <c r="Q206" s="35">
        <f t="shared" ref="Q206:S206" si="392">Q205</f>
        <v>0</v>
      </c>
      <c r="R206" s="35">
        <f t="shared" si="392"/>
        <v>0</v>
      </c>
      <c r="S206" s="35">
        <f t="shared" si="392"/>
        <v>0</v>
      </c>
      <c r="T206" s="4">
        <f t="shared" si="337"/>
        <v>650</v>
      </c>
      <c r="U206" s="83">
        <f t="shared" si="265"/>
        <v>1600</v>
      </c>
      <c r="V206" s="83">
        <f t="shared" si="266"/>
        <v>1600</v>
      </c>
      <c r="W206" s="83">
        <f t="shared" si="267"/>
        <v>1600</v>
      </c>
      <c r="X206" s="4"/>
      <c r="Y206" s="18"/>
      <c r="Z206" s="18"/>
      <c r="AA206" s="18"/>
      <c r="AB206" s="50"/>
    </row>
    <row r="207" spans="1:28" ht="15" customHeight="1">
      <c r="A207" s="2">
        <f t="shared" si="342"/>
        <v>193</v>
      </c>
      <c r="B207" s="64">
        <f t="shared" si="240"/>
        <v>45625</v>
      </c>
      <c r="C207" s="2">
        <f t="shared" si="241"/>
        <v>884</v>
      </c>
      <c r="D207" s="5">
        <f t="shared" si="242"/>
        <v>1364</v>
      </c>
      <c r="E207" s="35">
        <f t="shared" si="326"/>
        <v>498</v>
      </c>
      <c r="F207" s="35">
        <f t="shared" si="327"/>
        <v>1208</v>
      </c>
      <c r="G207" s="35">
        <f t="shared" si="328"/>
        <v>1208</v>
      </c>
      <c r="H207" s="18">
        <f t="shared" si="329"/>
        <v>1750</v>
      </c>
      <c r="I207" s="18">
        <f t="shared" si="330"/>
        <v>1040</v>
      </c>
      <c r="J207" s="18">
        <f t="shared" si="331"/>
        <v>1040</v>
      </c>
      <c r="K207" s="18">
        <f t="shared" ref="K207:M207" si="393">K206</f>
        <v>2000</v>
      </c>
      <c r="L207" s="18">
        <f t="shared" si="393"/>
        <v>2000</v>
      </c>
      <c r="M207" s="18">
        <f t="shared" si="393"/>
        <v>2000</v>
      </c>
      <c r="N207" s="18">
        <f t="shared" si="333"/>
        <v>-250</v>
      </c>
      <c r="O207" s="18">
        <f t="shared" si="334"/>
        <v>-960</v>
      </c>
      <c r="P207" s="18">
        <f t="shared" si="335"/>
        <v>-960</v>
      </c>
      <c r="Q207" s="35">
        <f t="shared" ref="Q207:S207" si="394">Q206</f>
        <v>0</v>
      </c>
      <c r="R207" s="35">
        <f t="shared" si="394"/>
        <v>0</v>
      </c>
      <c r="S207" s="35">
        <f t="shared" si="394"/>
        <v>0</v>
      </c>
      <c r="T207" s="4">
        <f t="shared" si="337"/>
        <v>648</v>
      </c>
      <c r="U207" s="83">
        <f t="shared" si="265"/>
        <v>1600</v>
      </c>
      <c r="V207" s="83">
        <f t="shared" si="266"/>
        <v>1600</v>
      </c>
      <c r="W207" s="83">
        <f t="shared" si="267"/>
        <v>1600</v>
      </c>
      <c r="X207" s="4"/>
      <c r="Y207" s="18"/>
      <c r="Z207" s="18"/>
      <c r="AA207" s="18"/>
      <c r="AB207" s="50"/>
    </row>
    <row r="208" spans="1:28" ht="15" customHeight="1">
      <c r="A208" s="2">
        <f t="shared" si="342"/>
        <v>194</v>
      </c>
      <c r="B208" s="64">
        <f t="shared" ref="B208:B239" si="395">B207+1</f>
        <v>45626</v>
      </c>
      <c r="C208" s="2">
        <f t="shared" ref="C208:C239" si="396">C207</f>
        <v>884</v>
      </c>
      <c r="D208" s="5">
        <f t="shared" ref="D208:D239" si="397">D207-2</f>
        <v>1362</v>
      </c>
      <c r="E208" s="35">
        <f t="shared" si="326"/>
        <v>496</v>
      </c>
      <c r="F208" s="35">
        <f t="shared" si="327"/>
        <v>1206</v>
      </c>
      <c r="G208" s="35">
        <f t="shared" si="328"/>
        <v>1206</v>
      </c>
      <c r="H208" s="18">
        <f t="shared" si="329"/>
        <v>1750</v>
      </c>
      <c r="I208" s="18">
        <f t="shared" si="330"/>
        <v>1040</v>
      </c>
      <c r="J208" s="18">
        <f t="shared" si="331"/>
        <v>1040</v>
      </c>
      <c r="K208" s="18">
        <f t="shared" ref="K208:M208" si="398">K207</f>
        <v>2000</v>
      </c>
      <c r="L208" s="18">
        <f t="shared" si="398"/>
        <v>2000</v>
      </c>
      <c r="M208" s="18">
        <f t="shared" si="398"/>
        <v>2000</v>
      </c>
      <c r="N208" s="18">
        <f t="shared" si="333"/>
        <v>-250</v>
      </c>
      <c r="O208" s="18">
        <f t="shared" si="334"/>
        <v>-960</v>
      </c>
      <c r="P208" s="18">
        <f t="shared" si="335"/>
        <v>-960</v>
      </c>
      <c r="Q208" s="35">
        <f t="shared" ref="Q208:S208" si="399">Q207</f>
        <v>0</v>
      </c>
      <c r="R208" s="35">
        <f t="shared" si="399"/>
        <v>0</v>
      </c>
      <c r="S208" s="35">
        <f t="shared" si="399"/>
        <v>0</v>
      </c>
      <c r="T208" s="4">
        <f t="shared" si="337"/>
        <v>646</v>
      </c>
      <c r="U208" s="83">
        <f t="shared" si="265"/>
        <v>1600</v>
      </c>
      <c r="V208" s="83">
        <f t="shared" si="266"/>
        <v>1600</v>
      </c>
      <c r="W208" s="83">
        <f t="shared" si="267"/>
        <v>1600</v>
      </c>
      <c r="X208" s="4"/>
      <c r="Y208" s="18"/>
      <c r="Z208" s="18"/>
      <c r="AA208" s="18"/>
      <c r="AB208" s="50"/>
    </row>
    <row r="209" spans="1:28" ht="15" customHeight="1">
      <c r="A209" s="2">
        <f t="shared" si="342"/>
        <v>195</v>
      </c>
      <c r="B209" s="64">
        <f t="shared" si="395"/>
        <v>45627</v>
      </c>
      <c r="C209" s="2">
        <f t="shared" si="396"/>
        <v>884</v>
      </c>
      <c r="D209" s="5">
        <f t="shared" si="397"/>
        <v>1360</v>
      </c>
      <c r="E209" s="35">
        <f t="shared" si="326"/>
        <v>494</v>
      </c>
      <c r="F209" s="35">
        <f t="shared" si="327"/>
        <v>1204</v>
      </c>
      <c r="G209" s="35">
        <f t="shared" si="328"/>
        <v>1204</v>
      </c>
      <c r="H209" s="18">
        <f t="shared" si="329"/>
        <v>1750</v>
      </c>
      <c r="I209" s="18">
        <f t="shared" si="330"/>
        <v>1040</v>
      </c>
      <c r="J209" s="18">
        <f t="shared" si="331"/>
        <v>1040</v>
      </c>
      <c r="K209" s="18">
        <f t="shared" ref="K209:M209" si="400">K208</f>
        <v>2000</v>
      </c>
      <c r="L209" s="18">
        <f t="shared" si="400"/>
        <v>2000</v>
      </c>
      <c r="M209" s="18">
        <f t="shared" si="400"/>
        <v>2000</v>
      </c>
      <c r="N209" s="18">
        <f t="shared" si="333"/>
        <v>-250</v>
      </c>
      <c r="O209" s="18">
        <f t="shared" si="334"/>
        <v>-960</v>
      </c>
      <c r="P209" s="18">
        <f t="shared" si="335"/>
        <v>-960</v>
      </c>
      <c r="Q209" s="35">
        <f t="shared" ref="Q209:S209" si="401">Q208</f>
        <v>0</v>
      </c>
      <c r="R209" s="35">
        <f t="shared" si="401"/>
        <v>0</v>
      </c>
      <c r="S209" s="35">
        <f t="shared" si="401"/>
        <v>0</v>
      </c>
      <c r="T209" s="4">
        <f t="shared" si="337"/>
        <v>644</v>
      </c>
      <c r="U209" s="83">
        <f t="shared" si="265"/>
        <v>1600</v>
      </c>
      <c r="V209" s="83">
        <f t="shared" si="266"/>
        <v>1600</v>
      </c>
      <c r="W209" s="83">
        <f t="shared" si="267"/>
        <v>1600</v>
      </c>
      <c r="X209" s="4"/>
      <c r="Y209" s="18"/>
      <c r="Z209" s="18"/>
      <c r="AA209" s="18"/>
      <c r="AB209" s="50"/>
    </row>
    <row r="210" spans="1:28" ht="15" customHeight="1">
      <c r="A210" s="2">
        <f t="shared" si="342"/>
        <v>196</v>
      </c>
      <c r="B210" s="64">
        <f t="shared" si="395"/>
        <v>45628</v>
      </c>
      <c r="C210" s="2">
        <f t="shared" si="396"/>
        <v>884</v>
      </c>
      <c r="D210" s="5">
        <f t="shared" si="397"/>
        <v>1358</v>
      </c>
      <c r="E210" s="35">
        <f t="shared" si="326"/>
        <v>492</v>
      </c>
      <c r="F210" s="35">
        <f t="shared" si="327"/>
        <v>1202</v>
      </c>
      <c r="G210" s="35">
        <f t="shared" si="328"/>
        <v>1202</v>
      </c>
      <c r="H210" s="18">
        <f t="shared" si="329"/>
        <v>1750</v>
      </c>
      <c r="I210" s="18">
        <f t="shared" si="330"/>
        <v>1040</v>
      </c>
      <c r="J210" s="18">
        <f t="shared" si="331"/>
        <v>1040</v>
      </c>
      <c r="K210" s="18">
        <f t="shared" ref="K210:M210" si="402">K209</f>
        <v>2000</v>
      </c>
      <c r="L210" s="18">
        <f t="shared" si="402"/>
        <v>2000</v>
      </c>
      <c r="M210" s="18">
        <f t="shared" si="402"/>
        <v>2000</v>
      </c>
      <c r="N210" s="18">
        <f t="shared" si="333"/>
        <v>-250</v>
      </c>
      <c r="O210" s="18">
        <f t="shared" si="334"/>
        <v>-960</v>
      </c>
      <c r="P210" s="18">
        <f t="shared" si="335"/>
        <v>-960</v>
      </c>
      <c r="Q210" s="35">
        <f t="shared" ref="Q210:S210" si="403">Q209</f>
        <v>0</v>
      </c>
      <c r="R210" s="35">
        <f t="shared" si="403"/>
        <v>0</v>
      </c>
      <c r="S210" s="35">
        <f t="shared" si="403"/>
        <v>0</v>
      </c>
      <c r="T210" s="4">
        <f t="shared" si="337"/>
        <v>642</v>
      </c>
      <c r="U210" s="83">
        <f t="shared" si="265"/>
        <v>1600</v>
      </c>
      <c r="V210" s="83">
        <f t="shared" si="266"/>
        <v>1600</v>
      </c>
      <c r="W210" s="83">
        <f t="shared" si="267"/>
        <v>1600</v>
      </c>
      <c r="X210" s="4"/>
      <c r="Y210" s="18"/>
      <c r="Z210" s="18"/>
      <c r="AA210" s="18"/>
      <c r="AB210" s="50"/>
    </row>
    <row r="211" spans="1:28" ht="15" customHeight="1">
      <c r="A211" s="2">
        <f t="shared" si="342"/>
        <v>197</v>
      </c>
      <c r="B211" s="64">
        <f t="shared" si="395"/>
        <v>45629</v>
      </c>
      <c r="C211" s="2">
        <f t="shared" si="396"/>
        <v>884</v>
      </c>
      <c r="D211" s="5">
        <f t="shared" si="397"/>
        <v>1356</v>
      </c>
      <c r="E211" s="35">
        <f t="shared" si="326"/>
        <v>490</v>
      </c>
      <c r="F211" s="35">
        <f t="shared" si="327"/>
        <v>1200</v>
      </c>
      <c r="G211" s="35">
        <f t="shared" si="328"/>
        <v>1200</v>
      </c>
      <c r="H211" s="18">
        <f t="shared" si="329"/>
        <v>1750</v>
      </c>
      <c r="I211" s="18">
        <f t="shared" si="330"/>
        <v>1040</v>
      </c>
      <c r="J211" s="18">
        <f t="shared" si="331"/>
        <v>1040</v>
      </c>
      <c r="K211" s="18">
        <f t="shared" ref="K211:M211" si="404">K210</f>
        <v>2000</v>
      </c>
      <c r="L211" s="18">
        <f t="shared" si="404"/>
        <v>2000</v>
      </c>
      <c r="M211" s="18">
        <f t="shared" si="404"/>
        <v>2000</v>
      </c>
      <c r="N211" s="18">
        <f t="shared" si="333"/>
        <v>-250</v>
      </c>
      <c r="O211" s="18">
        <f t="shared" si="334"/>
        <v>-960</v>
      </c>
      <c r="P211" s="18">
        <f t="shared" si="335"/>
        <v>-960</v>
      </c>
      <c r="Q211" s="35">
        <f t="shared" ref="Q211:S211" si="405">Q210</f>
        <v>0</v>
      </c>
      <c r="R211" s="35">
        <f t="shared" si="405"/>
        <v>0</v>
      </c>
      <c r="S211" s="35">
        <f t="shared" si="405"/>
        <v>0</v>
      </c>
      <c r="T211" s="4">
        <f t="shared" si="337"/>
        <v>640</v>
      </c>
      <c r="U211" s="83">
        <f t="shared" si="265"/>
        <v>1600</v>
      </c>
      <c r="V211" s="83">
        <f t="shared" si="266"/>
        <v>1600</v>
      </c>
      <c r="W211" s="83">
        <f t="shared" si="267"/>
        <v>1600</v>
      </c>
      <c r="X211" s="4"/>
      <c r="Y211" s="18"/>
      <c r="Z211" s="18"/>
      <c r="AA211" s="18"/>
      <c r="AB211" s="50"/>
    </row>
    <row r="212" spans="1:28" ht="15" customHeight="1">
      <c r="A212" s="2">
        <f t="shared" si="342"/>
        <v>198</v>
      </c>
      <c r="B212" s="64">
        <f t="shared" si="395"/>
        <v>45630</v>
      </c>
      <c r="C212" s="2">
        <f t="shared" si="396"/>
        <v>884</v>
      </c>
      <c r="D212" s="5">
        <f t="shared" si="397"/>
        <v>1354</v>
      </c>
      <c r="E212" s="35">
        <f t="shared" si="326"/>
        <v>488</v>
      </c>
      <c r="F212" s="35">
        <f t="shared" si="327"/>
        <v>1198</v>
      </c>
      <c r="G212" s="35">
        <f t="shared" si="328"/>
        <v>1198</v>
      </c>
      <c r="H212" s="18">
        <f t="shared" si="329"/>
        <v>1750</v>
      </c>
      <c r="I212" s="18">
        <f t="shared" si="330"/>
        <v>1040</v>
      </c>
      <c r="J212" s="18">
        <f t="shared" si="331"/>
        <v>1040</v>
      </c>
      <c r="K212" s="18">
        <f t="shared" ref="K212:M212" si="406">K211</f>
        <v>2000</v>
      </c>
      <c r="L212" s="18">
        <f t="shared" si="406"/>
        <v>2000</v>
      </c>
      <c r="M212" s="18">
        <f t="shared" si="406"/>
        <v>2000</v>
      </c>
      <c r="N212" s="18">
        <f t="shared" si="333"/>
        <v>-250</v>
      </c>
      <c r="O212" s="18">
        <f t="shared" si="334"/>
        <v>-960</v>
      </c>
      <c r="P212" s="18">
        <f t="shared" si="335"/>
        <v>-960</v>
      </c>
      <c r="Q212" s="35">
        <f t="shared" ref="Q212:S212" si="407">Q211</f>
        <v>0</v>
      </c>
      <c r="R212" s="35">
        <f t="shared" si="407"/>
        <v>0</v>
      </c>
      <c r="S212" s="35">
        <f t="shared" si="407"/>
        <v>0</v>
      </c>
      <c r="T212" s="4">
        <f t="shared" si="337"/>
        <v>638</v>
      </c>
      <c r="U212" s="83">
        <f t="shared" si="265"/>
        <v>1600</v>
      </c>
      <c r="V212" s="83">
        <f t="shared" si="266"/>
        <v>1600</v>
      </c>
      <c r="W212" s="83">
        <f t="shared" si="267"/>
        <v>1600</v>
      </c>
      <c r="X212" s="4"/>
      <c r="Y212" s="18"/>
      <c r="Z212" s="18"/>
      <c r="AA212" s="18"/>
      <c r="AB212" s="50"/>
    </row>
    <row r="213" spans="1:28" ht="15" customHeight="1">
      <c r="A213" s="2">
        <f t="shared" si="342"/>
        <v>199</v>
      </c>
      <c r="B213" s="64">
        <f t="shared" si="395"/>
        <v>45631</v>
      </c>
      <c r="C213" s="2">
        <f t="shared" si="396"/>
        <v>884</v>
      </c>
      <c r="D213" s="5">
        <f t="shared" si="397"/>
        <v>1352</v>
      </c>
      <c r="E213" s="35">
        <f t="shared" si="326"/>
        <v>486</v>
      </c>
      <c r="F213" s="35">
        <f t="shared" si="327"/>
        <v>1196</v>
      </c>
      <c r="G213" s="35">
        <f t="shared" si="328"/>
        <v>1196</v>
      </c>
      <c r="H213" s="18">
        <f t="shared" si="329"/>
        <v>1750</v>
      </c>
      <c r="I213" s="18">
        <f t="shared" si="330"/>
        <v>1040</v>
      </c>
      <c r="J213" s="18">
        <f t="shared" si="331"/>
        <v>1040</v>
      </c>
      <c r="K213" s="18">
        <f t="shared" ref="K213:M213" si="408">K212</f>
        <v>2000</v>
      </c>
      <c r="L213" s="18">
        <f t="shared" si="408"/>
        <v>2000</v>
      </c>
      <c r="M213" s="18">
        <f t="shared" si="408"/>
        <v>2000</v>
      </c>
      <c r="N213" s="18">
        <f t="shared" si="333"/>
        <v>-250</v>
      </c>
      <c r="O213" s="18">
        <f t="shared" si="334"/>
        <v>-960</v>
      </c>
      <c r="P213" s="18">
        <f t="shared" si="335"/>
        <v>-960</v>
      </c>
      <c r="Q213" s="35">
        <f t="shared" ref="Q213:S213" si="409">Q212</f>
        <v>0</v>
      </c>
      <c r="R213" s="35">
        <f t="shared" si="409"/>
        <v>0</v>
      </c>
      <c r="S213" s="35">
        <f t="shared" si="409"/>
        <v>0</v>
      </c>
      <c r="T213" s="4">
        <f t="shared" si="337"/>
        <v>636</v>
      </c>
      <c r="U213" s="83">
        <f t="shared" ref="U213:U239" si="410">U212+$X213*1000-Q213</f>
        <v>1600</v>
      </c>
      <c r="V213" s="83">
        <f t="shared" ref="V213:V239" si="411">V212+$X213*1000-R213</f>
        <v>1600</v>
      </c>
      <c r="W213" s="83">
        <f t="shared" ref="W213:W239" si="412">W212+$X213*1000-S213</f>
        <v>1600</v>
      </c>
      <c r="X213" s="4"/>
      <c r="Y213" s="18"/>
      <c r="Z213" s="18"/>
      <c r="AA213" s="18"/>
      <c r="AB213" s="50"/>
    </row>
    <row r="214" spans="1:28" ht="15" customHeight="1">
      <c r="A214" s="2">
        <f t="shared" si="342"/>
        <v>200</v>
      </c>
      <c r="B214" s="64">
        <f t="shared" si="395"/>
        <v>45632</v>
      </c>
      <c r="C214" s="2">
        <f t="shared" si="396"/>
        <v>884</v>
      </c>
      <c r="D214" s="5">
        <f t="shared" si="397"/>
        <v>1350</v>
      </c>
      <c r="E214" s="35">
        <f t="shared" si="326"/>
        <v>484</v>
      </c>
      <c r="F214" s="35">
        <f t="shared" si="327"/>
        <v>1194</v>
      </c>
      <c r="G214" s="35">
        <f t="shared" si="328"/>
        <v>1194</v>
      </c>
      <c r="H214" s="18">
        <f t="shared" si="329"/>
        <v>1750</v>
      </c>
      <c r="I214" s="18">
        <f t="shared" si="330"/>
        <v>1040</v>
      </c>
      <c r="J214" s="18">
        <f t="shared" si="331"/>
        <v>1040</v>
      </c>
      <c r="K214" s="18">
        <f t="shared" ref="K214:M214" si="413">K213</f>
        <v>2000</v>
      </c>
      <c r="L214" s="18">
        <f t="shared" si="413"/>
        <v>2000</v>
      </c>
      <c r="M214" s="18">
        <f t="shared" si="413"/>
        <v>2000</v>
      </c>
      <c r="N214" s="18">
        <f t="shared" si="333"/>
        <v>-250</v>
      </c>
      <c r="O214" s="18">
        <f t="shared" si="334"/>
        <v>-960</v>
      </c>
      <c r="P214" s="18">
        <f t="shared" si="335"/>
        <v>-960</v>
      </c>
      <c r="Q214" s="35">
        <f t="shared" ref="Q214:S214" si="414">Q213</f>
        <v>0</v>
      </c>
      <c r="R214" s="35">
        <f t="shared" si="414"/>
        <v>0</v>
      </c>
      <c r="S214" s="35">
        <f t="shared" si="414"/>
        <v>0</v>
      </c>
      <c r="T214" s="4">
        <f t="shared" si="337"/>
        <v>634</v>
      </c>
      <c r="U214" s="83">
        <f t="shared" si="410"/>
        <v>1600</v>
      </c>
      <c r="V214" s="83">
        <f t="shared" si="411"/>
        <v>1600</v>
      </c>
      <c r="W214" s="83">
        <f t="shared" si="412"/>
        <v>1600</v>
      </c>
      <c r="X214" s="4"/>
      <c r="Y214" s="18"/>
      <c r="Z214" s="18"/>
      <c r="AA214" s="18"/>
      <c r="AB214" s="50"/>
    </row>
    <row r="215" spans="1:28" ht="15" customHeight="1">
      <c r="A215" s="2">
        <f t="shared" si="342"/>
        <v>201</v>
      </c>
      <c r="B215" s="64">
        <f t="shared" si="395"/>
        <v>45633</v>
      </c>
      <c r="C215" s="2">
        <f t="shared" si="396"/>
        <v>884</v>
      </c>
      <c r="D215" s="5">
        <f t="shared" si="397"/>
        <v>1348</v>
      </c>
      <c r="E215" s="35">
        <f t="shared" si="326"/>
        <v>482</v>
      </c>
      <c r="F215" s="35">
        <f t="shared" si="327"/>
        <v>1192</v>
      </c>
      <c r="G215" s="35">
        <f t="shared" si="328"/>
        <v>1192</v>
      </c>
      <c r="H215" s="18">
        <f t="shared" si="329"/>
        <v>1750</v>
      </c>
      <c r="I215" s="18">
        <f t="shared" si="330"/>
        <v>1040</v>
      </c>
      <c r="J215" s="18">
        <f t="shared" si="331"/>
        <v>1040</v>
      </c>
      <c r="K215" s="18">
        <f t="shared" ref="K215:M215" si="415">K214</f>
        <v>2000</v>
      </c>
      <c r="L215" s="18">
        <f t="shared" si="415"/>
        <v>2000</v>
      </c>
      <c r="M215" s="18">
        <f t="shared" si="415"/>
        <v>2000</v>
      </c>
      <c r="N215" s="18">
        <f t="shared" si="333"/>
        <v>-250</v>
      </c>
      <c r="O215" s="18">
        <f t="shared" si="334"/>
        <v>-960</v>
      </c>
      <c r="P215" s="18">
        <f t="shared" si="335"/>
        <v>-960</v>
      </c>
      <c r="Q215" s="35">
        <f t="shared" ref="Q215:S215" si="416">Q214</f>
        <v>0</v>
      </c>
      <c r="R215" s="35">
        <f t="shared" si="416"/>
        <v>0</v>
      </c>
      <c r="S215" s="35">
        <f t="shared" si="416"/>
        <v>0</v>
      </c>
      <c r="T215" s="4">
        <f t="shared" si="337"/>
        <v>632</v>
      </c>
      <c r="U215" s="83">
        <f t="shared" si="410"/>
        <v>1600</v>
      </c>
      <c r="V215" s="83">
        <f t="shared" si="411"/>
        <v>1600</v>
      </c>
      <c r="W215" s="83">
        <f t="shared" si="412"/>
        <v>1600</v>
      </c>
      <c r="X215" s="4"/>
      <c r="Y215" s="18"/>
      <c r="Z215" s="18"/>
      <c r="AA215" s="18"/>
      <c r="AB215" s="50"/>
    </row>
    <row r="216" spans="1:28" ht="15" customHeight="1">
      <c r="A216" s="2">
        <f t="shared" si="342"/>
        <v>202</v>
      </c>
      <c r="B216" s="64">
        <f t="shared" si="395"/>
        <v>45634</v>
      </c>
      <c r="C216" s="2">
        <f t="shared" si="396"/>
        <v>884</v>
      </c>
      <c r="D216" s="5">
        <f t="shared" si="397"/>
        <v>1346</v>
      </c>
      <c r="E216" s="35">
        <f t="shared" si="326"/>
        <v>480</v>
      </c>
      <c r="F216" s="35">
        <f t="shared" si="327"/>
        <v>1190</v>
      </c>
      <c r="G216" s="35">
        <f t="shared" si="328"/>
        <v>1190</v>
      </c>
      <c r="H216" s="18">
        <f t="shared" si="329"/>
        <v>1750</v>
      </c>
      <c r="I216" s="18">
        <f t="shared" si="330"/>
        <v>1040</v>
      </c>
      <c r="J216" s="18">
        <f t="shared" si="331"/>
        <v>1040</v>
      </c>
      <c r="K216" s="18">
        <f t="shared" ref="K216:M216" si="417">K215</f>
        <v>2000</v>
      </c>
      <c r="L216" s="18">
        <f t="shared" si="417"/>
        <v>2000</v>
      </c>
      <c r="M216" s="18">
        <f t="shared" si="417"/>
        <v>2000</v>
      </c>
      <c r="N216" s="18">
        <f t="shared" si="333"/>
        <v>-250</v>
      </c>
      <c r="O216" s="18">
        <f t="shared" si="334"/>
        <v>-960</v>
      </c>
      <c r="P216" s="18">
        <f t="shared" si="335"/>
        <v>-960</v>
      </c>
      <c r="Q216" s="35">
        <f t="shared" ref="Q216:S216" si="418">Q215</f>
        <v>0</v>
      </c>
      <c r="R216" s="35">
        <f t="shared" si="418"/>
        <v>0</v>
      </c>
      <c r="S216" s="35">
        <f t="shared" si="418"/>
        <v>0</v>
      </c>
      <c r="T216" s="4">
        <f t="shared" si="337"/>
        <v>630</v>
      </c>
      <c r="U216" s="83">
        <f t="shared" si="410"/>
        <v>1600</v>
      </c>
      <c r="V216" s="83">
        <f t="shared" si="411"/>
        <v>1600</v>
      </c>
      <c r="W216" s="83">
        <f t="shared" si="412"/>
        <v>1600</v>
      </c>
      <c r="X216" s="4"/>
      <c r="Y216" s="18"/>
      <c r="Z216" s="18"/>
      <c r="AA216" s="18"/>
      <c r="AB216" s="50"/>
    </row>
    <row r="217" spans="1:28" ht="15" customHeight="1">
      <c r="A217" s="2">
        <f t="shared" si="342"/>
        <v>203</v>
      </c>
      <c r="B217" s="64">
        <f t="shared" si="395"/>
        <v>45635</v>
      </c>
      <c r="C217" s="2">
        <f t="shared" si="396"/>
        <v>884</v>
      </c>
      <c r="D217" s="5">
        <f t="shared" si="397"/>
        <v>1344</v>
      </c>
      <c r="E217" s="35">
        <f t="shared" si="326"/>
        <v>478</v>
      </c>
      <c r="F217" s="35">
        <f t="shared" si="327"/>
        <v>1188</v>
      </c>
      <c r="G217" s="35">
        <f t="shared" si="328"/>
        <v>1188</v>
      </c>
      <c r="H217" s="18">
        <f t="shared" si="329"/>
        <v>1750</v>
      </c>
      <c r="I217" s="18">
        <f t="shared" si="330"/>
        <v>1040</v>
      </c>
      <c r="J217" s="18">
        <f t="shared" si="331"/>
        <v>1040</v>
      </c>
      <c r="K217" s="18">
        <f t="shared" ref="K217:M217" si="419">K216</f>
        <v>2000</v>
      </c>
      <c r="L217" s="18">
        <f t="shared" si="419"/>
        <v>2000</v>
      </c>
      <c r="M217" s="18">
        <f t="shared" si="419"/>
        <v>2000</v>
      </c>
      <c r="N217" s="18">
        <f t="shared" si="333"/>
        <v>-250</v>
      </c>
      <c r="O217" s="18">
        <f t="shared" si="334"/>
        <v>-960</v>
      </c>
      <c r="P217" s="18">
        <f t="shared" si="335"/>
        <v>-960</v>
      </c>
      <c r="Q217" s="35">
        <f t="shared" ref="Q217:S217" si="420">Q216</f>
        <v>0</v>
      </c>
      <c r="R217" s="35">
        <f t="shared" si="420"/>
        <v>0</v>
      </c>
      <c r="S217" s="35">
        <f t="shared" si="420"/>
        <v>0</v>
      </c>
      <c r="T217" s="4">
        <f t="shared" si="337"/>
        <v>628</v>
      </c>
      <c r="U217" s="83">
        <f t="shared" si="410"/>
        <v>1600</v>
      </c>
      <c r="V217" s="83">
        <f t="shared" si="411"/>
        <v>1600</v>
      </c>
      <c r="W217" s="83">
        <f t="shared" si="412"/>
        <v>1600</v>
      </c>
      <c r="X217" s="4"/>
      <c r="Y217" s="18"/>
      <c r="Z217" s="18"/>
      <c r="AA217" s="18"/>
      <c r="AB217" s="50"/>
    </row>
    <row r="218" spans="1:28" ht="15" customHeight="1">
      <c r="A218" s="2">
        <f t="shared" si="342"/>
        <v>204</v>
      </c>
      <c r="B218" s="64">
        <f t="shared" si="395"/>
        <v>45636</v>
      </c>
      <c r="C218" s="2">
        <f t="shared" si="396"/>
        <v>884</v>
      </c>
      <c r="D218" s="5">
        <f t="shared" si="397"/>
        <v>1342</v>
      </c>
      <c r="E218" s="35">
        <f t="shared" si="326"/>
        <v>476</v>
      </c>
      <c r="F218" s="35">
        <f t="shared" si="327"/>
        <v>1186</v>
      </c>
      <c r="G218" s="35">
        <f t="shared" si="328"/>
        <v>1186</v>
      </c>
      <c r="H218" s="18">
        <f t="shared" si="329"/>
        <v>1750</v>
      </c>
      <c r="I218" s="18">
        <f t="shared" si="330"/>
        <v>1040</v>
      </c>
      <c r="J218" s="18">
        <f t="shared" si="331"/>
        <v>1040</v>
      </c>
      <c r="K218" s="18">
        <f t="shared" ref="K218:M218" si="421">K217</f>
        <v>2000</v>
      </c>
      <c r="L218" s="18">
        <f t="shared" si="421"/>
        <v>2000</v>
      </c>
      <c r="M218" s="18">
        <f t="shared" si="421"/>
        <v>2000</v>
      </c>
      <c r="N218" s="18">
        <f t="shared" si="333"/>
        <v>-250</v>
      </c>
      <c r="O218" s="18">
        <f t="shared" si="334"/>
        <v>-960</v>
      </c>
      <c r="P218" s="18">
        <f t="shared" si="335"/>
        <v>-960</v>
      </c>
      <c r="Q218" s="35">
        <f t="shared" ref="Q218:S218" si="422">Q217</f>
        <v>0</v>
      </c>
      <c r="R218" s="35">
        <f t="shared" si="422"/>
        <v>0</v>
      </c>
      <c r="S218" s="35">
        <f t="shared" si="422"/>
        <v>0</v>
      </c>
      <c r="T218" s="4">
        <f t="shared" si="337"/>
        <v>626</v>
      </c>
      <c r="U218" s="83">
        <f t="shared" si="410"/>
        <v>1600</v>
      </c>
      <c r="V218" s="83">
        <f t="shared" si="411"/>
        <v>1600</v>
      </c>
      <c r="W218" s="83">
        <f t="shared" si="412"/>
        <v>1600</v>
      </c>
      <c r="X218" s="4"/>
      <c r="Y218" s="18"/>
      <c r="Z218" s="18"/>
      <c r="AA218" s="18"/>
      <c r="AB218" s="50"/>
    </row>
    <row r="219" spans="1:28" ht="15" customHeight="1">
      <c r="A219" s="2">
        <f t="shared" si="342"/>
        <v>205</v>
      </c>
      <c r="B219" s="64">
        <f t="shared" si="395"/>
        <v>45637</v>
      </c>
      <c r="C219" s="2">
        <f t="shared" si="396"/>
        <v>884</v>
      </c>
      <c r="D219" s="5">
        <f t="shared" si="397"/>
        <v>1340</v>
      </c>
      <c r="E219" s="35">
        <f t="shared" si="326"/>
        <v>474</v>
      </c>
      <c r="F219" s="35">
        <f t="shared" si="327"/>
        <v>1184</v>
      </c>
      <c r="G219" s="35">
        <f t="shared" si="328"/>
        <v>1184</v>
      </c>
      <c r="H219" s="18">
        <f t="shared" si="329"/>
        <v>1750</v>
      </c>
      <c r="I219" s="18">
        <f t="shared" si="330"/>
        <v>1040</v>
      </c>
      <c r="J219" s="18">
        <f t="shared" si="331"/>
        <v>1040</v>
      </c>
      <c r="K219" s="18">
        <f t="shared" ref="K219:M219" si="423">K218</f>
        <v>2000</v>
      </c>
      <c r="L219" s="18">
        <f t="shared" si="423"/>
        <v>2000</v>
      </c>
      <c r="M219" s="18">
        <f t="shared" si="423"/>
        <v>2000</v>
      </c>
      <c r="N219" s="18">
        <f t="shared" si="333"/>
        <v>-250</v>
      </c>
      <c r="O219" s="18">
        <f t="shared" si="334"/>
        <v>-960</v>
      </c>
      <c r="P219" s="18">
        <f t="shared" si="335"/>
        <v>-960</v>
      </c>
      <c r="Q219" s="35">
        <f t="shared" ref="Q219:S219" si="424">Q218</f>
        <v>0</v>
      </c>
      <c r="R219" s="35">
        <f t="shared" si="424"/>
        <v>0</v>
      </c>
      <c r="S219" s="35">
        <f t="shared" si="424"/>
        <v>0</v>
      </c>
      <c r="T219" s="4">
        <f t="shared" si="337"/>
        <v>624</v>
      </c>
      <c r="U219" s="83">
        <f t="shared" si="410"/>
        <v>1600</v>
      </c>
      <c r="V219" s="83">
        <f t="shared" si="411"/>
        <v>1600</v>
      </c>
      <c r="W219" s="83">
        <f t="shared" si="412"/>
        <v>1600</v>
      </c>
      <c r="X219" s="4"/>
      <c r="Y219" s="18"/>
      <c r="Z219" s="18"/>
      <c r="AA219" s="18"/>
      <c r="AB219" s="50"/>
    </row>
    <row r="220" spans="1:28" ht="15" customHeight="1">
      <c r="A220" s="2">
        <f t="shared" si="342"/>
        <v>206</v>
      </c>
      <c r="B220" s="64">
        <f t="shared" si="395"/>
        <v>45638</v>
      </c>
      <c r="C220" s="2">
        <f t="shared" si="396"/>
        <v>884</v>
      </c>
      <c r="D220" s="5">
        <f t="shared" si="397"/>
        <v>1338</v>
      </c>
      <c r="E220" s="35">
        <f t="shared" si="326"/>
        <v>472</v>
      </c>
      <c r="F220" s="35">
        <f t="shared" si="327"/>
        <v>1182</v>
      </c>
      <c r="G220" s="35">
        <f t="shared" si="328"/>
        <v>1182</v>
      </c>
      <c r="H220" s="18">
        <f t="shared" si="329"/>
        <v>1750</v>
      </c>
      <c r="I220" s="18">
        <f t="shared" si="330"/>
        <v>1040</v>
      </c>
      <c r="J220" s="18">
        <f t="shared" si="331"/>
        <v>1040</v>
      </c>
      <c r="K220" s="18">
        <f t="shared" ref="K220:M220" si="425">K219</f>
        <v>2000</v>
      </c>
      <c r="L220" s="18">
        <f t="shared" si="425"/>
        <v>2000</v>
      </c>
      <c r="M220" s="18">
        <f t="shared" si="425"/>
        <v>2000</v>
      </c>
      <c r="N220" s="18">
        <f t="shared" si="333"/>
        <v>-250</v>
      </c>
      <c r="O220" s="18">
        <f t="shared" si="334"/>
        <v>-960</v>
      </c>
      <c r="P220" s="18">
        <f t="shared" si="335"/>
        <v>-960</v>
      </c>
      <c r="Q220" s="35">
        <f t="shared" ref="Q220:S220" si="426">Q219</f>
        <v>0</v>
      </c>
      <c r="R220" s="35">
        <f t="shared" si="426"/>
        <v>0</v>
      </c>
      <c r="S220" s="35">
        <f t="shared" si="426"/>
        <v>0</v>
      </c>
      <c r="T220" s="4">
        <f t="shared" si="337"/>
        <v>622</v>
      </c>
      <c r="U220" s="83">
        <f t="shared" si="410"/>
        <v>1600</v>
      </c>
      <c r="V220" s="83">
        <f t="shared" si="411"/>
        <v>1600</v>
      </c>
      <c r="W220" s="83">
        <f t="shared" si="412"/>
        <v>1600</v>
      </c>
      <c r="X220" s="4"/>
      <c r="Y220" s="18"/>
      <c r="Z220" s="18"/>
      <c r="AA220" s="18"/>
      <c r="AB220" s="50"/>
    </row>
    <row r="221" spans="1:28" ht="15" customHeight="1">
      <c r="A221" s="2">
        <f t="shared" si="342"/>
        <v>207</v>
      </c>
      <c r="B221" s="64">
        <f t="shared" si="395"/>
        <v>45639</v>
      </c>
      <c r="C221" s="2">
        <f t="shared" si="396"/>
        <v>884</v>
      </c>
      <c r="D221" s="5">
        <f t="shared" si="397"/>
        <v>1336</v>
      </c>
      <c r="E221" s="35">
        <f t="shared" si="326"/>
        <v>470</v>
      </c>
      <c r="F221" s="35">
        <f t="shared" si="327"/>
        <v>1180</v>
      </c>
      <c r="G221" s="35">
        <f t="shared" si="328"/>
        <v>1180</v>
      </c>
      <c r="H221" s="18">
        <f t="shared" si="329"/>
        <v>1750</v>
      </c>
      <c r="I221" s="18">
        <f t="shared" si="330"/>
        <v>1040</v>
      </c>
      <c r="J221" s="18">
        <f t="shared" si="331"/>
        <v>1040</v>
      </c>
      <c r="K221" s="18">
        <f t="shared" ref="K221:M221" si="427">K220</f>
        <v>2000</v>
      </c>
      <c r="L221" s="18">
        <f t="shared" si="427"/>
        <v>2000</v>
      </c>
      <c r="M221" s="18">
        <f t="shared" si="427"/>
        <v>2000</v>
      </c>
      <c r="N221" s="18">
        <f t="shared" si="333"/>
        <v>-250</v>
      </c>
      <c r="O221" s="18">
        <f t="shared" si="334"/>
        <v>-960</v>
      </c>
      <c r="P221" s="18">
        <f t="shared" si="335"/>
        <v>-960</v>
      </c>
      <c r="Q221" s="35">
        <f t="shared" ref="Q221:S221" si="428">Q220</f>
        <v>0</v>
      </c>
      <c r="R221" s="35">
        <f t="shared" si="428"/>
        <v>0</v>
      </c>
      <c r="S221" s="35">
        <f t="shared" si="428"/>
        <v>0</v>
      </c>
      <c r="T221" s="4">
        <f t="shared" si="337"/>
        <v>620</v>
      </c>
      <c r="U221" s="83">
        <f t="shared" si="410"/>
        <v>1600</v>
      </c>
      <c r="V221" s="83">
        <f t="shared" si="411"/>
        <v>1600</v>
      </c>
      <c r="W221" s="83">
        <f t="shared" si="412"/>
        <v>1600</v>
      </c>
      <c r="X221" s="4"/>
      <c r="Y221" s="18"/>
      <c r="Z221" s="18"/>
      <c r="AA221" s="18"/>
      <c r="AB221" s="50"/>
    </row>
    <row r="222" spans="1:28" ht="15" customHeight="1">
      <c r="A222" s="2">
        <f t="shared" si="342"/>
        <v>208</v>
      </c>
      <c r="B222" s="64">
        <f t="shared" si="395"/>
        <v>45640</v>
      </c>
      <c r="C222" s="2">
        <f t="shared" si="396"/>
        <v>884</v>
      </c>
      <c r="D222" s="5">
        <f t="shared" si="397"/>
        <v>1334</v>
      </c>
      <c r="E222" s="35">
        <f t="shared" si="326"/>
        <v>468</v>
      </c>
      <c r="F222" s="35">
        <f t="shared" si="327"/>
        <v>1178</v>
      </c>
      <c r="G222" s="35">
        <f t="shared" si="328"/>
        <v>1178</v>
      </c>
      <c r="H222" s="18">
        <f t="shared" si="329"/>
        <v>1750</v>
      </c>
      <c r="I222" s="18">
        <f t="shared" si="330"/>
        <v>1040</v>
      </c>
      <c r="J222" s="18">
        <f t="shared" si="331"/>
        <v>1040</v>
      </c>
      <c r="K222" s="18">
        <f t="shared" ref="K222:M222" si="429">K221</f>
        <v>2000</v>
      </c>
      <c r="L222" s="18">
        <f t="shared" si="429"/>
        <v>2000</v>
      </c>
      <c r="M222" s="18">
        <f t="shared" si="429"/>
        <v>2000</v>
      </c>
      <c r="N222" s="18">
        <f t="shared" si="333"/>
        <v>-250</v>
      </c>
      <c r="O222" s="18">
        <f t="shared" si="334"/>
        <v>-960</v>
      </c>
      <c r="P222" s="18">
        <f t="shared" si="335"/>
        <v>-960</v>
      </c>
      <c r="Q222" s="35">
        <f t="shared" ref="Q222:S222" si="430">Q221</f>
        <v>0</v>
      </c>
      <c r="R222" s="35">
        <f t="shared" si="430"/>
        <v>0</v>
      </c>
      <c r="S222" s="35">
        <f t="shared" si="430"/>
        <v>0</v>
      </c>
      <c r="T222" s="4">
        <f t="shared" si="337"/>
        <v>618</v>
      </c>
      <c r="U222" s="83">
        <f t="shared" si="410"/>
        <v>1600</v>
      </c>
      <c r="V222" s="83">
        <f t="shared" si="411"/>
        <v>1600</v>
      </c>
      <c r="W222" s="83">
        <f t="shared" si="412"/>
        <v>1600</v>
      </c>
      <c r="X222" s="4"/>
      <c r="Y222" s="18"/>
      <c r="Z222" s="18"/>
      <c r="AA222" s="18"/>
      <c r="AB222" s="50"/>
    </row>
    <row r="223" spans="1:28" ht="15" customHeight="1">
      <c r="A223" s="2">
        <f t="shared" si="342"/>
        <v>209</v>
      </c>
      <c r="B223" s="64">
        <f t="shared" si="395"/>
        <v>45641</v>
      </c>
      <c r="C223" s="2">
        <f t="shared" si="396"/>
        <v>884</v>
      </c>
      <c r="D223" s="5">
        <f t="shared" si="397"/>
        <v>1332</v>
      </c>
      <c r="E223" s="35">
        <f t="shared" si="326"/>
        <v>466</v>
      </c>
      <c r="F223" s="35">
        <f t="shared" si="327"/>
        <v>1176</v>
      </c>
      <c r="G223" s="35">
        <f t="shared" si="328"/>
        <v>1176</v>
      </c>
      <c r="H223" s="18">
        <f t="shared" si="329"/>
        <v>1750</v>
      </c>
      <c r="I223" s="18">
        <f t="shared" si="330"/>
        <v>1040</v>
      </c>
      <c r="J223" s="18">
        <f t="shared" si="331"/>
        <v>1040</v>
      </c>
      <c r="K223" s="18">
        <f t="shared" ref="K223:M223" si="431">K222</f>
        <v>2000</v>
      </c>
      <c r="L223" s="18">
        <f t="shared" si="431"/>
        <v>2000</v>
      </c>
      <c r="M223" s="18">
        <f t="shared" si="431"/>
        <v>2000</v>
      </c>
      <c r="N223" s="18">
        <f t="shared" si="333"/>
        <v>-250</v>
      </c>
      <c r="O223" s="18">
        <f t="shared" si="334"/>
        <v>-960</v>
      </c>
      <c r="P223" s="18">
        <f t="shared" si="335"/>
        <v>-960</v>
      </c>
      <c r="Q223" s="35">
        <f t="shared" ref="Q223:S223" si="432">Q222</f>
        <v>0</v>
      </c>
      <c r="R223" s="35">
        <f t="shared" si="432"/>
        <v>0</v>
      </c>
      <c r="S223" s="35">
        <f t="shared" si="432"/>
        <v>0</v>
      </c>
      <c r="T223" s="4">
        <f t="shared" si="337"/>
        <v>616</v>
      </c>
      <c r="U223" s="83">
        <f t="shared" si="410"/>
        <v>1600</v>
      </c>
      <c r="V223" s="83">
        <f t="shared" si="411"/>
        <v>1600</v>
      </c>
      <c r="W223" s="83">
        <f t="shared" si="412"/>
        <v>1600</v>
      </c>
      <c r="X223" s="4"/>
      <c r="Y223" s="18"/>
      <c r="Z223" s="18"/>
      <c r="AA223" s="18"/>
      <c r="AB223" s="50"/>
    </row>
    <row r="224" spans="1:28" ht="15" customHeight="1">
      <c r="A224" s="2">
        <f t="shared" si="342"/>
        <v>210</v>
      </c>
      <c r="B224" s="64">
        <f t="shared" si="395"/>
        <v>45642</v>
      </c>
      <c r="C224" s="2">
        <f t="shared" si="396"/>
        <v>884</v>
      </c>
      <c r="D224" s="5">
        <f t="shared" si="397"/>
        <v>1330</v>
      </c>
      <c r="E224" s="35">
        <f t="shared" si="326"/>
        <v>464</v>
      </c>
      <c r="F224" s="35">
        <f t="shared" si="327"/>
        <v>1174</v>
      </c>
      <c r="G224" s="35">
        <f t="shared" si="328"/>
        <v>1174</v>
      </c>
      <c r="H224" s="18">
        <f t="shared" si="329"/>
        <v>1750</v>
      </c>
      <c r="I224" s="18">
        <f t="shared" si="330"/>
        <v>1040</v>
      </c>
      <c r="J224" s="18">
        <f t="shared" si="331"/>
        <v>1040</v>
      </c>
      <c r="K224" s="18">
        <f t="shared" ref="K224:M224" si="433">K223</f>
        <v>2000</v>
      </c>
      <c r="L224" s="18">
        <f t="shared" si="433"/>
        <v>2000</v>
      </c>
      <c r="M224" s="18">
        <f t="shared" si="433"/>
        <v>2000</v>
      </c>
      <c r="N224" s="18">
        <f t="shared" si="333"/>
        <v>-250</v>
      </c>
      <c r="O224" s="18">
        <f t="shared" si="334"/>
        <v>-960</v>
      </c>
      <c r="P224" s="18">
        <f t="shared" si="335"/>
        <v>-960</v>
      </c>
      <c r="Q224" s="35">
        <f t="shared" ref="Q224:S224" si="434">Q223</f>
        <v>0</v>
      </c>
      <c r="R224" s="35">
        <f t="shared" si="434"/>
        <v>0</v>
      </c>
      <c r="S224" s="35">
        <f t="shared" si="434"/>
        <v>0</v>
      </c>
      <c r="T224" s="4">
        <f t="shared" si="337"/>
        <v>614</v>
      </c>
      <c r="U224" s="83">
        <f t="shared" si="410"/>
        <v>1600</v>
      </c>
      <c r="V224" s="83">
        <f t="shared" si="411"/>
        <v>1600</v>
      </c>
      <c r="W224" s="83">
        <f t="shared" si="412"/>
        <v>1600</v>
      </c>
      <c r="X224" s="4"/>
      <c r="Y224" s="18"/>
      <c r="Z224" s="18"/>
      <c r="AA224" s="18"/>
      <c r="AB224" s="50"/>
    </row>
    <row r="225" spans="1:28" ht="15" customHeight="1">
      <c r="A225" s="2">
        <f t="shared" si="342"/>
        <v>211</v>
      </c>
      <c r="B225" s="64">
        <f t="shared" si="395"/>
        <v>45643</v>
      </c>
      <c r="C225" s="2">
        <f t="shared" si="396"/>
        <v>884</v>
      </c>
      <c r="D225" s="5">
        <f t="shared" si="397"/>
        <v>1328</v>
      </c>
      <c r="E225" s="35">
        <f t="shared" si="326"/>
        <v>462</v>
      </c>
      <c r="F225" s="35">
        <f t="shared" si="327"/>
        <v>1172</v>
      </c>
      <c r="G225" s="35">
        <f t="shared" si="328"/>
        <v>1172</v>
      </c>
      <c r="H225" s="18">
        <f t="shared" si="329"/>
        <v>1750</v>
      </c>
      <c r="I225" s="18">
        <f t="shared" si="330"/>
        <v>1040</v>
      </c>
      <c r="J225" s="18">
        <f t="shared" si="331"/>
        <v>1040</v>
      </c>
      <c r="K225" s="18">
        <f t="shared" ref="K225:M225" si="435">K224</f>
        <v>2000</v>
      </c>
      <c r="L225" s="18">
        <f t="shared" si="435"/>
        <v>2000</v>
      </c>
      <c r="M225" s="18">
        <f t="shared" si="435"/>
        <v>2000</v>
      </c>
      <c r="N225" s="18">
        <f t="shared" si="333"/>
        <v>-250</v>
      </c>
      <c r="O225" s="18">
        <f t="shared" si="334"/>
        <v>-960</v>
      </c>
      <c r="P225" s="18">
        <f t="shared" si="335"/>
        <v>-960</v>
      </c>
      <c r="Q225" s="35">
        <f t="shared" ref="Q225:S225" si="436">Q224</f>
        <v>0</v>
      </c>
      <c r="R225" s="35">
        <f t="shared" si="436"/>
        <v>0</v>
      </c>
      <c r="S225" s="35">
        <f t="shared" si="436"/>
        <v>0</v>
      </c>
      <c r="T225" s="4">
        <f t="shared" si="337"/>
        <v>612</v>
      </c>
      <c r="U225" s="83">
        <f t="shared" si="410"/>
        <v>1600</v>
      </c>
      <c r="V225" s="83">
        <f t="shared" si="411"/>
        <v>1600</v>
      </c>
      <c r="W225" s="83">
        <f t="shared" si="412"/>
        <v>1600</v>
      </c>
      <c r="X225" s="4"/>
      <c r="Y225" s="18"/>
      <c r="Z225" s="18"/>
      <c r="AA225" s="18"/>
      <c r="AB225" s="50"/>
    </row>
    <row r="226" spans="1:28" ht="15" customHeight="1">
      <c r="A226" s="2">
        <f t="shared" si="342"/>
        <v>212</v>
      </c>
      <c r="B226" s="64">
        <f t="shared" si="395"/>
        <v>45644</v>
      </c>
      <c r="C226" s="2">
        <f t="shared" si="396"/>
        <v>884</v>
      </c>
      <c r="D226" s="5">
        <f t="shared" si="397"/>
        <v>1326</v>
      </c>
      <c r="E226" s="35">
        <f t="shared" si="326"/>
        <v>460</v>
      </c>
      <c r="F226" s="35">
        <f t="shared" si="327"/>
        <v>1170</v>
      </c>
      <c r="G226" s="35">
        <f t="shared" si="328"/>
        <v>1170</v>
      </c>
      <c r="H226" s="18">
        <f t="shared" si="329"/>
        <v>1750</v>
      </c>
      <c r="I226" s="18">
        <f t="shared" si="330"/>
        <v>1040</v>
      </c>
      <c r="J226" s="18">
        <f t="shared" si="331"/>
        <v>1040</v>
      </c>
      <c r="K226" s="18">
        <f t="shared" ref="K226:M226" si="437">K225</f>
        <v>2000</v>
      </c>
      <c r="L226" s="18">
        <f t="shared" si="437"/>
        <v>2000</v>
      </c>
      <c r="M226" s="18">
        <f t="shared" si="437"/>
        <v>2000</v>
      </c>
      <c r="N226" s="18">
        <f t="shared" si="333"/>
        <v>-250</v>
      </c>
      <c r="O226" s="18">
        <f t="shared" si="334"/>
        <v>-960</v>
      </c>
      <c r="P226" s="18">
        <f t="shared" si="335"/>
        <v>-960</v>
      </c>
      <c r="Q226" s="35">
        <f t="shared" ref="Q226:S226" si="438">Q225</f>
        <v>0</v>
      </c>
      <c r="R226" s="35">
        <f t="shared" si="438"/>
        <v>0</v>
      </c>
      <c r="S226" s="35">
        <f t="shared" si="438"/>
        <v>0</v>
      </c>
      <c r="T226" s="4">
        <f t="shared" si="337"/>
        <v>610</v>
      </c>
      <c r="U226" s="83">
        <f t="shared" si="410"/>
        <v>1600</v>
      </c>
      <c r="V226" s="83">
        <f t="shared" si="411"/>
        <v>1600</v>
      </c>
      <c r="W226" s="83">
        <f t="shared" si="412"/>
        <v>1600</v>
      </c>
      <c r="X226" s="4"/>
      <c r="Y226" s="18"/>
      <c r="Z226" s="18"/>
      <c r="AA226" s="18"/>
      <c r="AB226" s="50"/>
    </row>
    <row r="227" spans="1:28" ht="15" customHeight="1">
      <c r="A227" s="2">
        <f t="shared" si="342"/>
        <v>213</v>
      </c>
      <c r="B227" s="64">
        <f t="shared" si="395"/>
        <v>45645</v>
      </c>
      <c r="C227" s="2">
        <f t="shared" si="396"/>
        <v>884</v>
      </c>
      <c r="D227" s="5">
        <f t="shared" si="397"/>
        <v>1324</v>
      </c>
      <c r="E227" s="35">
        <f t="shared" si="326"/>
        <v>458</v>
      </c>
      <c r="F227" s="35">
        <f t="shared" si="327"/>
        <v>1168</v>
      </c>
      <c r="G227" s="35">
        <f t="shared" si="328"/>
        <v>1168</v>
      </c>
      <c r="H227" s="18">
        <f t="shared" si="329"/>
        <v>1750</v>
      </c>
      <c r="I227" s="18">
        <f t="shared" si="330"/>
        <v>1040</v>
      </c>
      <c r="J227" s="18">
        <f t="shared" si="331"/>
        <v>1040</v>
      </c>
      <c r="K227" s="18">
        <f t="shared" ref="K227:M227" si="439">K226</f>
        <v>2000</v>
      </c>
      <c r="L227" s="18">
        <f t="shared" si="439"/>
        <v>2000</v>
      </c>
      <c r="M227" s="18">
        <f t="shared" si="439"/>
        <v>2000</v>
      </c>
      <c r="N227" s="18">
        <f t="shared" si="333"/>
        <v>-250</v>
      </c>
      <c r="O227" s="18">
        <f t="shared" si="334"/>
        <v>-960</v>
      </c>
      <c r="P227" s="18">
        <f t="shared" si="335"/>
        <v>-960</v>
      </c>
      <c r="Q227" s="35">
        <f t="shared" ref="Q227:S227" si="440">Q226</f>
        <v>0</v>
      </c>
      <c r="R227" s="35">
        <f t="shared" si="440"/>
        <v>0</v>
      </c>
      <c r="S227" s="35">
        <f t="shared" si="440"/>
        <v>0</v>
      </c>
      <c r="T227" s="4">
        <f t="shared" si="337"/>
        <v>608</v>
      </c>
      <c r="U227" s="83">
        <f t="shared" si="410"/>
        <v>1600</v>
      </c>
      <c r="V227" s="83">
        <f t="shared" si="411"/>
        <v>1600</v>
      </c>
      <c r="W227" s="83">
        <f t="shared" si="412"/>
        <v>1600</v>
      </c>
      <c r="X227" s="4"/>
      <c r="Y227" s="18"/>
      <c r="Z227" s="18"/>
      <c r="AA227" s="18"/>
      <c r="AB227" s="50"/>
    </row>
    <row r="228" spans="1:28" ht="15" customHeight="1">
      <c r="A228" s="2">
        <f t="shared" si="342"/>
        <v>214</v>
      </c>
      <c r="B228" s="64">
        <f t="shared" si="395"/>
        <v>45646</v>
      </c>
      <c r="C228" s="2">
        <f t="shared" si="396"/>
        <v>884</v>
      </c>
      <c r="D228" s="5">
        <f t="shared" si="397"/>
        <v>1322</v>
      </c>
      <c r="E228" s="35">
        <f t="shared" si="326"/>
        <v>456</v>
      </c>
      <c r="F228" s="35">
        <f t="shared" si="327"/>
        <v>1166</v>
      </c>
      <c r="G228" s="35">
        <f t="shared" si="328"/>
        <v>1166</v>
      </c>
      <c r="H228" s="18">
        <f t="shared" si="329"/>
        <v>1750</v>
      </c>
      <c r="I228" s="18">
        <f t="shared" si="330"/>
        <v>1040</v>
      </c>
      <c r="J228" s="18">
        <f t="shared" si="331"/>
        <v>1040</v>
      </c>
      <c r="K228" s="18">
        <f t="shared" ref="K228:M228" si="441">K227</f>
        <v>2000</v>
      </c>
      <c r="L228" s="18">
        <f t="shared" si="441"/>
        <v>2000</v>
      </c>
      <c r="M228" s="18">
        <f t="shared" si="441"/>
        <v>2000</v>
      </c>
      <c r="N228" s="18">
        <f t="shared" si="333"/>
        <v>-250</v>
      </c>
      <c r="O228" s="18">
        <f t="shared" si="334"/>
        <v>-960</v>
      </c>
      <c r="P228" s="18">
        <f t="shared" si="335"/>
        <v>-960</v>
      </c>
      <c r="Q228" s="35">
        <f t="shared" ref="Q228:S228" si="442">Q227</f>
        <v>0</v>
      </c>
      <c r="R228" s="35">
        <f t="shared" si="442"/>
        <v>0</v>
      </c>
      <c r="S228" s="35">
        <f t="shared" si="442"/>
        <v>0</v>
      </c>
      <c r="T228" s="4">
        <f t="shared" si="337"/>
        <v>606</v>
      </c>
      <c r="U228" s="83">
        <f t="shared" si="410"/>
        <v>1600</v>
      </c>
      <c r="V228" s="83">
        <f t="shared" si="411"/>
        <v>1600</v>
      </c>
      <c r="W228" s="83">
        <f t="shared" si="412"/>
        <v>1600</v>
      </c>
      <c r="X228" s="4"/>
      <c r="Y228" s="18"/>
      <c r="Z228" s="18"/>
      <c r="AA228" s="18"/>
      <c r="AB228" s="50"/>
    </row>
    <row r="229" spans="1:28" ht="15" customHeight="1">
      <c r="A229" s="2">
        <f t="shared" si="342"/>
        <v>215</v>
      </c>
      <c r="B229" s="64">
        <f t="shared" si="395"/>
        <v>45647</v>
      </c>
      <c r="C229" s="2">
        <f t="shared" si="396"/>
        <v>884</v>
      </c>
      <c r="D229" s="5">
        <f t="shared" si="397"/>
        <v>1320</v>
      </c>
      <c r="E229" s="35">
        <f t="shared" si="326"/>
        <v>454</v>
      </c>
      <c r="F229" s="35">
        <f t="shared" si="327"/>
        <v>1164</v>
      </c>
      <c r="G229" s="35">
        <f t="shared" si="328"/>
        <v>1164</v>
      </c>
      <c r="H229" s="18">
        <f t="shared" si="329"/>
        <v>1750</v>
      </c>
      <c r="I229" s="18">
        <f t="shared" si="330"/>
        <v>1040</v>
      </c>
      <c r="J229" s="18">
        <f t="shared" si="331"/>
        <v>1040</v>
      </c>
      <c r="K229" s="18">
        <f t="shared" ref="K229:M229" si="443">K228</f>
        <v>2000</v>
      </c>
      <c r="L229" s="18">
        <f t="shared" si="443"/>
        <v>2000</v>
      </c>
      <c r="M229" s="18">
        <f t="shared" si="443"/>
        <v>2000</v>
      </c>
      <c r="N229" s="18">
        <f t="shared" si="333"/>
        <v>-250</v>
      </c>
      <c r="O229" s="18">
        <f t="shared" si="334"/>
        <v>-960</v>
      </c>
      <c r="P229" s="18">
        <f t="shared" si="335"/>
        <v>-960</v>
      </c>
      <c r="Q229" s="35">
        <f t="shared" ref="Q229:S229" si="444">Q228</f>
        <v>0</v>
      </c>
      <c r="R229" s="35">
        <f t="shared" si="444"/>
        <v>0</v>
      </c>
      <c r="S229" s="35">
        <f t="shared" si="444"/>
        <v>0</v>
      </c>
      <c r="T229" s="4">
        <f t="shared" si="337"/>
        <v>604</v>
      </c>
      <c r="U229" s="83">
        <f t="shared" si="410"/>
        <v>1600</v>
      </c>
      <c r="V229" s="83">
        <f t="shared" si="411"/>
        <v>1600</v>
      </c>
      <c r="W229" s="83">
        <f t="shared" si="412"/>
        <v>1600</v>
      </c>
      <c r="X229" s="4"/>
      <c r="Y229" s="18"/>
      <c r="Z229" s="18"/>
      <c r="AA229" s="18"/>
      <c r="AB229" s="50"/>
    </row>
    <row r="230" spans="1:28" ht="15" customHeight="1">
      <c r="A230" s="2">
        <f t="shared" si="342"/>
        <v>216</v>
      </c>
      <c r="B230" s="64">
        <f t="shared" si="395"/>
        <v>45648</v>
      </c>
      <c r="C230" s="2">
        <f t="shared" si="396"/>
        <v>884</v>
      </c>
      <c r="D230" s="5">
        <f t="shared" si="397"/>
        <v>1318</v>
      </c>
      <c r="E230" s="35">
        <f t="shared" si="326"/>
        <v>452</v>
      </c>
      <c r="F230" s="35">
        <f t="shared" si="327"/>
        <v>1162</v>
      </c>
      <c r="G230" s="35">
        <f t="shared" si="328"/>
        <v>1162</v>
      </c>
      <c r="H230" s="18">
        <f t="shared" si="329"/>
        <v>1750</v>
      </c>
      <c r="I230" s="18">
        <f t="shared" si="330"/>
        <v>1040</v>
      </c>
      <c r="J230" s="18">
        <f t="shared" si="331"/>
        <v>1040</v>
      </c>
      <c r="K230" s="18">
        <f t="shared" ref="K230:M230" si="445">K229</f>
        <v>2000</v>
      </c>
      <c r="L230" s="18">
        <f t="shared" si="445"/>
        <v>2000</v>
      </c>
      <c r="M230" s="18">
        <f t="shared" si="445"/>
        <v>2000</v>
      </c>
      <c r="N230" s="18">
        <f t="shared" si="333"/>
        <v>-250</v>
      </c>
      <c r="O230" s="18">
        <f t="shared" si="334"/>
        <v>-960</v>
      </c>
      <c r="P230" s="18">
        <f t="shared" si="335"/>
        <v>-960</v>
      </c>
      <c r="Q230" s="35">
        <f t="shared" ref="Q230:S230" si="446">Q229</f>
        <v>0</v>
      </c>
      <c r="R230" s="35">
        <f t="shared" si="446"/>
        <v>0</v>
      </c>
      <c r="S230" s="35">
        <f t="shared" si="446"/>
        <v>0</v>
      </c>
      <c r="T230" s="4">
        <f t="shared" si="337"/>
        <v>602</v>
      </c>
      <c r="U230" s="83">
        <f t="shared" si="410"/>
        <v>1600</v>
      </c>
      <c r="V230" s="83">
        <f t="shared" si="411"/>
        <v>1600</v>
      </c>
      <c r="W230" s="83">
        <f t="shared" si="412"/>
        <v>1600</v>
      </c>
      <c r="X230" s="4"/>
      <c r="Y230" s="18"/>
      <c r="Z230" s="18"/>
      <c r="AA230" s="18"/>
      <c r="AB230" s="50"/>
    </row>
    <row r="231" spans="1:28" ht="15" customHeight="1">
      <c r="A231" s="2">
        <f t="shared" si="342"/>
        <v>217</v>
      </c>
      <c r="B231" s="64">
        <f t="shared" si="395"/>
        <v>45649</v>
      </c>
      <c r="C231" s="2">
        <f t="shared" si="396"/>
        <v>884</v>
      </c>
      <c r="D231" s="5">
        <f t="shared" si="397"/>
        <v>1316</v>
      </c>
      <c r="E231" s="35">
        <f t="shared" si="326"/>
        <v>450</v>
      </c>
      <c r="F231" s="35">
        <f t="shared" si="327"/>
        <v>1160</v>
      </c>
      <c r="G231" s="35">
        <f t="shared" si="328"/>
        <v>1160</v>
      </c>
      <c r="H231" s="18">
        <f t="shared" si="329"/>
        <v>1750</v>
      </c>
      <c r="I231" s="18">
        <f t="shared" si="330"/>
        <v>1040</v>
      </c>
      <c r="J231" s="18">
        <f t="shared" si="331"/>
        <v>1040</v>
      </c>
      <c r="K231" s="18">
        <f t="shared" ref="K231:M231" si="447">K230</f>
        <v>2000</v>
      </c>
      <c r="L231" s="18">
        <f t="shared" si="447"/>
        <v>2000</v>
      </c>
      <c r="M231" s="18">
        <f t="shared" si="447"/>
        <v>2000</v>
      </c>
      <c r="N231" s="18">
        <f t="shared" si="333"/>
        <v>-250</v>
      </c>
      <c r="O231" s="18">
        <f t="shared" si="334"/>
        <v>-960</v>
      </c>
      <c r="P231" s="18">
        <f t="shared" si="335"/>
        <v>-960</v>
      </c>
      <c r="Q231" s="35">
        <f t="shared" ref="Q231:S231" si="448">Q230</f>
        <v>0</v>
      </c>
      <c r="R231" s="35">
        <f t="shared" si="448"/>
        <v>0</v>
      </c>
      <c r="S231" s="35">
        <f t="shared" si="448"/>
        <v>0</v>
      </c>
      <c r="T231" s="4">
        <f t="shared" si="337"/>
        <v>600</v>
      </c>
      <c r="U231" s="83">
        <f t="shared" si="410"/>
        <v>1600</v>
      </c>
      <c r="V231" s="83">
        <f t="shared" si="411"/>
        <v>1600</v>
      </c>
      <c r="W231" s="83">
        <f t="shared" si="412"/>
        <v>1600</v>
      </c>
      <c r="X231" s="4"/>
      <c r="Y231" s="18"/>
      <c r="Z231" s="18"/>
      <c r="AA231" s="18"/>
      <c r="AB231" s="50"/>
    </row>
    <row r="232" spans="1:28" ht="15" customHeight="1">
      <c r="A232" s="2">
        <f t="shared" si="342"/>
        <v>218</v>
      </c>
      <c r="B232" s="64">
        <f t="shared" si="395"/>
        <v>45650</v>
      </c>
      <c r="C232" s="2">
        <f t="shared" si="396"/>
        <v>884</v>
      </c>
      <c r="D232" s="5">
        <f t="shared" si="397"/>
        <v>1314</v>
      </c>
      <c r="E232" s="35">
        <f t="shared" si="326"/>
        <v>448</v>
      </c>
      <c r="F232" s="35">
        <f t="shared" si="327"/>
        <v>1158</v>
      </c>
      <c r="G232" s="35">
        <f t="shared" si="328"/>
        <v>1158</v>
      </c>
      <c r="H232" s="18">
        <f t="shared" si="329"/>
        <v>1750</v>
      </c>
      <c r="I232" s="18">
        <f t="shared" si="330"/>
        <v>1040</v>
      </c>
      <c r="J232" s="18">
        <f t="shared" si="331"/>
        <v>1040</v>
      </c>
      <c r="K232" s="18">
        <f t="shared" ref="K232:M232" si="449">K231</f>
        <v>2000</v>
      </c>
      <c r="L232" s="18">
        <f t="shared" si="449"/>
        <v>2000</v>
      </c>
      <c r="M232" s="18">
        <f t="shared" si="449"/>
        <v>2000</v>
      </c>
      <c r="N232" s="18">
        <f t="shared" si="333"/>
        <v>-250</v>
      </c>
      <c r="O232" s="18">
        <f t="shared" si="334"/>
        <v>-960</v>
      </c>
      <c r="P232" s="18">
        <f t="shared" si="335"/>
        <v>-960</v>
      </c>
      <c r="Q232" s="35">
        <f t="shared" ref="Q232:S232" si="450">Q231</f>
        <v>0</v>
      </c>
      <c r="R232" s="35">
        <f t="shared" si="450"/>
        <v>0</v>
      </c>
      <c r="S232" s="35">
        <f t="shared" si="450"/>
        <v>0</v>
      </c>
      <c r="T232" s="4">
        <f t="shared" si="337"/>
        <v>598</v>
      </c>
      <c r="U232" s="83">
        <f t="shared" si="410"/>
        <v>1600</v>
      </c>
      <c r="V232" s="83">
        <f t="shared" si="411"/>
        <v>1600</v>
      </c>
      <c r="W232" s="83">
        <f t="shared" si="412"/>
        <v>1600</v>
      </c>
      <c r="X232" s="4"/>
      <c r="Y232" s="18"/>
      <c r="Z232" s="18"/>
      <c r="AA232" s="18"/>
      <c r="AB232" s="50"/>
    </row>
    <row r="233" spans="1:28" ht="15" customHeight="1">
      <c r="A233" s="2">
        <f t="shared" si="342"/>
        <v>219</v>
      </c>
      <c r="B233" s="64">
        <f t="shared" si="395"/>
        <v>45651</v>
      </c>
      <c r="C233" s="2">
        <f t="shared" si="396"/>
        <v>884</v>
      </c>
      <c r="D233" s="5">
        <f t="shared" si="397"/>
        <v>1312</v>
      </c>
      <c r="E233" s="35">
        <f t="shared" si="326"/>
        <v>446</v>
      </c>
      <c r="F233" s="35">
        <f t="shared" si="327"/>
        <v>1156</v>
      </c>
      <c r="G233" s="35">
        <f t="shared" si="328"/>
        <v>1156</v>
      </c>
      <c r="H233" s="18">
        <f t="shared" si="329"/>
        <v>1750</v>
      </c>
      <c r="I233" s="18">
        <f t="shared" si="330"/>
        <v>1040</v>
      </c>
      <c r="J233" s="18">
        <f t="shared" si="331"/>
        <v>1040</v>
      </c>
      <c r="K233" s="18">
        <f t="shared" ref="K233:M233" si="451">K232</f>
        <v>2000</v>
      </c>
      <c r="L233" s="18">
        <f t="shared" si="451"/>
        <v>2000</v>
      </c>
      <c r="M233" s="18">
        <f t="shared" si="451"/>
        <v>2000</v>
      </c>
      <c r="N233" s="18">
        <f t="shared" si="333"/>
        <v>-250</v>
      </c>
      <c r="O233" s="18">
        <f t="shared" si="334"/>
        <v>-960</v>
      </c>
      <c r="P233" s="18">
        <f t="shared" si="335"/>
        <v>-960</v>
      </c>
      <c r="Q233" s="35">
        <f t="shared" ref="Q233:S233" si="452">Q232</f>
        <v>0</v>
      </c>
      <c r="R233" s="35">
        <f t="shared" si="452"/>
        <v>0</v>
      </c>
      <c r="S233" s="35">
        <f t="shared" si="452"/>
        <v>0</v>
      </c>
      <c r="T233" s="4">
        <f t="shared" si="337"/>
        <v>596</v>
      </c>
      <c r="U233" s="83">
        <f t="shared" si="410"/>
        <v>1600</v>
      </c>
      <c r="V233" s="83">
        <f t="shared" si="411"/>
        <v>1600</v>
      </c>
      <c r="W233" s="83">
        <f t="shared" si="412"/>
        <v>1600</v>
      </c>
      <c r="X233" s="4"/>
      <c r="Y233" s="18"/>
      <c r="Z233" s="18"/>
      <c r="AA233" s="18"/>
      <c r="AB233" s="50"/>
    </row>
    <row r="234" spans="1:28" ht="15" customHeight="1">
      <c r="A234" s="2">
        <f t="shared" si="342"/>
        <v>220</v>
      </c>
      <c r="B234" s="64">
        <f t="shared" si="395"/>
        <v>45652</v>
      </c>
      <c r="C234" s="2">
        <f t="shared" si="396"/>
        <v>884</v>
      </c>
      <c r="D234" s="5">
        <f t="shared" si="397"/>
        <v>1310</v>
      </c>
      <c r="E234" s="35">
        <f t="shared" si="326"/>
        <v>444</v>
      </c>
      <c r="F234" s="35">
        <f t="shared" si="327"/>
        <v>1154</v>
      </c>
      <c r="G234" s="35">
        <f t="shared" si="328"/>
        <v>1154</v>
      </c>
      <c r="H234" s="18">
        <f t="shared" si="329"/>
        <v>1750</v>
      </c>
      <c r="I234" s="18">
        <f t="shared" si="330"/>
        <v>1040</v>
      </c>
      <c r="J234" s="18">
        <f t="shared" si="331"/>
        <v>1040</v>
      </c>
      <c r="K234" s="18">
        <f t="shared" ref="K234:M234" si="453">K233</f>
        <v>2000</v>
      </c>
      <c r="L234" s="18">
        <f t="shared" si="453"/>
        <v>2000</v>
      </c>
      <c r="M234" s="18">
        <f t="shared" si="453"/>
        <v>2000</v>
      </c>
      <c r="N234" s="18">
        <f t="shared" si="333"/>
        <v>-250</v>
      </c>
      <c r="O234" s="18">
        <f t="shared" si="334"/>
        <v>-960</v>
      </c>
      <c r="P234" s="18">
        <f t="shared" si="335"/>
        <v>-960</v>
      </c>
      <c r="Q234" s="35">
        <f t="shared" ref="Q234:S234" si="454">Q233</f>
        <v>0</v>
      </c>
      <c r="R234" s="35">
        <f t="shared" si="454"/>
        <v>0</v>
      </c>
      <c r="S234" s="35">
        <f t="shared" si="454"/>
        <v>0</v>
      </c>
      <c r="T234" s="4">
        <f t="shared" si="337"/>
        <v>594</v>
      </c>
      <c r="U234" s="83">
        <f t="shared" si="410"/>
        <v>1600</v>
      </c>
      <c r="V234" s="83">
        <f t="shared" si="411"/>
        <v>1600</v>
      </c>
      <c r="W234" s="83">
        <f t="shared" si="412"/>
        <v>1600</v>
      </c>
      <c r="X234" s="4"/>
      <c r="Y234" s="18"/>
      <c r="Z234" s="18"/>
      <c r="AA234" s="18"/>
      <c r="AB234" s="50"/>
    </row>
    <row r="235" spans="1:28" ht="15" customHeight="1">
      <c r="A235" s="2">
        <f t="shared" si="342"/>
        <v>221</v>
      </c>
      <c r="B235" s="64">
        <f t="shared" si="395"/>
        <v>45653</v>
      </c>
      <c r="C235" s="2">
        <f t="shared" si="396"/>
        <v>884</v>
      </c>
      <c r="D235" s="5">
        <f t="shared" si="397"/>
        <v>1308</v>
      </c>
      <c r="E235" s="35">
        <f t="shared" si="326"/>
        <v>442</v>
      </c>
      <c r="F235" s="35">
        <f t="shared" si="327"/>
        <v>1152</v>
      </c>
      <c r="G235" s="35">
        <f t="shared" si="328"/>
        <v>1152</v>
      </c>
      <c r="H235" s="18">
        <f t="shared" si="329"/>
        <v>1750</v>
      </c>
      <c r="I235" s="18">
        <f t="shared" si="330"/>
        <v>1040</v>
      </c>
      <c r="J235" s="18">
        <f t="shared" si="331"/>
        <v>1040</v>
      </c>
      <c r="K235" s="18">
        <f t="shared" ref="K235:M235" si="455">K234</f>
        <v>2000</v>
      </c>
      <c r="L235" s="18">
        <f t="shared" si="455"/>
        <v>2000</v>
      </c>
      <c r="M235" s="18">
        <f t="shared" si="455"/>
        <v>2000</v>
      </c>
      <c r="N235" s="18">
        <f t="shared" si="333"/>
        <v>-250</v>
      </c>
      <c r="O235" s="18">
        <f t="shared" si="334"/>
        <v>-960</v>
      </c>
      <c r="P235" s="18">
        <f t="shared" si="335"/>
        <v>-960</v>
      </c>
      <c r="Q235" s="35">
        <f t="shared" ref="Q235:S235" si="456">Q234</f>
        <v>0</v>
      </c>
      <c r="R235" s="35">
        <f t="shared" si="456"/>
        <v>0</v>
      </c>
      <c r="S235" s="35">
        <f t="shared" si="456"/>
        <v>0</v>
      </c>
      <c r="T235" s="4">
        <f t="shared" si="337"/>
        <v>592</v>
      </c>
      <c r="U235" s="83">
        <f t="shared" si="410"/>
        <v>1600</v>
      </c>
      <c r="V235" s="83">
        <f t="shared" si="411"/>
        <v>1600</v>
      </c>
      <c r="W235" s="83">
        <f t="shared" si="412"/>
        <v>1600</v>
      </c>
      <c r="X235" s="4"/>
      <c r="Y235" s="18"/>
      <c r="Z235" s="18"/>
      <c r="AA235" s="18"/>
      <c r="AB235" s="50"/>
    </row>
    <row r="236" spans="1:28" ht="15" customHeight="1">
      <c r="A236" s="2">
        <f t="shared" si="342"/>
        <v>222</v>
      </c>
      <c r="B236" s="64">
        <f t="shared" si="395"/>
        <v>45654</v>
      </c>
      <c r="C236" s="2">
        <f t="shared" si="396"/>
        <v>884</v>
      </c>
      <c r="D236" s="5">
        <f t="shared" si="397"/>
        <v>1306</v>
      </c>
      <c r="E236" s="35">
        <f t="shared" si="326"/>
        <v>440</v>
      </c>
      <c r="F236" s="35">
        <f t="shared" si="327"/>
        <v>1150</v>
      </c>
      <c r="G236" s="35">
        <f t="shared" si="328"/>
        <v>1150</v>
      </c>
      <c r="H236" s="18">
        <f t="shared" si="329"/>
        <v>1750</v>
      </c>
      <c r="I236" s="18">
        <f t="shared" si="330"/>
        <v>1040</v>
      </c>
      <c r="J236" s="18">
        <f t="shared" si="331"/>
        <v>1040</v>
      </c>
      <c r="K236" s="18">
        <f t="shared" ref="K236:M236" si="457">K235</f>
        <v>2000</v>
      </c>
      <c r="L236" s="18">
        <f t="shared" si="457"/>
        <v>2000</v>
      </c>
      <c r="M236" s="18">
        <f t="shared" si="457"/>
        <v>2000</v>
      </c>
      <c r="N236" s="18">
        <f t="shared" si="333"/>
        <v>-250</v>
      </c>
      <c r="O236" s="18">
        <f t="shared" si="334"/>
        <v>-960</v>
      </c>
      <c r="P236" s="18">
        <f t="shared" si="335"/>
        <v>-960</v>
      </c>
      <c r="Q236" s="35">
        <f t="shared" ref="Q236:S236" si="458">Q235</f>
        <v>0</v>
      </c>
      <c r="R236" s="35">
        <f t="shared" si="458"/>
        <v>0</v>
      </c>
      <c r="S236" s="35">
        <f t="shared" si="458"/>
        <v>0</v>
      </c>
      <c r="T236" s="4">
        <f t="shared" si="337"/>
        <v>590</v>
      </c>
      <c r="U236" s="83">
        <f t="shared" si="410"/>
        <v>1600</v>
      </c>
      <c r="V236" s="83">
        <f t="shared" si="411"/>
        <v>1600</v>
      </c>
      <c r="W236" s="83">
        <f t="shared" si="412"/>
        <v>1600</v>
      </c>
      <c r="X236" s="4"/>
      <c r="Y236" s="18"/>
      <c r="Z236" s="18"/>
      <c r="AA236" s="18"/>
      <c r="AB236" s="50"/>
    </row>
    <row r="237" spans="1:28" ht="15" customHeight="1">
      <c r="A237" s="2">
        <f t="shared" si="342"/>
        <v>223</v>
      </c>
      <c r="B237" s="64">
        <f t="shared" si="395"/>
        <v>45655</v>
      </c>
      <c r="C237" s="2">
        <f t="shared" si="396"/>
        <v>884</v>
      </c>
      <c r="D237" s="5">
        <f t="shared" si="397"/>
        <v>1304</v>
      </c>
      <c r="E237" s="35">
        <f t="shared" si="326"/>
        <v>438</v>
      </c>
      <c r="F237" s="35">
        <f t="shared" si="327"/>
        <v>1148</v>
      </c>
      <c r="G237" s="35">
        <f t="shared" si="328"/>
        <v>1148</v>
      </c>
      <c r="H237" s="18">
        <f t="shared" si="329"/>
        <v>1750</v>
      </c>
      <c r="I237" s="18">
        <f t="shared" si="330"/>
        <v>1040</v>
      </c>
      <c r="J237" s="18">
        <f t="shared" si="331"/>
        <v>1040</v>
      </c>
      <c r="K237" s="18">
        <f t="shared" ref="K237:M237" si="459">K236</f>
        <v>2000</v>
      </c>
      <c r="L237" s="18">
        <f t="shared" si="459"/>
        <v>2000</v>
      </c>
      <c r="M237" s="18">
        <f t="shared" si="459"/>
        <v>2000</v>
      </c>
      <c r="N237" s="18">
        <f t="shared" si="333"/>
        <v>-250</v>
      </c>
      <c r="O237" s="18">
        <f t="shared" si="334"/>
        <v>-960</v>
      </c>
      <c r="P237" s="18">
        <f t="shared" si="335"/>
        <v>-960</v>
      </c>
      <c r="Q237" s="35">
        <f t="shared" ref="Q237:S237" si="460">Q236</f>
        <v>0</v>
      </c>
      <c r="R237" s="35">
        <f t="shared" si="460"/>
        <v>0</v>
      </c>
      <c r="S237" s="35">
        <f t="shared" si="460"/>
        <v>0</v>
      </c>
      <c r="T237" s="4">
        <f t="shared" si="337"/>
        <v>588</v>
      </c>
      <c r="U237" s="83">
        <f t="shared" si="410"/>
        <v>1600</v>
      </c>
      <c r="V237" s="83">
        <f t="shared" si="411"/>
        <v>1600</v>
      </c>
      <c r="W237" s="83">
        <f t="shared" si="412"/>
        <v>1600</v>
      </c>
      <c r="X237" s="4"/>
      <c r="Y237" s="18"/>
      <c r="Z237" s="18"/>
      <c r="AA237" s="18"/>
      <c r="AB237" s="50"/>
    </row>
    <row r="238" spans="1:28" ht="15" customHeight="1">
      <c r="A238" s="2">
        <f t="shared" si="342"/>
        <v>224</v>
      </c>
      <c r="B238" s="64">
        <f t="shared" si="395"/>
        <v>45656</v>
      </c>
      <c r="C238" s="2">
        <f t="shared" si="396"/>
        <v>884</v>
      </c>
      <c r="D238" s="5">
        <f t="shared" si="397"/>
        <v>1302</v>
      </c>
      <c r="E238" s="35">
        <f t="shared" si="326"/>
        <v>436</v>
      </c>
      <c r="F238" s="35">
        <f t="shared" si="327"/>
        <v>1146</v>
      </c>
      <c r="G238" s="35">
        <f t="shared" si="328"/>
        <v>1146</v>
      </c>
      <c r="H238" s="18">
        <f t="shared" si="329"/>
        <v>1750</v>
      </c>
      <c r="I238" s="18">
        <f t="shared" si="330"/>
        <v>1040</v>
      </c>
      <c r="J238" s="18">
        <f t="shared" si="331"/>
        <v>1040</v>
      </c>
      <c r="K238" s="18">
        <f t="shared" ref="K238:M238" si="461">K237</f>
        <v>2000</v>
      </c>
      <c r="L238" s="18">
        <f t="shared" si="461"/>
        <v>2000</v>
      </c>
      <c r="M238" s="18">
        <f t="shared" si="461"/>
        <v>2000</v>
      </c>
      <c r="N238" s="18">
        <f t="shared" si="333"/>
        <v>-250</v>
      </c>
      <c r="O238" s="18">
        <f t="shared" si="334"/>
        <v>-960</v>
      </c>
      <c r="P238" s="18">
        <f t="shared" si="335"/>
        <v>-960</v>
      </c>
      <c r="Q238" s="35">
        <f t="shared" ref="Q238:S238" si="462">Q237</f>
        <v>0</v>
      </c>
      <c r="R238" s="35">
        <f t="shared" si="462"/>
        <v>0</v>
      </c>
      <c r="S238" s="35">
        <f t="shared" si="462"/>
        <v>0</v>
      </c>
      <c r="T238" s="4">
        <f t="shared" si="337"/>
        <v>586</v>
      </c>
      <c r="U238" s="83">
        <f t="shared" si="410"/>
        <v>1600</v>
      </c>
      <c r="V238" s="83">
        <f t="shared" si="411"/>
        <v>1600</v>
      </c>
      <c r="W238" s="83">
        <f t="shared" si="412"/>
        <v>1600</v>
      </c>
      <c r="X238" s="4"/>
      <c r="Y238" s="18"/>
      <c r="Z238" s="18"/>
      <c r="AA238" s="18"/>
      <c r="AB238" s="50"/>
    </row>
    <row r="239" spans="1:28" ht="15" customHeight="1">
      <c r="A239" s="2">
        <f t="shared" si="342"/>
        <v>225</v>
      </c>
      <c r="B239" s="64">
        <f t="shared" si="395"/>
        <v>45657</v>
      </c>
      <c r="C239" s="2">
        <f t="shared" si="396"/>
        <v>884</v>
      </c>
      <c r="D239" s="5">
        <f t="shared" si="397"/>
        <v>1300</v>
      </c>
      <c r="E239" s="35">
        <f t="shared" si="326"/>
        <v>434</v>
      </c>
      <c r="F239" s="35">
        <f t="shared" si="327"/>
        <v>1144</v>
      </c>
      <c r="G239" s="35">
        <f t="shared" si="328"/>
        <v>1144</v>
      </c>
      <c r="H239" s="18">
        <f t="shared" si="329"/>
        <v>1750</v>
      </c>
      <c r="I239" s="18">
        <f t="shared" si="330"/>
        <v>1040</v>
      </c>
      <c r="J239" s="18">
        <f t="shared" si="331"/>
        <v>1040</v>
      </c>
      <c r="K239" s="18">
        <f t="shared" ref="K239:M239" si="463">K238</f>
        <v>2000</v>
      </c>
      <c r="L239" s="18">
        <f t="shared" si="463"/>
        <v>2000</v>
      </c>
      <c r="M239" s="18">
        <f t="shared" si="463"/>
        <v>2000</v>
      </c>
      <c r="N239" s="18">
        <f t="shared" si="333"/>
        <v>-250</v>
      </c>
      <c r="O239" s="18">
        <f t="shared" si="334"/>
        <v>-960</v>
      </c>
      <c r="P239" s="18">
        <f t="shared" si="335"/>
        <v>-960</v>
      </c>
      <c r="Q239" s="35">
        <f t="shared" ref="Q239:S239" si="464">Q238</f>
        <v>0</v>
      </c>
      <c r="R239" s="35">
        <f t="shared" si="464"/>
        <v>0</v>
      </c>
      <c r="S239" s="35">
        <f t="shared" si="464"/>
        <v>0</v>
      </c>
      <c r="T239" s="4">
        <f t="shared" si="337"/>
        <v>584</v>
      </c>
      <c r="U239" s="83">
        <f t="shared" si="410"/>
        <v>1600</v>
      </c>
      <c r="V239" s="83">
        <f t="shared" si="411"/>
        <v>1600</v>
      </c>
      <c r="W239" s="83">
        <f t="shared" si="412"/>
        <v>1600</v>
      </c>
      <c r="X239" s="4"/>
      <c r="Y239" s="18"/>
      <c r="Z239" s="18"/>
      <c r="AA239" s="18"/>
      <c r="AB239" s="50"/>
    </row>
    <row r="240" spans="1:28" ht="13.15" customHeight="1">
      <c r="Q240" s="35">
        <f t="shared" ref="Q240:S240" si="465">Q239</f>
        <v>0</v>
      </c>
      <c r="R240" s="35">
        <f t="shared" si="465"/>
        <v>0</v>
      </c>
      <c r="S240" s="35">
        <f t="shared" si="465"/>
        <v>0</v>
      </c>
    </row>
    <row r="241" spans="17:19" ht="13.15" customHeight="1">
      <c r="Q241" s="35">
        <f t="shared" ref="Q241:S241" si="466">Q240</f>
        <v>0</v>
      </c>
      <c r="R241" s="35">
        <f t="shared" si="466"/>
        <v>0</v>
      </c>
      <c r="S241" s="35">
        <f t="shared" si="466"/>
        <v>0</v>
      </c>
    </row>
  </sheetData>
  <mergeCells count="27">
    <mergeCell ref="Y12:Y13"/>
    <mergeCell ref="Z12:Z13"/>
    <mergeCell ref="AA12:AA13"/>
    <mergeCell ref="AB12:AB13"/>
    <mergeCell ref="H12:J12"/>
    <mergeCell ref="K12:M12"/>
    <mergeCell ref="N12:P12"/>
    <mergeCell ref="Q12:S12"/>
    <mergeCell ref="T12:T13"/>
    <mergeCell ref="U12:W12"/>
    <mergeCell ref="X12:X13"/>
    <mergeCell ref="A6:H6"/>
    <mergeCell ref="I6:R6"/>
    <mergeCell ref="S6:AB6"/>
    <mergeCell ref="A7:AB7"/>
    <mergeCell ref="M10:N10"/>
    <mergeCell ref="A12:A13"/>
    <mergeCell ref="B12:B13"/>
    <mergeCell ref="C12:C13"/>
    <mergeCell ref="D12:D13"/>
    <mergeCell ref="E12:G12"/>
    <mergeCell ref="A2:AB2"/>
    <mergeCell ref="A3:AB3"/>
    <mergeCell ref="A4:AB4"/>
    <mergeCell ref="A5:H5"/>
    <mergeCell ref="I5:R5"/>
    <mergeCell ref="S5:AB5"/>
  </mergeCells>
  <printOptions horizontalCentered="1"/>
  <pageMargins left="0.39370078740157483" right="0.39370078740157483" top="0.78740157480314965" bottom="0.39370078740157483" header="0.31496062992125984" footer="0.31496062992125984"/>
  <pageSetup paperSize="9" scale="54" fitToHeight="0" orientation="landscape" blackAndWhite="1" r:id="rId1"/>
  <colBreaks count="1" manualBreakCount="1">
    <brk id="28" max="1048575" man="1"/>
  </colBreaks>
  <legacy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22AEE77-D0BA-4129-9DE5-171560388980}">
  <sheetPr codeName="Sheet34">
    <tabColor rgb="FF00B0F0"/>
    <pageSetUpPr fitToPage="1"/>
  </sheetPr>
  <dimension ref="A1:AF241"/>
  <sheetViews>
    <sheetView view="pageBreakPreview" zoomScale="80" zoomScaleNormal="83" zoomScaleSheetLayoutView="80" workbookViewId="0">
      <pane ySplit="13" topLeftCell="A14" activePane="bottomLeft" state="frozen"/>
      <selection activeCell="Q391" sqref="Q391:S391"/>
      <selection pane="bottomLeft" activeCell="V26" sqref="V26"/>
    </sheetView>
  </sheetViews>
  <sheetFormatPr defaultColWidth="9.28515625" defaultRowHeight="13.15" customHeight="1"/>
  <cols>
    <col min="1" max="1" width="4.28515625" style="8" customWidth="1"/>
    <col min="2" max="2" width="11" style="8" customWidth="1"/>
    <col min="3" max="3" width="8.85546875" style="37" customWidth="1"/>
    <col min="4" max="4" width="11.28515625" style="8" bestFit="1" customWidth="1"/>
    <col min="5" max="16" width="8.42578125" style="8" customWidth="1"/>
    <col min="17" max="19" width="7.42578125" style="38" customWidth="1"/>
    <col min="20" max="20" width="10.28515625" style="8" customWidth="1"/>
    <col min="21" max="24" width="9.28515625" style="8" customWidth="1"/>
    <col min="25" max="27" width="10.7109375" style="8" customWidth="1"/>
    <col min="28" max="28" width="13.5703125" style="8" customWidth="1"/>
    <col min="29" max="29" width="8.28515625" style="8" customWidth="1"/>
    <col min="30" max="30" width="12.85546875" style="8" customWidth="1"/>
    <col min="31" max="31" width="8.7109375" style="8" customWidth="1"/>
    <col min="32" max="32" width="11.7109375" style="8" customWidth="1"/>
    <col min="33" max="33" width="8.28515625" style="8" bestFit="1" customWidth="1"/>
    <col min="34" max="34" width="9.28515625" style="8" customWidth="1"/>
    <col min="35" max="16384" width="9.28515625" style="8"/>
  </cols>
  <sheetData>
    <row r="1" spans="1:32" ht="19.5" customHeight="1">
      <c r="B1" s="8">
        <v>1</v>
      </c>
      <c r="C1" s="37">
        <f>+B1+1</f>
        <v>2</v>
      </c>
      <c r="D1" s="37">
        <f t="shared" ref="D1:AB1" si="0">+C1+1</f>
        <v>3</v>
      </c>
      <c r="E1" s="37">
        <f t="shared" si="0"/>
        <v>4</v>
      </c>
      <c r="F1" s="37">
        <f t="shared" si="0"/>
        <v>5</v>
      </c>
      <c r="G1" s="37">
        <f t="shared" si="0"/>
        <v>6</v>
      </c>
      <c r="H1" s="37">
        <f t="shared" si="0"/>
        <v>7</v>
      </c>
      <c r="I1" s="37">
        <f t="shared" si="0"/>
        <v>8</v>
      </c>
      <c r="J1" s="37">
        <f t="shared" si="0"/>
        <v>9</v>
      </c>
      <c r="K1" s="37">
        <f t="shared" si="0"/>
        <v>10</v>
      </c>
      <c r="L1" s="37">
        <f t="shared" si="0"/>
        <v>11</v>
      </c>
      <c r="M1" s="37">
        <f t="shared" si="0"/>
        <v>12</v>
      </c>
      <c r="N1" s="37">
        <f t="shared" si="0"/>
        <v>13</v>
      </c>
      <c r="O1" s="37">
        <f t="shared" si="0"/>
        <v>14</v>
      </c>
      <c r="P1" s="37">
        <f t="shared" si="0"/>
        <v>15</v>
      </c>
      <c r="Q1" s="37">
        <f t="shared" si="0"/>
        <v>16</v>
      </c>
      <c r="R1" s="37">
        <f t="shared" si="0"/>
        <v>17</v>
      </c>
      <c r="S1" s="37">
        <f t="shared" si="0"/>
        <v>18</v>
      </c>
      <c r="T1" s="37">
        <f t="shared" si="0"/>
        <v>19</v>
      </c>
      <c r="U1" s="37">
        <f t="shared" si="0"/>
        <v>20</v>
      </c>
      <c r="V1" s="37">
        <f t="shared" si="0"/>
        <v>21</v>
      </c>
      <c r="W1" s="37">
        <f t="shared" si="0"/>
        <v>22</v>
      </c>
      <c r="X1" s="37">
        <f t="shared" si="0"/>
        <v>23</v>
      </c>
      <c r="Y1" s="37">
        <f t="shared" si="0"/>
        <v>24</v>
      </c>
      <c r="Z1" s="37">
        <f t="shared" si="0"/>
        <v>25</v>
      </c>
      <c r="AA1" s="37">
        <f t="shared" si="0"/>
        <v>26</v>
      </c>
      <c r="AB1" s="37">
        <f t="shared" si="0"/>
        <v>27</v>
      </c>
    </row>
    <row r="2" spans="1:32" ht="19.5" customHeight="1">
      <c r="A2" s="123" t="s">
        <v>13</v>
      </c>
      <c r="B2" s="123"/>
      <c r="C2" s="123"/>
      <c r="D2" s="123"/>
      <c r="E2" s="123"/>
      <c r="F2" s="123"/>
      <c r="G2" s="123"/>
      <c r="H2" s="123"/>
      <c r="I2" s="123"/>
      <c r="J2" s="123"/>
      <c r="K2" s="123"/>
      <c r="L2" s="123"/>
      <c r="M2" s="123"/>
      <c r="N2" s="123"/>
      <c r="O2" s="123"/>
      <c r="P2" s="123"/>
      <c r="Q2" s="123"/>
      <c r="R2" s="123"/>
      <c r="S2" s="123"/>
      <c r="T2" s="123"/>
      <c r="U2" s="123"/>
      <c r="V2" s="123"/>
      <c r="W2" s="123"/>
      <c r="X2" s="123"/>
      <c r="Y2" s="123"/>
      <c r="Z2" s="123"/>
      <c r="AA2" s="123"/>
      <c r="AB2" s="123"/>
    </row>
    <row r="3" spans="1:32" ht="19.5" customHeight="1">
      <c r="A3" s="123" t="s">
        <v>14</v>
      </c>
      <c r="B3" s="123"/>
      <c r="C3" s="123"/>
      <c r="D3" s="123"/>
      <c r="E3" s="123"/>
      <c r="F3" s="123"/>
      <c r="G3" s="123"/>
      <c r="H3" s="123"/>
      <c r="I3" s="123"/>
      <c r="J3" s="123"/>
      <c r="K3" s="123"/>
      <c r="L3" s="123"/>
      <c r="M3" s="123"/>
      <c r="N3" s="123"/>
      <c r="O3" s="123"/>
      <c r="P3" s="123"/>
      <c r="Q3" s="123"/>
      <c r="R3" s="123"/>
      <c r="S3" s="123"/>
      <c r="T3" s="123"/>
      <c r="U3" s="123"/>
      <c r="V3" s="123"/>
      <c r="W3" s="123"/>
      <c r="X3" s="123"/>
      <c r="Y3" s="123"/>
      <c r="Z3" s="123"/>
      <c r="AA3" s="123"/>
      <c r="AB3" s="123"/>
    </row>
    <row r="4" spans="1:32" ht="19.5" customHeight="1">
      <c r="A4" s="123" t="str">
        <f>UPPER("GÓI THẦU XL03 :Thi Công Xây Dựng Đoạn Tuyến Km114+200 - Km126+223 Bao Gồm Tuyến Nối Nút Giao IC12  Với QL1 (bao gồm khảo sát, thiết kế BVTC)")</f>
        <v>GÓI THẦU XL03 :THI CÔNG XÂY DỰNG ĐOẠN TUYẾN KM114+200 - KM126+223 BAO GỒM TUYẾN NỐI NÚT GIAO IC12  VỚI QL1 (BAO GỒM KHẢO SÁT, THIẾT KẾ BVTC)</v>
      </c>
      <c r="B4" s="123"/>
      <c r="C4" s="123"/>
      <c r="D4" s="123"/>
      <c r="E4" s="123"/>
      <c r="F4" s="123"/>
      <c r="G4" s="123"/>
      <c r="H4" s="123"/>
      <c r="I4" s="123"/>
      <c r="J4" s="123"/>
      <c r="K4" s="123"/>
      <c r="L4" s="123"/>
      <c r="M4" s="123"/>
      <c r="N4" s="123"/>
      <c r="O4" s="123"/>
      <c r="P4" s="123"/>
      <c r="Q4" s="123"/>
      <c r="R4" s="123"/>
      <c r="S4" s="123"/>
      <c r="T4" s="123"/>
      <c r="U4" s="123"/>
      <c r="V4" s="123"/>
      <c r="W4" s="123"/>
      <c r="X4" s="123"/>
      <c r="Y4" s="123"/>
      <c r="Z4" s="123"/>
      <c r="AA4" s="123"/>
      <c r="AB4" s="123"/>
    </row>
    <row r="5" spans="1:32" ht="18.75" customHeight="1">
      <c r="A5" s="124" t="s">
        <v>22</v>
      </c>
      <c r="B5" s="125"/>
      <c r="C5" s="125"/>
      <c r="D5" s="125"/>
      <c r="E5" s="125"/>
      <c r="F5" s="125"/>
      <c r="G5" s="125"/>
      <c r="H5" s="126"/>
      <c r="I5" s="127" t="s">
        <v>24</v>
      </c>
      <c r="J5" s="128"/>
      <c r="K5" s="128"/>
      <c r="L5" s="128"/>
      <c r="M5" s="128"/>
      <c r="N5" s="128"/>
      <c r="O5" s="128"/>
      <c r="P5" s="128"/>
      <c r="Q5" s="128"/>
      <c r="R5" s="129"/>
      <c r="S5" s="127" t="s">
        <v>25</v>
      </c>
      <c r="T5" s="128"/>
      <c r="U5" s="128"/>
      <c r="V5" s="128"/>
      <c r="W5" s="128"/>
      <c r="X5" s="128"/>
      <c r="Y5" s="128"/>
      <c r="Z5" s="128"/>
      <c r="AA5" s="128"/>
      <c r="AB5" s="129"/>
    </row>
    <row r="6" spans="1:32" ht="17.25" customHeight="1">
      <c r="A6" s="130" t="s">
        <v>23</v>
      </c>
      <c r="B6" s="131"/>
      <c r="C6" s="131"/>
      <c r="D6" s="131"/>
      <c r="E6" s="131"/>
      <c r="F6" s="131"/>
      <c r="G6" s="131"/>
      <c r="H6" s="132"/>
      <c r="I6" s="133" t="str">
        <f>UPPER("Liên danh Phân viện KHCN GTVT phía Nam - Công ty Cổ phần Tư vấn kỹ thuật và xây dựng Hồng Hà")</f>
        <v>LIÊN DANH PHÂN VIỆN KHCN GTVT PHÍA NAM - CÔNG TY CỔ PHẦN TƯ VẤN KỸ THUẬT VÀ XÂY DỰNG HỒNG HÀ</v>
      </c>
      <c r="J6" s="134"/>
      <c r="K6" s="134"/>
      <c r="L6" s="134"/>
      <c r="M6" s="134"/>
      <c r="N6" s="134"/>
      <c r="O6" s="134"/>
      <c r="P6" s="134"/>
      <c r="Q6" s="134"/>
      <c r="R6" s="135"/>
      <c r="S6" s="136" t="s">
        <v>34</v>
      </c>
      <c r="T6" s="137"/>
      <c r="U6" s="137"/>
      <c r="V6" s="137"/>
      <c r="W6" s="137"/>
      <c r="X6" s="137"/>
      <c r="Y6" s="137"/>
      <c r="Z6" s="137"/>
      <c r="AA6" s="137"/>
      <c r="AB6" s="138"/>
    </row>
    <row r="7" spans="1:32" ht="21" customHeight="1">
      <c r="A7" s="139" t="s">
        <v>15</v>
      </c>
      <c r="B7" s="140"/>
      <c r="C7" s="140"/>
      <c r="D7" s="140"/>
      <c r="E7" s="140"/>
      <c r="F7" s="140"/>
      <c r="G7" s="140"/>
      <c r="H7" s="140"/>
      <c r="I7" s="140"/>
      <c r="J7" s="140"/>
      <c r="K7" s="140"/>
      <c r="L7" s="140"/>
      <c r="M7" s="140"/>
      <c r="N7" s="140"/>
      <c r="O7" s="140"/>
      <c r="P7" s="140"/>
      <c r="Q7" s="140"/>
      <c r="R7" s="140"/>
      <c r="S7" s="140"/>
      <c r="T7" s="140"/>
      <c r="U7" s="140"/>
      <c r="V7" s="140"/>
      <c r="W7" s="140"/>
      <c r="X7" s="140"/>
      <c r="Y7" s="140"/>
      <c r="Z7" s="140"/>
      <c r="AA7" s="140"/>
      <c r="AB7" s="141"/>
    </row>
    <row r="8" spans="1:32" ht="15">
      <c r="A8" s="19" t="s">
        <v>16</v>
      </c>
      <c r="B8" s="20"/>
      <c r="C8" s="20"/>
      <c r="D8" s="20"/>
      <c r="E8" s="20"/>
      <c r="F8" s="20"/>
      <c r="G8" s="20"/>
      <c r="H8" s="20"/>
      <c r="I8" s="20"/>
      <c r="J8" s="21"/>
      <c r="K8" s="21" t="s">
        <v>17</v>
      </c>
      <c r="L8" s="21"/>
      <c r="M8" s="21"/>
      <c r="N8" s="21"/>
      <c r="O8" s="20"/>
      <c r="P8" s="20"/>
      <c r="Q8" s="20"/>
      <c r="R8" s="20"/>
      <c r="S8" s="20"/>
      <c r="T8" s="20"/>
      <c r="U8" s="20"/>
      <c r="V8" s="20"/>
      <c r="W8" s="22"/>
      <c r="X8" s="22"/>
      <c r="Y8" s="22"/>
      <c r="Z8" s="22"/>
      <c r="AA8" s="22"/>
      <c r="AB8" s="23"/>
    </row>
    <row r="9" spans="1:32" ht="15">
      <c r="A9" s="24" t="s">
        <v>18</v>
      </c>
      <c r="B9" s="25"/>
      <c r="C9" s="25" t="s">
        <v>35</v>
      </c>
      <c r="D9" s="25"/>
      <c r="E9" s="25"/>
      <c r="F9" s="25"/>
      <c r="G9" s="25"/>
      <c r="H9" s="25"/>
      <c r="I9" s="25"/>
      <c r="J9" s="26"/>
      <c r="K9" s="26" t="s">
        <v>19</v>
      </c>
      <c r="L9" s="26"/>
      <c r="M9" s="41">
        <f>C14</f>
        <v>884</v>
      </c>
      <c r="N9" s="26"/>
      <c r="O9" s="25"/>
      <c r="P9" s="25"/>
      <c r="Q9" s="25"/>
      <c r="R9" s="25"/>
      <c r="S9" s="25"/>
      <c r="T9" s="25"/>
      <c r="U9" s="25"/>
      <c r="V9" s="25"/>
      <c r="W9" s="27"/>
      <c r="X9" s="27"/>
      <c r="Y9" s="27"/>
      <c r="Z9" s="27"/>
      <c r="AA9" s="27"/>
      <c r="AB9" s="28"/>
    </row>
    <row r="10" spans="1:32" ht="15">
      <c r="A10" s="24" t="s">
        <v>20</v>
      </c>
      <c r="B10" s="25"/>
      <c r="C10" s="25" t="s">
        <v>48</v>
      </c>
      <c r="D10" s="25"/>
      <c r="E10" s="25"/>
      <c r="F10" s="25"/>
      <c r="G10" s="25"/>
      <c r="H10" s="25"/>
      <c r="I10" s="25"/>
      <c r="J10" s="26"/>
      <c r="K10" s="26" t="s">
        <v>21</v>
      </c>
      <c r="L10" s="26"/>
      <c r="M10" s="142">
        <f>B14</f>
        <v>45432</v>
      </c>
      <c r="N10" s="142"/>
      <c r="O10" s="25"/>
      <c r="P10" s="25"/>
      <c r="Q10" s="25"/>
      <c r="R10" s="25"/>
      <c r="S10" s="25"/>
      <c r="T10" s="25"/>
      <c r="U10" s="25"/>
      <c r="V10" s="25"/>
      <c r="W10" s="27"/>
      <c r="X10" s="27"/>
      <c r="Y10" s="27"/>
      <c r="Z10" s="27"/>
      <c r="AA10" s="27"/>
      <c r="AB10" s="28"/>
    </row>
    <row r="11" spans="1:32" ht="11.25" customHeight="1">
      <c r="A11" s="29"/>
      <c r="B11" s="30"/>
      <c r="C11" s="31"/>
      <c r="D11" s="30"/>
      <c r="E11" s="30"/>
      <c r="F11" s="30"/>
      <c r="G11" s="30"/>
      <c r="H11" s="30"/>
      <c r="I11" s="30"/>
      <c r="J11" s="30"/>
      <c r="K11" s="30"/>
      <c r="L11" s="30"/>
      <c r="M11" s="30"/>
      <c r="N11" s="30"/>
      <c r="O11" s="30"/>
      <c r="P11" s="30"/>
      <c r="Q11" s="32"/>
      <c r="R11" s="32"/>
      <c r="S11" s="32"/>
      <c r="T11" s="30"/>
      <c r="U11" s="30"/>
      <c r="V11" s="30"/>
      <c r="W11" s="30"/>
      <c r="X11" s="30"/>
      <c r="Y11" s="30"/>
      <c r="Z11" s="30"/>
      <c r="AA11" s="30"/>
      <c r="AB11" s="33"/>
    </row>
    <row r="12" spans="1:32" ht="47.25" customHeight="1">
      <c r="A12" s="99" t="s">
        <v>10</v>
      </c>
      <c r="B12" s="99" t="s">
        <v>9</v>
      </c>
      <c r="C12" s="99" t="s">
        <v>8</v>
      </c>
      <c r="D12" s="99" t="s">
        <v>31</v>
      </c>
      <c r="E12" s="101" t="s">
        <v>30</v>
      </c>
      <c r="F12" s="102"/>
      <c r="G12" s="103"/>
      <c r="H12" s="101" t="s">
        <v>29</v>
      </c>
      <c r="I12" s="102"/>
      <c r="J12" s="103"/>
      <c r="K12" s="101" t="s">
        <v>28</v>
      </c>
      <c r="L12" s="102"/>
      <c r="M12" s="103"/>
      <c r="N12" s="101" t="s">
        <v>27</v>
      </c>
      <c r="O12" s="102"/>
      <c r="P12" s="103"/>
      <c r="Q12" s="117" t="s">
        <v>32</v>
      </c>
      <c r="R12" s="118"/>
      <c r="S12" s="119"/>
      <c r="T12" s="99" t="s">
        <v>7</v>
      </c>
      <c r="U12" s="120" t="s">
        <v>26</v>
      </c>
      <c r="V12" s="121"/>
      <c r="W12" s="122"/>
      <c r="X12" s="99" t="s">
        <v>12</v>
      </c>
      <c r="Y12" s="99" t="s">
        <v>6</v>
      </c>
      <c r="Z12" s="99" t="s">
        <v>5</v>
      </c>
      <c r="AA12" s="99" t="s">
        <v>4</v>
      </c>
      <c r="AB12" s="99" t="s">
        <v>3</v>
      </c>
    </row>
    <row r="13" spans="1:32" ht="33" customHeight="1">
      <c r="A13" s="100"/>
      <c r="B13" s="100"/>
      <c r="C13" s="100"/>
      <c r="D13" s="100"/>
      <c r="E13" s="43" t="s">
        <v>2</v>
      </c>
      <c r="F13" s="43" t="s">
        <v>1</v>
      </c>
      <c r="G13" s="43" t="s">
        <v>0</v>
      </c>
      <c r="H13" s="43" t="s">
        <v>2</v>
      </c>
      <c r="I13" s="43" t="s">
        <v>1</v>
      </c>
      <c r="J13" s="43" t="s">
        <v>0</v>
      </c>
      <c r="K13" s="43" t="s">
        <v>2</v>
      </c>
      <c r="L13" s="43" t="s">
        <v>1</v>
      </c>
      <c r="M13" s="43" t="s">
        <v>0</v>
      </c>
      <c r="N13" s="43" t="s">
        <v>2</v>
      </c>
      <c r="O13" s="43" t="s">
        <v>1</v>
      </c>
      <c r="P13" s="43" t="s">
        <v>0</v>
      </c>
      <c r="Q13" s="43" t="s">
        <v>2</v>
      </c>
      <c r="R13" s="43" t="s">
        <v>1</v>
      </c>
      <c r="S13" s="43" t="s">
        <v>0</v>
      </c>
      <c r="T13" s="100"/>
      <c r="U13" s="43" t="s">
        <v>2</v>
      </c>
      <c r="V13" s="43" t="s">
        <v>1</v>
      </c>
      <c r="W13" s="43" t="s">
        <v>0</v>
      </c>
      <c r="X13" s="100"/>
      <c r="Y13" s="100"/>
      <c r="Z13" s="100"/>
      <c r="AA13" s="100"/>
      <c r="AB13" s="100"/>
    </row>
    <row r="14" spans="1:32" s="54" customFormat="1" ht="15">
      <c r="A14" s="39">
        <v>0</v>
      </c>
      <c r="B14" s="51">
        <v>45432</v>
      </c>
      <c r="C14" s="44">
        <v>884</v>
      </c>
      <c r="D14" s="45">
        <v>1750</v>
      </c>
      <c r="E14" s="40">
        <f>C14+D14-H14</f>
        <v>884</v>
      </c>
      <c r="F14" s="40">
        <f>C14+D14-I14</f>
        <v>904</v>
      </c>
      <c r="G14" s="40">
        <f>D14+C14-J14</f>
        <v>904</v>
      </c>
      <c r="H14" s="6">
        <f t="shared" ref="H14:J29" si="1">K14+N14</f>
        <v>1750</v>
      </c>
      <c r="I14" s="6">
        <f t="shared" si="1"/>
        <v>1730</v>
      </c>
      <c r="J14" s="6">
        <f t="shared" si="1"/>
        <v>1730</v>
      </c>
      <c r="K14" s="1">
        <v>2000</v>
      </c>
      <c r="L14" s="1">
        <v>2000</v>
      </c>
      <c r="M14" s="1">
        <v>2000</v>
      </c>
      <c r="N14" s="1">
        <v>-250</v>
      </c>
      <c r="O14" s="1">
        <v>-270</v>
      </c>
      <c r="P14" s="1">
        <v>-270</v>
      </c>
      <c r="Q14" s="40">
        <v>0</v>
      </c>
      <c r="R14" s="40">
        <v>0</v>
      </c>
      <c r="S14" s="40">
        <v>0</v>
      </c>
      <c r="T14" s="7">
        <f>D14+C14-V14</f>
        <v>2904</v>
      </c>
      <c r="U14" s="7">
        <f>N14</f>
        <v>-250</v>
      </c>
      <c r="V14" s="7">
        <f t="shared" ref="V14:W14" si="2">O14</f>
        <v>-270</v>
      </c>
      <c r="W14" s="7">
        <f t="shared" si="2"/>
        <v>-270</v>
      </c>
      <c r="X14" s="7"/>
      <c r="Y14" s="52"/>
      <c r="Z14" s="6"/>
      <c r="AA14" s="6"/>
      <c r="AB14" s="53" t="s">
        <v>11</v>
      </c>
      <c r="AF14" s="55"/>
    </row>
    <row r="15" spans="1:32" ht="15">
      <c r="A15" s="3">
        <v>1</v>
      </c>
      <c r="B15" s="34">
        <f>B14+1</f>
        <v>45433</v>
      </c>
      <c r="C15" s="2">
        <f>C14</f>
        <v>884</v>
      </c>
      <c r="D15" s="5">
        <f>D14-2</f>
        <v>1748</v>
      </c>
      <c r="E15" s="35">
        <f>C15+D15-H15</f>
        <v>882</v>
      </c>
      <c r="F15" s="35">
        <f>C15+D15-I15</f>
        <v>902</v>
      </c>
      <c r="G15" s="35">
        <f>D15+C15-J15</f>
        <v>902</v>
      </c>
      <c r="H15" s="18">
        <f t="shared" si="1"/>
        <v>1750</v>
      </c>
      <c r="I15" s="18">
        <f t="shared" si="1"/>
        <v>1730</v>
      </c>
      <c r="J15" s="18">
        <f t="shared" si="1"/>
        <v>1730</v>
      </c>
      <c r="K15" s="18">
        <f>K14</f>
        <v>2000</v>
      </c>
      <c r="L15" s="18">
        <f>L14</f>
        <v>2000</v>
      </c>
      <c r="M15" s="18">
        <f>M14</f>
        <v>2000</v>
      </c>
      <c r="N15" s="18">
        <f>N14-Q15</f>
        <v>-250</v>
      </c>
      <c r="O15" s="18">
        <f t="shared" ref="O15:P30" si="3">O14-R15</f>
        <v>-270</v>
      </c>
      <c r="P15" s="18">
        <f t="shared" si="3"/>
        <v>-270</v>
      </c>
      <c r="Q15" s="35">
        <f>Q14</f>
        <v>0</v>
      </c>
      <c r="R15" s="35">
        <f t="shared" ref="R15:S15" si="4">R14</f>
        <v>0</v>
      </c>
      <c r="S15" s="35">
        <f t="shared" si="4"/>
        <v>0</v>
      </c>
      <c r="T15" s="4">
        <f t="shared" ref="T15:T78" si="5">D15+C15-V15</f>
        <v>2902</v>
      </c>
      <c r="U15" s="4">
        <f t="shared" ref="U15:W15" si="6">U14-Q15</f>
        <v>-250</v>
      </c>
      <c r="V15" s="4">
        <f t="shared" si="6"/>
        <v>-270</v>
      </c>
      <c r="W15" s="4">
        <f t="shared" si="6"/>
        <v>-270</v>
      </c>
      <c r="X15" s="4"/>
      <c r="Y15" s="36"/>
      <c r="Z15" s="18"/>
      <c r="AA15" s="18"/>
      <c r="AB15" s="49"/>
    </row>
    <row r="16" spans="1:32" ht="15">
      <c r="A16" s="3">
        <v>2</v>
      </c>
      <c r="B16" s="34">
        <f t="shared" ref="B16:B79" si="7">B15+1</f>
        <v>45434</v>
      </c>
      <c r="C16" s="2">
        <f t="shared" ref="C16:C79" si="8">C15</f>
        <v>884</v>
      </c>
      <c r="D16" s="5">
        <f t="shared" ref="D16:D79" si="9">D15-2</f>
        <v>1746</v>
      </c>
      <c r="E16" s="35">
        <f>C16+D16-H16</f>
        <v>880</v>
      </c>
      <c r="F16" s="35">
        <f>C16+D16-I16</f>
        <v>900</v>
      </c>
      <c r="G16" s="35">
        <f>D16+C16-J16</f>
        <v>900</v>
      </c>
      <c r="H16" s="18">
        <f t="shared" si="1"/>
        <v>1750</v>
      </c>
      <c r="I16" s="18">
        <f t="shared" si="1"/>
        <v>1730</v>
      </c>
      <c r="J16" s="18">
        <f t="shared" si="1"/>
        <v>1730</v>
      </c>
      <c r="K16" s="18">
        <f t="shared" ref="K16:M31" si="10">K15</f>
        <v>2000</v>
      </c>
      <c r="L16" s="18">
        <f t="shared" si="10"/>
        <v>2000</v>
      </c>
      <c r="M16" s="18">
        <f t="shared" si="10"/>
        <v>2000</v>
      </c>
      <c r="N16" s="18">
        <f>N15-Q16</f>
        <v>-250</v>
      </c>
      <c r="O16" s="18">
        <f t="shared" si="3"/>
        <v>-270</v>
      </c>
      <c r="P16" s="18">
        <f t="shared" si="3"/>
        <v>-270</v>
      </c>
      <c r="Q16" s="35">
        <f t="shared" ref="Q16:S79" si="11">Q15</f>
        <v>0</v>
      </c>
      <c r="R16" s="35">
        <f t="shared" si="11"/>
        <v>0</v>
      </c>
      <c r="S16" s="35">
        <f t="shared" si="11"/>
        <v>0</v>
      </c>
      <c r="T16" s="4">
        <f t="shared" si="5"/>
        <v>2900</v>
      </c>
      <c r="U16" s="4">
        <f t="shared" ref="U16:U23" si="12">U15-Q16</f>
        <v>-250</v>
      </c>
      <c r="V16" s="4">
        <f t="shared" ref="V16:V23" si="13">V15-R16</f>
        <v>-270</v>
      </c>
      <c r="W16" s="4">
        <f t="shared" ref="W16:W23" si="14">W15-S16</f>
        <v>-270</v>
      </c>
      <c r="X16" s="4"/>
      <c r="Y16" s="36"/>
      <c r="Z16" s="18"/>
      <c r="AA16" s="18"/>
      <c r="AB16" s="50"/>
      <c r="AD16" s="47"/>
    </row>
    <row r="17" spans="1:30" ht="15.75">
      <c r="A17" s="3">
        <v>3</v>
      </c>
      <c r="B17" s="34">
        <f t="shared" si="7"/>
        <v>45435</v>
      </c>
      <c r="C17" s="2">
        <f t="shared" si="8"/>
        <v>884</v>
      </c>
      <c r="D17" s="5">
        <f t="shared" si="9"/>
        <v>1744</v>
      </c>
      <c r="E17" s="35">
        <f t="shared" ref="E17:E80" si="15">C17+D17-H17</f>
        <v>878</v>
      </c>
      <c r="F17" s="35">
        <f t="shared" ref="F17:F80" si="16">C17+D17-I17</f>
        <v>898</v>
      </c>
      <c r="G17" s="35">
        <f t="shared" ref="G17:G80" si="17">D17+C17-J17</f>
        <v>898</v>
      </c>
      <c r="H17" s="18">
        <f t="shared" si="1"/>
        <v>1750</v>
      </c>
      <c r="I17" s="18">
        <f t="shared" si="1"/>
        <v>1730</v>
      </c>
      <c r="J17" s="18">
        <f t="shared" si="1"/>
        <v>1730</v>
      </c>
      <c r="K17" s="18">
        <f t="shared" si="10"/>
        <v>2000</v>
      </c>
      <c r="L17" s="18">
        <f t="shared" si="10"/>
        <v>2000</v>
      </c>
      <c r="M17" s="18">
        <f t="shared" si="10"/>
        <v>2000</v>
      </c>
      <c r="N17" s="18">
        <f t="shared" ref="N17:P32" si="18">N16-Q17</f>
        <v>-250</v>
      </c>
      <c r="O17" s="18">
        <f t="shared" si="3"/>
        <v>-270</v>
      </c>
      <c r="P17" s="18">
        <f t="shared" si="3"/>
        <v>-270</v>
      </c>
      <c r="Q17" s="35">
        <f t="shared" si="11"/>
        <v>0</v>
      </c>
      <c r="R17" s="35">
        <f t="shared" si="11"/>
        <v>0</v>
      </c>
      <c r="S17" s="35">
        <f t="shared" si="11"/>
        <v>0</v>
      </c>
      <c r="T17" s="4">
        <f t="shared" si="5"/>
        <v>2898</v>
      </c>
      <c r="U17" s="4">
        <f t="shared" si="12"/>
        <v>-250</v>
      </c>
      <c r="V17" s="4">
        <f t="shared" si="13"/>
        <v>-270</v>
      </c>
      <c r="W17" s="4">
        <f t="shared" si="14"/>
        <v>-270</v>
      </c>
      <c r="X17" s="4"/>
      <c r="Y17" s="18"/>
      <c r="Z17" s="18"/>
      <c r="AA17" s="18"/>
      <c r="AB17" s="56"/>
      <c r="AD17" s="57">
        <v>45435</v>
      </c>
    </row>
    <row r="18" spans="1:30" ht="16.5" customHeight="1">
      <c r="A18" s="3">
        <v>4</v>
      </c>
      <c r="B18" s="34">
        <f t="shared" si="7"/>
        <v>45436</v>
      </c>
      <c r="C18" s="2">
        <f t="shared" si="8"/>
        <v>884</v>
      </c>
      <c r="D18" s="5">
        <f t="shared" si="9"/>
        <v>1742</v>
      </c>
      <c r="E18" s="35">
        <f t="shared" si="15"/>
        <v>876</v>
      </c>
      <c r="F18" s="35">
        <f t="shared" si="16"/>
        <v>896</v>
      </c>
      <c r="G18" s="35">
        <f t="shared" si="17"/>
        <v>896</v>
      </c>
      <c r="H18" s="18">
        <f t="shared" si="1"/>
        <v>1750</v>
      </c>
      <c r="I18" s="18">
        <f t="shared" si="1"/>
        <v>1730</v>
      </c>
      <c r="J18" s="18">
        <f t="shared" si="1"/>
        <v>1730</v>
      </c>
      <c r="K18" s="18">
        <f t="shared" si="10"/>
        <v>2000</v>
      </c>
      <c r="L18" s="18">
        <f t="shared" si="10"/>
        <v>2000</v>
      </c>
      <c r="M18" s="18">
        <f t="shared" si="10"/>
        <v>2000</v>
      </c>
      <c r="N18" s="18">
        <f t="shared" si="18"/>
        <v>-250</v>
      </c>
      <c r="O18" s="18">
        <f t="shared" si="3"/>
        <v>-270</v>
      </c>
      <c r="P18" s="18">
        <f t="shared" si="3"/>
        <v>-270</v>
      </c>
      <c r="Q18" s="35">
        <f t="shared" si="11"/>
        <v>0</v>
      </c>
      <c r="R18" s="35">
        <f t="shared" si="11"/>
        <v>0</v>
      </c>
      <c r="S18" s="35">
        <f t="shared" si="11"/>
        <v>0</v>
      </c>
      <c r="T18" s="4">
        <f t="shared" si="5"/>
        <v>2896</v>
      </c>
      <c r="U18" s="4">
        <f t="shared" si="12"/>
        <v>-250</v>
      </c>
      <c r="V18" s="4">
        <f t="shared" si="13"/>
        <v>-270</v>
      </c>
      <c r="W18" s="4">
        <f t="shared" si="14"/>
        <v>-270</v>
      </c>
      <c r="X18" s="4"/>
      <c r="Y18" s="18"/>
      <c r="Z18" s="18"/>
      <c r="AA18" s="18"/>
      <c r="AB18" s="50"/>
      <c r="AD18" s="57">
        <v>45439</v>
      </c>
    </row>
    <row r="19" spans="1:30" ht="16.5" customHeight="1">
      <c r="A19" s="3">
        <v>5</v>
      </c>
      <c r="B19" s="34">
        <f t="shared" si="7"/>
        <v>45437</v>
      </c>
      <c r="C19" s="2">
        <f t="shared" si="8"/>
        <v>884</v>
      </c>
      <c r="D19" s="5">
        <f t="shared" si="9"/>
        <v>1740</v>
      </c>
      <c r="E19" s="35">
        <f t="shared" si="15"/>
        <v>874</v>
      </c>
      <c r="F19" s="35">
        <f t="shared" si="16"/>
        <v>894</v>
      </c>
      <c r="G19" s="35">
        <f t="shared" si="17"/>
        <v>894</v>
      </c>
      <c r="H19" s="18">
        <f t="shared" si="1"/>
        <v>1750</v>
      </c>
      <c r="I19" s="18">
        <f t="shared" si="1"/>
        <v>1730</v>
      </c>
      <c r="J19" s="18">
        <f t="shared" si="1"/>
        <v>1730</v>
      </c>
      <c r="K19" s="18">
        <f t="shared" si="10"/>
        <v>2000</v>
      </c>
      <c r="L19" s="18">
        <f t="shared" si="10"/>
        <v>2000</v>
      </c>
      <c r="M19" s="18">
        <f t="shared" si="10"/>
        <v>2000</v>
      </c>
      <c r="N19" s="18">
        <f t="shared" si="18"/>
        <v>-250</v>
      </c>
      <c r="O19" s="18">
        <f t="shared" si="3"/>
        <v>-270</v>
      </c>
      <c r="P19" s="18">
        <f t="shared" si="3"/>
        <v>-270</v>
      </c>
      <c r="Q19" s="35">
        <f t="shared" si="11"/>
        <v>0</v>
      </c>
      <c r="R19" s="35">
        <f t="shared" si="11"/>
        <v>0</v>
      </c>
      <c r="S19" s="35">
        <f t="shared" si="11"/>
        <v>0</v>
      </c>
      <c r="T19" s="4">
        <f t="shared" si="5"/>
        <v>2894</v>
      </c>
      <c r="U19" s="4">
        <f t="shared" si="12"/>
        <v>-250</v>
      </c>
      <c r="V19" s="4">
        <f t="shared" si="13"/>
        <v>-270</v>
      </c>
      <c r="W19" s="4">
        <f t="shared" si="14"/>
        <v>-270</v>
      </c>
      <c r="X19" s="4"/>
      <c r="Y19" s="18"/>
      <c r="Z19" s="18"/>
      <c r="AA19" s="18"/>
      <c r="AB19" s="50"/>
      <c r="AD19" s="57">
        <v>45444</v>
      </c>
    </row>
    <row r="20" spans="1:30" ht="16.5" customHeight="1">
      <c r="A20" s="3">
        <v>6</v>
      </c>
      <c r="B20" s="34">
        <f t="shared" si="7"/>
        <v>45438</v>
      </c>
      <c r="C20" s="2">
        <f t="shared" si="8"/>
        <v>884</v>
      </c>
      <c r="D20" s="5">
        <f t="shared" si="9"/>
        <v>1738</v>
      </c>
      <c r="E20" s="35">
        <f t="shared" si="15"/>
        <v>872</v>
      </c>
      <c r="F20" s="35">
        <f t="shared" si="16"/>
        <v>892</v>
      </c>
      <c r="G20" s="35">
        <f t="shared" si="17"/>
        <v>892</v>
      </c>
      <c r="H20" s="18">
        <f t="shared" si="1"/>
        <v>1750</v>
      </c>
      <c r="I20" s="18">
        <f t="shared" si="1"/>
        <v>1730</v>
      </c>
      <c r="J20" s="18">
        <f t="shared" si="1"/>
        <v>1730</v>
      </c>
      <c r="K20" s="18">
        <f t="shared" si="10"/>
        <v>2000</v>
      </c>
      <c r="L20" s="18">
        <f t="shared" si="10"/>
        <v>2000</v>
      </c>
      <c r="M20" s="18">
        <f t="shared" si="10"/>
        <v>2000</v>
      </c>
      <c r="N20" s="18">
        <f t="shared" si="18"/>
        <v>-250</v>
      </c>
      <c r="O20" s="18">
        <f t="shared" si="3"/>
        <v>-270</v>
      </c>
      <c r="P20" s="18">
        <f t="shared" si="3"/>
        <v>-270</v>
      </c>
      <c r="Q20" s="35">
        <f t="shared" si="11"/>
        <v>0</v>
      </c>
      <c r="R20" s="35">
        <f t="shared" si="11"/>
        <v>0</v>
      </c>
      <c r="S20" s="35">
        <f t="shared" si="11"/>
        <v>0</v>
      </c>
      <c r="T20" s="4">
        <f t="shared" si="5"/>
        <v>2892</v>
      </c>
      <c r="U20" s="4">
        <f t="shared" si="12"/>
        <v>-250</v>
      </c>
      <c r="V20" s="4">
        <f t="shared" si="13"/>
        <v>-270</v>
      </c>
      <c r="W20" s="4">
        <f t="shared" si="14"/>
        <v>-270</v>
      </c>
      <c r="X20" s="4"/>
      <c r="Y20" s="18"/>
      <c r="Z20" s="18"/>
      <c r="AA20" s="18"/>
      <c r="AB20" s="50"/>
      <c r="AD20" s="57">
        <v>45448</v>
      </c>
    </row>
    <row r="21" spans="1:30" ht="16.5" customHeight="1">
      <c r="A21" s="3">
        <v>7</v>
      </c>
      <c r="B21" s="34">
        <f t="shared" si="7"/>
        <v>45439</v>
      </c>
      <c r="C21" s="2">
        <f t="shared" si="8"/>
        <v>884</v>
      </c>
      <c r="D21" s="5">
        <f t="shared" si="9"/>
        <v>1736</v>
      </c>
      <c r="E21" s="35">
        <f t="shared" si="15"/>
        <v>870</v>
      </c>
      <c r="F21" s="35">
        <f t="shared" si="16"/>
        <v>890</v>
      </c>
      <c r="G21" s="35">
        <f t="shared" si="17"/>
        <v>890</v>
      </c>
      <c r="H21" s="18">
        <f t="shared" si="1"/>
        <v>1750</v>
      </c>
      <c r="I21" s="18">
        <f t="shared" si="1"/>
        <v>1730</v>
      </c>
      <c r="J21" s="18">
        <f t="shared" si="1"/>
        <v>1730</v>
      </c>
      <c r="K21" s="18">
        <f t="shared" si="10"/>
        <v>2000</v>
      </c>
      <c r="L21" s="18">
        <f t="shared" si="10"/>
        <v>2000</v>
      </c>
      <c r="M21" s="18">
        <f t="shared" si="10"/>
        <v>2000</v>
      </c>
      <c r="N21" s="18">
        <f t="shared" si="18"/>
        <v>-250</v>
      </c>
      <c r="O21" s="18">
        <f t="shared" si="3"/>
        <v>-270</v>
      </c>
      <c r="P21" s="18">
        <f t="shared" si="3"/>
        <v>-270</v>
      </c>
      <c r="Q21" s="35">
        <f t="shared" si="11"/>
        <v>0</v>
      </c>
      <c r="R21" s="35">
        <f t="shared" si="11"/>
        <v>0</v>
      </c>
      <c r="S21" s="35">
        <f t="shared" si="11"/>
        <v>0</v>
      </c>
      <c r="T21" s="4">
        <f t="shared" si="5"/>
        <v>2890</v>
      </c>
      <c r="U21" s="4">
        <f t="shared" si="12"/>
        <v>-250</v>
      </c>
      <c r="V21" s="4">
        <f t="shared" si="13"/>
        <v>-270</v>
      </c>
      <c r="W21" s="4">
        <f t="shared" si="14"/>
        <v>-270</v>
      </c>
      <c r="X21" s="4"/>
      <c r="Y21" s="18"/>
      <c r="Z21" s="18"/>
      <c r="AA21" s="18"/>
      <c r="AB21" s="50"/>
      <c r="AD21" s="57">
        <v>45452</v>
      </c>
    </row>
    <row r="22" spans="1:30" ht="16.5" customHeight="1">
      <c r="A22" s="3">
        <v>8</v>
      </c>
      <c r="B22" s="34">
        <f t="shared" si="7"/>
        <v>45440</v>
      </c>
      <c r="C22" s="2">
        <f t="shared" si="8"/>
        <v>884</v>
      </c>
      <c r="D22" s="5">
        <f t="shared" si="9"/>
        <v>1734</v>
      </c>
      <c r="E22" s="35">
        <f t="shared" si="15"/>
        <v>868</v>
      </c>
      <c r="F22" s="35">
        <f t="shared" si="16"/>
        <v>888</v>
      </c>
      <c r="G22" s="35">
        <f t="shared" si="17"/>
        <v>888</v>
      </c>
      <c r="H22" s="18">
        <f t="shared" si="1"/>
        <v>1750</v>
      </c>
      <c r="I22" s="18">
        <f t="shared" si="1"/>
        <v>1730</v>
      </c>
      <c r="J22" s="18">
        <f t="shared" si="1"/>
        <v>1730</v>
      </c>
      <c r="K22" s="18">
        <f t="shared" si="10"/>
        <v>2000</v>
      </c>
      <c r="L22" s="18">
        <f t="shared" si="10"/>
        <v>2000</v>
      </c>
      <c r="M22" s="18">
        <f t="shared" si="10"/>
        <v>2000</v>
      </c>
      <c r="N22" s="18">
        <f t="shared" si="18"/>
        <v>-250</v>
      </c>
      <c r="O22" s="18">
        <f t="shared" si="3"/>
        <v>-270</v>
      </c>
      <c r="P22" s="18">
        <f t="shared" si="3"/>
        <v>-270</v>
      </c>
      <c r="Q22" s="35">
        <f t="shared" si="11"/>
        <v>0</v>
      </c>
      <c r="R22" s="35">
        <f t="shared" si="11"/>
        <v>0</v>
      </c>
      <c r="S22" s="35">
        <f t="shared" si="11"/>
        <v>0</v>
      </c>
      <c r="T22" s="4">
        <f t="shared" si="5"/>
        <v>2888</v>
      </c>
      <c r="U22" s="4">
        <f t="shared" si="12"/>
        <v>-250</v>
      </c>
      <c r="V22" s="4">
        <f t="shared" si="13"/>
        <v>-270</v>
      </c>
      <c r="W22" s="4">
        <f t="shared" si="14"/>
        <v>-270</v>
      </c>
      <c r="X22" s="4"/>
      <c r="Y22" s="18"/>
      <c r="Z22" s="18"/>
      <c r="AA22" s="18"/>
      <c r="AB22" s="50"/>
      <c r="AD22" s="57">
        <v>45456</v>
      </c>
    </row>
    <row r="23" spans="1:30" ht="16.5" customHeight="1">
      <c r="A23" s="3">
        <v>9</v>
      </c>
      <c r="B23" s="34">
        <f t="shared" si="7"/>
        <v>45441</v>
      </c>
      <c r="C23" s="2">
        <f t="shared" si="8"/>
        <v>884</v>
      </c>
      <c r="D23" s="5">
        <f t="shared" si="9"/>
        <v>1732</v>
      </c>
      <c r="E23" s="35">
        <f t="shared" si="15"/>
        <v>866</v>
      </c>
      <c r="F23" s="35">
        <f t="shared" si="16"/>
        <v>886</v>
      </c>
      <c r="G23" s="35">
        <f t="shared" si="17"/>
        <v>886</v>
      </c>
      <c r="H23" s="18">
        <f t="shared" si="1"/>
        <v>1750</v>
      </c>
      <c r="I23" s="18">
        <f t="shared" si="1"/>
        <v>1730</v>
      </c>
      <c r="J23" s="18">
        <f t="shared" si="1"/>
        <v>1730</v>
      </c>
      <c r="K23" s="18">
        <f t="shared" si="10"/>
        <v>2000</v>
      </c>
      <c r="L23" s="18">
        <f t="shared" si="10"/>
        <v>2000</v>
      </c>
      <c r="M23" s="18">
        <f t="shared" si="10"/>
        <v>2000</v>
      </c>
      <c r="N23" s="18">
        <f t="shared" si="18"/>
        <v>-250</v>
      </c>
      <c r="O23" s="18">
        <f t="shared" si="3"/>
        <v>-270</v>
      </c>
      <c r="P23" s="18">
        <f t="shared" si="3"/>
        <v>-270</v>
      </c>
      <c r="Q23" s="35">
        <f t="shared" si="11"/>
        <v>0</v>
      </c>
      <c r="R23" s="35">
        <f t="shared" si="11"/>
        <v>0</v>
      </c>
      <c r="S23" s="35">
        <f t="shared" si="11"/>
        <v>0</v>
      </c>
      <c r="T23" s="4">
        <f t="shared" si="5"/>
        <v>2886</v>
      </c>
      <c r="U23" s="4">
        <f t="shared" si="12"/>
        <v>-250</v>
      </c>
      <c r="V23" s="4">
        <f t="shared" si="13"/>
        <v>-270</v>
      </c>
      <c r="W23" s="4">
        <f t="shared" si="14"/>
        <v>-270</v>
      </c>
      <c r="X23" s="4"/>
      <c r="Y23" s="18"/>
      <c r="Z23" s="18"/>
      <c r="AA23" s="18"/>
      <c r="AB23" s="50"/>
      <c r="AD23" s="57">
        <v>45460</v>
      </c>
    </row>
    <row r="24" spans="1:30" ht="16.5" customHeight="1">
      <c r="A24" s="3">
        <v>10</v>
      </c>
      <c r="B24" s="34">
        <f t="shared" si="7"/>
        <v>45442</v>
      </c>
      <c r="C24" s="2">
        <f t="shared" si="8"/>
        <v>884</v>
      </c>
      <c r="D24" s="5">
        <f t="shared" si="9"/>
        <v>1730</v>
      </c>
      <c r="E24" s="35">
        <f t="shared" si="15"/>
        <v>864</v>
      </c>
      <c r="F24" s="35">
        <f t="shared" si="16"/>
        <v>884</v>
      </c>
      <c r="G24" s="35">
        <f t="shared" si="17"/>
        <v>884</v>
      </c>
      <c r="H24" s="18">
        <f t="shared" si="1"/>
        <v>1750</v>
      </c>
      <c r="I24" s="18">
        <f t="shared" si="1"/>
        <v>1730</v>
      </c>
      <c r="J24" s="18">
        <f t="shared" si="1"/>
        <v>1730</v>
      </c>
      <c r="K24" s="18">
        <f t="shared" si="10"/>
        <v>2000</v>
      </c>
      <c r="L24" s="18">
        <f t="shared" si="10"/>
        <v>2000</v>
      </c>
      <c r="M24" s="18">
        <f t="shared" si="10"/>
        <v>2000</v>
      </c>
      <c r="N24" s="18">
        <f t="shared" si="18"/>
        <v>-250</v>
      </c>
      <c r="O24" s="18">
        <f t="shared" si="3"/>
        <v>-270</v>
      </c>
      <c r="P24" s="18">
        <f t="shared" si="3"/>
        <v>-270</v>
      </c>
      <c r="Q24" s="35">
        <f t="shared" si="11"/>
        <v>0</v>
      </c>
      <c r="R24" s="35">
        <f t="shared" si="11"/>
        <v>0</v>
      </c>
      <c r="S24" s="35">
        <f t="shared" si="11"/>
        <v>0</v>
      </c>
      <c r="T24" s="4">
        <f t="shared" si="5"/>
        <v>2884</v>
      </c>
      <c r="U24" s="83">
        <f t="shared" ref="U24:W24" si="19">U23+$X24*1000-Q24</f>
        <v>-250</v>
      </c>
      <c r="V24" s="83">
        <f t="shared" si="19"/>
        <v>-270</v>
      </c>
      <c r="W24" s="83">
        <f t="shared" si="19"/>
        <v>-270</v>
      </c>
      <c r="X24" s="4"/>
      <c r="Y24" s="18"/>
      <c r="Z24" s="18"/>
      <c r="AA24" s="18"/>
      <c r="AB24" s="50"/>
      <c r="AD24" s="57"/>
    </row>
    <row r="25" spans="1:30" ht="16.5" customHeight="1">
      <c r="A25" s="3">
        <v>11</v>
      </c>
      <c r="B25" s="34">
        <f t="shared" si="7"/>
        <v>45443</v>
      </c>
      <c r="C25" s="2">
        <f t="shared" si="8"/>
        <v>884</v>
      </c>
      <c r="D25" s="5">
        <f t="shared" si="9"/>
        <v>1728</v>
      </c>
      <c r="E25" s="35">
        <f t="shared" si="15"/>
        <v>862</v>
      </c>
      <c r="F25" s="35">
        <f t="shared" si="16"/>
        <v>882</v>
      </c>
      <c r="G25" s="35">
        <f t="shared" si="17"/>
        <v>882</v>
      </c>
      <c r="H25" s="18">
        <f t="shared" si="1"/>
        <v>1750</v>
      </c>
      <c r="I25" s="18">
        <f t="shared" si="1"/>
        <v>1730</v>
      </c>
      <c r="J25" s="18">
        <f t="shared" si="1"/>
        <v>1730</v>
      </c>
      <c r="K25" s="18">
        <f t="shared" si="10"/>
        <v>2000</v>
      </c>
      <c r="L25" s="18">
        <f t="shared" si="10"/>
        <v>2000</v>
      </c>
      <c r="M25" s="18">
        <f t="shared" si="10"/>
        <v>2000</v>
      </c>
      <c r="N25" s="18">
        <f t="shared" si="18"/>
        <v>-250</v>
      </c>
      <c r="O25" s="18">
        <f t="shared" si="3"/>
        <v>-270</v>
      </c>
      <c r="P25" s="18">
        <f t="shared" si="3"/>
        <v>-270</v>
      </c>
      <c r="Q25" s="65">
        <f t="shared" si="11"/>
        <v>0</v>
      </c>
      <c r="R25" s="65">
        <f t="shared" si="11"/>
        <v>0</v>
      </c>
      <c r="S25" s="65">
        <f t="shared" si="11"/>
        <v>0</v>
      </c>
      <c r="T25" s="4">
        <f t="shared" si="5"/>
        <v>2882</v>
      </c>
      <c r="U25" s="83">
        <f t="shared" ref="U25:U88" si="20">U24+$X25*1000-Q25</f>
        <v>-250</v>
      </c>
      <c r="V25" s="83">
        <f t="shared" ref="V25:V88" si="21">V24+$X25*1000-R25</f>
        <v>-270</v>
      </c>
      <c r="W25" s="83">
        <f t="shared" ref="W25:W88" si="22">W24+$X25*1000-S25</f>
        <v>-270</v>
      </c>
      <c r="X25" s="4"/>
      <c r="Y25" s="18"/>
      <c r="Z25" s="18"/>
      <c r="AA25" s="18"/>
      <c r="AB25" s="50"/>
      <c r="AD25" s="57"/>
    </row>
    <row r="26" spans="1:30" ht="16.5" customHeight="1">
      <c r="A26" s="3">
        <v>12</v>
      </c>
      <c r="B26" s="34">
        <f t="shared" si="7"/>
        <v>45444</v>
      </c>
      <c r="C26" s="2">
        <f t="shared" si="8"/>
        <v>884</v>
      </c>
      <c r="D26" s="5">
        <f t="shared" si="9"/>
        <v>1726</v>
      </c>
      <c r="E26" s="35">
        <f t="shared" si="15"/>
        <v>860</v>
      </c>
      <c r="F26" s="35">
        <f t="shared" si="16"/>
        <v>880</v>
      </c>
      <c r="G26" s="35">
        <f t="shared" si="17"/>
        <v>880</v>
      </c>
      <c r="H26" s="18">
        <f t="shared" si="1"/>
        <v>1750</v>
      </c>
      <c r="I26" s="18">
        <f t="shared" si="1"/>
        <v>1730</v>
      </c>
      <c r="J26" s="18">
        <f t="shared" si="1"/>
        <v>1730</v>
      </c>
      <c r="K26" s="18">
        <f t="shared" si="10"/>
        <v>2000</v>
      </c>
      <c r="L26" s="18">
        <f t="shared" si="10"/>
        <v>2000</v>
      </c>
      <c r="M26" s="18">
        <f t="shared" si="10"/>
        <v>2000</v>
      </c>
      <c r="N26" s="18">
        <f t="shared" si="18"/>
        <v>-250</v>
      </c>
      <c r="O26" s="18">
        <f t="shared" si="3"/>
        <v>-270</v>
      </c>
      <c r="P26" s="18">
        <f t="shared" si="3"/>
        <v>-270</v>
      </c>
      <c r="Q26" s="35">
        <f t="shared" si="11"/>
        <v>0</v>
      </c>
      <c r="R26" s="35">
        <f t="shared" si="11"/>
        <v>0</v>
      </c>
      <c r="S26" s="35">
        <f t="shared" si="11"/>
        <v>0</v>
      </c>
      <c r="T26" s="4">
        <f t="shared" si="5"/>
        <v>2830</v>
      </c>
      <c r="U26" s="84">
        <f>U25+0.03*1000-Q26</f>
        <v>-220</v>
      </c>
      <c r="V26" s="84">
        <f t="shared" si="21"/>
        <v>-220</v>
      </c>
      <c r="W26" s="84">
        <f t="shared" si="22"/>
        <v>-220</v>
      </c>
      <c r="X26" s="90">
        <v>0.05</v>
      </c>
      <c r="Y26" s="18"/>
      <c r="Z26" s="18"/>
      <c r="AA26" s="18"/>
      <c r="AB26" s="56">
        <v>7</v>
      </c>
      <c r="AD26" s="57"/>
    </row>
    <row r="27" spans="1:30" ht="16.5" customHeight="1">
      <c r="A27" s="3">
        <v>13</v>
      </c>
      <c r="B27" s="34">
        <f t="shared" si="7"/>
        <v>45445</v>
      </c>
      <c r="C27" s="2">
        <f t="shared" si="8"/>
        <v>884</v>
      </c>
      <c r="D27" s="5">
        <f t="shared" si="9"/>
        <v>1724</v>
      </c>
      <c r="E27" s="35">
        <f t="shared" si="15"/>
        <v>858</v>
      </c>
      <c r="F27" s="35">
        <f t="shared" si="16"/>
        <v>878</v>
      </c>
      <c r="G27" s="35">
        <f t="shared" si="17"/>
        <v>878</v>
      </c>
      <c r="H27" s="18">
        <f t="shared" si="1"/>
        <v>1750</v>
      </c>
      <c r="I27" s="18">
        <f t="shared" si="1"/>
        <v>1730</v>
      </c>
      <c r="J27" s="18">
        <f t="shared" si="1"/>
        <v>1730</v>
      </c>
      <c r="K27" s="18">
        <f t="shared" si="10"/>
        <v>2000</v>
      </c>
      <c r="L27" s="18">
        <f t="shared" si="10"/>
        <v>2000</v>
      </c>
      <c r="M27" s="18">
        <f t="shared" si="10"/>
        <v>2000</v>
      </c>
      <c r="N27" s="18">
        <f t="shared" si="18"/>
        <v>-250</v>
      </c>
      <c r="O27" s="18">
        <f t="shared" si="3"/>
        <v>-270</v>
      </c>
      <c r="P27" s="18">
        <f t="shared" si="3"/>
        <v>-270</v>
      </c>
      <c r="Q27" s="35">
        <f t="shared" si="11"/>
        <v>0</v>
      </c>
      <c r="R27" s="35">
        <f t="shared" si="11"/>
        <v>0</v>
      </c>
      <c r="S27" s="35">
        <f t="shared" si="11"/>
        <v>0</v>
      </c>
      <c r="T27" s="4">
        <f t="shared" si="5"/>
        <v>2828</v>
      </c>
      <c r="U27" s="83">
        <f t="shared" si="20"/>
        <v>-220</v>
      </c>
      <c r="V27" s="83">
        <f t="shared" si="21"/>
        <v>-220</v>
      </c>
      <c r="W27" s="83">
        <f t="shared" si="22"/>
        <v>-220</v>
      </c>
      <c r="X27" s="4"/>
      <c r="Y27" s="18"/>
      <c r="Z27" s="18"/>
      <c r="AA27" s="18"/>
      <c r="AB27" s="50"/>
      <c r="AD27" s="57"/>
    </row>
    <row r="28" spans="1:30" ht="16.5" customHeight="1">
      <c r="A28" s="3">
        <v>14</v>
      </c>
      <c r="B28" s="34">
        <f t="shared" si="7"/>
        <v>45446</v>
      </c>
      <c r="C28" s="2">
        <f t="shared" si="8"/>
        <v>884</v>
      </c>
      <c r="D28" s="5">
        <f t="shared" si="9"/>
        <v>1722</v>
      </c>
      <c r="E28" s="35">
        <f t="shared" si="15"/>
        <v>856</v>
      </c>
      <c r="F28" s="35">
        <f t="shared" si="16"/>
        <v>876</v>
      </c>
      <c r="G28" s="35">
        <f t="shared" si="17"/>
        <v>876</v>
      </c>
      <c r="H28" s="18">
        <f t="shared" si="1"/>
        <v>1750</v>
      </c>
      <c r="I28" s="18">
        <f t="shared" si="1"/>
        <v>1730</v>
      </c>
      <c r="J28" s="18">
        <f t="shared" si="1"/>
        <v>1730</v>
      </c>
      <c r="K28" s="18">
        <f t="shared" si="10"/>
        <v>2000</v>
      </c>
      <c r="L28" s="18">
        <f t="shared" si="10"/>
        <v>2000</v>
      </c>
      <c r="M28" s="18">
        <f t="shared" si="10"/>
        <v>2000</v>
      </c>
      <c r="N28" s="18">
        <f t="shared" si="18"/>
        <v>-250</v>
      </c>
      <c r="O28" s="18">
        <f t="shared" si="3"/>
        <v>-270</v>
      </c>
      <c r="P28" s="18">
        <f t="shared" si="3"/>
        <v>-270</v>
      </c>
      <c r="Q28" s="35">
        <f t="shared" si="11"/>
        <v>0</v>
      </c>
      <c r="R28" s="35">
        <f t="shared" si="11"/>
        <v>0</v>
      </c>
      <c r="S28" s="35">
        <f t="shared" si="11"/>
        <v>0</v>
      </c>
      <c r="T28" s="4">
        <f t="shared" si="5"/>
        <v>2826</v>
      </c>
      <c r="U28" s="83">
        <f t="shared" si="20"/>
        <v>-220</v>
      </c>
      <c r="V28" s="83">
        <f t="shared" si="21"/>
        <v>-220</v>
      </c>
      <c r="W28" s="83">
        <f t="shared" si="22"/>
        <v>-220</v>
      </c>
      <c r="X28" s="4"/>
      <c r="Y28" s="18"/>
      <c r="Z28" s="18"/>
      <c r="AA28" s="18"/>
      <c r="AB28" s="50"/>
      <c r="AD28" s="47"/>
    </row>
    <row r="29" spans="1:30" ht="16.5" customHeight="1">
      <c r="A29" s="3">
        <v>15</v>
      </c>
      <c r="B29" s="34">
        <f t="shared" si="7"/>
        <v>45447</v>
      </c>
      <c r="C29" s="2">
        <f t="shared" si="8"/>
        <v>884</v>
      </c>
      <c r="D29" s="5">
        <f t="shared" si="9"/>
        <v>1720</v>
      </c>
      <c r="E29" s="35">
        <f t="shared" si="15"/>
        <v>854</v>
      </c>
      <c r="F29" s="35">
        <f t="shared" si="16"/>
        <v>874</v>
      </c>
      <c r="G29" s="35">
        <f t="shared" si="17"/>
        <v>874</v>
      </c>
      <c r="H29" s="18">
        <f t="shared" si="1"/>
        <v>1750</v>
      </c>
      <c r="I29" s="18">
        <f t="shared" si="1"/>
        <v>1730</v>
      </c>
      <c r="J29" s="18">
        <f t="shared" si="1"/>
        <v>1730</v>
      </c>
      <c r="K29" s="18">
        <f t="shared" si="10"/>
        <v>2000</v>
      </c>
      <c r="L29" s="18">
        <f t="shared" si="10"/>
        <v>2000</v>
      </c>
      <c r="M29" s="18">
        <f t="shared" si="10"/>
        <v>2000</v>
      </c>
      <c r="N29" s="18">
        <f t="shared" si="18"/>
        <v>-250</v>
      </c>
      <c r="O29" s="18">
        <f t="shared" si="3"/>
        <v>-270</v>
      </c>
      <c r="P29" s="18">
        <f t="shared" si="3"/>
        <v>-270</v>
      </c>
      <c r="Q29" s="35">
        <f t="shared" si="11"/>
        <v>0</v>
      </c>
      <c r="R29" s="35">
        <f t="shared" si="11"/>
        <v>0</v>
      </c>
      <c r="S29" s="35">
        <f t="shared" si="11"/>
        <v>0</v>
      </c>
      <c r="T29" s="4">
        <f t="shared" si="5"/>
        <v>2824</v>
      </c>
      <c r="U29" s="83">
        <f t="shared" si="20"/>
        <v>-220</v>
      </c>
      <c r="V29" s="83">
        <f t="shared" si="21"/>
        <v>-220</v>
      </c>
      <c r="W29" s="83">
        <f t="shared" si="22"/>
        <v>-220</v>
      </c>
      <c r="X29" s="4"/>
      <c r="Y29" s="18"/>
      <c r="Z29" s="18"/>
      <c r="AA29" s="18"/>
      <c r="AB29" s="50"/>
    </row>
    <row r="30" spans="1:30" ht="16.5" customHeight="1">
      <c r="A30" s="3">
        <v>16</v>
      </c>
      <c r="B30" s="34">
        <f t="shared" si="7"/>
        <v>45448</v>
      </c>
      <c r="C30" s="2">
        <f t="shared" si="8"/>
        <v>884</v>
      </c>
      <c r="D30" s="5">
        <f t="shared" si="9"/>
        <v>1718</v>
      </c>
      <c r="E30" s="35">
        <f t="shared" si="15"/>
        <v>852</v>
      </c>
      <c r="F30" s="35">
        <f t="shared" si="16"/>
        <v>872</v>
      </c>
      <c r="G30" s="35">
        <f t="shared" si="17"/>
        <v>872</v>
      </c>
      <c r="H30" s="18">
        <f t="shared" ref="H30:J93" si="23">K30+N30</f>
        <v>1750</v>
      </c>
      <c r="I30" s="18">
        <f t="shared" si="23"/>
        <v>1730</v>
      </c>
      <c r="J30" s="18">
        <f t="shared" si="23"/>
        <v>1730</v>
      </c>
      <c r="K30" s="18">
        <f t="shared" si="10"/>
        <v>2000</v>
      </c>
      <c r="L30" s="18">
        <f t="shared" si="10"/>
        <v>2000</v>
      </c>
      <c r="M30" s="18">
        <f t="shared" si="10"/>
        <v>2000</v>
      </c>
      <c r="N30" s="18">
        <f t="shared" si="18"/>
        <v>-250</v>
      </c>
      <c r="O30" s="18">
        <f t="shared" si="3"/>
        <v>-270</v>
      </c>
      <c r="P30" s="18">
        <f t="shared" si="3"/>
        <v>-270</v>
      </c>
      <c r="Q30" s="35">
        <f t="shared" si="11"/>
        <v>0</v>
      </c>
      <c r="R30" s="35">
        <f t="shared" si="11"/>
        <v>0</v>
      </c>
      <c r="S30" s="35">
        <f t="shared" si="11"/>
        <v>0</v>
      </c>
      <c r="T30" s="4">
        <f t="shared" si="5"/>
        <v>2522</v>
      </c>
      <c r="U30" s="83">
        <f t="shared" si="20"/>
        <v>80</v>
      </c>
      <c r="V30" s="83">
        <f t="shared" si="21"/>
        <v>80</v>
      </c>
      <c r="W30" s="83">
        <f t="shared" si="22"/>
        <v>80</v>
      </c>
      <c r="X30" s="90">
        <v>0.3</v>
      </c>
      <c r="Y30" s="18">
        <v>100</v>
      </c>
      <c r="Z30" s="18">
        <v>100</v>
      </c>
      <c r="AA30" s="18">
        <v>100</v>
      </c>
      <c r="AB30" s="56">
        <v>6</v>
      </c>
    </row>
    <row r="31" spans="1:30" ht="16.5" customHeight="1">
      <c r="A31" s="3">
        <v>17</v>
      </c>
      <c r="B31" s="34">
        <f t="shared" si="7"/>
        <v>45449</v>
      </c>
      <c r="C31" s="2">
        <f t="shared" si="8"/>
        <v>884</v>
      </c>
      <c r="D31" s="5">
        <f t="shared" si="9"/>
        <v>1716</v>
      </c>
      <c r="E31" s="35">
        <f t="shared" si="15"/>
        <v>850</v>
      </c>
      <c r="F31" s="35">
        <f t="shared" si="16"/>
        <v>870</v>
      </c>
      <c r="G31" s="35">
        <f t="shared" si="17"/>
        <v>870</v>
      </c>
      <c r="H31" s="18">
        <f t="shared" si="23"/>
        <v>1750</v>
      </c>
      <c r="I31" s="18">
        <f t="shared" si="23"/>
        <v>1730</v>
      </c>
      <c r="J31" s="18">
        <f t="shared" si="23"/>
        <v>1730</v>
      </c>
      <c r="K31" s="18">
        <f t="shared" si="10"/>
        <v>2000</v>
      </c>
      <c r="L31" s="18">
        <f t="shared" si="10"/>
        <v>2000</v>
      </c>
      <c r="M31" s="18">
        <f t="shared" si="10"/>
        <v>2000</v>
      </c>
      <c r="N31" s="18">
        <f t="shared" si="18"/>
        <v>-250</v>
      </c>
      <c r="O31" s="18">
        <f t="shared" si="18"/>
        <v>-270</v>
      </c>
      <c r="P31" s="18">
        <f t="shared" si="18"/>
        <v>-270</v>
      </c>
      <c r="Q31" s="35">
        <f t="shared" si="11"/>
        <v>0</v>
      </c>
      <c r="R31" s="35">
        <f t="shared" si="11"/>
        <v>0</v>
      </c>
      <c r="S31" s="35">
        <f t="shared" si="11"/>
        <v>0</v>
      </c>
      <c r="T31" s="4">
        <f t="shared" si="5"/>
        <v>2520</v>
      </c>
      <c r="U31" s="83">
        <f t="shared" si="20"/>
        <v>80</v>
      </c>
      <c r="V31" s="83">
        <f t="shared" si="21"/>
        <v>80</v>
      </c>
      <c r="W31" s="83">
        <f t="shared" si="22"/>
        <v>80</v>
      </c>
      <c r="X31" s="4"/>
      <c r="Y31" s="18"/>
      <c r="Z31" s="18"/>
      <c r="AA31" s="18"/>
      <c r="AB31" s="50"/>
    </row>
    <row r="32" spans="1:30" ht="16.5" customHeight="1">
      <c r="A32" s="3">
        <v>18</v>
      </c>
      <c r="B32" s="34">
        <f t="shared" si="7"/>
        <v>45450</v>
      </c>
      <c r="C32" s="2">
        <f t="shared" si="8"/>
        <v>884</v>
      </c>
      <c r="D32" s="5">
        <f t="shared" si="9"/>
        <v>1714</v>
      </c>
      <c r="E32" s="35">
        <f t="shared" si="15"/>
        <v>848</v>
      </c>
      <c r="F32" s="35">
        <f t="shared" si="16"/>
        <v>868</v>
      </c>
      <c r="G32" s="35">
        <f t="shared" si="17"/>
        <v>868</v>
      </c>
      <c r="H32" s="18">
        <f t="shared" si="23"/>
        <v>1750</v>
      </c>
      <c r="I32" s="18">
        <f t="shared" si="23"/>
        <v>1730</v>
      </c>
      <c r="J32" s="18">
        <f t="shared" si="23"/>
        <v>1730</v>
      </c>
      <c r="K32" s="18">
        <f t="shared" ref="K32:M47" si="24">K31</f>
        <v>2000</v>
      </c>
      <c r="L32" s="18">
        <f t="shared" si="24"/>
        <v>2000</v>
      </c>
      <c r="M32" s="18">
        <f t="shared" si="24"/>
        <v>2000</v>
      </c>
      <c r="N32" s="18">
        <f t="shared" si="18"/>
        <v>-250</v>
      </c>
      <c r="O32" s="18">
        <f t="shared" si="18"/>
        <v>-270</v>
      </c>
      <c r="P32" s="18">
        <f t="shared" si="18"/>
        <v>-270</v>
      </c>
      <c r="Q32" s="35">
        <f t="shared" si="11"/>
        <v>0</v>
      </c>
      <c r="R32" s="35">
        <f t="shared" si="11"/>
        <v>0</v>
      </c>
      <c r="S32" s="35">
        <f t="shared" si="11"/>
        <v>0</v>
      </c>
      <c r="T32" s="4">
        <f t="shared" si="5"/>
        <v>2518</v>
      </c>
      <c r="U32" s="83">
        <f t="shared" si="20"/>
        <v>80</v>
      </c>
      <c r="V32" s="83">
        <f t="shared" si="21"/>
        <v>80</v>
      </c>
      <c r="W32" s="83">
        <f t="shared" si="22"/>
        <v>80</v>
      </c>
      <c r="X32" s="4"/>
      <c r="Y32" s="18"/>
      <c r="Z32" s="18"/>
      <c r="AA32" s="18"/>
      <c r="AB32" s="50"/>
    </row>
    <row r="33" spans="1:28" ht="16.5" customHeight="1">
      <c r="A33" s="3">
        <v>19</v>
      </c>
      <c r="B33" s="34">
        <f t="shared" si="7"/>
        <v>45451</v>
      </c>
      <c r="C33" s="2">
        <f t="shared" si="8"/>
        <v>884</v>
      </c>
      <c r="D33" s="5">
        <f t="shared" si="9"/>
        <v>1712</v>
      </c>
      <c r="E33" s="35">
        <f t="shared" si="15"/>
        <v>846</v>
      </c>
      <c r="F33" s="35">
        <f t="shared" si="16"/>
        <v>866</v>
      </c>
      <c r="G33" s="35">
        <f t="shared" si="17"/>
        <v>866</v>
      </c>
      <c r="H33" s="18">
        <f t="shared" si="23"/>
        <v>1750</v>
      </c>
      <c r="I33" s="18">
        <f t="shared" si="23"/>
        <v>1730</v>
      </c>
      <c r="J33" s="18">
        <f t="shared" si="23"/>
        <v>1730</v>
      </c>
      <c r="K33" s="18">
        <f t="shared" si="24"/>
        <v>2000</v>
      </c>
      <c r="L33" s="18">
        <f t="shared" si="24"/>
        <v>2000</v>
      </c>
      <c r="M33" s="18">
        <f t="shared" si="24"/>
        <v>2000</v>
      </c>
      <c r="N33" s="18">
        <f t="shared" ref="N33:P48" si="25">N32-Q33</f>
        <v>-250</v>
      </c>
      <c r="O33" s="18">
        <f t="shared" si="25"/>
        <v>-270</v>
      </c>
      <c r="P33" s="18">
        <f t="shared" si="25"/>
        <v>-270</v>
      </c>
      <c r="Q33" s="35">
        <f t="shared" si="11"/>
        <v>0</v>
      </c>
      <c r="R33" s="35">
        <f t="shared" si="11"/>
        <v>0</v>
      </c>
      <c r="S33" s="35">
        <f t="shared" si="11"/>
        <v>0</v>
      </c>
      <c r="T33" s="4">
        <f t="shared" si="5"/>
        <v>2516</v>
      </c>
      <c r="U33" s="83">
        <f t="shared" si="20"/>
        <v>80</v>
      </c>
      <c r="V33" s="83">
        <f t="shared" si="21"/>
        <v>80</v>
      </c>
      <c r="W33" s="83">
        <f t="shared" si="22"/>
        <v>80</v>
      </c>
      <c r="X33" s="4"/>
      <c r="Y33" s="18"/>
      <c r="Z33" s="18"/>
      <c r="AA33" s="18"/>
      <c r="AB33" s="50"/>
    </row>
    <row r="34" spans="1:28" ht="16.5" customHeight="1">
      <c r="A34" s="3">
        <v>20</v>
      </c>
      <c r="B34" s="34">
        <f t="shared" si="7"/>
        <v>45452</v>
      </c>
      <c r="C34" s="2">
        <f t="shared" si="8"/>
        <v>884</v>
      </c>
      <c r="D34" s="5">
        <f t="shared" si="9"/>
        <v>1710</v>
      </c>
      <c r="E34" s="35">
        <f t="shared" si="15"/>
        <v>844</v>
      </c>
      <c r="F34" s="35">
        <f t="shared" si="16"/>
        <v>864</v>
      </c>
      <c r="G34" s="35">
        <f t="shared" si="17"/>
        <v>864</v>
      </c>
      <c r="H34" s="18">
        <f t="shared" si="23"/>
        <v>1750</v>
      </c>
      <c r="I34" s="18">
        <f t="shared" si="23"/>
        <v>1730</v>
      </c>
      <c r="J34" s="18">
        <f t="shared" si="23"/>
        <v>1730</v>
      </c>
      <c r="K34" s="18">
        <f t="shared" si="24"/>
        <v>2000</v>
      </c>
      <c r="L34" s="18">
        <f t="shared" si="24"/>
        <v>2000</v>
      </c>
      <c r="M34" s="18">
        <f t="shared" si="24"/>
        <v>2000</v>
      </c>
      <c r="N34" s="18">
        <f t="shared" si="25"/>
        <v>-250</v>
      </c>
      <c r="O34" s="18">
        <f t="shared" si="25"/>
        <v>-270</v>
      </c>
      <c r="P34" s="18">
        <f t="shared" si="25"/>
        <v>-270</v>
      </c>
      <c r="Q34" s="35">
        <f t="shared" si="11"/>
        <v>0</v>
      </c>
      <c r="R34" s="35">
        <f t="shared" si="11"/>
        <v>0</v>
      </c>
      <c r="S34" s="35">
        <f t="shared" si="11"/>
        <v>0</v>
      </c>
      <c r="T34" s="4">
        <f t="shared" si="5"/>
        <v>2214</v>
      </c>
      <c r="U34" s="83">
        <f t="shared" si="20"/>
        <v>380</v>
      </c>
      <c r="V34" s="83">
        <f t="shared" si="21"/>
        <v>380</v>
      </c>
      <c r="W34" s="83">
        <f t="shared" si="22"/>
        <v>380</v>
      </c>
      <c r="X34" s="90">
        <v>0.3</v>
      </c>
      <c r="Y34" s="18"/>
      <c r="Z34" s="18"/>
      <c r="AA34" s="18"/>
      <c r="AB34" s="50">
        <v>5</v>
      </c>
    </row>
    <row r="35" spans="1:28" ht="16.5" customHeight="1">
      <c r="A35" s="3">
        <v>21</v>
      </c>
      <c r="B35" s="34">
        <f t="shared" si="7"/>
        <v>45453</v>
      </c>
      <c r="C35" s="2">
        <f t="shared" si="8"/>
        <v>884</v>
      </c>
      <c r="D35" s="5">
        <f t="shared" si="9"/>
        <v>1708</v>
      </c>
      <c r="E35" s="35">
        <f t="shared" si="15"/>
        <v>842</v>
      </c>
      <c r="F35" s="35">
        <f t="shared" si="16"/>
        <v>862</v>
      </c>
      <c r="G35" s="35">
        <f t="shared" si="17"/>
        <v>862</v>
      </c>
      <c r="H35" s="18">
        <f t="shared" si="23"/>
        <v>1750</v>
      </c>
      <c r="I35" s="18">
        <f t="shared" si="23"/>
        <v>1730</v>
      </c>
      <c r="J35" s="18">
        <f t="shared" si="23"/>
        <v>1730</v>
      </c>
      <c r="K35" s="18">
        <f t="shared" si="24"/>
        <v>2000</v>
      </c>
      <c r="L35" s="18">
        <f t="shared" si="24"/>
        <v>2000</v>
      </c>
      <c r="M35" s="18">
        <f t="shared" si="24"/>
        <v>2000</v>
      </c>
      <c r="N35" s="18">
        <f t="shared" si="25"/>
        <v>-250</v>
      </c>
      <c r="O35" s="18">
        <f t="shared" si="25"/>
        <v>-270</v>
      </c>
      <c r="P35" s="18">
        <f t="shared" si="25"/>
        <v>-270</v>
      </c>
      <c r="Q35" s="35">
        <f t="shared" si="11"/>
        <v>0</v>
      </c>
      <c r="R35" s="35">
        <f t="shared" si="11"/>
        <v>0</v>
      </c>
      <c r="S35" s="35">
        <f t="shared" si="11"/>
        <v>0</v>
      </c>
      <c r="T35" s="4">
        <f t="shared" si="5"/>
        <v>2212</v>
      </c>
      <c r="U35" s="83">
        <f t="shared" si="20"/>
        <v>380</v>
      </c>
      <c r="V35" s="83">
        <f t="shared" si="21"/>
        <v>380</v>
      </c>
      <c r="W35" s="83">
        <f t="shared" si="22"/>
        <v>380</v>
      </c>
      <c r="X35" s="4"/>
      <c r="Y35" s="18"/>
      <c r="Z35" s="18"/>
      <c r="AA35" s="18"/>
      <c r="AB35" s="50"/>
    </row>
    <row r="36" spans="1:28" ht="16.5" customHeight="1">
      <c r="A36" s="3">
        <v>22</v>
      </c>
      <c r="B36" s="34">
        <f t="shared" si="7"/>
        <v>45454</v>
      </c>
      <c r="C36" s="2">
        <f t="shared" si="8"/>
        <v>884</v>
      </c>
      <c r="D36" s="5">
        <f t="shared" si="9"/>
        <v>1706</v>
      </c>
      <c r="E36" s="35">
        <f t="shared" si="15"/>
        <v>840</v>
      </c>
      <c r="F36" s="35">
        <f t="shared" si="16"/>
        <v>860</v>
      </c>
      <c r="G36" s="35">
        <f t="shared" si="17"/>
        <v>860</v>
      </c>
      <c r="H36" s="18">
        <f t="shared" si="23"/>
        <v>1750</v>
      </c>
      <c r="I36" s="18">
        <f t="shared" si="23"/>
        <v>1730</v>
      </c>
      <c r="J36" s="18">
        <f t="shared" si="23"/>
        <v>1730</v>
      </c>
      <c r="K36" s="18">
        <f t="shared" si="24"/>
        <v>2000</v>
      </c>
      <c r="L36" s="18">
        <f t="shared" si="24"/>
        <v>2000</v>
      </c>
      <c r="M36" s="18">
        <f t="shared" si="24"/>
        <v>2000</v>
      </c>
      <c r="N36" s="18">
        <f t="shared" si="25"/>
        <v>-250</v>
      </c>
      <c r="O36" s="18">
        <f t="shared" si="25"/>
        <v>-270</v>
      </c>
      <c r="P36" s="18">
        <f t="shared" si="25"/>
        <v>-270</v>
      </c>
      <c r="Q36" s="35">
        <f t="shared" si="11"/>
        <v>0</v>
      </c>
      <c r="R36" s="35">
        <f t="shared" si="11"/>
        <v>0</v>
      </c>
      <c r="S36" s="35">
        <f t="shared" si="11"/>
        <v>0</v>
      </c>
      <c r="T36" s="4">
        <f t="shared" si="5"/>
        <v>2210</v>
      </c>
      <c r="U36" s="83">
        <f t="shared" si="20"/>
        <v>380</v>
      </c>
      <c r="V36" s="83">
        <f t="shared" si="21"/>
        <v>380</v>
      </c>
      <c r="W36" s="83">
        <f t="shared" si="22"/>
        <v>380</v>
      </c>
      <c r="X36" s="4"/>
      <c r="Y36" s="18"/>
      <c r="Z36" s="18"/>
      <c r="AA36" s="18"/>
      <c r="AB36" s="50"/>
    </row>
    <row r="37" spans="1:28" ht="16.5" customHeight="1">
      <c r="A37" s="3">
        <v>23</v>
      </c>
      <c r="B37" s="34">
        <f t="shared" si="7"/>
        <v>45455</v>
      </c>
      <c r="C37" s="2">
        <f t="shared" si="8"/>
        <v>884</v>
      </c>
      <c r="D37" s="5">
        <f t="shared" si="9"/>
        <v>1704</v>
      </c>
      <c r="E37" s="35">
        <f t="shared" si="15"/>
        <v>838</v>
      </c>
      <c r="F37" s="35">
        <f t="shared" si="16"/>
        <v>858</v>
      </c>
      <c r="G37" s="35">
        <f t="shared" si="17"/>
        <v>858</v>
      </c>
      <c r="H37" s="18">
        <f t="shared" si="23"/>
        <v>1750</v>
      </c>
      <c r="I37" s="18">
        <f t="shared" si="23"/>
        <v>1730</v>
      </c>
      <c r="J37" s="18">
        <f t="shared" si="23"/>
        <v>1730</v>
      </c>
      <c r="K37" s="18">
        <f t="shared" si="24"/>
        <v>2000</v>
      </c>
      <c r="L37" s="18">
        <f t="shared" si="24"/>
        <v>2000</v>
      </c>
      <c r="M37" s="18">
        <f t="shared" si="24"/>
        <v>2000</v>
      </c>
      <c r="N37" s="18">
        <f t="shared" si="25"/>
        <v>-250</v>
      </c>
      <c r="O37" s="18">
        <f t="shared" si="25"/>
        <v>-270</v>
      </c>
      <c r="P37" s="18">
        <f t="shared" si="25"/>
        <v>-270</v>
      </c>
      <c r="Q37" s="35">
        <f t="shared" si="11"/>
        <v>0</v>
      </c>
      <c r="R37" s="35">
        <f t="shared" si="11"/>
        <v>0</v>
      </c>
      <c r="S37" s="35">
        <f t="shared" si="11"/>
        <v>0</v>
      </c>
      <c r="T37" s="4">
        <f t="shared" si="5"/>
        <v>2208</v>
      </c>
      <c r="U37" s="83">
        <f t="shared" si="20"/>
        <v>380</v>
      </c>
      <c r="V37" s="83">
        <f t="shared" si="21"/>
        <v>380</v>
      </c>
      <c r="W37" s="83">
        <f t="shared" si="22"/>
        <v>380</v>
      </c>
      <c r="X37" s="4"/>
      <c r="Y37" s="18"/>
      <c r="Z37" s="18"/>
      <c r="AA37" s="18"/>
      <c r="AB37" s="50"/>
    </row>
    <row r="38" spans="1:28" ht="16.5" customHeight="1">
      <c r="A38" s="3">
        <v>24</v>
      </c>
      <c r="B38" s="34">
        <f t="shared" si="7"/>
        <v>45456</v>
      </c>
      <c r="C38" s="2">
        <f t="shared" si="8"/>
        <v>884</v>
      </c>
      <c r="D38" s="5">
        <f t="shared" si="9"/>
        <v>1702</v>
      </c>
      <c r="E38" s="35">
        <f t="shared" si="15"/>
        <v>836</v>
      </c>
      <c r="F38" s="35">
        <f t="shared" si="16"/>
        <v>856</v>
      </c>
      <c r="G38" s="35">
        <f t="shared" si="17"/>
        <v>856</v>
      </c>
      <c r="H38" s="18">
        <f t="shared" si="23"/>
        <v>1750</v>
      </c>
      <c r="I38" s="18">
        <f t="shared" si="23"/>
        <v>1730</v>
      </c>
      <c r="J38" s="18">
        <f t="shared" si="23"/>
        <v>1730</v>
      </c>
      <c r="K38" s="18">
        <f t="shared" si="24"/>
        <v>2000</v>
      </c>
      <c r="L38" s="18">
        <f t="shared" si="24"/>
        <v>2000</v>
      </c>
      <c r="M38" s="18">
        <f t="shared" si="24"/>
        <v>2000</v>
      </c>
      <c r="N38" s="18">
        <f t="shared" si="25"/>
        <v>-250</v>
      </c>
      <c r="O38" s="18">
        <f t="shared" si="25"/>
        <v>-270</v>
      </c>
      <c r="P38" s="18">
        <f t="shared" si="25"/>
        <v>-270</v>
      </c>
      <c r="Q38" s="35">
        <f t="shared" si="11"/>
        <v>0</v>
      </c>
      <c r="R38" s="35">
        <f t="shared" si="11"/>
        <v>0</v>
      </c>
      <c r="S38" s="35">
        <f t="shared" si="11"/>
        <v>0</v>
      </c>
      <c r="T38" s="4">
        <f t="shared" si="5"/>
        <v>1906</v>
      </c>
      <c r="U38" s="83">
        <f t="shared" si="20"/>
        <v>680</v>
      </c>
      <c r="V38" s="83">
        <f t="shared" si="21"/>
        <v>680</v>
      </c>
      <c r="W38" s="83">
        <f t="shared" si="22"/>
        <v>680</v>
      </c>
      <c r="X38" s="90">
        <v>0.3</v>
      </c>
      <c r="Y38" s="18"/>
      <c r="Z38" s="18"/>
      <c r="AA38" s="18"/>
      <c r="AB38" s="50">
        <v>4</v>
      </c>
    </row>
    <row r="39" spans="1:28" ht="16.5" customHeight="1">
      <c r="A39" s="3">
        <v>25</v>
      </c>
      <c r="B39" s="34">
        <f t="shared" si="7"/>
        <v>45457</v>
      </c>
      <c r="C39" s="2">
        <f t="shared" si="8"/>
        <v>884</v>
      </c>
      <c r="D39" s="5">
        <f t="shared" si="9"/>
        <v>1700</v>
      </c>
      <c r="E39" s="35">
        <f t="shared" si="15"/>
        <v>834</v>
      </c>
      <c r="F39" s="35">
        <f t="shared" si="16"/>
        <v>854</v>
      </c>
      <c r="G39" s="35">
        <f t="shared" si="17"/>
        <v>854</v>
      </c>
      <c r="H39" s="18">
        <f t="shared" si="23"/>
        <v>1750</v>
      </c>
      <c r="I39" s="18">
        <f t="shared" si="23"/>
        <v>1730</v>
      </c>
      <c r="J39" s="18">
        <f t="shared" si="23"/>
        <v>1730</v>
      </c>
      <c r="K39" s="18">
        <f t="shared" si="24"/>
        <v>2000</v>
      </c>
      <c r="L39" s="18">
        <f t="shared" si="24"/>
        <v>2000</v>
      </c>
      <c r="M39" s="18">
        <f t="shared" si="24"/>
        <v>2000</v>
      </c>
      <c r="N39" s="18">
        <f t="shared" si="25"/>
        <v>-250</v>
      </c>
      <c r="O39" s="18">
        <f t="shared" si="25"/>
        <v>-270</v>
      </c>
      <c r="P39" s="18">
        <f t="shared" si="25"/>
        <v>-270</v>
      </c>
      <c r="Q39" s="35">
        <f t="shared" si="11"/>
        <v>0</v>
      </c>
      <c r="R39" s="35">
        <f t="shared" si="11"/>
        <v>0</v>
      </c>
      <c r="S39" s="35">
        <f t="shared" si="11"/>
        <v>0</v>
      </c>
      <c r="T39" s="4">
        <f t="shared" si="5"/>
        <v>1904</v>
      </c>
      <c r="U39" s="83">
        <f t="shared" si="20"/>
        <v>680</v>
      </c>
      <c r="V39" s="83">
        <f t="shared" si="21"/>
        <v>680</v>
      </c>
      <c r="W39" s="83">
        <f t="shared" si="22"/>
        <v>680</v>
      </c>
      <c r="X39" s="4"/>
      <c r="Y39" s="18"/>
      <c r="Z39" s="18"/>
      <c r="AA39" s="18"/>
      <c r="AB39" s="56"/>
    </row>
    <row r="40" spans="1:28" ht="16.5" customHeight="1">
      <c r="A40" s="3">
        <v>26</v>
      </c>
      <c r="B40" s="34">
        <f t="shared" si="7"/>
        <v>45458</v>
      </c>
      <c r="C40" s="2">
        <f t="shared" si="8"/>
        <v>884</v>
      </c>
      <c r="D40" s="5">
        <f t="shared" si="9"/>
        <v>1698</v>
      </c>
      <c r="E40" s="35">
        <f t="shared" si="15"/>
        <v>832</v>
      </c>
      <c r="F40" s="35">
        <f t="shared" si="16"/>
        <v>852</v>
      </c>
      <c r="G40" s="35">
        <f t="shared" si="17"/>
        <v>852</v>
      </c>
      <c r="H40" s="18">
        <f t="shared" si="23"/>
        <v>1750</v>
      </c>
      <c r="I40" s="18">
        <f t="shared" si="23"/>
        <v>1730</v>
      </c>
      <c r="J40" s="18">
        <f t="shared" si="23"/>
        <v>1730</v>
      </c>
      <c r="K40" s="18">
        <f t="shared" si="24"/>
        <v>2000</v>
      </c>
      <c r="L40" s="18">
        <f t="shared" si="24"/>
        <v>2000</v>
      </c>
      <c r="M40" s="18">
        <f t="shared" si="24"/>
        <v>2000</v>
      </c>
      <c r="N40" s="18">
        <f t="shared" si="25"/>
        <v>-250</v>
      </c>
      <c r="O40" s="18">
        <f t="shared" si="25"/>
        <v>-270</v>
      </c>
      <c r="P40" s="18">
        <f t="shared" si="25"/>
        <v>-270</v>
      </c>
      <c r="Q40" s="35">
        <f t="shared" si="11"/>
        <v>0</v>
      </c>
      <c r="R40" s="35">
        <f t="shared" si="11"/>
        <v>0</v>
      </c>
      <c r="S40" s="35">
        <f t="shared" si="11"/>
        <v>0</v>
      </c>
      <c r="T40" s="4">
        <f t="shared" si="5"/>
        <v>1902</v>
      </c>
      <c r="U40" s="83">
        <f t="shared" si="20"/>
        <v>680</v>
      </c>
      <c r="V40" s="83">
        <f t="shared" si="21"/>
        <v>680</v>
      </c>
      <c r="W40" s="83">
        <f t="shared" si="22"/>
        <v>680</v>
      </c>
      <c r="X40" s="4"/>
      <c r="Y40" s="18"/>
      <c r="Z40" s="18"/>
      <c r="AA40" s="18"/>
      <c r="AB40" s="50"/>
    </row>
    <row r="41" spans="1:28" ht="16.5" customHeight="1">
      <c r="A41" s="3">
        <v>27</v>
      </c>
      <c r="B41" s="34">
        <f t="shared" si="7"/>
        <v>45459</v>
      </c>
      <c r="C41" s="2">
        <f t="shared" si="8"/>
        <v>884</v>
      </c>
      <c r="D41" s="5">
        <f t="shared" si="9"/>
        <v>1696</v>
      </c>
      <c r="E41" s="35">
        <f t="shared" si="15"/>
        <v>830</v>
      </c>
      <c r="F41" s="35">
        <f t="shared" si="16"/>
        <v>850</v>
      </c>
      <c r="G41" s="35">
        <f t="shared" si="17"/>
        <v>850</v>
      </c>
      <c r="H41" s="18">
        <f t="shared" si="23"/>
        <v>1750</v>
      </c>
      <c r="I41" s="18">
        <f t="shared" si="23"/>
        <v>1730</v>
      </c>
      <c r="J41" s="18">
        <f t="shared" si="23"/>
        <v>1730</v>
      </c>
      <c r="K41" s="18">
        <f t="shared" si="24"/>
        <v>2000</v>
      </c>
      <c r="L41" s="18">
        <f t="shared" si="24"/>
        <v>2000</v>
      </c>
      <c r="M41" s="18">
        <f t="shared" si="24"/>
        <v>2000</v>
      </c>
      <c r="N41" s="18">
        <f t="shared" si="25"/>
        <v>-250</v>
      </c>
      <c r="O41" s="18">
        <f t="shared" si="25"/>
        <v>-270</v>
      </c>
      <c r="P41" s="18">
        <f t="shared" si="25"/>
        <v>-270</v>
      </c>
      <c r="Q41" s="35">
        <f t="shared" si="11"/>
        <v>0</v>
      </c>
      <c r="R41" s="35">
        <f t="shared" si="11"/>
        <v>0</v>
      </c>
      <c r="S41" s="35">
        <f t="shared" si="11"/>
        <v>0</v>
      </c>
      <c r="T41" s="4">
        <f t="shared" si="5"/>
        <v>1900</v>
      </c>
      <c r="U41" s="83">
        <f t="shared" si="20"/>
        <v>680</v>
      </c>
      <c r="V41" s="83">
        <f t="shared" si="21"/>
        <v>680</v>
      </c>
      <c r="W41" s="83">
        <f t="shared" si="22"/>
        <v>680</v>
      </c>
      <c r="X41" s="4"/>
      <c r="Y41" s="18"/>
      <c r="Z41" s="18"/>
      <c r="AA41" s="18"/>
      <c r="AB41" s="50"/>
    </row>
    <row r="42" spans="1:28" ht="16.5" customHeight="1">
      <c r="A42" s="3">
        <v>28</v>
      </c>
      <c r="B42" s="34">
        <f t="shared" si="7"/>
        <v>45460</v>
      </c>
      <c r="C42" s="2">
        <f t="shared" si="8"/>
        <v>884</v>
      </c>
      <c r="D42" s="5">
        <f t="shared" si="9"/>
        <v>1694</v>
      </c>
      <c r="E42" s="35">
        <f t="shared" si="15"/>
        <v>828</v>
      </c>
      <c r="F42" s="35">
        <f t="shared" si="16"/>
        <v>848</v>
      </c>
      <c r="G42" s="35">
        <f t="shared" si="17"/>
        <v>848</v>
      </c>
      <c r="H42" s="18">
        <f t="shared" si="23"/>
        <v>1750</v>
      </c>
      <c r="I42" s="18">
        <f t="shared" si="23"/>
        <v>1730</v>
      </c>
      <c r="J42" s="18">
        <f t="shared" si="23"/>
        <v>1730</v>
      </c>
      <c r="K42" s="18">
        <f t="shared" si="24"/>
        <v>2000</v>
      </c>
      <c r="L42" s="18">
        <f t="shared" si="24"/>
        <v>2000</v>
      </c>
      <c r="M42" s="18">
        <f t="shared" si="24"/>
        <v>2000</v>
      </c>
      <c r="N42" s="18">
        <f t="shared" si="25"/>
        <v>-250</v>
      </c>
      <c r="O42" s="18">
        <f t="shared" si="25"/>
        <v>-270</v>
      </c>
      <c r="P42" s="18">
        <f t="shared" si="25"/>
        <v>-270</v>
      </c>
      <c r="Q42" s="35">
        <f t="shared" si="11"/>
        <v>0</v>
      </c>
      <c r="R42" s="35">
        <f t="shared" si="11"/>
        <v>0</v>
      </c>
      <c r="S42" s="35">
        <f t="shared" si="11"/>
        <v>0</v>
      </c>
      <c r="T42" s="4">
        <f t="shared" si="5"/>
        <v>1598</v>
      </c>
      <c r="U42" s="83">
        <f t="shared" si="20"/>
        <v>980</v>
      </c>
      <c r="V42" s="83">
        <f t="shared" si="21"/>
        <v>980</v>
      </c>
      <c r="W42" s="83">
        <f t="shared" si="22"/>
        <v>980</v>
      </c>
      <c r="X42" s="90">
        <v>0.3</v>
      </c>
      <c r="Y42" s="18"/>
      <c r="Z42" s="18"/>
      <c r="AA42" s="18"/>
      <c r="AB42" s="50">
        <v>3</v>
      </c>
    </row>
    <row r="43" spans="1:28" ht="16.5" customHeight="1">
      <c r="A43" s="3">
        <v>29</v>
      </c>
      <c r="B43" s="34">
        <f t="shared" si="7"/>
        <v>45461</v>
      </c>
      <c r="C43" s="2">
        <f t="shared" si="8"/>
        <v>884</v>
      </c>
      <c r="D43" s="5">
        <f t="shared" si="9"/>
        <v>1692</v>
      </c>
      <c r="E43" s="35">
        <f t="shared" si="15"/>
        <v>826</v>
      </c>
      <c r="F43" s="35">
        <f t="shared" si="16"/>
        <v>846</v>
      </c>
      <c r="G43" s="35">
        <f t="shared" si="17"/>
        <v>846</v>
      </c>
      <c r="H43" s="18">
        <f t="shared" si="23"/>
        <v>1750</v>
      </c>
      <c r="I43" s="18">
        <f t="shared" si="23"/>
        <v>1730</v>
      </c>
      <c r="J43" s="18">
        <f t="shared" si="23"/>
        <v>1730</v>
      </c>
      <c r="K43" s="18">
        <f t="shared" si="24"/>
        <v>2000</v>
      </c>
      <c r="L43" s="18">
        <f t="shared" si="24"/>
        <v>2000</v>
      </c>
      <c r="M43" s="18">
        <f t="shared" si="24"/>
        <v>2000</v>
      </c>
      <c r="N43" s="18">
        <f t="shared" si="25"/>
        <v>-250</v>
      </c>
      <c r="O43" s="18">
        <f t="shared" si="25"/>
        <v>-270</v>
      </c>
      <c r="P43" s="18">
        <f t="shared" si="25"/>
        <v>-270</v>
      </c>
      <c r="Q43" s="35">
        <f t="shared" si="11"/>
        <v>0</v>
      </c>
      <c r="R43" s="35">
        <f t="shared" si="11"/>
        <v>0</v>
      </c>
      <c r="S43" s="35">
        <f t="shared" si="11"/>
        <v>0</v>
      </c>
      <c r="T43" s="4">
        <f t="shared" si="5"/>
        <v>1596</v>
      </c>
      <c r="U43" s="83">
        <f t="shared" si="20"/>
        <v>980</v>
      </c>
      <c r="V43" s="83">
        <f t="shared" si="21"/>
        <v>980</v>
      </c>
      <c r="W43" s="83">
        <f t="shared" si="22"/>
        <v>980</v>
      </c>
      <c r="X43" s="4"/>
      <c r="Y43" s="18"/>
      <c r="Z43" s="18"/>
      <c r="AA43" s="18"/>
      <c r="AB43" s="50"/>
    </row>
    <row r="44" spans="1:28" ht="16.5" customHeight="1">
      <c r="A44" s="3">
        <v>30</v>
      </c>
      <c r="B44" s="34">
        <f t="shared" si="7"/>
        <v>45462</v>
      </c>
      <c r="C44" s="2">
        <f t="shared" si="8"/>
        <v>884</v>
      </c>
      <c r="D44" s="5">
        <f t="shared" si="9"/>
        <v>1690</v>
      </c>
      <c r="E44" s="35">
        <f t="shared" si="15"/>
        <v>824</v>
      </c>
      <c r="F44" s="35">
        <f t="shared" si="16"/>
        <v>844</v>
      </c>
      <c r="G44" s="35">
        <f t="shared" si="17"/>
        <v>844</v>
      </c>
      <c r="H44" s="18">
        <f t="shared" si="23"/>
        <v>1750</v>
      </c>
      <c r="I44" s="18">
        <f t="shared" si="23"/>
        <v>1730</v>
      </c>
      <c r="J44" s="18">
        <f t="shared" si="23"/>
        <v>1730</v>
      </c>
      <c r="K44" s="18">
        <f t="shared" si="24"/>
        <v>2000</v>
      </c>
      <c r="L44" s="18">
        <f t="shared" si="24"/>
        <v>2000</v>
      </c>
      <c r="M44" s="18">
        <f t="shared" si="24"/>
        <v>2000</v>
      </c>
      <c r="N44" s="18">
        <f t="shared" si="25"/>
        <v>-250</v>
      </c>
      <c r="O44" s="18">
        <f t="shared" si="25"/>
        <v>-270</v>
      </c>
      <c r="P44" s="18">
        <f t="shared" si="25"/>
        <v>-270</v>
      </c>
      <c r="Q44" s="35">
        <f t="shared" si="11"/>
        <v>0</v>
      </c>
      <c r="R44" s="35">
        <f t="shared" si="11"/>
        <v>0</v>
      </c>
      <c r="S44" s="35">
        <f t="shared" si="11"/>
        <v>0</v>
      </c>
      <c r="T44" s="4">
        <f t="shared" si="5"/>
        <v>1594</v>
      </c>
      <c r="U44" s="83">
        <f t="shared" si="20"/>
        <v>980</v>
      </c>
      <c r="V44" s="83">
        <f t="shared" si="21"/>
        <v>980</v>
      </c>
      <c r="W44" s="83">
        <f t="shared" si="22"/>
        <v>980</v>
      </c>
      <c r="X44" s="4"/>
      <c r="Y44" s="18"/>
      <c r="Z44" s="18"/>
      <c r="AA44" s="18"/>
      <c r="AB44" s="50"/>
    </row>
    <row r="45" spans="1:28" ht="15">
      <c r="A45" s="3">
        <v>31</v>
      </c>
      <c r="B45" s="34">
        <f t="shared" si="7"/>
        <v>45463</v>
      </c>
      <c r="C45" s="2">
        <f t="shared" si="8"/>
        <v>884</v>
      </c>
      <c r="D45" s="5">
        <f t="shared" si="9"/>
        <v>1688</v>
      </c>
      <c r="E45" s="35">
        <f t="shared" si="15"/>
        <v>822</v>
      </c>
      <c r="F45" s="35">
        <f t="shared" si="16"/>
        <v>842</v>
      </c>
      <c r="G45" s="35">
        <f t="shared" si="17"/>
        <v>842</v>
      </c>
      <c r="H45" s="18">
        <f t="shared" si="23"/>
        <v>1750</v>
      </c>
      <c r="I45" s="18">
        <f t="shared" si="23"/>
        <v>1730</v>
      </c>
      <c r="J45" s="18">
        <f t="shared" si="23"/>
        <v>1730</v>
      </c>
      <c r="K45" s="18">
        <f t="shared" si="24"/>
        <v>2000</v>
      </c>
      <c r="L45" s="18">
        <f t="shared" si="24"/>
        <v>2000</v>
      </c>
      <c r="M45" s="18">
        <f t="shared" si="24"/>
        <v>2000</v>
      </c>
      <c r="N45" s="18">
        <f t="shared" si="25"/>
        <v>-250</v>
      </c>
      <c r="O45" s="18">
        <f t="shared" si="25"/>
        <v>-270</v>
      </c>
      <c r="P45" s="18">
        <f t="shared" si="25"/>
        <v>-270</v>
      </c>
      <c r="Q45" s="35">
        <f t="shared" si="11"/>
        <v>0</v>
      </c>
      <c r="R45" s="35">
        <f t="shared" si="11"/>
        <v>0</v>
      </c>
      <c r="S45" s="35">
        <f t="shared" si="11"/>
        <v>0</v>
      </c>
      <c r="T45" s="4">
        <f t="shared" si="5"/>
        <v>1592</v>
      </c>
      <c r="U45" s="83">
        <f t="shared" si="20"/>
        <v>980</v>
      </c>
      <c r="V45" s="83">
        <f t="shared" si="21"/>
        <v>980</v>
      </c>
      <c r="W45" s="83">
        <f t="shared" si="22"/>
        <v>980</v>
      </c>
      <c r="X45" s="4"/>
      <c r="Y45" s="18"/>
      <c r="Z45" s="18"/>
      <c r="AA45" s="18"/>
      <c r="AB45" s="50"/>
    </row>
    <row r="46" spans="1:28" ht="15" customHeight="1">
      <c r="A46" s="3">
        <v>32</v>
      </c>
      <c r="B46" s="34">
        <f t="shared" si="7"/>
        <v>45464</v>
      </c>
      <c r="C46" s="2">
        <f t="shared" si="8"/>
        <v>884</v>
      </c>
      <c r="D46" s="5">
        <f t="shared" si="9"/>
        <v>1686</v>
      </c>
      <c r="E46" s="35">
        <f t="shared" si="15"/>
        <v>820</v>
      </c>
      <c r="F46" s="35">
        <f t="shared" si="16"/>
        <v>840</v>
      </c>
      <c r="G46" s="35">
        <f t="shared" si="17"/>
        <v>840</v>
      </c>
      <c r="H46" s="18">
        <f t="shared" si="23"/>
        <v>1750</v>
      </c>
      <c r="I46" s="18">
        <f t="shared" si="23"/>
        <v>1730</v>
      </c>
      <c r="J46" s="18">
        <f t="shared" si="23"/>
        <v>1730</v>
      </c>
      <c r="K46" s="18">
        <f t="shared" si="24"/>
        <v>2000</v>
      </c>
      <c r="L46" s="18">
        <f t="shared" si="24"/>
        <v>2000</v>
      </c>
      <c r="M46" s="18">
        <f t="shared" si="24"/>
        <v>2000</v>
      </c>
      <c r="N46" s="18">
        <f t="shared" si="25"/>
        <v>-250</v>
      </c>
      <c r="O46" s="18">
        <f t="shared" si="25"/>
        <v>-270</v>
      </c>
      <c r="P46" s="18">
        <f t="shared" si="25"/>
        <v>-270</v>
      </c>
      <c r="Q46" s="35">
        <f t="shared" si="11"/>
        <v>0</v>
      </c>
      <c r="R46" s="35">
        <f t="shared" si="11"/>
        <v>0</v>
      </c>
      <c r="S46" s="35">
        <f t="shared" si="11"/>
        <v>0</v>
      </c>
      <c r="T46" s="4">
        <f t="shared" si="5"/>
        <v>1590</v>
      </c>
      <c r="U46" s="83">
        <f t="shared" si="20"/>
        <v>980</v>
      </c>
      <c r="V46" s="83">
        <f t="shared" si="21"/>
        <v>980</v>
      </c>
      <c r="W46" s="83">
        <f t="shared" si="22"/>
        <v>980</v>
      </c>
      <c r="X46" s="4"/>
      <c r="Y46" s="18"/>
      <c r="Z46" s="18"/>
      <c r="AA46" s="18"/>
      <c r="AB46" s="50"/>
    </row>
    <row r="47" spans="1:28" ht="15" customHeight="1">
      <c r="A47" s="3">
        <v>33</v>
      </c>
      <c r="B47" s="34">
        <f t="shared" si="7"/>
        <v>45465</v>
      </c>
      <c r="C47" s="2">
        <f t="shared" si="8"/>
        <v>884</v>
      </c>
      <c r="D47" s="5">
        <f t="shared" si="9"/>
        <v>1684</v>
      </c>
      <c r="E47" s="35">
        <f t="shared" si="15"/>
        <v>818</v>
      </c>
      <c r="F47" s="35">
        <f t="shared" si="16"/>
        <v>838</v>
      </c>
      <c r="G47" s="35">
        <f t="shared" si="17"/>
        <v>838</v>
      </c>
      <c r="H47" s="18">
        <f t="shared" si="23"/>
        <v>1750</v>
      </c>
      <c r="I47" s="18">
        <f t="shared" si="23"/>
        <v>1730</v>
      </c>
      <c r="J47" s="18">
        <f t="shared" si="23"/>
        <v>1730</v>
      </c>
      <c r="K47" s="18">
        <f t="shared" si="24"/>
        <v>2000</v>
      </c>
      <c r="L47" s="18">
        <f t="shared" si="24"/>
        <v>2000</v>
      </c>
      <c r="M47" s="18">
        <f t="shared" si="24"/>
        <v>2000</v>
      </c>
      <c r="N47" s="18">
        <f t="shared" si="25"/>
        <v>-250</v>
      </c>
      <c r="O47" s="18">
        <f t="shared" si="25"/>
        <v>-270</v>
      </c>
      <c r="P47" s="18">
        <f t="shared" si="25"/>
        <v>-270</v>
      </c>
      <c r="Q47" s="35">
        <f t="shared" si="11"/>
        <v>0</v>
      </c>
      <c r="R47" s="35">
        <f t="shared" si="11"/>
        <v>0</v>
      </c>
      <c r="S47" s="35">
        <f t="shared" si="11"/>
        <v>0</v>
      </c>
      <c r="T47" s="4">
        <f t="shared" si="5"/>
        <v>1588</v>
      </c>
      <c r="U47" s="83">
        <f t="shared" si="20"/>
        <v>980</v>
      </c>
      <c r="V47" s="83">
        <f t="shared" si="21"/>
        <v>980</v>
      </c>
      <c r="W47" s="83">
        <f t="shared" si="22"/>
        <v>980</v>
      </c>
      <c r="X47" s="4"/>
      <c r="Y47" s="18"/>
      <c r="Z47" s="18"/>
      <c r="AA47" s="18"/>
      <c r="AB47" s="50"/>
    </row>
    <row r="48" spans="1:28" ht="15" customHeight="1">
      <c r="A48" s="3">
        <v>34</v>
      </c>
      <c r="B48" s="34">
        <f t="shared" si="7"/>
        <v>45466</v>
      </c>
      <c r="C48" s="2">
        <f t="shared" si="8"/>
        <v>884</v>
      </c>
      <c r="D48" s="5">
        <f t="shared" si="9"/>
        <v>1682</v>
      </c>
      <c r="E48" s="35">
        <f t="shared" si="15"/>
        <v>816</v>
      </c>
      <c r="F48" s="35">
        <f t="shared" si="16"/>
        <v>836</v>
      </c>
      <c r="G48" s="35">
        <f t="shared" si="17"/>
        <v>836</v>
      </c>
      <c r="H48" s="18">
        <f t="shared" si="23"/>
        <v>1750</v>
      </c>
      <c r="I48" s="18">
        <f t="shared" si="23"/>
        <v>1730</v>
      </c>
      <c r="J48" s="18">
        <f t="shared" si="23"/>
        <v>1730</v>
      </c>
      <c r="K48" s="18">
        <f t="shared" ref="K48:M63" si="26">K47</f>
        <v>2000</v>
      </c>
      <c r="L48" s="18">
        <f t="shared" si="26"/>
        <v>2000</v>
      </c>
      <c r="M48" s="18">
        <f t="shared" si="26"/>
        <v>2000</v>
      </c>
      <c r="N48" s="18">
        <f t="shared" si="25"/>
        <v>-250</v>
      </c>
      <c r="O48" s="18">
        <f t="shared" si="25"/>
        <v>-270</v>
      </c>
      <c r="P48" s="18">
        <f t="shared" si="25"/>
        <v>-270</v>
      </c>
      <c r="Q48" s="35">
        <f t="shared" si="11"/>
        <v>0</v>
      </c>
      <c r="R48" s="35">
        <f t="shared" si="11"/>
        <v>0</v>
      </c>
      <c r="S48" s="35">
        <f t="shared" si="11"/>
        <v>0</v>
      </c>
      <c r="T48" s="4">
        <f t="shared" si="5"/>
        <v>1586</v>
      </c>
      <c r="U48" s="83">
        <f t="shared" si="20"/>
        <v>980</v>
      </c>
      <c r="V48" s="83">
        <f t="shared" si="21"/>
        <v>980</v>
      </c>
      <c r="W48" s="83">
        <f t="shared" si="22"/>
        <v>980</v>
      </c>
      <c r="X48" s="4"/>
      <c r="Y48" s="18"/>
      <c r="Z48" s="18"/>
      <c r="AA48" s="18"/>
      <c r="AB48" s="50"/>
    </row>
    <row r="49" spans="1:28" ht="15" customHeight="1">
      <c r="A49" s="3">
        <v>35</v>
      </c>
      <c r="B49" s="34">
        <f t="shared" si="7"/>
        <v>45467</v>
      </c>
      <c r="C49" s="2">
        <f t="shared" si="8"/>
        <v>884</v>
      </c>
      <c r="D49" s="5">
        <f t="shared" si="9"/>
        <v>1680</v>
      </c>
      <c r="E49" s="35">
        <f t="shared" si="15"/>
        <v>814</v>
      </c>
      <c r="F49" s="35">
        <f t="shared" si="16"/>
        <v>834</v>
      </c>
      <c r="G49" s="35">
        <f t="shared" si="17"/>
        <v>834</v>
      </c>
      <c r="H49" s="18">
        <f t="shared" si="23"/>
        <v>1750</v>
      </c>
      <c r="I49" s="18">
        <f t="shared" si="23"/>
        <v>1730</v>
      </c>
      <c r="J49" s="18">
        <f t="shared" si="23"/>
        <v>1730</v>
      </c>
      <c r="K49" s="18">
        <f t="shared" si="26"/>
        <v>2000</v>
      </c>
      <c r="L49" s="18">
        <f t="shared" si="26"/>
        <v>2000</v>
      </c>
      <c r="M49" s="18">
        <f t="shared" si="26"/>
        <v>2000</v>
      </c>
      <c r="N49" s="18">
        <f t="shared" ref="N49:P64" si="27">N48-Q49</f>
        <v>-250</v>
      </c>
      <c r="O49" s="18">
        <f t="shared" si="27"/>
        <v>-270</v>
      </c>
      <c r="P49" s="18">
        <f t="shared" si="27"/>
        <v>-270</v>
      </c>
      <c r="Q49" s="35">
        <f t="shared" si="11"/>
        <v>0</v>
      </c>
      <c r="R49" s="35">
        <f t="shared" si="11"/>
        <v>0</v>
      </c>
      <c r="S49" s="35">
        <f t="shared" si="11"/>
        <v>0</v>
      </c>
      <c r="T49" s="4">
        <f t="shared" si="5"/>
        <v>1584</v>
      </c>
      <c r="U49" s="83">
        <f t="shared" si="20"/>
        <v>980</v>
      </c>
      <c r="V49" s="83">
        <f t="shared" si="21"/>
        <v>980</v>
      </c>
      <c r="W49" s="83">
        <f t="shared" si="22"/>
        <v>980</v>
      </c>
      <c r="X49" s="4"/>
      <c r="Y49" s="18"/>
      <c r="Z49" s="18"/>
      <c r="AA49" s="18"/>
      <c r="AB49" s="50"/>
    </row>
    <row r="50" spans="1:28" ht="15" customHeight="1">
      <c r="A50" s="3">
        <v>36</v>
      </c>
      <c r="B50" s="34">
        <f t="shared" si="7"/>
        <v>45468</v>
      </c>
      <c r="C50" s="2">
        <f t="shared" si="8"/>
        <v>884</v>
      </c>
      <c r="D50" s="5">
        <f t="shared" si="9"/>
        <v>1678</v>
      </c>
      <c r="E50" s="35">
        <f t="shared" si="15"/>
        <v>812</v>
      </c>
      <c r="F50" s="35">
        <f t="shared" si="16"/>
        <v>832</v>
      </c>
      <c r="G50" s="35">
        <f t="shared" si="17"/>
        <v>832</v>
      </c>
      <c r="H50" s="18">
        <f t="shared" si="23"/>
        <v>1750</v>
      </c>
      <c r="I50" s="18">
        <f t="shared" si="23"/>
        <v>1730</v>
      </c>
      <c r="J50" s="18">
        <f t="shared" si="23"/>
        <v>1730</v>
      </c>
      <c r="K50" s="18">
        <f t="shared" si="26"/>
        <v>2000</v>
      </c>
      <c r="L50" s="18">
        <f t="shared" si="26"/>
        <v>2000</v>
      </c>
      <c r="M50" s="18">
        <f t="shared" si="26"/>
        <v>2000</v>
      </c>
      <c r="N50" s="18">
        <f t="shared" si="27"/>
        <v>-250</v>
      </c>
      <c r="O50" s="18">
        <f t="shared" si="27"/>
        <v>-270</v>
      </c>
      <c r="P50" s="18">
        <f t="shared" si="27"/>
        <v>-270</v>
      </c>
      <c r="Q50" s="35">
        <f t="shared" si="11"/>
        <v>0</v>
      </c>
      <c r="R50" s="35">
        <f t="shared" si="11"/>
        <v>0</v>
      </c>
      <c r="S50" s="35">
        <f t="shared" si="11"/>
        <v>0</v>
      </c>
      <c r="T50" s="4">
        <f t="shared" si="5"/>
        <v>1582</v>
      </c>
      <c r="U50" s="83">
        <f t="shared" si="20"/>
        <v>980</v>
      </c>
      <c r="V50" s="83">
        <f t="shared" si="21"/>
        <v>980</v>
      </c>
      <c r="W50" s="83">
        <f t="shared" si="22"/>
        <v>980</v>
      </c>
      <c r="X50" s="4"/>
      <c r="Y50" s="18"/>
      <c r="Z50" s="18"/>
      <c r="AA50" s="18"/>
      <c r="AB50" s="50"/>
    </row>
    <row r="51" spans="1:28" ht="15" customHeight="1">
      <c r="A51" s="3">
        <v>37</v>
      </c>
      <c r="B51" s="34">
        <f t="shared" si="7"/>
        <v>45469</v>
      </c>
      <c r="C51" s="2">
        <f t="shared" si="8"/>
        <v>884</v>
      </c>
      <c r="D51" s="5">
        <f t="shared" si="9"/>
        <v>1676</v>
      </c>
      <c r="E51" s="35">
        <f t="shared" si="15"/>
        <v>810</v>
      </c>
      <c r="F51" s="35">
        <f t="shared" si="16"/>
        <v>830</v>
      </c>
      <c r="G51" s="35">
        <f t="shared" si="17"/>
        <v>830</v>
      </c>
      <c r="H51" s="18">
        <f t="shared" si="23"/>
        <v>1750</v>
      </c>
      <c r="I51" s="18">
        <f t="shared" si="23"/>
        <v>1730</v>
      </c>
      <c r="J51" s="18">
        <f t="shared" si="23"/>
        <v>1730</v>
      </c>
      <c r="K51" s="18">
        <f t="shared" si="26"/>
        <v>2000</v>
      </c>
      <c r="L51" s="18">
        <f t="shared" si="26"/>
        <v>2000</v>
      </c>
      <c r="M51" s="18">
        <f t="shared" si="26"/>
        <v>2000</v>
      </c>
      <c r="N51" s="18">
        <f t="shared" si="27"/>
        <v>-250</v>
      </c>
      <c r="O51" s="18">
        <f t="shared" si="27"/>
        <v>-270</v>
      </c>
      <c r="P51" s="18">
        <f t="shared" si="27"/>
        <v>-270</v>
      </c>
      <c r="Q51" s="35">
        <f t="shared" si="11"/>
        <v>0</v>
      </c>
      <c r="R51" s="35">
        <f t="shared" si="11"/>
        <v>0</v>
      </c>
      <c r="S51" s="35">
        <f t="shared" si="11"/>
        <v>0</v>
      </c>
      <c r="T51" s="4">
        <f t="shared" si="5"/>
        <v>1580</v>
      </c>
      <c r="U51" s="83">
        <f t="shared" si="20"/>
        <v>980</v>
      </c>
      <c r="V51" s="83">
        <f t="shared" si="21"/>
        <v>980</v>
      </c>
      <c r="W51" s="83">
        <f t="shared" si="22"/>
        <v>980</v>
      </c>
      <c r="X51" s="4"/>
      <c r="Y51" s="18"/>
      <c r="Z51" s="18"/>
      <c r="AA51" s="18"/>
      <c r="AB51" s="50"/>
    </row>
    <row r="52" spans="1:28" ht="15" customHeight="1">
      <c r="A52" s="3">
        <v>38</v>
      </c>
      <c r="B52" s="34">
        <f t="shared" si="7"/>
        <v>45470</v>
      </c>
      <c r="C52" s="2">
        <f t="shared" si="8"/>
        <v>884</v>
      </c>
      <c r="D52" s="5">
        <f t="shared" si="9"/>
        <v>1674</v>
      </c>
      <c r="E52" s="35">
        <f t="shared" si="15"/>
        <v>808</v>
      </c>
      <c r="F52" s="35">
        <f t="shared" si="16"/>
        <v>828</v>
      </c>
      <c r="G52" s="35">
        <f t="shared" si="17"/>
        <v>828</v>
      </c>
      <c r="H52" s="18">
        <f t="shared" si="23"/>
        <v>1750</v>
      </c>
      <c r="I52" s="18">
        <f t="shared" si="23"/>
        <v>1730</v>
      </c>
      <c r="J52" s="18">
        <f t="shared" si="23"/>
        <v>1730</v>
      </c>
      <c r="K52" s="18">
        <f t="shared" si="26"/>
        <v>2000</v>
      </c>
      <c r="L52" s="18">
        <f t="shared" si="26"/>
        <v>2000</v>
      </c>
      <c r="M52" s="18">
        <f t="shared" si="26"/>
        <v>2000</v>
      </c>
      <c r="N52" s="18">
        <f t="shared" si="27"/>
        <v>-250</v>
      </c>
      <c r="O52" s="18">
        <f t="shared" si="27"/>
        <v>-270</v>
      </c>
      <c r="P52" s="18">
        <f t="shared" si="27"/>
        <v>-270</v>
      </c>
      <c r="Q52" s="35">
        <f t="shared" si="11"/>
        <v>0</v>
      </c>
      <c r="R52" s="35">
        <f t="shared" si="11"/>
        <v>0</v>
      </c>
      <c r="S52" s="35">
        <f t="shared" si="11"/>
        <v>0</v>
      </c>
      <c r="T52" s="4">
        <f t="shared" si="5"/>
        <v>1578</v>
      </c>
      <c r="U52" s="83">
        <f t="shared" si="20"/>
        <v>980</v>
      </c>
      <c r="V52" s="83">
        <f t="shared" si="21"/>
        <v>980</v>
      </c>
      <c r="W52" s="83">
        <f t="shared" si="22"/>
        <v>980</v>
      </c>
      <c r="X52" s="4"/>
      <c r="Y52" s="18"/>
      <c r="Z52" s="18"/>
      <c r="AA52" s="18"/>
      <c r="AB52" s="50"/>
    </row>
    <row r="53" spans="1:28" ht="15" customHeight="1">
      <c r="A53" s="3">
        <v>39</v>
      </c>
      <c r="B53" s="34">
        <f t="shared" si="7"/>
        <v>45471</v>
      </c>
      <c r="C53" s="2">
        <f t="shared" si="8"/>
        <v>884</v>
      </c>
      <c r="D53" s="5">
        <f t="shared" si="9"/>
        <v>1672</v>
      </c>
      <c r="E53" s="35">
        <f t="shared" si="15"/>
        <v>806</v>
      </c>
      <c r="F53" s="35">
        <f t="shared" si="16"/>
        <v>826</v>
      </c>
      <c r="G53" s="35">
        <f t="shared" si="17"/>
        <v>826</v>
      </c>
      <c r="H53" s="18">
        <f t="shared" si="23"/>
        <v>1750</v>
      </c>
      <c r="I53" s="18">
        <f t="shared" si="23"/>
        <v>1730</v>
      </c>
      <c r="J53" s="18">
        <f t="shared" si="23"/>
        <v>1730</v>
      </c>
      <c r="K53" s="18">
        <f t="shared" si="26"/>
        <v>2000</v>
      </c>
      <c r="L53" s="18">
        <f t="shared" si="26"/>
        <v>2000</v>
      </c>
      <c r="M53" s="18">
        <f t="shared" si="26"/>
        <v>2000</v>
      </c>
      <c r="N53" s="18">
        <f t="shared" si="27"/>
        <v>-250</v>
      </c>
      <c r="O53" s="18">
        <f t="shared" si="27"/>
        <v>-270</v>
      </c>
      <c r="P53" s="18">
        <f t="shared" si="27"/>
        <v>-270</v>
      </c>
      <c r="Q53" s="35">
        <f t="shared" si="11"/>
        <v>0</v>
      </c>
      <c r="R53" s="35">
        <f t="shared" si="11"/>
        <v>0</v>
      </c>
      <c r="S53" s="35">
        <f t="shared" si="11"/>
        <v>0</v>
      </c>
      <c r="T53" s="4">
        <f t="shared" si="5"/>
        <v>1576</v>
      </c>
      <c r="U53" s="83">
        <f t="shared" si="20"/>
        <v>980</v>
      </c>
      <c r="V53" s="83">
        <f t="shared" si="21"/>
        <v>980</v>
      </c>
      <c r="W53" s="83">
        <f t="shared" si="22"/>
        <v>980</v>
      </c>
      <c r="X53" s="4"/>
      <c r="Y53" s="18"/>
      <c r="Z53" s="18"/>
      <c r="AA53" s="18"/>
      <c r="AB53" s="50"/>
    </row>
    <row r="54" spans="1:28" ht="15" customHeight="1">
      <c r="A54" s="3">
        <v>40</v>
      </c>
      <c r="B54" s="34">
        <f t="shared" si="7"/>
        <v>45472</v>
      </c>
      <c r="C54" s="2">
        <f t="shared" si="8"/>
        <v>884</v>
      </c>
      <c r="D54" s="5">
        <f t="shared" si="9"/>
        <v>1670</v>
      </c>
      <c r="E54" s="35">
        <f t="shared" si="15"/>
        <v>804</v>
      </c>
      <c r="F54" s="35">
        <f t="shared" si="16"/>
        <v>824</v>
      </c>
      <c r="G54" s="35">
        <f t="shared" si="17"/>
        <v>824</v>
      </c>
      <c r="H54" s="18">
        <f t="shared" si="23"/>
        <v>1750</v>
      </c>
      <c r="I54" s="18">
        <f t="shared" si="23"/>
        <v>1730</v>
      </c>
      <c r="J54" s="18">
        <f t="shared" si="23"/>
        <v>1730</v>
      </c>
      <c r="K54" s="18">
        <f t="shared" si="26"/>
        <v>2000</v>
      </c>
      <c r="L54" s="18">
        <f t="shared" si="26"/>
        <v>2000</v>
      </c>
      <c r="M54" s="18">
        <f t="shared" si="26"/>
        <v>2000</v>
      </c>
      <c r="N54" s="18">
        <f t="shared" si="27"/>
        <v>-250</v>
      </c>
      <c r="O54" s="18">
        <f t="shared" si="27"/>
        <v>-270</v>
      </c>
      <c r="P54" s="18">
        <f t="shared" si="27"/>
        <v>-270</v>
      </c>
      <c r="Q54" s="35">
        <f t="shared" si="11"/>
        <v>0</v>
      </c>
      <c r="R54" s="35">
        <f t="shared" si="11"/>
        <v>0</v>
      </c>
      <c r="S54" s="35">
        <f t="shared" si="11"/>
        <v>0</v>
      </c>
      <c r="T54" s="4">
        <f t="shared" si="5"/>
        <v>1574</v>
      </c>
      <c r="U54" s="83">
        <f t="shared" si="20"/>
        <v>980</v>
      </c>
      <c r="V54" s="83">
        <f t="shared" si="21"/>
        <v>980</v>
      </c>
      <c r="W54" s="83">
        <f t="shared" si="22"/>
        <v>980</v>
      </c>
      <c r="X54" s="4"/>
      <c r="Y54" s="18"/>
      <c r="Z54" s="18"/>
      <c r="AA54" s="18"/>
      <c r="AB54" s="50"/>
    </row>
    <row r="55" spans="1:28" ht="15" customHeight="1">
      <c r="A55" s="3">
        <v>41</v>
      </c>
      <c r="B55" s="34">
        <f t="shared" si="7"/>
        <v>45473</v>
      </c>
      <c r="C55" s="2">
        <f t="shared" si="8"/>
        <v>884</v>
      </c>
      <c r="D55" s="5">
        <f t="shared" si="9"/>
        <v>1668</v>
      </c>
      <c r="E55" s="35">
        <f t="shared" si="15"/>
        <v>802</v>
      </c>
      <c r="F55" s="35">
        <f t="shared" si="16"/>
        <v>822</v>
      </c>
      <c r="G55" s="35">
        <f t="shared" si="17"/>
        <v>822</v>
      </c>
      <c r="H55" s="18">
        <f t="shared" si="23"/>
        <v>1750</v>
      </c>
      <c r="I55" s="18">
        <f t="shared" si="23"/>
        <v>1730</v>
      </c>
      <c r="J55" s="18">
        <f t="shared" si="23"/>
        <v>1730</v>
      </c>
      <c r="K55" s="18">
        <f t="shared" si="26"/>
        <v>2000</v>
      </c>
      <c r="L55" s="18">
        <f t="shared" si="26"/>
        <v>2000</v>
      </c>
      <c r="M55" s="18">
        <f t="shared" si="26"/>
        <v>2000</v>
      </c>
      <c r="N55" s="18">
        <f t="shared" si="27"/>
        <v>-250</v>
      </c>
      <c r="O55" s="18">
        <f t="shared" si="27"/>
        <v>-270</v>
      </c>
      <c r="P55" s="18">
        <f t="shared" si="27"/>
        <v>-270</v>
      </c>
      <c r="Q55" s="35">
        <f t="shared" si="11"/>
        <v>0</v>
      </c>
      <c r="R55" s="35">
        <f t="shared" si="11"/>
        <v>0</v>
      </c>
      <c r="S55" s="35">
        <f t="shared" si="11"/>
        <v>0</v>
      </c>
      <c r="T55" s="4">
        <f t="shared" si="5"/>
        <v>1572</v>
      </c>
      <c r="U55" s="83">
        <f t="shared" si="20"/>
        <v>980</v>
      </c>
      <c r="V55" s="83">
        <f t="shared" si="21"/>
        <v>980</v>
      </c>
      <c r="W55" s="83">
        <f t="shared" si="22"/>
        <v>980</v>
      </c>
      <c r="X55" s="4"/>
      <c r="Y55" s="18"/>
      <c r="Z55" s="18"/>
      <c r="AA55" s="18"/>
      <c r="AB55" s="50"/>
    </row>
    <row r="56" spans="1:28" ht="15" customHeight="1">
      <c r="A56" s="3">
        <v>42</v>
      </c>
      <c r="B56" s="34">
        <f t="shared" si="7"/>
        <v>45474</v>
      </c>
      <c r="C56" s="2">
        <f t="shared" si="8"/>
        <v>884</v>
      </c>
      <c r="D56" s="5">
        <f t="shared" si="9"/>
        <v>1666</v>
      </c>
      <c r="E56" s="35">
        <f t="shared" si="15"/>
        <v>800</v>
      </c>
      <c r="F56" s="35">
        <f t="shared" si="16"/>
        <v>820</v>
      </c>
      <c r="G56" s="35">
        <f t="shared" si="17"/>
        <v>820</v>
      </c>
      <c r="H56" s="18">
        <f t="shared" si="23"/>
        <v>1750</v>
      </c>
      <c r="I56" s="18">
        <f t="shared" si="23"/>
        <v>1730</v>
      </c>
      <c r="J56" s="18">
        <f t="shared" si="23"/>
        <v>1730</v>
      </c>
      <c r="K56" s="18">
        <f t="shared" si="26"/>
        <v>2000</v>
      </c>
      <c r="L56" s="18">
        <f t="shared" si="26"/>
        <v>2000</v>
      </c>
      <c r="M56" s="18">
        <f t="shared" si="26"/>
        <v>2000</v>
      </c>
      <c r="N56" s="18">
        <f t="shared" si="27"/>
        <v>-250</v>
      </c>
      <c r="O56" s="18">
        <f t="shared" si="27"/>
        <v>-270</v>
      </c>
      <c r="P56" s="18">
        <f t="shared" si="27"/>
        <v>-270</v>
      </c>
      <c r="Q56" s="35">
        <f t="shared" si="11"/>
        <v>0</v>
      </c>
      <c r="R56" s="35">
        <f t="shared" si="11"/>
        <v>0</v>
      </c>
      <c r="S56" s="35">
        <f t="shared" si="11"/>
        <v>0</v>
      </c>
      <c r="T56" s="4">
        <f t="shared" si="5"/>
        <v>1570</v>
      </c>
      <c r="U56" s="83">
        <f t="shared" si="20"/>
        <v>980</v>
      </c>
      <c r="V56" s="83">
        <f t="shared" si="21"/>
        <v>980</v>
      </c>
      <c r="W56" s="83">
        <f t="shared" si="22"/>
        <v>980</v>
      </c>
      <c r="X56" s="4"/>
      <c r="Y56" s="18"/>
      <c r="Z56" s="18"/>
      <c r="AA56" s="18"/>
      <c r="AB56" s="50"/>
    </row>
    <row r="57" spans="1:28" ht="15" customHeight="1">
      <c r="A57" s="3">
        <v>43</v>
      </c>
      <c r="B57" s="34">
        <f t="shared" si="7"/>
        <v>45475</v>
      </c>
      <c r="C57" s="2">
        <f t="shared" si="8"/>
        <v>884</v>
      </c>
      <c r="D57" s="5">
        <f t="shared" si="9"/>
        <v>1664</v>
      </c>
      <c r="E57" s="35">
        <f t="shared" si="15"/>
        <v>798</v>
      </c>
      <c r="F57" s="35">
        <f t="shared" si="16"/>
        <v>818</v>
      </c>
      <c r="G57" s="35">
        <f t="shared" si="17"/>
        <v>818</v>
      </c>
      <c r="H57" s="18">
        <f t="shared" si="23"/>
        <v>1750</v>
      </c>
      <c r="I57" s="18">
        <f t="shared" si="23"/>
        <v>1730</v>
      </c>
      <c r="J57" s="18">
        <f t="shared" si="23"/>
        <v>1730</v>
      </c>
      <c r="K57" s="18">
        <f t="shared" si="26"/>
        <v>2000</v>
      </c>
      <c r="L57" s="18">
        <f t="shared" si="26"/>
        <v>2000</v>
      </c>
      <c r="M57" s="18">
        <f t="shared" si="26"/>
        <v>2000</v>
      </c>
      <c r="N57" s="18">
        <f t="shared" si="27"/>
        <v>-250</v>
      </c>
      <c r="O57" s="18">
        <f t="shared" si="27"/>
        <v>-270</v>
      </c>
      <c r="P57" s="18">
        <f t="shared" si="27"/>
        <v>-270</v>
      </c>
      <c r="Q57" s="35">
        <f t="shared" si="11"/>
        <v>0</v>
      </c>
      <c r="R57" s="35">
        <f t="shared" si="11"/>
        <v>0</v>
      </c>
      <c r="S57" s="35">
        <f t="shared" si="11"/>
        <v>0</v>
      </c>
      <c r="T57" s="4">
        <f t="shared" si="5"/>
        <v>1568</v>
      </c>
      <c r="U57" s="83">
        <f t="shared" si="20"/>
        <v>980</v>
      </c>
      <c r="V57" s="83">
        <f t="shared" si="21"/>
        <v>980</v>
      </c>
      <c r="W57" s="83">
        <f t="shared" si="22"/>
        <v>980</v>
      </c>
      <c r="X57" s="4"/>
      <c r="Y57" s="18"/>
      <c r="Z57" s="18"/>
      <c r="AA57" s="18"/>
      <c r="AB57" s="50"/>
    </row>
    <row r="58" spans="1:28" ht="15" customHeight="1">
      <c r="A58" s="3">
        <v>44</v>
      </c>
      <c r="B58" s="34">
        <f t="shared" si="7"/>
        <v>45476</v>
      </c>
      <c r="C58" s="2">
        <f t="shared" si="8"/>
        <v>884</v>
      </c>
      <c r="D58" s="5">
        <f t="shared" si="9"/>
        <v>1662</v>
      </c>
      <c r="E58" s="35">
        <f t="shared" si="15"/>
        <v>796</v>
      </c>
      <c r="F58" s="35">
        <f t="shared" si="16"/>
        <v>816</v>
      </c>
      <c r="G58" s="35">
        <f t="shared" si="17"/>
        <v>816</v>
      </c>
      <c r="H58" s="18">
        <f t="shared" si="23"/>
        <v>1750</v>
      </c>
      <c r="I58" s="18">
        <f t="shared" si="23"/>
        <v>1730</v>
      </c>
      <c r="J58" s="18">
        <f t="shared" si="23"/>
        <v>1730</v>
      </c>
      <c r="K58" s="18">
        <f t="shared" si="26"/>
        <v>2000</v>
      </c>
      <c r="L58" s="18">
        <f t="shared" si="26"/>
        <v>2000</v>
      </c>
      <c r="M58" s="18">
        <f t="shared" si="26"/>
        <v>2000</v>
      </c>
      <c r="N58" s="18">
        <f t="shared" si="27"/>
        <v>-250</v>
      </c>
      <c r="O58" s="18">
        <f t="shared" si="27"/>
        <v>-270</v>
      </c>
      <c r="P58" s="18">
        <f t="shared" si="27"/>
        <v>-270</v>
      </c>
      <c r="Q58" s="35">
        <f t="shared" si="11"/>
        <v>0</v>
      </c>
      <c r="R58" s="35">
        <f t="shared" si="11"/>
        <v>0</v>
      </c>
      <c r="S58" s="35">
        <f t="shared" si="11"/>
        <v>0</v>
      </c>
      <c r="T58" s="4">
        <f t="shared" si="5"/>
        <v>1566</v>
      </c>
      <c r="U58" s="83">
        <f t="shared" si="20"/>
        <v>980</v>
      </c>
      <c r="V58" s="83">
        <f t="shared" si="21"/>
        <v>980</v>
      </c>
      <c r="W58" s="83">
        <f t="shared" si="22"/>
        <v>980</v>
      </c>
      <c r="X58" s="4"/>
      <c r="Y58" s="18"/>
      <c r="Z58" s="18"/>
      <c r="AA58" s="18"/>
      <c r="AB58" s="50"/>
    </row>
    <row r="59" spans="1:28" ht="15" customHeight="1">
      <c r="A59" s="3">
        <v>45</v>
      </c>
      <c r="B59" s="34">
        <f t="shared" si="7"/>
        <v>45477</v>
      </c>
      <c r="C59" s="2">
        <f t="shared" si="8"/>
        <v>884</v>
      </c>
      <c r="D59" s="5">
        <f t="shared" si="9"/>
        <v>1660</v>
      </c>
      <c r="E59" s="35">
        <f t="shared" si="15"/>
        <v>794</v>
      </c>
      <c r="F59" s="35">
        <f t="shared" si="16"/>
        <v>814</v>
      </c>
      <c r="G59" s="35">
        <f t="shared" si="17"/>
        <v>814</v>
      </c>
      <c r="H59" s="18">
        <f t="shared" si="23"/>
        <v>1750</v>
      </c>
      <c r="I59" s="18">
        <f t="shared" si="23"/>
        <v>1730</v>
      </c>
      <c r="J59" s="18">
        <f t="shared" si="23"/>
        <v>1730</v>
      </c>
      <c r="K59" s="18">
        <f t="shared" si="26"/>
        <v>2000</v>
      </c>
      <c r="L59" s="18">
        <f t="shared" si="26"/>
        <v>2000</v>
      </c>
      <c r="M59" s="18">
        <f t="shared" si="26"/>
        <v>2000</v>
      </c>
      <c r="N59" s="18">
        <f t="shared" si="27"/>
        <v>-250</v>
      </c>
      <c r="O59" s="18">
        <f t="shared" si="27"/>
        <v>-270</v>
      </c>
      <c r="P59" s="18">
        <f t="shared" si="27"/>
        <v>-270</v>
      </c>
      <c r="Q59" s="35">
        <f t="shared" si="11"/>
        <v>0</v>
      </c>
      <c r="R59" s="35">
        <f t="shared" si="11"/>
        <v>0</v>
      </c>
      <c r="S59" s="35">
        <f t="shared" si="11"/>
        <v>0</v>
      </c>
      <c r="T59" s="4">
        <f t="shared" si="5"/>
        <v>1564</v>
      </c>
      <c r="U59" s="83">
        <f t="shared" si="20"/>
        <v>980</v>
      </c>
      <c r="V59" s="83">
        <f t="shared" si="21"/>
        <v>980</v>
      </c>
      <c r="W59" s="83">
        <f t="shared" si="22"/>
        <v>980</v>
      </c>
      <c r="X59" s="4"/>
      <c r="Y59" s="18"/>
      <c r="Z59" s="18"/>
      <c r="AA59" s="18"/>
      <c r="AB59" s="50"/>
    </row>
    <row r="60" spans="1:28" ht="15" customHeight="1">
      <c r="A60" s="3">
        <v>46</v>
      </c>
      <c r="B60" s="34">
        <f t="shared" si="7"/>
        <v>45478</v>
      </c>
      <c r="C60" s="2">
        <f t="shared" si="8"/>
        <v>884</v>
      </c>
      <c r="D60" s="5">
        <f t="shared" si="9"/>
        <v>1658</v>
      </c>
      <c r="E60" s="35">
        <f t="shared" si="15"/>
        <v>792</v>
      </c>
      <c r="F60" s="35">
        <f t="shared" si="16"/>
        <v>812</v>
      </c>
      <c r="G60" s="35">
        <f t="shared" si="17"/>
        <v>812</v>
      </c>
      <c r="H60" s="18">
        <f t="shared" si="23"/>
        <v>1750</v>
      </c>
      <c r="I60" s="18">
        <f t="shared" si="23"/>
        <v>1730</v>
      </c>
      <c r="J60" s="18">
        <f t="shared" si="23"/>
        <v>1730</v>
      </c>
      <c r="K60" s="18">
        <f t="shared" si="26"/>
        <v>2000</v>
      </c>
      <c r="L60" s="18">
        <f t="shared" si="26"/>
        <v>2000</v>
      </c>
      <c r="M60" s="18">
        <f t="shared" si="26"/>
        <v>2000</v>
      </c>
      <c r="N60" s="18">
        <f t="shared" si="27"/>
        <v>-250</v>
      </c>
      <c r="O60" s="18">
        <f t="shared" si="27"/>
        <v>-270</v>
      </c>
      <c r="P60" s="18">
        <f t="shared" si="27"/>
        <v>-270</v>
      </c>
      <c r="Q60" s="35">
        <f t="shared" si="11"/>
        <v>0</v>
      </c>
      <c r="R60" s="35">
        <f t="shared" si="11"/>
        <v>0</v>
      </c>
      <c r="S60" s="35">
        <f t="shared" si="11"/>
        <v>0</v>
      </c>
      <c r="T60" s="4">
        <f t="shared" si="5"/>
        <v>1562</v>
      </c>
      <c r="U60" s="83">
        <f t="shared" si="20"/>
        <v>980</v>
      </c>
      <c r="V60" s="83">
        <f t="shared" si="21"/>
        <v>980</v>
      </c>
      <c r="W60" s="83">
        <f t="shared" si="22"/>
        <v>980</v>
      </c>
      <c r="X60" s="4"/>
      <c r="Y60" s="18"/>
      <c r="Z60" s="18"/>
      <c r="AA60" s="18"/>
      <c r="AB60" s="50"/>
    </row>
    <row r="61" spans="1:28" ht="15" customHeight="1">
      <c r="A61" s="3">
        <v>47</v>
      </c>
      <c r="B61" s="34">
        <f t="shared" si="7"/>
        <v>45479</v>
      </c>
      <c r="C61" s="2">
        <f t="shared" si="8"/>
        <v>884</v>
      </c>
      <c r="D61" s="5">
        <f t="shared" si="9"/>
        <v>1656</v>
      </c>
      <c r="E61" s="35">
        <f t="shared" si="15"/>
        <v>790</v>
      </c>
      <c r="F61" s="35">
        <f t="shared" si="16"/>
        <v>810</v>
      </c>
      <c r="G61" s="35">
        <f t="shared" si="17"/>
        <v>810</v>
      </c>
      <c r="H61" s="18">
        <f t="shared" si="23"/>
        <v>1750</v>
      </c>
      <c r="I61" s="18">
        <f t="shared" si="23"/>
        <v>1730</v>
      </c>
      <c r="J61" s="18">
        <f t="shared" si="23"/>
        <v>1730</v>
      </c>
      <c r="K61" s="18">
        <f t="shared" si="26"/>
        <v>2000</v>
      </c>
      <c r="L61" s="18">
        <f t="shared" si="26"/>
        <v>2000</v>
      </c>
      <c r="M61" s="18">
        <f t="shared" si="26"/>
        <v>2000</v>
      </c>
      <c r="N61" s="18">
        <f t="shared" si="27"/>
        <v>-250</v>
      </c>
      <c r="O61" s="18">
        <f t="shared" si="27"/>
        <v>-270</v>
      </c>
      <c r="P61" s="18">
        <f t="shared" si="27"/>
        <v>-270</v>
      </c>
      <c r="Q61" s="35">
        <f t="shared" si="11"/>
        <v>0</v>
      </c>
      <c r="R61" s="35">
        <f t="shared" si="11"/>
        <v>0</v>
      </c>
      <c r="S61" s="35">
        <f t="shared" si="11"/>
        <v>0</v>
      </c>
      <c r="T61" s="4">
        <f t="shared" si="5"/>
        <v>1560</v>
      </c>
      <c r="U61" s="83">
        <f t="shared" si="20"/>
        <v>980</v>
      </c>
      <c r="V61" s="83">
        <f t="shared" si="21"/>
        <v>980</v>
      </c>
      <c r="W61" s="83">
        <f t="shared" si="22"/>
        <v>980</v>
      </c>
      <c r="X61" s="4"/>
      <c r="Y61" s="18"/>
      <c r="Z61" s="18"/>
      <c r="AA61" s="18"/>
      <c r="AB61" s="50"/>
    </row>
    <row r="62" spans="1:28" ht="15" customHeight="1">
      <c r="A62" s="3">
        <v>48</v>
      </c>
      <c r="B62" s="34">
        <f t="shared" si="7"/>
        <v>45480</v>
      </c>
      <c r="C62" s="2">
        <f t="shared" si="8"/>
        <v>884</v>
      </c>
      <c r="D62" s="5">
        <f t="shared" si="9"/>
        <v>1654</v>
      </c>
      <c r="E62" s="35">
        <f t="shared" si="15"/>
        <v>788</v>
      </c>
      <c r="F62" s="35">
        <f t="shared" si="16"/>
        <v>808</v>
      </c>
      <c r="G62" s="35">
        <f t="shared" si="17"/>
        <v>808</v>
      </c>
      <c r="H62" s="18">
        <f t="shared" si="23"/>
        <v>1750</v>
      </c>
      <c r="I62" s="18">
        <f t="shared" si="23"/>
        <v>1730</v>
      </c>
      <c r="J62" s="18">
        <f t="shared" si="23"/>
        <v>1730</v>
      </c>
      <c r="K62" s="18">
        <f t="shared" si="26"/>
        <v>2000</v>
      </c>
      <c r="L62" s="18">
        <f t="shared" si="26"/>
        <v>2000</v>
      </c>
      <c r="M62" s="18">
        <f t="shared" si="26"/>
        <v>2000</v>
      </c>
      <c r="N62" s="18">
        <f t="shared" si="27"/>
        <v>-250</v>
      </c>
      <c r="O62" s="18">
        <f t="shared" si="27"/>
        <v>-270</v>
      </c>
      <c r="P62" s="18">
        <f t="shared" si="27"/>
        <v>-270</v>
      </c>
      <c r="Q62" s="35">
        <f t="shared" si="11"/>
        <v>0</v>
      </c>
      <c r="R62" s="35">
        <f t="shared" si="11"/>
        <v>0</v>
      </c>
      <c r="S62" s="35">
        <f t="shared" si="11"/>
        <v>0</v>
      </c>
      <c r="T62" s="4">
        <f t="shared" si="5"/>
        <v>1558</v>
      </c>
      <c r="U62" s="83">
        <f t="shared" si="20"/>
        <v>980</v>
      </c>
      <c r="V62" s="83">
        <f t="shared" si="21"/>
        <v>980</v>
      </c>
      <c r="W62" s="83">
        <f t="shared" si="22"/>
        <v>980</v>
      </c>
      <c r="X62" s="4"/>
      <c r="Y62" s="18"/>
      <c r="Z62" s="18"/>
      <c r="AA62" s="18"/>
      <c r="AB62" s="50"/>
    </row>
    <row r="63" spans="1:28" ht="15" customHeight="1">
      <c r="A63" s="3">
        <v>49</v>
      </c>
      <c r="B63" s="34">
        <f t="shared" si="7"/>
        <v>45481</v>
      </c>
      <c r="C63" s="2">
        <f t="shared" si="8"/>
        <v>884</v>
      </c>
      <c r="D63" s="5">
        <f t="shared" si="9"/>
        <v>1652</v>
      </c>
      <c r="E63" s="35">
        <f t="shared" si="15"/>
        <v>786</v>
      </c>
      <c r="F63" s="35">
        <f t="shared" si="16"/>
        <v>806</v>
      </c>
      <c r="G63" s="35">
        <f t="shared" si="17"/>
        <v>806</v>
      </c>
      <c r="H63" s="18">
        <f t="shared" si="23"/>
        <v>1750</v>
      </c>
      <c r="I63" s="18">
        <f t="shared" si="23"/>
        <v>1730</v>
      </c>
      <c r="J63" s="18">
        <f t="shared" si="23"/>
        <v>1730</v>
      </c>
      <c r="K63" s="18">
        <f t="shared" si="26"/>
        <v>2000</v>
      </c>
      <c r="L63" s="18">
        <f t="shared" si="26"/>
        <v>2000</v>
      </c>
      <c r="M63" s="18">
        <f t="shared" si="26"/>
        <v>2000</v>
      </c>
      <c r="N63" s="18">
        <f t="shared" si="27"/>
        <v>-250</v>
      </c>
      <c r="O63" s="18">
        <f t="shared" si="27"/>
        <v>-270</v>
      </c>
      <c r="P63" s="18">
        <f t="shared" si="27"/>
        <v>-270</v>
      </c>
      <c r="Q63" s="35">
        <f t="shared" si="11"/>
        <v>0</v>
      </c>
      <c r="R63" s="35">
        <f t="shared" si="11"/>
        <v>0</v>
      </c>
      <c r="S63" s="35">
        <f t="shared" si="11"/>
        <v>0</v>
      </c>
      <c r="T63" s="4">
        <f t="shared" si="5"/>
        <v>1556</v>
      </c>
      <c r="U63" s="83">
        <f t="shared" si="20"/>
        <v>980</v>
      </c>
      <c r="V63" s="83">
        <f t="shared" si="21"/>
        <v>980</v>
      </c>
      <c r="W63" s="83">
        <f t="shared" si="22"/>
        <v>980</v>
      </c>
      <c r="X63" s="4"/>
      <c r="Y63" s="18"/>
      <c r="Z63" s="18"/>
      <c r="AA63" s="18"/>
      <c r="AB63" s="50"/>
    </row>
    <row r="64" spans="1:28" ht="15" customHeight="1">
      <c r="A64" s="3">
        <v>50</v>
      </c>
      <c r="B64" s="34">
        <f t="shared" si="7"/>
        <v>45482</v>
      </c>
      <c r="C64" s="2">
        <f t="shared" si="8"/>
        <v>884</v>
      </c>
      <c r="D64" s="5">
        <f t="shared" si="9"/>
        <v>1650</v>
      </c>
      <c r="E64" s="35">
        <f t="shared" si="15"/>
        <v>784</v>
      </c>
      <c r="F64" s="35">
        <f t="shared" si="16"/>
        <v>804</v>
      </c>
      <c r="G64" s="35">
        <f t="shared" si="17"/>
        <v>804</v>
      </c>
      <c r="H64" s="18">
        <f t="shared" si="23"/>
        <v>1750</v>
      </c>
      <c r="I64" s="18">
        <f t="shared" si="23"/>
        <v>1730</v>
      </c>
      <c r="J64" s="18">
        <f t="shared" si="23"/>
        <v>1730</v>
      </c>
      <c r="K64" s="18">
        <f t="shared" ref="K64:M79" si="28">K63</f>
        <v>2000</v>
      </c>
      <c r="L64" s="18">
        <f t="shared" si="28"/>
        <v>2000</v>
      </c>
      <c r="M64" s="18">
        <f t="shared" si="28"/>
        <v>2000</v>
      </c>
      <c r="N64" s="18">
        <f t="shared" si="27"/>
        <v>-250</v>
      </c>
      <c r="O64" s="18">
        <f t="shared" si="27"/>
        <v>-270</v>
      </c>
      <c r="P64" s="18">
        <f t="shared" si="27"/>
        <v>-270</v>
      </c>
      <c r="Q64" s="35">
        <f t="shared" si="11"/>
        <v>0</v>
      </c>
      <c r="R64" s="35">
        <f t="shared" si="11"/>
        <v>0</v>
      </c>
      <c r="S64" s="35">
        <f t="shared" si="11"/>
        <v>0</v>
      </c>
      <c r="T64" s="4">
        <f t="shared" si="5"/>
        <v>1554</v>
      </c>
      <c r="U64" s="83">
        <f t="shared" si="20"/>
        <v>980</v>
      </c>
      <c r="V64" s="83">
        <f t="shared" si="21"/>
        <v>980</v>
      </c>
      <c r="W64" s="83">
        <f t="shared" si="22"/>
        <v>980</v>
      </c>
      <c r="X64" s="4"/>
      <c r="Y64" s="18"/>
      <c r="Z64" s="18"/>
      <c r="AA64" s="18"/>
      <c r="AB64" s="50"/>
    </row>
    <row r="65" spans="1:28" ht="15" customHeight="1">
      <c r="A65" s="3">
        <v>51</v>
      </c>
      <c r="B65" s="34">
        <f t="shared" si="7"/>
        <v>45483</v>
      </c>
      <c r="C65" s="2">
        <f t="shared" si="8"/>
        <v>884</v>
      </c>
      <c r="D65" s="5">
        <f t="shared" si="9"/>
        <v>1648</v>
      </c>
      <c r="E65" s="35">
        <f t="shared" si="15"/>
        <v>782</v>
      </c>
      <c r="F65" s="35">
        <f t="shared" si="16"/>
        <v>802</v>
      </c>
      <c r="G65" s="35">
        <f t="shared" si="17"/>
        <v>802</v>
      </c>
      <c r="H65" s="18">
        <f t="shared" si="23"/>
        <v>1750</v>
      </c>
      <c r="I65" s="18">
        <f t="shared" si="23"/>
        <v>1730</v>
      </c>
      <c r="J65" s="18">
        <f t="shared" si="23"/>
        <v>1730</v>
      </c>
      <c r="K65" s="18">
        <f t="shared" si="28"/>
        <v>2000</v>
      </c>
      <c r="L65" s="18">
        <f t="shared" si="28"/>
        <v>2000</v>
      </c>
      <c r="M65" s="18">
        <f t="shared" si="28"/>
        <v>2000</v>
      </c>
      <c r="N65" s="18">
        <f t="shared" ref="N65:P80" si="29">N64-Q65</f>
        <v>-250</v>
      </c>
      <c r="O65" s="18">
        <f t="shared" si="29"/>
        <v>-270</v>
      </c>
      <c r="P65" s="18">
        <f t="shared" si="29"/>
        <v>-270</v>
      </c>
      <c r="Q65" s="35">
        <f t="shared" si="11"/>
        <v>0</v>
      </c>
      <c r="R65" s="35">
        <f t="shared" si="11"/>
        <v>0</v>
      </c>
      <c r="S65" s="35">
        <f t="shared" si="11"/>
        <v>0</v>
      </c>
      <c r="T65" s="4">
        <f t="shared" si="5"/>
        <v>1552</v>
      </c>
      <c r="U65" s="83">
        <f t="shared" si="20"/>
        <v>980</v>
      </c>
      <c r="V65" s="83">
        <f t="shared" si="21"/>
        <v>980</v>
      </c>
      <c r="W65" s="83">
        <f t="shared" si="22"/>
        <v>980</v>
      </c>
      <c r="X65" s="4"/>
      <c r="Y65" s="18"/>
      <c r="Z65" s="18"/>
      <c r="AA65" s="18"/>
      <c r="AB65" s="50"/>
    </row>
    <row r="66" spans="1:28" ht="15" customHeight="1">
      <c r="A66" s="3">
        <v>52</v>
      </c>
      <c r="B66" s="34">
        <f t="shared" si="7"/>
        <v>45484</v>
      </c>
      <c r="C66" s="2">
        <f t="shared" si="8"/>
        <v>884</v>
      </c>
      <c r="D66" s="5">
        <f t="shared" si="9"/>
        <v>1646</v>
      </c>
      <c r="E66" s="35">
        <f t="shared" si="15"/>
        <v>780</v>
      </c>
      <c r="F66" s="35">
        <f t="shared" si="16"/>
        <v>800</v>
      </c>
      <c r="G66" s="35">
        <f t="shared" si="17"/>
        <v>800</v>
      </c>
      <c r="H66" s="18">
        <f t="shared" si="23"/>
        <v>1750</v>
      </c>
      <c r="I66" s="18">
        <f t="shared" si="23"/>
        <v>1730</v>
      </c>
      <c r="J66" s="18">
        <f t="shared" si="23"/>
        <v>1730</v>
      </c>
      <c r="K66" s="18">
        <f t="shared" si="28"/>
        <v>2000</v>
      </c>
      <c r="L66" s="18">
        <f t="shared" si="28"/>
        <v>2000</v>
      </c>
      <c r="M66" s="18">
        <f t="shared" si="28"/>
        <v>2000</v>
      </c>
      <c r="N66" s="18">
        <f t="shared" si="29"/>
        <v>-250</v>
      </c>
      <c r="O66" s="18">
        <f t="shared" si="29"/>
        <v>-270</v>
      </c>
      <c r="P66" s="18">
        <f t="shared" si="29"/>
        <v>-270</v>
      </c>
      <c r="Q66" s="35">
        <f t="shared" si="11"/>
        <v>0</v>
      </c>
      <c r="R66" s="35">
        <f t="shared" si="11"/>
        <v>0</v>
      </c>
      <c r="S66" s="35">
        <f t="shared" si="11"/>
        <v>0</v>
      </c>
      <c r="T66" s="4">
        <f t="shared" si="5"/>
        <v>1550</v>
      </c>
      <c r="U66" s="83">
        <f t="shared" si="20"/>
        <v>980</v>
      </c>
      <c r="V66" s="83">
        <f t="shared" si="21"/>
        <v>980</v>
      </c>
      <c r="W66" s="83">
        <f t="shared" si="22"/>
        <v>980</v>
      </c>
      <c r="X66" s="4"/>
      <c r="Y66" s="18"/>
      <c r="Z66" s="18"/>
      <c r="AA66" s="18"/>
      <c r="AB66" s="50"/>
    </row>
    <row r="67" spans="1:28" ht="15" customHeight="1">
      <c r="A67" s="3">
        <v>53</v>
      </c>
      <c r="B67" s="34">
        <f t="shared" si="7"/>
        <v>45485</v>
      </c>
      <c r="C67" s="2">
        <f t="shared" si="8"/>
        <v>884</v>
      </c>
      <c r="D67" s="5">
        <f t="shared" si="9"/>
        <v>1644</v>
      </c>
      <c r="E67" s="35">
        <f t="shared" si="15"/>
        <v>778</v>
      </c>
      <c r="F67" s="35">
        <f t="shared" si="16"/>
        <v>798</v>
      </c>
      <c r="G67" s="35">
        <f t="shared" si="17"/>
        <v>798</v>
      </c>
      <c r="H67" s="18">
        <f t="shared" si="23"/>
        <v>1750</v>
      </c>
      <c r="I67" s="18">
        <f t="shared" si="23"/>
        <v>1730</v>
      </c>
      <c r="J67" s="18">
        <f t="shared" si="23"/>
        <v>1730</v>
      </c>
      <c r="K67" s="18">
        <f t="shared" si="28"/>
        <v>2000</v>
      </c>
      <c r="L67" s="18">
        <f t="shared" si="28"/>
        <v>2000</v>
      </c>
      <c r="M67" s="18">
        <f t="shared" si="28"/>
        <v>2000</v>
      </c>
      <c r="N67" s="18">
        <f t="shared" si="29"/>
        <v>-250</v>
      </c>
      <c r="O67" s="18">
        <f t="shared" si="29"/>
        <v>-270</v>
      </c>
      <c r="P67" s="18">
        <f t="shared" si="29"/>
        <v>-270</v>
      </c>
      <c r="Q67" s="35">
        <f t="shared" si="11"/>
        <v>0</v>
      </c>
      <c r="R67" s="35">
        <f t="shared" si="11"/>
        <v>0</v>
      </c>
      <c r="S67" s="35">
        <f t="shared" si="11"/>
        <v>0</v>
      </c>
      <c r="T67" s="4">
        <f t="shared" si="5"/>
        <v>1548</v>
      </c>
      <c r="U67" s="83">
        <f t="shared" si="20"/>
        <v>980</v>
      </c>
      <c r="V67" s="83">
        <f t="shared" si="21"/>
        <v>980</v>
      </c>
      <c r="W67" s="83">
        <f t="shared" si="22"/>
        <v>980</v>
      </c>
      <c r="X67" s="4"/>
      <c r="Y67" s="18"/>
      <c r="Z67" s="18"/>
      <c r="AA67" s="18"/>
      <c r="AB67" s="50"/>
    </row>
    <row r="68" spans="1:28" ht="15" customHeight="1">
      <c r="A68" s="3">
        <v>54</v>
      </c>
      <c r="B68" s="34">
        <f t="shared" si="7"/>
        <v>45486</v>
      </c>
      <c r="C68" s="2">
        <f t="shared" si="8"/>
        <v>884</v>
      </c>
      <c r="D68" s="5">
        <f t="shared" si="9"/>
        <v>1642</v>
      </c>
      <c r="E68" s="35">
        <f t="shared" si="15"/>
        <v>776</v>
      </c>
      <c r="F68" s="35">
        <f t="shared" si="16"/>
        <v>796</v>
      </c>
      <c r="G68" s="35">
        <f t="shared" si="17"/>
        <v>796</v>
      </c>
      <c r="H68" s="18">
        <f t="shared" si="23"/>
        <v>1750</v>
      </c>
      <c r="I68" s="18">
        <f t="shared" si="23"/>
        <v>1730</v>
      </c>
      <c r="J68" s="18">
        <f t="shared" si="23"/>
        <v>1730</v>
      </c>
      <c r="K68" s="18">
        <f t="shared" si="28"/>
        <v>2000</v>
      </c>
      <c r="L68" s="18">
        <f t="shared" si="28"/>
        <v>2000</v>
      </c>
      <c r="M68" s="18">
        <f t="shared" si="28"/>
        <v>2000</v>
      </c>
      <c r="N68" s="18">
        <f t="shared" si="29"/>
        <v>-250</v>
      </c>
      <c r="O68" s="18">
        <f t="shared" si="29"/>
        <v>-270</v>
      </c>
      <c r="P68" s="18">
        <f t="shared" si="29"/>
        <v>-270</v>
      </c>
      <c r="Q68" s="35">
        <f t="shared" si="11"/>
        <v>0</v>
      </c>
      <c r="R68" s="35">
        <f t="shared" si="11"/>
        <v>0</v>
      </c>
      <c r="S68" s="35">
        <f t="shared" si="11"/>
        <v>0</v>
      </c>
      <c r="T68" s="4">
        <f t="shared" si="5"/>
        <v>1546</v>
      </c>
      <c r="U68" s="83">
        <f t="shared" si="20"/>
        <v>980</v>
      </c>
      <c r="V68" s="83">
        <f t="shared" si="21"/>
        <v>980</v>
      </c>
      <c r="W68" s="83">
        <f t="shared" si="22"/>
        <v>980</v>
      </c>
      <c r="X68" s="4"/>
      <c r="Y68" s="18"/>
      <c r="Z68" s="18"/>
      <c r="AA68" s="18"/>
      <c r="AB68" s="50"/>
    </row>
    <row r="69" spans="1:28" ht="15" customHeight="1">
      <c r="A69" s="3">
        <v>55</v>
      </c>
      <c r="B69" s="34">
        <f t="shared" si="7"/>
        <v>45487</v>
      </c>
      <c r="C69" s="2">
        <f t="shared" si="8"/>
        <v>884</v>
      </c>
      <c r="D69" s="5">
        <f t="shared" si="9"/>
        <v>1640</v>
      </c>
      <c r="E69" s="35">
        <f t="shared" si="15"/>
        <v>774</v>
      </c>
      <c r="F69" s="35">
        <f t="shared" si="16"/>
        <v>794</v>
      </c>
      <c r="G69" s="35">
        <f t="shared" si="17"/>
        <v>794</v>
      </c>
      <c r="H69" s="18">
        <f t="shared" si="23"/>
        <v>1750</v>
      </c>
      <c r="I69" s="18">
        <f t="shared" si="23"/>
        <v>1730</v>
      </c>
      <c r="J69" s="18">
        <f t="shared" si="23"/>
        <v>1730</v>
      </c>
      <c r="K69" s="18">
        <f t="shared" si="28"/>
        <v>2000</v>
      </c>
      <c r="L69" s="18">
        <f t="shared" si="28"/>
        <v>2000</v>
      </c>
      <c r="M69" s="18">
        <f t="shared" si="28"/>
        <v>2000</v>
      </c>
      <c r="N69" s="18">
        <f t="shared" si="29"/>
        <v>-250</v>
      </c>
      <c r="O69" s="18">
        <f t="shared" si="29"/>
        <v>-270</v>
      </c>
      <c r="P69" s="18">
        <f t="shared" si="29"/>
        <v>-270</v>
      </c>
      <c r="Q69" s="35">
        <f t="shared" si="11"/>
        <v>0</v>
      </c>
      <c r="R69" s="35">
        <f t="shared" si="11"/>
        <v>0</v>
      </c>
      <c r="S69" s="35">
        <f t="shared" si="11"/>
        <v>0</v>
      </c>
      <c r="T69" s="4">
        <f t="shared" si="5"/>
        <v>1544</v>
      </c>
      <c r="U69" s="83">
        <f t="shared" si="20"/>
        <v>980</v>
      </c>
      <c r="V69" s="83">
        <f t="shared" si="21"/>
        <v>980</v>
      </c>
      <c r="W69" s="83">
        <f t="shared" si="22"/>
        <v>980</v>
      </c>
      <c r="X69" s="4"/>
      <c r="Y69" s="18"/>
      <c r="Z69" s="18"/>
      <c r="AA69" s="18"/>
      <c r="AB69" s="50"/>
    </row>
    <row r="70" spans="1:28" ht="15" customHeight="1">
      <c r="A70" s="3">
        <v>56</v>
      </c>
      <c r="B70" s="34">
        <f t="shared" si="7"/>
        <v>45488</v>
      </c>
      <c r="C70" s="2">
        <f t="shared" si="8"/>
        <v>884</v>
      </c>
      <c r="D70" s="5">
        <f t="shared" si="9"/>
        <v>1638</v>
      </c>
      <c r="E70" s="35">
        <f t="shared" si="15"/>
        <v>772</v>
      </c>
      <c r="F70" s="35">
        <f t="shared" si="16"/>
        <v>792</v>
      </c>
      <c r="G70" s="35">
        <f t="shared" si="17"/>
        <v>792</v>
      </c>
      <c r="H70" s="18">
        <f t="shared" si="23"/>
        <v>1750</v>
      </c>
      <c r="I70" s="18">
        <f t="shared" si="23"/>
        <v>1730</v>
      </c>
      <c r="J70" s="18">
        <f t="shared" si="23"/>
        <v>1730</v>
      </c>
      <c r="K70" s="18">
        <f t="shared" si="28"/>
        <v>2000</v>
      </c>
      <c r="L70" s="18">
        <f t="shared" si="28"/>
        <v>2000</v>
      </c>
      <c r="M70" s="18">
        <f t="shared" si="28"/>
        <v>2000</v>
      </c>
      <c r="N70" s="18">
        <f t="shared" si="29"/>
        <v>-250</v>
      </c>
      <c r="O70" s="18">
        <f t="shared" si="29"/>
        <v>-270</v>
      </c>
      <c r="P70" s="18">
        <f t="shared" si="29"/>
        <v>-270</v>
      </c>
      <c r="Q70" s="35">
        <f t="shared" si="11"/>
        <v>0</v>
      </c>
      <c r="R70" s="35">
        <f t="shared" si="11"/>
        <v>0</v>
      </c>
      <c r="S70" s="35">
        <f t="shared" si="11"/>
        <v>0</v>
      </c>
      <c r="T70" s="4">
        <f t="shared" si="5"/>
        <v>1542</v>
      </c>
      <c r="U70" s="83">
        <f t="shared" si="20"/>
        <v>980</v>
      </c>
      <c r="V70" s="83">
        <f t="shared" si="21"/>
        <v>980</v>
      </c>
      <c r="W70" s="83">
        <f t="shared" si="22"/>
        <v>980</v>
      </c>
      <c r="X70" s="4"/>
      <c r="Y70" s="18"/>
      <c r="Z70" s="18"/>
      <c r="AA70" s="18"/>
      <c r="AB70" s="50"/>
    </row>
    <row r="71" spans="1:28" ht="15" customHeight="1">
      <c r="A71" s="3">
        <v>57</v>
      </c>
      <c r="B71" s="34">
        <f t="shared" si="7"/>
        <v>45489</v>
      </c>
      <c r="C71" s="2">
        <f t="shared" si="8"/>
        <v>884</v>
      </c>
      <c r="D71" s="5">
        <f t="shared" si="9"/>
        <v>1636</v>
      </c>
      <c r="E71" s="35">
        <f t="shared" si="15"/>
        <v>770</v>
      </c>
      <c r="F71" s="35">
        <f t="shared" si="16"/>
        <v>790</v>
      </c>
      <c r="G71" s="35">
        <f t="shared" si="17"/>
        <v>790</v>
      </c>
      <c r="H71" s="18">
        <f t="shared" si="23"/>
        <v>1750</v>
      </c>
      <c r="I71" s="18">
        <f t="shared" si="23"/>
        <v>1730</v>
      </c>
      <c r="J71" s="18">
        <f t="shared" si="23"/>
        <v>1730</v>
      </c>
      <c r="K71" s="18">
        <f t="shared" si="28"/>
        <v>2000</v>
      </c>
      <c r="L71" s="18">
        <f t="shared" si="28"/>
        <v>2000</v>
      </c>
      <c r="M71" s="18">
        <f t="shared" si="28"/>
        <v>2000</v>
      </c>
      <c r="N71" s="18">
        <f t="shared" si="29"/>
        <v>-250</v>
      </c>
      <c r="O71" s="18">
        <f t="shared" si="29"/>
        <v>-270</v>
      </c>
      <c r="P71" s="18">
        <f t="shared" si="29"/>
        <v>-270</v>
      </c>
      <c r="Q71" s="35">
        <f t="shared" si="11"/>
        <v>0</v>
      </c>
      <c r="R71" s="35">
        <f t="shared" si="11"/>
        <v>0</v>
      </c>
      <c r="S71" s="35">
        <f t="shared" si="11"/>
        <v>0</v>
      </c>
      <c r="T71" s="4">
        <f t="shared" si="5"/>
        <v>1540</v>
      </c>
      <c r="U71" s="83">
        <f t="shared" si="20"/>
        <v>980</v>
      </c>
      <c r="V71" s="83">
        <f t="shared" si="21"/>
        <v>980</v>
      </c>
      <c r="W71" s="83">
        <f t="shared" si="22"/>
        <v>980</v>
      </c>
      <c r="X71" s="4"/>
      <c r="Y71" s="18"/>
      <c r="Z71" s="18"/>
      <c r="AA71" s="18"/>
      <c r="AB71" s="50"/>
    </row>
    <row r="72" spans="1:28" ht="15" customHeight="1">
      <c r="A72" s="3">
        <v>58</v>
      </c>
      <c r="B72" s="34">
        <f t="shared" si="7"/>
        <v>45490</v>
      </c>
      <c r="C72" s="2">
        <f t="shared" si="8"/>
        <v>884</v>
      </c>
      <c r="D72" s="5">
        <f t="shared" si="9"/>
        <v>1634</v>
      </c>
      <c r="E72" s="35">
        <f t="shared" si="15"/>
        <v>768</v>
      </c>
      <c r="F72" s="35">
        <f t="shared" si="16"/>
        <v>788</v>
      </c>
      <c r="G72" s="35">
        <f t="shared" si="17"/>
        <v>788</v>
      </c>
      <c r="H72" s="18">
        <f t="shared" si="23"/>
        <v>1750</v>
      </c>
      <c r="I72" s="18">
        <f t="shared" si="23"/>
        <v>1730</v>
      </c>
      <c r="J72" s="18">
        <f t="shared" si="23"/>
        <v>1730</v>
      </c>
      <c r="K72" s="18">
        <f t="shared" si="28"/>
        <v>2000</v>
      </c>
      <c r="L72" s="18">
        <f t="shared" si="28"/>
        <v>2000</v>
      </c>
      <c r="M72" s="18">
        <f t="shared" si="28"/>
        <v>2000</v>
      </c>
      <c r="N72" s="18">
        <f t="shared" si="29"/>
        <v>-250</v>
      </c>
      <c r="O72" s="18">
        <f t="shared" si="29"/>
        <v>-270</v>
      </c>
      <c r="P72" s="18">
        <f t="shared" si="29"/>
        <v>-270</v>
      </c>
      <c r="Q72" s="35">
        <f t="shared" si="11"/>
        <v>0</v>
      </c>
      <c r="R72" s="35">
        <f t="shared" si="11"/>
        <v>0</v>
      </c>
      <c r="S72" s="35">
        <f t="shared" si="11"/>
        <v>0</v>
      </c>
      <c r="T72" s="4">
        <f t="shared" si="5"/>
        <v>1538</v>
      </c>
      <c r="U72" s="83">
        <f t="shared" si="20"/>
        <v>980</v>
      </c>
      <c r="V72" s="83">
        <f t="shared" si="21"/>
        <v>980</v>
      </c>
      <c r="W72" s="83">
        <f t="shared" si="22"/>
        <v>980</v>
      </c>
      <c r="X72" s="4"/>
      <c r="Y72" s="18"/>
      <c r="Z72" s="18"/>
      <c r="AA72" s="18"/>
      <c r="AB72" s="50"/>
    </row>
    <row r="73" spans="1:28" ht="15" customHeight="1">
      <c r="A73" s="3">
        <v>59</v>
      </c>
      <c r="B73" s="34">
        <f t="shared" si="7"/>
        <v>45491</v>
      </c>
      <c r="C73" s="2">
        <f t="shared" si="8"/>
        <v>884</v>
      </c>
      <c r="D73" s="5">
        <f t="shared" si="9"/>
        <v>1632</v>
      </c>
      <c r="E73" s="35">
        <f t="shared" si="15"/>
        <v>766</v>
      </c>
      <c r="F73" s="35">
        <f t="shared" si="16"/>
        <v>786</v>
      </c>
      <c r="G73" s="35">
        <f t="shared" si="17"/>
        <v>786</v>
      </c>
      <c r="H73" s="18">
        <f t="shared" si="23"/>
        <v>1750</v>
      </c>
      <c r="I73" s="18">
        <f t="shared" si="23"/>
        <v>1730</v>
      </c>
      <c r="J73" s="18">
        <f t="shared" si="23"/>
        <v>1730</v>
      </c>
      <c r="K73" s="18">
        <f t="shared" si="28"/>
        <v>2000</v>
      </c>
      <c r="L73" s="18">
        <f t="shared" si="28"/>
        <v>2000</v>
      </c>
      <c r="M73" s="18">
        <f t="shared" si="28"/>
        <v>2000</v>
      </c>
      <c r="N73" s="18">
        <f t="shared" si="29"/>
        <v>-250</v>
      </c>
      <c r="O73" s="18">
        <f t="shared" si="29"/>
        <v>-270</v>
      </c>
      <c r="P73" s="18">
        <f t="shared" si="29"/>
        <v>-270</v>
      </c>
      <c r="Q73" s="35">
        <f t="shared" si="11"/>
        <v>0</v>
      </c>
      <c r="R73" s="35">
        <f t="shared" si="11"/>
        <v>0</v>
      </c>
      <c r="S73" s="35">
        <f t="shared" si="11"/>
        <v>0</v>
      </c>
      <c r="T73" s="4">
        <f t="shared" si="5"/>
        <v>1536</v>
      </c>
      <c r="U73" s="83">
        <f t="shared" si="20"/>
        <v>980</v>
      </c>
      <c r="V73" s="83">
        <f t="shared" si="21"/>
        <v>980</v>
      </c>
      <c r="W73" s="83">
        <f t="shared" si="22"/>
        <v>980</v>
      </c>
      <c r="X73" s="4"/>
      <c r="Y73" s="18"/>
      <c r="Z73" s="18"/>
      <c r="AA73" s="18"/>
      <c r="AB73" s="50"/>
    </row>
    <row r="74" spans="1:28" ht="15" customHeight="1">
      <c r="A74" s="3">
        <v>60</v>
      </c>
      <c r="B74" s="34">
        <f t="shared" si="7"/>
        <v>45492</v>
      </c>
      <c r="C74" s="2">
        <f t="shared" si="8"/>
        <v>884</v>
      </c>
      <c r="D74" s="5">
        <f t="shared" si="9"/>
        <v>1630</v>
      </c>
      <c r="E74" s="35">
        <f t="shared" si="15"/>
        <v>764</v>
      </c>
      <c r="F74" s="35">
        <f t="shared" si="16"/>
        <v>784</v>
      </c>
      <c r="G74" s="35">
        <f t="shared" si="17"/>
        <v>784</v>
      </c>
      <c r="H74" s="18">
        <f t="shared" si="23"/>
        <v>1750</v>
      </c>
      <c r="I74" s="18">
        <f t="shared" si="23"/>
        <v>1730</v>
      </c>
      <c r="J74" s="18">
        <f t="shared" si="23"/>
        <v>1730</v>
      </c>
      <c r="K74" s="18">
        <f t="shared" si="28"/>
        <v>2000</v>
      </c>
      <c r="L74" s="18">
        <f t="shared" si="28"/>
        <v>2000</v>
      </c>
      <c r="M74" s="18">
        <f t="shared" si="28"/>
        <v>2000</v>
      </c>
      <c r="N74" s="18">
        <f t="shared" si="29"/>
        <v>-250</v>
      </c>
      <c r="O74" s="18">
        <f t="shared" si="29"/>
        <v>-270</v>
      </c>
      <c r="P74" s="18">
        <f t="shared" si="29"/>
        <v>-270</v>
      </c>
      <c r="Q74" s="35">
        <f t="shared" si="11"/>
        <v>0</v>
      </c>
      <c r="R74" s="35">
        <f t="shared" si="11"/>
        <v>0</v>
      </c>
      <c r="S74" s="35">
        <f t="shared" si="11"/>
        <v>0</v>
      </c>
      <c r="T74" s="4">
        <f t="shared" si="5"/>
        <v>1534</v>
      </c>
      <c r="U74" s="83">
        <f t="shared" si="20"/>
        <v>980</v>
      </c>
      <c r="V74" s="83">
        <f t="shared" si="21"/>
        <v>980</v>
      </c>
      <c r="W74" s="83">
        <f t="shared" si="22"/>
        <v>980</v>
      </c>
      <c r="X74" s="4"/>
      <c r="Y74" s="18"/>
      <c r="Z74" s="18"/>
      <c r="AA74" s="18"/>
      <c r="AB74" s="50"/>
    </row>
    <row r="75" spans="1:28" ht="15" customHeight="1">
      <c r="A75" s="3">
        <v>61</v>
      </c>
      <c r="B75" s="34">
        <f t="shared" si="7"/>
        <v>45493</v>
      </c>
      <c r="C75" s="2">
        <f t="shared" si="8"/>
        <v>884</v>
      </c>
      <c r="D75" s="5">
        <f t="shared" si="9"/>
        <v>1628</v>
      </c>
      <c r="E75" s="35">
        <f t="shared" si="15"/>
        <v>762</v>
      </c>
      <c r="F75" s="35">
        <f t="shared" si="16"/>
        <v>782</v>
      </c>
      <c r="G75" s="35">
        <f t="shared" si="17"/>
        <v>782</v>
      </c>
      <c r="H75" s="18">
        <f t="shared" si="23"/>
        <v>1750</v>
      </c>
      <c r="I75" s="18">
        <f t="shared" si="23"/>
        <v>1730</v>
      </c>
      <c r="J75" s="18">
        <f t="shared" si="23"/>
        <v>1730</v>
      </c>
      <c r="K75" s="18">
        <f t="shared" si="28"/>
        <v>2000</v>
      </c>
      <c r="L75" s="18">
        <f t="shared" si="28"/>
        <v>2000</v>
      </c>
      <c r="M75" s="18">
        <f t="shared" si="28"/>
        <v>2000</v>
      </c>
      <c r="N75" s="18">
        <f t="shared" si="29"/>
        <v>-250</v>
      </c>
      <c r="O75" s="18">
        <f t="shared" si="29"/>
        <v>-270</v>
      </c>
      <c r="P75" s="18">
        <f t="shared" si="29"/>
        <v>-270</v>
      </c>
      <c r="Q75" s="35">
        <f t="shared" si="11"/>
        <v>0</v>
      </c>
      <c r="R75" s="35">
        <f t="shared" si="11"/>
        <v>0</v>
      </c>
      <c r="S75" s="35">
        <f t="shared" si="11"/>
        <v>0</v>
      </c>
      <c r="T75" s="4">
        <f t="shared" si="5"/>
        <v>1232</v>
      </c>
      <c r="U75" s="83">
        <f t="shared" si="20"/>
        <v>1280</v>
      </c>
      <c r="V75" s="83">
        <f t="shared" si="21"/>
        <v>1280</v>
      </c>
      <c r="W75" s="83">
        <f t="shared" si="22"/>
        <v>1280</v>
      </c>
      <c r="X75" s="90">
        <v>0.3</v>
      </c>
      <c r="Y75" s="18"/>
      <c r="Z75" s="18"/>
      <c r="AA75" s="18"/>
      <c r="AB75" s="50">
        <v>2</v>
      </c>
    </row>
    <row r="76" spans="1:28" ht="15">
      <c r="A76" s="3">
        <v>62</v>
      </c>
      <c r="B76" s="34">
        <f t="shared" si="7"/>
        <v>45494</v>
      </c>
      <c r="C76" s="2">
        <f t="shared" si="8"/>
        <v>884</v>
      </c>
      <c r="D76" s="5">
        <f t="shared" si="9"/>
        <v>1626</v>
      </c>
      <c r="E76" s="35">
        <f t="shared" si="15"/>
        <v>760</v>
      </c>
      <c r="F76" s="35">
        <f t="shared" si="16"/>
        <v>780</v>
      </c>
      <c r="G76" s="35">
        <f t="shared" si="17"/>
        <v>780</v>
      </c>
      <c r="H76" s="18">
        <f t="shared" si="23"/>
        <v>1750</v>
      </c>
      <c r="I76" s="18">
        <f t="shared" si="23"/>
        <v>1730</v>
      </c>
      <c r="J76" s="18">
        <f t="shared" si="23"/>
        <v>1730</v>
      </c>
      <c r="K76" s="18">
        <f t="shared" si="28"/>
        <v>2000</v>
      </c>
      <c r="L76" s="18">
        <f t="shared" si="28"/>
        <v>2000</v>
      </c>
      <c r="M76" s="18">
        <f t="shared" si="28"/>
        <v>2000</v>
      </c>
      <c r="N76" s="18">
        <f t="shared" si="29"/>
        <v>-250</v>
      </c>
      <c r="O76" s="18">
        <f t="shared" si="29"/>
        <v>-270</v>
      </c>
      <c r="P76" s="18">
        <f t="shared" si="29"/>
        <v>-270</v>
      </c>
      <c r="Q76" s="35">
        <f t="shared" si="11"/>
        <v>0</v>
      </c>
      <c r="R76" s="35">
        <f t="shared" si="11"/>
        <v>0</v>
      </c>
      <c r="S76" s="35">
        <f t="shared" si="11"/>
        <v>0</v>
      </c>
      <c r="T76" s="4">
        <f t="shared" si="5"/>
        <v>1230</v>
      </c>
      <c r="U76" s="83">
        <f t="shared" si="20"/>
        <v>1280</v>
      </c>
      <c r="V76" s="83">
        <f t="shared" si="21"/>
        <v>1280</v>
      </c>
      <c r="W76" s="83">
        <f t="shared" si="22"/>
        <v>1280</v>
      </c>
      <c r="X76" s="4"/>
      <c r="Y76" s="18"/>
      <c r="Z76" s="18"/>
      <c r="AA76" s="18"/>
      <c r="AB76" s="50"/>
    </row>
    <row r="77" spans="1:28" ht="15" customHeight="1">
      <c r="A77" s="3">
        <v>63</v>
      </c>
      <c r="B77" s="34">
        <f t="shared" si="7"/>
        <v>45495</v>
      </c>
      <c r="C77" s="2">
        <f t="shared" si="8"/>
        <v>884</v>
      </c>
      <c r="D77" s="5">
        <f t="shared" si="9"/>
        <v>1624</v>
      </c>
      <c r="E77" s="35">
        <f t="shared" si="15"/>
        <v>758</v>
      </c>
      <c r="F77" s="35">
        <f t="shared" si="16"/>
        <v>778</v>
      </c>
      <c r="G77" s="35">
        <f t="shared" si="17"/>
        <v>778</v>
      </c>
      <c r="H77" s="18">
        <f t="shared" si="23"/>
        <v>1750</v>
      </c>
      <c r="I77" s="18">
        <f t="shared" si="23"/>
        <v>1730</v>
      </c>
      <c r="J77" s="18">
        <f t="shared" si="23"/>
        <v>1730</v>
      </c>
      <c r="K77" s="18">
        <f t="shared" si="28"/>
        <v>2000</v>
      </c>
      <c r="L77" s="18">
        <f t="shared" si="28"/>
        <v>2000</v>
      </c>
      <c r="M77" s="18">
        <f t="shared" si="28"/>
        <v>2000</v>
      </c>
      <c r="N77" s="18">
        <f t="shared" si="29"/>
        <v>-250</v>
      </c>
      <c r="O77" s="18">
        <f t="shared" si="29"/>
        <v>-270</v>
      </c>
      <c r="P77" s="18">
        <f t="shared" si="29"/>
        <v>-270</v>
      </c>
      <c r="Q77" s="35">
        <f t="shared" si="11"/>
        <v>0</v>
      </c>
      <c r="R77" s="35">
        <f t="shared" si="11"/>
        <v>0</v>
      </c>
      <c r="S77" s="35">
        <f t="shared" si="11"/>
        <v>0</v>
      </c>
      <c r="T77" s="4">
        <f t="shared" si="5"/>
        <v>1228</v>
      </c>
      <c r="U77" s="83">
        <f t="shared" si="20"/>
        <v>1280</v>
      </c>
      <c r="V77" s="83">
        <f t="shared" si="21"/>
        <v>1280</v>
      </c>
      <c r="W77" s="83">
        <f t="shared" si="22"/>
        <v>1280</v>
      </c>
      <c r="X77" s="4"/>
      <c r="Y77" s="18"/>
      <c r="Z77" s="18"/>
      <c r="AA77" s="18"/>
      <c r="AB77" s="50"/>
    </row>
    <row r="78" spans="1:28" ht="15" customHeight="1">
      <c r="A78" s="3">
        <v>64</v>
      </c>
      <c r="B78" s="34">
        <f t="shared" si="7"/>
        <v>45496</v>
      </c>
      <c r="C78" s="2">
        <f t="shared" si="8"/>
        <v>884</v>
      </c>
      <c r="D78" s="5">
        <f t="shared" si="9"/>
        <v>1622</v>
      </c>
      <c r="E78" s="35">
        <f t="shared" si="15"/>
        <v>756</v>
      </c>
      <c r="F78" s="35">
        <f t="shared" si="16"/>
        <v>776</v>
      </c>
      <c r="G78" s="35">
        <f t="shared" si="17"/>
        <v>776</v>
      </c>
      <c r="H78" s="18">
        <f t="shared" si="23"/>
        <v>1750</v>
      </c>
      <c r="I78" s="18">
        <f t="shared" si="23"/>
        <v>1730</v>
      </c>
      <c r="J78" s="18">
        <f t="shared" si="23"/>
        <v>1730</v>
      </c>
      <c r="K78" s="18">
        <f t="shared" si="28"/>
        <v>2000</v>
      </c>
      <c r="L78" s="18">
        <f t="shared" si="28"/>
        <v>2000</v>
      </c>
      <c r="M78" s="18">
        <f t="shared" si="28"/>
        <v>2000</v>
      </c>
      <c r="N78" s="18">
        <f t="shared" si="29"/>
        <v>-250</v>
      </c>
      <c r="O78" s="18">
        <f t="shared" si="29"/>
        <v>-270</v>
      </c>
      <c r="P78" s="18">
        <f t="shared" si="29"/>
        <v>-270</v>
      </c>
      <c r="Q78" s="35">
        <f t="shared" si="11"/>
        <v>0</v>
      </c>
      <c r="R78" s="35">
        <f t="shared" si="11"/>
        <v>0</v>
      </c>
      <c r="S78" s="35">
        <f t="shared" si="11"/>
        <v>0</v>
      </c>
      <c r="T78" s="4">
        <f t="shared" si="5"/>
        <v>1226</v>
      </c>
      <c r="U78" s="83">
        <f t="shared" si="20"/>
        <v>1280</v>
      </c>
      <c r="V78" s="83">
        <f t="shared" si="21"/>
        <v>1280</v>
      </c>
      <c r="W78" s="83">
        <f t="shared" si="22"/>
        <v>1280</v>
      </c>
      <c r="X78" s="4"/>
      <c r="Y78" s="18"/>
      <c r="Z78" s="18"/>
      <c r="AA78" s="18"/>
      <c r="AB78" s="50"/>
    </row>
    <row r="79" spans="1:28" ht="15" customHeight="1">
      <c r="A79" s="3">
        <v>65</v>
      </c>
      <c r="B79" s="34">
        <f t="shared" si="7"/>
        <v>45497</v>
      </c>
      <c r="C79" s="2">
        <f t="shared" si="8"/>
        <v>884</v>
      </c>
      <c r="D79" s="5">
        <f t="shared" si="9"/>
        <v>1620</v>
      </c>
      <c r="E79" s="35">
        <f t="shared" si="15"/>
        <v>754</v>
      </c>
      <c r="F79" s="35">
        <f t="shared" si="16"/>
        <v>774</v>
      </c>
      <c r="G79" s="35">
        <f t="shared" si="17"/>
        <v>774</v>
      </c>
      <c r="H79" s="18">
        <f t="shared" si="23"/>
        <v>1750</v>
      </c>
      <c r="I79" s="18">
        <f t="shared" si="23"/>
        <v>1730</v>
      </c>
      <c r="J79" s="18">
        <f t="shared" si="23"/>
        <v>1730</v>
      </c>
      <c r="K79" s="18">
        <f t="shared" si="28"/>
        <v>2000</v>
      </c>
      <c r="L79" s="18">
        <f t="shared" si="28"/>
        <v>2000</v>
      </c>
      <c r="M79" s="18">
        <f t="shared" si="28"/>
        <v>2000</v>
      </c>
      <c r="N79" s="18">
        <f t="shared" si="29"/>
        <v>-250</v>
      </c>
      <c r="O79" s="18">
        <f t="shared" si="29"/>
        <v>-270</v>
      </c>
      <c r="P79" s="18">
        <f t="shared" si="29"/>
        <v>-270</v>
      </c>
      <c r="Q79" s="35">
        <f t="shared" si="11"/>
        <v>0</v>
      </c>
      <c r="R79" s="35">
        <f t="shared" si="11"/>
        <v>0</v>
      </c>
      <c r="S79" s="35">
        <f t="shared" si="11"/>
        <v>0</v>
      </c>
      <c r="T79" s="4">
        <f t="shared" ref="T79:T93" si="30">D79+C79-V79</f>
        <v>1224</v>
      </c>
      <c r="U79" s="83">
        <f t="shared" si="20"/>
        <v>1280</v>
      </c>
      <c r="V79" s="83">
        <f t="shared" si="21"/>
        <v>1280</v>
      </c>
      <c r="W79" s="83">
        <f t="shared" si="22"/>
        <v>1280</v>
      </c>
      <c r="X79" s="4"/>
      <c r="Y79" s="18"/>
      <c r="Z79" s="18"/>
      <c r="AA79" s="18"/>
      <c r="AB79" s="50"/>
    </row>
    <row r="80" spans="1:28" ht="15" customHeight="1">
      <c r="A80" s="3">
        <v>66</v>
      </c>
      <c r="B80" s="34">
        <f t="shared" ref="B80:B143" si="31">B79+1</f>
        <v>45498</v>
      </c>
      <c r="C80" s="2">
        <f t="shared" ref="C80:C143" si="32">C79</f>
        <v>884</v>
      </c>
      <c r="D80" s="5">
        <f t="shared" ref="D80:D143" si="33">D79-2</f>
        <v>1618</v>
      </c>
      <c r="E80" s="35">
        <f t="shared" si="15"/>
        <v>752</v>
      </c>
      <c r="F80" s="35">
        <f t="shared" si="16"/>
        <v>772</v>
      </c>
      <c r="G80" s="35">
        <f t="shared" si="17"/>
        <v>772</v>
      </c>
      <c r="H80" s="18">
        <f t="shared" si="23"/>
        <v>1750</v>
      </c>
      <c r="I80" s="18">
        <f t="shared" si="23"/>
        <v>1730</v>
      </c>
      <c r="J80" s="18">
        <f t="shared" si="23"/>
        <v>1730</v>
      </c>
      <c r="K80" s="18">
        <f t="shared" ref="K80:M93" si="34">K79</f>
        <v>2000</v>
      </c>
      <c r="L80" s="18">
        <f t="shared" si="34"/>
        <v>2000</v>
      </c>
      <c r="M80" s="18">
        <f t="shared" si="34"/>
        <v>2000</v>
      </c>
      <c r="N80" s="18">
        <f t="shared" si="29"/>
        <v>-250</v>
      </c>
      <c r="O80" s="18">
        <f t="shared" si="29"/>
        <v>-270</v>
      </c>
      <c r="P80" s="18">
        <f t="shared" si="29"/>
        <v>-270</v>
      </c>
      <c r="Q80" s="35">
        <f t="shared" ref="Q80:S111" si="35">Q79</f>
        <v>0</v>
      </c>
      <c r="R80" s="35">
        <f t="shared" si="35"/>
        <v>0</v>
      </c>
      <c r="S80" s="35">
        <f t="shared" si="35"/>
        <v>0</v>
      </c>
      <c r="T80" s="4">
        <f t="shared" si="30"/>
        <v>1222</v>
      </c>
      <c r="U80" s="83">
        <f t="shared" si="20"/>
        <v>1280</v>
      </c>
      <c r="V80" s="83">
        <f t="shared" si="21"/>
        <v>1280</v>
      </c>
      <c r="W80" s="83">
        <f t="shared" si="22"/>
        <v>1280</v>
      </c>
      <c r="X80" s="4"/>
      <c r="Y80" s="18"/>
      <c r="Z80" s="18"/>
      <c r="AA80" s="18"/>
      <c r="AB80" s="50"/>
    </row>
    <row r="81" spans="1:30" ht="15" customHeight="1">
      <c r="A81" s="3">
        <v>67</v>
      </c>
      <c r="B81" s="34">
        <f t="shared" si="31"/>
        <v>45499</v>
      </c>
      <c r="C81" s="2">
        <f t="shared" si="32"/>
        <v>884</v>
      </c>
      <c r="D81" s="5">
        <f t="shared" si="33"/>
        <v>1616</v>
      </c>
      <c r="E81" s="35">
        <f t="shared" ref="E81:E93" si="36">C81+D81-H81</f>
        <v>750</v>
      </c>
      <c r="F81" s="35">
        <f t="shared" ref="F81:F93" si="37">C81+D81-I81</f>
        <v>770</v>
      </c>
      <c r="G81" s="35">
        <f t="shared" ref="G81:G93" si="38">D81+C81-J81</f>
        <v>770</v>
      </c>
      <c r="H81" s="18">
        <f t="shared" si="23"/>
        <v>1750</v>
      </c>
      <c r="I81" s="18">
        <f t="shared" si="23"/>
        <v>1730</v>
      </c>
      <c r="J81" s="18">
        <f t="shared" si="23"/>
        <v>1730</v>
      </c>
      <c r="K81" s="18">
        <f t="shared" si="34"/>
        <v>2000</v>
      </c>
      <c r="L81" s="18">
        <f t="shared" si="34"/>
        <v>2000</v>
      </c>
      <c r="M81" s="18">
        <f t="shared" si="34"/>
        <v>2000</v>
      </c>
      <c r="N81" s="18">
        <f t="shared" ref="N81:P93" si="39">N80-Q81</f>
        <v>-250</v>
      </c>
      <c r="O81" s="18">
        <f t="shared" si="39"/>
        <v>-270</v>
      </c>
      <c r="P81" s="18">
        <f t="shared" si="39"/>
        <v>-270</v>
      </c>
      <c r="Q81" s="35">
        <f t="shared" si="35"/>
        <v>0</v>
      </c>
      <c r="R81" s="35">
        <f t="shared" si="35"/>
        <v>0</v>
      </c>
      <c r="S81" s="35">
        <f t="shared" si="35"/>
        <v>0</v>
      </c>
      <c r="T81" s="4">
        <f t="shared" si="30"/>
        <v>920</v>
      </c>
      <c r="U81" s="83">
        <f t="shared" si="20"/>
        <v>1580</v>
      </c>
      <c r="V81" s="83">
        <f t="shared" si="21"/>
        <v>1580</v>
      </c>
      <c r="W81" s="83">
        <f t="shared" si="22"/>
        <v>1580</v>
      </c>
      <c r="X81" s="90">
        <v>0.3</v>
      </c>
      <c r="Y81" s="18"/>
      <c r="Z81" s="18"/>
      <c r="AA81" s="18"/>
      <c r="AB81" s="50">
        <v>1</v>
      </c>
    </row>
    <row r="82" spans="1:30" ht="15" customHeight="1">
      <c r="A82" s="3">
        <v>68</v>
      </c>
      <c r="B82" s="34">
        <f t="shared" si="31"/>
        <v>45500</v>
      </c>
      <c r="C82" s="2">
        <f t="shared" si="32"/>
        <v>884</v>
      </c>
      <c r="D82" s="5">
        <f t="shared" si="33"/>
        <v>1614</v>
      </c>
      <c r="E82" s="35">
        <f t="shared" si="36"/>
        <v>748</v>
      </c>
      <c r="F82" s="35">
        <f t="shared" si="37"/>
        <v>768</v>
      </c>
      <c r="G82" s="35">
        <f t="shared" si="38"/>
        <v>768</v>
      </c>
      <c r="H82" s="18">
        <f t="shared" si="23"/>
        <v>1750</v>
      </c>
      <c r="I82" s="18">
        <f t="shared" si="23"/>
        <v>1730</v>
      </c>
      <c r="J82" s="18">
        <f t="shared" si="23"/>
        <v>1730</v>
      </c>
      <c r="K82" s="18">
        <f t="shared" si="34"/>
        <v>2000</v>
      </c>
      <c r="L82" s="18">
        <f t="shared" si="34"/>
        <v>2000</v>
      </c>
      <c r="M82" s="18">
        <f t="shared" si="34"/>
        <v>2000</v>
      </c>
      <c r="N82" s="18">
        <f t="shared" si="39"/>
        <v>-250</v>
      </c>
      <c r="O82" s="18">
        <f t="shared" si="39"/>
        <v>-270</v>
      </c>
      <c r="P82" s="18">
        <f t="shared" si="39"/>
        <v>-270</v>
      </c>
      <c r="Q82" s="35">
        <f t="shared" si="35"/>
        <v>0</v>
      </c>
      <c r="R82" s="35">
        <f t="shared" si="35"/>
        <v>0</v>
      </c>
      <c r="S82" s="35">
        <f t="shared" si="35"/>
        <v>0</v>
      </c>
      <c r="T82" s="4">
        <f t="shared" si="30"/>
        <v>918</v>
      </c>
      <c r="U82" s="83">
        <f t="shared" si="20"/>
        <v>1580</v>
      </c>
      <c r="V82" s="83">
        <f t="shared" si="21"/>
        <v>1580</v>
      </c>
      <c r="W82" s="83">
        <f t="shared" si="22"/>
        <v>1580</v>
      </c>
      <c r="X82" s="4"/>
      <c r="Y82" s="18"/>
      <c r="Z82" s="18"/>
      <c r="AA82" s="18"/>
      <c r="AB82" s="50"/>
    </row>
    <row r="83" spans="1:30" ht="15" customHeight="1">
      <c r="A83" s="3">
        <v>69</v>
      </c>
      <c r="B83" s="34">
        <f t="shared" si="31"/>
        <v>45501</v>
      </c>
      <c r="C83" s="2">
        <f t="shared" si="32"/>
        <v>884</v>
      </c>
      <c r="D83" s="5">
        <f t="shared" si="33"/>
        <v>1612</v>
      </c>
      <c r="E83" s="35">
        <f t="shared" si="36"/>
        <v>746</v>
      </c>
      <c r="F83" s="35">
        <f t="shared" si="37"/>
        <v>766</v>
      </c>
      <c r="G83" s="35">
        <f t="shared" si="38"/>
        <v>766</v>
      </c>
      <c r="H83" s="18">
        <f t="shared" si="23"/>
        <v>1750</v>
      </c>
      <c r="I83" s="18">
        <f t="shared" si="23"/>
        <v>1730</v>
      </c>
      <c r="J83" s="18">
        <f t="shared" si="23"/>
        <v>1730</v>
      </c>
      <c r="K83" s="18">
        <f t="shared" si="34"/>
        <v>2000</v>
      </c>
      <c r="L83" s="18">
        <f t="shared" si="34"/>
        <v>2000</v>
      </c>
      <c r="M83" s="18">
        <f t="shared" si="34"/>
        <v>2000</v>
      </c>
      <c r="N83" s="18">
        <f t="shared" si="39"/>
        <v>-250</v>
      </c>
      <c r="O83" s="18">
        <f t="shared" si="39"/>
        <v>-270</v>
      </c>
      <c r="P83" s="18">
        <f t="shared" si="39"/>
        <v>-270</v>
      </c>
      <c r="Q83" s="35">
        <f t="shared" si="35"/>
        <v>0</v>
      </c>
      <c r="R83" s="35">
        <f t="shared" si="35"/>
        <v>0</v>
      </c>
      <c r="S83" s="35">
        <f t="shared" si="35"/>
        <v>0</v>
      </c>
      <c r="T83" s="4">
        <f t="shared" si="30"/>
        <v>916</v>
      </c>
      <c r="U83" s="83">
        <f t="shared" si="20"/>
        <v>1580</v>
      </c>
      <c r="V83" s="83">
        <f t="shared" si="21"/>
        <v>1580</v>
      </c>
      <c r="W83" s="83">
        <f t="shared" si="22"/>
        <v>1580</v>
      </c>
      <c r="X83" s="4"/>
      <c r="Y83" s="18"/>
      <c r="Z83" s="18"/>
      <c r="AA83" s="18"/>
      <c r="AB83" s="50"/>
    </row>
    <row r="84" spans="1:30" ht="15" customHeight="1">
      <c r="A84" s="3">
        <v>70</v>
      </c>
      <c r="B84" s="34">
        <f t="shared" si="31"/>
        <v>45502</v>
      </c>
      <c r="C84" s="2">
        <f t="shared" si="32"/>
        <v>884</v>
      </c>
      <c r="D84" s="5">
        <f t="shared" si="33"/>
        <v>1610</v>
      </c>
      <c r="E84" s="35">
        <f t="shared" si="36"/>
        <v>744</v>
      </c>
      <c r="F84" s="35">
        <f t="shared" si="37"/>
        <v>764</v>
      </c>
      <c r="G84" s="35">
        <f t="shared" si="38"/>
        <v>764</v>
      </c>
      <c r="H84" s="18">
        <f t="shared" si="23"/>
        <v>1750</v>
      </c>
      <c r="I84" s="18">
        <f t="shared" si="23"/>
        <v>1730</v>
      </c>
      <c r="J84" s="18">
        <f t="shared" si="23"/>
        <v>1730</v>
      </c>
      <c r="K84" s="18">
        <f t="shared" si="34"/>
        <v>2000</v>
      </c>
      <c r="L84" s="18">
        <f t="shared" si="34"/>
        <v>2000</v>
      </c>
      <c r="M84" s="18">
        <f t="shared" si="34"/>
        <v>2000</v>
      </c>
      <c r="N84" s="18">
        <f t="shared" si="39"/>
        <v>-250</v>
      </c>
      <c r="O84" s="18">
        <f t="shared" si="39"/>
        <v>-270</v>
      </c>
      <c r="P84" s="18">
        <f t="shared" si="39"/>
        <v>-270</v>
      </c>
      <c r="Q84" s="35">
        <f t="shared" si="35"/>
        <v>0</v>
      </c>
      <c r="R84" s="35">
        <f t="shared" si="35"/>
        <v>0</v>
      </c>
      <c r="S84" s="35">
        <f t="shared" si="35"/>
        <v>0</v>
      </c>
      <c r="T84" s="4">
        <f t="shared" si="30"/>
        <v>914</v>
      </c>
      <c r="U84" s="83">
        <f t="shared" si="20"/>
        <v>1580</v>
      </c>
      <c r="V84" s="83">
        <f t="shared" si="21"/>
        <v>1580</v>
      </c>
      <c r="W84" s="83">
        <f t="shared" si="22"/>
        <v>1580</v>
      </c>
      <c r="X84" s="4"/>
      <c r="Y84" s="18"/>
      <c r="Z84" s="18"/>
      <c r="AA84" s="18"/>
      <c r="AB84" s="50"/>
    </row>
    <row r="85" spans="1:30" ht="15" customHeight="1">
      <c r="A85" s="3">
        <v>71</v>
      </c>
      <c r="B85" s="34">
        <f t="shared" si="31"/>
        <v>45503</v>
      </c>
      <c r="C85" s="2">
        <f t="shared" si="32"/>
        <v>884</v>
      </c>
      <c r="D85" s="5">
        <f t="shared" si="33"/>
        <v>1608</v>
      </c>
      <c r="E85" s="35">
        <f t="shared" si="36"/>
        <v>742</v>
      </c>
      <c r="F85" s="35">
        <f t="shared" si="37"/>
        <v>762</v>
      </c>
      <c r="G85" s="35">
        <f t="shared" si="38"/>
        <v>762</v>
      </c>
      <c r="H85" s="18">
        <f t="shared" si="23"/>
        <v>1750</v>
      </c>
      <c r="I85" s="18">
        <f t="shared" si="23"/>
        <v>1730</v>
      </c>
      <c r="J85" s="18">
        <f t="shared" si="23"/>
        <v>1730</v>
      </c>
      <c r="K85" s="18">
        <f t="shared" si="34"/>
        <v>2000</v>
      </c>
      <c r="L85" s="18">
        <f t="shared" si="34"/>
        <v>2000</v>
      </c>
      <c r="M85" s="18">
        <f t="shared" si="34"/>
        <v>2000</v>
      </c>
      <c r="N85" s="18">
        <f t="shared" si="39"/>
        <v>-250</v>
      </c>
      <c r="O85" s="18">
        <f t="shared" si="39"/>
        <v>-270</v>
      </c>
      <c r="P85" s="18">
        <f t="shared" si="39"/>
        <v>-270</v>
      </c>
      <c r="Q85" s="35">
        <f t="shared" si="35"/>
        <v>0</v>
      </c>
      <c r="R85" s="35">
        <f t="shared" si="35"/>
        <v>0</v>
      </c>
      <c r="S85" s="35">
        <f t="shared" si="35"/>
        <v>0</v>
      </c>
      <c r="T85" s="4">
        <f t="shared" si="30"/>
        <v>912</v>
      </c>
      <c r="U85" s="83">
        <f t="shared" si="20"/>
        <v>1580</v>
      </c>
      <c r="V85" s="83">
        <f t="shared" si="21"/>
        <v>1580</v>
      </c>
      <c r="W85" s="83">
        <f t="shared" si="22"/>
        <v>1580</v>
      </c>
      <c r="X85" s="4"/>
      <c r="Y85" s="18"/>
      <c r="Z85" s="18"/>
      <c r="AA85" s="18"/>
      <c r="AB85" s="50"/>
    </row>
    <row r="86" spans="1:30" ht="15" customHeight="1">
      <c r="A86" s="3">
        <v>72</v>
      </c>
      <c r="B86" s="34">
        <f t="shared" si="31"/>
        <v>45504</v>
      </c>
      <c r="C86" s="2">
        <f t="shared" si="32"/>
        <v>884</v>
      </c>
      <c r="D86" s="5">
        <f t="shared" si="33"/>
        <v>1606</v>
      </c>
      <c r="E86" s="35">
        <f t="shared" si="36"/>
        <v>740</v>
      </c>
      <c r="F86" s="35">
        <f t="shared" si="37"/>
        <v>760</v>
      </c>
      <c r="G86" s="35">
        <f t="shared" si="38"/>
        <v>760</v>
      </c>
      <c r="H86" s="18">
        <f t="shared" si="23"/>
        <v>1750</v>
      </c>
      <c r="I86" s="18">
        <f t="shared" si="23"/>
        <v>1730</v>
      </c>
      <c r="J86" s="18">
        <f t="shared" si="23"/>
        <v>1730</v>
      </c>
      <c r="K86" s="18">
        <f t="shared" si="34"/>
        <v>2000</v>
      </c>
      <c r="L86" s="18">
        <f t="shared" si="34"/>
        <v>2000</v>
      </c>
      <c r="M86" s="18">
        <f t="shared" si="34"/>
        <v>2000</v>
      </c>
      <c r="N86" s="18">
        <f t="shared" si="39"/>
        <v>-250</v>
      </c>
      <c r="O86" s="18">
        <f t="shared" si="39"/>
        <v>-270</v>
      </c>
      <c r="P86" s="18">
        <f t="shared" si="39"/>
        <v>-270</v>
      </c>
      <c r="Q86" s="35">
        <f t="shared" si="35"/>
        <v>0</v>
      </c>
      <c r="R86" s="35">
        <f t="shared" si="35"/>
        <v>0</v>
      </c>
      <c r="S86" s="35">
        <f t="shared" si="35"/>
        <v>0</v>
      </c>
      <c r="T86" s="4">
        <f t="shared" si="30"/>
        <v>910</v>
      </c>
      <c r="U86" s="83">
        <f t="shared" si="20"/>
        <v>1580</v>
      </c>
      <c r="V86" s="83">
        <f t="shared" si="21"/>
        <v>1580</v>
      </c>
      <c r="W86" s="83">
        <f t="shared" si="22"/>
        <v>1580</v>
      </c>
      <c r="X86" s="4"/>
      <c r="Y86" s="18"/>
      <c r="Z86" s="18"/>
      <c r="AA86" s="18"/>
      <c r="AB86" s="50"/>
    </row>
    <row r="87" spans="1:30" ht="15" customHeight="1">
      <c r="A87" s="3">
        <v>73</v>
      </c>
      <c r="B87" s="34">
        <f t="shared" si="31"/>
        <v>45505</v>
      </c>
      <c r="C87" s="2">
        <f t="shared" si="32"/>
        <v>884</v>
      </c>
      <c r="D87" s="5">
        <f t="shared" si="33"/>
        <v>1604</v>
      </c>
      <c r="E87" s="35">
        <f t="shared" si="36"/>
        <v>738</v>
      </c>
      <c r="F87" s="35">
        <f t="shared" si="37"/>
        <v>758</v>
      </c>
      <c r="G87" s="35">
        <f t="shared" si="38"/>
        <v>758</v>
      </c>
      <c r="H87" s="18">
        <f t="shared" si="23"/>
        <v>1750</v>
      </c>
      <c r="I87" s="18">
        <f t="shared" si="23"/>
        <v>1730</v>
      </c>
      <c r="J87" s="18">
        <f t="shared" si="23"/>
        <v>1730</v>
      </c>
      <c r="K87" s="18">
        <f t="shared" si="34"/>
        <v>2000</v>
      </c>
      <c r="L87" s="18">
        <f t="shared" si="34"/>
        <v>2000</v>
      </c>
      <c r="M87" s="18">
        <f t="shared" si="34"/>
        <v>2000</v>
      </c>
      <c r="N87" s="18">
        <f t="shared" si="39"/>
        <v>-250</v>
      </c>
      <c r="O87" s="18">
        <f t="shared" si="39"/>
        <v>-270</v>
      </c>
      <c r="P87" s="18">
        <f t="shared" si="39"/>
        <v>-270</v>
      </c>
      <c r="Q87" s="35">
        <f t="shared" si="35"/>
        <v>0</v>
      </c>
      <c r="R87" s="35">
        <f t="shared" si="35"/>
        <v>0</v>
      </c>
      <c r="S87" s="35">
        <f t="shared" si="35"/>
        <v>0</v>
      </c>
      <c r="T87" s="4">
        <f t="shared" si="30"/>
        <v>908</v>
      </c>
      <c r="U87" s="83">
        <f t="shared" si="20"/>
        <v>1580</v>
      </c>
      <c r="V87" s="83">
        <f t="shared" si="21"/>
        <v>1580</v>
      </c>
      <c r="W87" s="83">
        <f t="shared" si="22"/>
        <v>1580</v>
      </c>
      <c r="X87" s="4"/>
      <c r="Y87" s="18"/>
      <c r="Z87" s="18"/>
      <c r="AA87" s="18"/>
      <c r="AB87" s="50"/>
      <c r="AD87" s="57">
        <v>45355</v>
      </c>
    </row>
    <row r="88" spans="1:30" ht="15" customHeight="1">
      <c r="A88" s="3">
        <v>74</v>
      </c>
      <c r="B88" s="34">
        <f t="shared" si="31"/>
        <v>45506</v>
      </c>
      <c r="C88" s="2">
        <f t="shared" si="32"/>
        <v>884</v>
      </c>
      <c r="D88" s="5">
        <f t="shared" si="33"/>
        <v>1602</v>
      </c>
      <c r="E88" s="35">
        <f t="shared" si="36"/>
        <v>736</v>
      </c>
      <c r="F88" s="35">
        <f t="shared" si="37"/>
        <v>756</v>
      </c>
      <c r="G88" s="35">
        <f t="shared" si="38"/>
        <v>756</v>
      </c>
      <c r="H88" s="18">
        <f t="shared" si="23"/>
        <v>1750</v>
      </c>
      <c r="I88" s="18">
        <f t="shared" si="23"/>
        <v>1730</v>
      </c>
      <c r="J88" s="18">
        <f t="shared" si="23"/>
        <v>1730</v>
      </c>
      <c r="K88" s="18">
        <f t="shared" si="34"/>
        <v>2000</v>
      </c>
      <c r="L88" s="18">
        <f t="shared" si="34"/>
        <v>2000</v>
      </c>
      <c r="M88" s="18">
        <f t="shared" si="34"/>
        <v>2000</v>
      </c>
      <c r="N88" s="18">
        <f t="shared" si="39"/>
        <v>-250</v>
      </c>
      <c r="O88" s="18">
        <f t="shared" si="39"/>
        <v>-270</v>
      </c>
      <c r="P88" s="18">
        <f t="shared" si="39"/>
        <v>-270</v>
      </c>
      <c r="Q88" s="35">
        <f t="shared" si="35"/>
        <v>0</v>
      </c>
      <c r="R88" s="35">
        <f t="shared" si="35"/>
        <v>0</v>
      </c>
      <c r="S88" s="35">
        <f t="shared" si="35"/>
        <v>0</v>
      </c>
      <c r="T88" s="4">
        <f t="shared" si="30"/>
        <v>906</v>
      </c>
      <c r="U88" s="83">
        <f t="shared" si="20"/>
        <v>1580</v>
      </c>
      <c r="V88" s="83">
        <f t="shared" si="21"/>
        <v>1580</v>
      </c>
      <c r="W88" s="83">
        <f t="shared" si="22"/>
        <v>1580</v>
      </c>
      <c r="X88" s="4"/>
      <c r="Y88" s="18"/>
      <c r="Z88" s="18"/>
      <c r="AA88" s="18"/>
      <c r="AB88" s="50"/>
      <c r="AD88" s="57">
        <v>45359</v>
      </c>
    </row>
    <row r="89" spans="1:30" ht="15" customHeight="1">
      <c r="A89" s="3">
        <v>75</v>
      </c>
      <c r="B89" s="34">
        <f t="shared" si="31"/>
        <v>45507</v>
      </c>
      <c r="C89" s="2">
        <f t="shared" si="32"/>
        <v>884</v>
      </c>
      <c r="D89" s="5">
        <f t="shared" si="33"/>
        <v>1600</v>
      </c>
      <c r="E89" s="35">
        <f t="shared" si="36"/>
        <v>734</v>
      </c>
      <c r="F89" s="35">
        <f t="shared" si="37"/>
        <v>754</v>
      </c>
      <c r="G89" s="35">
        <f t="shared" si="38"/>
        <v>754</v>
      </c>
      <c r="H89" s="18">
        <f t="shared" si="23"/>
        <v>1750</v>
      </c>
      <c r="I89" s="18">
        <f t="shared" si="23"/>
        <v>1730</v>
      </c>
      <c r="J89" s="18">
        <f t="shared" si="23"/>
        <v>1730</v>
      </c>
      <c r="K89" s="18">
        <f t="shared" si="34"/>
        <v>2000</v>
      </c>
      <c r="L89" s="18">
        <f t="shared" si="34"/>
        <v>2000</v>
      </c>
      <c r="M89" s="18">
        <f t="shared" si="34"/>
        <v>2000</v>
      </c>
      <c r="N89" s="18">
        <f t="shared" si="39"/>
        <v>-250</v>
      </c>
      <c r="O89" s="18">
        <f t="shared" si="39"/>
        <v>-270</v>
      </c>
      <c r="P89" s="18">
        <f t="shared" si="39"/>
        <v>-270</v>
      </c>
      <c r="Q89" s="35">
        <f t="shared" si="35"/>
        <v>0</v>
      </c>
      <c r="R89" s="35">
        <f t="shared" si="35"/>
        <v>0</v>
      </c>
      <c r="S89" s="35">
        <f t="shared" si="35"/>
        <v>0</v>
      </c>
      <c r="T89" s="4">
        <f t="shared" si="30"/>
        <v>904</v>
      </c>
      <c r="U89" s="83">
        <f t="shared" ref="U89:U152" si="40">U88+$X89*1000-Q89</f>
        <v>1580</v>
      </c>
      <c r="V89" s="83">
        <f t="shared" ref="V89:V152" si="41">V88+$X89*1000-R89</f>
        <v>1580</v>
      </c>
      <c r="W89" s="83">
        <f t="shared" ref="W89:W152" si="42">W88+$X89*1000-S89</f>
        <v>1580</v>
      </c>
      <c r="X89" s="4"/>
      <c r="Y89" s="18"/>
      <c r="Z89" s="18"/>
      <c r="AA89" s="18"/>
      <c r="AB89" s="50"/>
      <c r="AD89" s="57">
        <v>45364</v>
      </c>
    </row>
    <row r="90" spans="1:30" ht="15" customHeight="1">
      <c r="A90" s="3">
        <v>76</v>
      </c>
      <c r="B90" s="34">
        <f t="shared" si="31"/>
        <v>45508</v>
      </c>
      <c r="C90" s="2">
        <f t="shared" si="32"/>
        <v>884</v>
      </c>
      <c r="D90" s="5">
        <f t="shared" si="33"/>
        <v>1598</v>
      </c>
      <c r="E90" s="35">
        <f t="shared" si="36"/>
        <v>732</v>
      </c>
      <c r="F90" s="35">
        <f t="shared" si="37"/>
        <v>752</v>
      </c>
      <c r="G90" s="35">
        <f t="shared" si="38"/>
        <v>752</v>
      </c>
      <c r="H90" s="18">
        <f t="shared" si="23"/>
        <v>1750</v>
      </c>
      <c r="I90" s="18">
        <f t="shared" si="23"/>
        <v>1730</v>
      </c>
      <c r="J90" s="18">
        <f t="shared" si="23"/>
        <v>1730</v>
      </c>
      <c r="K90" s="18">
        <f t="shared" si="34"/>
        <v>2000</v>
      </c>
      <c r="L90" s="18">
        <f t="shared" si="34"/>
        <v>2000</v>
      </c>
      <c r="M90" s="18">
        <f t="shared" si="34"/>
        <v>2000</v>
      </c>
      <c r="N90" s="18">
        <f t="shared" si="39"/>
        <v>-250</v>
      </c>
      <c r="O90" s="18">
        <f t="shared" si="39"/>
        <v>-270</v>
      </c>
      <c r="P90" s="18">
        <f t="shared" si="39"/>
        <v>-270</v>
      </c>
      <c r="Q90" s="35">
        <f t="shared" si="35"/>
        <v>0</v>
      </c>
      <c r="R90" s="35">
        <f t="shared" si="35"/>
        <v>0</v>
      </c>
      <c r="S90" s="35">
        <f t="shared" si="35"/>
        <v>0</v>
      </c>
      <c r="T90" s="4">
        <f t="shared" si="30"/>
        <v>902</v>
      </c>
      <c r="U90" s="83">
        <f t="shared" si="40"/>
        <v>1580</v>
      </c>
      <c r="V90" s="83">
        <f t="shared" si="41"/>
        <v>1580</v>
      </c>
      <c r="W90" s="83">
        <f t="shared" si="42"/>
        <v>1580</v>
      </c>
      <c r="X90" s="4"/>
      <c r="Y90" s="18"/>
      <c r="Z90" s="18"/>
      <c r="AA90" s="18"/>
      <c r="AB90" s="50"/>
    </row>
    <row r="91" spans="1:30" ht="15" customHeight="1">
      <c r="A91" s="3">
        <v>77</v>
      </c>
      <c r="B91" s="34">
        <f t="shared" si="31"/>
        <v>45509</v>
      </c>
      <c r="C91" s="2">
        <f t="shared" si="32"/>
        <v>884</v>
      </c>
      <c r="D91" s="5">
        <f t="shared" si="33"/>
        <v>1596</v>
      </c>
      <c r="E91" s="35">
        <f t="shared" si="36"/>
        <v>730</v>
      </c>
      <c r="F91" s="35">
        <f t="shared" si="37"/>
        <v>750</v>
      </c>
      <c r="G91" s="35">
        <f t="shared" si="38"/>
        <v>750</v>
      </c>
      <c r="H91" s="18">
        <f t="shared" si="23"/>
        <v>1750</v>
      </c>
      <c r="I91" s="18">
        <f t="shared" si="23"/>
        <v>1730</v>
      </c>
      <c r="J91" s="18">
        <f t="shared" si="23"/>
        <v>1730</v>
      </c>
      <c r="K91" s="18">
        <f t="shared" si="34"/>
        <v>2000</v>
      </c>
      <c r="L91" s="18">
        <f t="shared" si="34"/>
        <v>2000</v>
      </c>
      <c r="M91" s="18">
        <f t="shared" si="34"/>
        <v>2000</v>
      </c>
      <c r="N91" s="18">
        <f t="shared" si="39"/>
        <v>-250</v>
      </c>
      <c r="O91" s="18">
        <f t="shared" si="39"/>
        <v>-270</v>
      </c>
      <c r="P91" s="18">
        <f t="shared" si="39"/>
        <v>-270</v>
      </c>
      <c r="Q91" s="35">
        <f t="shared" si="35"/>
        <v>0</v>
      </c>
      <c r="R91" s="35">
        <f t="shared" si="35"/>
        <v>0</v>
      </c>
      <c r="S91" s="35">
        <f t="shared" si="35"/>
        <v>0</v>
      </c>
      <c r="T91" s="4">
        <f t="shared" si="30"/>
        <v>900</v>
      </c>
      <c r="U91" s="83">
        <f t="shared" si="40"/>
        <v>1580</v>
      </c>
      <c r="V91" s="83">
        <f t="shared" si="41"/>
        <v>1580</v>
      </c>
      <c r="W91" s="83">
        <f t="shared" si="42"/>
        <v>1580</v>
      </c>
      <c r="X91" s="4"/>
      <c r="Y91" s="18"/>
      <c r="Z91" s="18"/>
      <c r="AA91" s="18"/>
      <c r="AB91" s="50"/>
    </row>
    <row r="92" spans="1:30" ht="15" customHeight="1">
      <c r="A92" s="3">
        <v>78</v>
      </c>
      <c r="B92" s="34">
        <f t="shared" si="31"/>
        <v>45510</v>
      </c>
      <c r="C92" s="2">
        <f t="shared" si="32"/>
        <v>884</v>
      </c>
      <c r="D92" s="5">
        <f t="shared" si="33"/>
        <v>1594</v>
      </c>
      <c r="E92" s="35">
        <f t="shared" si="36"/>
        <v>728</v>
      </c>
      <c r="F92" s="35">
        <f t="shared" si="37"/>
        <v>748</v>
      </c>
      <c r="G92" s="35">
        <f t="shared" si="38"/>
        <v>748</v>
      </c>
      <c r="H92" s="18">
        <f t="shared" si="23"/>
        <v>1750</v>
      </c>
      <c r="I92" s="18">
        <f t="shared" si="23"/>
        <v>1730</v>
      </c>
      <c r="J92" s="18">
        <f t="shared" si="23"/>
        <v>1730</v>
      </c>
      <c r="K92" s="18">
        <f t="shared" si="34"/>
        <v>2000</v>
      </c>
      <c r="L92" s="18">
        <f t="shared" si="34"/>
        <v>2000</v>
      </c>
      <c r="M92" s="18">
        <f t="shared" si="34"/>
        <v>2000</v>
      </c>
      <c r="N92" s="18">
        <f t="shared" si="39"/>
        <v>-250</v>
      </c>
      <c r="O92" s="18">
        <f t="shared" si="39"/>
        <v>-270</v>
      </c>
      <c r="P92" s="18">
        <f t="shared" si="39"/>
        <v>-270</v>
      </c>
      <c r="Q92" s="35">
        <f t="shared" si="35"/>
        <v>0</v>
      </c>
      <c r="R92" s="35">
        <f t="shared" si="35"/>
        <v>0</v>
      </c>
      <c r="S92" s="35">
        <f t="shared" si="35"/>
        <v>0</v>
      </c>
      <c r="T92" s="4">
        <f t="shared" si="30"/>
        <v>898</v>
      </c>
      <c r="U92" s="83">
        <f t="shared" si="40"/>
        <v>1580</v>
      </c>
      <c r="V92" s="83">
        <f t="shared" si="41"/>
        <v>1580</v>
      </c>
      <c r="W92" s="83">
        <f t="shared" si="42"/>
        <v>1580</v>
      </c>
      <c r="X92" s="4"/>
      <c r="Y92" s="18"/>
      <c r="Z92" s="18"/>
      <c r="AA92" s="18"/>
      <c r="AB92" s="50"/>
    </row>
    <row r="93" spans="1:30" ht="15" customHeight="1">
      <c r="A93" s="3">
        <v>79</v>
      </c>
      <c r="B93" s="34">
        <f t="shared" si="31"/>
        <v>45511</v>
      </c>
      <c r="C93" s="2">
        <f t="shared" si="32"/>
        <v>884</v>
      </c>
      <c r="D93" s="5">
        <f t="shared" si="33"/>
        <v>1592</v>
      </c>
      <c r="E93" s="35">
        <f t="shared" si="36"/>
        <v>726</v>
      </c>
      <c r="F93" s="35">
        <f t="shared" si="37"/>
        <v>746</v>
      </c>
      <c r="G93" s="35">
        <f t="shared" si="38"/>
        <v>746</v>
      </c>
      <c r="H93" s="18">
        <f t="shared" si="23"/>
        <v>1750</v>
      </c>
      <c r="I93" s="18">
        <f t="shared" si="23"/>
        <v>1730</v>
      </c>
      <c r="J93" s="18">
        <f t="shared" si="23"/>
        <v>1730</v>
      </c>
      <c r="K93" s="18">
        <f t="shared" si="34"/>
        <v>2000</v>
      </c>
      <c r="L93" s="18">
        <f t="shared" si="34"/>
        <v>2000</v>
      </c>
      <c r="M93" s="18">
        <f t="shared" si="34"/>
        <v>2000</v>
      </c>
      <c r="N93" s="18">
        <f t="shared" si="39"/>
        <v>-250</v>
      </c>
      <c r="O93" s="18">
        <f t="shared" si="39"/>
        <v>-270</v>
      </c>
      <c r="P93" s="18">
        <f t="shared" si="39"/>
        <v>-270</v>
      </c>
      <c r="Q93" s="35">
        <f t="shared" si="35"/>
        <v>0</v>
      </c>
      <c r="R93" s="35">
        <f t="shared" si="35"/>
        <v>0</v>
      </c>
      <c r="S93" s="35">
        <f t="shared" si="35"/>
        <v>0</v>
      </c>
      <c r="T93" s="4">
        <f t="shared" si="30"/>
        <v>896</v>
      </c>
      <c r="U93" s="83">
        <f t="shared" si="40"/>
        <v>1580</v>
      </c>
      <c r="V93" s="83">
        <f t="shared" si="41"/>
        <v>1580</v>
      </c>
      <c r="W93" s="83">
        <f t="shared" si="42"/>
        <v>1580</v>
      </c>
      <c r="X93" s="4"/>
      <c r="Y93" s="18"/>
      <c r="Z93" s="18"/>
      <c r="AA93" s="18"/>
      <c r="AB93" s="50"/>
    </row>
    <row r="94" spans="1:30" ht="15" customHeight="1">
      <c r="A94" s="3">
        <v>80</v>
      </c>
      <c r="B94" s="34">
        <f t="shared" si="31"/>
        <v>45512</v>
      </c>
      <c r="C94" s="2">
        <f t="shared" si="32"/>
        <v>884</v>
      </c>
      <c r="D94" s="5">
        <f t="shared" si="33"/>
        <v>1590</v>
      </c>
      <c r="E94" s="35">
        <f t="shared" ref="E94:E117" si="43">C94+D94-H94</f>
        <v>724</v>
      </c>
      <c r="F94" s="35">
        <f t="shared" ref="F94:F117" si="44">C94+D94-I94</f>
        <v>744</v>
      </c>
      <c r="G94" s="35">
        <f t="shared" ref="G94:G117" si="45">D94+C94-J94</f>
        <v>744</v>
      </c>
      <c r="H94" s="18">
        <f t="shared" ref="H94:H117" si="46">K94+N94</f>
        <v>1750</v>
      </c>
      <c r="I94" s="18">
        <f t="shared" ref="I94:I117" si="47">L94+O94</f>
        <v>1730</v>
      </c>
      <c r="J94" s="18">
        <f t="shared" ref="J94:J117" si="48">M94+P94</f>
        <v>1730</v>
      </c>
      <c r="K94" s="18">
        <f t="shared" ref="K94:M94" si="49">K93</f>
        <v>2000</v>
      </c>
      <c r="L94" s="18">
        <f t="shared" si="49"/>
        <v>2000</v>
      </c>
      <c r="M94" s="18">
        <f t="shared" si="49"/>
        <v>2000</v>
      </c>
      <c r="N94" s="18">
        <f t="shared" ref="N94:N117" si="50">N93-Q94</f>
        <v>-250</v>
      </c>
      <c r="O94" s="18">
        <f t="shared" ref="O94:O117" si="51">O93-R94</f>
        <v>-270</v>
      </c>
      <c r="P94" s="18">
        <f t="shared" ref="P94:P117" si="52">P93-S94</f>
        <v>-270</v>
      </c>
      <c r="Q94" s="35">
        <f t="shared" si="35"/>
        <v>0</v>
      </c>
      <c r="R94" s="35">
        <f t="shared" si="35"/>
        <v>0</v>
      </c>
      <c r="S94" s="35">
        <f t="shared" si="35"/>
        <v>0</v>
      </c>
      <c r="T94" s="4">
        <f t="shared" ref="T94:T117" si="53">D94+C94-V94</f>
        <v>894</v>
      </c>
      <c r="U94" s="83">
        <f t="shared" si="40"/>
        <v>1580</v>
      </c>
      <c r="V94" s="83">
        <f t="shared" si="41"/>
        <v>1580</v>
      </c>
      <c r="W94" s="83">
        <f t="shared" si="42"/>
        <v>1580</v>
      </c>
      <c r="X94" s="4"/>
      <c r="Y94" s="18"/>
      <c r="Z94" s="18"/>
      <c r="AA94" s="18"/>
      <c r="AB94" s="50"/>
    </row>
    <row r="95" spans="1:30" ht="15" customHeight="1">
      <c r="A95" s="3">
        <v>81</v>
      </c>
      <c r="B95" s="34">
        <f t="shared" si="31"/>
        <v>45513</v>
      </c>
      <c r="C95" s="2">
        <f t="shared" si="32"/>
        <v>884</v>
      </c>
      <c r="D95" s="5">
        <f t="shared" si="33"/>
        <v>1588</v>
      </c>
      <c r="E95" s="35">
        <f t="shared" si="43"/>
        <v>722</v>
      </c>
      <c r="F95" s="35">
        <f t="shared" si="44"/>
        <v>742</v>
      </c>
      <c r="G95" s="35">
        <f t="shared" si="45"/>
        <v>742</v>
      </c>
      <c r="H95" s="18">
        <f t="shared" si="46"/>
        <v>1750</v>
      </c>
      <c r="I95" s="18">
        <f t="shared" si="47"/>
        <v>1730</v>
      </c>
      <c r="J95" s="18">
        <f t="shared" si="48"/>
        <v>1730</v>
      </c>
      <c r="K95" s="18">
        <f t="shared" ref="K95:M95" si="54">K94</f>
        <v>2000</v>
      </c>
      <c r="L95" s="18">
        <f t="shared" si="54"/>
        <v>2000</v>
      </c>
      <c r="M95" s="18">
        <f t="shared" si="54"/>
        <v>2000</v>
      </c>
      <c r="N95" s="18">
        <f t="shared" si="50"/>
        <v>-250</v>
      </c>
      <c r="O95" s="18">
        <f t="shared" si="51"/>
        <v>-270</v>
      </c>
      <c r="P95" s="18">
        <f t="shared" si="52"/>
        <v>-270</v>
      </c>
      <c r="Q95" s="35">
        <f t="shared" si="35"/>
        <v>0</v>
      </c>
      <c r="R95" s="35">
        <f t="shared" si="35"/>
        <v>0</v>
      </c>
      <c r="S95" s="35">
        <f t="shared" si="35"/>
        <v>0</v>
      </c>
      <c r="T95" s="4">
        <f t="shared" si="53"/>
        <v>892</v>
      </c>
      <c r="U95" s="83">
        <f t="shared" si="40"/>
        <v>1580</v>
      </c>
      <c r="V95" s="83">
        <f t="shared" si="41"/>
        <v>1580</v>
      </c>
      <c r="W95" s="83">
        <f t="shared" si="42"/>
        <v>1580</v>
      </c>
      <c r="X95" s="4"/>
      <c r="Y95" s="18"/>
      <c r="Z95" s="18"/>
      <c r="AA95" s="18"/>
      <c r="AB95" s="50"/>
    </row>
    <row r="96" spans="1:30" ht="15" customHeight="1">
      <c r="A96" s="3">
        <v>82</v>
      </c>
      <c r="B96" s="34">
        <f t="shared" si="31"/>
        <v>45514</v>
      </c>
      <c r="C96" s="2">
        <f t="shared" si="32"/>
        <v>884</v>
      </c>
      <c r="D96" s="5">
        <f t="shared" si="33"/>
        <v>1586</v>
      </c>
      <c r="E96" s="35">
        <f t="shared" si="43"/>
        <v>720</v>
      </c>
      <c r="F96" s="35">
        <f t="shared" si="44"/>
        <v>740</v>
      </c>
      <c r="G96" s="35">
        <f t="shared" si="45"/>
        <v>740</v>
      </c>
      <c r="H96" s="18">
        <f t="shared" si="46"/>
        <v>1750</v>
      </c>
      <c r="I96" s="18">
        <f t="shared" si="47"/>
        <v>1730</v>
      </c>
      <c r="J96" s="18">
        <f t="shared" si="48"/>
        <v>1730</v>
      </c>
      <c r="K96" s="18">
        <f t="shared" ref="K96:M96" si="55">K95</f>
        <v>2000</v>
      </c>
      <c r="L96" s="18">
        <f t="shared" si="55"/>
        <v>2000</v>
      </c>
      <c r="M96" s="18">
        <f t="shared" si="55"/>
        <v>2000</v>
      </c>
      <c r="N96" s="18">
        <f t="shared" si="50"/>
        <v>-250</v>
      </c>
      <c r="O96" s="18">
        <f t="shared" si="51"/>
        <v>-270</v>
      </c>
      <c r="P96" s="18">
        <f t="shared" si="52"/>
        <v>-270</v>
      </c>
      <c r="Q96" s="35">
        <f t="shared" si="35"/>
        <v>0</v>
      </c>
      <c r="R96" s="35">
        <f t="shared" si="35"/>
        <v>0</v>
      </c>
      <c r="S96" s="35">
        <f t="shared" si="35"/>
        <v>0</v>
      </c>
      <c r="T96" s="4">
        <f t="shared" si="53"/>
        <v>890</v>
      </c>
      <c r="U96" s="83">
        <f t="shared" si="40"/>
        <v>1580</v>
      </c>
      <c r="V96" s="83">
        <f t="shared" si="41"/>
        <v>1580</v>
      </c>
      <c r="W96" s="83">
        <f t="shared" si="42"/>
        <v>1580</v>
      </c>
      <c r="X96" s="4"/>
      <c r="Y96" s="18"/>
      <c r="Z96" s="18"/>
      <c r="AA96" s="18"/>
      <c r="AB96" s="50"/>
    </row>
    <row r="97" spans="1:28" ht="15" customHeight="1">
      <c r="A97" s="3">
        <v>83</v>
      </c>
      <c r="B97" s="34">
        <f t="shared" si="31"/>
        <v>45515</v>
      </c>
      <c r="C97" s="2">
        <f t="shared" si="32"/>
        <v>884</v>
      </c>
      <c r="D97" s="5">
        <f t="shared" si="33"/>
        <v>1584</v>
      </c>
      <c r="E97" s="35">
        <f t="shared" si="43"/>
        <v>718</v>
      </c>
      <c r="F97" s="35">
        <f t="shared" si="44"/>
        <v>738</v>
      </c>
      <c r="G97" s="35">
        <f t="shared" si="45"/>
        <v>738</v>
      </c>
      <c r="H97" s="18">
        <f t="shared" si="46"/>
        <v>1750</v>
      </c>
      <c r="I97" s="18">
        <f t="shared" si="47"/>
        <v>1730</v>
      </c>
      <c r="J97" s="18">
        <f t="shared" si="48"/>
        <v>1730</v>
      </c>
      <c r="K97" s="18">
        <f t="shared" ref="K97:M97" si="56">K96</f>
        <v>2000</v>
      </c>
      <c r="L97" s="18">
        <f t="shared" si="56"/>
        <v>2000</v>
      </c>
      <c r="M97" s="18">
        <f t="shared" si="56"/>
        <v>2000</v>
      </c>
      <c r="N97" s="18">
        <f t="shared" si="50"/>
        <v>-250</v>
      </c>
      <c r="O97" s="18">
        <f t="shared" si="51"/>
        <v>-270</v>
      </c>
      <c r="P97" s="18">
        <f t="shared" si="52"/>
        <v>-270</v>
      </c>
      <c r="Q97" s="35">
        <f t="shared" si="35"/>
        <v>0</v>
      </c>
      <c r="R97" s="35">
        <f t="shared" si="35"/>
        <v>0</v>
      </c>
      <c r="S97" s="35">
        <f t="shared" si="35"/>
        <v>0</v>
      </c>
      <c r="T97" s="4">
        <f t="shared" si="53"/>
        <v>888</v>
      </c>
      <c r="U97" s="83">
        <f t="shared" si="40"/>
        <v>1580</v>
      </c>
      <c r="V97" s="83">
        <f t="shared" si="41"/>
        <v>1580</v>
      </c>
      <c r="W97" s="83">
        <f t="shared" si="42"/>
        <v>1580</v>
      </c>
      <c r="X97" s="4"/>
      <c r="Y97" s="18"/>
      <c r="Z97" s="18"/>
      <c r="AA97" s="18"/>
      <c r="AB97" s="50"/>
    </row>
    <row r="98" spans="1:28" ht="15" customHeight="1">
      <c r="A98" s="3">
        <v>84</v>
      </c>
      <c r="B98" s="34">
        <f t="shared" si="31"/>
        <v>45516</v>
      </c>
      <c r="C98" s="2">
        <f t="shared" si="32"/>
        <v>884</v>
      </c>
      <c r="D98" s="5">
        <f t="shared" si="33"/>
        <v>1582</v>
      </c>
      <c r="E98" s="35">
        <f t="shared" si="43"/>
        <v>716</v>
      </c>
      <c r="F98" s="35">
        <f t="shared" si="44"/>
        <v>736</v>
      </c>
      <c r="G98" s="35">
        <f t="shared" si="45"/>
        <v>736</v>
      </c>
      <c r="H98" s="18">
        <f t="shared" si="46"/>
        <v>1750</v>
      </c>
      <c r="I98" s="18">
        <f t="shared" si="47"/>
        <v>1730</v>
      </c>
      <c r="J98" s="18">
        <f t="shared" si="48"/>
        <v>1730</v>
      </c>
      <c r="K98" s="18">
        <f t="shared" ref="K98:M98" si="57">K97</f>
        <v>2000</v>
      </c>
      <c r="L98" s="18">
        <f t="shared" si="57"/>
        <v>2000</v>
      </c>
      <c r="M98" s="18">
        <f t="shared" si="57"/>
        <v>2000</v>
      </c>
      <c r="N98" s="18">
        <f t="shared" si="50"/>
        <v>-250</v>
      </c>
      <c r="O98" s="18">
        <f t="shared" si="51"/>
        <v>-270</v>
      </c>
      <c r="P98" s="18">
        <f t="shared" si="52"/>
        <v>-270</v>
      </c>
      <c r="Q98" s="35">
        <f t="shared" si="35"/>
        <v>0</v>
      </c>
      <c r="R98" s="35">
        <f t="shared" si="35"/>
        <v>0</v>
      </c>
      <c r="S98" s="35">
        <f t="shared" si="35"/>
        <v>0</v>
      </c>
      <c r="T98" s="4">
        <f t="shared" si="53"/>
        <v>886</v>
      </c>
      <c r="U98" s="83">
        <f t="shared" si="40"/>
        <v>1580</v>
      </c>
      <c r="V98" s="83">
        <f t="shared" si="41"/>
        <v>1580</v>
      </c>
      <c r="W98" s="83">
        <f t="shared" si="42"/>
        <v>1580</v>
      </c>
      <c r="X98" s="4"/>
      <c r="Y98" s="18"/>
      <c r="Z98" s="18"/>
      <c r="AA98" s="18"/>
      <c r="AB98" s="50"/>
    </row>
    <row r="99" spans="1:28" ht="15" customHeight="1">
      <c r="A99" s="3">
        <v>85</v>
      </c>
      <c r="B99" s="34">
        <f t="shared" si="31"/>
        <v>45517</v>
      </c>
      <c r="C99" s="2">
        <f t="shared" si="32"/>
        <v>884</v>
      </c>
      <c r="D99" s="5">
        <f t="shared" si="33"/>
        <v>1580</v>
      </c>
      <c r="E99" s="35">
        <f t="shared" si="43"/>
        <v>714</v>
      </c>
      <c r="F99" s="35">
        <f t="shared" si="44"/>
        <v>734</v>
      </c>
      <c r="G99" s="35">
        <f t="shared" si="45"/>
        <v>734</v>
      </c>
      <c r="H99" s="18">
        <f t="shared" si="46"/>
        <v>1750</v>
      </c>
      <c r="I99" s="18">
        <f t="shared" si="47"/>
        <v>1730</v>
      </c>
      <c r="J99" s="18">
        <f t="shared" si="48"/>
        <v>1730</v>
      </c>
      <c r="K99" s="18">
        <f t="shared" ref="K99:M99" si="58">K98</f>
        <v>2000</v>
      </c>
      <c r="L99" s="18">
        <f t="shared" si="58"/>
        <v>2000</v>
      </c>
      <c r="M99" s="18">
        <f t="shared" si="58"/>
        <v>2000</v>
      </c>
      <c r="N99" s="18">
        <f t="shared" si="50"/>
        <v>-250</v>
      </c>
      <c r="O99" s="18">
        <f t="shared" si="51"/>
        <v>-270</v>
      </c>
      <c r="P99" s="18">
        <f t="shared" si="52"/>
        <v>-270</v>
      </c>
      <c r="Q99" s="35">
        <f t="shared" si="35"/>
        <v>0</v>
      </c>
      <c r="R99" s="35">
        <f t="shared" si="35"/>
        <v>0</v>
      </c>
      <c r="S99" s="35">
        <f t="shared" si="35"/>
        <v>0</v>
      </c>
      <c r="T99" s="4">
        <f t="shared" si="53"/>
        <v>884</v>
      </c>
      <c r="U99" s="83">
        <f t="shared" si="40"/>
        <v>1580</v>
      </c>
      <c r="V99" s="83">
        <f t="shared" si="41"/>
        <v>1580</v>
      </c>
      <c r="W99" s="83">
        <f t="shared" si="42"/>
        <v>1580</v>
      </c>
      <c r="X99" s="4"/>
      <c r="Y99" s="18"/>
      <c r="Z99" s="18"/>
      <c r="AA99" s="18"/>
      <c r="AB99" s="50"/>
    </row>
    <row r="100" spans="1:28" ht="15" customHeight="1">
      <c r="A100" s="3">
        <v>86</v>
      </c>
      <c r="B100" s="34">
        <f t="shared" si="31"/>
        <v>45518</v>
      </c>
      <c r="C100" s="2">
        <f t="shared" si="32"/>
        <v>884</v>
      </c>
      <c r="D100" s="5">
        <f t="shared" si="33"/>
        <v>1578</v>
      </c>
      <c r="E100" s="35">
        <f t="shared" si="43"/>
        <v>712</v>
      </c>
      <c r="F100" s="35">
        <f t="shared" si="44"/>
        <v>732</v>
      </c>
      <c r="G100" s="35">
        <f t="shared" si="45"/>
        <v>732</v>
      </c>
      <c r="H100" s="18">
        <f t="shared" si="46"/>
        <v>1750</v>
      </c>
      <c r="I100" s="18">
        <f t="shared" si="47"/>
        <v>1730</v>
      </c>
      <c r="J100" s="18">
        <f t="shared" si="48"/>
        <v>1730</v>
      </c>
      <c r="K100" s="18">
        <f t="shared" ref="K100:M100" si="59">K99</f>
        <v>2000</v>
      </c>
      <c r="L100" s="18">
        <f t="shared" si="59"/>
        <v>2000</v>
      </c>
      <c r="M100" s="18">
        <f t="shared" si="59"/>
        <v>2000</v>
      </c>
      <c r="N100" s="18">
        <f t="shared" si="50"/>
        <v>-250</v>
      </c>
      <c r="O100" s="18">
        <f t="shared" si="51"/>
        <v>-270</v>
      </c>
      <c r="P100" s="18">
        <f t="shared" si="52"/>
        <v>-270</v>
      </c>
      <c r="Q100" s="35">
        <f t="shared" si="35"/>
        <v>0</v>
      </c>
      <c r="R100" s="35">
        <f t="shared" si="35"/>
        <v>0</v>
      </c>
      <c r="S100" s="35">
        <f t="shared" si="35"/>
        <v>0</v>
      </c>
      <c r="T100" s="4">
        <f t="shared" si="53"/>
        <v>882</v>
      </c>
      <c r="U100" s="83">
        <f t="shared" si="40"/>
        <v>1580</v>
      </c>
      <c r="V100" s="83">
        <f t="shared" si="41"/>
        <v>1580</v>
      </c>
      <c r="W100" s="83">
        <f t="shared" si="42"/>
        <v>1580</v>
      </c>
      <c r="X100" s="4"/>
      <c r="Y100" s="18"/>
      <c r="Z100" s="18"/>
      <c r="AA100" s="18"/>
      <c r="AB100" s="50"/>
    </row>
    <row r="101" spans="1:28" ht="15" customHeight="1">
      <c r="A101" s="3">
        <v>87</v>
      </c>
      <c r="B101" s="34">
        <f t="shared" si="31"/>
        <v>45519</v>
      </c>
      <c r="C101" s="2">
        <f t="shared" si="32"/>
        <v>884</v>
      </c>
      <c r="D101" s="5">
        <f t="shared" si="33"/>
        <v>1576</v>
      </c>
      <c r="E101" s="35">
        <f t="shared" si="43"/>
        <v>710</v>
      </c>
      <c r="F101" s="35">
        <f t="shared" si="44"/>
        <v>730</v>
      </c>
      <c r="G101" s="35">
        <f t="shared" si="45"/>
        <v>730</v>
      </c>
      <c r="H101" s="18">
        <f t="shared" si="46"/>
        <v>1750</v>
      </c>
      <c r="I101" s="18">
        <f t="shared" si="47"/>
        <v>1730</v>
      </c>
      <c r="J101" s="18">
        <f t="shared" si="48"/>
        <v>1730</v>
      </c>
      <c r="K101" s="18">
        <f t="shared" ref="K101:M101" si="60">K100</f>
        <v>2000</v>
      </c>
      <c r="L101" s="18">
        <f t="shared" si="60"/>
        <v>2000</v>
      </c>
      <c r="M101" s="18">
        <f t="shared" si="60"/>
        <v>2000</v>
      </c>
      <c r="N101" s="18">
        <f t="shared" si="50"/>
        <v>-250</v>
      </c>
      <c r="O101" s="18">
        <f t="shared" si="51"/>
        <v>-270</v>
      </c>
      <c r="P101" s="18">
        <f t="shared" si="52"/>
        <v>-270</v>
      </c>
      <c r="Q101" s="35">
        <f t="shared" si="35"/>
        <v>0</v>
      </c>
      <c r="R101" s="35">
        <f t="shared" si="35"/>
        <v>0</v>
      </c>
      <c r="S101" s="35">
        <f t="shared" si="35"/>
        <v>0</v>
      </c>
      <c r="T101" s="4">
        <f t="shared" si="53"/>
        <v>880</v>
      </c>
      <c r="U101" s="83">
        <f t="shared" si="40"/>
        <v>1580</v>
      </c>
      <c r="V101" s="83">
        <f t="shared" si="41"/>
        <v>1580</v>
      </c>
      <c r="W101" s="83">
        <f t="shared" si="42"/>
        <v>1580</v>
      </c>
      <c r="X101" s="4"/>
      <c r="Y101" s="18"/>
      <c r="Z101" s="18"/>
      <c r="AA101" s="18"/>
      <c r="AB101" s="50"/>
    </row>
    <row r="102" spans="1:28" ht="15" customHeight="1">
      <c r="A102" s="3">
        <v>88</v>
      </c>
      <c r="B102" s="34">
        <f t="shared" si="31"/>
        <v>45520</v>
      </c>
      <c r="C102" s="2">
        <f t="shared" si="32"/>
        <v>884</v>
      </c>
      <c r="D102" s="5">
        <f t="shared" si="33"/>
        <v>1574</v>
      </c>
      <c r="E102" s="35">
        <f t="shared" si="43"/>
        <v>708</v>
      </c>
      <c r="F102" s="35">
        <f t="shared" si="44"/>
        <v>728</v>
      </c>
      <c r="G102" s="35">
        <f t="shared" si="45"/>
        <v>728</v>
      </c>
      <c r="H102" s="18">
        <f t="shared" si="46"/>
        <v>1750</v>
      </c>
      <c r="I102" s="18">
        <f t="shared" si="47"/>
        <v>1730</v>
      </c>
      <c r="J102" s="18">
        <f t="shared" si="48"/>
        <v>1730</v>
      </c>
      <c r="K102" s="18">
        <f t="shared" ref="K102:M102" si="61">K101</f>
        <v>2000</v>
      </c>
      <c r="L102" s="18">
        <f t="shared" si="61"/>
        <v>2000</v>
      </c>
      <c r="M102" s="18">
        <f t="shared" si="61"/>
        <v>2000</v>
      </c>
      <c r="N102" s="18">
        <f t="shared" si="50"/>
        <v>-250</v>
      </c>
      <c r="O102" s="18">
        <f t="shared" si="51"/>
        <v>-270</v>
      </c>
      <c r="P102" s="18">
        <f t="shared" si="52"/>
        <v>-270</v>
      </c>
      <c r="Q102" s="35">
        <f t="shared" si="35"/>
        <v>0</v>
      </c>
      <c r="R102" s="35">
        <f t="shared" si="35"/>
        <v>0</v>
      </c>
      <c r="S102" s="35">
        <f t="shared" si="35"/>
        <v>0</v>
      </c>
      <c r="T102" s="4">
        <f t="shared" si="53"/>
        <v>878</v>
      </c>
      <c r="U102" s="83">
        <f t="shared" si="40"/>
        <v>1580</v>
      </c>
      <c r="V102" s="83">
        <f t="shared" si="41"/>
        <v>1580</v>
      </c>
      <c r="W102" s="83">
        <f t="shared" si="42"/>
        <v>1580</v>
      </c>
      <c r="X102" s="4"/>
      <c r="Y102" s="18"/>
      <c r="Z102" s="18"/>
      <c r="AA102" s="18"/>
      <c r="AB102" s="50"/>
    </row>
    <row r="103" spans="1:28" ht="15" customHeight="1">
      <c r="A103" s="3">
        <v>89</v>
      </c>
      <c r="B103" s="34">
        <f t="shared" si="31"/>
        <v>45521</v>
      </c>
      <c r="C103" s="2">
        <f t="shared" si="32"/>
        <v>884</v>
      </c>
      <c r="D103" s="5">
        <f t="shared" si="33"/>
        <v>1572</v>
      </c>
      <c r="E103" s="35">
        <f t="shared" si="43"/>
        <v>706</v>
      </c>
      <c r="F103" s="35">
        <f t="shared" si="44"/>
        <v>726</v>
      </c>
      <c r="G103" s="35">
        <f t="shared" si="45"/>
        <v>726</v>
      </c>
      <c r="H103" s="18">
        <f t="shared" si="46"/>
        <v>1750</v>
      </c>
      <c r="I103" s="18">
        <f t="shared" si="47"/>
        <v>1730</v>
      </c>
      <c r="J103" s="18">
        <f t="shared" si="48"/>
        <v>1730</v>
      </c>
      <c r="K103" s="18">
        <f t="shared" ref="K103:M103" si="62">K102</f>
        <v>2000</v>
      </c>
      <c r="L103" s="18">
        <f t="shared" si="62"/>
        <v>2000</v>
      </c>
      <c r="M103" s="18">
        <f t="shared" si="62"/>
        <v>2000</v>
      </c>
      <c r="N103" s="18">
        <f t="shared" si="50"/>
        <v>-250</v>
      </c>
      <c r="O103" s="18">
        <f t="shared" si="51"/>
        <v>-270</v>
      </c>
      <c r="P103" s="18">
        <f t="shared" si="52"/>
        <v>-270</v>
      </c>
      <c r="Q103" s="35">
        <f t="shared" si="35"/>
        <v>0</v>
      </c>
      <c r="R103" s="35">
        <f t="shared" si="35"/>
        <v>0</v>
      </c>
      <c r="S103" s="35">
        <f t="shared" si="35"/>
        <v>0</v>
      </c>
      <c r="T103" s="4">
        <f t="shared" si="53"/>
        <v>876</v>
      </c>
      <c r="U103" s="83">
        <f t="shared" si="40"/>
        <v>1580</v>
      </c>
      <c r="V103" s="83">
        <f t="shared" si="41"/>
        <v>1580</v>
      </c>
      <c r="W103" s="83">
        <f t="shared" si="42"/>
        <v>1580</v>
      </c>
      <c r="X103" s="4"/>
      <c r="Y103" s="18"/>
      <c r="Z103" s="18"/>
      <c r="AA103" s="18"/>
      <c r="AB103" s="50"/>
    </row>
    <row r="104" spans="1:28" ht="15" customHeight="1">
      <c r="A104" s="3">
        <v>90</v>
      </c>
      <c r="B104" s="34">
        <f t="shared" si="31"/>
        <v>45522</v>
      </c>
      <c r="C104" s="2">
        <f t="shared" si="32"/>
        <v>884</v>
      </c>
      <c r="D104" s="5">
        <f t="shared" si="33"/>
        <v>1570</v>
      </c>
      <c r="E104" s="35">
        <f t="shared" si="43"/>
        <v>704</v>
      </c>
      <c r="F104" s="35">
        <f t="shared" si="44"/>
        <v>724</v>
      </c>
      <c r="G104" s="35">
        <f t="shared" si="45"/>
        <v>724</v>
      </c>
      <c r="H104" s="18">
        <f t="shared" si="46"/>
        <v>1750</v>
      </c>
      <c r="I104" s="18">
        <f t="shared" si="47"/>
        <v>1730</v>
      </c>
      <c r="J104" s="18">
        <f t="shared" si="48"/>
        <v>1730</v>
      </c>
      <c r="K104" s="18">
        <f t="shared" ref="K104:M104" si="63">K103</f>
        <v>2000</v>
      </c>
      <c r="L104" s="18">
        <f t="shared" si="63"/>
        <v>2000</v>
      </c>
      <c r="M104" s="18">
        <f t="shared" si="63"/>
        <v>2000</v>
      </c>
      <c r="N104" s="18">
        <f t="shared" si="50"/>
        <v>-250</v>
      </c>
      <c r="O104" s="18">
        <f t="shared" si="51"/>
        <v>-270</v>
      </c>
      <c r="P104" s="18">
        <f t="shared" si="52"/>
        <v>-270</v>
      </c>
      <c r="Q104" s="35">
        <f t="shared" si="35"/>
        <v>0</v>
      </c>
      <c r="R104" s="35">
        <f t="shared" si="35"/>
        <v>0</v>
      </c>
      <c r="S104" s="35">
        <f t="shared" si="35"/>
        <v>0</v>
      </c>
      <c r="T104" s="4">
        <f t="shared" si="53"/>
        <v>874</v>
      </c>
      <c r="U104" s="83">
        <f t="shared" si="40"/>
        <v>1580</v>
      </c>
      <c r="V104" s="83">
        <f t="shared" si="41"/>
        <v>1580</v>
      </c>
      <c r="W104" s="83">
        <f t="shared" si="42"/>
        <v>1580</v>
      </c>
      <c r="X104" s="4"/>
      <c r="Y104" s="18"/>
      <c r="Z104" s="18"/>
      <c r="AA104" s="18"/>
      <c r="AB104" s="50"/>
    </row>
    <row r="105" spans="1:28" ht="15" customHeight="1">
      <c r="A105" s="3">
        <v>91</v>
      </c>
      <c r="B105" s="34">
        <f t="shared" si="31"/>
        <v>45523</v>
      </c>
      <c r="C105" s="2">
        <f t="shared" si="32"/>
        <v>884</v>
      </c>
      <c r="D105" s="5">
        <f t="shared" si="33"/>
        <v>1568</v>
      </c>
      <c r="E105" s="35">
        <f t="shared" si="43"/>
        <v>702</v>
      </c>
      <c r="F105" s="35">
        <f t="shared" si="44"/>
        <v>722</v>
      </c>
      <c r="G105" s="35">
        <f t="shared" si="45"/>
        <v>722</v>
      </c>
      <c r="H105" s="18">
        <f t="shared" si="46"/>
        <v>1750</v>
      </c>
      <c r="I105" s="18">
        <f t="shared" si="47"/>
        <v>1730</v>
      </c>
      <c r="J105" s="18">
        <f t="shared" si="48"/>
        <v>1730</v>
      </c>
      <c r="K105" s="18">
        <f t="shared" ref="K105:M105" si="64">K104</f>
        <v>2000</v>
      </c>
      <c r="L105" s="18">
        <f t="shared" si="64"/>
        <v>2000</v>
      </c>
      <c r="M105" s="18">
        <f t="shared" si="64"/>
        <v>2000</v>
      </c>
      <c r="N105" s="18">
        <f t="shared" si="50"/>
        <v>-250</v>
      </c>
      <c r="O105" s="18">
        <f t="shared" si="51"/>
        <v>-270</v>
      </c>
      <c r="P105" s="18">
        <f t="shared" si="52"/>
        <v>-270</v>
      </c>
      <c r="Q105" s="35">
        <f t="shared" si="35"/>
        <v>0</v>
      </c>
      <c r="R105" s="35">
        <f t="shared" si="35"/>
        <v>0</v>
      </c>
      <c r="S105" s="35">
        <f t="shared" si="35"/>
        <v>0</v>
      </c>
      <c r="T105" s="4">
        <f t="shared" si="53"/>
        <v>872</v>
      </c>
      <c r="U105" s="83">
        <f t="shared" si="40"/>
        <v>1580</v>
      </c>
      <c r="V105" s="83">
        <f t="shared" si="41"/>
        <v>1580</v>
      </c>
      <c r="W105" s="83">
        <f t="shared" si="42"/>
        <v>1580</v>
      </c>
      <c r="X105" s="4"/>
      <c r="Y105" s="18"/>
      <c r="Z105" s="18"/>
      <c r="AA105" s="18"/>
      <c r="AB105" s="50"/>
    </row>
    <row r="106" spans="1:28" ht="15" customHeight="1">
      <c r="A106" s="3">
        <v>92</v>
      </c>
      <c r="B106" s="34">
        <f t="shared" si="31"/>
        <v>45524</v>
      </c>
      <c r="C106" s="2">
        <f t="shared" si="32"/>
        <v>884</v>
      </c>
      <c r="D106" s="5">
        <f t="shared" si="33"/>
        <v>1566</v>
      </c>
      <c r="E106" s="35">
        <f t="shared" si="43"/>
        <v>700</v>
      </c>
      <c r="F106" s="35">
        <f t="shared" si="44"/>
        <v>720</v>
      </c>
      <c r="G106" s="35">
        <f t="shared" si="45"/>
        <v>720</v>
      </c>
      <c r="H106" s="18">
        <f t="shared" si="46"/>
        <v>1750</v>
      </c>
      <c r="I106" s="18">
        <f t="shared" si="47"/>
        <v>1730</v>
      </c>
      <c r="J106" s="18">
        <f t="shared" si="48"/>
        <v>1730</v>
      </c>
      <c r="K106" s="18">
        <f t="shared" ref="K106:M106" si="65">K105</f>
        <v>2000</v>
      </c>
      <c r="L106" s="18">
        <f t="shared" si="65"/>
        <v>2000</v>
      </c>
      <c r="M106" s="18">
        <f t="shared" si="65"/>
        <v>2000</v>
      </c>
      <c r="N106" s="18">
        <f t="shared" si="50"/>
        <v>-250</v>
      </c>
      <c r="O106" s="18">
        <f t="shared" si="51"/>
        <v>-270</v>
      </c>
      <c r="P106" s="18">
        <f t="shared" si="52"/>
        <v>-270</v>
      </c>
      <c r="Q106" s="35">
        <f t="shared" si="35"/>
        <v>0</v>
      </c>
      <c r="R106" s="35">
        <f t="shared" si="35"/>
        <v>0</v>
      </c>
      <c r="S106" s="35">
        <f t="shared" si="35"/>
        <v>0</v>
      </c>
      <c r="T106" s="4">
        <f t="shared" si="53"/>
        <v>870</v>
      </c>
      <c r="U106" s="83">
        <f t="shared" si="40"/>
        <v>1580</v>
      </c>
      <c r="V106" s="83">
        <f t="shared" si="41"/>
        <v>1580</v>
      </c>
      <c r="W106" s="83">
        <f t="shared" si="42"/>
        <v>1580</v>
      </c>
      <c r="X106" s="4"/>
      <c r="Y106" s="18"/>
      <c r="Z106" s="18"/>
      <c r="AA106" s="18"/>
      <c r="AB106" s="50"/>
    </row>
    <row r="107" spans="1:28" ht="15" customHeight="1">
      <c r="A107" s="3">
        <v>93</v>
      </c>
      <c r="B107" s="34">
        <f t="shared" si="31"/>
        <v>45525</v>
      </c>
      <c r="C107" s="2">
        <f t="shared" si="32"/>
        <v>884</v>
      </c>
      <c r="D107" s="5">
        <f t="shared" si="33"/>
        <v>1564</v>
      </c>
      <c r="E107" s="35">
        <f t="shared" si="43"/>
        <v>698</v>
      </c>
      <c r="F107" s="35">
        <f t="shared" si="44"/>
        <v>718</v>
      </c>
      <c r="G107" s="35">
        <f t="shared" si="45"/>
        <v>718</v>
      </c>
      <c r="H107" s="18">
        <f t="shared" si="46"/>
        <v>1750</v>
      </c>
      <c r="I107" s="18">
        <f t="shared" si="47"/>
        <v>1730</v>
      </c>
      <c r="J107" s="18">
        <f t="shared" si="48"/>
        <v>1730</v>
      </c>
      <c r="K107" s="18">
        <f t="shared" ref="K107:M107" si="66">K106</f>
        <v>2000</v>
      </c>
      <c r="L107" s="18">
        <f t="shared" si="66"/>
        <v>2000</v>
      </c>
      <c r="M107" s="18">
        <f t="shared" si="66"/>
        <v>2000</v>
      </c>
      <c r="N107" s="18">
        <f t="shared" si="50"/>
        <v>-250</v>
      </c>
      <c r="O107" s="18">
        <f t="shared" si="51"/>
        <v>-270</v>
      </c>
      <c r="P107" s="18">
        <f t="shared" si="52"/>
        <v>-270</v>
      </c>
      <c r="Q107" s="35">
        <f t="shared" si="35"/>
        <v>0</v>
      </c>
      <c r="R107" s="35">
        <f t="shared" si="35"/>
        <v>0</v>
      </c>
      <c r="S107" s="35">
        <f t="shared" si="35"/>
        <v>0</v>
      </c>
      <c r="T107" s="4">
        <f t="shared" si="53"/>
        <v>868</v>
      </c>
      <c r="U107" s="83">
        <f t="shared" si="40"/>
        <v>1580</v>
      </c>
      <c r="V107" s="83">
        <f t="shared" si="41"/>
        <v>1580</v>
      </c>
      <c r="W107" s="83">
        <f t="shared" si="42"/>
        <v>1580</v>
      </c>
      <c r="X107" s="4"/>
      <c r="Y107" s="18"/>
      <c r="Z107" s="18"/>
      <c r="AA107" s="18"/>
      <c r="AB107" s="50"/>
    </row>
    <row r="108" spans="1:28" ht="15" customHeight="1">
      <c r="A108" s="3">
        <v>94</v>
      </c>
      <c r="B108" s="34">
        <f t="shared" si="31"/>
        <v>45526</v>
      </c>
      <c r="C108" s="2">
        <f t="shared" si="32"/>
        <v>884</v>
      </c>
      <c r="D108" s="5">
        <f t="shared" si="33"/>
        <v>1562</v>
      </c>
      <c r="E108" s="35">
        <f t="shared" si="43"/>
        <v>696</v>
      </c>
      <c r="F108" s="35">
        <f t="shared" si="44"/>
        <v>716</v>
      </c>
      <c r="G108" s="35">
        <f t="shared" si="45"/>
        <v>716</v>
      </c>
      <c r="H108" s="18">
        <f t="shared" si="46"/>
        <v>1750</v>
      </c>
      <c r="I108" s="18">
        <f t="shared" si="47"/>
        <v>1730</v>
      </c>
      <c r="J108" s="18">
        <f t="shared" si="48"/>
        <v>1730</v>
      </c>
      <c r="K108" s="18">
        <f t="shared" ref="K108:M108" si="67">K107</f>
        <v>2000</v>
      </c>
      <c r="L108" s="18">
        <f t="shared" si="67"/>
        <v>2000</v>
      </c>
      <c r="M108" s="18">
        <f t="shared" si="67"/>
        <v>2000</v>
      </c>
      <c r="N108" s="18">
        <f t="shared" si="50"/>
        <v>-250</v>
      </c>
      <c r="O108" s="18">
        <f t="shared" si="51"/>
        <v>-270</v>
      </c>
      <c r="P108" s="18">
        <f t="shared" si="52"/>
        <v>-270</v>
      </c>
      <c r="Q108" s="35">
        <f t="shared" si="35"/>
        <v>0</v>
      </c>
      <c r="R108" s="35">
        <f t="shared" si="35"/>
        <v>0</v>
      </c>
      <c r="S108" s="35">
        <f t="shared" si="35"/>
        <v>0</v>
      </c>
      <c r="T108" s="4">
        <f t="shared" si="53"/>
        <v>866</v>
      </c>
      <c r="U108" s="83">
        <f t="shared" si="40"/>
        <v>1580</v>
      </c>
      <c r="V108" s="83">
        <f t="shared" si="41"/>
        <v>1580</v>
      </c>
      <c r="W108" s="83">
        <f t="shared" si="42"/>
        <v>1580</v>
      </c>
      <c r="X108" s="4"/>
      <c r="Y108" s="18"/>
      <c r="Z108" s="18"/>
      <c r="AA108" s="18"/>
      <c r="AB108" s="50"/>
    </row>
    <row r="109" spans="1:28" ht="15" customHeight="1">
      <c r="A109" s="3">
        <v>95</v>
      </c>
      <c r="B109" s="34">
        <f t="shared" si="31"/>
        <v>45527</v>
      </c>
      <c r="C109" s="2">
        <f t="shared" si="32"/>
        <v>884</v>
      </c>
      <c r="D109" s="5">
        <f t="shared" si="33"/>
        <v>1560</v>
      </c>
      <c r="E109" s="35">
        <f t="shared" si="43"/>
        <v>694</v>
      </c>
      <c r="F109" s="35">
        <f t="shared" si="44"/>
        <v>714</v>
      </c>
      <c r="G109" s="35">
        <f t="shared" si="45"/>
        <v>714</v>
      </c>
      <c r="H109" s="18">
        <f t="shared" si="46"/>
        <v>1750</v>
      </c>
      <c r="I109" s="18">
        <f t="shared" si="47"/>
        <v>1730</v>
      </c>
      <c r="J109" s="18">
        <f t="shared" si="48"/>
        <v>1730</v>
      </c>
      <c r="K109" s="18">
        <f t="shared" ref="K109:M109" si="68">K108</f>
        <v>2000</v>
      </c>
      <c r="L109" s="18">
        <f t="shared" si="68"/>
        <v>2000</v>
      </c>
      <c r="M109" s="18">
        <f t="shared" si="68"/>
        <v>2000</v>
      </c>
      <c r="N109" s="18">
        <f t="shared" si="50"/>
        <v>-250</v>
      </c>
      <c r="O109" s="18">
        <f t="shared" si="51"/>
        <v>-270</v>
      </c>
      <c r="P109" s="18">
        <f t="shared" si="52"/>
        <v>-270</v>
      </c>
      <c r="Q109" s="35">
        <f t="shared" si="35"/>
        <v>0</v>
      </c>
      <c r="R109" s="35">
        <f t="shared" si="35"/>
        <v>0</v>
      </c>
      <c r="S109" s="35">
        <f t="shared" si="35"/>
        <v>0</v>
      </c>
      <c r="T109" s="4">
        <f t="shared" si="53"/>
        <v>864</v>
      </c>
      <c r="U109" s="83">
        <f t="shared" si="40"/>
        <v>1580</v>
      </c>
      <c r="V109" s="83">
        <f t="shared" si="41"/>
        <v>1580</v>
      </c>
      <c r="W109" s="83">
        <f t="shared" si="42"/>
        <v>1580</v>
      </c>
      <c r="X109" s="4"/>
      <c r="Y109" s="18"/>
      <c r="Z109" s="18"/>
      <c r="AA109" s="18"/>
      <c r="AB109" s="50"/>
    </row>
    <row r="110" spans="1:28" ht="15" customHeight="1">
      <c r="A110" s="3">
        <v>96</v>
      </c>
      <c r="B110" s="34">
        <f t="shared" si="31"/>
        <v>45528</v>
      </c>
      <c r="C110" s="2">
        <f t="shared" si="32"/>
        <v>884</v>
      </c>
      <c r="D110" s="5">
        <f t="shared" si="33"/>
        <v>1558</v>
      </c>
      <c r="E110" s="35">
        <f t="shared" si="43"/>
        <v>692</v>
      </c>
      <c r="F110" s="35">
        <f t="shared" si="44"/>
        <v>712</v>
      </c>
      <c r="G110" s="35">
        <f t="shared" si="45"/>
        <v>712</v>
      </c>
      <c r="H110" s="18">
        <f t="shared" si="46"/>
        <v>1750</v>
      </c>
      <c r="I110" s="18">
        <f t="shared" si="47"/>
        <v>1730</v>
      </c>
      <c r="J110" s="18">
        <f t="shared" si="48"/>
        <v>1730</v>
      </c>
      <c r="K110" s="18">
        <f t="shared" ref="K110:M110" si="69">K109</f>
        <v>2000</v>
      </c>
      <c r="L110" s="18">
        <f t="shared" si="69"/>
        <v>2000</v>
      </c>
      <c r="M110" s="18">
        <f t="shared" si="69"/>
        <v>2000</v>
      </c>
      <c r="N110" s="18">
        <f t="shared" si="50"/>
        <v>-250</v>
      </c>
      <c r="O110" s="18">
        <f t="shared" si="51"/>
        <v>-270</v>
      </c>
      <c r="P110" s="18">
        <f t="shared" si="52"/>
        <v>-270</v>
      </c>
      <c r="Q110" s="35">
        <f t="shared" si="35"/>
        <v>0</v>
      </c>
      <c r="R110" s="35">
        <f t="shared" si="35"/>
        <v>0</v>
      </c>
      <c r="S110" s="35">
        <f t="shared" si="35"/>
        <v>0</v>
      </c>
      <c r="T110" s="4">
        <f t="shared" si="53"/>
        <v>862</v>
      </c>
      <c r="U110" s="83">
        <f t="shared" si="40"/>
        <v>1580</v>
      </c>
      <c r="V110" s="83">
        <f t="shared" si="41"/>
        <v>1580</v>
      </c>
      <c r="W110" s="83">
        <f t="shared" si="42"/>
        <v>1580</v>
      </c>
      <c r="X110" s="4"/>
      <c r="Y110" s="18"/>
      <c r="Z110" s="18"/>
      <c r="AA110" s="18"/>
      <c r="AB110" s="50"/>
    </row>
    <row r="111" spans="1:28" ht="15" customHeight="1">
      <c r="A111" s="3">
        <v>97</v>
      </c>
      <c r="B111" s="34">
        <f t="shared" si="31"/>
        <v>45529</v>
      </c>
      <c r="C111" s="2">
        <f t="shared" si="32"/>
        <v>884</v>
      </c>
      <c r="D111" s="5">
        <f t="shared" si="33"/>
        <v>1556</v>
      </c>
      <c r="E111" s="35">
        <f t="shared" si="43"/>
        <v>690</v>
      </c>
      <c r="F111" s="35">
        <f t="shared" si="44"/>
        <v>710</v>
      </c>
      <c r="G111" s="35">
        <f t="shared" si="45"/>
        <v>710</v>
      </c>
      <c r="H111" s="18">
        <f t="shared" si="46"/>
        <v>1750</v>
      </c>
      <c r="I111" s="18">
        <f t="shared" si="47"/>
        <v>1730</v>
      </c>
      <c r="J111" s="18">
        <f t="shared" si="48"/>
        <v>1730</v>
      </c>
      <c r="K111" s="18">
        <f t="shared" ref="K111:M111" si="70">K110</f>
        <v>2000</v>
      </c>
      <c r="L111" s="18">
        <f t="shared" si="70"/>
        <v>2000</v>
      </c>
      <c r="M111" s="18">
        <f t="shared" si="70"/>
        <v>2000</v>
      </c>
      <c r="N111" s="18">
        <f t="shared" si="50"/>
        <v>-250</v>
      </c>
      <c r="O111" s="18">
        <f t="shared" si="51"/>
        <v>-270</v>
      </c>
      <c r="P111" s="18">
        <f t="shared" si="52"/>
        <v>-270</v>
      </c>
      <c r="Q111" s="35">
        <f t="shared" si="35"/>
        <v>0</v>
      </c>
      <c r="R111" s="35">
        <f t="shared" si="35"/>
        <v>0</v>
      </c>
      <c r="S111" s="35">
        <f t="shared" si="35"/>
        <v>0</v>
      </c>
      <c r="T111" s="4">
        <f t="shared" si="53"/>
        <v>860</v>
      </c>
      <c r="U111" s="83">
        <f t="shared" si="40"/>
        <v>1580</v>
      </c>
      <c r="V111" s="83">
        <f t="shared" si="41"/>
        <v>1580</v>
      </c>
      <c r="W111" s="83">
        <f t="shared" si="42"/>
        <v>1580</v>
      </c>
      <c r="X111" s="4"/>
      <c r="Y111" s="18"/>
      <c r="Z111" s="18"/>
      <c r="AA111" s="18"/>
      <c r="AB111" s="50"/>
    </row>
    <row r="112" spans="1:28" ht="15" customHeight="1">
      <c r="A112" s="3">
        <v>98</v>
      </c>
      <c r="B112" s="34">
        <f t="shared" si="31"/>
        <v>45530</v>
      </c>
      <c r="C112" s="2">
        <f t="shared" si="32"/>
        <v>884</v>
      </c>
      <c r="D112" s="5">
        <f t="shared" si="33"/>
        <v>1554</v>
      </c>
      <c r="E112" s="35">
        <f t="shared" si="43"/>
        <v>688</v>
      </c>
      <c r="F112" s="35">
        <f t="shared" si="44"/>
        <v>708</v>
      </c>
      <c r="G112" s="35">
        <f t="shared" si="45"/>
        <v>708</v>
      </c>
      <c r="H112" s="18">
        <f t="shared" si="46"/>
        <v>1750</v>
      </c>
      <c r="I112" s="18">
        <f t="shared" si="47"/>
        <v>1730</v>
      </c>
      <c r="J112" s="18">
        <f t="shared" si="48"/>
        <v>1730</v>
      </c>
      <c r="K112" s="18">
        <f t="shared" ref="K112:M112" si="71">K111</f>
        <v>2000</v>
      </c>
      <c r="L112" s="18">
        <f t="shared" si="71"/>
        <v>2000</v>
      </c>
      <c r="M112" s="18">
        <f t="shared" si="71"/>
        <v>2000</v>
      </c>
      <c r="N112" s="18">
        <f t="shared" si="50"/>
        <v>-250</v>
      </c>
      <c r="O112" s="18">
        <f t="shared" si="51"/>
        <v>-270</v>
      </c>
      <c r="P112" s="18">
        <f t="shared" si="52"/>
        <v>-270</v>
      </c>
      <c r="Q112" s="35">
        <f t="shared" ref="Q112:S143" si="72">Q111</f>
        <v>0</v>
      </c>
      <c r="R112" s="35">
        <f t="shared" si="72"/>
        <v>0</v>
      </c>
      <c r="S112" s="35">
        <f t="shared" si="72"/>
        <v>0</v>
      </c>
      <c r="T112" s="4">
        <f t="shared" si="53"/>
        <v>858</v>
      </c>
      <c r="U112" s="83">
        <f t="shared" si="40"/>
        <v>1580</v>
      </c>
      <c r="V112" s="83">
        <f t="shared" si="41"/>
        <v>1580</v>
      </c>
      <c r="W112" s="83">
        <f t="shared" si="42"/>
        <v>1580</v>
      </c>
      <c r="X112" s="4"/>
      <c r="Y112" s="18"/>
      <c r="Z112" s="18"/>
      <c r="AA112" s="18"/>
      <c r="AB112" s="50"/>
    </row>
    <row r="113" spans="1:28" ht="15" customHeight="1">
      <c r="A113" s="3">
        <v>99</v>
      </c>
      <c r="B113" s="34">
        <f t="shared" si="31"/>
        <v>45531</v>
      </c>
      <c r="C113" s="2">
        <f t="shared" si="32"/>
        <v>884</v>
      </c>
      <c r="D113" s="5">
        <f t="shared" si="33"/>
        <v>1552</v>
      </c>
      <c r="E113" s="35">
        <f t="shared" si="43"/>
        <v>686</v>
      </c>
      <c r="F113" s="35">
        <f t="shared" si="44"/>
        <v>706</v>
      </c>
      <c r="G113" s="35">
        <f t="shared" si="45"/>
        <v>706</v>
      </c>
      <c r="H113" s="18">
        <f t="shared" si="46"/>
        <v>1750</v>
      </c>
      <c r="I113" s="18">
        <f t="shared" si="47"/>
        <v>1730</v>
      </c>
      <c r="J113" s="18">
        <f t="shared" si="48"/>
        <v>1730</v>
      </c>
      <c r="K113" s="18">
        <f t="shared" ref="K113:M113" si="73">K112</f>
        <v>2000</v>
      </c>
      <c r="L113" s="18">
        <f t="shared" si="73"/>
        <v>2000</v>
      </c>
      <c r="M113" s="18">
        <f t="shared" si="73"/>
        <v>2000</v>
      </c>
      <c r="N113" s="18">
        <f t="shared" si="50"/>
        <v>-250</v>
      </c>
      <c r="O113" s="18">
        <f t="shared" si="51"/>
        <v>-270</v>
      </c>
      <c r="P113" s="18">
        <f t="shared" si="52"/>
        <v>-270</v>
      </c>
      <c r="Q113" s="35">
        <f t="shared" si="72"/>
        <v>0</v>
      </c>
      <c r="R113" s="35">
        <f t="shared" si="72"/>
        <v>0</v>
      </c>
      <c r="S113" s="35">
        <f t="shared" si="72"/>
        <v>0</v>
      </c>
      <c r="T113" s="4">
        <f t="shared" si="53"/>
        <v>856</v>
      </c>
      <c r="U113" s="83">
        <f t="shared" si="40"/>
        <v>1580</v>
      </c>
      <c r="V113" s="83">
        <f t="shared" si="41"/>
        <v>1580</v>
      </c>
      <c r="W113" s="83">
        <f t="shared" si="42"/>
        <v>1580</v>
      </c>
      <c r="X113" s="4"/>
      <c r="Y113" s="18"/>
      <c r="Z113" s="18"/>
      <c r="AA113" s="18"/>
      <c r="AB113" s="50"/>
    </row>
    <row r="114" spans="1:28" ht="15" customHeight="1">
      <c r="A114" s="3">
        <v>100</v>
      </c>
      <c r="B114" s="34">
        <f t="shared" si="31"/>
        <v>45532</v>
      </c>
      <c r="C114" s="2">
        <f t="shared" si="32"/>
        <v>884</v>
      </c>
      <c r="D114" s="5">
        <f t="shared" si="33"/>
        <v>1550</v>
      </c>
      <c r="E114" s="35">
        <f t="shared" si="43"/>
        <v>684</v>
      </c>
      <c r="F114" s="35">
        <f t="shared" si="44"/>
        <v>704</v>
      </c>
      <c r="G114" s="35">
        <f t="shared" si="45"/>
        <v>704</v>
      </c>
      <c r="H114" s="18">
        <f t="shared" si="46"/>
        <v>1750</v>
      </c>
      <c r="I114" s="18">
        <f t="shared" si="47"/>
        <v>1730</v>
      </c>
      <c r="J114" s="18">
        <f t="shared" si="48"/>
        <v>1730</v>
      </c>
      <c r="K114" s="18">
        <f t="shared" ref="K114:M114" si="74">K113</f>
        <v>2000</v>
      </c>
      <c r="L114" s="18">
        <f t="shared" si="74"/>
        <v>2000</v>
      </c>
      <c r="M114" s="18">
        <f t="shared" si="74"/>
        <v>2000</v>
      </c>
      <c r="N114" s="18">
        <f t="shared" si="50"/>
        <v>-250</v>
      </c>
      <c r="O114" s="18">
        <f t="shared" si="51"/>
        <v>-270</v>
      </c>
      <c r="P114" s="18">
        <f t="shared" si="52"/>
        <v>-270</v>
      </c>
      <c r="Q114" s="35">
        <f t="shared" si="72"/>
        <v>0</v>
      </c>
      <c r="R114" s="35">
        <f t="shared" si="72"/>
        <v>0</v>
      </c>
      <c r="S114" s="35">
        <f t="shared" si="72"/>
        <v>0</v>
      </c>
      <c r="T114" s="4">
        <f t="shared" si="53"/>
        <v>854</v>
      </c>
      <c r="U114" s="83">
        <f t="shared" si="40"/>
        <v>1580</v>
      </c>
      <c r="V114" s="83">
        <f t="shared" si="41"/>
        <v>1580</v>
      </c>
      <c r="W114" s="83">
        <f t="shared" si="42"/>
        <v>1580</v>
      </c>
      <c r="X114" s="4"/>
      <c r="Y114" s="18"/>
      <c r="Z114" s="18"/>
      <c r="AA114" s="18"/>
      <c r="AB114" s="50"/>
    </row>
    <row r="115" spans="1:28" ht="15" customHeight="1">
      <c r="A115" s="3">
        <v>101</v>
      </c>
      <c r="B115" s="34">
        <f t="shared" si="31"/>
        <v>45533</v>
      </c>
      <c r="C115" s="2">
        <f t="shared" si="32"/>
        <v>884</v>
      </c>
      <c r="D115" s="5">
        <f t="shared" si="33"/>
        <v>1548</v>
      </c>
      <c r="E115" s="35">
        <f t="shared" si="43"/>
        <v>682</v>
      </c>
      <c r="F115" s="35">
        <f t="shared" si="44"/>
        <v>702</v>
      </c>
      <c r="G115" s="35">
        <f t="shared" si="45"/>
        <v>702</v>
      </c>
      <c r="H115" s="18">
        <f t="shared" si="46"/>
        <v>1750</v>
      </c>
      <c r="I115" s="18">
        <f t="shared" si="47"/>
        <v>1730</v>
      </c>
      <c r="J115" s="18">
        <f t="shared" si="48"/>
        <v>1730</v>
      </c>
      <c r="K115" s="18">
        <f t="shared" ref="K115:M115" si="75">K114</f>
        <v>2000</v>
      </c>
      <c r="L115" s="18">
        <f t="shared" si="75"/>
        <v>2000</v>
      </c>
      <c r="M115" s="18">
        <f t="shared" si="75"/>
        <v>2000</v>
      </c>
      <c r="N115" s="18">
        <f t="shared" si="50"/>
        <v>-250</v>
      </c>
      <c r="O115" s="18">
        <f t="shared" si="51"/>
        <v>-270</v>
      </c>
      <c r="P115" s="18">
        <f t="shared" si="52"/>
        <v>-270</v>
      </c>
      <c r="Q115" s="35">
        <f t="shared" si="72"/>
        <v>0</v>
      </c>
      <c r="R115" s="35">
        <f t="shared" si="72"/>
        <v>0</v>
      </c>
      <c r="S115" s="35">
        <f t="shared" si="72"/>
        <v>0</v>
      </c>
      <c r="T115" s="4">
        <f t="shared" si="53"/>
        <v>852</v>
      </c>
      <c r="U115" s="83">
        <f t="shared" si="40"/>
        <v>1580</v>
      </c>
      <c r="V115" s="83">
        <f t="shared" si="41"/>
        <v>1580</v>
      </c>
      <c r="W115" s="83">
        <f t="shared" si="42"/>
        <v>1580</v>
      </c>
      <c r="X115" s="4"/>
      <c r="Y115" s="18"/>
      <c r="Z115" s="18"/>
      <c r="AA115" s="18"/>
      <c r="AB115" s="50"/>
    </row>
    <row r="116" spans="1:28" ht="15" customHeight="1">
      <c r="A116" s="3">
        <v>102</v>
      </c>
      <c r="B116" s="34">
        <f t="shared" si="31"/>
        <v>45534</v>
      </c>
      <c r="C116" s="2">
        <f t="shared" si="32"/>
        <v>884</v>
      </c>
      <c r="D116" s="5">
        <f t="shared" si="33"/>
        <v>1546</v>
      </c>
      <c r="E116" s="35">
        <f t="shared" si="43"/>
        <v>680</v>
      </c>
      <c r="F116" s="35">
        <f t="shared" si="44"/>
        <v>700</v>
      </c>
      <c r="G116" s="35">
        <f t="shared" si="45"/>
        <v>700</v>
      </c>
      <c r="H116" s="18">
        <f t="shared" si="46"/>
        <v>1750</v>
      </c>
      <c r="I116" s="18">
        <f t="shared" si="47"/>
        <v>1730</v>
      </c>
      <c r="J116" s="18">
        <f t="shared" si="48"/>
        <v>1730</v>
      </c>
      <c r="K116" s="18">
        <f t="shared" ref="K116:M116" si="76">K115</f>
        <v>2000</v>
      </c>
      <c r="L116" s="18">
        <f t="shared" si="76"/>
        <v>2000</v>
      </c>
      <c r="M116" s="18">
        <f t="shared" si="76"/>
        <v>2000</v>
      </c>
      <c r="N116" s="18">
        <f t="shared" si="50"/>
        <v>-250</v>
      </c>
      <c r="O116" s="18">
        <f t="shared" si="51"/>
        <v>-270</v>
      </c>
      <c r="P116" s="18">
        <f t="shared" si="52"/>
        <v>-270</v>
      </c>
      <c r="Q116" s="35">
        <f t="shared" si="72"/>
        <v>0</v>
      </c>
      <c r="R116" s="35">
        <f t="shared" si="72"/>
        <v>0</v>
      </c>
      <c r="S116" s="35">
        <f t="shared" si="72"/>
        <v>0</v>
      </c>
      <c r="T116" s="4">
        <f t="shared" si="53"/>
        <v>850</v>
      </c>
      <c r="U116" s="83">
        <f t="shared" si="40"/>
        <v>1580</v>
      </c>
      <c r="V116" s="83">
        <f t="shared" si="41"/>
        <v>1580</v>
      </c>
      <c r="W116" s="83">
        <f t="shared" si="42"/>
        <v>1580</v>
      </c>
      <c r="X116" s="4"/>
      <c r="Y116" s="18"/>
      <c r="Z116" s="18"/>
      <c r="AA116" s="18"/>
      <c r="AB116" s="50"/>
    </row>
    <row r="117" spans="1:28" ht="15" customHeight="1">
      <c r="A117" s="3">
        <f>+A116+1</f>
        <v>103</v>
      </c>
      <c r="B117" s="34">
        <f t="shared" si="31"/>
        <v>45535</v>
      </c>
      <c r="C117" s="2">
        <f t="shared" si="32"/>
        <v>884</v>
      </c>
      <c r="D117" s="5">
        <f t="shared" si="33"/>
        <v>1544</v>
      </c>
      <c r="E117" s="35">
        <f t="shared" si="43"/>
        <v>678</v>
      </c>
      <c r="F117" s="35">
        <f t="shared" si="44"/>
        <v>698</v>
      </c>
      <c r="G117" s="35">
        <f t="shared" si="45"/>
        <v>698</v>
      </c>
      <c r="H117" s="18">
        <f t="shared" si="46"/>
        <v>1750</v>
      </c>
      <c r="I117" s="18">
        <f t="shared" si="47"/>
        <v>1730</v>
      </c>
      <c r="J117" s="18">
        <f t="shared" si="48"/>
        <v>1730</v>
      </c>
      <c r="K117" s="18">
        <f t="shared" ref="K117:M117" si="77">K116</f>
        <v>2000</v>
      </c>
      <c r="L117" s="18">
        <f t="shared" si="77"/>
        <v>2000</v>
      </c>
      <c r="M117" s="18">
        <f t="shared" si="77"/>
        <v>2000</v>
      </c>
      <c r="N117" s="18">
        <f t="shared" si="50"/>
        <v>-250</v>
      </c>
      <c r="O117" s="18">
        <f t="shared" si="51"/>
        <v>-270</v>
      </c>
      <c r="P117" s="18">
        <f t="shared" si="52"/>
        <v>-270</v>
      </c>
      <c r="Q117" s="35">
        <f t="shared" si="72"/>
        <v>0</v>
      </c>
      <c r="R117" s="35">
        <f t="shared" si="72"/>
        <v>0</v>
      </c>
      <c r="S117" s="35">
        <f t="shared" si="72"/>
        <v>0</v>
      </c>
      <c r="T117" s="4">
        <f t="shared" si="53"/>
        <v>848</v>
      </c>
      <c r="U117" s="83">
        <f t="shared" si="40"/>
        <v>1580</v>
      </c>
      <c r="V117" s="83">
        <f t="shared" si="41"/>
        <v>1580</v>
      </c>
      <c r="W117" s="83">
        <f t="shared" si="42"/>
        <v>1580</v>
      </c>
      <c r="X117" s="4"/>
      <c r="Y117" s="18"/>
      <c r="Z117" s="18"/>
      <c r="AA117" s="18"/>
      <c r="AB117" s="50"/>
    </row>
    <row r="118" spans="1:28" ht="15" customHeight="1">
      <c r="A118" s="3">
        <f t="shared" ref="A118:A181" si="78">+A117+1</f>
        <v>104</v>
      </c>
      <c r="B118" s="34">
        <f t="shared" si="31"/>
        <v>45536</v>
      </c>
      <c r="C118" s="2">
        <f t="shared" si="32"/>
        <v>884</v>
      </c>
      <c r="D118" s="5">
        <f t="shared" si="33"/>
        <v>1542</v>
      </c>
      <c r="E118" s="35">
        <f t="shared" ref="E118:E147" si="79">C118+D118-H118</f>
        <v>676</v>
      </c>
      <c r="F118" s="35">
        <f t="shared" ref="F118:F147" si="80">C118+D118-I118</f>
        <v>696</v>
      </c>
      <c r="G118" s="35">
        <f t="shared" ref="G118:G147" si="81">D118+C118-J118</f>
        <v>696</v>
      </c>
      <c r="H118" s="18">
        <f t="shared" ref="H118:H147" si="82">K118+N118</f>
        <v>1750</v>
      </c>
      <c r="I118" s="18">
        <f t="shared" ref="I118:I147" si="83">L118+O118</f>
        <v>1730</v>
      </c>
      <c r="J118" s="18">
        <f t="shared" ref="J118:J147" si="84">M118+P118</f>
        <v>1730</v>
      </c>
      <c r="K118" s="18">
        <f t="shared" ref="K118:M118" si="85">K117</f>
        <v>2000</v>
      </c>
      <c r="L118" s="18">
        <f t="shared" si="85"/>
        <v>2000</v>
      </c>
      <c r="M118" s="18">
        <f t="shared" si="85"/>
        <v>2000</v>
      </c>
      <c r="N118" s="18">
        <f t="shared" ref="N118:N147" si="86">N117-Q118</f>
        <v>-250</v>
      </c>
      <c r="O118" s="18">
        <f t="shared" ref="O118:O147" si="87">O117-R118</f>
        <v>-270</v>
      </c>
      <c r="P118" s="18">
        <f t="shared" ref="P118:P147" si="88">P117-S118</f>
        <v>-270</v>
      </c>
      <c r="Q118" s="35">
        <f t="shared" si="72"/>
        <v>0</v>
      </c>
      <c r="R118" s="35">
        <f t="shared" si="72"/>
        <v>0</v>
      </c>
      <c r="S118" s="35">
        <f t="shared" si="72"/>
        <v>0</v>
      </c>
      <c r="T118" s="4">
        <f t="shared" ref="T118:T147" si="89">D118+C118-V118</f>
        <v>846</v>
      </c>
      <c r="U118" s="83">
        <f t="shared" si="40"/>
        <v>1580</v>
      </c>
      <c r="V118" s="83">
        <f t="shared" si="41"/>
        <v>1580</v>
      </c>
      <c r="W118" s="83">
        <f t="shared" si="42"/>
        <v>1580</v>
      </c>
      <c r="X118" s="4"/>
      <c r="Y118" s="18"/>
      <c r="Z118" s="18"/>
      <c r="AA118" s="18"/>
      <c r="AB118" s="50"/>
    </row>
    <row r="119" spans="1:28" ht="15" customHeight="1">
      <c r="A119" s="3">
        <f t="shared" si="78"/>
        <v>105</v>
      </c>
      <c r="B119" s="34">
        <f t="shared" si="31"/>
        <v>45537</v>
      </c>
      <c r="C119" s="2">
        <f t="shared" si="32"/>
        <v>884</v>
      </c>
      <c r="D119" s="5">
        <f t="shared" si="33"/>
        <v>1540</v>
      </c>
      <c r="E119" s="35">
        <f t="shared" si="79"/>
        <v>674</v>
      </c>
      <c r="F119" s="35">
        <f t="shared" si="80"/>
        <v>694</v>
      </c>
      <c r="G119" s="35">
        <f t="shared" si="81"/>
        <v>694</v>
      </c>
      <c r="H119" s="18">
        <f t="shared" si="82"/>
        <v>1750</v>
      </c>
      <c r="I119" s="18">
        <f t="shared" si="83"/>
        <v>1730</v>
      </c>
      <c r="J119" s="18">
        <f t="shared" si="84"/>
        <v>1730</v>
      </c>
      <c r="K119" s="18">
        <f t="shared" ref="K119:M119" si="90">K118</f>
        <v>2000</v>
      </c>
      <c r="L119" s="18">
        <f t="shared" si="90"/>
        <v>2000</v>
      </c>
      <c r="M119" s="18">
        <f t="shared" si="90"/>
        <v>2000</v>
      </c>
      <c r="N119" s="18">
        <f t="shared" si="86"/>
        <v>-250</v>
      </c>
      <c r="O119" s="18">
        <f t="shared" si="87"/>
        <v>-270</v>
      </c>
      <c r="P119" s="18">
        <f t="shared" si="88"/>
        <v>-270</v>
      </c>
      <c r="Q119" s="35">
        <f t="shared" si="72"/>
        <v>0</v>
      </c>
      <c r="R119" s="35">
        <f t="shared" si="72"/>
        <v>0</v>
      </c>
      <c r="S119" s="35">
        <f t="shared" si="72"/>
        <v>0</v>
      </c>
      <c r="T119" s="4">
        <f t="shared" si="89"/>
        <v>844</v>
      </c>
      <c r="U119" s="83">
        <f t="shared" si="40"/>
        <v>1580</v>
      </c>
      <c r="V119" s="83">
        <f t="shared" si="41"/>
        <v>1580</v>
      </c>
      <c r="W119" s="83">
        <f t="shared" si="42"/>
        <v>1580</v>
      </c>
      <c r="X119" s="4"/>
      <c r="Y119" s="18"/>
      <c r="Z119" s="18"/>
      <c r="AA119" s="18"/>
      <c r="AB119" s="50"/>
    </row>
    <row r="120" spans="1:28" ht="15" customHeight="1">
      <c r="A120" s="3">
        <f t="shared" si="78"/>
        <v>106</v>
      </c>
      <c r="B120" s="34">
        <f t="shared" si="31"/>
        <v>45538</v>
      </c>
      <c r="C120" s="2">
        <f t="shared" si="32"/>
        <v>884</v>
      </c>
      <c r="D120" s="5">
        <f t="shared" si="33"/>
        <v>1538</v>
      </c>
      <c r="E120" s="35">
        <f t="shared" si="79"/>
        <v>672</v>
      </c>
      <c r="F120" s="35">
        <f t="shared" si="80"/>
        <v>692</v>
      </c>
      <c r="G120" s="35">
        <f t="shared" si="81"/>
        <v>692</v>
      </c>
      <c r="H120" s="18">
        <f t="shared" si="82"/>
        <v>1750</v>
      </c>
      <c r="I120" s="18">
        <f t="shared" si="83"/>
        <v>1730</v>
      </c>
      <c r="J120" s="18">
        <f t="shared" si="84"/>
        <v>1730</v>
      </c>
      <c r="K120" s="18">
        <f t="shared" ref="K120:M120" si="91">K119</f>
        <v>2000</v>
      </c>
      <c r="L120" s="18">
        <f t="shared" si="91"/>
        <v>2000</v>
      </c>
      <c r="M120" s="18">
        <f t="shared" si="91"/>
        <v>2000</v>
      </c>
      <c r="N120" s="18">
        <f t="shared" si="86"/>
        <v>-250</v>
      </c>
      <c r="O120" s="18">
        <f t="shared" si="87"/>
        <v>-270</v>
      </c>
      <c r="P120" s="18">
        <f t="shared" si="88"/>
        <v>-270</v>
      </c>
      <c r="Q120" s="35">
        <f t="shared" si="72"/>
        <v>0</v>
      </c>
      <c r="R120" s="35">
        <f t="shared" si="72"/>
        <v>0</v>
      </c>
      <c r="S120" s="35">
        <f t="shared" si="72"/>
        <v>0</v>
      </c>
      <c r="T120" s="4">
        <f t="shared" si="89"/>
        <v>842</v>
      </c>
      <c r="U120" s="83">
        <f t="shared" si="40"/>
        <v>1580</v>
      </c>
      <c r="V120" s="83">
        <f t="shared" si="41"/>
        <v>1580</v>
      </c>
      <c r="W120" s="83">
        <f t="shared" si="42"/>
        <v>1580</v>
      </c>
      <c r="X120" s="4"/>
      <c r="Y120" s="18"/>
      <c r="Z120" s="18"/>
      <c r="AA120" s="18"/>
      <c r="AB120" s="50"/>
    </row>
    <row r="121" spans="1:28" ht="15" customHeight="1">
      <c r="A121" s="3">
        <f t="shared" si="78"/>
        <v>107</v>
      </c>
      <c r="B121" s="34">
        <f t="shared" si="31"/>
        <v>45539</v>
      </c>
      <c r="C121" s="2">
        <f t="shared" si="32"/>
        <v>884</v>
      </c>
      <c r="D121" s="5">
        <f t="shared" si="33"/>
        <v>1536</v>
      </c>
      <c r="E121" s="35">
        <f t="shared" si="79"/>
        <v>670</v>
      </c>
      <c r="F121" s="35">
        <f t="shared" si="80"/>
        <v>690</v>
      </c>
      <c r="G121" s="35">
        <f t="shared" si="81"/>
        <v>690</v>
      </c>
      <c r="H121" s="18">
        <f t="shared" si="82"/>
        <v>1750</v>
      </c>
      <c r="I121" s="18">
        <f t="shared" si="83"/>
        <v>1730</v>
      </c>
      <c r="J121" s="18">
        <f t="shared" si="84"/>
        <v>1730</v>
      </c>
      <c r="K121" s="18">
        <f t="shared" ref="K121:M121" si="92">K120</f>
        <v>2000</v>
      </c>
      <c r="L121" s="18">
        <f t="shared" si="92"/>
        <v>2000</v>
      </c>
      <c r="M121" s="18">
        <f t="shared" si="92"/>
        <v>2000</v>
      </c>
      <c r="N121" s="18">
        <f t="shared" si="86"/>
        <v>-250</v>
      </c>
      <c r="O121" s="18">
        <f t="shared" si="87"/>
        <v>-270</v>
      </c>
      <c r="P121" s="18">
        <f t="shared" si="88"/>
        <v>-270</v>
      </c>
      <c r="Q121" s="35">
        <f t="shared" si="72"/>
        <v>0</v>
      </c>
      <c r="R121" s="35">
        <f t="shared" si="72"/>
        <v>0</v>
      </c>
      <c r="S121" s="35">
        <f t="shared" si="72"/>
        <v>0</v>
      </c>
      <c r="T121" s="4">
        <f t="shared" si="89"/>
        <v>840</v>
      </c>
      <c r="U121" s="83">
        <f t="shared" si="40"/>
        <v>1580</v>
      </c>
      <c r="V121" s="83">
        <f t="shared" si="41"/>
        <v>1580</v>
      </c>
      <c r="W121" s="83">
        <f t="shared" si="42"/>
        <v>1580</v>
      </c>
      <c r="X121" s="4"/>
      <c r="Y121" s="18"/>
      <c r="Z121" s="18"/>
      <c r="AA121" s="18"/>
      <c r="AB121" s="50"/>
    </row>
    <row r="122" spans="1:28" ht="15" customHeight="1">
      <c r="A122" s="3">
        <f t="shared" si="78"/>
        <v>108</v>
      </c>
      <c r="B122" s="34">
        <f t="shared" si="31"/>
        <v>45540</v>
      </c>
      <c r="C122" s="2">
        <f t="shared" si="32"/>
        <v>884</v>
      </c>
      <c r="D122" s="5">
        <f t="shared" si="33"/>
        <v>1534</v>
      </c>
      <c r="E122" s="35">
        <f t="shared" si="79"/>
        <v>668</v>
      </c>
      <c r="F122" s="35">
        <f t="shared" si="80"/>
        <v>688</v>
      </c>
      <c r="G122" s="35">
        <f t="shared" si="81"/>
        <v>688</v>
      </c>
      <c r="H122" s="18">
        <f t="shared" si="82"/>
        <v>1750</v>
      </c>
      <c r="I122" s="18">
        <f t="shared" si="83"/>
        <v>1730</v>
      </c>
      <c r="J122" s="18">
        <f t="shared" si="84"/>
        <v>1730</v>
      </c>
      <c r="K122" s="18">
        <f t="shared" ref="K122:M122" si="93">K121</f>
        <v>2000</v>
      </c>
      <c r="L122" s="18">
        <f t="shared" si="93"/>
        <v>2000</v>
      </c>
      <c r="M122" s="18">
        <f t="shared" si="93"/>
        <v>2000</v>
      </c>
      <c r="N122" s="18">
        <f t="shared" si="86"/>
        <v>-250</v>
      </c>
      <c r="O122" s="18">
        <f t="shared" si="87"/>
        <v>-270</v>
      </c>
      <c r="P122" s="18">
        <f t="shared" si="88"/>
        <v>-270</v>
      </c>
      <c r="Q122" s="35">
        <f t="shared" si="72"/>
        <v>0</v>
      </c>
      <c r="R122" s="35">
        <f t="shared" si="72"/>
        <v>0</v>
      </c>
      <c r="S122" s="35">
        <f t="shared" si="72"/>
        <v>0</v>
      </c>
      <c r="T122" s="4">
        <f t="shared" si="89"/>
        <v>838</v>
      </c>
      <c r="U122" s="83">
        <f t="shared" si="40"/>
        <v>1580</v>
      </c>
      <c r="V122" s="83">
        <f t="shared" si="41"/>
        <v>1580</v>
      </c>
      <c r="W122" s="83">
        <f t="shared" si="42"/>
        <v>1580</v>
      </c>
      <c r="X122" s="4"/>
      <c r="Y122" s="18"/>
      <c r="Z122" s="18"/>
      <c r="AA122" s="18"/>
      <c r="AB122" s="50"/>
    </row>
    <row r="123" spans="1:28" ht="15" customHeight="1">
      <c r="A123" s="3">
        <f t="shared" si="78"/>
        <v>109</v>
      </c>
      <c r="B123" s="34">
        <f t="shared" si="31"/>
        <v>45541</v>
      </c>
      <c r="C123" s="2">
        <f t="shared" si="32"/>
        <v>884</v>
      </c>
      <c r="D123" s="5">
        <f t="shared" si="33"/>
        <v>1532</v>
      </c>
      <c r="E123" s="35">
        <f t="shared" si="79"/>
        <v>666</v>
      </c>
      <c r="F123" s="35">
        <f t="shared" si="80"/>
        <v>686</v>
      </c>
      <c r="G123" s="35">
        <f t="shared" si="81"/>
        <v>686</v>
      </c>
      <c r="H123" s="18">
        <f t="shared" si="82"/>
        <v>1750</v>
      </c>
      <c r="I123" s="18">
        <f t="shared" si="83"/>
        <v>1730</v>
      </c>
      <c r="J123" s="18">
        <f t="shared" si="84"/>
        <v>1730</v>
      </c>
      <c r="K123" s="18">
        <f t="shared" ref="K123:M123" si="94">K122</f>
        <v>2000</v>
      </c>
      <c r="L123" s="18">
        <f t="shared" si="94"/>
        <v>2000</v>
      </c>
      <c r="M123" s="18">
        <f t="shared" si="94"/>
        <v>2000</v>
      </c>
      <c r="N123" s="18">
        <f t="shared" si="86"/>
        <v>-250</v>
      </c>
      <c r="O123" s="18">
        <f t="shared" si="87"/>
        <v>-270</v>
      </c>
      <c r="P123" s="18">
        <f t="shared" si="88"/>
        <v>-270</v>
      </c>
      <c r="Q123" s="35">
        <f t="shared" si="72"/>
        <v>0</v>
      </c>
      <c r="R123" s="35">
        <f t="shared" si="72"/>
        <v>0</v>
      </c>
      <c r="S123" s="35">
        <f t="shared" si="72"/>
        <v>0</v>
      </c>
      <c r="T123" s="4">
        <f t="shared" si="89"/>
        <v>836</v>
      </c>
      <c r="U123" s="83">
        <f t="shared" si="40"/>
        <v>1580</v>
      </c>
      <c r="V123" s="83">
        <f t="shared" si="41"/>
        <v>1580</v>
      </c>
      <c r="W123" s="83">
        <f t="shared" si="42"/>
        <v>1580</v>
      </c>
      <c r="X123" s="4"/>
      <c r="Y123" s="18"/>
      <c r="Z123" s="18"/>
      <c r="AA123" s="18"/>
      <c r="AB123" s="50"/>
    </row>
    <row r="124" spans="1:28" ht="15" customHeight="1">
      <c r="A124" s="3">
        <f t="shared" si="78"/>
        <v>110</v>
      </c>
      <c r="B124" s="34">
        <f t="shared" si="31"/>
        <v>45542</v>
      </c>
      <c r="C124" s="2">
        <f t="shared" si="32"/>
        <v>884</v>
      </c>
      <c r="D124" s="5">
        <f t="shared" si="33"/>
        <v>1530</v>
      </c>
      <c r="E124" s="35">
        <f t="shared" si="79"/>
        <v>664</v>
      </c>
      <c r="F124" s="35">
        <f t="shared" si="80"/>
        <v>684</v>
      </c>
      <c r="G124" s="35">
        <f t="shared" si="81"/>
        <v>684</v>
      </c>
      <c r="H124" s="18">
        <f t="shared" si="82"/>
        <v>1750</v>
      </c>
      <c r="I124" s="18">
        <f t="shared" si="83"/>
        <v>1730</v>
      </c>
      <c r="J124" s="18">
        <f t="shared" si="84"/>
        <v>1730</v>
      </c>
      <c r="K124" s="18">
        <f t="shared" ref="K124:M124" si="95">K123</f>
        <v>2000</v>
      </c>
      <c r="L124" s="18">
        <f t="shared" si="95"/>
        <v>2000</v>
      </c>
      <c r="M124" s="18">
        <f t="shared" si="95"/>
        <v>2000</v>
      </c>
      <c r="N124" s="18">
        <f t="shared" si="86"/>
        <v>-250</v>
      </c>
      <c r="O124" s="18">
        <f t="shared" si="87"/>
        <v>-270</v>
      </c>
      <c r="P124" s="18">
        <f t="shared" si="88"/>
        <v>-270</v>
      </c>
      <c r="Q124" s="35">
        <f t="shared" si="72"/>
        <v>0</v>
      </c>
      <c r="R124" s="35">
        <f t="shared" si="72"/>
        <v>0</v>
      </c>
      <c r="S124" s="35">
        <f t="shared" si="72"/>
        <v>0</v>
      </c>
      <c r="T124" s="4">
        <f t="shared" si="89"/>
        <v>834</v>
      </c>
      <c r="U124" s="83">
        <f t="shared" si="40"/>
        <v>1580</v>
      </c>
      <c r="V124" s="83">
        <f t="shared" si="41"/>
        <v>1580</v>
      </c>
      <c r="W124" s="83">
        <f t="shared" si="42"/>
        <v>1580</v>
      </c>
      <c r="X124" s="4"/>
      <c r="Y124" s="18"/>
      <c r="Z124" s="18"/>
      <c r="AA124" s="18"/>
      <c r="AB124" s="50"/>
    </row>
    <row r="125" spans="1:28" ht="15" customHeight="1">
      <c r="A125" s="3">
        <f t="shared" si="78"/>
        <v>111</v>
      </c>
      <c r="B125" s="34">
        <f t="shared" si="31"/>
        <v>45543</v>
      </c>
      <c r="C125" s="2">
        <f t="shared" si="32"/>
        <v>884</v>
      </c>
      <c r="D125" s="5">
        <f t="shared" si="33"/>
        <v>1528</v>
      </c>
      <c r="E125" s="35">
        <f t="shared" si="79"/>
        <v>662</v>
      </c>
      <c r="F125" s="35">
        <f t="shared" si="80"/>
        <v>682</v>
      </c>
      <c r="G125" s="35">
        <f t="shared" si="81"/>
        <v>682</v>
      </c>
      <c r="H125" s="18">
        <f t="shared" si="82"/>
        <v>1750</v>
      </c>
      <c r="I125" s="18">
        <f t="shared" si="83"/>
        <v>1730</v>
      </c>
      <c r="J125" s="18">
        <f t="shared" si="84"/>
        <v>1730</v>
      </c>
      <c r="K125" s="18">
        <f t="shared" ref="K125:M125" si="96">K124</f>
        <v>2000</v>
      </c>
      <c r="L125" s="18">
        <f t="shared" si="96"/>
        <v>2000</v>
      </c>
      <c r="M125" s="18">
        <f t="shared" si="96"/>
        <v>2000</v>
      </c>
      <c r="N125" s="18">
        <f t="shared" si="86"/>
        <v>-250</v>
      </c>
      <c r="O125" s="18">
        <f t="shared" si="87"/>
        <v>-270</v>
      </c>
      <c r="P125" s="18">
        <f t="shared" si="88"/>
        <v>-270</v>
      </c>
      <c r="Q125" s="35">
        <f t="shared" si="72"/>
        <v>0</v>
      </c>
      <c r="R125" s="35">
        <f t="shared" si="72"/>
        <v>0</v>
      </c>
      <c r="S125" s="35">
        <f t="shared" si="72"/>
        <v>0</v>
      </c>
      <c r="T125" s="4">
        <f t="shared" si="89"/>
        <v>832</v>
      </c>
      <c r="U125" s="83">
        <f t="shared" si="40"/>
        <v>1580</v>
      </c>
      <c r="V125" s="83">
        <f t="shared" si="41"/>
        <v>1580</v>
      </c>
      <c r="W125" s="83">
        <f t="shared" si="42"/>
        <v>1580</v>
      </c>
      <c r="X125" s="4"/>
      <c r="Y125" s="18"/>
      <c r="Z125" s="18"/>
      <c r="AA125" s="18"/>
      <c r="AB125" s="50"/>
    </row>
    <row r="126" spans="1:28" ht="15" customHeight="1">
      <c r="A126" s="3">
        <f t="shared" si="78"/>
        <v>112</v>
      </c>
      <c r="B126" s="34">
        <f t="shared" si="31"/>
        <v>45544</v>
      </c>
      <c r="C126" s="2">
        <f t="shared" si="32"/>
        <v>884</v>
      </c>
      <c r="D126" s="5">
        <f t="shared" si="33"/>
        <v>1526</v>
      </c>
      <c r="E126" s="35">
        <f t="shared" si="79"/>
        <v>660</v>
      </c>
      <c r="F126" s="35">
        <f t="shared" si="80"/>
        <v>680</v>
      </c>
      <c r="G126" s="35">
        <f t="shared" si="81"/>
        <v>680</v>
      </c>
      <c r="H126" s="18">
        <f t="shared" si="82"/>
        <v>1750</v>
      </c>
      <c r="I126" s="18">
        <f t="shared" si="83"/>
        <v>1730</v>
      </c>
      <c r="J126" s="18">
        <f t="shared" si="84"/>
        <v>1730</v>
      </c>
      <c r="K126" s="18">
        <f t="shared" ref="K126:M126" si="97">K125</f>
        <v>2000</v>
      </c>
      <c r="L126" s="18">
        <f t="shared" si="97"/>
        <v>2000</v>
      </c>
      <c r="M126" s="18">
        <f t="shared" si="97"/>
        <v>2000</v>
      </c>
      <c r="N126" s="18">
        <f t="shared" si="86"/>
        <v>-250</v>
      </c>
      <c r="O126" s="18">
        <f t="shared" si="87"/>
        <v>-270</v>
      </c>
      <c r="P126" s="18">
        <f t="shared" si="88"/>
        <v>-270</v>
      </c>
      <c r="Q126" s="35">
        <f t="shared" si="72"/>
        <v>0</v>
      </c>
      <c r="R126" s="35">
        <f t="shared" si="72"/>
        <v>0</v>
      </c>
      <c r="S126" s="35">
        <f t="shared" si="72"/>
        <v>0</v>
      </c>
      <c r="T126" s="4">
        <f t="shared" si="89"/>
        <v>830</v>
      </c>
      <c r="U126" s="83">
        <f t="shared" si="40"/>
        <v>1580</v>
      </c>
      <c r="V126" s="83">
        <f t="shared" si="41"/>
        <v>1580</v>
      </c>
      <c r="W126" s="83">
        <f t="shared" si="42"/>
        <v>1580</v>
      </c>
      <c r="X126" s="4"/>
      <c r="Y126" s="18"/>
      <c r="Z126" s="18"/>
      <c r="AA126" s="18"/>
      <c r="AB126" s="50"/>
    </row>
    <row r="127" spans="1:28" ht="15" customHeight="1">
      <c r="A127" s="3">
        <f t="shared" si="78"/>
        <v>113</v>
      </c>
      <c r="B127" s="34">
        <f t="shared" si="31"/>
        <v>45545</v>
      </c>
      <c r="C127" s="2">
        <f t="shared" si="32"/>
        <v>884</v>
      </c>
      <c r="D127" s="5">
        <f t="shared" si="33"/>
        <v>1524</v>
      </c>
      <c r="E127" s="35">
        <f t="shared" si="79"/>
        <v>658</v>
      </c>
      <c r="F127" s="35">
        <f t="shared" si="80"/>
        <v>678</v>
      </c>
      <c r="G127" s="35">
        <f t="shared" si="81"/>
        <v>678</v>
      </c>
      <c r="H127" s="18">
        <f t="shared" si="82"/>
        <v>1750</v>
      </c>
      <c r="I127" s="18">
        <f t="shared" si="83"/>
        <v>1730</v>
      </c>
      <c r="J127" s="18">
        <f t="shared" si="84"/>
        <v>1730</v>
      </c>
      <c r="K127" s="18">
        <f t="shared" ref="K127:M127" si="98">K126</f>
        <v>2000</v>
      </c>
      <c r="L127" s="18">
        <f t="shared" si="98"/>
        <v>2000</v>
      </c>
      <c r="M127" s="18">
        <f t="shared" si="98"/>
        <v>2000</v>
      </c>
      <c r="N127" s="18">
        <f t="shared" si="86"/>
        <v>-250</v>
      </c>
      <c r="O127" s="18">
        <f t="shared" si="87"/>
        <v>-270</v>
      </c>
      <c r="P127" s="18">
        <f t="shared" si="88"/>
        <v>-270</v>
      </c>
      <c r="Q127" s="35">
        <f t="shared" si="72"/>
        <v>0</v>
      </c>
      <c r="R127" s="35">
        <f t="shared" si="72"/>
        <v>0</v>
      </c>
      <c r="S127" s="35">
        <f t="shared" si="72"/>
        <v>0</v>
      </c>
      <c r="T127" s="4">
        <f t="shared" si="89"/>
        <v>828</v>
      </c>
      <c r="U127" s="83">
        <f t="shared" si="40"/>
        <v>1580</v>
      </c>
      <c r="V127" s="83">
        <f t="shared" si="41"/>
        <v>1580</v>
      </c>
      <c r="W127" s="83">
        <f t="shared" si="42"/>
        <v>1580</v>
      </c>
      <c r="X127" s="4"/>
      <c r="Y127" s="18"/>
      <c r="Z127" s="18"/>
      <c r="AA127" s="18"/>
      <c r="AB127" s="50"/>
    </row>
    <row r="128" spans="1:28" ht="15" customHeight="1">
      <c r="A128" s="3">
        <f t="shared" si="78"/>
        <v>114</v>
      </c>
      <c r="B128" s="34">
        <f t="shared" si="31"/>
        <v>45546</v>
      </c>
      <c r="C128" s="2">
        <f t="shared" si="32"/>
        <v>884</v>
      </c>
      <c r="D128" s="5">
        <f t="shared" si="33"/>
        <v>1522</v>
      </c>
      <c r="E128" s="35">
        <f t="shared" si="79"/>
        <v>656</v>
      </c>
      <c r="F128" s="35">
        <f t="shared" si="80"/>
        <v>676</v>
      </c>
      <c r="G128" s="35">
        <f t="shared" si="81"/>
        <v>676</v>
      </c>
      <c r="H128" s="18">
        <f t="shared" si="82"/>
        <v>1750</v>
      </c>
      <c r="I128" s="18">
        <f t="shared" si="83"/>
        <v>1730</v>
      </c>
      <c r="J128" s="18">
        <f t="shared" si="84"/>
        <v>1730</v>
      </c>
      <c r="K128" s="18">
        <f t="shared" ref="K128:M128" si="99">K127</f>
        <v>2000</v>
      </c>
      <c r="L128" s="18">
        <f t="shared" si="99"/>
        <v>2000</v>
      </c>
      <c r="M128" s="18">
        <f t="shared" si="99"/>
        <v>2000</v>
      </c>
      <c r="N128" s="18">
        <f t="shared" si="86"/>
        <v>-250</v>
      </c>
      <c r="O128" s="18">
        <f t="shared" si="87"/>
        <v>-270</v>
      </c>
      <c r="P128" s="18">
        <f t="shared" si="88"/>
        <v>-270</v>
      </c>
      <c r="Q128" s="35">
        <f t="shared" si="72"/>
        <v>0</v>
      </c>
      <c r="R128" s="35">
        <f t="shared" si="72"/>
        <v>0</v>
      </c>
      <c r="S128" s="35">
        <f t="shared" si="72"/>
        <v>0</v>
      </c>
      <c r="T128" s="4">
        <f t="shared" si="89"/>
        <v>826</v>
      </c>
      <c r="U128" s="83">
        <f t="shared" si="40"/>
        <v>1580</v>
      </c>
      <c r="V128" s="83">
        <f t="shared" si="41"/>
        <v>1580</v>
      </c>
      <c r="W128" s="83">
        <f t="shared" si="42"/>
        <v>1580</v>
      </c>
      <c r="X128" s="4"/>
      <c r="Y128" s="18"/>
      <c r="Z128" s="18"/>
      <c r="AA128" s="18"/>
      <c r="AB128" s="50"/>
    </row>
    <row r="129" spans="1:28" ht="15" customHeight="1">
      <c r="A129" s="3">
        <f t="shared" si="78"/>
        <v>115</v>
      </c>
      <c r="B129" s="34">
        <f t="shared" si="31"/>
        <v>45547</v>
      </c>
      <c r="C129" s="2">
        <f t="shared" si="32"/>
        <v>884</v>
      </c>
      <c r="D129" s="5">
        <f t="shared" si="33"/>
        <v>1520</v>
      </c>
      <c r="E129" s="35">
        <f t="shared" si="79"/>
        <v>654</v>
      </c>
      <c r="F129" s="35">
        <f t="shared" si="80"/>
        <v>674</v>
      </c>
      <c r="G129" s="35">
        <f t="shared" si="81"/>
        <v>674</v>
      </c>
      <c r="H129" s="18">
        <f t="shared" si="82"/>
        <v>1750</v>
      </c>
      <c r="I129" s="18">
        <f t="shared" si="83"/>
        <v>1730</v>
      </c>
      <c r="J129" s="18">
        <f t="shared" si="84"/>
        <v>1730</v>
      </c>
      <c r="K129" s="18">
        <f t="shared" ref="K129:M129" si="100">K128</f>
        <v>2000</v>
      </c>
      <c r="L129" s="18">
        <f t="shared" si="100"/>
        <v>2000</v>
      </c>
      <c r="M129" s="18">
        <f t="shared" si="100"/>
        <v>2000</v>
      </c>
      <c r="N129" s="18">
        <f t="shared" si="86"/>
        <v>-250</v>
      </c>
      <c r="O129" s="18">
        <f t="shared" si="87"/>
        <v>-270</v>
      </c>
      <c r="P129" s="18">
        <f t="shared" si="88"/>
        <v>-270</v>
      </c>
      <c r="Q129" s="35">
        <f t="shared" si="72"/>
        <v>0</v>
      </c>
      <c r="R129" s="35">
        <f t="shared" si="72"/>
        <v>0</v>
      </c>
      <c r="S129" s="35">
        <f t="shared" si="72"/>
        <v>0</v>
      </c>
      <c r="T129" s="4">
        <f t="shared" si="89"/>
        <v>824</v>
      </c>
      <c r="U129" s="83">
        <f t="shared" si="40"/>
        <v>1580</v>
      </c>
      <c r="V129" s="83">
        <f t="shared" si="41"/>
        <v>1580</v>
      </c>
      <c r="W129" s="83">
        <f t="shared" si="42"/>
        <v>1580</v>
      </c>
      <c r="X129" s="4"/>
      <c r="Y129" s="18"/>
      <c r="Z129" s="18"/>
      <c r="AA129" s="18"/>
      <c r="AB129" s="50"/>
    </row>
    <row r="130" spans="1:28" ht="15" customHeight="1">
      <c r="A130" s="3">
        <f t="shared" si="78"/>
        <v>116</v>
      </c>
      <c r="B130" s="34">
        <f t="shared" si="31"/>
        <v>45548</v>
      </c>
      <c r="C130" s="2">
        <f t="shared" si="32"/>
        <v>884</v>
      </c>
      <c r="D130" s="5">
        <f t="shared" si="33"/>
        <v>1518</v>
      </c>
      <c r="E130" s="35">
        <f t="shared" si="79"/>
        <v>652</v>
      </c>
      <c r="F130" s="35">
        <f t="shared" si="80"/>
        <v>672</v>
      </c>
      <c r="G130" s="35">
        <f t="shared" si="81"/>
        <v>672</v>
      </c>
      <c r="H130" s="18">
        <f t="shared" si="82"/>
        <v>1750</v>
      </c>
      <c r="I130" s="18">
        <f t="shared" si="83"/>
        <v>1730</v>
      </c>
      <c r="J130" s="18">
        <f t="shared" si="84"/>
        <v>1730</v>
      </c>
      <c r="K130" s="18">
        <f t="shared" ref="K130:M130" si="101">K129</f>
        <v>2000</v>
      </c>
      <c r="L130" s="18">
        <f t="shared" si="101"/>
        <v>2000</v>
      </c>
      <c r="M130" s="18">
        <f t="shared" si="101"/>
        <v>2000</v>
      </c>
      <c r="N130" s="18">
        <f t="shared" si="86"/>
        <v>-250</v>
      </c>
      <c r="O130" s="18">
        <f t="shared" si="87"/>
        <v>-270</v>
      </c>
      <c r="P130" s="18">
        <f t="shared" si="88"/>
        <v>-270</v>
      </c>
      <c r="Q130" s="35">
        <f t="shared" si="72"/>
        <v>0</v>
      </c>
      <c r="R130" s="35">
        <f t="shared" si="72"/>
        <v>0</v>
      </c>
      <c r="S130" s="35">
        <f t="shared" si="72"/>
        <v>0</v>
      </c>
      <c r="T130" s="4">
        <f t="shared" si="89"/>
        <v>822</v>
      </c>
      <c r="U130" s="83">
        <f t="shared" si="40"/>
        <v>1580</v>
      </c>
      <c r="V130" s="83">
        <f t="shared" si="41"/>
        <v>1580</v>
      </c>
      <c r="W130" s="83">
        <f t="shared" si="42"/>
        <v>1580</v>
      </c>
      <c r="X130" s="4"/>
      <c r="Y130" s="18"/>
      <c r="Z130" s="18"/>
      <c r="AA130" s="18"/>
      <c r="AB130" s="50"/>
    </row>
    <row r="131" spans="1:28" ht="15" customHeight="1">
      <c r="A131" s="3">
        <f t="shared" si="78"/>
        <v>117</v>
      </c>
      <c r="B131" s="34">
        <f t="shared" si="31"/>
        <v>45549</v>
      </c>
      <c r="C131" s="2">
        <f t="shared" si="32"/>
        <v>884</v>
      </c>
      <c r="D131" s="5">
        <f t="shared" si="33"/>
        <v>1516</v>
      </c>
      <c r="E131" s="35">
        <f t="shared" si="79"/>
        <v>650</v>
      </c>
      <c r="F131" s="35">
        <f t="shared" si="80"/>
        <v>670</v>
      </c>
      <c r="G131" s="35">
        <f t="shared" si="81"/>
        <v>670</v>
      </c>
      <c r="H131" s="18">
        <f t="shared" si="82"/>
        <v>1750</v>
      </c>
      <c r="I131" s="18">
        <f t="shared" si="83"/>
        <v>1730</v>
      </c>
      <c r="J131" s="18">
        <f t="shared" si="84"/>
        <v>1730</v>
      </c>
      <c r="K131" s="18">
        <f t="shared" ref="K131:M131" si="102">K130</f>
        <v>2000</v>
      </c>
      <c r="L131" s="18">
        <f t="shared" si="102"/>
        <v>2000</v>
      </c>
      <c r="M131" s="18">
        <f t="shared" si="102"/>
        <v>2000</v>
      </c>
      <c r="N131" s="18">
        <f t="shared" si="86"/>
        <v>-250</v>
      </c>
      <c r="O131" s="18">
        <f t="shared" si="87"/>
        <v>-270</v>
      </c>
      <c r="P131" s="18">
        <f t="shared" si="88"/>
        <v>-270</v>
      </c>
      <c r="Q131" s="35">
        <f t="shared" si="72"/>
        <v>0</v>
      </c>
      <c r="R131" s="35">
        <f t="shared" si="72"/>
        <v>0</v>
      </c>
      <c r="S131" s="35">
        <f t="shared" si="72"/>
        <v>0</v>
      </c>
      <c r="T131" s="4">
        <f t="shared" si="89"/>
        <v>820</v>
      </c>
      <c r="U131" s="83">
        <f t="shared" si="40"/>
        <v>1580</v>
      </c>
      <c r="V131" s="83">
        <f t="shared" si="41"/>
        <v>1580</v>
      </c>
      <c r="W131" s="83">
        <f t="shared" si="42"/>
        <v>1580</v>
      </c>
      <c r="X131" s="4"/>
      <c r="Y131" s="18"/>
      <c r="Z131" s="18"/>
      <c r="AA131" s="18"/>
      <c r="AB131" s="50"/>
    </row>
    <row r="132" spans="1:28" ht="15" customHeight="1">
      <c r="A132" s="3">
        <f t="shared" si="78"/>
        <v>118</v>
      </c>
      <c r="B132" s="34">
        <f t="shared" si="31"/>
        <v>45550</v>
      </c>
      <c r="C132" s="2">
        <f t="shared" si="32"/>
        <v>884</v>
      </c>
      <c r="D132" s="5">
        <f t="shared" si="33"/>
        <v>1514</v>
      </c>
      <c r="E132" s="35">
        <f t="shared" si="79"/>
        <v>648</v>
      </c>
      <c r="F132" s="35">
        <f t="shared" si="80"/>
        <v>668</v>
      </c>
      <c r="G132" s="35">
        <f t="shared" si="81"/>
        <v>668</v>
      </c>
      <c r="H132" s="18">
        <f t="shared" si="82"/>
        <v>1750</v>
      </c>
      <c r="I132" s="18">
        <f t="shared" si="83"/>
        <v>1730</v>
      </c>
      <c r="J132" s="18">
        <f t="shared" si="84"/>
        <v>1730</v>
      </c>
      <c r="K132" s="18">
        <f t="shared" ref="K132:M132" si="103">K131</f>
        <v>2000</v>
      </c>
      <c r="L132" s="18">
        <f t="shared" si="103"/>
        <v>2000</v>
      </c>
      <c r="M132" s="18">
        <f t="shared" si="103"/>
        <v>2000</v>
      </c>
      <c r="N132" s="18">
        <f t="shared" si="86"/>
        <v>-250</v>
      </c>
      <c r="O132" s="18">
        <f t="shared" si="87"/>
        <v>-270</v>
      </c>
      <c r="P132" s="18">
        <f t="shared" si="88"/>
        <v>-270</v>
      </c>
      <c r="Q132" s="35">
        <f t="shared" si="72"/>
        <v>0</v>
      </c>
      <c r="R132" s="35">
        <f t="shared" si="72"/>
        <v>0</v>
      </c>
      <c r="S132" s="35">
        <f t="shared" si="72"/>
        <v>0</v>
      </c>
      <c r="T132" s="4">
        <f t="shared" si="89"/>
        <v>818</v>
      </c>
      <c r="U132" s="83">
        <f t="shared" si="40"/>
        <v>1580</v>
      </c>
      <c r="V132" s="83">
        <f t="shared" si="41"/>
        <v>1580</v>
      </c>
      <c r="W132" s="83">
        <f t="shared" si="42"/>
        <v>1580</v>
      </c>
      <c r="X132" s="4"/>
      <c r="Y132" s="18"/>
      <c r="Z132" s="18"/>
      <c r="AA132" s="18"/>
      <c r="AB132" s="50"/>
    </row>
    <row r="133" spans="1:28" ht="15" customHeight="1">
      <c r="A133" s="3">
        <f t="shared" si="78"/>
        <v>119</v>
      </c>
      <c r="B133" s="34">
        <f t="shared" si="31"/>
        <v>45551</v>
      </c>
      <c r="C133" s="2">
        <f t="shared" si="32"/>
        <v>884</v>
      </c>
      <c r="D133" s="5">
        <f t="shared" si="33"/>
        <v>1512</v>
      </c>
      <c r="E133" s="35">
        <f t="shared" si="79"/>
        <v>646</v>
      </c>
      <c r="F133" s="35">
        <f t="shared" si="80"/>
        <v>666</v>
      </c>
      <c r="G133" s="35">
        <f t="shared" si="81"/>
        <v>666</v>
      </c>
      <c r="H133" s="18">
        <f t="shared" si="82"/>
        <v>1750</v>
      </c>
      <c r="I133" s="18">
        <f t="shared" si="83"/>
        <v>1730</v>
      </c>
      <c r="J133" s="18">
        <f t="shared" si="84"/>
        <v>1730</v>
      </c>
      <c r="K133" s="18">
        <f t="shared" ref="K133:M133" si="104">K132</f>
        <v>2000</v>
      </c>
      <c r="L133" s="18">
        <f t="shared" si="104"/>
        <v>2000</v>
      </c>
      <c r="M133" s="18">
        <f t="shared" si="104"/>
        <v>2000</v>
      </c>
      <c r="N133" s="18">
        <f t="shared" si="86"/>
        <v>-250</v>
      </c>
      <c r="O133" s="18">
        <f t="shared" si="87"/>
        <v>-270</v>
      </c>
      <c r="P133" s="18">
        <f t="shared" si="88"/>
        <v>-270</v>
      </c>
      <c r="Q133" s="35">
        <f t="shared" si="72"/>
        <v>0</v>
      </c>
      <c r="R133" s="35">
        <f t="shared" si="72"/>
        <v>0</v>
      </c>
      <c r="S133" s="35">
        <f t="shared" si="72"/>
        <v>0</v>
      </c>
      <c r="T133" s="4">
        <f t="shared" si="89"/>
        <v>816</v>
      </c>
      <c r="U133" s="83">
        <f t="shared" si="40"/>
        <v>1580</v>
      </c>
      <c r="V133" s="83">
        <f t="shared" si="41"/>
        <v>1580</v>
      </c>
      <c r="W133" s="83">
        <f t="shared" si="42"/>
        <v>1580</v>
      </c>
      <c r="X133" s="4"/>
      <c r="Y133" s="18"/>
      <c r="Z133" s="18"/>
      <c r="AA133" s="18"/>
      <c r="AB133" s="50"/>
    </row>
    <row r="134" spans="1:28" ht="15" customHeight="1">
      <c r="A134" s="3">
        <f t="shared" si="78"/>
        <v>120</v>
      </c>
      <c r="B134" s="34">
        <f t="shared" si="31"/>
        <v>45552</v>
      </c>
      <c r="C134" s="2">
        <f t="shared" si="32"/>
        <v>884</v>
      </c>
      <c r="D134" s="5">
        <f t="shared" si="33"/>
        <v>1510</v>
      </c>
      <c r="E134" s="35">
        <f t="shared" si="79"/>
        <v>644</v>
      </c>
      <c r="F134" s="35">
        <f t="shared" si="80"/>
        <v>664</v>
      </c>
      <c r="G134" s="35">
        <f t="shared" si="81"/>
        <v>664</v>
      </c>
      <c r="H134" s="18">
        <f t="shared" si="82"/>
        <v>1750</v>
      </c>
      <c r="I134" s="18">
        <f t="shared" si="83"/>
        <v>1730</v>
      </c>
      <c r="J134" s="18">
        <f t="shared" si="84"/>
        <v>1730</v>
      </c>
      <c r="K134" s="18">
        <f t="shared" ref="K134:M134" si="105">K133</f>
        <v>2000</v>
      </c>
      <c r="L134" s="18">
        <f t="shared" si="105"/>
        <v>2000</v>
      </c>
      <c r="M134" s="18">
        <f t="shared" si="105"/>
        <v>2000</v>
      </c>
      <c r="N134" s="18">
        <f t="shared" si="86"/>
        <v>-250</v>
      </c>
      <c r="O134" s="18">
        <f t="shared" si="87"/>
        <v>-270</v>
      </c>
      <c r="P134" s="18">
        <f t="shared" si="88"/>
        <v>-270</v>
      </c>
      <c r="Q134" s="35">
        <f t="shared" si="72"/>
        <v>0</v>
      </c>
      <c r="R134" s="35">
        <f t="shared" si="72"/>
        <v>0</v>
      </c>
      <c r="S134" s="35">
        <f t="shared" si="72"/>
        <v>0</v>
      </c>
      <c r="T134" s="4">
        <f t="shared" si="89"/>
        <v>814</v>
      </c>
      <c r="U134" s="83">
        <f t="shared" si="40"/>
        <v>1580</v>
      </c>
      <c r="V134" s="83">
        <f t="shared" si="41"/>
        <v>1580</v>
      </c>
      <c r="W134" s="83">
        <f t="shared" si="42"/>
        <v>1580</v>
      </c>
      <c r="X134" s="4"/>
      <c r="Y134" s="18"/>
      <c r="Z134" s="18"/>
      <c r="AA134" s="18"/>
      <c r="AB134" s="50"/>
    </row>
    <row r="135" spans="1:28" ht="15" customHeight="1">
      <c r="A135" s="3">
        <f t="shared" si="78"/>
        <v>121</v>
      </c>
      <c r="B135" s="34">
        <f t="shared" si="31"/>
        <v>45553</v>
      </c>
      <c r="C135" s="2">
        <f t="shared" si="32"/>
        <v>884</v>
      </c>
      <c r="D135" s="5">
        <f t="shared" si="33"/>
        <v>1508</v>
      </c>
      <c r="E135" s="35">
        <f t="shared" si="79"/>
        <v>642</v>
      </c>
      <c r="F135" s="35">
        <f t="shared" si="80"/>
        <v>662</v>
      </c>
      <c r="G135" s="35">
        <f t="shared" si="81"/>
        <v>662</v>
      </c>
      <c r="H135" s="18">
        <f t="shared" si="82"/>
        <v>1750</v>
      </c>
      <c r="I135" s="18">
        <f t="shared" si="83"/>
        <v>1730</v>
      </c>
      <c r="J135" s="18">
        <f t="shared" si="84"/>
        <v>1730</v>
      </c>
      <c r="K135" s="18">
        <f t="shared" ref="K135:M135" si="106">K134</f>
        <v>2000</v>
      </c>
      <c r="L135" s="18">
        <f t="shared" si="106"/>
        <v>2000</v>
      </c>
      <c r="M135" s="18">
        <f t="shared" si="106"/>
        <v>2000</v>
      </c>
      <c r="N135" s="18">
        <f t="shared" si="86"/>
        <v>-250</v>
      </c>
      <c r="O135" s="18">
        <f t="shared" si="87"/>
        <v>-270</v>
      </c>
      <c r="P135" s="18">
        <f t="shared" si="88"/>
        <v>-270</v>
      </c>
      <c r="Q135" s="35">
        <f t="shared" si="72"/>
        <v>0</v>
      </c>
      <c r="R135" s="35">
        <f t="shared" si="72"/>
        <v>0</v>
      </c>
      <c r="S135" s="35">
        <f t="shared" si="72"/>
        <v>0</v>
      </c>
      <c r="T135" s="4">
        <f t="shared" si="89"/>
        <v>812</v>
      </c>
      <c r="U135" s="83">
        <f t="shared" si="40"/>
        <v>1580</v>
      </c>
      <c r="V135" s="83">
        <f t="shared" si="41"/>
        <v>1580</v>
      </c>
      <c r="W135" s="83">
        <f t="shared" si="42"/>
        <v>1580</v>
      </c>
      <c r="X135" s="4"/>
      <c r="Y135" s="18"/>
      <c r="Z135" s="18"/>
      <c r="AA135" s="18"/>
      <c r="AB135" s="50"/>
    </row>
    <row r="136" spans="1:28" ht="15" customHeight="1">
      <c r="A136" s="3">
        <f t="shared" si="78"/>
        <v>122</v>
      </c>
      <c r="B136" s="34">
        <f t="shared" si="31"/>
        <v>45554</v>
      </c>
      <c r="C136" s="2">
        <f t="shared" si="32"/>
        <v>884</v>
      </c>
      <c r="D136" s="5">
        <f t="shared" si="33"/>
        <v>1506</v>
      </c>
      <c r="E136" s="35">
        <f t="shared" si="79"/>
        <v>640</v>
      </c>
      <c r="F136" s="35">
        <f t="shared" si="80"/>
        <v>660</v>
      </c>
      <c r="G136" s="35">
        <f t="shared" si="81"/>
        <v>660</v>
      </c>
      <c r="H136" s="18">
        <f t="shared" si="82"/>
        <v>1750</v>
      </c>
      <c r="I136" s="18">
        <f t="shared" si="83"/>
        <v>1730</v>
      </c>
      <c r="J136" s="18">
        <f t="shared" si="84"/>
        <v>1730</v>
      </c>
      <c r="K136" s="18">
        <f t="shared" ref="K136:M136" si="107">K135</f>
        <v>2000</v>
      </c>
      <c r="L136" s="18">
        <f t="shared" si="107"/>
        <v>2000</v>
      </c>
      <c r="M136" s="18">
        <f t="shared" si="107"/>
        <v>2000</v>
      </c>
      <c r="N136" s="18">
        <f t="shared" si="86"/>
        <v>-250</v>
      </c>
      <c r="O136" s="18">
        <f t="shared" si="87"/>
        <v>-270</v>
      </c>
      <c r="P136" s="18">
        <f t="shared" si="88"/>
        <v>-270</v>
      </c>
      <c r="Q136" s="35">
        <f t="shared" si="72"/>
        <v>0</v>
      </c>
      <c r="R136" s="35">
        <f t="shared" si="72"/>
        <v>0</v>
      </c>
      <c r="S136" s="35">
        <f t="shared" si="72"/>
        <v>0</v>
      </c>
      <c r="T136" s="4">
        <f t="shared" si="89"/>
        <v>810</v>
      </c>
      <c r="U136" s="83">
        <f t="shared" si="40"/>
        <v>1580</v>
      </c>
      <c r="V136" s="83">
        <f t="shared" si="41"/>
        <v>1580</v>
      </c>
      <c r="W136" s="83">
        <f t="shared" si="42"/>
        <v>1580</v>
      </c>
      <c r="X136" s="4"/>
      <c r="Y136" s="18"/>
      <c r="Z136" s="18"/>
      <c r="AA136" s="18"/>
      <c r="AB136" s="50"/>
    </row>
    <row r="137" spans="1:28" ht="15" customHeight="1">
      <c r="A137" s="3">
        <f t="shared" si="78"/>
        <v>123</v>
      </c>
      <c r="B137" s="34">
        <f t="shared" si="31"/>
        <v>45555</v>
      </c>
      <c r="C137" s="2">
        <f t="shared" si="32"/>
        <v>884</v>
      </c>
      <c r="D137" s="5">
        <f t="shared" si="33"/>
        <v>1504</v>
      </c>
      <c r="E137" s="35">
        <f t="shared" si="79"/>
        <v>638</v>
      </c>
      <c r="F137" s="35">
        <f t="shared" si="80"/>
        <v>658</v>
      </c>
      <c r="G137" s="35">
        <f t="shared" si="81"/>
        <v>658</v>
      </c>
      <c r="H137" s="18">
        <f t="shared" si="82"/>
        <v>1750</v>
      </c>
      <c r="I137" s="18">
        <f t="shared" si="83"/>
        <v>1730</v>
      </c>
      <c r="J137" s="18">
        <f t="shared" si="84"/>
        <v>1730</v>
      </c>
      <c r="K137" s="18">
        <f t="shared" ref="K137:M137" si="108">K136</f>
        <v>2000</v>
      </c>
      <c r="L137" s="18">
        <f t="shared" si="108"/>
        <v>2000</v>
      </c>
      <c r="M137" s="18">
        <f t="shared" si="108"/>
        <v>2000</v>
      </c>
      <c r="N137" s="18">
        <f t="shared" si="86"/>
        <v>-250</v>
      </c>
      <c r="O137" s="18">
        <f t="shared" si="87"/>
        <v>-270</v>
      </c>
      <c r="P137" s="18">
        <f t="shared" si="88"/>
        <v>-270</v>
      </c>
      <c r="Q137" s="35">
        <f t="shared" si="72"/>
        <v>0</v>
      </c>
      <c r="R137" s="35">
        <f t="shared" si="72"/>
        <v>0</v>
      </c>
      <c r="S137" s="35">
        <f t="shared" si="72"/>
        <v>0</v>
      </c>
      <c r="T137" s="4">
        <f t="shared" si="89"/>
        <v>808</v>
      </c>
      <c r="U137" s="83">
        <f t="shared" si="40"/>
        <v>1580</v>
      </c>
      <c r="V137" s="83">
        <f t="shared" si="41"/>
        <v>1580</v>
      </c>
      <c r="W137" s="83">
        <f t="shared" si="42"/>
        <v>1580</v>
      </c>
      <c r="X137" s="4"/>
      <c r="Y137" s="18"/>
      <c r="Z137" s="18"/>
      <c r="AA137" s="18"/>
      <c r="AB137" s="50"/>
    </row>
    <row r="138" spans="1:28" ht="15" customHeight="1">
      <c r="A138" s="3">
        <f t="shared" si="78"/>
        <v>124</v>
      </c>
      <c r="B138" s="34">
        <f t="shared" si="31"/>
        <v>45556</v>
      </c>
      <c r="C138" s="2">
        <f t="shared" si="32"/>
        <v>884</v>
      </c>
      <c r="D138" s="5">
        <f t="shared" si="33"/>
        <v>1502</v>
      </c>
      <c r="E138" s="35">
        <f t="shared" si="79"/>
        <v>636</v>
      </c>
      <c r="F138" s="35">
        <f t="shared" si="80"/>
        <v>656</v>
      </c>
      <c r="G138" s="35">
        <f t="shared" si="81"/>
        <v>656</v>
      </c>
      <c r="H138" s="18">
        <f t="shared" si="82"/>
        <v>1750</v>
      </c>
      <c r="I138" s="18">
        <f t="shared" si="83"/>
        <v>1730</v>
      </c>
      <c r="J138" s="18">
        <f t="shared" si="84"/>
        <v>1730</v>
      </c>
      <c r="K138" s="18">
        <f t="shared" ref="K138:M138" si="109">K137</f>
        <v>2000</v>
      </c>
      <c r="L138" s="18">
        <f t="shared" si="109"/>
        <v>2000</v>
      </c>
      <c r="M138" s="18">
        <f t="shared" si="109"/>
        <v>2000</v>
      </c>
      <c r="N138" s="18">
        <f t="shared" si="86"/>
        <v>-250</v>
      </c>
      <c r="O138" s="18">
        <f t="shared" si="87"/>
        <v>-270</v>
      </c>
      <c r="P138" s="18">
        <f t="shared" si="88"/>
        <v>-270</v>
      </c>
      <c r="Q138" s="35">
        <f t="shared" si="72"/>
        <v>0</v>
      </c>
      <c r="R138" s="35">
        <f t="shared" si="72"/>
        <v>0</v>
      </c>
      <c r="S138" s="35">
        <f t="shared" si="72"/>
        <v>0</v>
      </c>
      <c r="T138" s="4">
        <f t="shared" si="89"/>
        <v>806</v>
      </c>
      <c r="U138" s="83">
        <f t="shared" si="40"/>
        <v>1580</v>
      </c>
      <c r="V138" s="83">
        <f t="shared" si="41"/>
        <v>1580</v>
      </c>
      <c r="W138" s="83">
        <f t="shared" si="42"/>
        <v>1580</v>
      </c>
      <c r="X138" s="4"/>
      <c r="Y138" s="18"/>
      <c r="Z138" s="18"/>
      <c r="AA138" s="18"/>
      <c r="AB138" s="50"/>
    </row>
    <row r="139" spans="1:28" ht="15" customHeight="1">
      <c r="A139" s="3">
        <f t="shared" si="78"/>
        <v>125</v>
      </c>
      <c r="B139" s="34">
        <f t="shared" si="31"/>
        <v>45557</v>
      </c>
      <c r="C139" s="2">
        <f t="shared" si="32"/>
        <v>884</v>
      </c>
      <c r="D139" s="5">
        <f t="shared" si="33"/>
        <v>1500</v>
      </c>
      <c r="E139" s="35">
        <f t="shared" si="79"/>
        <v>634</v>
      </c>
      <c r="F139" s="35">
        <f t="shared" si="80"/>
        <v>654</v>
      </c>
      <c r="G139" s="35">
        <f t="shared" si="81"/>
        <v>654</v>
      </c>
      <c r="H139" s="18">
        <f t="shared" si="82"/>
        <v>1750</v>
      </c>
      <c r="I139" s="18">
        <f t="shared" si="83"/>
        <v>1730</v>
      </c>
      <c r="J139" s="18">
        <f t="shared" si="84"/>
        <v>1730</v>
      </c>
      <c r="K139" s="18">
        <f t="shared" ref="K139:M139" si="110">K138</f>
        <v>2000</v>
      </c>
      <c r="L139" s="18">
        <f t="shared" si="110"/>
        <v>2000</v>
      </c>
      <c r="M139" s="18">
        <f t="shared" si="110"/>
        <v>2000</v>
      </c>
      <c r="N139" s="18">
        <f t="shared" si="86"/>
        <v>-250</v>
      </c>
      <c r="O139" s="18">
        <f t="shared" si="87"/>
        <v>-270</v>
      </c>
      <c r="P139" s="18">
        <f t="shared" si="88"/>
        <v>-270</v>
      </c>
      <c r="Q139" s="35">
        <f t="shared" si="72"/>
        <v>0</v>
      </c>
      <c r="R139" s="35">
        <f t="shared" si="72"/>
        <v>0</v>
      </c>
      <c r="S139" s="35">
        <f t="shared" si="72"/>
        <v>0</v>
      </c>
      <c r="T139" s="4">
        <f t="shared" si="89"/>
        <v>804</v>
      </c>
      <c r="U139" s="83">
        <f t="shared" si="40"/>
        <v>1580</v>
      </c>
      <c r="V139" s="83">
        <f t="shared" si="41"/>
        <v>1580</v>
      </c>
      <c r="W139" s="83">
        <f t="shared" si="42"/>
        <v>1580</v>
      </c>
      <c r="X139" s="4"/>
      <c r="Y139" s="18"/>
      <c r="Z139" s="18"/>
      <c r="AA139" s="18"/>
      <c r="AB139" s="50"/>
    </row>
    <row r="140" spans="1:28" ht="15" customHeight="1">
      <c r="A140" s="3">
        <f t="shared" si="78"/>
        <v>126</v>
      </c>
      <c r="B140" s="34">
        <f t="shared" si="31"/>
        <v>45558</v>
      </c>
      <c r="C140" s="2">
        <f t="shared" si="32"/>
        <v>884</v>
      </c>
      <c r="D140" s="5">
        <f t="shared" si="33"/>
        <v>1498</v>
      </c>
      <c r="E140" s="35">
        <f t="shared" si="79"/>
        <v>632</v>
      </c>
      <c r="F140" s="35">
        <f t="shared" si="80"/>
        <v>652</v>
      </c>
      <c r="G140" s="35">
        <f t="shared" si="81"/>
        <v>652</v>
      </c>
      <c r="H140" s="18">
        <f t="shared" si="82"/>
        <v>1750</v>
      </c>
      <c r="I140" s="18">
        <f t="shared" si="83"/>
        <v>1730</v>
      </c>
      <c r="J140" s="18">
        <f t="shared" si="84"/>
        <v>1730</v>
      </c>
      <c r="K140" s="18">
        <f t="shared" ref="K140:M140" si="111">K139</f>
        <v>2000</v>
      </c>
      <c r="L140" s="18">
        <f t="shared" si="111"/>
        <v>2000</v>
      </c>
      <c r="M140" s="18">
        <f t="shared" si="111"/>
        <v>2000</v>
      </c>
      <c r="N140" s="18">
        <f t="shared" si="86"/>
        <v>-250</v>
      </c>
      <c r="O140" s="18">
        <f t="shared" si="87"/>
        <v>-270</v>
      </c>
      <c r="P140" s="18">
        <f t="shared" si="88"/>
        <v>-270</v>
      </c>
      <c r="Q140" s="35">
        <f t="shared" si="72"/>
        <v>0</v>
      </c>
      <c r="R140" s="35">
        <f t="shared" si="72"/>
        <v>0</v>
      </c>
      <c r="S140" s="35">
        <f t="shared" si="72"/>
        <v>0</v>
      </c>
      <c r="T140" s="4">
        <f t="shared" si="89"/>
        <v>802</v>
      </c>
      <c r="U140" s="83">
        <f t="shared" si="40"/>
        <v>1580</v>
      </c>
      <c r="V140" s="83">
        <f t="shared" si="41"/>
        <v>1580</v>
      </c>
      <c r="W140" s="83">
        <f t="shared" si="42"/>
        <v>1580</v>
      </c>
      <c r="X140" s="4"/>
      <c r="Y140" s="18"/>
      <c r="Z140" s="18"/>
      <c r="AA140" s="18"/>
      <c r="AB140" s="50"/>
    </row>
    <row r="141" spans="1:28" ht="15" customHeight="1">
      <c r="A141" s="3">
        <f t="shared" si="78"/>
        <v>127</v>
      </c>
      <c r="B141" s="34">
        <f t="shared" si="31"/>
        <v>45559</v>
      </c>
      <c r="C141" s="2">
        <f t="shared" si="32"/>
        <v>884</v>
      </c>
      <c r="D141" s="5">
        <f t="shared" si="33"/>
        <v>1496</v>
      </c>
      <c r="E141" s="35">
        <f t="shared" si="79"/>
        <v>630</v>
      </c>
      <c r="F141" s="35">
        <f t="shared" si="80"/>
        <v>650</v>
      </c>
      <c r="G141" s="35">
        <f t="shared" si="81"/>
        <v>650</v>
      </c>
      <c r="H141" s="18">
        <f t="shared" si="82"/>
        <v>1750</v>
      </c>
      <c r="I141" s="18">
        <f t="shared" si="83"/>
        <v>1730</v>
      </c>
      <c r="J141" s="18">
        <f t="shared" si="84"/>
        <v>1730</v>
      </c>
      <c r="K141" s="18">
        <f t="shared" ref="K141:M141" si="112">K140</f>
        <v>2000</v>
      </c>
      <c r="L141" s="18">
        <f t="shared" si="112"/>
        <v>2000</v>
      </c>
      <c r="M141" s="18">
        <f t="shared" si="112"/>
        <v>2000</v>
      </c>
      <c r="N141" s="18">
        <f t="shared" si="86"/>
        <v>-250</v>
      </c>
      <c r="O141" s="18">
        <f t="shared" si="87"/>
        <v>-270</v>
      </c>
      <c r="P141" s="18">
        <f t="shared" si="88"/>
        <v>-270</v>
      </c>
      <c r="Q141" s="35">
        <f t="shared" si="72"/>
        <v>0</v>
      </c>
      <c r="R141" s="35">
        <f t="shared" si="72"/>
        <v>0</v>
      </c>
      <c r="S141" s="35">
        <f t="shared" si="72"/>
        <v>0</v>
      </c>
      <c r="T141" s="4">
        <f t="shared" si="89"/>
        <v>800</v>
      </c>
      <c r="U141" s="83">
        <f t="shared" si="40"/>
        <v>1580</v>
      </c>
      <c r="V141" s="83">
        <f t="shared" si="41"/>
        <v>1580</v>
      </c>
      <c r="W141" s="83">
        <f t="shared" si="42"/>
        <v>1580</v>
      </c>
      <c r="X141" s="4"/>
      <c r="Y141" s="18"/>
      <c r="Z141" s="18"/>
      <c r="AA141" s="18"/>
      <c r="AB141" s="50"/>
    </row>
    <row r="142" spans="1:28" ht="15" customHeight="1">
      <c r="A142" s="3">
        <f t="shared" si="78"/>
        <v>128</v>
      </c>
      <c r="B142" s="34">
        <f t="shared" si="31"/>
        <v>45560</v>
      </c>
      <c r="C142" s="2">
        <f t="shared" si="32"/>
        <v>884</v>
      </c>
      <c r="D142" s="5">
        <f t="shared" si="33"/>
        <v>1494</v>
      </c>
      <c r="E142" s="35">
        <f t="shared" si="79"/>
        <v>628</v>
      </c>
      <c r="F142" s="35">
        <f t="shared" si="80"/>
        <v>648</v>
      </c>
      <c r="G142" s="35">
        <f t="shared" si="81"/>
        <v>648</v>
      </c>
      <c r="H142" s="18">
        <f t="shared" si="82"/>
        <v>1750</v>
      </c>
      <c r="I142" s="18">
        <f t="shared" si="83"/>
        <v>1730</v>
      </c>
      <c r="J142" s="18">
        <f t="shared" si="84"/>
        <v>1730</v>
      </c>
      <c r="K142" s="18">
        <f t="shared" ref="K142:M142" si="113">K141</f>
        <v>2000</v>
      </c>
      <c r="L142" s="18">
        <f t="shared" si="113"/>
        <v>2000</v>
      </c>
      <c r="M142" s="18">
        <f t="shared" si="113"/>
        <v>2000</v>
      </c>
      <c r="N142" s="18">
        <f t="shared" si="86"/>
        <v>-250</v>
      </c>
      <c r="O142" s="18">
        <f t="shared" si="87"/>
        <v>-270</v>
      </c>
      <c r="P142" s="18">
        <f t="shared" si="88"/>
        <v>-270</v>
      </c>
      <c r="Q142" s="35">
        <f t="shared" si="72"/>
        <v>0</v>
      </c>
      <c r="R142" s="35">
        <f t="shared" si="72"/>
        <v>0</v>
      </c>
      <c r="S142" s="35">
        <f t="shared" si="72"/>
        <v>0</v>
      </c>
      <c r="T142" s="4">
        <f t="shared" si="89"/>
        <v>798</v>
      </c>
      <c r="U142" s="83">
        <f t="shared" si="40"/>
        <v>1580</v>
      </c>
      <c r="V142" s="83">
        <f t="shared" si="41"/>
        <v>1580</v>
      </c>
      <c r="W142" s="83">
        <f t="shared" si="42"/>
        <v>1580</v>
      </c>
      <c r="X142" s="4"/>
      <c r="Y142" s="18"/>
      <c r="Z142" s="18"/>
      <c r="AA142" s="18"/>
      <c r="AB142" s="50"/>
    </row>
    <row r="143" spans="1:28" ht="15" customHeight="1">
      <c r="A143" s="3">
        <f t="shared" si="78"/>
        <v>129</v>
      </c>
      <c r="B143" s="34">
        <f t="shared" si="31"/>
        <v>45561</v>
      </c>
      <c r="C143" s="2">
        <f t="shared" si="32"/>
        <v>884</v>
      </c>
      <c r="D143" s="5">
        <f t="shared" si="33"/>
        <v>1492</v>
      </c>
      <c r="E143" s="35">
        <f t="shared" si="79"/>
        <v>626</v>
      </c>
      <c r="F143" s="35">
        <f t="shared" si="80"/>
        <v>646</v>
      </c>
      <c r="G143" s="35">
        <f t="shared" si="81"/>
        <v>646</v>
      </c>
      <c r="H143" s="18">
        <f t="shared" si="82"/>
        <v>1750</v>
      </c>
      <c r="I143" s="18">
        <f t="shared" si="83"/>
        <v>1730</v>
      </c>
      <c r="J143" s="18">
        <f t="shared" si="84"/>
        <v>1730</v>
      </c>
      <c r="K143" s="18">
        <f t="shared" ref="K143:M143" si="114">K142</f>
        <v>2000</v>
      </c>
      <c r="L143" s="18">
        <f t="shared" si="114"/>
        <v>2000</v>
      </c>
      <c r="M143" s="18">
        <f t="shared" si="114"/>
        <v>2000</v>
      </c>
      <c r="N143" s="18">
        <f t="shared" si="86"/>
        <v>-250</v>
      </c>
      <c r="O143" s="18">
        <f t="shared" si="87"/>
        <v>-270</v>
      </c>
      <c r="P143" s="18">
        <f t="shared" si="88"/>
        <v>-270</v>
      </c>
      <c r="Q143" s="35">
        <f t="shared" si="72"/>
        <v>0</v>
      </c>
      <c r="R143" s="35">
        <f t="shared" si="72"/>
        <v>0</v>
      </c>
      <c r="S143" s="35">
        <f t="shared" si="72"/>
        <v>0</v>
      </c>
      <c r="T143" s="4">
        <f t="shared" si="89"/>
        <v>796</v>
      </c>
      <c r="U143" s="83">
        <f t="shared" si="40"/>
        <v>1580</v>
      </c>
      <c r="V143" s="83">
        <f t="shared" si="41"/>
        <v>1580</v>
      </c>
      <c r="W143" s="83">
        <f t="shared" si="42"/>
        <v>1580</v>
      </c>
      <c r="X143" s="4"/>
      <c r="Y143" s="18"/>
      <c r="Z143" s="18"/>
      <c r="AA143" s="18"/>
      <c r="AB143" s="50"/>
    </row>
    <row r="144" spans="1:28" ht="15" customHeight="1">
      <c r="A144" s="3">
        <f t="shared" si="78"/>
        <v>130</v>
      </c>
      <c r="B144" s="34">
        <f t="shared" ref="B144:B207" si="115">B143+1</f>
        <v>45562</v>
      </c>
      <c r="C144" s="2">
        <f t="shared" ref="C144:C207" si="116">C143</f>
        <v>884</v>
      </c>
      <c r="D144" s="5">
        <f t="shared" ref="D144:D207" si="117">D143-2</f>
        <v>1490</v>
      </c>
      <c r="E144" s="35">
        <f t="shared" si="79"/>
        <v>624</v>
      </c>
      <c r="F144" s="35">
        <f t="shared" si="80"/>
        <v>644</v>
      </c>
      <c r="G144" s="35">
        <f t="shared" si="81"/>
        <v>644</v>
      </c>
      <c r="H144" s="18">
        <f t="shared" si="82"/>
        <v>1750</v>
      </c>
      <c r="I144" s="18">
        <f t="shared" si="83"/>
        <v>1730</v>
      </c>
      <c r="J144" s="18">
        <f t="shared" si="84"/>
        <v>1730</v>
      </c>
      <c r="K144" s="18">
        <f t="shared" ref="K144:M144" si="118">K143</f>
        <v>2000</v>
      </c>
      <c r="L144" s="18">
        <f t="shared" si="118"/>
        <v>2000</v>
      </c>
      <c r="M144" s="18">
        <f t="shared" si="118"/>
        <v>2000</v>
      </c>
      <c r="N144" s="18">
        <f t="shared" si="86"/>
        <v>-250</v>
      </c>
      <c r="O144" s="18">
        <f t="shared" si="87"/>
        <v>-270</v>
      </c>
      <c r="P144" s="18">
        <f t="shared" si="88"/>
        <v>-270</v>
      </c>
      <c r="Q144" s="35">
        <f t="shared" ref="Q144:S175" si="119">Q143</f>
        <v>0</v>
      </c>
      <c r="R144" s="35">
        <f t="shared" si="119"/>
        <v>0</v>
      </c>
      <c r="S144" s="35">
        <f t="shared" si="119"/>
        <v>0</v>
      </c>
      <c r="T144" s="4">
        <f t="shared" si="89"/>
        <v>794</v>
      </c>
      <c r="U144" s="83">
        <f t="shared" si="40"/>
        <v>1580</v>
      </c>
      <c r="V144" s="83">
        <f t="shared" si="41"/>
        <v>1580</v>
      </c>
      <c r="W144" s="83">
        <f t="shared" si="42"/>
        <v>1580</v>
      </c>
      <c r="X144" s="4"/>
      <c r="Y144" s="18"/>
      <c r="Z144" s="18"/>
      <c r="AA144" s="18"/>
      <c r="AB144" s="50"/>
    </row>
    <row r="145" spans="1:28" ht="15" customHeight="1">
      <c r="A145" s="3">
        <f t="shared" si="78"/>
        <v>131</v>
      </c>
      <c r="B145" s="34">
        <f t="shared" si="115"/>
        <v>45563</v>
      </c>
      <c r="C145" s="2">
        <f t="shared" si="116"/>
        <v>884</v>
      </c>
      <c r="D145" s="5">
        <f t="shared" si="117"/>
        <v>1488</v>
      </c>
      <c r="E145" s="35">
        <f t="shared" si="79"/>
        <v>622</v>
      </c>
      <c r="F145" s="35">
        <f t="shared" si="80"/>
        <v>642</v>
      </c>
      <c r="G145" s="35">
        <f t="shared" si="81"/>
        <v>642</v>
      </c>
      <c r="H145" s="18">
        <f t="shared" si="82"/>
        <v>1750</v>
      </c>
      <c r="I145" s="18">
        <f t="shared" si="83"/>
        <v>1730</v>
      </c>
      <c r="J145" s="18">
        <f t="shared" si="84"/>
        <v>1730</v>
      </c>
      <c r="K145" s="18">
        <f t="shared" ref="K145:M145" si="120">K144</f>
        <v>2000</v>
      </c>
      <c r="L145" s="18">
        <f t="shared" si="120"/>
        <v>2000</v>
      </c>
      <c r="M145" s="18">
        <f t="shared" si="120"/>
        <v>2000</v>
      </c>
      <c r="N145" s="18">
        <f t="shared" si="86"/>
        <v>-250</v>
      </c>
      <c r="O145" s="18">
        <f t="shared" si="87"/>
        <v>-270</v>
      </c>
      <c r="P145" s="18">
        <f t="shared" si="88"/>
        <v>-270</v>
      </c>
      <c r="Q145" s="35">
        <f t="shared" si="119"/>
        <v>0</v>
      </c>
      <c r="R145" s="35">
        <f t="shared" si="119"/>
        <v>0</v>
      </c>
      <c r="S145" s="35">
        <f t="shared" si="119"/>
        <v>0</v>
      </c>
      <c r="T145" s="4">
        <f t="shared" si="89"/>
        <v>792</v>
      </c>
      <c r="U145" s="83">
        <f t="shared" si="40"/>
        <v>1580</v>
      </c>
      <c r="V145" s="83">
        <f t="shared" si="41"/>
        <v>1580</v>
      </c>
      <c r="W145" s="83">
        <f t="shared" si="42"/>
        <v>1580</v>
      </c>
      <c r="X145" s="4"/>
      <c r="Y145" s="18"/>
      <c r="Z145" s="18"/>
      <c r="AA145" s="18"/>
      <c r="AB145" s="50"/>
    </row>
    <row r="146" spans="1:28" ht="15" customHeight="1">
      <c r="A146" s="3">
        <f t="shared" si="78"/>
        <v>132</v>
      </c>
      <c r="B146" s="34">
        <f t="shared" si="115"/>
        <v>45564</v>
      </c>
      <c r="C146" s="2">
        <f t="shared" si="116"/>
        <v>884</v>
      </c>
      <c r="D146" s="5">
        <f t="shared" si="117"/>
        <v>1486</v>
      </c>
      <c r="E146" s="35">
        <f t="shared" si="79"/>
        <v>620</v>
      </c>
      <c r="F146" s="35">
        <f t="shared" si="80"/>
        <v>640</v>
      </c>
      <c r="G146" s="35">
        <f t="shared" si="81"/>
        <v>640</v>
      </c>
      <c r="H146" s="18">
        <f t="shared" si="82"/>
        <v>1750</v>
      </c>
      <c r="I146" s="18">
        <f t="shared" si="83"/>
        <v>1730</v>
      </c>
      <c r="J146" s="18">
        <f t="shared" si="84"/>
        <v>1730</v>
      </c>
      <c r="K146" s="18">
        <f t="shared" ref="K146:M146" si="121">K145</f>
        <v>2000</v>
      </c>
      <c r="L146" s="18">
        <f t="shared" si="121"/>
        <v>2000</v>
      </c>
      <c r="M146" s="18">
        <f t="shared" si="121"/>
        <v>2000</v>
      </c>
      <c r="N146" s="18">
        <f t="shared" si="86"/>
        <v>-250</v>
      </c>
      <c r="O146" s="18">
        <f t="shared" si="87"/>
        <v>-270</v>
      </c>
      <c r="P146" s="18">
        <f t="shared" si="88"/>
        <v>-270</v>
      </c>
      <c r="Q146" s="35">
        <f t="shared" si="119"/>
        <v>0</v>
      </c>
      <c r="R146" s="35">
        <f t="shared" si="119"/>
        <v>0</v>
      </c>
      <c r="S146" s="35">
        <f t="shared" si="119"/>
        <v>0</v>
      </c>
      <c r="T146" s="4">
        <f t="shared" si="89"/>
        <v>790</v>
      </c>
      <c r="U146" s="83">
        <f t="shared" si="40"/>
        <v>1580</v>
      </c>
      <c r="V146" s="83">
        <f t="shared" si="41"/>
        <v>1580</v>
      </c>
      <c r="W146" s="83">
        <f t="shared" si="42"/>
        <v>1580</v>
      </c>
      <c r="X146" s="4"/>
      <c r="Y146" s="18"/>
      <c r="Z146" s="18"/>
      <c r="AA146" s="18"/>
      <c r="AB146" s="50"/>
    </row>
    <row r="147" spans="1:28" ht="15" customHeight="1">
      <c r="A147" s="3">
        <f t="shared" si="78"/>
        <v>133</v>
      </c>
      <c r="B147" s="34">
        <f t="shared" si="115"/>
        <v>45565</v>
      </c>
      <c r="C147" s="2">
        <f t="shared" si="116"/>
        <v>884</v>
      </c>
      <c r="D147" s="5">
        <f t="shared" si="117"/>
        <v>1484</v>
      </c>
      <c r="E147" s="35">
        <f t="shared" si="79"/>
        <v>618</v>
      </c>
      <c r="F147" s="35">
        <f t="shared" si="80"/>
        <v>638</v>
      </c>
      <c r="G147" s="35">
        <f t="shared" si="81"/>
        <v>638</v>
      </c>
      <c r="H147" s="18">
        <f t="shared" si="82"/>
        <v>1750</v>
      </c>
      <c r="I147" s="18">
        <f t="shared" si="83"/>
        <v>1730</v>
      </c>
      <c r="J147" s="18">
        <f t="shared" si="84"/>
        <v>1730</v>
      </c>
      <c r="K147" s="18">
        <f t="shared" ref="K147:M147" si="122">K146</f>
        <v>2000</v>
      </c>
      <c r="L147" s="18">
        <f t="shared" si="122"/>
        <v>2000</v>
      </c>
      <c r="M147" s="18">
        <f t="shared" si="122"/>
        <v>2000</v>
      </c>
      <c r="N147" s="18">
        <f t="shared" si="86"/>
        <v>-250</v>
      </c>
      <c r="O147" s="18">
        <f t="shared" si="87"/>
        <v>-270</v>
      </c>
      <c r="P147" s="18">
        <f t="shared" si="88"/>
        <v>-270</v>
      </c>
      <c r="Q147" s="35">
        <f t="shared" si="119"/>
        <v>0</v>
      </c>
      <c r="R147" s="35">
        <f t="shared" si="119"/>
        <v>0</v>
      </c>
      <c r="S147" s="35">
        <f t="shared" si="119"/>
        <v>0</v>
      </c>
      <c r="T147" s="4">
        <f t="shared" si="89"/>
        <v>788</v>
      </c>
      <c r="U147" s="83">
        <f t="shared" si="40"/>
        <v>1580</v>
      </c>
      <c r="V147" s="83">
        <f t="shared" si="41"/>
        <v>1580</v>
      </c>
      <c r="W147" s="83">
        <f t="shared" si="42"/>
        <v>1580</v>
      </c>
      <c r="X147" s="4"/>
      <c r="Y147" s="18"/>
      <c r="Z147" s="18"/>
      <c r="AA147" s="18"/>
      <c r="AB147" s="50"/>
    </row>
    <row r="148" spans="1:28" ht="15" customHeight="1">
      <c r="A148" s="3">
        <f t="shared" si="78"/>
        <v>134</v>
      </c>
      <c r="B148" s="34">
        <f t="shared" si="115"/>
        <v>45566</v>
      </c>
      <c r="C148" s="2">
        <f t="shared" si="116"/>
        <v>884</v>
      </c>
      <c r="D148" s="5">
        <f t="shared" si="117"/>
        <v>1482</v>
      </c>
      <c r="E148" s="35">
        <f t="shared" ref="E148:E178" si="123">C148+D148-H148</f>
        <v>616</v>
      </c>
      <c r="F148" s="35">
        <f t="shared" ref="F148:F178" si="124">C148+D148-I148</f>
        <v>636</v>
      </c>
      <c r="G148" s="35">
        <f t="shared" ref="G148:G178" si="125">D148+C148-J148</f>
        <v>636</v>
      </c>
      <c r="H148" s="18">
        <f t="shared" ref="H148:H178" si="126">K148+N148</f>
        <v>1750</v>
      </c>
      <c r="I148" s="18">
        <f t="shared" ref="I148:I178" si="127">L148+O148</f>
        <v>1730</v>
      </c>
      <c r="J148" s="18">
        <f t="shared" ref="J148:J178" si="128">M148+P148</f>
        <v>1730</v>
      </c>
      <c r="K148" s="18">
        <f t="shared" ref="K148:M148" si="129">K147</f>
        <v>2000</v>
      </c>
      <c r="L148" s="18">
        <f t="shared" si="129"/>
        <v>2000</v>
      </c>
      <c r="M148" s="18">
        <f t="shared" si="129"/>
        <v>2000</v>
      </c>
      <c r="N148" s="18">
        <f t="shared" ref="N148:N178" si="130">N147-Q148</f>
        <v>-250</v>
      </c>
      <c r="O148" s="18">
        <f t="shared" ref="O148:O178" si="131">O147-R148</f>
        <v>-270</v>
      </c>
      <c r="P148" s="18">
        <f t="shared" ref="P148:P178" si="132">P147-S148</f>
        <v>-270</v>
      </c>
      <c r="Q148" s="35">
        <f t="shared" si="119"/>
        <v>0</v>
      </c>
      <c r="R148" s="35">
        <f t="shared" si="119"/>
        <v>0</v>
      </c>
      <c r="S148" s="35">
        <f t="shared" si="119"/>
        <v>0</v>
      </c>
      <c r="T148" s="4">
        <f t="shared" ref="T148:T178" si="133">D148+C148-V148</f>
        <v>786</v>
      </c>
      <c r="U148" s="83">
        <f t="shared" si="40"/>
        <v>1580</v>
      </c>
      <c r="V148" s="83">
        <f t="shared" si="41"/>
        <v>1580</v>
      </c>
      <c r="W148" s="83">
        <f t="shared" si="42"/>
        <v>1580</v>
      </c>
      <c r="X148" s="4"/>
      <c r="Y148" s="18"/>
      <c r="Z148" s="18"/>
      <c r="AA148" s="18"/>
      <c r="AB148" s="50"/>
    </row>
    <row r="149" spans="1:28" ht="15" customHeight="1">
      <c r="A149" s="3">
        <f t="shared" si="78"/>
        <v>135</v>
      </c>
      <c r="B149" s="34">
        <f t="shared" si="115"/>
        <v>45567</v>
      </c>
      <c r="C149" s="2">
        <f t="shared" si="116"/>
        <v>884</v>
      </c>
      <c r="D149" s="5">
        <f t="shared" si="117"/>
        <v>1480</v>
      </c>
      <c r="E149" s="35">
        <f t="shared" si="123"/>
        <v>614</v>
      </c>
      <c r="F149" s="35">
        <f t="shared" si="124"/>
        <v>634</v>
      </c>
      <c r="G149" s="35">
        <f t="shared" si="125"/>
        <v>634</v>
      </c>
      <c r="H149" s="18">
        <f t="shared" si="126"/>
        <v>1750</v>
      </c>
      <c r="I149" s="18">
        <f t="shared" si="127"/>
        <v>1730</v>
      </c>
      <c r="J149" s="18">
        <f t="shared" si="128"/>
        <v>1730</v>
      </c>
      <c r="K149" s="18">
        <f t="shared" ref="K149:M149" si="134">K148</f>
        <v>2000</v>
      </c>
      <c r="L149" s="18">
        <f t="shared" si="134"/>
        <v>2000</v>
      </c>
      <c r="M149" s="18">
        <f t="shared" si="134"/>
        <v>2000</v>
      </c>
      <c r="N149" s="18">
        <f t="shared" si="130"/>
        <v>-250</v>
      </c>
      <c r="O149" s="18">
        <f t="shared" si="131"/>
        <v>-270</v>
      </c>
      <c r="P149" s="18">
        <f t="shared" si="132"/>
        <v>-270</v>
      </c>
      <c r="Q149" s="35">
        <f t="shared" si="119"/>
        <v>0</v>
      </c>
      <c r="R149" s="35">
        <f t="shared" si="119"/>
        <v>0</v>
      </c>
      <c r="S149" s="35">
        <f t="shared" si="119"/>
        <v>0</v>
      </c>
      <c r="T149" s="4">
        <f t="shared" si="133"/>
        <v>784</v>
      </c>
      <c r="U149" s="83">
        <f t="shared" si="40"/>
        <v>1580</v>
      </c>
      <c r="V149" s="83">
        <f t="shared" si="41"/>
        <v>1580</v>
      </c>
      <c r="W149" s="83">
        <f t="shared" si="42"/>
        <v>1580</v>
      </c>
      <c r="X149" s="4"/>
      <c r="Y149" s="18"/>
      <c r="Z149" s="18"/>
      <c r="AA149" s="18"/>
      <c r="AB149" s="50"/>
    </row>
    <row r="150" spans="1:28" ht="15" customHeight="1">
      <c r="A150" s="3">
        <f t="shared" si="78"/>
        <v>136</v>
      </c>
      <c r="B150" s="34">
        <f t="shared" si="115"/>
        <v>45568</v>
      </c>
      <c r="C150" s="2">
        <f t="shared" si="116"/>
        <v>884</v>
      </c>
      <c r="D150" s="5">
        <f t="shared" si="117"/>
        <v>1478</v>
      </c>
      <c r="E150" s="35">
        <f t="shared" si="123"/>
        <v>612</v>
      </c>
      <c r="F150" s="35">
        <f t="shared" si="124"/>
        <v>632</v>
      </c>
      <c r="G150" s="35">
        <f t="shared" si="125"/>
        <v>632</v>
      </c>
      <c r="H150" s="18">
        <f t="shared" si="126"/>
        <v>1750</v>
      </c>
      <c r="I150" s="18">
        <f t="shared" si="127"/>
        <v>1730</v>
      </c>
      <c r="J150" s="18">
        <f t="shared" si="128"/>
        <v>1730</v>
      </c>
      <c r="K150" s="18">
        <f t="shared" ref="K150:M150" si="135">K149</f>
        <v>2000</v>
      </c>
      <c r="L150" s="18">
        <f t="shared" si="135"/>
        <v>2000</v>
      </c>
      <c r="M150" s="18">
        <f t="shared" si="135"/>
        <v>2000</v>
      </c>
      <c r="N150" s="18">
        <f t="shared" si="130"/>
        <v>-250</v>
      </c>
      <c r="O150" s="18">
        <f t="shared" si="131"/>
        <v>-270</v>
      </c>
      <c r="P150" s="18">
        <f t="shared" si="132"/>
        <v>-270</v>
      </c>
      <c r="Q150" s="35">
        <f t="shared" si="119"/>
        <v>0</v>
      </c>
      <c r="R150" s="35">
        <f t="shared" si="119"/>
        <v>0</v>
      </c>
      <c r="S150" s="35">
        <f t="shared" si="119"/>
        <v>0</v>
      </c>
      <c r="T150" s="4">
        <f t="shared" si="133"/>
        <v>782</v>
      </c>
      <c r="U150" s="83">
        <f t="shared" si="40"/>
        <v>1580</v>
      </c>
      <c r="V150" s="83">
        <f t="shared" si="41"/>
        <v>1580</v>
      </c>
      <c r="W150" s="83">
        <f t="shared" si="42"/>
        <v>1580</v>
      </c>
      <c r="X150" s="4"/>
      <c r="Y150" s="18"/>
      <c r="Z150" s="18"/>
      <c r="AA150" s="18"/>
      <c r="AB150" s="50"/>
    </row>
    <row r="151" spans="1:28" ht="15" customHeight="1">
      <c r="A151" s="3">
        <f t="shared" si="78"/>
        <v>137</v>
      </c>
      <c r="B151" s="34">
        <f t="shared" si="115"/>
        <v>45569</v>
      </c>
      <c r="C151" s="2">
        <f t="shared" si="116"/>
        <v>884</v>
      </c>
      <c r="D151" s="5">
        <f t="shared" si="117"/>
        <v>1476</v>
      </c>
      <c r="E151" s="35">
        <f t="shared" si="123"/>
        <v>610</v>
      </c>
      <c r="F151" s="35">
        <f t="shared" si="124"/>
        <v>630</v>
      </c>
      <c r="G151" s="35">
        <f t="shared" si="125"/>
        <v>630</v>
      </c>
      <c r="H151" s="18">
        <f t="shared" si="126"/>
        <v>1750</v>
      </c>
      <c r="I151" s="18">
        <f t="shared" si="127"/>
        <v>1730</v>
      </c>
      <c r="J151" s="18">
        <f t="shared" si="128"/>
        <v>1730</v>
      </c>
      <c r="K151" s="18">
        <f t="shared" ref="K151:M151" si="136">K150</f>
        <v>2000</v>
      </c>
      <c r="L151" s="18">
        <f t="shared" si="136"/>
        <v>2000</v>
      </c>
      <c r="M151" s="18">
        <f t="shared" si="136"/>
        <v>2000</v>
      </c>
      <c r="N151" s="18">
        <f t="shared" si="130"/>
        <v>-250</v>
      </c>
      <c r="O151" s="18">
        <f t="shared" si="131"/>
        <v>-270</v>
      </c>
      <c r="P151" s="18">
        <f t="shared" si="132"/>
        <v>-270</v>
      </c>
      <c r="Q151" s="35">
        <f t="shared" si="119"/>
        <v>0</v>
      </c>
      <c r="R151" s="35">
        <f t="shared" si="119"/>
        <v>0</v>
      </c>
      <c r="S151" s="35">
        <f t="shared" si="119"/>
        <v>0</v>
      </c>
      <c r="T151" s="4">
        <f t="shared" si="133"/>
        <v>780</v>
      </c>
      <c r="U151" s="83">
        <f t="shared" si="40"/>
        <v>1580</v>
      </c>
      <c r="V151" s="83">
        <f t="shared" si="41"/>
        <v>1580</v>
      </c>
      <c r="W151" s="83">
        <f t="shared" si="42"/>
        <v>1580</v>
      </c>
      <c r="X151" s="4"/>
      <c r="Y151" s="18"/>
      <c r="Z151" s="18"/>
      <c r="AA151" s="18"/>
      <c r="AB151" s="50"/>
    </row>
    <row r="152" spans="1:28" ht="15" customHeight="1">
      <c r="A152" s="3">
        <f t="shared" si="78"/>
        <v>138</v>
      </c>
      <c r="B152" s="34">
        <f t="shared" si="115"/>
        <v>45570</v>
      </c>
      <c r="C152" s="2">
        <f t="shared" si="116"/>
        <v>884</v>
      </c>
      <c r="D152" s="5">
        <f t="shared" si="117"/>
        <v>1474</v>
      </c>
      <c r="E152" s="35">
        <f t="shared" si="123"/>
        <v>608</v>
      </c>
      <c r="F152" s="35">
        <f t="shared" si="124"/>
        <v>628</v>
      </c>
      <c r="G152" s="35">
        <f t="shared" si="125"/>
        <v>628</v>
      </c>
      <c r="H152" s="18">
        <f t="shared" si="126"/>
        <v>1750</v>
      </c>
      <c r="I152" s="18">
        <f t="shared" si="127"/>
        <v>1730</v>
      </c>
      <c r="J152" s="18">
        <f t="shared" si="128"/>
        <v>1730</v>
      </c>
      <c r="K152" s="18">
        <f t="shared" ref="K152:M152" si="137">K151</f>
        <v>2000</v>
      </c>
      <c r="L152" s="18">
        <f t="shared" si="137"/>
        <v>2000</v>
      </c>
      <c r="M152" s="18">
        <f t="shared" si="137"/>
        <v>2000</v>
      </c>
      <c r="N152" s="18">
        <f t="shared" si="130"/>
        <v>-250</v>
      </c>
      <c r="O152" s="18">
        <f t="shared" si="131"/>
        <v>-270</v>
      </c>
      <c r="P152" s="18">
        <f t="shared" si="132"/>
        <v>-270</v>
      </c>
      <c r="Q152" s="35">
        <f t="shared" si="119"/>
        <v>0</v>
      </c>
      <c r="R152" s="35">
        <f t="shared" si="119"/>
        <v>0</v>
      </c>
      <c r="S152" s="35">
        <f t="shared" si="119"/>
        <v>0</v>
      </c>
      <c r="T152" s="4">
        <f t="shared" si="133"/>
        <v>778</v>
      </c>
      <c r="U152" s="83">
        <f t="shared" si="40"/>
        <v>1580</v>
      </c>
      <c r="V152" s="83">
        <f t="shared" si="41"/>
        <v>1580</v>
      </c>
      <c r="W152" s="83">
        <f t="shared" si="42"/>
        <v>1580</v>
      </c>
      <c r="X152" s="4"/>
      <c r="Y152" s="18"/>
      <c r="Z152" s="18"/>
      <c r="AA152" s="18"/>
      <c r="AB152" s="50"/>
    </row>
    <row r="153" spans="1:28" ht="15" customHeight="1">
      <c r="A153" s="3">
        <f t="shared" si="78"/>
        <v>139</v>
      </c>
      <c r="B153" s="34">
        <f t="shared" si="115"/>
        <v>45571</v>
      </c>
      <c r="C153" s="2">
        <f t="shared" si="116"/>
        <v>884</v>
      </c>
      <c r="D153" s="5">
        <f t="shared" si="117"/>
        <v>1472</v>
      </c>
      <c r="E153" s="35">
        <f t="shared" si="123"/>
        <v>606</v>
      </c>
      <c r="F153" s="35">
        <f t="shared" si="124"/>
        <v>626</v>
      </c>
      <c r="G153" s="35">
        <f t="shared" si="125"/>
        <v>626</v>
      </c>
      <c r="H153" s="18">
        <f t="shared" si="126"/>
        <v>1750</v>
      </c>
      <c r="I153" s="18">
        <f t="shared" si="127"/>
        <v>1730</v>
      </c>
      <c r="J153" s="18">
        <f t="shared" si="128"/>
        <v>1730</v>
      </c>
      <c r="K153" s="18">
        <f t="shared" ref="K153:M153" si="138">K152</f>
        <v>2000</v>
      </c>
      <c r="L153" s="18">
        <f t="shared" si="138"/>
        <v>2000</v>
      </c>
      <c r="M153" s="18">
        <f t="shared" si="138"/>
        <v>2000</v>
      </c>
      <c r="N153" s="18">
        <f t="shared" si="130"/>
        <v>-250</v>
      </c>
      <c r="O153" s="18">
        <f t="shared" si="131"/>
        <v>-270</v>
      </c>
      <c r="P153" s="18">
        <f t="shared" si="132"/>
        <v>-270</v>
      </c>
      <c r="Q153" s="35">
        <f t="shared" si="119"/>
        <v>0</v>
      </c>
      <c r="R153" s="35">
        <f t="shared" si="119"/>
        <v>0</v>
      </c>
      <c r="S153" s="35">
        <f t="shared" si="119"/>
        <v>0</v>
      </c>
      <c r="T153" s="4">
        <f t="shared" si="133"/>
        <v>776</v>
      </c>
      <c r="U153" s="83">
        <f t="shared" ref="U153:U216" si="139">U152+$X153*1000-Q153</f>
        <v>1580</v>
      </c>
      <c r="V153" s="83">
        <f t="shared" ref="V153:V216" si="140">V152+$X153*1000-R153</f>
        <v>1580</v>
      </c>
      <c r="W153" s="83">
        <f t="shared" ref="W153:W216" si="141">W152+$X153*1000-S153</f>
        <v>1580</v>
      </c>
      <c r="X153" s="4"/>
      <c r="Y153" s="18"/>
      <c r="Z153" s="18"/>
      <c r="AA153" s="18"/>
      <c r="AB153" s="50"/>
    </row>
    <row r="154" spans="1:28" ht="15" customHeight="1">
      <c r="A154" s="3">
        <f t="shared" si="78"/>
        <v>140</v>
      </c>
      <c r="B154" s="34">
        <f t="shared" si="115"/>
        <v>45572</v>
      </c>
      <c r="C154" s="2">
        <f t="shared" si="116"/>
        <v>884</v>
      </c>
      <c r="D154" s="5">
        <f t="shared" si="117"/>
        <v>1470</v>
      </c>
      <c r="E154" s="35">
        <f t="shared" si="123"/>
        <v>604</v>
      </c>
      <c r="F154" s="35">
        <f t="shared" si="124"/>
        <v>624</v>
      </c>
      <c r="G154" s="35">
        <f t="shared" si="125"/>
        <v>624</v>
      </c>
      <c r="H154" s="18">
        <f t="shared" si="126"/>
        <v>1750</v>
      </c>
      <c r="I154" s="18">
        <f t="shared" si="127"/>
        <v>1730</v>
      </c>
      <c r="J154" s="18">
        <f t="shared" si="128"/>
        <v>1730</v>
      </c>
      <c r="K154" s="18">
        <f t="shared" ref="K154:M154" si="142">K153</f>
        <v>2000</v>
      </c>
      <c r="L154" s="18">
        <f t="shared" si="142"/>
        <v>2000</v>
      </c>
      <c r="M154" s="18">
        <f t="shared" si="142"/>
        <v>2000</v>
      </c>
      <c r="N154" s="18">
        <f t="shared" si="130"/>
        <v>-250</v>
      </c>
      <c r="O154" s="18">
        <f t="shared" si="131"/>
        <v>-270</v>
      </c>
      <c r="P154" s="18">
        <f t="shared" si="132"/>
        <v>-270</v>
      </c>
      <c r="Q154" s="35">
        <f t="shared" si="119"/>
        <v>0</v>
      </c>
      <c r="R154" s="35">
        <f t="shared" si="119"/>
        <v>0</v>
      </c>
      <c r="S154" s="35">
        <f t="shared" si="119"/>
        <v>0</v>
      </c>
      <c r="T154" s="4">
        <f t="shared" si="133"/>
        <v>774</v>
      </c>
      <c r="U154" s="83">
        <f t="shared" si="139"/>
        <v>1580</v>
      </c>
      <c r="V154" s="83">
        <f t="shared" si="140"/>
        <v>1580</v>
      </c>
      <c r="W154" s="83">
        <f t="shared" si="141"/>
        <v>1580</v>
      </c>
      <c r="X154" s="4"/>
      <c r="Y154" s="18"/>
      <c r="Z154" s="18"/>
      <c r="AA154" s="18"/>
      <c r="AB154" s="50"/>
    </row>
    <row r="155" spans="1:28" ht="15" customHeight="1">
      <c r="A155" s="3">
        <f t="shared" si="78"/>
        <v>141</v>
      </c>
      <c r="B155" s="34">
        <f t="shared" si="115"/>
        <v>45573</v>
      </c>
      <c r="C155" s="2">
        <f t="shared" si="116"/>
        <v>884</v>
      </c>
      <c r="D155" s="5">
        <f t="shared" si="117"/>
        <v>1468</v>
      </c>
      <c r="E155" s="35">
        <f t="shared" si="123"/>
        <v>602</v>
      </c>
      <c r="F155" s="35">
        <f t="shared" si="124"/>
        <v>622</v>
      </c>
      <c r="G155" s="35">
        <f t="shared" si="125"/>
        <v>622</v>
      </c>
      <c r="H155" s="18">
        <f t="shared" si="126"/>
        <v>1750</v>
      </c>
      <c r="I155" s="18">
        <f t="shared" si="127"/>
        <v>1730</v>
      </c>
      <c r="J155" s="18">
        <f t="shared" si="128"/>
        <v>1730</v>
      </c>
      <c r="K155" s="18">
        <f t="shared" ref="K155:M155" si="143">K154</f>
        <v>2000</v>
      </c>
      <c r="L155" s="18">
        <f t="shared" si="143"/>
        <v>2000</v>
      </c>
      <c r="M155" s="18">
        <f t="shared" si="143"/>
        <v>2000</v>
      </c>
      <c r="N155" s="18">
        <f t="shared" si="130"/>
        <v>-250</v>
      </c>
      <c r="O155" s="18">
        <f t="shared" si="131"/>
        <v>-270</v>
      </c>
      <c r="P155" s="18">
        <f t="shared" si="132"/>
        <v>-270</v>
      </c>
      <c r="Q155" s="35">
        <f t="shared" si="119"/>
        <v>0</v>
      </c>
      <c r="R155" s="35">
        <f t="shared" si="119"/>
        <v>0</v>
      </c>
      <c r="S155" s="35">
        <f t="shared" si="119"/>
        <v>0</v>
      </c>
      <c r="T155" s="4">
        <f t="shared" si="133"/>
        <v>772</v>
      </c>
      <c r="U155" s="83">
        <f t="shared" si="139"/>
        <v>1580</v>
      </c>
      <c r="V155" s="83">
        <f t="shared" si="140"/>
        <v>1580</v>
      </c>
      <c r="W155" s="83">
        <f t="shared" si="141"/>
        <v>1580</v>
      </c>
      <c r="X155" s="4"/>
      <c r="Y155" s="18"/>
      <c r="Z155" s="18"/>
      <c r="AA155" s="18"/>
      <c r="AB155" s="50"/>
    </row>
    <row r="156" spans="1:28" ht="15" customHeight="1">
      <c r="A156" s="3">
        <f t="shared" si="78"/>
        <v>142</v>
      </c>
      <c r="B156" s="34">
        <f t="shared" si="115"/>
        <v>45574</v>
      </c>
      <c r="C156" s="2">
        <f t="shared" si="116"/>
        <v>884</v>
      </c>
      <c r="D156" s="5">
        <f t="shared" si="117"/>
        <v>1466</v>
      </c>
      <c r="E156" s="35">
        <f t="shared" si="123"/>
        <v>600</v>
      </c>
      <c r="F156" s="35">
        <f t="shared" si="124"/>
        <v>620</v>
      </c>
      <c r="G156" s="35">
        <f t="shared" si="125"/>
        <v>620</v>
      </c>
      <c r="H156" s="18">
        <f t="shared" si="126"/>
        <v>1750</v>
      </c>
      <c r="I156" s="18">
        <f t="shared" si="127"/>
        <v>1730</v>
      </c>
      <c r="J156" s="18">
        <f t="shared" si="128"/>
        <v>1730</v>
      </c>
      <c r="K156" s="18">
        <f t="shared" ref="K156:M156" si="144">K155</f>
        <v>2000</v>
      </c>
      <c r="L156" s="18">
        <f t="shared" si="144"/>
        <v>2000</v>
      </c>
      <c r="M156" s="18">
        <f t="shared" si="144"/>
        <v>2000</v>
      </c>
      <c r="N156" s="18">
        <f t="shared" si="130"/>
        <v>-250</v>
      </c>
      <c r="O156" s="18">
        <f t="shared" si="131"/>
        <v>-270</v>
      </c>
      <c r="P156" s="18">
        <f t="shared" si="132"/>
        <v>-270</v>
      </c>
      <c r="Q156" s="35">
        <f t="shared" si="119"/>
        <v>0</v>
      </c>
      <c r="R156" s="35">
        <f t="shared" si="119"/>
        <v>0</v>
      </c>
      <c r="S156" s="35">
        <f t="shared" si="119"/>
        <v>0</v>
      </c>
      <c r="T156" s="4">
        <f t="shared" si="133"/>
        <v>770</v>
      </c>
      <c r="U156" s="83">
        <f t="shared" si="139"/>
        <v>1580</v>
      </c>
      <c r="V156" s="83">
        <f t="shared" si="140"/>
        <v>1580</v>
      </c>
      <c r="W156" s="83">
        <f t="shared" si="141"/>
        <v>1580</v>
      </c>
      <c r="X156" s="4"/>
      <c r="Y156" s="18"/>
      <c r="Z156" s="18"/>
      <c r="AA156" s="18"/>
      <c r="AB156" s="50"/>
    </row>
    <row r="157" spans="1:28" ht="15" customHeight="1">
      <c r="A157" s="3">
        <f t="shared" si="78"/>
        <v>143</v>
      </c>
      <c r="B157" s="34">
        <f t="shared" si="115"/>
        <v>45575</v>
      </c>
      <c r="C157" s="2">
        <f t="shared" si="116"/>
        <v>884</v>
      </c>
      <c r="D157" s="5">
        <f t="shared" si="117"/>
        <v>1464</v>
      </c>
      <c r="E157" s="35">
        <f t="shared" si="123"/>
        <v>598</v>
      </c>
      <c r="F157" s="35">
        <f t="shared" si="124"/>
        <v>618</v>
      </c>
      <c r="G157" s="35">
        <f t="shared" si="125"/>
        <v>618</v>
      </c>
      <c r="H157" s="18">
        <f t="shared" si="126"/>
        <v>1750</v>
      </c>
      <c r="I157" s="18">
        <f t="shared" si="127"/>
        <v>1730</v>
      </c>
      <c r="J157" s="18">
        <f t="shared" si="128"/>
        <v>1730</v>
      </c>
      <c r="K157" s="18">
        <f t="shared" ref="K157:M157" si="145">K156</f>
        <v>2000</v>
      </c>
      <c r="L157" s="18">
        <f t="shared" si="145"/>
        <v>2000</v>
      </c>
      <c r="M157" s="18">
        <f t="shared" si="145"/>
        <v>2000</v>
      </c>
      <c r="N157" s="18">
        <f t="shared" si="130"/>
        <v>-250</v>
      </c>
      <c r="O157" s="18">
        <f t="shared" si="131"/>
        <v>-270</v>
      </c>
      <c r="P157" s="18">
        <f t="shared" si="132"/>
        <v>-270</v>
      </c>
      <c r="Q157" s="35">
        <f t="shared" si="119"/>
        <v>0</v>
      </c>
      <c r="R157" s="35">
        <f t="shared" si="119"/>
        <v>0</v>
      </c>
      <c r="S157" s="35">
        <f t="shared" si="119"/>
        <v>0</v>
      </c>
      <c r="T157" s="4">
        <f t="shared" si="133"/>
        <v>768</v>
      </c>
      <c r="U157" s="83">
        <f t="shared" si="139"/>
        <v>1580</v>
      </c>
      <c r="V157" s="83">
        <f t="shared" si="140"/>
        <v>1580</v>
      </c>
      <c r="W157" s="83">
        <f t="shared" si="141"/>
        <v>1580</v>
      </c>
      <c r="X157" s="4"/>
      <c r="Y157" s="18"/>
      <c r="Z157" s="18"/>
      <c r="AA157" s="18"/>
      <c r="AB157" s="50"/>
    </row>
    <row r="158" spans="1:28" ht="15" customHeight="1">
      <c r="A158" s="3">
        <f t="shared" si="78"/>
        <v>144</v>
      </c>
      <c r="B158" s="34">
        <f t="shared" si="115"/>
        <v>45576</v>
      </c>
      <c r="C158" s="2">
        <f t="shared" si="116"/>
        <v>884</v>
      </c>
      <c r="D158" s="5">
        <f t="shared" si="117"/>
        <v>1462</v>
      </c>
      <c r="E158" s="35">
        <f t="shared" si="123"/>
        <v>596</v>
      </c>
      <c r="F158" s="35">
        <f t="shared" si="124"/>
        <v>616</v>
      </c>
      <c r="G158" s="35">
        <f t="shared" si="125"/>
        <v>616</v>
      </c>
      <c r="H158" s="18">
        <f t="shared" si="126"/>
        <v>1750</v>
      </c>
      <c r="I158" s="18">
        <f t="shared" si="127"/>
        <v>1730</v>
      </c>
      <c r="J158" s="18">
        <f t="shared" si="128"/>
        <v>1730</v>
      </c>
      <c r="K158" s="18">
        <f t="shared" ref="K158:M158" si="146">K157</f>
        <v>2000</v>
      </c>
      <c r="L158" s="18">
        <f t="shared" si="146"/>
        <v>2000</v>
      </c>
      <c r="M158" s="18">
        <f t="shared" si="146"/>
        <v>2000</v>
      </c>
      <c r="N158" s="18">
        <f t="shared" si="130"/>
        <v>-250</v>
      </c>
      <c r="O158" s="18">
        <f t="shared" si="131"/>
        <v>-270</v>
      </c>
      <c r="P158" s="18">
        <f t="shared" si="132"/>
        <v>-270</v>
      </c>
      <c r="Q158" s="35">
        <f t="shared" si="119"/>
        <v>0</v>
      </c>
      <c r="R158" s="35">
        <f t="shared" si="119"/>
        <v>0</v>
      </c>
      <c r="S158" s="35">
        <f t="shared" si="119"/>
        <v>0</v>
      </c>
      <c r="T158" s="4">
        <f t="shared" si="133"/>
        <v>766</v>
      </c>
      <c r="U158" s="83">
        <f t="shared" si="139"/>
        <v>1580</v>
      </c>
      <c r="V158" s="83">
        <f t="shared" si="140"/>
        <v>1580</v>
      </c>
      <c r="W158" s="83">
        <f t="shared" si="141"/>
        <v>1580</v>
      </c>
      <c r="X158" s="4"/>
      <c r="Y158" s="18"/>
      <c r="Z158" s="18"/>
      <c r="AA158" s="18"/>
      <c r="AB158" s="50"/>
    </row>
    <row r="159" spans="1:28" ht="15" customHeight="1">
      <c r="A159" s="3">
        <f t="shared" si="78"/>
        <v>145</v>
      </c>
      <c r="B159" s="34">
        <f t="shared" si="115"/>
        <v>45577</v>
      </c>
      <c r="C159" s="2">
        <f t="shared" si="116"/>
        <v>884</v>
      </c>
      <c r="D159" s="5">
        <f t="shared" si="117"/>
        <v>1460</v>
      </c>
      <c r="E159" s="35">
        <f t="shared" si="123"/>
        <v>594</v>
      </c>
      <c r="F159" s="35">
        <f t="shared" si="124"/>
        <v>614</v>
      </c>
      <c r="G159" s="35">
        <f t="shared" si="125"/>
        <v>614</v>
      </c>
      <c r="H159" s="18">
        <f t="shared" si="126"/>
        <v>1750</v>
      </c>
      <c r="I159" s="18">
        <f t="shared" si="127"/>
        <v>1730</v>
      </c>
      <c r="J159" s="18">
        <f t="shared" si="128"/>
        <v>1730</v>
      </c>
      <c r="K159" s="18">
        <f t="shared" ref="K159:M159" si="147">K158</f>
        <v>2000</v>
      </c>
      <c r="L159" s="18">
        <f t="shared" si="147"/>
        <v>2000</v>
      </c>
      <c r="M159" s="18">
        <f t="shared" si="147"/>
        <v>2000</v>
      </c>
      <c r="N159" s="18">
        <f t="shared" si="130"/>
        <v>-250</v>
      </c>
      <c r="O159" s="18">
        <f t="shared" si="131"/>
        <v>-270</v>
      </c>
      <c r="P159" s="18">
        <f t="shared" si="132"/>
        <v>-270</v>
      </c>
      <c r="Q159" s="35">
        <f t="shared" si="119"/>
        <v>0</v>
      </c>
      <c r="R159" s="35">
        <f t="shared" si="119"/>
        <v>0</v>
      </c>
      <c r="S159" s="35">
        <f t="shared" si="119"/>
        <v>0</v>
      </c>
      <c r="T159" s="4">
        <f t="shared" si="133"/>
        <v>764</v>
      </c>
      <c r="U159" s="83">
        <f t="shared" si="139"/>
        <v>1580</v>
      </c>
      <c r="V159" s="83">
        <f t="shared" si="140"/>
        <v>1580</v>
      </c>
      <c r="W159" s="83">
        <f t="shared" si="141"/>
        <v>1580</v>
      </c>
      <c r="X159" s="4"/>
      <c r="Y159" s="18"/>
      <c r="Z159" s="18"/>
      <c r="AA159" s="18"/>
      <c r="AB159" s="50"/>
    </row>
    <row r="160" spans="1:28" ht="15" customHeight="1">
      <c r="A160" s="3">
        <f t="shared" si="78"/>
        <v>146</v>
      </c>
      <c r="B160" s="34">
        <f t="shared" si="115"/>
        <v>45578</v>
      </c>
      <c r="C160" s="2">
        <f t="shared" si="116"/>
        <v>884</v>
      </c>
      <c r="D160" s="5">
        <f t="shared" si="117"/>
        <v>1458</v>
      </c>
      <c r="E160" s="35">
        <f t="shared" si="123"/>
        <v>592</v>
      </c>
      <c r="F160" s="35">
        <f t="shared" si="124"/>
        <v>612</v>
      </c>
      <c r="G160" s="35">
        <f t="shared" si="125"/>
        <v>612</v>
      </c>
      <c r="H160" s="18">
        <f t="shared" si="126"/>
        <v>1750</v>
      </c>
      <c r="I160" s="18">
        <f t="shared" si="127"/>
        <v>1730</v>
      </c>
      <c r="J160" s="18">
        <f t="shared" si="128"/>
        <v>1730</v>
      </c>
      <c r="K160" s="18">
        <f t="shared" ref="K160:M160" si="148">K159</f>
        <v>2000</v>
      </c>
      <c r="L160" s="18">
        <f t="shared" si="148"/>
        <v>2000</v>
      </c>
      <c r="M160" s="18">
        <f t="shared" si="148"/>
        <v>2000</v>
      </c>
      <c r="N160" s="18">
        <f t="shared" si="130"/>
        <v>-250</v>
      </c>
      <c r="O160" s="18">
        <f t="shared" si="131"/>
        <v>-270</v>
      </c>
      <c r="P160" s="18">
        <f t="shared" si="132"/>
        <v>-270</v>
      </c>
      <c r="Q160" s="35">
        <f t="shared" si="119"/>
        <v>0</v>
      </c>
      <c r="R160" s="35">
        <f t="shared" si="119"/>
        <v>0</v>
      </c>
      <c r="S160" s="35">
        <f t="shared" si="119"/>
        <v>0</v>
      </c>
      <c r="T160" s="4">
        <f t="shared" si="133"/>
        <v>762</v>
      </c>
      <c r="U160" s="83">
        <f t="shared" si="139"/>
        <v>1580</v>
      </c>
      <c r="V160" s="83">
        <f t="shared" si="140"/>
        <v>1580</v>
      </c>
      <c r="W160" s="83">
        <f t="shared" si="141"/>
        <v>1580</v>
      </c>
      <c r="X160" s="4"/>
      <c r="Y160" s="18"/>
      <c r="Z160" s="18"/>
      <c r="AA160" s="18"/>
      <c r="AB160" s="50"/>
    </row>
    <row r="161" spans="1:28" ht="15" customHeight="1">
      <c r="A161" s="3">
        <f t="shared" si="78"/>
        <v>147</v>
      </c>
      <c r="B161" s="34">
        <f t="shared" si="115"/>
        <v>45579</v>
      </c>
      <c r="C161" s="2">
        <f t="shared" si="116"/>
        <v>884</v>
      </c>
      <c r="D161" s="5">
        <f t="shared" si="117"/>
        <v>1456</v>
      </c>
      <c r="E161" s="35">
        <f t="shared" si="123"/>
        <v>590</v>
      </c>
      <c r="F161" s="35">
        <f t="shared" si="124"/>
        <v>610</v>
      </c>
      <c r="G161" s="35">
        <f t="shared" si="125"/>
        <v>610</v>
      </c>
      <c r="H161" s="18">
        <f t="shared" si="126"/>
        <v>1750</v>
      </c>
      <c r="I161" s="18">
        <f t="shared" si="127"/>
        <v>1730</v>
      </c>
      <c r="J161" s="18">
        <f t="shared" si="128"/>
        <v>1730</v>
      </c>
      <c r="K161" s="18">
        <f t="shared" ref="K161:M161" si="149">K160</f>
        <v>2000</v>
      </c>
      <c r="L161" s="18">
        <f t="shared" si="149"/>
        <v>2000</v>
      </c>
      <c r="M161" s="18">
        <f t="shared" si="149"/>
        <v>2000</v>
      </c>
      <c r="N161" s="18">
        <f t="shared" si="130"/>
        <v>-250</v>
      </c>
      <c r="O161" s="18">
        <f t="shared" si="131"/>
        <v>-270</v>
      </c>
      <c r="P161" s="18">
        <f t="shared" si="132"/>
        <v>-270</v>
      </c>
      <c r="Q161" s="35">
        <f t="shared" si="119"/>
        <v>0</v>
      </c>
      <c r="R161" s="35">
        <f t="shared" si="119"/>
        <v>0</v>
      </c>
      <c r="S161" s="35">
        <f t="shared" si="119"/>
        <v>0</v>
      </c>
      <c r="T161" s="4">
        <f t="shared" si="133"/>
        <v>760</v>
      </c>
      <c r="U161" s="83">
        <f t="shared" si="139"/>
        <v>1580</v>
      </c>
      <c r="V161" s="83">
        <f t="shared" si="140"/>
        <v>1580</v>
      </c>
      <c r="W161" s="83">
        <f t="shared" si="141"/>
        <v>1580</v>
      </c>
      <c r="X161" s="4"/>
      <c r="Y161" s="18"/>
      <c r="Z161" s="18"/>
      <c r="AA161" s="18"/>
      <c r="AB161" s="50"/>
    </row>
    <row r="162" spans="1:28" ht="15" customHeight="1">
      <c r="A162" s="3">
        <f t="shared" si="78"/>
        <v>148</v>
      </c>
      <c r="B162" s="34">
        <f t="shared" si="115"/>
        <v>45580</v>
      </c>
      <c r="C162" s="2">
        <f t="shared" si="116"/>
        <v>884</v>
      </c>
      <c r="D162" s="5">
        <f t="shared" si="117"/>
        <v>1454</v>
      </c>
      <c r="E162" s="35">
        <f t="shared" si="123"/>
        <v>588</v>
      </c>
      <c r="F162" s="35">
        <f t="shared" si="124"/>
        <v>608</v>
      </c>
      <c r="G162" s="35">
        <f t="shared" si="125"/>
        <v>608</v>
      </c>
      <c r="H162" s="18">
        <f t="shared" si="126"/>
        <v>1750</v>
      </c>
      <c r="I162" s="18">
        <f t="shared" si="127"/>
        <v>1730</v>
      </c>
      <c r="J162" s="18">
        <f t="shared" si="128"/>
        <v>1730</v>
      </c>
      <c r="K162" s="18">
        <f t="shared" ref="K162:M162" si="150">K161</f>
        <v>2000</v>
      </c>
      <c r="L162" s="18">
        <f t="shared" si="150"/>
        <v>2000</v>
      </c>
      <c r="M162" s="18">
        <f t="shared" si="150"/>
        <v>2000</v>
      </c>
      <c r="N162" s="18">
        <f t="shared" si="130"/>
        <v>-250</v>
      </c>
      <c r="O162" s="18">
        <f t="shared" si="131"/>
        <v>-270</v>
      </c>
      <c r="P162" s="18">
        <f t="shared" si="132"/>
        <v>-270</v>
      </c>
      <c r="Q162" s="35">
        <f t="shared" si="119"/>
        <v>0</v>
      </c>
      <c r="R162" s="35">
        <f t="shared" si="119"/>
        <v>0</v>
      </c>
      <c r="S162" s="35">
        <f t="shared" si="119"/>
        <v>0</v>
      </c>
      <c r="T162" s="4">
        <f t="shared" si="133"/>
        <v>758</v>
      </c>
      <c r="U162" s="83">
        <f t="shared" si="139"/>
        <v>1580</v>
      </c>
      <c r="V162" s="83">
        <f t="shared" si="140"/>
        <v>1580</v>
      </c>
      <c r="W162" s="83">
        <f t="shared" si="141"/>
        <v>1580</v>
      </c>
      <c r="X162" s="4"/>
      <c r="Y162" s="18"/>
      <c r="Z162" s="18"/>
      <c r="AA162" s="18"/>
      <c r="AB162" s="50"/>
    </row>
    <row r="163" spans="1:28" ht="15" customHeight="1">
      <c r="A163" s="3">
        <f t="shared" si="78"/>
        <v>149</v>
      </c>
      <c r="B163" s="34">
        <f t="shared" si="115"/>
        <v>45581</v>
      </c>
      <c r="C163" s="2">
        <f t="shared" si="116"/>
        <v>884</v>
      </c>
      <c r="D163" s="5">
        <f t="shared" si="117"/>
        <v>1452</v>
      </c>
      <c r="E163" s="35">
        <f t="shared" si="123"/>
        <v>586</v>
      </c>
      <c r="F163" s="35">
        <f t="shared" si="124"/>
        <v>606</v>
      </c>
      <c r="G163" s="35">
        <f t="shared" si="125"/>
        <v>606</v>
      </c>
      <c r="H163" s="18">
        <f t="shared" si="126"/>
        <v>1750</v>
      </c>
      <c r="I163" s="18">
        <f t="shared" si="127"/>
        <v>1730</v>
      </c>
      <c r="J163" s="18">
        <f t="shared" si="128"/>
        <v>1730</v>
      </c>
      <c r="K163" s="18">
        <f t="shared" ref="K163:M163" si="151">K162</f>
        <v>2000</v>
      </c>
      <c r="L163" s="18">
        <f t="shared" si="151"/>
        <v>2000</v>
      </c>
      <c r="M163" s="18">
        <f t="shared" si="151"/>
        <v>2000</v>
      </c>
      <c r="N163" s="18">
        <f t="shared" si="130"/>
        <v>-250</v>
      </c>
      <c r="O163" s="18">
        <f t="shared" si="131"/>
        <v>-270</v>
      </c>
      <c r="P163" s="18">
        <f t="shared" si="132"/>
        <v>-270</v>
      </c>
      <c r="Q163" s="35">
        <f t="shared" si="119"/>
        <v>0</v>
      </c>
      <c r="R163" s="35">
        <f t="shared" si="119"/>
        <v>0</v>
      </c>
      <c r="S163" s="35">
        <f t="shared" si="119"/>
        <v>0</v>
      </c>
      <c r="T163" s="4">
        <f t="shared" si="133"/>
        <v>756</v>
      </c>
      <c r="U163" s="83">
        <f t="shared" si="139"/>
        <v>1580</v>
      </c>
      <c r="V163" s="83">
        <f t="shared" si="140"/>
        <v>1580</v>
      </c>
      <c r="W163" s="83">
        <f t="shared" si="141"/>
        <v>1580</v>
      </c>
      <c r="X163" s="4"/>
      <c r="Y163" s="18"/>
      <c r="Z163" s="18"/>
      <c r="AA163" s="18"/>
      <c r="AB163" s="50"/>
    </row>
    <row r="164" spans="1:28" ht="15" customHeight="1">
      <c r="A164" s="3">
        <f t="shared" si="78"/>
        <v>150</v>
      </c>
      <c r="B164" s="34">
        <f t="shared" si="115"/>
        <v>45582</v>
      </c>
      <c r="C164" s="2">
        <f t="shared" si="116"/>
        <v>884</v>
      </c>
      <c r="D164" s="5">
        <f t="shared" si="117"/>
        <v>1450</v>
      </c>
      <c r="E164" s="35">
        <f t="shared" si="123"/>
        <v>584</v>
      </c>
      <c r="F164" s="35">
        <f t="shared" si="124"/>
        <v>604</v>
      </c>
      <c r="G164" s="35">
        <f t="shared" si="125"/>
        <v>604</v>
      </c>
      <c r="H164" s="18">
        <f t="shared" si="126"/>
        <v>1750</v>
      </c>
      <c r="I164" s="18">
        <f t="shared" si="127"/>
        <v>1730</v>
      </c>
      <c r="J164" s="18">
        <f t="shared" si="128"/>
        <v>1730</v>
      </c>
      <c r="K164" s="18">
        <f t="shared" ref="K164:M164" si="152">K163</f>
        <v>2000</v>
      </c>
      <c r="L164" s="18">
        <f t="shared" si="152"/>
        <v>2000</v>
      </c>
      <c r="M164" s="18">
        <f t="shared" si="152"/>
        <v>2000</v>
      </c>
      <c r="N164" s="18">
        <f t="shared" si="130"/>
        <v>-250</v>
      </c>
      <c r="O164" s="18">
        <f t="shared" si="131"/>
        <v>-270</v>
      </c>
      <c r="P164" s="18">
        <f t="shared" si="132"/>
        <v>-270</v>
      </c>
      <c r="Q164" s="35">
        <f t="shared" si="119"/>
        <v>0</v>
      </c>
      <c r="R164" s="35">
        <f t="shared" si="119"/>
        <v>0</v>
      </c>
      <c r="S164" s="35">
        <f t="shared" si="119"/>
        <v>0</v>
      </c>
      <c r="T164" s="4">
        <f t="shared" si="133"/>
        <v>754</v>
      </c>
      <c r="U164" s="83">
        <f t="shared" si="139"/>
        <v>1580</v>
      </c>
      <c r="V164" s="83">
        <f t="shared" si="140"/>
        <v>1580</v>
      </c>
      <c r="W164" s="83">
        <f t="shared" si="141"/>
        <v>1580</v>
      </c>
      <c r="X164" s="4"/>
      <c r="Y164" s="18"/>
      <c r="Z164" s="18"/>
      <c r="AA164" s="18"/>
      <c r="AB164" s="50"/>
    </row>
    <row r="165" spans="1:28" ht="15" customHeight="1">
      <c r="A165" s="3">
        <f t="shared" si="78"/>
        <v>151</v>
      </c>
      <c r="B165" s="34">
        <f t="shared" si="115"/>
        <v>45583</v>
      </c>
      <c r="C165" s="2">
        <f t="shared" si="116"/>
        <v>884</v>
      </c>
      <c r="D165" s="5">
        <f t="shared" si="117"/>
        <v>1448</v>
      </c>
      <c r="E165" s="35">
        <f t="shared" si="123"/>
        <v>582</v>
      </c>
      <c r="F165" s="35">
        <f t="shared" si="124"/>
        <v>602</v>
      </c>
      <c r="G165" s="35">
        <f t="shared" si="125"/>
        <v>602</v>
      </c>
      <c r="H165" s="18">
        <f t="shared" si="126"/>
        <v>1750</v>
      </c>
      <c r="I165" s="18">
        <f t="shared" si="127"/>
        <v>1730</v>
      </c>
      <c r="J165" s="18">
        <f t="shared" si="128"/>
        <v>1730</v>
      </c>
      <c r="K165" s="18">
        <f t="shared" ref="K165:M165" si="153">K164</f>
        <v>2000</v>
      </c>
      <c r="L165" s="18">
        <f t="shared" si="153"/>
        <v>2000</v>
      </c>
      <c r="M165" s="18">
        <f t="shared" si="153"/>
        <v>2000</v>
      </c>
      <c r="N165" s="18">
        <f t="shared" si="130"/>
        <v>-250</v>
      </c>
      <c r="O165" s="18">
        <f t="shared" si="131"/>
        <v>-270</v>
      </c>
      <c r="P165" s="18">
        <f t="shared" si="132"/>
        <v>-270</v>
      </c>
      <c r="Q165" s="35">
        <f t="shared" si="119"/>
        <v>0</v>
      </c>
      <c r="R165" s="35">
        <f t="shared" si="119"/>
        <v>0</v>
      </c>
      <c r="S165" s="35">
        <f t="shared" si="119"/>
        <v>0</v>
      </c>
      <c r="T165" s="4">
        <f t="shared" si="133"/>
        <v>752</v>
      </c>
      <c r="U165" s="83">
        <f t="shared" si="139"/>
        <v>1580</v>
      </c>
      <c r="V165" s="83">
        <f t="shared" si="140"/>
        <v>1580</v>
      </c>
      <c r="W165" s="83">
        <f t="shared" si="141"/>
        <v>1580</v>
      </c>
      <c r="X165" s="4"/>
      <c r="Y165" s="18"/>
      <c r="Z165" s="18"/>
      <c r="AA165" s="18"/>
      <c r="AB165" s="50"/>
    </row>
    <row r="166" spans="1:28" ht="15" customHeight="1">
      <c r="A166" s="3">
        <f t="shared" si="78"/>
        <v>152</v>
      </c>
      <c r="B166" s="34">
        <f t="shared" si="115"/>
        <v>45584</v>
      </c>
      <c r="C166" s="2">
        <f t="shared" si="116"/>
        <v>884</v>
      </c>
      <c r="D166" s="5">
        <f t="shared" si="117"/>
        <v>1446</v>
      </c>
      <c r="E166" s="35">
        <f t="shared" si="123"/>
        <v>580</v>
      </c>
      <c r="F166" s="35">
        <f t="shared" si="124"/>
        <v>600</v>
      </c>
      <c r="G166" s="35">
        <f t="shared" si="125"/>
        <v>600</v>
      </c>
      <c r="H166" s="18">
        <f t="shared" si="126"/>
        <v>1750</v>
      </c>
      <c r="I166" s="18">
        <f t="shared" si="127"/>
        <v>1730</v>
      </c>
      <c r="J166" s="18">
        <f t="shared" si="128"/>
        <v>1730</v>
      </c>
      <c r="K166" s="18">
        <f t="shared" ref="K166:M166" si="154">K165</f>
        <v>2000</v>
      </c>
      <c r="L166" s="18">
        <f t="shared" si="154"/>
        <v>2000</v>
      </c>
      <c r="M166" s="18">
        <f t="shared" si="154"/>
        <v>2000</v>
      </c>
      <c r="N166" s="18">
        <f t="shared" si="130"/>
        <v>-250</v>
      </c>
      <c r="O166" s="18">
        <f t="shared" si="131"/>
        <v>-270</v>
      </c>
      <c r="P166" s="18">
        <f t="shared" si="132"/>
        <v>-270</v>
      </c>
      <c r="Q166" s="35">
        <f t="shared" si="119"/>
        <v>0</v>
      </c>
      <c r="R166" s="35">
        <f t="shared" si="119"/>
        <v>0</v>
      </c>
      <c r="S166" s="35">
        <f t="shared" si="119"/>
        <v>0</v>
      </c>
      <c r="T166" s="4">
        <f t="shared" si="133"/>
        <v>750</v>
      </c>
      <c r="U166" s="83">
        <f t="shared" si="139"/>
        <v>1580</v>
      </c>
      <c r="V166" s="83">
        <f t="shared" si="140"/>
        <v>1580</v>
      </c>
      <c r="W166" s="83">
        <f t="shared" si="141"/>
        <v>1580</v>
      </c>
      <c r="X166" s="4"/>
      <c r="Y166" s="18"/>
      <c r="Z166" s="18"/>
      <c r="AA166" s="18"/>
      <c r="AB166" s="50"/>
    </row>
    <row r="167" spans="1:28" ht="15" customHeight="1">
      <c r="A167" s="3">
        <f t="shared" si="78"/>
        <v>153</v>
      </c>
      <c r="B167" s="34">
        <f t="shared" si="115"/>
        <v>45585</v>
      </c>
      <c r="C167" s="2">
        <f t="shared" si="116"/>
        <v>884</v>
      </c>
      <c r="D167" s="5">
        <f t="shared" si="117"/>
        <v>1444</v>
      </c>
      <c r="E167" s="35">
        <f t="shared" si="123"/>
        <v>578</v>
      </c>
      <c r="F167" s="35">
        <f t="shared" si="124"/>
        <v>598</v>
      </c>
      <c r="G167" s="35">
        <f t="shared" si="125"/>
        <v>598</v>
      </c>
      <c r="H167" s="18">
        <f t="shared" si="126"/>
        <v>1750</v>
      </c>
      <c r="I167" s="18">
        <f t="shared" si="127"/>
        <v>1730</v>
      </c>
      <c r="J167" s="18">
        <f t="shared" si="128"/>
        <v>1730</v>
      </c>
      <c r="K167" s="18">
        <f t="shared" ref="K167:M167" si="155">K166</f>
        <v>2000</v>
      </c>
      <c r="L167" s="18">
        <f t="shared" si="155"/>
        <v>2000</v>
      </c>
      <c r="M167" s="18">
        <f t="shared" si="155"/>
        <v>2000</v>
      </c>
      <c r="N167" s="18">
        <f t="shared" si="130"/>
        <v>-250</v>
      </c>
      <c r="O167" s="18">
        <f t="shared" si="131"/>
        <v>-270</v>
      </c>
      <c r="P167" s="18">
        <f t="shared" si="132"/>
        <v>-270</v>
      </c>
      <c r="Q167" s="35">
        <f t="shared" si="119"/>
        <v>0</v>
      </c>
      <c r="R167" s="35">
        <f t="shared" si="119"/>
        <v>0</v>
      </c>
      <c r="S167" s="35">
        <f t="shared" si="119"/>
        <v>0</v>
      </c>
      <c r="T167" s="4">
        <f t="shared" si="133"/>
        <v>748</v>
      </c>
      <c r="U167" s="83">
        <f t="shared" si="139"/>
        <v>1580</v>
      </c>
      <c r="V167" s="83">
        <f t="shared" si="140"/>
        <v>1580</v>
      </c>
      <c r="W167" s="83">
        <f t="shared" si="141"/>
        <v>1580</v>
      </c>
      <c r="X167" s="4"/>
      <c r="Y167" s="18"/>
      <c r="Z167" s="18"/>
      <c r="AA167" s="18"/>
      <c r="AB167" s="50"/>
    </row>
    <row r="168" spans="1:28" ht="15" customHeight="1">
      <c r="A168" s="3">
        <f t="shared" si="78"/>
        <v>154</v>
      </c>
      <c r="B168" s="34">
        <f t="shared" si="115"/>
        <v>45586</v>
      </c>
      <c r="C168" s="2">
        <f t="shared" si="116"/>
        <v>884</v>
      </c>
      <c r="D168" s="5">
        <f t="shared" si="117"/>
        <v>1442</v>
      </c>
      <c r="E168" s="35">
        <f t="shared" si="123"/>
        <v>576</v>
      </c>
      <c r="F168" s="35">
        <f t="shared" si="124"/>
        <v>596</v>
      </c>
      <c r="G168" s="35">
        <f t="shared" si="125"/>
        <v>596</v>
      </c>
      <c r="H168" s="18">
        <f t="shared" si="126"/>
        <v>1750</v>
      </c>
      <c r="I168" s="18">
        <f t="shared" si="127"/>
        <v>1730</v>
      </c>
      <c r="J168" s="18">
        <f t="shared" si="128"/>
        <v>1730</v>
      </c>
      <c r="K168" s="18">
        <f t="shared" ref="K168:M168" si="156">K167</f>
        <v>2000</v>
      </c>
      <c r="L168" s="18">
        <f t="shared" si="156"/>
        <v>2000</v>
      </c>
      <c r="M168" s="18">
        <f t="shared" si="156"/>
        <v>2000</v>
      </c>
      <c r="N168" s="18">
        <f t="shared" si="130"/>
        <v>-250</v>
      </c>
      <c r="O168" s="18">
        <f t="shared" si="131"/>
        <v>-270</v>
      </c>
      <c r="P168" s="18">
        <f t="shared" si="132"/>
        <v>-270</v>
      </c>
      <c r="Q168" s="35">
        <f t="shared" si="119"/>
        <v>0</v>
      </c>
      <c r="R168" s="35">
        <f t="shared" si="119"/>
        <v>0</v>
      </c>
      <c r="S168" s="35">
        <f t="shared" si="119"/>
        <v>0</v>
      </c>
      <c r="T168" s="4">
        <f t="shared" si="133"/>
        <v>746</v>
      </c>
      <c r="U168" s="83">
        <f t="shared" si="139"/>
        <v>1580</v>
      </c>
      <c r="V168" s="83">
        <f t="shared" si="140"/>
        <v>1580</v>
      </c>
      <c r="W168" s="83">
        <f t="shared" si="141"/>
        <v>1580</v>
      </c>
      <c r="X168" s="4"/>
      <c r="Y168" s="18"/>
      <c r="Z168" s="18"/>
      <c r="AA168" s="18"/>
      <c r="AB168" s="50"/>
    </row>
    <row r="169" spans="1:28" ht="15" customHeight="1">
      <c r="A169" s="3">
        <f t="shared" si="78"/>
        <v>155</v>
      </c>
      <c r="B169" s="34">
        <f t="shared" si="115"/>
        <v>45587</v>
      </c>
      <c r="C169" s="2">
        <f t="shared" si="116"/>
        <v>884</v>
      </c>
      <c r="D169" s="5">
        <f t="shared" si="117"/>
        <v>1440</v>
      </c>
      <c r="E169" s="35">
        <f t="shared" si="123"/>
        <v>574</v>
      </c>
      <c r="F169" s="35">
        <f t="shared" si="124"/>
        <v>594</v>
      </c>
      <c r="G169" s="35">
        <f t="shared" si="125"/>
        <v>594</v>
      </c>
      <c r="H169" s="18">
        <f t="shared" si="126"/>
        <v>1750</v>
      </c>
      <c r="I169" s="18">
        <f t="shared" si="127"/>
        <v>1730</v>
      </c>
      <c r="J169" s="18">
        <f t="shared" si="128"/>
        <v>1730</v>
      </c>
      <c r="K169" s="18">
        <f t="shared" ref="K169:M169" si="157">K168</f>
        <v>2000</v>
      </c>
      <c r="L169" s="18">
        <f t="shared" si="157"/>
        <v>2000</v>
      </c>
      <c r="M169" s="18">
        <f t="shared" si="157"/>
        <v>2000</v>
      </c>
      <c r="N169" s="18">
        <f t="shared" si="130"/>
        <v>-250</v>
      </c>
      <c r="O169" s="18">
        <f t="shared" si="131"/>
        <v>-270</v>
      </c>
      <c r="P169" s="18">
        <f t="shared" si="132"/>
        <v>-270</v>
      </c>
      <c r="Q169" s="35">
        <f t="shared" si="119"/>
        <v>0</v>
      </c>
      <c r="R169" s="35">
        <f t="shared" si="119"/>
        <v>0</v>
      </c>
      <c r="S169" s="35">
        <f t="shared" si="119"/>
        <v>0</v>
      </c>
      <c r="T169" s="4">
        <f t="shared" si="133"/>
        <v>744</v>
      </c>
      <c r="U169" s="83">
        <f t="shared" si="139"/>
        <v>1580</v>
      </c>
      <c r="V169" s="83">
        <f t="shared" si="140"/>
        <v>1580</v>
      </c>
      <c r="W169" s="83">
        <f t="shared" si="141"/>
        <v>1580</v>
      </c>
      <c r="X169" s="4"/>
      <c r="Y169" s="18"/>
      <c r="Z169" s="18"/>
      <c r="AA169" s="18"/>
      <c r="AB169" s="50"/>
    </row>
    <row r="170" spans="1:28" ht="15" customHeight="1">
      <c r="A170" s="3">
        <f t="shared" si="78"/>
        <v>156</v>
      </c>
      <c r="B170" s="34">
        <f t="shared" si="115"/>
        <v>45588</v>
      </c>
      <c r="C170" s="2">
        <f t="shared" si="116"/>
        <v>884</v>
      </c>
      <c r="D170" s="5">
        <f t="shared" si="117"/>
        <v>1438</v>
      </c>
      <c r="E170" s="35">
        <f t="shared" si="123"/>
        <v>572</v>
      </c>
      <c r="F170" s="35">
        <f t="shared" si="124"/>
        <v>592</v>
      </c>
      <c r="G170" s="35">
        <f t="shared" si="125"/>
        <v>592</v>
      </c>
      <c r="H170" s="18">
        <f t="shared" si="126"/>
        <v>1750</v>
      </c>
      <c r="I170" s="18">
        <f t="shared" si="127"/>
        <v>1730</v>
      </c>
      <c r="J170" s="18">
        <f t="shared" si="128"/>
        <v>1730</v>
      </c>
      <c r="K170" s="18">
        <f t="shared" ref="K170:M170" si="158">K169</f>
        <v>2000</v>
      </c>
      <c r="L170" s="18">
        <f t="shared" si="158"/>
        <v>2000</v>
      </c>
      <c r="M170" s="18">
        <f t="shared" si="158"/>
        <v>2000</v>
      </c>
      <c r="N170" s="18">
        <f t="shared" si="130"/>
        <v>-250</v>
      </c>
      <c r="O170" s="18">
        <f t="shared" si="131"/>
        <v>-270</v>
      </c>
      <c r="P170" s="18">
        <f t="shared" si="132"/>
        <v>-270</v>
      </c>
      <c r="Q170" s="35">
        <f t="shared" si="119"/>
        <v>0</v>
      </c>
      <c r="R170" s="35">
        <f t="shared" si="119"/>
        <v>0</v>
      </c>
      <c r="S170" s="35">
        <f t="shared" si="119"/>
        <v>0</v>
      </c>
      <c r="T170" s="4">
        <f t="shared" si="133"/>
        <v>742</v>
      </c>
      <c r="U170" s="83">
        <f t="shared" si="139"/>
        <v>1580</v>
      </c>
      <c r="V170" s="83">
        <f t="shared" si="140"/>
        <v>1580</v>
      </c>
      <c r="W170" s="83">
        <f t="shared" si="141"/>
        <v>1580</v>
      </c>
      <c r="X170" s="4"/>
      <c r="Y170" s="18"/>
      <c r="Z170" s="18"/>
      <c r="AA170" s="18"/>
      <c r="AB170" s="50"/>
    </row>
    <row r="171" spans="1:28" ht="15" customHeight="1">
      <c r="A171" s="3">
        <f t="shared" si="78"/>
        <v>157</v>
      </c>
      <c r="B171" s="34">
        <f t="shared" si="115"/>
        <v>45589</v>
      </c>
      <c r="C171" s="2">
        <f t="shared" si="116"/>
        <v>884</v>
      </c>
      <c r="D171" s="5">
        <f t="shared" si="117"/>
        <v>1436</v>
      </c>
      <c r="E171" s="35">
        <f t="shared" si="123"/>
        <v>570</v>
      </c>
      <c r="F171" s="35">
        <f t="shared" si="124"/>
        <v>590</v>
      </c>
      <c r="G171" s="35">
        <f t="shared" si="125"/>
        <v>590</v>
      </c>
      <c r="H171" s="18">
        <f t="shared" si="126"/>
        <v>1750</v>
      </c>
      <c r="I171" s="18">
        <f t="shared" si="127"/>
        <v>1730</v>
      </c>
      <c r="J171" s="18">
        <f t="shared" si="128"/>
        <v>1730</v>
      </c>
      <c r="K171" s="18">
        <f t="shared" ref="K171:M171" si="159">K170</f>
        <v>2000</v>
      </c>
      <c r="L171" s="18">
        <f t="shared" si="159"/>
        <v>2000</v>
      </c>
      <c r="M171" s="18">
        <f t="shared" si="159"/>
        <v>2000</v>
      </c>
      <c r="N171" s="18">
        <f t="shared" si="130"/>
        <v>-250</v>
      </c>
      <c r="O171" s="18">
        <f t="shared" si="131"/>
        <v>-270</v>
      </c>
      <c r="P171" s="18">
        <f t="shared" si="132"/>
        <v>-270</v>
      </c>
      <c r="Q171" s="35">
        <f t="shared" si="119"/>
        <v>0</v>
      </c>
      <c r="R171" s="35">
        <f t="shared" si="119"/>
        <v>0</v>
      </c>
      <c r="S171" s="35">
        <f t="shared" si="119"/>
        <v>0</v>
      </c>
      <c r="T171" s="4">
        <f t="shared" si="133"/>
        <v>740</v>
      </c>
      <c r="U171" s="83">
        <f t="shared" si="139"/>
        <v>1580</v>
      </c>
      <c r="V171" s="83">
        <f t="shared" si="140"/>
        <v>1580</v>
      </c>
      <c r="W171" s="83">
        <f t="shared" si="141"/>
        <v>1580</v>
      </c>
      <c r="X171" s="4"/>
      <c r="Y171" s="18"/>
      <c r="Z171" s="18"/>
      <c r="AA171" s="18"/>
      <c r="AB171" s="50"/>
    </row>
    <row r="172" spans="1:28" ht="15" customHeight="1">
      <c r="A172" s="3">
        <f t="shared" si="78"/>
        <v>158</v>
      </c>
      <c r="B172" s="34">
        <f t="shared" si="115"/>
        <v>45590</v>
      </c>
      <c r="C172" s="2">
        <f t="shared" si="116"/>
        <v>884</v>
      </c>
      <c r="D172" s="5">
        <f t="shared" si="117"/>
        <v>1434</v>
      </c>
      <c r="E172" s="35">
        <f t="shared" si="123"/>
        <v>568</v>
      </c>
      <c r="F172" s="35">
        <f t="shared" si="124"/>
        <v>588</v>
      </c>
      <c r="G172" s="35">
        <f t="shared" si="125"/>
        <v>588</v>
      </c>
      <c r="H172" s="18">
        <f t="shared" si="126"/>
        <v>1750</v>
      </c>
      <c r="I172" s="18">
        <f t="shared" si="127"/>
        <v>1730</v>
      </c>
      <c r="J172" s="18">
        <f t="shared" si="128"/>
        <v>1730</v>
      </c>
      <c r="K172" s="18">
        <f t="shared" ref="K172:M172" si="160">K171</f>
        <v>2000</v>
      </c>
      <c r="L172" s="18">
        <f t="shared" si="160"/>
        <v>2000</v>
      </c>
      <c r="M172" s="18">
        <f t="shared" si="160"/>
        <v>2000</v>
      </c>
      <c r="N172" s="18">
        <f t="shared" si="130"/>
        <v>-250</v>
      </c>
      <c r="O172" s="18">
        <f t="shared" si="131"/>
        <v>-270</v>
      </c>
      <c r="P172" s="18">
        <f t="shared" si="132"/>
        <v>-270</v>
      </c>
      <c r="Q172" s="35">
        <f t="shared" si="119"/>
        <v>0</v>
      </c>
      <c r="R172" s="35">
        <f t="shared" si="119"/>
        <v>0</v>
      </c>
      <c r="S172" s="35">
        <f t="shared" si="119"/>
        <v>0</v>
      </c>
      <c r="T172" s="4">
        <f t="shared" si="133"/>
        <v>738</v>
      </c>
      <c r="U172" s="83">
        <f t="shared" si="139"/>
        <v>1580</v>
      </c>
      <c r="V172" s="83">
        <f t="shared" si="140"/>
        <v>1580</v>
      </c>
      <c r="W172" s="83">
        <f t="shared" si="141"/>
        <v>1580</v>
      </c>
      <c r="X172" s="4"/>
      <c r="Y172" s="18"/>
      <c r="Z172" s="18"/>
      <c r="AA172" s="18"/>
      <c r="AB172" s="50"/>
    </row>
    <row r="173" spans="1:28" ht="15" customHeight="1">
      <c r="A173" s="3">
        <f t="shared" si="78"/>
        <v>159</v>
      </c>
      <c r="B173" s="34">
        <f t="shared" si="115"/>
        <v>45591</v>
      </c>
      <c r="C173" s="2">
        <f t="shared" si="116"/>
        <v>884</v>
      </c>
      <c r="D173" s="5">
        <f t="shared" si="117"/>
        <v>1432</v>
      </c>
      <c r="E173" s="35">
        <f t="shared" si="123"/>
        <v>566</v>
      </c>
      <c r="F173" s="35">
        <f t="shared" si="124"/>
        <v>586</v>
      </c>
      <c r="G173" s="35">
        <f t="shared" si="125"/>
        <v>586</v>
      </c>
      <c r="H173" s="18">
        <f t="shared" si="126"/>
        <v>1750</v>
      </c>
      <c r="I173" s="18">
        <f t="shared" si="127"/>
        <v>1730</v>
      </c>
      <c r="J173" s="18">
        <f t="shared" si="128"/>
        <v>1730</v>
      </c>
      <c r="K173" s="18">
        <f t="shared" ref="K173:M173" si="161">K172</f>
        <v>2000</v>
      </c>
      <c r="L173" s="18">
        <f t="shared" si="161"/>
        <v>2000</v>
      </c>
      <c r="M173" s="18">
        <f t="shared" si="161"/>
        <v>2000</v>
      </c>
      <c r="N173" s="18">
        <f t="shared" si="130"/>
        <v>-250</v>
      </c>
      <c r="O173" s="18">
        <f t="shared" si="131"/>
        <v>-270</v>
      </c>
      <c r="P173" s="18">
        <f t="shared" si="132"/>
        <v>-270</v>
      </c>
      <c r="Q173" s="35">
        <f t="shared" si="119"/>
        <v>0</v>
      </c>
      <c r="R173" s="35">
        <f t="shared" si="119"/>
        <v>0</v>
      </c>
      <c r="S173" s="35">
        <f t="shared" si="119"/>
        <v>0</v>
      </c>
      <c r="T173" s="4">
        <f t="shared" si="133"/>
        <v>736</v>
      </c>
      <c r="U173" s="83">
        <f t="shared" si="139"/>
        <v>1580</v>
      </c>
      <c r="V173" s="83">
        <f t="shared" si="140"/>
        <v>1580</v>
      </c>
      <c r="W173" s="83">
        <f t="shared" si="141"/>
        <v>1580</v>
      </c>
      <c r="X173" s="4"/>
      <c r="Y173" s="18"/>
      <c r="Z173" s="18"/>
      <c r="AA173" s="18"/>
      <c r="AB173" s="50"/>
    </row>
    <row r="174" spans="1:28" ht="15" customHeight="1">
      <c r="A174" s="3">
        <f t="shared" si="78"/>
        <v>160</v>
      </c>
      <c r="B174" s="34">
        <f t="shared" si="115"/>
        <v>45592</v>
      </c>
      <c r="C174" s="2">
        <f t="shared" si="116"/>
        <v>884</v>
      </c>
      <c r="D174" s="5">
        <f t="shared" si="117"/>
        <v>1430</v>
      </c>
      <c r="E174" s="35">
        <f t="shared" si="123"/>
        <v>564</v>
      </c>
      <c r="F174" s="35">
        <f t="shared" si="124"/>
        <v>584</v>
      </c>
      <c r="G174" s="35">
        <f t="shared" si="125"/>
        <v>584</v>
      </c>
      <c r="H174" s="18">
        <f t="shared" si="126"/>
        <v>1750</v>
      </c>
      <c r="I174" s="18">
        <f t="shared" si="127"/>
        <v>1730</v>
      </c>
      <c r="J174" s="18">
        <f t="shared" si="128"/>
        <v>1730</v>
      </c>
      <c r="K174" s="18">
        <f t="shared" ref="K174:M174" si="162">K173</f>
        <v>2000</v>
      </c>
      <c r="L174" s="18">
        <f t="shared" si="162"/>
        <v>2000</v>
      </c>
      <c r="M174" s="18">
        <f t="shared" si="162"/>
        <v>2000</v>
      </c>
      <c r="N174" s="18">
        <f t="shared" si="130"/>
        <v>-250</v>
      </c>
      <c r="O174" s="18">
        <f t="shared" si="131"/>
        <v>-270</v>
      </c>
      <c r="P174" s="18">
        <f t="shared" si="132"/>
        <v>-270</v>
      </c>
      <c r="Q174" s="35">
        <f t="shared" si="119"/>
        <v>0</v>
      </c>
      <c r="R174" s="35">
        <f t="shared" si="119"/>
        <v>0</v>
      </c>
      <c r="S174" s="35">
        <f t="shared" si="119"/>
        <v>0</v>
      </c>
      <c r="T174" s="4">
        <f t="shared" si="133"/>
        <v>734</v>
      </c>
      <c r="U174" s="83">
        <f t="shared" si="139"/>
        <v>1580</v>
      </c>
      <c r="V174" s="83">
        <f t="shared" si="140"/>
        <v>1580</v>
      </c>
      <c r="W174" s="83">
        <f t="shared" si="141"/>
        <v>1580</v>
      </c>
      <c r="X174" s="4"/>
      <c r="Y174" s="18"/>
      <c r="Z174" s="18"/>
      <c r="AA174" s="18"/>
      <c r="AB174" s="50"/>
    </row>
    <row r="175" spans="1:28" ht="15" customHeight="1">
      <c r="A175" s="3">
        <f t="shared" si="78"/>
        <v>161</v>
      </c>
      <c r="B175" s="34">
        <f t="shared" si="115"/>
        <v>45593</v>
      </c>
      <c r="C175" s="2">
        <f t="shared" si="116"/>
        <v>884</v>
      </c>
      <c r="D175" s="5">
        <f t="shared" si="117"/>
        <v>1428</v>
      </c>
      <c r="E175" s="35">
        <f t="shared" si="123"/>
        <v>562</v>
      </c>
      <c r="F175" s="35">
        <f t="shared" si="124"/>
        <v>582</v>
      </c>
      <c r="G175" s="35">
        <f t="shared" si="125"/>
        <v>582</v>
      </c>
      <c r="H175" s="18">
        <f t="shared" si="126"/>
        <v>1750</v>
      </c>
      <c r="I175" s="18">
        <f t="shared" si="127"/>
        <v>1730</v>
      </c>
      <c r="J175" s="18">
        <f t="shared" si="128"/>
        <v>1730</v>
      </c>
      <c r="K175" s="18">
        <f t="shared" ref="K175:M175" si="163">K174</f>
        <v>2000</v>
      </c>
      <c r="L175" s="18">
        <f t="shared" si="163"/>
        <v>2000</v>
      </c>
      <c r="M175" s="18">
        <f t="shared" si="163"/>
        <v>2000</v>
      </c>
      <c r="N175" s="18">
        <f t="shared" si="130"/>
        <v>-250</v>
      </c>
      <c r="O175" s="18">
        <f t="shared" si="131"/>
        <v>-270</v>
      </c>
      <c r="P175" s="18">
        <f t="shared" si="132"/>
        <v>-270</v>
      </c>
      <c r="Q175" s="35">
        <f t="shared" si="119"/>
        <v>0</v>
      </c>
      <c r="R175" s="35">
        <f t="shared" si="119"/>
        <v>0</v>
      </c>
      <c r="S175" s="35">
        <f t="shared" si="119"/>
        <v>0</v>
      </c>
      <c r="T175" s="4">
        <f t="shared" si="133"/>
        <v>732</v>
      </c>
      <c r="U175" s="83">
        <f t="shared" si="139"/>
        <v>1580</v>
      </c>
      <c r="V175" s="83">
        <f t="shared" si="140"/>
        <v>1580</v>
      </c>
      <c r="W175" s="83">
        <f t="shared" si="141"/>
        <v>1580</v>
      </c>
      <c r="X175" s="4"/>
      <c r="Y175" s="18"/>
      <c r="Z175" s="18"/>
      <c r="AA175" s="18"/>
      <c r="AB175" s="50"/>
    </row>
    <row r="176" spans="1:28" ht="15" customHeight="1">
      <c r="A176" s="3">
        <f t="shared" si="78"/>
        <v>162</v>
      </c>
      <c r="B176" s="34">
        <f t="shared" si="115"/>
        <v>45594</v>
      </c>
      <c r="C176" s="2">
        <f t="shared" si="116"/>
        <v>884</v>
      </c>
      <c r="D176" s="5">
        <f t="shared" si="117"/>
        <v>1426</v>
      </c>
      <c r="E176" s="35">
        <f t="shared" si="123"/>
        <v>560</v>
      </c>
      <c r="F176" s="35">
        <f t="shared" si="124"/>
        <v>580</v>
      </c>
      <c r="G176" s="35">
        <f t="shared" si="125"/>
        <v>580</v>
      </c>
      <c r="H176" s="18">
        <f t="shared" si="126"/>
        <v>1750</v>
      </c>
      <c r="I176" s="18">
        <f t="shared" si="127"/>
        <v>1730</v>
      </c>
      <c r="J176" s="18">
        <f t="shared" si="128"/>
        <v>1730</v>
      </c>
      <c r="K176" s="18">
        <f t="shared" ref="K176:M176" si="164">K175</f>
        <v>2000</v>
      </c>
      <c r="L176" s="18">
        <f t="shared" si="164"/>
        <v>2000</v>
      </c>
      <c r="M176" s="18">
        <f t="shared" si="164"/>
        <v>2000</v>
      </c>
      <c r="N176" s="18">
        <f t="shared" si="130"/>
        <v>-250</v>
      </c>
      <c r="O176" s="18">
        <f t="shared" si="131"/>
        <v>-270</v>
      </c>
      <c r="P176" s="18">
        <f t="shared" si="132"/>
        <v>-270</v>
      </c>
      <c r="Q176" s="35">
        <f t="shared" ref="Q176:S207" si="165">Q175</f>
        <v>0</v>
      </c>
      <c r="R176" s="35">
        <f t="shared" si="165"/>
        <v>0</v>
      </c>
      <c r="S176" s="35">
        <f t="shared" si="165"/>
        <v>0</v>
      </c>
      <c r="T176" s="4">
        <f t="shared" si="133"/>
        <v>730</v>
      </c>
      <c r="U176" s="83">
        <f t="shared" si="139"/>
        <v>1580</v>
      </c>
      <c r="V176" s="83">
        <f t="shared" si="140"/>
        <v>1580</v>
      </c>
      <c r="W176" s="83">
        <f t="shared" si="141"/>
        <v>1580</v>
      </c>
      <c r="X176" s="4"/>
      <c r="Y176" s="18"/>
      <c r="Z176" s="18"/>
      <c r="AA176" s="18"/>
      <c r="AB176" s="50"/>
    </row>
    <row r="177" spans="1:28" ht="15" customHeight="1">
      <c r="A177" s="3">
        <f t="shared" si="78"/>
        <v>163</v>
      </c>
      <c r="B177" s="34">
        <f t="shared" si="115"/>
        <v>45595</v>
      </c>
      <c r="C177" s="2">
        <f t="shared" si="116"/>
        <v>884</v>
      </c>
      <c r="D177" s="5">
        <f t="shared" si="117"/>
        <v>1424</v>
      </c>
      <c r="E177" s="35">
        <f t="shared" si="123"/>
        <v>558</v>
      </c>
      <c r="F177" s="35">
        <f t="shared" si="124"/>
        <v>578</v>
      </c>
      <c r="G177" s="35">
        <f t="shared" si="125"/>
        <v>578</v>
      </c>
      <c r="H177" s="18">
        <f t="shared" si="126"/>
        <v>1750</v>
      </c>
      <c r="I177" s="18">
        <f t="shared" si="127"/>
        <v>1730</v>
      </c>
      <c r="J177" s="18">
        <f t="shared" si="128"/>
        <v>1730</v>
      </c>
      <c r="K177" s="18">
        <f t="shared" ref="K177:M177" si="166">K176</f>
        <v>2000</v>
      </c>
      <c r="L177" s="18">
        <f t="shared" si="166"/>
        <v>2000</v>
      </c>
      <c r="M177" s="18">
        <f t="shared" si="166"/>
        <v>2000</v>
      </c>
      <c r="N177" s="18">
        <f t="shared" si="130"/>
        <v>-250</v>
      </c>
      <c r="O177" s="18">
        <f t="shared" si="131"/>
        <v>-270</v>
      </c>
      <c r="P177" s="18">
        <f t="shared" si="132"/>
        <v>-270</v>
      </c>
      <c r="Q177" s="35">
        <f t="shared" si="165"/>
        <v>0</v>
      </c>
      <c r="R177" s="35">
        <f t="shared" si="165"/>
        <v>0</v>
      </c>
      <c r="S177" s="35">
        <f t="shared" si="165"/>
        <v>0</v>
      </c>
      <c r="T177" s="4">
        <f t="shared" si="133"/>
        <v>728</v>
      </c>
      <c r="U177" s="83">
        <f t="shared" si="139"/>
        <v>1580</v>
      </c>
      <c r="V177" s="83">
        <f t="shared" si="140"/>
        <v>1580</v>
      </c>
      <c r="W177" s="83">
        <f t="shared" si="141"/>
        <v>1580</v>
      </c>
      <c r="X177" s="4"/>
      <c r="Y177" s="18"/>
      <c r="Z177" s="18"/>
      <c r="AA177" s="18"/>
      <c r="AB177" s="50"/>
    </row>
    <row r="178" spans="1:28" ht="15" customHeight="1">
      <c r="A178" s="3">
        <f t="shared" si="78"/>
        <v>164</v>
      </c>
      <c r="B178" s="34">
        <f t="shared" si="115"/>
        <v>45596</v>
      </c>
      <c r="C178" s="2">
        <f t="shared" si="116"/>
        <v>884</v>
      </c>
      <c r="D178" s="5">
        <f t="shared" si="117"/>
        <v>1422</v>
      </c>
      <c r="E178" s="35">
        <f t="shared" si="123"/>
        <v>556</v>
      </c>
      <c r="F178" s="35">
        <f t="shared" si="124"/>
        <v>576</v>
      </c>
      <c r="G178" s="35">
        <f t="shared" si="125"/>
        <v>576</v>
      </c>
      <c r="H178" s="18">
        <f t="shared" si="126"/>
        <v>1750</v>
      </c>
      <c r="I178" s="18">
        <f t="shared" si="127"/>
        <v>1730</v>
      </c>
      <c r="J178" s="18">
        <f t="shared" si="128"/>
        <v>1730</v>
      </c>
      <c r="K178" s="18">
        <f t="shared" ref="K178:M178" si="167">K177</f>
        <v>2000</v>
      </c>
      <c r="L178" s="18">
        <f t="shared" si="167"/>
        <v>2000</v>
      </c>
      <c r="M178" s="18">
        <f t="shared" si="167"/>
        <v>2000</v>
      </c>
      <c r="N178" s="18">
        <f t="shared" si="130"/>
        <v>-250</v>
      </c>
      <c r="O178" s="18">
        <f t="shared" si="131"/>
        <v>-270</v>
      </c>
      <c r="P178" s="18">
        <f t="shared" si="132"/>
        <v>-270</v>
      </c>
      <c r="Q178" s="35">
        <f t="shared" si="165"/>
        <v>0</v>
      </c>
      <c r="R178" s="35">
        <f t="shared" si="165"/>
        <v>0</v>
      </c>
      <c r="S178" s="35">
        <f t="shared" si="165"/>
        <v>0</v>
      </c>
      <c r="T178" s="4">
        <f t="shared" si="133"/>
        <v>726</v>
      </c>
      <c r="U178" s="83">
        <f t="shared" si="139"/>
        <v>1580</v>
      </c>
      <c r="V178" s="83">
        <f t="shared" si="140"/>
        <v>1580</v>
      </c>
      <c r="W178" s="83">
        <f t="shared" si="141"/>
        <v>1580</v>
      </c>
      <c r="X178" s="4"/>
      <c r="Y178" s="18"/>
      <c r="Z178" s="18"/>
      <c r="AA178" s="18"/>
      <c r="AB178" s="50"/>
    </row>
    <row r="179" spans="1:28" ht="15" customHeight="1">
      <c r="A179" s="3">
        <f t="shared" si="78"/>
        <v>165</v>
      </c>
      <c r="B179" s="34">
        <f t="shared" si="115"/>
        <v>45597</v>
      </c>
      <c r="C179" s="2">
        <f t="shared" si="116"/>
        <v>884</v>
      </c>
      <c r="D179" s="5">
        <f t="shared" si="117"/>
        <v>1420</v>
      </c>
      <c r="E179" s="35">
        <f t="shared" ref="E179:E239" si="168">C179+D179-H179</f>
        <v>554</v>
      </c>
      <c r="F179" s="35">
        <f t="shared" ref="F179:F239" si="169">C179+D179-I179</f>
        <v>574</v>
      </c>
      <c r="G179" s="35">
        <f t="shared" ref="G179:G239" si="170">D179+C179-J179</f>
        <v>574</v>
      </c>
      <c r="H179" s="18">
        <f t="shared" ref="H179:H239" si="171">K179+N179</f>
        <v>1750</v>
      </c>
      <c r="I179" s="18">
        <f t="shared" ref="I179:I239" si="172">L179+O179</f>
        <v>1730</v>
      </c>
      <c r="J179" s="18">
        <f t="shared" ref="J179:J239" si="173">M179+P179</f>
        <v>1730</v>
      </c>
      <c r="K179" s="18">
        <f t="shared" ref="K179:M179" si="174">K178</f>
        <v>2000</v>
      </c>
      <c r="L179" s="18">
        <f t="shared" si="174"/>
        <v>2000</v>
      </c>
      <c r="M179" s="18">
        <f t="shared" si="174"/>
        <v>2000</v>
      </c>
      <c r="N179" s="18">
        <f t="shared" ref="N179:N239" si="175">N178-Q179</f>
        <v>-250</v>
      </c>
      <c r="O179" s="18">
        <f t="shared" ref="O179:O239" si="176">O178-R179</f>
        <v>-270</v>
      </c>
      <c r="P179" s="18">
        <f t="shared" ref="P179:P239" si="177">P178-S179</f>
        <v>-270</v>
      </c>
      <c r="Q179" s="35">
        <f t="shared" si="165"/>
        <v>0</v>
      </c>
      <c r="R179" s="35">
        <f t="shared" si="165"/>
        <v>0</v>
      </c>
      <c r="S179" s="35">
        <f t="shared" si="165"/>
        <v>0</v>
      </c>
      <c r="T179" s="4">
        <f t="shared" ref="T179:T239" si="178">D179+C179-V179</f>
        <v>724</v>
      </c>
      <c r="U179" s="83">
        <f t="shared" si="139"/>
        <v>1580</v>
      </c>
      <c r="V179" s="83">
        <f t="shared" si="140"/>
        <v>1580</v>
      </c>
      <c r="W179" s="83">
        <f t="shared" si="141"/>
        <v>1580</v>
      </c>
      <c r="X179" s="4"/>
      <c r="Y179" s="18"/>
      <c r="Z179" s="18"/>
      <c r="AA179" s="18"/>
      <c r="AB179" s="50"/>
    </row>
    <row r="180" spans="1:28" ht="15" customHeight="1">
      <c r="A180" s="3">
        <f t="shared" si="78"/>
        <v>166</v>
      </c>
      <c r="B180" s="34">
        <f t="shared" si="115"/>
        <v>45598</v>
      </c>
      <c r="C180" s="2">
        <f t="shared" si="116"/>
        <v>884</v>
      </c>
      <c r="D180" s="5">
        <f t="shared" si="117"/>
        <v>1418</v>
      </c>
      <c r="E180" s="35">
        <f t="shared" si="168"/>
        <v>552</v>
      </c>
      <c r="F180" s="35">
        <f t="shared" si="169"/>
        <v>572</v>
      </c>
      <c r="G180" s="35">
        <f t="shared" si="170"/>
        <v>572</v>
      </c>
      <c r="H180" s="18">
        <f t="shared" si="171"/>
        <v>1750</v>
      </c>
      <c r="I180" s="18">
        <f t="shared" si="172"/>
        <v>1730</v>
      </c>
      <c r="J180" s="18">
        <f t="shared" si="173"/>
        <v>1730</v>
      </c>
      <c r="K180" s="18">
        <f t="shared" ref="K180:M180" si="179">K179</f>
        <v>2000</v>
      </c>
      <c r="L180" s="18">
        <f t="shared" si="179"/>
        <v>2000</v>
      </c>
      <c r="M180" s="18">
        <f t="shared" si="179"/>
        <v>2000</v>
      </c>
      <c r="N180" s="18">
        <f t="shared" si="175"/>
        <v>-250</v>
      </c>
      <c r="O180" s="18">
        <f t="shared" si="176"/>
        <v>-270</v>
      </c>
      <c r="P180" s="18">
        <f t="shared" si="177"/>
        <v>-270</v>
      </c>
      <c r="Q180" s="35">
        <f t="shared" si="165"/>
        <v>0</v>
      </c>
      <c r="R180" s="35">
        <f t="shared" si="165"/>
        <v>0</v>
      </c>
      <c r="S180" s="35">
        <f t="shared" si="165"/>
        <v>0</v>
      </c>
      <c r="T180" s="4">
        <f t="shared" si="178"/>
        <v>722</v>
      </c>
      <c r="U180" s="83">
        <f t="shared" si="139"/>
        <v>1580</v>
      </c>
      <c r="V180" s="83">
        <f t="shared" si="140"/>
        <v>1580</v>
      </c>
      <c r="W180" s="83">
        <f t="shared" si="141"/>
        <v>1580</v>
      </c>
      <c r="X180" s="4"/>
      <c r="Y180" s="18"/>
      <c r="Z180" s="18"/>
      <c r="AA180" s="18"/>
      <c r="AB180" s="50"/>
    </row>
    <row r="181" spans="1:28" ht="15" customHeight="1">
      <c r="A181" s="3">
        <f t="shared" si="78"/>
        <v>167</v>
      </c>
      <c r="B181" s="34">
        <f t="shared" si="115"/>
        <v>45599</v>
      </c>
      <c r="C181" s="2">
        <f t="shared" si="116"/>
        <v>884</v>
      </c>
      <c r="D181" s="5">
        <f t="shared" si="117"/>
        <v>1416</v>
      </c>
      <c r="E181" s="35">
        <f t="shared" si="168"/>
        <v>550</v>
      </c>
      <c r="F181" s="35">
        <f t="shared" si="169"/>
        <v>570</v>
      </c>
      <c r="G181" s="35">
        <f t="shared" si="170"/>
        <v>570</v>
      </c>
      <c r="H181" s="18">
        <f t="shared" si="171"/>
        <v>1750</v>
      </c>
      <c r="I181" s="18">
        <f t="shared" si="172"/>
        <v>1730</v>
      </c>
      <c r="J181" s="18">
        <f t="shared" si="173"/>
        <v>1730</v>
      </c>
      <c r="K181" s="18">
        <f t="shared" ref="K181:M181" si="180">K180</f>
        <v>2000</v>
      </c>
      <c r="L181" s="18">
        <f t="shared" si="180"/>
        <v>2000</v>
      </c>
      <c r="M181" s="18">
        <f t="shared" si="180"/>
        <v>2000</v>
      </c>
      <c r="N181" s="18">
        <f t="shared" si="175"/>
        <v>-250</v>
      </c>
      <c r="O181" s="18">
        <f t="shared" si="176"/>
        <v>-270</v>
      </c>
      <c r="P181" s="18">
        <f t="shared" si="177"/>
        <v>-270</v>
      </c>
      <c r="Q181" s="35">
        <f t="shared" si="165"/>
        <v>0</v>
      </c>
      <c r="R181" s="35">
        <f t="shared" si="165"/>
        <v>0</v>
      </c>
      <c r="S181" s="35">
        <f t="shared" si="165"/>
        <v>0</v>
      </c>
      <c r="T181" s="4">
        <f t="shared" si="178"/>
        <v>720</v>
      </c>
      <c r="U181" s="83">
        <f t="shared" si="139"/>
        <v>1580</v>
      </c>
      <c r="V181" s="83">
        <f t="shared" si="140"/>
        <v>1580</v>
      </c>
      <c r="W181" s="83">
        <f t="shared" si="141"/>
        <v>1580</v>
      </c>
      <c r="X181" s="4"/>
      <c r="Y181" s="18"/>
      <c r="Z181" s="18"/>
      <c r="AA181" s="18"/>
      <c r="AB181" s="50"/>
    </row>
    <row r="182" spans="1:28" ht="15" customHeight="1">
      <c r="A182" s="3">
        <f t="shared" ref="A182:A239" si="181">+A181+1</f>
        <v>168</v>
      </c>
      <c r="B182" s="34">
        <f t="shared" si="115"/>
        <v>45600</v>
      </c>
      <c r="C182" s="2">
        <f t="shared" si="116"/>
        <v>884</v>
      </c>
      <c r="D182" s="5">
        <f t="shared" si="117"/>
        <v>1414</v>
      </c>
      <c r="E182" s="35">
        <f t="shared" si="168"/>
        <v>548</v>
      </c>
      <c r="F182" s="35">
        <f t="shared" si="169"/>
        <v>568</v>
      </c>
      <c r="G182" s="35">
        <f t="shared" si="170"/>
        <v>568</v>
      </c>
      <c r="H182" s="18">
        <f t="shared" si="171"/>
        <v>1750</v>
      </c>
      <c r="I182" s="18">
        <f t="shared" si="172"/>
        <v>1730</v>
      </c>
      <c r="J182" s="18">
        <f t="shared" si="173"/>
        <v>1730</v>
      </c>
      <c r="K182" s="18">
        <f t="shared" ref="K182:M182" si="182">K181</f>
        <v>2000</v>
      </c>
      <c r="L182" s="18">
        <f t="shared" si="182"/>
        <v>2000</v>
      </c>
      <c r="M182" s="18">
        <f t="shared" si="182"/>
        <v>2000</v>
      </c>
      <c r="N182" s="18">
        <f t="shared" si="175"/>
        <v>-250</v>
      </c>
      <c r="O182" s="18">
        <f t="shared" si="176"/>
        <v>-270</v>
      </c>
      <c r="P182" s="18">
        <f t="shared" si="177"/>
        <v>-270</v>
      </c>
      <c r="Q182" s="35">
        <f t="shared" si="165"/>
        <v>0</v>
      </c>
      <c r="R182" s="35">
        <f t="shared" si="165"/>
        <v>0</v>
      </c>
      <c r="S182" s="35">
        <f t="shared" si="165"/>
        <v>0</v>
      </c>
      <c r="T182" s="4">
        <f t="shared" si="178"/>
        <v>718</v>
      </c>
      <c r="U182" s="83">
        <f t="shared" si="139"/>
        <v>1580</v>
      </c>
      <c r="V182" s="83">
        <f t="shared" si="140"/>
        <v>1580</v>
      </c>
      <c r="W182" s="83">
        <f t="shared" si="141"/>
        <v>1580</v>
      </c>
      <c r="X182" s="4"/>
      <c r="Y182" s="18"/>
      <c r="Z182" s="18"/>
      <c r="AA182" s="18"/>
      <c r="AB182" s="50"/>
    </row>
    <row r="183" spans="1:28" ht="15" customHeight="1">
      <c r="A183" s="3">
        <f t="shared" si="181"/>
        <v>169</v>
      </c>
      <c r="B183" s="34">
        <f t="shared" si="115"/>
        <v>45601</v>
      </c>
      <c r="C183" s="2">
        <f t="shared" si="116"/>
        <v>884</v>
      </c>
      <c r="D183" s="5">
        <f t="shared" si="117"/>
        <v>1412</v>
      </c>
      <c r="E183" s="35">
        <f t="shared" si="168"/>
        <v>546</v>
      </c>
      <c r="F183" s="35">
        <f t="shared" si="169"/>
        <v>566</v>
      </c>
      <c r="G183" s="35">
        <f t="shared" si="170"/>
        <v>566</v>
      </c>
      <c r="H183" s="18">
        <f t="shared" si="171"/>
        <v>1750</v>
      </c>
      <c r="I183" s="18">
        <f t="shared" si="172"/>
        <v>1730</v>
      </c>
      <c r="J183" s="18">
        <f t="shared" si="173"/>
        <v>1730</v>
      </c>
      <c r="K183" s="18">
        <f t="shared" ref="K183:M183" si="183">K182</f>
        <v>2000</v>
      </c>
      <c r="L183" s="18">
        <f t="shared" si="183"/>
        <v>2000</v>
      </c>
      <c r="M183" s="18">
        <f t="shared" si="183"/>
        <v>2000</v>
      </c>
      <c r="N183" s="18">
        <f t="shared" si="175"/>
        <v>-250</v>
      </c>
      <c r="O183" s="18">
        <f t="shared" si="176"/>
        <v>-270</v>
      </c>
      <c r="P183" s="18">
        <f t="shared" si="177"/>
        <v>-270</v>
      </c>
      <c r="Q183" s="35">
        <f t="shared" si="165"/>
        <v>0</v>
      </c>
      <c r="R183" s="35">
        <f t="shared" si="165"/>
        <v>0</v>
      </c>
      <c r="S183" s="35">
        <f t="shared" si="165"/>
        <v>0</v>
      </c>
      <c r="T183" s="4">
        <f t="shared" si="178"/>
        <v>716</v>
      </c>
      <c r="U183" s="83">
        <f t="shared" si="139"/>
        <v>1580</v>
      </c>
      <c r="V183" s="83">
        <f t="shared" si="140"/>
        <v>1580</v>
      </c>
      <c r="W183" s="83">
        <f t="shared" si="141"/>
        <v>1580</v>
      </c>
      <c r="X183" s="4"/>
      <c r="Y183" s="18"/>
      <c r="Z183" s="18"/>
      <c r="AA183" s="18"/>
      <c r="AB183" s="50"/>
    </row>
    <row r="184" spans="1:28" ht="15" customHeight="1">
      <c r="A184" s="3">
        <f t="shared" si="181"/>
        <v>170</v>
      </c>
      <c r="B184" s="34">
        <f t="shared" si="115"/>
        <v>45602</v>
      </c>
      <c r="C184" s="2">
        <f t="shared" si="116"/>
        <v>884</v>
      </c>
      <c r="D184" s="5">
        <f t="shared" si="117"/>
        <v>1410</v>
      </c>
      <c r="E184" s="35">
        <f t="shared" si="168"/>
        <v>544</v>
      </c>
      <c r="F184" s="35">
        <f t="shared" si="169"/>
        <v>564</v>
      </c>
      <c r="G184" s="35">
        <f t="shared" si="170"/>
        <v>564</v>
      </c>
      <c r="H184" s="18">
        <f t="shared" si="171"/>
        <v>1750</v>
      </c>
      <c r="I184" s="18">
        <f t="shared" si="172"/>
        <v>1730</v>
      </c>
      <c r="J184" s="18">
        <f t="shared" si="173"/>
        <v>1730</v>
      </c>
      <c r="K184" s="18">
        <f t="shared" ref="K184:M184" si="184">K183</f>
        <v>2000</v>
      </c>
      <c r="L184" s="18">
        <f t="shared" si="184"/>
        <v>2000</v>
      </c>
      <c r="M184" s="18">
        <f t="shared" si="184"/>
        <v>2000</v>
      </c>
      <c r="N184" s="18">
        <f t="shared" si="175"/>
        <v>-250</v>
      </c>
      <c r="O184" s="18">
        <f t="shared" si="176"/>
        <v>-270</v>
      </c>
      <c r="P184" s="18">
        <f t="shared" si="177"/>
        <v>-270</v>
      </c>
      <c r="Q184" s="35">
        <f t="shared" si="165"/>
        <v>0</v>
      </c>
      <c r="R184" s="35">
        <f t="shared" si="165"/>
        <v>0</v>
      </c>
      <c r="S184" s="35">
        <f t="shared" si="165"/>
        <v>0</v>
      </c>
      <c r="T184" s="4">
        <f t="shared" si="178"/>
        <v>714</v>
      </c>
      <c r="U184" s="83">
        <f t="shared" si="139"/>
        <v>1580</v>
      </c>
      <c r="V184" s="83">
        <f t="shared" si="140"/>
        <v>1580</v>
      </c>
      <c r="W184" s="83">
        <f t="shared" si="141"/>
        <v>1580</v>
      </c>
      <c r="X184" s="4"/>
      <c r="Y184" s="18"/>
      <c r="Z184" s="18"/>
      <c r="AA184" s="18"/>
      <c r="AB184" s="50"/>
    </row>
    <row r="185" spans="1:28" ht="15" customHeight="1">
      <c r="A185" s="3">
        <f t="shared" si="181"/>
        <v>171</v>
      </c>
      <c r="B185" s="34">
        <f t="shared" si="115"/>
        <v>45603</v>
      </c>
      <c r="C185" s="2">
        <f t="shared" si="116"/>
        <v>884</v>
      </c>
      <c r="D185" s="5">
        <f t="shared" si="117"/>
        <v>1408</v>
      </c>
      <c r="E185" s="35">
        <f t="shared" si="168"/>
        <v>542</v>
      </c>
      <c r="F185" s="35">
        <f t="shared" si="169"/>
        <v>562</v>
      </c>
      <c r="G185" s="35">
        <f t="shared" si="170"/>
        <v>562</v>
      </c>
      <c r="H185" s="18">
        <f t="shared" si="171"/>
        <v>1750</v>
      </c>
      <c r="I185" s="18">
        <f t="shared" si="172"/>
        <v>1730</v>
      </c>
      <c r="J185" s="18">
        <f t="shared" si="173"/>
        <v>1730</v>
      </c>
      <c r="K185" s="18">
        <f t="shared" ref="K185:M185" si="185">K184</f>
        <v>2000</v>
      </c>
      <c r="L185" s="18">
        <f t="shared" si="185"/>
        <v>2000</v>
      </c>
      <c r="M185" s="18">
        <f t="shared" si="185"/>
        <v>2000</v>
      </c>
      <c r="N185" s="18">
        <f t="shared" si="175"/>
        <v>-250</v>
      </c>
      <c r="O185" s="18">
        <f t="shared" si="176"/>
        <v>-270</v>
      </c>
      <c r="P185" s="18">
        <f t="shared" si="177"/>
        <v>-270</v>
      </c>
      <c r="Q185" s="35">
        <f t="shared" si="165"/>
        <v>0</v>
      </c>
      <c r="R185" s="35">
        <f t="shared" si="165"/>
        <v>0</v>
      </c>
      <c r="S185" s="35">
        <f t="shared" si="165"/>
        <v>0</v>
      </c>
      <c r="T185" s="4">
        <f t="shared" si="178"/>
        <v>712</v>
      </c>
      <c r="U185" s="83">
        <f t="shared" si="139"/>
        <v>1580</v>
      </c>
      <c r="V185" s="83">
        <f t="shared" si="140"/>
        <v>1580</v>
      </c>
      <c r="W185" s="83">
        <f t="shared" si="141"/>
        <v>1580</v>
      </c>
      <c r="X185" s="4"/>
      <c r="Y185" s="18"/>
      <c r="Z185" s="18"/>
      <c r="AA185" s="18"/>
      <c r="AB185" s="50"/>
    </row>
    <row r="186" spans="1:28" ht="15" customHeight="1">
      <c r="A186" s="3">
        <f t="shared" si="181"/>
        <v>172</v>
      </c>
      <c r="B186" s="34">
        <f t="shared" si="115"/>
        <v>45604</v>
      </c>
      <c r="C186" s="2">
        <f t="shared" si="116"/>
        <v>884</v>
      </c>
      <c r="D186" s="5">
        <f t="shared" si="117"/>
        <v>1406</v>
      </c>
      <c r="E186" s="35">
        <f t="shared" si="168"/>
        <v>540</v>
      </c>
      <c r="F186" s="35">
        <f t="shared" si="169"/>
        <v>560</v>
      </c>
      <c r="G186" s="35">
        <f t="shared" si="170"/>
        <v>560</v>
      </c>
      <c r="H186" s="18">
        <f t="shared" si="171"/>
        <v>1750</v>
      </c>
      <c r="I186" s="18">
        <f t="shared" si="172"/>
        <v>1730</v>
      </c>
      <c r="J186" s="18">
        <f t="shared" si="173"/>
        <v>1730</v>
      </c>
      <c r="K186" s="18">
        <f t="shared" ref="K186:M186" si="186">K185</f>
        <v>2000</v>
      </c>
      <c r="L186" s="18">
        <f t="shared" si="186"/>
        <v>2000</v>
      </c>
      <c r="M186" s="18">
        <f t="shared" si="186"/>
        <v>2000</v>
      </c>
      <c r="N186" s="18">
        <f t="shared" si="175"/>
        <v>-250</v>
      </c>
      <c r="O186" s="18">
        <f t="shared" si="176"/>
        <v>-270</v>
      </c>
      <c r="P186" s="18">
        <f t="shared" si="177"/>
        <v>-270</v>
      </c>
      <c r="Q186" s="35">
        <f t="shared" si="165"/>
        <v>0</v>
      </c>
      <c r="R186" s="35">
        <f t="shared" si="165"/>
        <v>0</v>
      </c>
      <c r="S186" s="35">
        <f t="shared" si="165"/>
        <v>0</v>
      </c>
      <c r="T186" s="4">
        <f t="shared" si="178"/>
        <v>710</v>
      </c>
      <c r="U186" s="83">
        <f t="shared" si="139"/>
        <v>1580</v>
      </c>
      <c r="V186" s="83">
        <f t="shared" si="140"/>
        <v>1580</v>
      </c>
      <c r="W186" s="83">
        <f t="shared" si="141"/>
        <v>1580</v>
      </c>
      <c r="X186" s="4"/>
      <c r="Y186" s="18"/>
      <c r="Z186" s="18"/>
      <c r="AA186" s="18"/>
      <c r="AB186" s="50"/>
    </row>
    <row r="187" spans="1:28" ht="15" customHeight="1">
      <c r="A187" s="3">
        <f t="shared" si="181"/>
        <v>173</v>
      </c>
      <c r="B187" s="34">
        <f t="shared" si="115"/>
        <v>45605</v>
      </c>
      <c r="C187" s="2">
        <f t="shared" si="116"/>
        <v>884</v>
      </c>
      <c r="D187" s="5">
        <f t="shared" si="117"/>
        <v>1404</v>
      </c>
      <c r="E187" s="35">
        <f t="shared" si="168"/>
        <v>538</v>
      </c>
      <c r="F187" s="35">
        <f t="shared" si="169"/>
        <v>558</v>
      </c>
      <c r="G187" s="35">
        <f t="shared" si="170"/>
        <v>558</v>
      </c>
      <c r="H187" s="18">
        <f t="shared" si="171"/>
        <v>1750</v>
      </c>
      <c r="I187" s="18">
        <f t="shared" si="172"/>
        <v>1730</v>
      </c>
      <c r="J187" s="18">
        <f t="shared" si="173"/>
        <v>1730</v>
      </c>
      <c r="K187" s="18">
        <f t="shared" ref="K187:M187" si="187">K186</f>
        <v>2000</v>
      </c>
      <c r="L187" s="18">
        <f t="shared" si="187"/>
        <v>2000</v>
      </c>
      <c r="M187" s="18">
        <f t="shared" si="187"/>
        <v>2000</v>
      </c>
      <c r="N187" s="18">
        <f t="shared" si="175"/>
        <v>-250</v>
      </c>
      <c r="O187" s="18">
        <f t="shared" si="176"/>
        <v>-270</v>
      </c>
      <c r="P187" s="18">
        <f t="shared" si="177"/>
        <v>-270</v>
      </c>
      <c r="Q187" s="35">
        <f t="shared" si="165"/>
        <v>0</v>
      </c>
      <c r="R187" s="35">
        <f t="shared" si="165"/>
        <v>0</v>
      </c>
      <c r="S187" s="35">
        <f t="shared" si="165"/>
        <v>0</v>
      </c>
      <c r="T187" s="4">
        <f t="shared" si="178"/>
        <v>708</v>
      </c>
      <c r="U187" s="83">
        <f t="shared" si="139"/>
        <v>1580</v>
      </c>
      <c r="V187" s="83">
        <f t="shared" si="140"/>
        <v>1580</v>
      </c>
      <c r="W187" s="83">
        <f t="shared" si="141"/>
        <v>1580</v>
      </c>
      <c r="X187" s="4"/>
      <c r="Y187" s="18"/>
      <c r="Z187" s="18"/>
      <c r="AA187" s="18"/>
      <c r="AB187" s="50"/>
    </row>
    <row r="188" spans="1:28" ht="15" customHeight="1">
      <c r="A188" s="3">
        <f t="shared" si="181"/>
        <v>174</v>
      </c>
      <c r="B188" s="34">
        <f t="shared" si="115"/>
        <v>45606</v>
      </c>
      <c r="C188" s="2">
        <f t="shared" si="116"/>
        <v>884</v>
      </c>
      <c r="D188" s="5">
        <f t="shared" si="117"/>
        <v>1402</v>
      </c>
      <c r="E188" s="35">
        <f t="shared" si="168"/>
        <v>536</v>
      </c>
      <c r="F188" s="35">
        <f t="shared" si="169"/>
        <v>556</v>
      </c>
      <c r="G188" s="35">
        <f t="shared" si="170"/>
        <v>556</v>
      </c>
      <c r="H188" s="18">
        <f t="shared" si="171"/>
        <v>1750</v>
      </c>
      <c r="I188" s="18">
        <f t="shared" si="172"/>
        <v>1730</v>
      </c>
      <c r="J188" s="18">
        <f t="shared" si="173"/>
        <v>1730</v>
      </c>
      <c r="K188" s="18">
        <f t="shared" ref="K188:M188" si="188">K187</f>
        <v>2000</v>
      </c>
      <c r="L188" s="18">
        <f t="shared" si="188"/>
        <v>2000</v>
      </c>
      <c r="M188" s="18">
        <f t="shared" si="188"/>
        <v>2000</v>
      </c>
      <c r="N188" s="18">
        <f t="shared" si="175"/>
        <v>-250</v>
      </c>
      <c r="O188" s="18">
        <f t="shared" si="176"/>
        <v>-270</v>
      </c>
      <c r="P188" s="18">
        <f t="shared" si="177"/>
        <v>-270</v>
      </c>
      <c r="Q188" s="35">
        <f t="shared" si="165"/>
        <v>0</v>
      </c>
      <c r="R188" s="35">
        <f t="shared" si="165"/>
        <v>0</v>
      </c>
      <c r="S188" s="35">
        <f t="shared" si="165"/>
        <v>0</v>
      </c>
      <c r="T188" s="4">
        <f t="shared" si="178"/>
        <v>706</v>
      </c>
      <c r="U188" s="83">
        <f t="shared" si="139"/>
        <v>1580</v>
      </c>
      <c r="V188" s="83">
        <f t="shared" si="140"/>
        <v>1580</v>
      </c>
      <c r="W188" s="83">
        <f t="shared" si="141"/>
        <v>1580</v>
      </c>
      <c r="X188" s="4"/>
      <c r="Y188" s="18"/>
      <c r="Z188" s="18"/>
      <c r="AA188" s="18"/>
      <c r="AB188" s="50"/>
    </row>
    <row r="189" spans="1:28" ht="15" customHeight="1">
      <c r="A189" s="3">
        <f t="shared" si="181"/>
        <v>175</v>
      </c>
      <c r="B189" s="34">
        <f t="shared" si="115"/>
        <v>45607</v>
      </c>
      <c r="C189" s="2">
        <f t="shared" si="116"/>
        <v>884</v>
      </c>
      <c r="D189" s="5">
        <f t="shared" si="117"/>
        <v>1400</v>
      </c>
      <c r="E189" s="35">
        <f t="shared" si="168"/>
        <v>534</v>
      </c>
      <c r="F189" s="35">
        <f t="shared" si="169"/>
        <v>554</v>
      </c>
      <c r="G189" s="35">
        <f t="shared" si="170"/>
        <v>554</v>
      </c>
      <c r="H189" s="18">
        <f t="shared" si="171"/>
        <v>1750</v>
      </c>
      <c r="I189" s="18">
        <f t="shared" si="172"/>
        <v>1730</v>
      </c>
      <c r="J189" s="18">
        <f t="shared" si="173"/>
        <v>1730</v>
      </c>
      <c r="K189" s="18">
        <f t="shared" ref="K189:M189" si="189">K188</f>
        <v>2000</v>
      </c>
      <c r="L189" s="18">
        <f t="shared" si="189"/>
        <v>2000</v>
      </c>
      <c r="M189" s="18">
        <f t="shared" si="189"/>
        <v>2000</v>
      </c>
      <c r="N189" s="18">
        <f t="shared" si="175"/>
        <v>-250</v>
      </c>
      <c r="O189" s="18">
        <f t="shared" si="176"/>
        <v>-270</v>
      </c>
      <c r="P189" s="18">
        <f t="shared" si="177"/>
        <v>-270</v>
      </c>
      <c r="Q189" s="35">
        <f t="shared" si="165"/>
        <v>0</v>
      </c>
      <c r="R189" s="35">
        <f t="shared" si="165"/>
        <v>0</v>
      </c>
      <c r="S189" s="35">
        <f t="shared" si="165"/>
        <v>0</v>
      </c>
      <c r="T189" s="4">
        <f t="shared" si="178"/>
        <v>704</v>
      </c>
      <c r="U189" s="83">
        <f t="shared" si="139"/>
        <v>1580</v>
      </c>
      <c r="V189" s="83">
        <f t="shared" si="140"/>
        <v>1580</v>
      </c>
      <c r="W189" s="83">
        <f t="shared" si="141"/>
        <v>1580</v>
      </c>
      <c r="X189" s="4"/>
      <c r="Y189" s="18"/>
      <c r="Z189" s="18"/>
      <c r="AA189" s="18"/>
      <c r="AB189" s="50"/>
    </row>
    <row r="190" spans="1:28" ht="15" customHeight="1">
      <c r="A190" s="3">
        <f t="shared" si="181"/>
        <v>176</v>
      </c>
      <c r="B190" s="34">
        <f t="shared" si="115"/>
        <v>45608</v>
      </c>
      <c r="C190" s="2">
        <f t="shared" si="116"/>
        <v>884</v>
      </c>
      <c r="D190" s="5">
        <f t="shared" si="117"/>
        <v>1398</v>
      </c>
      <c r="E190" s="35">
        <f t="shared" si="168"/>
        <v>532</v>
      </c>
      <c r="F190" s="35">
        <f t="shared" si="169"/>
        <v>552</v>
      </c>
      <c r="G190" s="35">
        <f t="shared" si="170"/>
        <v>552</v>
      </c>
      <c r="H190" s="18">
        <f t="shared" si="171"/>
        <v>1750</v>
      </c>
      <c r="I190" s="18">
        <f t="shared" si="172"/>
        <v>1730</v>
      </c>
      <c r="J190" s="18">
        <f t="shared" si="173"/>
        <v>1730</v>
      </c>
      <c r="K190" s="18">
        <f t="shared" ref="K190:M190" si="190">K189</f>
        <v>2000</v>
      </c>
      <c r="L190" s="18">
        <f t="shared" si="190"/>
        <v>2000</v>
      </c>
      <c r="M190" s="18">
        <f t="shared" si="190"/>
        <v>2000</v>
      </c>
      <c r="N190" s="18">
        <f t="shared" si="175"/>
        <v>-250</v>
      </c>
      <c r="O190" s="18">
        <f t="shared" si="176"/>
        <v>-270</v>
      </c>
      <c r="P190" s="18">
        <f t="shared" si="177"/>
        <v>-270</v>
      </c>
      <c r="Q190" s="35">
        <f t="shared" si="165"/>
        <v>0</v>
      </c>
      <c r="R190" s="35">
        <f t="shared" si="165"/>
        <v>0</v>
      </c>
      <c r="S190" s="35">
        <f t="shared" si="165"/>
        <v>0</v>
      </c>
      <c r="T190" s="4">
        <f t="shared" si="178"/>
        <v>702</v>
      </c>
      <c r="U190" s="83">
        <f t="shared" si="139"/>
        <v>1580</v>
      </c>
      <c r="V190" s="83">
        <f t="shared" si="140"/>
        <v>1580</v>
      </c>
      <c r="W190" s="83">
        <f t="shared" si="141"/>
        <v>1580</v>
      </c>
      <c r="X190" s="4"/>
      <c r="Y190" s="18"/>
      <c r="Z190" s="18"/>
      <c r="AA190" s="18"/>
      <c r="AB190" s="50"/>
    </row>
    <row r="191" spans="1:28" ht="15" customHeight="1">
      <c r="A191" s="3">
        <f t="shared" si="181"/>
        <v>177</v>
      </c>
      <c r="B191" s="34">
        <f t="shared" si="115"/>
        <v>45609</v>
      </c>
      <c r="C191" s="2">
        <f t="shared" si="116"/>
        <v>884</v>
      </c>
      <c r="D191" s="5">
        <f t="shared" si="117"/>
        <v>1396</v>
      </c>
      <c r="E191" s="35">
        <f t="shared" si="168"/>
        <v>530</v>
      </c>
      <c r="F191" s="35">
        <f t="shared" si="169"/>
        <v>550</v>
      </c>
      <c r="G191" s="35">
        <f t="shared" si="170"/>
        <v>550</v>
      </c>
      <c r="H191" s="18">
        <f t="shared" si="171"/>
        <v>1750</v>
      </c>
      <c r="I191" s="18">
        <f t="shared" si="172"/>
        <v>1730</v>
      </c>
      <c r="J191" s="18">
        <f t="shared" si="173"/>
        <v>1730</v>
      </c>
      <c r="K191" s="18">
        <f t="shared" ref="K191:M191" si="191">K190</f>
        <v>2000</v>
      </c>
      <c r="L191" s="18">
        <f t="shared" si="191"/>
        <v>2000</v>
      </c>
      <c r="M191" s="18">
        <f t="shared" si="191"/>
        <v>2000</v>
      </c>
      <c r="N191" s="18">
        <f t="shared" si="175"/>
        <v>-250</v>
      </c>
      <c r="O191" s="18">
        <f t="shared" si="176"/>
        <v>-270</v>
      </c>
      <c r="P191" s="18">
        <f t="shared" si="177"/>
        <v>-270</v>
      </c>
      <c r="Q191" s="35">
        <f t="shared" si="165"/>
        <v>0</v>
      </c>
      <c r="R191" s="35">
        <f t="shared" si="165"/>
        <v>0</v>
      </c>
      <c r="S191" s="35">
        <f t="shared" si="165"/>
        <v>0</v>
      </c>
      <c r="T191" s="4">
        <f t="shared" si="178"/>
        <v>700</v>
      </c>
      <c r="U191" s="83">
        <f t="shared" si="139"/>
        <v>1580</v>
      </c>
      <c r="V191" s="83">
        <f t="shared" si="140"/>
        <v>1580</v>
      </c>
      <c r="W191" s="83">
        <f t="shared" si="141"/>
        <v>1580</v>
      </c>
      <c r="X191" s="4"/>
      <c r="Y191" s="18"/>
      <c r="Z191" s="18"/>
      <c r="AA191" s="18"/>
      <c r="AB191" s="50"/>
    </row>
    <row r="192" spans="1:28" ht="15" customHeight="1">
      <c r="A192" s="3">
        <f t="shared" si="181"/>
        <v>178</v>
      </c>
      <c r="B192" s="34">
        <f t="shared" si="115"/>
        <v>45610</v>
      </c>
      <c r="C192" s="2">
        <f t="shared" si="116"/>
        <v>884</v>
      </c>
      <c r="D192" s="5">
        <f t="shared" si="117"/>
        <v>1394</v>
      </c>
      <c r="E192" s="35">
        <f t="shared" si="168"/>
        <v>528</v>
      </c>
      <c r="F192" s="35">
        <f t="shared" si="169"/>
        <v>548</v>
      </c>
      <c r="G192" s="35">
        <f t="shared" si="170"/>
        <v>548</v>
      </c>
      <c r="H192" s="18">
        <f t="shared" si="171"/>
        <v>1750</v>
      </c>
      <c r="I192" s="18">
        <f t="shared" si="172"/>
        <v>1730</v>
      </c>
      <c r="J192" s="18">
        <f t="shared" si="173"/>
        <v>1730</v>
      </c>
      <c r="K192" s="18">
        <f t="shared" ref="K192:M192" si="192">K191</f>
        <v>2000</v>
      </c>
      <c r="L192" s="18">
        <f t="shared" si="192"/>
        <v>2000</v>
      </c>
      <c r="M192" s="18">
        <f t="shared" si="192"/>
        <v>2000</v>
      </c>
      <c r="N192" s="18">
        <f t="shared" si="175"/>
        <v>-250</v>
      </c>
      <c r="O192" s="18">
        <f t="shared" si="176"/>
        <v>-270</v>
      </c>
      <c r="P192" s="18">
        <f t="shared" si="177"/>
        <v>-270</v>
      </c>
      <c r="Q192" s="35">
        <f t="shared" si="165"/>
        <v>0</v>
      </c>
      <c r="R192" s="35">
        <f t="shared" si="165"/>
        <v>0</v>
      </c>
      <c r="S192" s="35">
        <f t="shared" si="165"/>
        <v>0</v>
      </c>
      <c r="T192" s="4">
        <f t="shared" si="178"/>
        <v>698</v>
      </c>
      <c r="U192" s="83">
        <f t="shared" si="139"/>
        <v>1580</v>
      </c>
      <c r="V192" s="83">
        <f t="shared" si="140"/>
        <v>1580</v>
      </c>
      <c r="W192" s="83">
        <f t="shared" si="141"/>
        <v>1580</v>
      </c>
      <c r="X192" s="4"/>
      <c r="Y192" s="18"/>
      <c r="Z192" s="18"/>
      <c r="AA192" s="18"/>
      <c r="AB192" s="50"/>
    </row>
    <row r="193" spans="1:28" ht="15" customHeight="1">
      <c r="A193" s="3">
        <f t="shared" si="181"/>
        <v>179</v>
      </c>
      <c r="B193" s="34">
        <f t="shared" si="115"/>
        <v>45611</v>
      </c>
      <c r="C193" s="2">
        <f t="shared" si="116"/>
        <v>884</v>
      </c>
      <c r="D193" s="5">
        <f t="shared" si="117"/>
        <v>1392</v>
      </c>
      <c r="E193" s="35">
        <f t="shared" si="168"/>
        <v>526</v>
      </c>
      <c r="F193" s="35">
        <f t="shared" si="169"/>
        <v>546</v>
      </c>
      <c r="G193" s="35">
        <f t="shared" si="170"/>
        <v>546</v>
      </c>
      <c r="H193" s="18">
        <f t="shared" si="171"/>
        <v>1750</v>
      </c>
      <c r="I193" s="18">
        <f t="shared" si="172"/>
        <v>1730</v>
      </c>
      <c r="J193" s="18">
        <f t="shared" si="173"/>
        <v>1730</v>
      </c>
      <c r="K193" s="18">
        <f t="shared" ref="K193:M193" si="193">K192</f>
        <v>2000</v>
      </c>
      <c r="L193" s="18">
        <f t="shared" si="193"/>
        <v>2000</v>
      </c>
      <c r="M193" s="18">
        <f t="shared" si="193"/>
        <v>2000</v>
      </c>
      <c r="N193" s="18">
        <f t="shared" si="175"/>
        <v>-250</v>
      </c>
      <c r="O193" s="18">
        <f t="shared" si="176"/>
        <v>-270</v>
      </c>
      <c r="P193" s="18">
        <f t="shared" si="177"/>
        <v>-270</v>
      </c>
      <c r="Q193" s="35">
        <f t="shared" si="165"/>
        <v>0</v>
      </c>
      <c r="R193" s="35">
        <f t="shared" si="165"/>
        <v>0</v>
      </c>
      <c r="S193" s="35">
        <f t="shared" si="165"/>
        <v>0</v>
      </c>
      <c r="T193" s="4">
        <f t="shared" si="178"/>
        <v>696</v>
      </c>
      <c r="U193" s="83">
        <f t="shared" si="139"/>
        <v>1580</v>
      </c>
      <c r="V193" s="83">
        <f t="shared" si="140"/>
        <v>1580</v>
      </c>
      <c r="W193" s="83">
        <f t="shared" si="141"/>
        <v>1580</v>
      </c>
      <c r="X193" s="4"/>
      <c r="Y193" s="18"/>
      <c r="Z193" s="18"/>
      <c r="AA193" s="18"/>
      <c r="AB193" s="50"/>
    </row>
    <row r="194" spans="1:28" ht="15" customHeight="1">
      <c r="A194" s="3">
        <f t="shared" si="181"/>
        <v>180</v>
      </c>
      <c r="B194" s="34">
        <f t="shared" si="115"/>
        <v>45612</v>
      </c>
      <c r="C194" s="2">
        <f t="shared" si="116"/>
        <v>884</v>
      </c>
      <c r="D194" s="5">
        <f t="shared" si="117"/>
        <v>1390</v>
      </c>
      <c r="E194" s="35">
        <f t="shared" si="168"/>
        <v>524</v>
      </c>
      <c r="F194" s="35">
        <f t="shared" si="169"/>
        <v>544</v>
      </c>
      <c r="G194" s="35">
        <f t="shared" si="170"/>
        <v>544</v>
      </c>
      <c r="H194" s="18">
        <f t="shared" si="171"/>
        <v>1750</v>
      </c>
      <c r="I194" s="18">
        <f t="shared" si="172"/>
        <v>1730</v>
      </c>
      <c r="J194" s="18">
        <f t="shared" si="173"/>
        <v>1730</v>
      </c>
      <c r="K194" s="18">
        <f t="shared" ref="K194:M194" si="194">K193</f>
        <v>2000</v>
      </c>
      <c r="L194" s="18">
        <f t="shared" si="194"/>
        <v>2000</v>
      </c>
      <c r="M194" s="18">
        <f t="shared" si="194"/>
        <v>2000</v>
      </c>
      <c r="N194" s="18">
        <f t="shared" si="175"/>
        <v>-250</v>
      </c>
      <c r="O194" s="18">
        <f t="shared" si="176"/>
        <v>-270</v>
      </c>
      <c r="P194" s="18">
        <f t="shared" si="177"/>
        <v>-270</v>
      </c>
      <c r="Q194" s="35">
        <f t="shared" si="165"/>
        <v>0</v>
      </c>
      <c r="R194" s="35">
        <f t="shared" si="165"/>
        <v>0</v>
      </c>
      <c r="S194" s="35">
        <f t="shared" si="165"/>
        <v>0</v>
      </c>
      <c r="T194" s="4">
        <f t="shared" si="178"/>
        <v>694</v>
      </c>
      <c r="U194" s="83">
        <f t="shared" si="139"/>
        <v>1580</v>
      </c>
      <c r="V194" s="83">
        <f t="shared" si="140"/>
        <v>1580</v>
      </c>
      <c r="W194" s="83">
        <f t="shared" si="141"/>
        <v>1580</v>
      </c>
      <c r="X194" s="4"/>
      <c r="Y194" s="18"/>
      <c r="Z194" s="18"/>
      <c r="AA194" s="18"/>
      <c r="AB194" s="50"/>
    </row>
    <row r="195" spans="1:28" ht="15" customHeight="1">
      <c r="A195" s="3">
        <f t="shared" si="181"/>
        <v>181</v>
      </c>
      <c r="B195" s="34">
        <f t="shared" si="115"/>
        <v>45613</v>
      </c>
      <c r="C195" s="2">
        <f t="shared" si="116"/>
        <v>884</v>
      </c>
      <c r="D195" s="5">
        <f t="shared" si="117"/>
        <v>1388</v>
      </c>
      <c r="E195" s="35">
        <f t="shared" si="168"/>
        <v>522</v>
      </c>
      <c r="F195" s="35">
        <f t="shared" si="169"/>
        <v>542</v>
      </c>
      <c r="G195" s="35">
        <f t="shared" si="170"/>
        <v>542</v>
      </c>
      <c r="H195" s="18">
        <f t="shared" si="171"/>
        <v>1750</v>
      </c>
      <c r="I195" s="18">
        <f t="shared" si="172"/>
        <v>1730</v>
      </c>
      <c r="J195" s="18">
        <f t="shared" si="173"/>
        <v>1730</v>
      </c>
      <c r="K195" s="18">
        <f t="shared" ref="K195:M195" si="195">K194</f>
        <v>2000</v>
      </c>
      <c r="L195" s="18">
        <f t="shared" si="195"/>
        <v>2000</v>
      </c>
      <c r="M195" s="18">
        <f t="shared" si="195"/>
        <v>2000</v>
      </c>
      <c r="N195" s="18">
        <f t="shared" si="175"/>
        <v>-250</v>
      </c>
      <c r="O195" s="18">
        <f t="shared" si="176"/>
        <v>-270</v>
      </c>
      <c r="P195" s="18">
        <f t="shared" si="177"/>
        <v>-270</v>
      </c>
      <c r="Q195" s="35">
        <f t="shared" si="165"/>
        <v>0</v>
      </c>
      <c r="R195" s="35">
        <f t="shared" si="165"/>
        <v>0</v>
      </c>
      <c r="S195" s="35">
        <f t="shared" si="165"/>
        <v>0</v>
      </c>
      <c r="T195" s="4">
        <f t="shared" si="178"/>
        <v>692</v>
      </c>
      <c r="U195" s="83">
        <f t="shared" si="139"/>
        <v>1580</v>
      </c>
      <c r="V195" s="83">
        <f t="shared" si="140"/>
        <v>1580</v>
      </c>
      <c r="W195" s="83">
        <f t="shared" si="141"/>
        <v>1580</v>
      </c>
      <c r="X195" s="4"/>
      <c r="Y195" s="18"/>
      <c r="Z195" s="18"/>
      <c r="AA195" s="18"/>
      <c r="AB195" s="50"/>
    </row>
    <row r="196" spans="1:28" ht="15" customHeight="1">
      <c r="A196" s="3">
        <f t="shared" si="181"/>
        <v>182</v>
      </c>
      <c r="B196" s="34">
        <f t="shared" si="115"/>
        <v>45614</v>
      </c>
      <c r="C196" s="2">
        <f t="shared" si="116"/>
        <v>884</v>
      </c>
      <c r="D196" s="5">
        <f t="shared" si="117"/>
        <v>1386</v>
      </c>
      <c r="E196" s="35">
        <f t="shared" si="168"/>
        <v>520</v>
      </c>
      <c r="F196" s="35">
        <f t="shared" si="169"/>
        <v>540</v>
      </c>
      <c r="G196" s="35">
        <f t="shared" si="170"/>
        <v>540</v>
      </c>
      <c r="H196" s="18">
        <f t="shared" si="171"/>
        <v>1750</v>
      </c>
      <c r="I196" s="18">
        <f t="shared" si="172"/>
        <v>1730</v>
      </c>
      <c r="J196" s="18">
        <f t="shared" si="173"/>
        <v>1730</v>
      </c>
      <c r="K196" s="18">
        <f t="shared" ref="K196:M196" si="196">K195</f>
        <v>2000</v>
      </c>
      <c r="L196" s="18">
        <f t="shared" si="196"/>
        <v>2000</v>
      </c>
      <c r="M196" s="18">
        <f t="shared" si="196"/>
        <v>2000</v>
      </c>
      <c r="N196" s="18">
        <f t="shared" si="175"/>
        <v>-250</v>
      </c>
      <c r="O196" s="18">
        <f t="shared" si="176"/>
        <v>-270</v>
      </c>
      <c r="P196" s="18">
        <f t="shared" si="177"/>
        <v>-270</v>
      </c>
      <c r="Q196" s="35">
        <f t="shared" si="165"/>
        <v>0</v>
      </c>
      <c r="R196" s="35">
        <f t="shared" si="165"/>
        <v>0</v>
      </c>
      <c r="S196" s="35">
        <f t="shared" si="165"/>
        <v>0</v>
      </c>
      <c r="T196" s="4">
        <f t="shared" si="178"/>
        <v>690</v>
      </c>
      <c r="U196" s="83">
        <f t="shared" si="139"/>
        <v>1580</v>
      </c>
      <c r="V196" s="83">
        <f t="shared" si="140"/>
        <v>1580</v>
      </c>
      <c r="W196" s="83">
        <f t="shared" si="141"/>
        <v>1580</v>
      </c>
      <c r="X196" s="4"/>
      <c r="Y196" s="18"/>
      <c r="Z196" s="18"/>
      <c r="AA196" s="18"/>
      <c r="AB196" s="50"/>
    </row>
    <row r="197" spans="1:28" ht="15" customHeight="1">
      <c r="A197" s="3">
        <f t="shared" si="181"/>
        <v>183</v>
      </c>
      <c r="B197" s="34">
        <f t="shared" si="115"/>
        <v>45615</v>
      </c>
      <c r="C197" s="2">
        <f t="shared" si="116"/>
        <v>884</v>
      </c>
      <c r="D197" s="5">
        <f t="shared" si="117"/>
        <v>1384</v>
      </c>
      <c r="E197" s="35">
        <f t="shared" si="168"/>
        <v>518</v>
      </c>
      <c r="F197" s="35">
        <f t="shared" si="169"/>
        <v>538</v>
      </c>
      <c r="G197" s="35">
        <f t="shared" si="170"/>
        <v>538</v>
      </c>
      <c r="H197" s="18">
        <f t="shared" si="171"/>
        <v>1750</v>
      </c>
      <c r="I197" s="18">
        <f t="shared" si="172"/>
        <v>1730</v>
      </c>
      <c r="J197" s="18">
        <f t="shared" si="173"/>
        <v>1730</v>
      </c>
      <c r="K197" s="18">
        <f t="shared" ref="K197:M197" si="197">K196</f>
        <v>2000</v>
      </c>
      <c r="L197" s="18">
        <f t="shared" si="197"/>
        <v>2000</v>
      </c>
      <c r="M197" s="18">
        <f t="shared" si="197"/>
        <v>2000</v>
      </c>
      <c r="N197" s="18">
        <f t="shared" si="175"/>
        <v>-250</v>
      </c>
      <c r="O197" s="18">
        <f t="shared" si="176"/>
        <v>-270</v>
      </c>
      <c r="P197" s="18">
        <f t="shared" si="177"/>
        <v>-270</v>
      </c>
      <c r="Q197" s="35">
        <f t="shared" si="165"/>
        <v>0</v>
      </c>
      <c r="R197" s="35">
        <f t="shared" si="165"/>
        <v>0</v>
      </c>
      <c r="S197" s="35">
        <f t="shared" si="165"/>
        <v>0</v>
      </c>
      <c r="T197" s="4">
        <f t="shared" si="178"/>
        <v>688</v>
      </c>
      <c r="U197" s="83">
        <f t="shared" si="139"/>
        <v>1580</v>
      </c>
      <c r="V197" s="83">
        <f t="shared" si="140"/>
        <v>1580</v>
      </c>
      <c r="W197" s="83">
        <f t="shared" si="141"/>
        <v>1580</v>
      </c>
      <c r="X197" s="4"/>
      <c r="Y197" s="18"/>
      <c r="Z197" s="18"/>
      <c r="AA197" s="18"/>
      <c r="AB197" s="50"/>
    </row>
    <row r="198" spans="1:28" ht="15" customHeight="1">
      <c r="A198" s="3">
        <f t="shared" si="181"/>
        <v>184</v>
      </c>
      <c r="B198" s="34">
        <f t="shared" si="115"/>
        <v>45616</v>
      </c>
      <c r="C198" s="2">
        <f t="shared" si="116"/>
        <v>884</v>
      </c>
      <c r="D198" s="5">
        <f t="shared" si="117"/>
        <v>1382</v>
      </c>
      <c r="E198" s="35">
        <f t="shared" si="168"/>
        <v>516</v>
      </c>
      <c r="F198" s="35">
        <f t="shared" si="169"/>
        <v>536</v>
      </c>
      <c r="G198" s="35">
        <f t="shared" si="170"/>
        <v>536</v>
      </c>
      <c r="H198" s="18">
        <f t="shared" si="171"/>
        <v>1750</v>
      </c>
      <c r="I198" s="18">
        <f t="shared" si="172"/>
        <v>1730</v>
      </c>
      <c r="J198" s="18">
        <f t="shared" si="173"/>
        <v>1730</v>
      </c>
      <c r="K198" s="18">
        <f t="shared" ref="K198:M198" si="198">K197</f>
        <v>2000</v>
      </c>
      <c r="L198" s="18">
        <f t="shared" si="198"/>
        <v>2000</v>
      </c>
      <c r="M198" s="18">
        <f t="shared" si="198"/>
        <v>2000</v>
      </c>
      <c r="N198" s="18">
        <f t="shared" si="175"/>
        <v>-250</v>
      </c>
      <c r="O198" s="18">
        <f t="shared" si="176"/>
        <v>-270</v>
      </c>
      <c r="P198" s="18">
        <f t="shared" si="177"/>
        <v>-270</v>
      </c>
      <c r="Q198" s="35">
        <f t="shared" si="165"/>
        <v>0</v>
      </c>
      <c r="R198" s="35">
        <f t="shared" si="165"/>
        <v>0</v>
      </c>
      <c r="S198" s="35">
        <f t="shared" si="165"/>
        <v>0</v>
      </c>
      <c r="T198" s="4">
        <f t="shared" si="178"/>
        <v>686</v>
      </c>
      <c r="U198" s="83">
        <f t="shared" si="139"/>
        <v>1580</v>
      </c>
      <c r="V198" s="83">
        <f t="shared" si="140"/>
        <v>1580</v>
      </c>
      <c r="W198" s="83">
        <f t="shared" si="141"/>
        <v>1580</v>
      </c>
      <c r="X198" s="4"/>
      <c r="Y198" s="18"/>
      <c r="Z198" s="18"/>
      <c r="AA198" s="18"/>
      <c r="AB198" s="50"/>
    </row>
    <row r="199" spans="1:28" ht="15" customHeight="1">
      <c r="A199" s="3">
        <f t="shared" si="181"/>
        <v>185</v>
      </c>
      <c r="B199" s="34">
        <f t="shared" si="115"/>
        <v>45617</v>
      </c>
      <c r="C199" s="2">
        <f t="shared" si="116"/>
        <v>884</v>
      </c>
      <c r="D199" s="5">
        <f t="shared" si="117"/>
        <v>1380</v>
      </c>
      <c r="E199" s="35">
        <f t="shared" si="168"/>
        <v>514</v>
      </c>
      <c r="F199" s="35">
        <f t="shared" si="169"/>
        <v>534</v>
      </c>
      <c r="G199" s="35">
        <f t="shared" si="170"/>
        <v>534</v>
      </c>
      <c r="H199" s="18">
        <f t="shared" si="171"/>
        <v>1750</v>
      </c>
      <c r="I199" s="18">
        <f t="shared" si="172"/>
        <v>1730</v>
      </c>
      <c r="J199" s="18">
        <f t="shared" si="173"/>
        <v>1730</v>
      </c>
      <c r="K199" s="18">
        <f t="shared" ref="K199:M199" si="199">K198</f>
        <v>2000</v>
      </c>
      <c r="L199" s="18">
        <f t="shared" si="199"/>
        <v>2000</v>
      </c>
      <c r="M199" s="18">
        <f t="shared" si="199"/>
        <v>2000</v>
      </c>
      <c r="N199" s="18">
        <f t="shared" si="175"/>
        <v>-250</v>
      </c>
      <c r="O199" s="18">
        <f t="shared" si="176"/>
        <v>-270</v>
      </c>
      <c r="P199" s="18">
        <f t="shared" si="177"/>
        <v>-270</v>
      </c>
      <c r="Q199" s="35">
        <f t="shared" si="165"/>
        <v>0</v>
      </c>
      <c r="R199" s="35">
        <f t="shared" si="165"/>
        <v>0</v>
      </c>
      <c r="S199" s="35">
        <f t="shared" si="165"/>
        <v>0</v>
      </c>
      <c r="T199" s="4">
        <f t="shared" si="178"/>
        <v>684</v>
      </c>
      <c r="U199" s="83">
        <f t="shared" si="139"/>
        <v>1580</v>
      </c>
      <c r="V199" s="83">
        <f t="shared" si="140"/>
        <v>1580</v>
      </c>
      <c r="W199" s="83">
        <f t="shared" si="141"/>
        <v>1580</v>
      </c>
      <c r="X199" s="4"/>
      <c r="Y199" s="18"/>
      <c r="Z199" s="18"/>
      <c r="AA199" s="18"/>
      <c r="AB199" s="50"/>
    </row>
    <row r="200" spans="1:28" ht="15" customHeight="1">
      <c r="A200" s="3">
        <f t="shared" si="181"/>
        <v>186</v>
      </c>
      <c r="B200" s="34">
        <f t="shared" si="115"/>
        <v>45618</v>
      </c>
      <c r="C200" s="2">
        <f t="shared" si="116"/>
        <v>884</v>
      </c>
      <c r="D200" s="5">
        <f t="shared" si="117"/>
        <v>1378</v>
      </c>
      <c r="E200" s="35">
        <f t="shared" si="168"/>
        <v>512</v>
      </c>
      <c r="F200" s="35">
        <f t="shared" si="169"/>
        <v>532</v>
      </c>
      <c r="G200" s="35">
        <f t="shared" si="170"/>
        <v>532</v>
      </c>
      <c r="H200" s="18">
        <f t="shared" si="171"/>
        <v>1750</v>
      </c>
      <c r="I200" s="18">
        <f t="shared" si="172"/>
        <v>1730</v>
      </c>
      <c r="J200" s="18">
        <f t="shared" si="173"/>
        <v>1730</v>
      </c>
      <c r="K200" s="18">
        <f t="shared" ref="K200:M200" si="200">K199</f>
        <v>2000</v>
      </c>
      <c r="L200" s="18">
        <f t="shared" si="200"/>
        <v>2000</v>
      </c>
      <c r="M200" s="18">
        <f t="shared" si="200"/>
        <v>2000</v>
      </c>
      <c r="N200" s="18">
        <f t="shared" si="175"/>
        <v>-250</v>
      </c>
      <c r="O200" s="18">
        <f t="shared" si="176"/>
        <v>-270</v>
      </c>
      <c r="P200" s="18">
        <f t="shared" si="177"/>
        <v>-270</v>
      </c>
      <c r="Q200" s="35">
        <f t="shared" si="165"/>
        <v>0</v>
      </c>
      <c r="R200" s="35">
        <f t="shared" si="165"/>
        <v>0</v>
      </c>
      <c r="S200" s="35">
        <f t="shared" si="165"/>
        <v>0</v>
      </c>
      <c r="T200" s="4">
        <f t="shared" si="178"/>
        <v>682</v>
      </c>
      <c r="U200" s="83">
        <f t="shared" si="139"/>
        <v>1580</v>
      </c>
      <c r="V200" s="83">
        <f t="shared" si="140"/>
        <v>1580</v>
      </c>
      <c r="W200" s="83">
        <f t="shared" si="141"/>
        <v>1580</v>
      </c>
      <c r="X200" s="4"/>
      <c r="Y200" s="18"/>
      <c r="Z200" s="18"/>
      <c r="AA200" s="18"/>
      <c r="AB200" s="50"/>
    </row>
    <row r="201" spans="1:28" ht="15" customHeight="1">
      <c r="A201" s="3">
        <f t="shared" si="181"/>
        <v>187</v>
      </c>
      <c r="B201" s="34">
        <f t="shared" si="115"/>
        <v>45619</v>
      </c>
      <c r="C201" s="2">
        <f t="shared" si="116"/>
        <v>884</v>
      </c>
      <c r="D201" s="5">
        <f t="shared" si="117"/>
        <v>1376</v>
      </c>
      <c r="E201" s="35">
        <f t="shared" si="168"/>
        <v>510</v>
      </c>
      <c r="F201" s="35">
        <f t="shared" si="169"/>
        <v>530</v>
      </c>
      <c r="G201" s="35">
        <f t="shared" si="170"/>
        <v>530</v>
      </c>
      <c r="H201" s="18">
        <f t="shared" si="171"/>
        <v>1750</v>
      </c>
      <c r="I201" s="18">
        <f t="shared" si="172"/>
        <v>1730</v>
      </c>
      <c r="J201" s="18">
        <f t="shared" si="173"/>
        <v>1730</v>
      </c>
      <c r="K201" s="18">
        <f t="shared" ref="K201:M201" si="201">K200</f>
        <v>2000</v>
      </c>
      <c r="L201" s="18">
        <f t="shared" si="201"/>
        <v>2000</v>
      </c>
      <c r="M201" s="18">
        <f t="shared" si="201"/>
        <v>2000</v>
      </c>
      <c r="N201" s="18">
        <f t="shared" si="175"/>
        <v>-250</v>
      </c>
      <c r="O201" s="18">
        <f t="shared" si="176"/>
        <v>-270</v>
      </c>
      <c r="P201" s="18">
        <f t="shared" si="177"/>
        <v>-270</v>
      </c>
      <c r="Q201" s="35">
        <f t="shared" si="165"/>
        <v>0</v>
      </c>
      <c r="R201" s="35">
        <f t="shared" si="165"/>
        <v>0</v>
      </c>
      <c r="S201" s="35">
        <f t="shared" si="165"/>
        <v>0</v>
      </c>
      <c r="T201" s="4">
        <f t="shared" si="178"/>
        <v>680</v>
      </c>
      <c r="U201" s="83">
        <f t="shared" si="139"/>
        <v>1580</v>
      </c>
      <c r="V201" s="83">
        <f t="shared" si="140"/>
        <v>1580</v>
      </c>
      <c r="W201" s="83">
        <f t="shared" si="141"/>
        <v>1580</v>
      </c>
      <c r="X201" s="4"/>
      <c r="Y201" s="18"/>
      <c r="Z201" s="18"/>
      <c r="AA201" s="18"/>
      <c r="AB201" s="50"/>
    </row>
    <row r="202" spans="1:28" ht="15" customHeight="1">
      <c r="A202" s="3">
        <f t="shared" si="181"/>
        <v>188</v>
      </c>
      <c r="B202" s="34">
        <f t="shared" si="115"/>
        <v>45620</v>
      </c>
      <c r="C202" s="2">
        <f t="shared" si="116"/>
        <v>884</v>
      </c>
      <c r="D202" s="5">
        <f t="shared" si="117"/>
        <v>1374</v>
      </c>
      <c r="E202" s="35">
        <f t="shared" si="168"/>
        <v>508</v>
      </c>
      <c r="F202" s="35">
        <f t="shared" si="169"/>
        <v>528</v>
      </c>
      <c r="G202" s="35">
        <f t="shared" si="170"/>
        <v>528</v>
      </c>
      <c r="H202" s="18">
        <f t="shared" si="171"/>
        <v>1750</v>
      </c>
      <c r="I202" s="18">
        <f t="shared" si="172"/>
        <v>1730</v>
      </c>
      <c r="J202" s="18">
        <f t="shared" si="173"/>
        <v>1730</v>
      </c>
      <c r="K202" s="18">
        <f t="shared" ref="K202:M202" si="202">K201</f>
        <v>2000</v>
      </c>
      <c r="L202" s="18">
        <f t="shared" si="202"/>
        <v>2000</v>
      </c>
      <c r="M202" s="18">
        <f t="shared" si="202"/>
        <v>2000</v>
      </c>
      <c r="N202" s="18">
        <f t="shared" si="175"/>
        <v>-250</v>
      </c>
      <c r="O202" s="18">
        <f t="shared" si="176"/>
        <v>-270</v>
      </c>
      <c r="P202" s="18">
        <f t="shared" si="177"/>
        <v>-270</v>
      </c>
      <c r="Q202" s="35">
        <f t="shared" si="165"/>
        <v>0</v>
      </c>
      <c r="R202" s="35">
        <f t="shared" si="165"/>
        <v>0</v>
      </c>
      <c r="S202" s="35">
        <f t="shared" si="165"/>
        <v>0</v>
      </c>
      <c r="T202" s="4">
        <f t="shared" si="178"/>
        <v>678</v>
      </c>
      <c r="U202" s="83">
        <f t="shared" si="139"/>
        <v>1580</v>
      </c>
      <c r="V202" s="83">
        <f t="shared" si="140"/>
        <v>1580</v>
      </c>
      <c r="W202" s="83">
        <f t="shared" si="141"/>
        <v>1580</v>
      </c>
      <c r="X202" s="4"/>
      <c r="Y202" s="18"/>
      <c r="Z202" s="18"/>
      <c r="AA202" s="18"/>
      <c r="AB202" s="50"/>
    </row>
    <row r="203" spans="1:28" ht="15" customHeight="1">
      <c r="A203" s="3">
        <f t="shared" si="181"/>
        <v>189</v>
      </c>
      <c r="B203" s="34">
        <f t="shared" si="115"/>
        <v>45621</v>
      </c>
      <c r="C203" s="2">
        <f t="shared" si="116"/>
        <v>884</v>
      </c>
      <c r="D203" s="5">
        <f t="shared" si="117"/>
        <v>1372</v>
      </c>
      <c r="E203" s="35">
        <f t="shared" si="168"/>
        <v>506</v>
      </c>
      <c r="F203" s="35">
        <f t="shared" si="169"/>
        <v>526</v>
      </c>
      <c r="G203" s="35">
        <f t="shared" si="170"/>
        <v>526</v>
      </c>
      <c r="H203" s="18">
        <f t="shared" si="171"/>
        <v>1750</v>
      </c>
      <c r="I203" s="18">
        <f t="shared" si="172"/>
        <v>1730</v>
      </c>
      <c r="J203" s="18">
        <f t="shared" si="173"/>
        <v>1730</v>
      </c>
      <c r="K203" s="18">
        <f t="shared" ref="K203:M203" si="203">K202</f>
        <v>2000</v>
      </c>
      <c r="L203" s="18">
        <f t="shared" si="203"/>
        <v>2000</v>
      </c>
      <c r="M203" s="18">
        <f t="shared" si="203"/>
        <v>2000</v>
      </c>
      <c r="N203" s="18">
        <f t="shared" si="175"/>
        <v>-250</v>
      </c>
      <c r="O203" s="18">
        <f t="shared" si="176"/>
        <v>-270</v>
      </c>
      <c r="P203" s="18">
        <f t="shared" si="177"/>
        <v>-270</v>
      </c>
      <c r="Q203" s="35">
        <f t="shared" si="165"/>
        <v>0</v>
      </c>
      <c r="R203" s="35">
        <f t="shared" si="165"/>
        <v>0</v>
      </c>
      <c r="S203" s="35">
        <f t="shared" si="165"/>
        <v>0</v>
      </c>
      <c r="T203" s="4">
        <f t="shared" si="178"/>
        <v>676</v>
      </c>
      <c r="U203" s="83">
        <f t="shared" si="139"/>
        <v>1580</v>
      </c>
      <c r="V203" s="83">
        <f t="shared" si="140"/>
        <v>1580</v>
      </c>
      <c r="W203" s="83">
        <f t="shared" si="141"/>
        <v>1580</v>
      </c>
      <c r="X203" s="4"/>
      <c r="Y203" s="18"/>
      <c r="Z203" s="18"/>
      <c r="AA203" s="18"/>
      <c r="AB203" s="50"/>
    </row>
    <row r="204" spans="1:28" ht="15" customHeight="1">
      <c r="A204" s="3">
        <f t="shared" si="181"/>
        <v>190</v>
      </c>
      <c r="B204" s="34">
        <f t="shared" si="115"/>
        <v>45622</v>
      </c>
      <c r="C204" s="2">
        <f t="shared" si="116"/>
        <v>884</v>
      </c>
      <c r="D204" s="5">
        <f t="shared" si="117"/>
        <v>1370</v>
      </c>
      <c r="E204" s="35">
        <f t="shared" si="168"/>
        <v>504</v>
      </c>
      <c r="F204" s="35">
        <f t="shared" si="169"/>
        <v>524</v>
      </c>
      <c r="G204" s="35">
        <f t="shared" si="170"/>
        <v>524</v>
      </c>
      <c r="H204" s="18">
        <f t="shared" si="171"/>
        <v>1750</v>
      </c>
      <c r="I204" s="18">
        <f t="shared" si="172"/>
        <v>1730</v>
      </c>
      <c r="J204" s="18">
        <f t="shared" si="173"/>
        <v>1730</v>
      </c>
      <c r="K204" s="18">
        <f t="shared" ref="K204:M204" si="204">K203</f>
        <v>2000</v>
      </c>
      <c r="L204" s="18">
        <f t="shared" si="204"/>
        <v>2000</v>
      </c>
      <c r="M204" s="18">
        <f t="shared" si="204"/>
        <v>2000</v>
      </c>
      <c r="N204" s="18">
        <f t="shared" si="175"/>
        <v>-250</v>
      </c>
      <c r="O204" s="18">
        <f t="shared" si="176"/>
        <v>-270</v>
      </c>
      <c r="P204" s="18">
        <f t="shared" si="177"/>
        <v>-270</v>
      </c>
      <c r="Q204" s="35">
        <f t="shared" si="165"/>
        <v>0</v>
      </c>
      <c r="R204" s="35">
        <f t="shared" si="165"/>
        <v>0</v>
      </c>
      <c r="S204" s="35">
        <f t="shared" si="165"/>
        <v>0</v>
      </c>
      <c r="T204" s="4">
        <f t="shared" si="178"/>
        <v>674</v>
      </c>
      <c r="U204" s="83">
        <f t="shared" si="139"/>
        <v>1580</v>
      </c>
      <c r="V204" s="83">
        <f t="shared" si="140"/>
        <v>1580</v>
      </c>
      <c r="W204" s="83">
        <f t="shared" si="141"/>
        <v>1580</v>
      </c>
      <c r="X204" s="4"/>
      <c r="Y204" s="18"/>
      <c r="Z204" s="18"/>
      <c r="AA204" s="18"/>
      <c r="AB204" s="50"/>
    </row>
    <row r="205" spans="1:28" ht="15" customHeight="1">
      <c r="A205" s="3">
        <f t="shared" si="181"/>
        <v>191</v>
      </c>
      <c r="B205" s="34">
        <f t="shared" si="115"/>
        <v>45623</v>
      </c>
      <c r="C205" s="2">
        <f t="shared" si="116"/>
        <v>884</v>
      </c>
      <c r="D205" s="5">
        <f t="shared" si="117"/>
        <v>1368</v>
      </c>
      <c r="E205" s="35">
        <f t="shared" si="168"/>
        <v>502</v>
      </c>
      <c r="F205" s="35">
        <f t="shared" si="169"/>
        <v>522</v>
      </c>
      <c r="G205" s="35">
        <f t="shared" si="170"/>
        <v>522</v>
      </c>
      <c r="H205" s="18">
        <f t="shared" si="171"/>
        <v>1750</v>
      </c>
      <c r="I205" s="18">
        <f t="shared" si="172"/>
        <v>1730</v>
      </c>
      <c r="J205" s="18">
        <f t="shared" si="173"/>
        <v>1730</v>
      </c>
      <c r="K205" s="18">
        <f t="shared" ref="K205:M205" si="205">K204</f>
        <v>2000</v>
      </c>
      <c r="L205" s="18">
        <f t="shared" si="205"/>
        <v>2000</v>
      </c>
      <c r="M205" s="18">
        <f t="shared" si="205"/>
        <v>2000</v>
      </c>
      <c r="N205" s="18">
        <f t="shared" si="175"/>
        <v>-250</v>
      </c>
      <c r="O205" s="18">
        <f t="shared" si="176"/>
        <v>-270</v>
      </c>
      <c r="P205" s="18">
        <f t="shared" si="177"/>
        <v>-270</v>
      </c>
      <c r="Q205" s="35">
        <f t="shared" si="165"/>
        <v>0</v>
      </c>
      <c r="R205" s="35">
        <f t="shared" si="165"/>
        <v>0</v>
      </c>
      <c r="S205" s="35">
        <f t="shared" si="165"/>
        <v>0</v>
      </c>
      <c r="T205" s="4">
        <f t="shared" si="178"/>
        <v>672</v>
      </c>
      <c r="U205" s="83">
        <f t="shared" si="139"/>
        <v>1580</v>
      </c>
      <c r="V205" s="83">
        <f t="shared" si="140"/>
        <v>1580</v>
      </c>
      <c r="W205" s="83">
        <f t="shared" si="141"/>
        <v>1580</v>
      </c>
      <c r="X205" s="4"/>
      <c r="Y205" s="18"/>
      <c r="Z205" s="18"/>
      <c r="AA205" s="18"/>
      <c r="AB205" s="50"/>
    </row>
    <row r="206" spans="1:28" ht="15" customHeight="1">
      <c r="A206" s="3">
        <f t="shared" si="181"/>
        <v>192</v>
      </c>
      <c r="B206" s="34">
        <f t="shared" si="115"/>
        <v>45624</v>
      </c>
      <c r="C206" s="2">
        <f t="shared" si="116"/>
        <v>884</v>
      </c>
      <c r="D206" s="5">
        <f t="shared" si="117"/>
        <v>1366</v>
      </c>
      <c r="E206" s="35">
        <f t="shared" si="168"/>
        <v>500</v>
      </c>
      <c r="F206" s="35">
        <f t="shared" si="169"/>
        <v>520</v>
      </c>
      <c r="G206" s="35">
        <f t="shared" si="170"/>
        <v>520</v>
      </c>
      <c r="H206" s="18">
        <f t="shared" si="171"/>
        <v>1750</v>
      </c>
      <c r="I206" s="18">
        <f t="shared" si="172"/>
        <v>1730</v>
      </c>
      <c r="J206" s="18">
        <f t="shared" si="173"/>
        <v>1730</v>
      </c>
      <c r="K206" s="18">
        <f t="shared" ref="K206:M206" si="206">K205</f>
        <v>2000</v>
      </c>
      <c r="L206" s="18">
        <f t="shared" si="206"/>
        <v>2000</v>
      </c>
      <c r="M206" s="18">
        <f t="shared" si="206"/>
        <v>2000</v>
      </c>
      <c r="N206" s="18">
        <f t="shared" si="175"/>
        <v>-250</v>
      </c>
      <c r="O206" s="18">
        <f t="shared" si="176"/>
        <v>-270</v>
      </c>
      <c r="P206" s="18">
        <f t="shared" si="177"/>
        <v>-270</v>
      </c>
      <c r="Q206" s="35">
        <f t="shared" si="165"/>
        <v>0</v>
      </c>
      <c r="R206" s="35">
        <f t="shared" si="165"/>
        <v>0</v>
      </c>
      <c r="S206" s="35">
        <f t="shared" si="165"/>
        <v>0</v>
      </c>
      <c r="T206" s="4">
        <f t="shared" si="178"/>
        <v>670</v>
      </c>
      <c r="U206" s="83">
        <f t="shared" si="139"/>
        <v>1580</v>
      </c>
      <c r="V206" s="83">
        <f t="shared" si="140"/>
        <v>1580</v>
      </c>
      <c r="W206" s="83">
        <f t="shared" si="141"/>
        <v>1580</v>
      </c>
      <c r="X206" s="4"/>
      <c r="Y206" s="18"/>
      <c r="Z206" s="18"/>
      <c r="AA206" s="18"/>
      <c r="AB206" s="50"/>
    </row>
    <row r="207" spans="1:28" ht="15" customHeight="1">
      <c r="A207" s="3">
        <f t="shared" si="181"/>
        <v>193</v>
      </c>
      <c r="B207" s="34">
        <f t="shared" si="115"/>
        <v>45625</v>
      </c>
      <c r="C207" s="2">
        <f t="shared" si="116"/>
        <v>884</v>
      </c>
      <c r="D207" s="5">
        <f t="shared" si="117"/>
        <v>1364</v>
      </c>
      <c r="E207" s="35">
        <f t="shared" si="168"/>
        <v>498</v>
      </c>
      <c r="F207" s="35">
        <f t="shared" si="169"/>
        <v>518</v>
      </c>
      <c r="G207" s="35">
        <f t="shared" si="170"/>
        <v>518</v>
      </c>
      <c r="H207" s="18">
        <f t="shared" si="171"/>
        <v>1750</v>
      </c>
      <c r="I207" s="18">
        <f t="shared" si="172"/>
        <v>1730</v>
      </c>
      <c r="J207" s="18">
        <f t="shared" si="173"/>
        <v>1730</v>
      </c>
      <c r="K207" s="18">
        <f t="shared" ref="K207:M207" si="207">K206</f>
        <v>2000</v>
      </c>
      <c r="L207" s="18">
        <f t="shared" si="207"/>
        <v>2000</v>
      </c>
      <c r="M207" s="18">
        <f t="shared" si="207"/>
        <v>2000</v>
      </c>
      <c r="N207" s="18">
        <f t="shared" si="175"/>
        <v>-250</v>
      </c>
      <c r="O207" s="18">
        <f t="shared" si="176"/>
        <v>-270</v>
      </c>
      <c r="P207" s="18">
        <f t="shared" si="177"/>
        <v>-270</v>
      </c>
      <c r="Q207" s="35">
        <f t="shared" si="165"/>
        <v>0</v>
      </c>
      <c r="R207" s="35">
        <f t="shared" si="165"/>
        <v>0</v>
      </c>
      <c r="S207" s="35">
        <f t="shared" si="165"/>
        <v>0</v>
      </c>
      <c r="T207" s="4">
        <f t="shared" si="178"/>
        <v>668</v>
      </c>
      <c r="U207" s="83">
        <f t="shared" si="139"/>
        <v>1580</v>
      </c>
      <c r="V207" s="83">
        <f t="shared" si="140"/>
        <v>1580</v>
      </c>
      <c r="W207" s="83">
        <f t="shared" si="141"/>
        <v>1580</v>
      </c>
      <c r="X207" s="4"/>
      <c r="Y207" s="18"/>
      <c r="Z207" s="18"/>
      <c r="AA207" s="18"/>
      <c r="AB207" s="50"/>
    </row>
    <row r="208" spans="1:28" ht="15" customHeight="1">
      <c r="A208" s="3">
        <f t="shared" si="181"/>
        <v>194</v>
      </c>
      <c r="B208" s="34">
        <f t="shared" ref="B208:B239" si="208">B207+1</f>
        <v>45626</v>
      </c>
      <c r="C208" s="2">
        <f t="shared" ref="C208:C239" si="209">C207</f>
        <v>884</v>
      </c>
      <c r="D208" s="5">
        <f t="shared" ref="D208:D239" si="210">D207-2</f>
        <v>1362</v>
      </c>
      <c r="E208" s="35">
        <f t="shared" si="168"/>
        <v>496</v>
      </c>
      <c r="F208" s="35">
        <f t="shared" si="169"/>
        <v>516</v>
      </c>
      <c r="G208" s="35">
        <f t="shared" si="170"/>
        <v>516</v>
      </c>
      <c r="H208" s="18">
        <f t="shared" si="171"/>
        <v>1750</v>
      </c>
      <c r="I208" s="18">
        <f t="shared" si="172"/>
        <v>1730</v>
      </c>
      <c r="J208" s="18">
        <f t="shared" si="173"/>
        <v>1730</v>
      </c>
      <c r="K208" s="18">
        <f t="shared" ref="K208:M208" si="211">K207</f>
        <v>2000</v>
      </c>
      <c r="L208" s="18">
        <f t="shared" si="211"/>
        <v>2000</v>
      </c>
      <c r="M208" s="18">
        <f t="shared" si="211"/>
        <v>2000</v>
      </c>
      <c r="N208" s="18">
        <f t="shared" si="175"/>
        <v>-250</v>
      </c>
      <c r="O208" s="18">
        <f t="shared" si="176"/>
        <v>-270</v>
      </c>
      <c r="P208" s="18">
        <f t="shared" si="177"/>
        <v>-270</v>
      </c>
      <c r="Q208" s="35">
        <f t="shared" ref="Q208:S241" si="212">Q207</f>
        <v>0</v>
      </c>
      <c r="R208" s="35">
        <f t="shared" si="212"/>
        <v>0</v>
      </c>
      <c r="S208" s="35">
        <f t="shared" si="212"/>
        <v>0</v>
      </c>
      <c r="T208" s="4">
        <f t="shared" si="178"/>
        <v>666</v>
      </c>
      <c r="U208" s="83">
        <f t="shared" si="139"/>
        <v>1580</v>
      </c>
      <c r="V208" s="83">
        <f t="shared" si="140"/>
        <v>1580</v>
      </c>
      <c r="W208" s="83">
        <f t="shared" si="141"/>
        <v>1580</v>
      </c>
      <c r="X208" s="4"/>
      <c r="Y208" s="18"/>
      <c r="Z208" s="18"/>
      <c r="AA208" s="18"/>
      <c r="AB208" s="50"/>
    </row>
    <row r="209" spans="1:28" ht="15" customHeight="1">
      <c r="A209" s="3">
        <f t="shared" si="181"/>
        <v>195</v>
      </c>
      <c r="B209" s="34">
        <f t="shared" si="208"/>
        <v>45627</v>
      </c>
      <c r="C209" s="2">
        <f t="shared" si="209"/>
        <v>884</v>
      </c>
      <c r="D209" s="5">
        <f t="shared" si="210"/>
        <v>1360</v>
      </c>
      <c r="E209" s="35">
        <f t="shared" si="168"/>
        <v>494</v>
      </c>
      <c r="F209" s="35">
        <f t="shared" si="169"/>
        <v>514</v>
      </c>
      <c r="G209" s="35">
        <f t="shared" si="170"/>
        <v>514</v>
      </c>
      <c r="H209" s="18">
        <f t="shared" si="171"/>
        <v>1750</v>
      </c>
      <c r="I209" s="18">
        <f t="shared" si="172"/>
        <v>1730</v>
      </c>
      <c r="J209" s="18">
        <f t="shared" si="173"/>
        <v>1730</v>
      </c>
      <c r="K209" s="18">
        <f t="shared" ref="K209:M209" si="213">K208</f>
        <v>2000</v>
      </c>
      <c r="L209" s="18">
        <f t="shared" si="213"/>
        <v>2000</v>
      </c>
      <c r="M209" s="18">
        <f t="shared" si="213"/>
        <v>2000</v>
      </c>
      <c r="N209" s="18">
        <f t="shared" si="175"/>
        <v>-250</v>
      </c>
      <c r="O209" s="18">
        <f t="shared" si="176"/>
        <v>-270</v>
      </c>
      <c r="P209" s="18">
        <f t="shared" si="177"/>
        <v>-270</v>
      </c>
      <c r="Q209" s="35">
        <f t="shared" si="212"/>
        <v>0</v>
      </c>
      <c r="R209" s="35">
        <f t="shared" si="212"/>
        <v>0</v>
      </c>
      <c r="S209" s="35">
        <f t="shared" si="212"/>
        <v>0</v>
      </c>
      <c r="T209" s="4">
        <f t="shared" si="178"/>
        <v>664</v>
      </c>
      <c r="U209" s="83">
        <f t="shared" si="139"/>
        <v>1580</v>
      </c>
      <c r="V209" s="83">
        <f t="shared" si="140"/>
        <v>1580</v>
      </c>
      <c r="W209" s="83">
        <f t="shared" si="141"/>
        <v>1580</v>
      </c>
      <c r="X209" s="4"/>
      <c r="Y209" s="18"/>
      <c r="Z209" s="18"/>
      <c r="AA209" s="18"/>
      <c r="AB209" s="50"/>
    </row>
    <row r="210" spans="1:28" ht="15" customHeight="1">
      <c r="A210" s="3">
        <f t="shared" si="181"/>
        <v>196</v>
      </c>
      <c r="B210" s="34">
        <f t="shared" si="208"/>
        <v>45628</v>
      </c>
      <c r="C210" s="2">
        <f t="shared" si="209"/>
        <v>884</v>
      </c>
      <c r="D210" s="5">
        <f t="shared" si="210"/>
        <v>1358</v>
      </c>
      <c r="E210" s="35">
        <f t="shared" si="168"/>
        <v>492</v>
      </c>
      <c r="F210" s="35">
        <f t="shared" si="169"/>
        <v>512</v>
      </c>
      <c r="G210" s="35">
        <f t="shared" si="170"/>
        <v>512</v>
      </c>
      <c r="H210" s="18">
        <f t="shared" si="171"/>
        <v>1750</v>
      </c>
      <c r="I210" s="18">
        <f t="shared" si="172"/>
        <v>1730</v>
      </c>
      <c r="J210" s="18">
        <f t="shared" si="173"/>
        <v>1730</v>
      </c>
      <c r="K210" s="18">
        <f t="shared" ref="K210:M210" si="214">K209</f>
        <v>2000</v>
      </c>
      <c r="L210" s="18">
        <f t="shared" si="214"/>
        <v>2000</v>
      </c>
      <c r="M210" s="18">
        <f t="shared" si="214"/>
        <v>2000</v>
      </c>
      <c r="N210" s="18">
        <f t="shared" si="175"/>
        <v>-250</v>
      </c>
      <c r="O210" s="18">
        <f t="shared" si="176"/>
        <v>-270</v>
      </c>
      <c r="P210" s="18">
        <f t="shared" si="177"/>
        <v>-270</v>
      </c>
      <c r="Q210" s="35">
        <f t="shared" si="212"/>
        <v>0</v>
      </c>
      <c r="R210" s="35">
        <f t="shared" si="212"/>
        <v>0</v>
      </c>
      <c r="S210" s="35">
        <f t="shared" si="212"/>
        <v>0</v>
      </c>
      <c r="T210" s="4">
        <f t="shared" si="178"/>
        <v>662</v>
      </c>
      <c r="U210" s="83">
        <f t="shared" si="139"/>
        <v>1580</v>
      </c>
      <c r="V210" s="83">
        <f t="shared" si="140"/>
        <v>1580</v>
      </c>
      <c r="W210" s="83">
        <f t="shared" si="141"/>
        <v>1580</v>
      </c>
      <c r="X210" s="4"/>
      <c r="Y210" s="18"/>
      <c r="Z210" s="18"/>
      <c r="AA210" s="18"/>
      <c r="AB210" s="50"/>
    </row>
    <row r="211" spans="1:28" ht="15" customHeight="1">
      <c r="A211" s="3">
        <f t="shared" si="181"/>
        <v>197</v>
      </c>
      <c r="B211" s="34">
        <f t="shared" si="208"/>
        <v>45629</v>
      </c>
      <c r="C211" s="2">
        <f t="shared" si="209"/>
        <v>884</v>
      </c>
      <c r="D211" s="5">
        <f t="shared" si="210"/>
        <v>1356</v>
      </c>
      <c r="E211" s="35">
        <f t="shared" si="168"/>
        <v>490</v>
      </c>
      <c r="F211" s="35">
        <f t="shared" si="169"/>
        <v>510</v>
      </c>
      <c r="G211" s="35">
        <f t="shared" si="170"/>
        <v>510</v>
      </c>
      <c r="H211" s="18">
        <f t="shared" si="171"/>
        <v>1750</v>
      </c>
      <c r="I211" s="18">
        <f t="shared" si="172"/>
        <v>1730</v>
      </c>
      <c r="J211" s="18">
        <f t="shared" si="173"/>
        <v>1730</v>
      </c>
      <c r="K211" s="18">
        <f t="shared" ref="K211:M211" si="215">K210</f>
        <v>2000</v>
      </c>
      <c r="L211" s="18">
        <f t="shared" si="215"/>
        <v>2000</v>
      </c>
      <c r="M211" s="18">
        <f t="shared" si="215"/>
        <v>2000</v>
      </c>
      <c r="N211" s="18">
        <f t="shared" si="175"/>
        <v>-250</v>
      </c>
      <c r="O211" s="18">
        <f t="shared" si="176"/>
        <v>-270</v>
      </c>
      <c r="P211" s="18">
        <f t="shared" si="177"/>
        <v>-270</v>
      </c>
      <c r="Q211" s="35">
        <f t="shared" si="212"/>
        <v>0</v>
      </c>
      <c r="R211" s="35">
        <f t="shared" si="212"/>
        <v>0</v>
      </c>
      <c r="S211" s="35">
        <f t="shared" si="212"/>
        <v>0</v>
      </c>
      <c r="T211" s="4">
        <f t="shared" si="178"/>
        <v>660</v>
      </c>
      <c r="U211" s="83">
        <f t="shared" si="139"/>
        <v>1580</v>
      </c>
      <c r="V211" s="83">
        <f t="shared" si="140"/>
        <v>1580</v>
      </c>
      <c r="W211" s="83">
        <f t="shared" si="141"/>
        <v>1580</v>
      </c>
      <c r="X211" s="4"/>
      <c r="Y211" s="18"/>
      <c r="Z211" s="18"/>
      <c r="AA211" s="18"/>
      <c r="AB211" s="50"/>
    </row>
    <row r="212" spans="1:28" ht="15" customHeight="1">
      <c r="A212" s="3">
        <f t="shared" si="181"/>
        <v>198</v>
      </c>
      <c r="B212" s="34">
        <f t="shared" si="208"/>
        <v>45630</v>
      </c>
      <c r="C212" s="2">
        <f t="shared" si="209"/>
        <v>884</v>
      </c>
      <c r="D212" s="5">
        <f t="shared" si="210"/>
        <v>1354</v>
      </c>
      <c r="E212" s="35">
        <f t="shared" si="168"/>
        <v>488</v>
      </c>
      <c r="F212" s="35">
        <f t="shared" si="169"/>
        <v>508</v>
      </c>
      <c r="G212" s="35">
        <f t="shared" si="170"/>
        <v>508</v>
      </c>
      <c r="H212" s="18">
        <f t="shared" si="171"/>
        <v>1750</v>
      </c>
      <c r="I212" s="18">
        <f t="shared" si="172"/>
        <v>1730</v>
      </c>
      <c r="J212" s="18">
        <f t="shared" si="173"/>
        <v>1730</v>
      </c>
      <c r="K212" s="18">
        <f t="shared" ref="K212:M212" si="216">K211</f>
        <v>2000</v>
      </c>
      <c r="L212" s="18">
        <f t="shared" si="216"/>
        <v>2000</v>
      </c>
      <c r="M212" s="18">
        <f t="shared" si="216"/>
        <v>2000</v>
      </c>
      <c r="N212" s="18">
        <f t="shared" si="175"/>
        <v>-250</v>
      </c>
      <c r="O212" s="18">
        <f t="shared" si="176"/>
        <v>-270</v>
      </c>
      <c r="P212" s="18">
        <f t="shared" si="177"/>
        <v>-270</v>
      </c>
      <c r="Q212" s="35">
        <f t="shared" si="212"/>
        <v>0</v>
      </c>
      <c r="R212" s="35">
        <f t="shared" si="212"/>
        <v>0</v>
      </c>
      <c r="S212" s="35">
        <f t="shared" si="212"/>
        <v>0</v>
      </c>
      <c r="T212" s="4">
        <f t="shared" si="178"/>
        <v>658</v>
      </c>
      <c r="U212" s="83">
        <f t="shared" si="139"/>
        <v>1580</v>
      </c>
      <c r="V212" s="83">
        <f t="shared" si="140"/>
        <v>1580</v>
      </c>
      <c r="W212" s="83">
        <f t="shared" si="141"/>
        <v>1580</v>
      </c>
      <c r="X212" s="4"/>
      <c r="Y212" s="18"/>
      <c r="Z212" s="18"/>
      <c r="AA212" s="18"/>
      <c r="AB212" s="50"/>
    </row>
    <row r="213" spans="1:28" ht="15" customHeight="1">
      <c r="A213" s="3">
        <f t="shared" si="181"/>
        <v>199</v>
      </c>
      <c r="B213" s="34">
        <f t="shared" si="208"/>
        <v>45631</v>
      </c>
      <c r="C213" s="2">
        <f t="shared" si="209"/>
        <v>884</v>
      </c>
      <c r="D213" s="5">
        <f t="shared" si="210"/>
        <v>1352</v>
      </c>
      <c r="E213" s="35">
        <f t="shared" si="168"/>
        <v>486</v>
      </c>
      <c r="F213" s="35">
        <f t="shared" si="169"/>
        <v>506</v>
      </c>
      <c r="G213" s="35">
        <f t="shared" si="170"/>
        <v>506</v>
      </c>
      <c r="H213" s="18">
        <f t="shared" si="171"/>
        <v>1750</v>
      </c>
      <c r="I213" s="18">
        <f t="shared" si="172"/>
        <v>1730</v>
      </c>
      <c r="J213" s="18">
        <f t="shared" si="173"/>
        <v>1730</v>
      </c>
      <c r="K213" s="18">
        <f t="shared" ref="K213:M213" si="217">K212</f>
        <v>2000</v>
      </c>
      <c r="L213" s="18">
        <f t="shared" si="217"/>
        <v>2000</v>
      </c>
      <c r="M213" s="18">
        <f t="shared" si="217"/>
        <v>2000</v>
      </c>
      <c r="N213" s="18">
        <f t="shared" si="175"/>
        <v>-250</v>
      </c>
      <c r="O213" s="18">
        <f t="shared" si="176"/>
        <v>-270</v>
      </c>
      <c r="P213" s="18">
        <f t="shared" si="177"/>
        <v>-270</v>
      </c>
      <c r="Q213" s="35">
        <f t="shared" si="212"/>
        <v>0</v>
      </c>
      <c r="R213" s="35">
        <f t="shared" si="212"/>
        <v>0</v>
      </c>
      <c r="S213" s="35">
        <f t="shared" si="212"/>
        <v>0</v>
      </c>
      <c r="T213" s="4">
        <f t="shared" si="178"/>
        <v>656</v>
      </c>
      <c r="U213" s="83">
        <f t="shared" si="139"/>
        <v>1580</v>
      </c>
      <c r="V213" s="83">
        <f t="shared" si="140"/>
        <v>1580</v>
      </c>
      <c r="W213" s="83">
        <f t="shared" si="141"/>
        <v>1580</v>
      </c>
      <c r="X213" s="4"/>
      <c r="Y213" s="18"/>
      <c r="Z213" s="18"/>
      <c r="AA213" s="18"/>
      <c r="AB213" s="50"/>
    </row>
    <row r="214" spans="1:28" ht="15" customHeight="1">
      <c r="A214" s="3">
        <f t="shared" si="181"/>
        <v>200</v>
      </c>
      <c r="B214" s="34">
        <f t="shared" si="208"/>
        <v>45632</v>
      </c>
      <c r="C214" s="2">
        <f t="shared" si="209"/>
        <v>884</v>
      </c>
      <c r="D214" s="5">
        <f t="shared" si="210"/>
        <v>1350</v>
      </c>
      <c r="E214" s="35">
        <f t="shared" si="168"/>
        <v>484</v>
      </c>
      <c r="F214" s="35">
        <f t="shared" si="169"/>
        <v>504</v>
      </c>
      <c r="G214" s="35">
        <f t="shared" si="170"/>
        <v>504</v>
      </c>
      <c r="H214" s="18">
        <f t="shared" si="171"/>
        <v>1750</v>
      </c>
      <c r="I214" s="18">
        <f t="shared" si="172"/>
        <v>1730</v>
      </c>
      <c r="J214" s="18">
        <f t="shared" si="173"/>
        <v>1730</v>
      </c>
      <c r="K214" s="18">
        <f t="shared" ref="K214:M214" si="218">K213</f>
        <v>2000</v>
      </c>
      <c r="L214" s="18">
        <f t="shared" si="218"/>
        <v>2000</v>
      </c>
      <c r="M214" s="18">
        <f t="shared" si="218"/>
        <v>2000</v>
      </c>
      <c r="N214" s="18">
        <f t="shared" si="175"/>
        <v>-250</v>
      </c>
      <c r="O214" s="18">
        <f t="shared" si="176"/>
        <v>-270</v>
      </c>
      <c r="P214" s="18">
        <f t="shared" si="177"/>
        <v>-270</v>
      </c>
      <c r="Q214" s="35">
        <f t="shared" si="212"/>
        <v>0</v>
      </c>
      <c r="R214" s="35">
        <f t="shared" si="212"/>
        <v>0</v>
      </c>
      <c r="S214" s="35">
        <f t="shared" si="212"/>
        <v>0</v>
      </c>
      <c r="T214" s="4">
        <f t="shared" si="178"/>
        <v>654</v>
      </c>
      <c r="U214" s="83">
        <f t="shared" si="139"/>
        <v>1580</v>
      </c>
      <c r="V214" s="83">
        <f t="shared" si="140"/>
        <v>1580</v>
      </c>
      <c r="W214" s="83">
        <f t="shared" si="141"/>
        <v>1580</v>
      </c>
      <c r="X214" s="4"/>
      <c r="Y214" s="18"/>
      <c r="Z214" s="18"/>
      <c r="AA214" s="18"/>
      <c r="AB214" s="50"/>
    </row>
    <row r="215" spans="1:28" ht="15" customHeight="1">
      <c r="A215" s="3">
        <f t="shared" si="181"/>
        <v>201</v>
      </c>
      <c r="B215" s="34">
        <f t="shared" si="208"/>
        <v>45633</v>
      </c>
      <c r="C215" s="2">
        <f t="shared" si="209"/>
        <v>884</v>
      </c>
      <c r="D215" s="5">
        <f t="shared" si="210"/>
        <v>1348</v>
      </c>
      <c r="E215" s="35">
        <f t="shared" si="168"/>
        <v>482</v>
      </c>
      <c r="F215" s="35">
        <f t="shared" si="169"/>
        <v>502</v>
      </c>
      <c r="G215" s="35">
        <f t="shared" si="170"/>
        <v>502</v>
      </c>
      <c r="H215" s="18">
        <f t="shared" si="171"/>
        <v>1750</v>
      </c>
      <c r="I215" s="18">
        <f t="shared" si="172"/>
        <v>1730</v>
      </c>
      <c r="J215" s="18">
        <f t="shared" si="173"/>
        <v>1730</v>
      </c>
      <c r="K215" s="18">
        <f t="shared" ref="K215:M215" si="219">K214</f>
        <v>2000</v>
      </c>
      <c r="L215" s="18">
        <f t="shared" si="219"/>
        <v>2000</v>
      </c>
      <c r="M215" s="18">
        <f t="shared" si="219"/>
        <v>2000</v>
      </c>
      <c r="N215" s="18">
        <f t="shared" si="175"/>
        <v>-250</v>
      </c>
      <c r="O215" s="18">
        <f t="shared" si="176"/>
        <v>-270</v>
      </c>
      <c r="P215" s="18">
        <f t="shared" si="177"/>
        <v>-270</v>
      </c>
      <c r="Q215" s="35">
        <f t="shared" si="212"/>
        <v>0</v>
      </c>
      <c r="R215" s="35">
        <f t="shared" si="212"/>
        <v>0</v>
      </c>
      <c r="S215" s="35">
        <f t="shared" si="212"/>
        <v>0</v>
      </c>
      <c r="T215" s="4">
        <f t="shared" si="178"/>
        <v>652</v>
      </c>
      <c r="U215" s="83">
        <f t="shared" si="139"/>
        <v>1580</v>
      </c>
      <c r="V215" s="83">
        <f t="shared" si="140"/>
        <v>1580</v>
      </c>
      <c r="W215" s="83">
        <f t="shared" si="141"/>
        <v>1580</v>
      </c>
      <c r="X215" s="4"/>
      <c r="Y215" s="18"/>
      <c r="Z215" s="18"/>
      <c r="AA215" s="18"/>
      <c r="AB215" s="50"/>
    </row>
    <row r="216" spans="1:28" ht="15" customHeight="1">
      <c r="A216" s="3">
        <f t="shared" si="181"/>
        <v>202</v>
      </c>
      <c r="B216" s="34">
        <f t="shared" si="208"/>
        <v>45634</v>
      </c>
      <c r="C216" s="2">
        <f t="shared" si="209"/>
        <v>884</v>
      </c>
      <c r="D216" s="5">
        <f t="shared" si="210"/>
        <v>1346</v>
      </c>
      <c r="E216" s="35">
        <f t="shared" si="168"/>
        <v>480</v>
      </c>
      <c r="F216" s="35">
        <f t="shared" si="169"/>
        <v>500</v>
      </c>
      <c r="G216" s="35">
        <f t="shared" si="170"/>
        <v>500</v>
      </c>
      <c r="H216" s="18">
        <f t="shared" si="171"/>
        <v>1750</v>
      </c>
      <c r="I216" s="18">
        <f t="shared" si="172"/>
        <v>1730</v>
      </c>
      <c r="J216" s="18">
        <f t="shared" si="173"/>
        <v>1730</v>
      </c>
      <c r="K216" s="18">
        <f t="shared" ref="K216:M216" si="220">K215</f>
        <v>2000</v>
      </c>
      <c r="L216" s="18">
        <f t="shared" si="220"/>
        <v>2000</v>
      </c>
      <c r="M216" s="18">
        <f t="shared" si="220"/>
        <v>2000</v>
      </c>
      <c r="N216" s="18">
        <f t="shared" si="175"/>
        <v>-250</v>
      </c>
      <c r="O216" s="18">
        <f t="shared" si="176"/>
        <v>-270</v>
      </c>
      <c r="P216" s="18">
        <f t="shared" si="177"/>
        <v>-270</v>
      </c>
      <c r="Q216" s="35">
        <f t="shared" si="212"/>
        <v>0</v>
      </c>
      <c r="R216" s="35">
        <f t="shared" si="212"/>
        <v>0</v>
      </c>
      <c r="S216" s="35">
        <f t="shared" si="212"/>
        <v>0</v>
      </c>
      <c r="T216" s="4">
        <f t="shared" si="178"/>
        <v>650</v>
      </c>
      <c r="U216" s="83">
        <f t="shared" si="139"/>
        <v>1580</v>
      </c>
      <c r="V216" s="83">
        <f t="shared" si="140"/>
        <v>1580</v>
      </c>
      <c r="W216" s="83">
        <f t="shared" si="141"/>
        <v>1580</v>
      </c>
      <c r="X216" s="4"/>
      <c r="Y216" s="18"/>
      <c r="Z216" s="18"/>
      <c r="AA216" s="18"/>
      <c r="AB216" s="50"/>
    </row>
    <row r="217" spans="1:28" ht="15" customHeight="1">
      <c r="A217" s="3">
        <f t="shared" si="181"/>
        <v>203</v>
      </c>
      <c r="B217" s="34">
        <f t="shared" si="208"/>
        <v>45635</v>
      </c>
      <c r="C217" s="2">
        <f t="shared" si="209"/>
        <v>884</v>
      </c>
      <c r="D217" s="5">
        <f t="shared" si="210"/>
        <v>1344</v>
      </c>
      <c r="E217" s="35">
        <f t="shared" si="168"/>
        <v>478</v>
      </c>
      <c r="F217" s="35">
        <f t="shared" si="169"/>
        <v>498</v>
      </c>
      <c r="G217" s="35">
        <f t="shared" si="170"/>
        <v>498</v>
      </c>
      <c r="H217" s="18">
        <f t="shared" si="171"/>
        <v>1750</v>
      </c>
      <c r="I217" s="18">
        <f t="shared" si="172"/>
        <v>1730</v>
      </c>
      <c r="J217" s="18">
        <f t="shared" si="173"/>
        <v>1730</v>
      </c>
      <c r="K217" s="18">
        <f t="shared" ref="K217:M217" si="221">K216</f>
        <v>2000</v>
      </c>
      <c r="L217" s="18">
        <f t="shared" si="221"/>
        <v>2000</v>
      </c>
      <c r="M217" s="18">
        <f t="shared" si="221"/>
        <v>2000</v>
      </c>
      <c r="N217" s="18">
        <f t="shared" si="175"/>
        <v>-250</v>
      </c>
      <c r="O217" s="18">
        <f t="shared" si="176"/>
        <v>-270</v>
      </c>
      <c r="P217" s="18">
        <f t="shared" si="177"/>
        <v>-270</v>
      </c>
      <c r="Q217" s="35">
        <f t="shared" si="212"/>
        <v>0</v>
      </c>
      <c r="R217" s="35">
        <f t="shared" si="212"/>
        <v>0</v>
      </c>
      <c r="S217" s="35">
        <f t="shared" si="212"/>
        <v>0</v>
      </c>
      <c r="T217" s="4">
        <f t="shared" si="178"/>
        <v>648</v>
      </c>
      <c r="U217" s="83">
        <f t="shared" ref="U217:U239" si="222">U216+$X217*1000-Q217</f>
        <v>1580</v>
      </c>
      <c r="V217" s="83">
        <f t="shared" ref="V217:V239" si="223">V216+$X217*1000-R217</f>
        <v>1580</v>
      </c>
      <c r="W217" s="83">
        <f t="shared" ref="W217:W239" si="224">W216+$X217*1000-S217</f>
        <v>1580</v>
      </c>
      <c r="X217" s="4"/>
      <c r="Y217" s="18"/>
      <c r="Z217" s="18"/>
      <c r="AA217" s="18"/>
      <c r="AB217" s="50"/>
    </row>
    <row r="218" spans="1:28" ht="15" customHeight="1">
      <c r="A218" s="3">
        <f t="shared" si="181"/>
        <v>204</v>
      </c>
      <c r="B218" s="34">
        <f t="shared" si="208"/>
        <v>45636</v>
      </c>
      <c r="C218" s="2">
        <f t="shared" si="209"/>
        <v>884</v>
      </c>
      <c r="D218" s="5">
        <f t="shared" si="210"/>
        <v>1342</v>
      </c>
      <c r="E218" s="35">
        <f t="shared" si="168"/>
        <v>476</v>
      </c>
      <c r="F218" s="35">
        <f t="shared" si="169"/>
        <v>496</v>
      </c>
      <c r="G218" s="35">
        <f t="shared" si="170"/>
        <v>496</v>
      </c>
      <c r="H218" s="18">
        <f t="shared" si="171"/>
        <v>1750</v>
      </c>
      <c r="I218" s="18">
        <f t="shared" si="172"/>
        <v>1730</v>
      </c>
      <c r="J218" s="18">
        <f t="shared" si="173"/>
        <v>1730</v>
      </c>
      <c r="K218" s="18">
        <f t="shared" ref="K218:M218" si="225">K217</f>
        <v>2000</v>
      </c>
      <c r="L218" s="18">
        <f t="shared" si="225"/>
        <v>2000</v>
      </c>
      <c r="M218" s="18">
        <f t="shared" si="225"/>
        <v>2000</v>
      </c>
      <c r="N218" s="18">
        <f t="shared" si="175"/>
        <v>-250</v>
      </c>
      <c r="O218" s="18">
        <f t="shared" si="176"/>
        <v>-270</v>
      </c>
      <c r="P218" s="18">
        <f t="shared" si="177"/>
        <v>-270</v>
      </c>
      <c r="Q218" s="35">
        <f t="shared" si="212"/>
        <v>0</v>
      </c>
      <c r="R218" s="35">
        <f t="shared" si="212"/>
        <v>0</v>
      </c>
      <c r="S218" s="35">
        <f t="shared" si="212"/>
        <v>0</v>
      </c>
      <c r="T218" s="4">
        <f t="shared" si="178"/>
        <v>646</v>
      </c>
      <c r="U218" s="83">
        <f t="shared" si="222"/>
        <v>1580</v>
      </c>
      <c r="V218" s="83">
        <f t="shared" si="223"/>
        <v>1580</v>
      </c>
      <c r="W218" s="83">
        <f t="shared" si="224"/>
        <v>1580</v>
      </c>
      <c r="X218" s="4"/>
      <c r="Y218" s="18"/>
      <c r="Z218" s="18"/>
      <c r="AA218" s="18"/>
      <c r="AB218" s="50"/>
    </row>
    <row r="219" spans="1:28" ht="15" customHeight="1">
      <c r="A219" s="3">
        <f t="shared" si="181"/>
        <v>205</v>
      </c>
      <c r="B219" s="34">
        <f t="shared" si="208"/>
        <v>45637</v>
      </c>
      <c r="C219" s="2">
        <f t="shared" si="209"/>
        <v>884</v>
      </c>
      <c r="D219" s="5">
        <f t="shared" si="210"/>
        <v>1340</v>
      </c>
      <c r="E219" s="35">
        <f t="shared" si="168"/>
        <v>474</v>
      </c>
      <c r="F219" s="35">
        <f t="shared" si="169"/>
        <v>494</v>
      </c>
      <c r="G219" s="35">
        <f t="shared" si="170"/>
        <v>494</v>
      </c>
      <c r="H219" s="18">
        <f t="shared" si="171"/>
        <v>1750</v>
      </c>
      <c r="I219" s="18">
        <f t="shared" si="172"/>
        <v>1730</v>
      </c>
      <c r="J219" s="18">
        <f t="shared" si="173"/>
        <v>1730</v>
      </c>
      <c r="K219" s="18">
        <f t="shared" ref="K219:M219" si="226">K218</f>
        <v>2000</v>
      </c>
      <c r="L219" s="18">
        <f t="shared" si="226"/>
        <v>2000</v>
      </c>
      <c r="M219" s="18">
        <f t="shared" si="226"/>
        <v>2000</v>
      </c>
      <c r="N219" s="18">
        <f t="shared" si="175"/>
        <v>-250</v>
      </c>
      <c r="O219" s="18">
        <f t="shared" si="176"/>
        <v>-270</v>
      </c>
      <c r="P219" s="18">
        <f t="shared" si="177"/>
        <v>-270</v>
      </c>
      <c r="Q219" s="35">
        <f t="shared" si="212"/>
        <v>0</v>
      </c>
      <c r="R219" s="35">
        <f t="shared" si="212"/>
        <v>0</v>
      </c>
      <c r="S219" s="35">
        <f t="shared" si="212"/>
        <v>0</v>
      </c>
      <c r="T219" s="4">
        <f t="shared" si="178"/>
        <v>644</v>
      </c>
      <c r="U219" s="83">
        <f t="shared" si="222"/>
        <v>1580</v>
      </c>
      <c r="V219" s="83">
        <f t="shared" si="223"/>
        <v>1580</v>
      </c>
      <c r="W219" s="83">
        <f t="shared" si="224"/>
        <v>1580</v>
      </c>
      <c r="X219" s="4"/>
      <c r="Y219" s="18"/>
      <c r="Z219" s="18"/>
      <c r="AA219" s="18"/>
      <c r="AB219" s="50"/>
    </row>
    <row r="220" spans="1:28" ht="15" customHeight="1">
      <c r="A220" s="3">
        <f t="shared" si="181"/>
        <v>206</v>
      </c>
      <c r="B220" s="34">
        <f t="shared" si="208"/>
        <v>45638</v>
      </c>
      <c r="C220" s="2">
        <f t="shared" si="209"/>
        <v>884</v>
      </c>
      <c r="D220" s="5">
        <f t="shared" si="210"/>
        <v>1338</v>
      </c>
      <c r="E220" s="35">
        <f t="shared" si="168"/>
        <v>472</v>
      </c>
      <c r="F220" s="35">
        <f t="shared" si="169"/>
        <v>492</v>
      </c>
      <c r="G220" s="35">
        <f t="shared" si="170"/>
        <v>492</v>
      </c>
      <c r="H220" s="18">
        <f t="shared" si="171"/>
        <v>1750</v>
      </c>
      <c r="I220" s="18">
        <f t="shared" si="172"/>
        <v>1730</v>
      </c>
      <c r="J220" s="18">
        <f t="shared" si="173"/>
        <v>1730</v>
      </c>
      <c r="K220" s="18">
        <f t="shared" ref="K220:M220" si="227">K219</f>
        <v>2000</v>
      </c>
      <c r="L220" s="18">
        <f t="shared" si="227"/>
        <v>2000</v>
      </c>
      <c r="M220" s="18">
        <f t="shared" si="227"/>
        <v>2000</v>
      </c>
      <c r="N220" s="18">
        <f t="shared" si="175"/>
        <v>-250</v>
      </c>
      <c r="O220" s="18">
        <f t="shared" si="176"/>
        <v>-270</v>
      </c>
      <c r="P220" s="18">
        <f t="shared" si="177"/>
        <v>-270</v>
      </c>
      <c r="Q220" s="35">
        <f t="shared" si="212"/>
        <v>0</v>
      </c>
      <c r="R220" s="35">
        <f t="shared" si="212"/>
        <v>0</v>
      </c>
      <c r="S220" s="35">
        <f t="shared" si="212"/>
        <v>0</v>
      </c>
      <c r="T220" s="4">
        <f t="shared" si="178"/>
        <v>642</v>
      </c>
      <c r="U220" s="83">
        <f t="shared" si="222"/>
        <v>1580</v>
      </c>
      <c r="V220" s="83">
        <f t="shared" si="223"/>
        <v>1580</v>
      </c>
      <c r="W220" s="83">
        <f t="shared" si="224"/>
        <v>1580</v>
      </c>
      <c r="X220" s="4"/>
      <c r="Y220" s="18"/>
      <c r="Z220" s="18"/>
      <c r="AA220" s="18"/>
      <c r="AB220" s="50"/>
    </row>
    <row r="221" spans="1:28" ht="15" customHeight="1">
      <c r="A221" s="3">
        <f t="shared" si="181"/>
        <v>207</v>
      </c>
      <c r="B221" s="34">
        <f t="shared" si="208"/>
        <v>45639</v>
      </c>
      <c r="C221" s="2">
        <f t="shared" si="209"/>
        <v>884</v>
      </c>
      <c r="D221" s="5">
        <f t="shared" si="210"/>
        <v>1336</v>
      </c>
      <c r="E221" s="35">
        <f t="shared" si="168"/>
        <v>470</v>
      </c>
      <c r="F221" s="35">
        <f t="shared" si="169"/>
        <v>490</v>
      </c>
      <c r="G221" s="35">
        <f t="shared" si="170"/>
        <v>490</v>
      </c>
      <c r="H221" s="18">
        <f t="shared" si="171"/>
        <v>1750</v>
      </c>
      <c r="I221" s="18">
        <f t="shared" si="172"/>
        <v>1730</v>
      </c>
      <c r="J221" s="18">
        <f t="shared" si="173"/>
        <v>1730</v>
      </c>
      <c r="K221" s="18">
        <f t="shared" ref="K221:M221" si="228">K220</f>
        <v>2000</v>
      </c>
      <c r="L221" s="18">
        <f t="shared" si="228"/>
        <v>2000</v>
      </c>
      <c r="M221" s="18">
        <f t="shared" si="228"/>
        <v>2000</v>
      </c>
      <c r="N221" s="18">
        <f t="shared" si="175"/>
        <v>-250</v>
      </c>
      <c r="O221" s="18">
        <f t="shared" si="176"/>
        <v>-270</v>
      </c>
      <c r="P221" s="18">
        <f t="shared" si="177"/>
        <v>-270</v>
      </c>
      <c r="Q221" s="35">
        <f t="shared" si="212"/>
        <v>0</v>
      </c>
      <c r="R221" s="35">
        <f t="shared" si="212"/>
        <v>0</v>
      </c>
      <c r="S221" s="35">
        <f t="shared" si="212"/>
        <v>0</v>
      </c>
      <c r="T221" s="4">
        <f t="shared" si="178"/>
        <v>640</v>
      </c>
      <c r="U221" s="83">
        <f t="shared" si="222"/>
        <v>1580</v>
      </c>
      <c r="V221" s="83">
        <f t="shared" si="223"/>
        <v>1580</v>
      </c>
      <c r="W221" s="83">
        <f t="shared" si="224"/>
        <v>1580</v>
      </c>
      <c r="X221" s="4"/>
      <c r="Y221" s="18"/>
      <c r="Z221" s="18"/>
      <c r="AA221" s="18"/>
      <c r="AB221" s="50"/>
    </row>
    <row r="222" spans="1:28" ht="15" customHeight="1">
      <c r="A222" s="3">
        <f t="shared" si="181"/>
        <v>208</v>
      </c>
      <c r="B222" s="34">
        <f t="shared" si="208"/>
        <v>45640</v>
      </c>
      <c r="C222" s="2">
        <f t="shared" si="209"/>
        <v>884</v>
      </c>
      <c r="D222" s="5">
        <f t="shared" si="210"/>
        <v>1334</v>
      </c>
      <c r="E222" s="35">
        <f t="shared" si="168"/>
        <v>468</v>
      </c>
      <c r="F222" s="35">
        <f t="shared" si="169"/>
        <v>488</v>
      </c>
      <c r="G222" s="35">
        <f t="shared" si="170"/>
        <v>488</v>
      </c>
      <c r="H222" s="18">
        <f t="shared" si="171"/>
        <v>1750</v>
      </c>
      <c r="I222" s="18">
        <f t="shared" si="172"/>
        <v>1730</v>
      </c>
      <c r="J222" s="18">
        <f t="shared" si="173"/>
        <v>1730</v>
      </c>
      <c r="K222" s="18">
        <f t="shared" ref="K222:M222" si="229">K221</f>
        <v>2000</v>
      </c>
      <c r="L222" s="18">
        <f t="shared" si="229"/>
        <v>2000</v>
      </c>
      <c r="M222" s="18">
        <f t="shared" si="229"/>
        <v>2000</v>
      </c>
      <c r="N222" s="18">
        <f t="shared" si="175"/>
        <v>-250</v>
      </c>
      <c r="O222" s="18">
        <f t="shared" si="176"/>
        <v>-270</v>
      </c>
      <c r="P222" s="18">
        <f t="shared" si="177"/>
        <v>-270</v>
      </c>
      <c r="Q222" s="35">
        <f t="shared" si="212"/>
        <v>0</v>
      </c>
      <c r="R222" s="35">
        <f t="shared" si="212"/>
        <v>0</v>
      </c>
      <c r="S222" s="35">
        <f t="shared" si="212"/>
        <v>0</v>
      </c>
      <c r="T222" s="4">
        <f t="shared" si="178"/>
        <v>638</v>
      </c>
      <c r="U222" s="83">
        <f t="shared" si="222"/>
        <v>1580</v>
      </c>
      <c r="V222" s="83">
        <f t="shared" si="223"/>
        <v>1580</v>
      </c>
      <c r="W222" s="83">
        <f t="shared" si="224"/>
        <v>1580</v>
      </c>
      <c r="X222" s="4"/>
      <c r="Y222" s="18"/>
      <c r="Z222" s="18"/>
      <c r="AA222" s="18"/>
      <c r="AB222" s="50"/>
    </row>
    <row r="223" spans="1:28" ht="15" customHeight="1">
      <c r="A223" s="3">
        <f t="shared" si="181"/>
        <v>209</v>
      </c>
      <c r="B223" s="34">
        <f t="shared" si="208"/>
        <v>45641</v>
      </c>
      <c r="C223" s="2">
        <f t="shared" si="209"/>
        <v>884</v>
      </c>
      <c r="D223" s="5">
        <f t="shared" si="210"/>
        <v>1332</v>
      </c>
      <c r="E223" s="35">
        <f t="shared" si="168"/>
        <v>466</v>
      </c>
      <c r="F223" s="35">
        <f t="shared" si="169"/>
        <v>486</v>
      </c>
      <c r="G223" s="35">
        <f t="shared" si="170"/>
        <v>486</v>
      </c>
      <c r="H223" s="18">
        <f t="shared" si="171"/>
        <v>1750</v>
      </c>
      <c r="I223" s="18">
        <f t="shared" si="172"/>
        <v>1730</v>
      </c>
      <c r="J223" s="18">
        <f t="shared" si="173"/>
        <v>1730</v>
      </c>
      <c r="K223" s="18">
        <f t="shared" ref="K223:M223" si="230">K222</f>
        <v>2000</v>
      </c>
      <c r="L223" s="18">
        <f t="shared" si="230"/>
        <v>2000</v>
      </c>
      <c r="M223" s="18">
        <f t="shared" si="230"/>
        <v>2000</v>
      </c>
      <c r="N223" s="18">
        <f t="shared" si="175"/>
        <v>-250</v>
      </c>
      <c r="O223" s="18">
        <f t="shared" si="176"/>
        <v>-270</v>
      </c>
      <c r="P223" s="18">
        <f t="shared" si="177"/>
        <v>-270</v>
      </c>
      <c r="Q223" s="35">
        <f t="shared" si="212"/>
        <v>0</v>
      </c>
      <c r="R223" s="35">
        <f t="shared" si="212"/>
        <v>0</v>
      </c>
      <c r="S223" s="35">
        <f t="shared" si="212"/>
        <v>0</v>
      </c>
      <c r="T223" s="4">
        <f t="shared" si="178"/>
        <v>636</v>
      </c>
      <c r="U223" s="83">
        <f t="shared" si="222"/>
        <v>1580</v>
      </c>
      <c r="V223" s="83">
        <f t="shared" si="223"/>
        <v>1580</v>
      </c>
      <c r="W223" s="83">
        <f t="shared" si="224"/>
        <v>1580</v>
      </c>
      <c r="X223" s="4"/>
      <c r="Y223" s="18"/>
      <c r="Z223" s="18"/>
      <c r="AA223" s="18"/>
      <c r="AB223" s="50"/>
    </row>
    <row r="224" spans="1:28" ht="15" customHeight="1">
      <c r="A224" s="3">
        <f t="shared" si="181"/>
        <v>210</v>
      </c>
      <c r="B224" s="34">
        <f t="shared" si="208"/>
        <v>45642</v>
      </c>
      <c r="C224" s="2">
        <f t="shared" si="209"/>
        <v>884</v>
      </c>
      <c r="D224" s="5">
        <f t="shared" si="210"/>
        <v>1330</v>
      </c>
      <c r="E224" s="35">
        <f t="shared" si="168"/>
        <v>464</v>
      </c>
      <c r="F224" s="35">
        <f t="shared" si="169"/>
        <v>484</v>
      </c>
      <c r="G224" s="35">
        <f t="shared" si="170"/>
        <v>484</v>
      </c>
      <c r="H224" s="18">
        <f t="shared" si="171"/>
        <v>1750</v>
      </c>
      <c r="I224" s="18">
        <f t="shared" si="172"/>
        <v>1730</v>
      </c>
      <c r="J224" s="18">
        <f t="shared" si="173"/>
        <v>1730</v>
      </c>
      <c r="K224" s="18">
        <f t="shared" ref="K224:M224" si="231">K223</f>
        <v>2000</v>
      </c>
      <c r="L224" s="18">
        <f t="shared" si="231"/>
        <v>2000</v>
      </c>
      <c r="M224" s="18">
        <f t="shared" si="231"/>
        <v>2000</v>
      </c>
      <c r="N224" s="18">
        <f t="shared" si="175"/>
        <v>-250</v>
      </c>
      <c r="O224" s="18">
        <f t="shared" si="176"/>
        <v>-270</v>
      </c>
      <c r="P224" s="18">
        <f t="shared" si="177"/>
        <v>-270</v>
      </c>
      <c r="Q224" s="35">
        <f t="shared" si="212"/>
        <v>0</v>
      </c>
      <c r="R224" s="35">
        <f t="shared" si="212"/>
        <v>0</v>
      </c>
      <c r="S224" s="35">
        <f t="shared" si="212"/>
        <v>0</v>
      </c>
      <c r="T224" s="4">
        <f t="shared" si="178"/>
        <v>634</v>
      </c>
      <c r="U224" s="83">
        <f t="shared" si="222"/>
        <v>1580</v>
      </c>
      <c r="V224" s="83">
        <f t="shared" si="223"/>
        <v>1580</v>
      </c>
      <c r="W224" s="83">
        <f t="shared" si="224"/>
        <v>1580</v>
      </c>
      <c r="X224" s="4"/>
      <c r="Y224" s="18"/>
      <c r="Z224" s="18"/>
      <c r="AA224" s="18"/>
      <c r="AB224" s="50"/>
    </row>
    <row r="225" spans="1:28" ht="15" customHeight="1">
      <c r="A225" s="3">
        <f t="shared" si="181"/>
        <v>211</v>
      </c>
      <c r="B225" s="34">
        <f t="shared" si="208"/>
        <v>45643</v>
      </c>
      <c r="C225" s="2">
        <f t="shared" si="209"/>
        <v>884</v>
      </c>
      <c r="D225" s="5">
        <f t="shared" si="210"/>
        <v>1328</v>
      </c>
      <c r="E225" s="35">
        <f t="shared" si="168"/>
        <v>462</v>
      </c>
      <c r="F225" s="35">
        <f t="shared" si="169"/>
        <v>482</v>
      </c>
      <c r="G225" s="35">
        <f t="shared" si="170"/>
        <v>482</v>
      </c>
      <c r="H225" s="18">
        <f t="shared" si="171"/>
        <v>1750</v>
      </c>
      <c r="I225" s="18">
        <f t="shared" si="172"/>
        <v>1730</v>
      </c>
      <c r="J225" s="18">
        <f t="shared" si="173"/>
        <v>1730</v>
      </c>
      <c r="K225" s="18">
        <f t="shared" ref="K225:M225" si="232">K224</f>
        <v>2000</v>
      </c>
      <c r="L225" s="18">
        <f t="shared" si="232"/>
        <v>2000</v>
      </c>
      <c r="M225" s="18">
        <f t="shared" si="232"/>
        <v>2000</v>
      </c>
      <c r="N225" s="18">
        <f t="shared" si="175"/>
        <v>-250</v>
      </c>
      <c r="O225" s="18">
        <f t="shared" si="176"/>
        <v>-270</v>
      </c>
      <c r="P225" s="18">
        <f t="shared" si="177"/>
        <v>-270</v>
      </c>
      <c r="Q225" s="35">
        <f t="shared" si="212"/>
        <v>0</v>
      </c>
      <c r="R225" s="35">
        <f t="shared" si="212"/>
        <v>0</v>
      </c>
      <c r="S225" s="35">
        <f t="shared" si="212"/>
        <v>0</v>
      </c>
      <c r="T225" s="4">
        <f t="shared" si="178"/>
        <v>632</v>
      </c>
      <c r="U225" s="83">
        <f t="shared" si="222"/>
        <v>1580</v>
      </c>
      <c r="V225" s="83">
        <f t="shared" si="223"/>
        <v>1580</v>
      </c>
      <c r="W225" s="83">
        <f t="shared" si="224"/>
        <v>1580</v>
      </c>
      <c r="X225" s="4"/>
      <c r="Y225" s="18"/>
      <c r="Z225" s="18"/>
      <c r="AA225" s="18"/>
      <c r="AB225" s="50"/>
    </row>
    <row r="226" spans="1:28" ht="15" customHeight="1">
      <c r="A226" s="3">
        <f t="shared" si="181"/>
        <v>212</v>
      </c>
      <c r="B226" s="34">
        <f t="shared" si="208"/>
        <v>45644</v>
      </c>
      <c r="C226" s="2">
        <f t="shared" si="209"/>
        <v>884</v>
      </c>
      <c r="D226" s="5">
        <f t="shared" si="210"/>
        <v>1326</v>
      </c>
      <c r="E226" s="35">
        <f t="shared" si="168"/>
        <v>460</v>
      </c>
      <c r="F226" s="35">
        <f t="shared" si="169"/>
        <v>480</v>
      </c>
      <c r="G226" s="35">
        <f t="shared" si="170"/>
        <v>480</v>
      </c>
      <c r="H226" s="18">
        <f t="shared" si="171"/>
        <v>1750</v>
      </c>
      <c r="I226" s="18">
        <f t="shared" si="172"/>
        <v>1730</v>
      </c>
      <c r="J226" s="18">
        <f t="shared" si="173"/>
        <v>1730</v>
      </c>
      <c r="K226" s="18">
        <f t="shared" ref="K226:M226" si="233">K225</f>
        <v>2000</v>
      </c>
      <c r="L226" s="18">
        <f t="shared" si="233"/>
        <v>2000</v>
      </c>
      <c r="M226" s="18">
        <f t="shared" si="233"/>
        <v>2000</v>
      </c>
      <c r="N226" s="18">
        <f t="shared" si="175"/>
        <v>-250</v>
      </c>
      <c r="O226" s="18">
        <f t="shared" si="176"/>
        <v>-270</v>
      </c>
      <c r="P226" s="18">
        <f t="shared" si="177"/>
        <v>-270</v>
      </c>
      <c r="Q226" s="35">
        <f t="shared" si="212"/>
        <v>0</v>
      </c>
      <c r="R226" s="35">
        <f t="shared" si="212"/>
        <v>0</v>
      </c>
      <c r="S226" s="35">
        <f t="shared" si="212"/>
        <v>0</v>
      </c>
      <c r="T226" s="4">
        <f t="shared" si="178"/>
        <v>630</v>
      </c>
      <c r="U226" s="83">
        <f t="shared" si="222"/>
        <v>1580</v>
      </c>
      <c r="V226" s="83">
        <f t="shared" si="223"/>
        <v>1580</v>
      </c>
      <c r="W226" s="83">
        <f t="shared" si="224"/>
        <v>1580</v>
      </c>
      <c r="X226" s="4"/>
      <c r="Y226" s="18"/>
      <c r="Z226" s="18"/>
      <c r="AA226" s="18"/>
      <c r="AB226" s="50"/>
    </row>
    <row r="227" spans="1:28" ht="15" customHeight="1">
      <c r="A227" s="3">
        <f t="shared" si="181"/>
        <v>213</v>
      </c>
      <c r="B227" s="34">
        <f t="shared" si="208"/>
        <v>45645</v>
      </c>
      <c r="C227" s="2">
        <f t="shared" si="209"/>
        <v>884</v>
      </c>
      <c r="D227" s="5">
        <f t="shared" si="210"/>
        <v>1324</v>
      </c>
      <c r="E227" s="35">
        <f t="shared" si="168"/>
        <v>458</v>
      </c>
      <c r="F227" s="35">
        <f t="shared" si="169"/>
        <v>478</v>
      </c>
      <c r="G227" s="35">
        <f t="shared" si="170"/>
        <v>478</v>
      </c>
      <c r="H227" s="18">
        <f t="shared" si="171"/>
        <v>1750</v>
      </c>
      <c r="I227" s="18">
        <f t="shared" si="172"/>
        <v>1730</v>
      </c>
      <c r="J227" s="18">
        <f t="shared" si="173"/>
        <v>1730</v>
      </c>
      <c r="K227" s="18">
        <f t="shared" ref="K227:M227" si="234">K226</f>
        <v>2000</v>
      </c>
      <c r="L227" s="18">
        <f t="shared" si="234"/>
        <v>2000</v>
      </c>
      <c r="M227" s="18">
        <f t="shared" si="234"/>
        <v>2000</v>
      </c>
      <c r="N227" s="18">
        <f t="shared" si="175"/>
        <v>-250</v>
      </c>
      <c r="O227" s="18">
        <f t="shared" si="176"/>
        <v>-270</v>
      </c>
      <c r="P227" s="18">
        <f t="shared" si="177"/>
        <v>-270</v>
      </c>
      <c r="Q227" s="35">
        <f t="shared" si="212"/>
        <v>0</v>
      </c>
      <c r="R227" s="35">
        <f t="shared" si="212"/>
        <v>0</v>
      </c>
      <c r="S227" s="35">
        <f t="shared" si="212"/>
        <v>0</v>
      </c>
      <c r="T227" s="4">
        <f t="shared" si="178"/>
        <v>628</v>
      </c>
      <c r="U227" s="83">
        <f t="shared" si="222"/>
        <v>1580</v>
      </c>
      <c r="V227" s="83">
        <f t="shared" si="223"/>
        <v>1580</v>
      </c>
      <c r="W227" s="83">
        <f t="shared" si="224"/>
        <v>1580</v>
      </c>
      <c r="X227" s="4"/>
      <c r="Y227" s="18"/>
      <c r="Z227" s="18"/>
      <c r="AA227" s="18"/>
      <c r="AB227" s="50"/>
    </row>
    <row r="228" spans="1:28" ht="15" customHeight="1">
      <c r="A228" s="3">
        <f t="shared" si="181"/>
        <v>214</v>
      </c>
      <c r="B228" s="34">
        <f t="shared" si="208"/>
        <v>45646</v>
      </c>
      <c r="C228" s="2">
        <f t="shared" si="209"/>
        <v>884</v>
      </c>
      <c r="D228" s="5">
        <f t="shared" si="210"/>
        <v>1322</v>
      </c>
      <c r="E228" s="35">
        <f t="shared" si="168"/>
        <v>456</v>
      </c>
      <c r="F228" s="35">
        <f t="shared" si="169"/>
        <v>476</v>
      </c>
      <c r="G228" s="35">
        <f t="shared" si="170"/>
        <v>476</v>
      </c>
      <c r="H228" s="18">
        <f t="shared" si="171"/>
        <v>1750</v>
      </c>
      <c r="I228" s="18">
        <f t="shared" si="172"/>
        <v>1730</v>
      </c>
      <c r="J228" s="18">
        <f t="shared" si="173"/>
        <v>1730</v>
      </c>
      <c r="K228" s="18">
        <f t="shared" ref="K228:M228" si="235">K227</f>
        <v>2000</v>
      </c>
      <c r="L228" s="18">
        <f t="shared" si="235"/>
        <v>2000</v>
      </c>
      <c r="M228" s="18">
        <f t="shared" si="235"/>
        <v>2000</v>
      </c>
      <c r="N228" s="18">
        <f t="shared" si="175"/>
        <v>-250</v>
      </c>
      <c r="O228" s="18">
        <f t="shared" si="176"/>
        <v>-270</v>
      </c>
      <c r="P228" s="18">
        <f t="shared" si="177"/>
        <v>-270</v>
      </c>
      <c r="Q228" s="35">
        <f t="shared" si="212"/>
        <v>0</v>
      </c>
      <c r="R228" s="35">
        <f t="shared" si="212"/>
        <v>0</v>
      </c>
      <c r="S228" s="35">
        <f t="shared" si="212"/>
        <v>0</v>
      </c>
      <c r="T228" s="4">
        <f t="shared" si="178"/>
        <v>626</v>
      </c>
      <c r="U228" s="83">
        <f t="shared" si="222"/>
        <v>1580</v>
      </c>
      <c r="V228" s="83">
        <f t="shared" si="223"/>
        <v>1580</v>
      </c>
      <c r="W228" s="83">
        <f t="shared" si="224"/>
        <v>1580</v>
      </c>
      <c r="X228" s="4"/>
      <c r="Y228" s="18"/>
      <c r="Z228" s="18"/>
      <c r="AA228" s="18"/>
      <c r="AB228" s="50"/>
    </row>
    <row r="229" spans="1:28" ht="15" customHeight="1">
      <c r="A229" s="3">
        <f t="shared" si="181"/>
        <v>215</v>
      </c>
      <c r="B229" s="34">
        <f t="shared" si="208"/>
        <v>45647</v>
      </c>
      <c r="C229" s="2">
        <f t="shared" si="209"/>
        <v>884</v>
      </c>
      <c r="D229" s="5">
        <f t="shared" si="210"/>
        <v>1320</v>
      </c>
      <c r="E229" s="35">
        <f t="shared" si="168"/>
        <v>454</v>
      </c>
      <c r="F229" s="35">
        <f t="shared" si="169"/>
        <v>474</v>
      </c>
      <c r="G229" s="35">
        <f t="shared" si="170"/>
        <v>474</v>
      </c>
      <c r="H229" s="18">
        <f t="shared" si="171"/>
        <v>1750</v>
      </c>
      <c r="I229" s="18">
        <f t="shared" si="172"/>
        <v>1730</v>
      </c>
      <c r="J229" s="18">
        <f t="shared" si="173"/>
        <v>1730</v>
      </c>
      <c r="K229" s="18">
        <f t="shared" ref="K229:M229" si="236">K228</f>
        <v>2000</v>
      </c>
      <c r="L229" s="18">
        <f t="shared" si="236"/>
        <v>2000</v>
      </c>
      <c r="M229" s="18">
        <f t="shared" si="236"/>
        <v>2000</v>
      </c>
      <c r="N229" s="18">
        <f t="shared" si="175"/>
        <v>-250</v>
      </c>
      <c r="O229" s="18">
        <f t="shared" si="176"/>
        <v>-270</v>
      </c>
      <c r="P229" s="18">
        <f t="shared" si="177"/>
        <v>-270</v>
      </c>
      <c r="Q229" s="35">
        <f t="shared" si="212"/>
        <v>0</v>
      </c>
      <c r="R229" s="35">
        <f t="shared" si="212"/>
        <v>0</v>
      </c>
      <c r="S229" s="35">
        <f t="shared" si="212"/>
        <v>0</v>
      </c>
      <c r="T229" s="4">
        <f t="shared" si="178"/>
        <v>624</v>
      </c>
      <c r="U229" s="83">
        <f t="shared" si="222"/>
        <v>1580</v>
      </c>
      <c r="V229" s="83">
        <f t="shared" si="223"/>
        <v>1580</v>
      </c>
      <c r="W229" s="83">
        <f t="shared" si="224"/>
        <v>1580</v>
      </c>
      <c r="X229" s="4"/>
      <c r="Y229" s="18"/>
      <c r="Z229" s="18"/>
      <c r="AA229" s="18"/>
      <c r="AB229" s="50"/>
    </row>
    <row r="230" spans="1:28" ht="15" customHeight="1">
      <c r="A230" s="3">
        <f t="shared" si="181"/>
        <v>216</v>
      </c>
      <c r="B230" s="34">
        <f t="shared" si="208"/>
        <v>45648</v>
      </c>
      <c r="C230" s="2">
        <f t="shared" si="209"/>
        <v>884</v>
      </c>
      <c r="D230" s="5">
        <f t="shared" si="210"/>
        <v>1318</v>
      </c>
      <c r="E230" s="35">
        <f t="shared" si="168"/>
        <v>452</v>
      </c>
      <c r="F230" s="35">
        <f t="shared" si="169"/>
        <v>472</v>
      </c>
      <c r="G230" s="35">
        <f t="shared" si="170"/>
        <v>472</v>
      </c>
      <c r="H230" s="18">
        <f t="shared" si="171"/>
        <v>1750</v>
      </c>
      <c r="I230" s="18">
        <f t="shared" si="172"/>
        <v>1730</v>
      </c>
      <c r="J230" s="18">
        <f t="shared" si="173"/>
        <v>1730</v>
      </c>
      <c r="K230" s="18">
        <f t="shared" ref="K230:M230" si="237">K229</f>
        <v>2000</v>
      </c>
      <c r="L230" s="18">
        <f t="shared" si="237"/>
        <v>2000</v>
      </c>
      <c r="M230" s="18">
        <f t="shared" si="237"/>
        <v>2000</v>
      </c>
      <c r="N230" s="18">
        <f t="shared" si="175"/>
        <v>-250</v>
      </c>
      <c r="O230" s="18">
        <f t="shared" si="176"/>
        <v>-270</v>
      </c>
      <c r="P230" s="18">
        <f t="shared" si="177"/>
        <v>-270</v>
      </c>
      <c r="Q230" s="35">
        <f t="shared" si="212"/>
        <v>0</v>
      </c>
      <c r="R230" s="35">
        <f t="shared" si="212"/>
        <v>0</v>
      </c>
      <c r="S230" s="35">
        <f t="shared" si="212"/>
        <v>0</v>
      </c>
      <c r="T230" s="4">
        <f t="shared" si="178"/>
        <v>622</v>
      </c>
      <c r="U230" s="83">
        <f t="shared" si="222"/>
        <v>1580</v>
      </c>
      <c r="V230" s="83">
        <f t="shared" si="223"/>
        <v>1580</v>
      </c>
      <c r="W230" s="83">
        <f t="shared" si="224"/>
        <v>1580</v>
      </c>
      <c r="X230" s="4"/>
      <c r="Y230" s="18"/>
      <c r="Z230" s="18"/>
      <c r="AA230" s="18"/>
      <c r="AB230" s="50"/>
    </row>
    <row r="231" spans="1:28" ht="15" customHeight="1">
      <c r="A231" s="3">
        <f t="shared" si="181"/>
        <v>217</v>
      </c>
      <c r="B231" s="34">
        <f t="shared" si="208"/>
        <v>45649</v>
      </c>
      <c r="C231" s="2">
        <f t="shared" si="209"/>
        <v>884</v>
      </c>
      <c r="D231" s="5">
        <f t="shared" si="210"/>
        <v>1316</v>
      </c>
      <c r="E231" s="35">
        <f t="shared" si="168"/>
        <v>450</v>
      </c>
      <c r="F231" s="35">
        <f t="shared" si="169"/>
        <v>470</v>
      </c>
      <c r="G231" s="35">
        <f t="shared" si="170"/>
        <v>470</v>
      </c>
      <c r="H231" s="18">
        <f t="shared" si="171"/>
        <v>1750</v>
      </c>
      <c r="I231" s="18">
        <f t="shared" si="172"/>
        <v>1730</v>
      </c>
      <c r="J231" s="18">
        <f t="shared" si="173"/>
        <v>1730</v>
      </c>
      <c r="K231" s="18">
        <f t="shared" ref="K231:M231" si="238">K230</f>
        <v>2000</v>
      </c>
      <c r="L231" s="18">
        <f t="shared" si="238"/>
        <v>2000</v>
      </c>
      <c r="M231" s="18">
        <f t="shared" si="238"/>
        <v>2000</v>
      </c>
      <c r="N231" s="18">
        <f t="shared" si="175"/>
        <v>-250</v>
      </c>
      <c r="O231" s="18">
        <f t="shared" si="176"/>
        <v>-270</v>
      </c>
      <c r="P231" s="18">
        <f t="shared" si="177"/>
        <v>-270</v>
      </c>
      <c r="Q231" s="35">
        <f t="shared" si="212"/>
        <v>0</v>
      </c>
      <c r="R231" s="35">
        <f t="shared" si="212"/>
        <v>0</v>
      </c>
      <c r="S231" s="35">
        <f t="shared" si="212"/>
        <v>0</v>
      </c>
      <c r="T231" s="4">
        <f t="shared" si="178"/>
        <v>620</v>
      </c>
      <c r="U231" s="83">
        <f t="shared" si="222"/>
        <v>1580</v>
      </c>
      <c r="V231" s="83">
        <f t="shared" si="223"/>
        <v>1580</v>
      </c>
      <c r="W231" s="83">
        <f t="shared" si="224"/>
        <v>1580</v>
      </c>
      <c r="X231" s="4"/>
      <c r="Y231" s="18"/>
      <c r="Z231" s="18"/>
      <c r="AA231" s="18"/>
      <c r="AB231" s="50"/>
    </row>
    <row r="232" spans="1:28" ht="15" customHeight="1">
      <c r="A232" s="3">
        <f t="shared" si="181"/>
        <v>218</v>
      </c>
      <c r="B232" s="34">
        <f t="shared" si="208"/>
        <v>45650</v>
      </c>
      <c r="C232" s="2">
        <f t="shared" si="209"/>
        <v>884</v>
      </c>
      <c r="D232" s="5">
        <f t="shared" si="210"/>
        <v>1314</v>
      </c>
      <c r="E232" s="35">
        <f t="shared" si="168"/>
        <v>448</v>
      </c>
      <c r="F232" s="35">
        <f t="shared" si="169"/>
        <v>468</v>
      </c>
      <c r="G232" s="35">
        <f t="shared" si="170"/>
        <v>468</v>
      </c>
      <c r="H232" s="18">
        <f t="shared" si="171"/>
        <v>1750</v>
      </c>
      <c r="I232" s="18">
        <f t="shared" si="172"/>
        <v>1730</v>
      </c>
      <c r="J232" s="18">
        <f t="shared" si="173"/>
        <v>1730</v>
      </c>
      <c r="K232" s="18">
        <f t="shared" ref="K232:M232" si="239">K231</f>
        <v>2000</v>
      </c>
      <c r="L232" s="18">
        <f t="shared" si="239"/>
        <v>2000</v>
      </c>
      <c r="M232" s="18">
        <f t="shared" si="239"/>
        <v>2000</v>
      </c>
      <c r="N232" s="18">
        <f t="shared" si="175"/>
        <v>-250</v>
      </c>
      <c r="O232" s="18">
        <f t="shared" si="176"/>
        <v>-270</v>
      </c>
      <c r="P232" s="18">
        <f t="shared" si="177"/>
        <v>-270</v>
      </c>
      <c r="Q232" s="35">
        <f t="shared" si="212"/>
        <v>0</v>
      </c>
      <c r="R232" s="35">
        <f t="shared" si="212"/>
        <v>0</v>
      </c>
      <c r="S232" s="35">
        <f t="shared" si="212"/>
        <v>0</v>
      </c>
      <c r="T232" s="4">
        <f t="shared" si="178"/>
        <v>618</v>
      </c>
      <c r="U232" s="83">
        <f t="shared" si="222"/>
        <v>1580</v>
      </c>
      <c r="V232" s="83">
        <f t="shared" si="223"/>
        <v>1580</v>
      </c>
      <c r="W232" s="83">
        <f t="shared" si="224"/>
        <v>1580</v>
      </c>
      <c r="X232" s="4"/>
      <c r="Y232" s="18"/>
      <c r="Z232" s="18"/>
      <c r="AA232" s="18"/>
      <c r="AB232" s="50"/>
    </row>
    <row r="233" spans="1:28" ht="15" customHeight="1">
      <c r="A233" s="3">
        <f t="shared" si="181"/>
        <v>219</v>
      </c>
      <c r="B233" s="34">
        <f t="shared" si="208"/>
        <v>45651</v>
      </c>
      <c r="C233" s="2">
        <f t="shared" si="209"/>
        <v>884</v>
      </c>
      <c r="D233" s="5">
        <f t="shared" si="210"/>
        <v>1312</v>
      </c>
      <c r="E233" s="35">
        <f t="shared" si="168"/>
        <v>446</v>
      </c>
      <c r="F233" s="35">
        <f t="shared" si="169"/>
        <v>466</v>
      </c>
      <c r="G233" s="35">
        <f t="shared" si="170"/>
        <v>466</v>
      </c>
      <c r="H233" s="18">
        <f t="shared" si="171"/>
        <v>1750</v>
      </c>
      <c r="I233" s="18">
        <f t="shared" si="172"/>
        <v>1730</v>
      </c>
      <c r="J233" s="18">
        <f t="shared" si="173"/>
        <v>1730</v>
      </c>
      <c r="K233" s="18">
        <f t="shared" ref="K233:M233" si="240">K232</f>
        <v>2000</v>
      </c>
      <c r="L233" s="18">
        <f t="shared" si="240"/>
        <v>2000</v>
      </c>
      <c r="M233" s="18">
        <f t="shared" si="240"/>
        <v>2000</v>
      </c>
      <c r="N233" s="18">
        <f t="shared" si="175"/>
        <v>-250</v>
      </c>
      <c r="O233" s="18">
        <f t="shared" si="176"/>
        <v>-270</v>
      </c>
      <c r="P233" s="18">
        <f t="shared" si="177"/>
        <v>-270</v>
      </c>
      <c r="Q233" s="35">
        <f t="shared" si="212"/>
        <v>0</v>
      </c>
      <c r="R233" s="35">
        <f t="shared" si="212"/>
        <v>0</v>
      </c>
      <c r="S233" s="35">
        <f t="shared" si="212"/>
        <v>0</v>
      </c>
      <c r="T233" s="4">
        <f t="shared" si="178"/>
        <v>616</v>
      </c>
      <c r="U233" s="83">
        <f t="shared" si="222"/>
        <v>1580</v>
      </c>
      <c r="V233" s="83">
        <f t="shared" si="223"/>
        <v>1580</v>
      </c>
      <c r="W233" s="83">
        <f t="shared" si="224"/>
        <v>1580</v>
      </c>
      <c r="X233" s="4"/>
      <c r="Y233" s="18"/>
      <c r="Z233" s="18"/>
      <c r="AA233" s="18"/>
      <c r="AB233" s="50"/>
    </row>
    <row r="234" spans="1:28" ht="15" customHeight="1">
      <c r="A234" s="3">
        <f t="shared" si="181"/>
        <v>220</v>
      </c>
      <c r="B234" s="34">
        <f t="shared" si="208"/>
        <v>45652</v>
      </c>
      <c r="C234" s="2">
        <f t="shared" si="209"/>
        <v>884</v>
      </c>
      <c r="D234" s="5">
        <f t="shared" si="210"/>
        <v>1310</v>
      </c>
      <c r="E234" s="35">
        <f t="shared" si="168"/>
        <v>444</v>
      </c>
      <c r="F234" s="35">
        <f t="shared" si="169"/>
        <v>464</v>
      </c>
      <c r="G234" s="35">
        <f t="shared" si="170"/>
        <v>464</v>
      </c>
      <c r="H234" s="18">
        <f t="shared" si="171"/>
        <v>1750</v>
      </c>
      <c r="I234" s="18">
        <f t="shared" si="172"/>
        <v>1730</v>
      </c>
      <c r="J234" s="18">
        <f t="shared" si="173"/>
        <v>1730</v>
      </c>
      <c r="K234" s="18">
        <f t="shared" ref="K234:M234" si="241">K233</f>
        <v>2000</v>
      </c>
      <c r="L234" s="18">
        <f t="shared" si="241"/>
        <v>2000</v>
      </c>
      <c r="M234" s="18">
        <f t="shared" si="241"/>
        <v>2000</v>
      </c>
      <c r="N234" s="18">
        <f t="shared" si="175"/>
        <v>-250</v>
      </c>
      <c r="O234" s="18">
        <f t="shared" si="176"/>
        <v>-270</v>
      </c>
      <c r="P234" s="18">
        <f t="shared" si="177"/>
        <v>-270</v>
      </c>
      <c r="Q234" s="35">
        <f t="shared" si="212"/>
        <v>0</v>
      </c>
      <c r="R234" s="35">
        <f t="shared" si="212"/>
        <v>0</v>
      </c>
      <c r="S234" s="35">
        <f t="shared" si="212"/>
        <v>0</v>
      </c>
      <c r="T234" s="4">
        <f t="shared" si="178"/>
        <v>614</v>
      </c>
      <c r="U234" s="83">
        <f t="shared" si="222"/>
        <v>1580</v>
      </c>
      <c r="V234" s="83">
        <f t="shared" si="223"/>
        <v>1580</v>
      </c>
      <c r="W234" s="83">
        <f t="shared" si="224"/>
        <v>1580</v>
      </c>
      <c r="X234" s="4"/>
      <c r="Y234" s="18"/>
      <c r="Z234" s="18"/>
      <c r="AA234" s="18"/>
      <c r="AB234" s="50"/>
    </row>
    <row r="235" spans="1:28" ht="15" customHeight="1">
      <c r="A235" s="3">
        <f t="shared" si="181"/>
        <v>221</v>
      </c>
      <c r="B235" s="34">
        <f t="shared" si="208"/>
        <v>45653</v>
      </c>
      <c r="C235" s="2">
        <f t="shared" si="209"/>
        <v>884</v>
      </c>
      <c r="D235" s="5">
        <f t="shared" si="210"/>
        <v>1308</v>
      </c>
      <c r="E235" s="35">
        <f t="shared" si="168"/>
        <v>442</v>
      </c>
      <c r="F235" s="35">
        <f t="shared" si="169"/>
        <v>462</v>
      </c>
      <c r="G235" s="35">
        <f t="shared" si="170"/>
        <v>462</v>
      </c>
      <c r="H235" s="18">
        <f t="shared" si="171"/>
        <v>1750</v>
      </c>
      <c r="I235" s="18">
        <f t="shared" si="172"/>
        <v>1730</v>
      </c>
      <c r="J235" s="18">
        <f t="shared" si="173"/>
        <v>1730</v>
      </c>
      <c r="K235" s="18">
        <f t="shared" ref="K235:M235" si="242">K234</f>
        <v>2000</v>
      </c>
      <c r="L235" s="18">
        <f t="shared" si="242"/>
        <v>2000</v>
      </c>
      <c r="M235" s="18">
        <f t="shared" si="242"/>
        <v>2000</v>
      </c>
      <c r="N235" s="18">
        <f t="shared" si="175"/>
        <v>-250</v>
      </c>
      <c r="O235" s="18">
        <f t="shared" si="176"/>
        <v>-270</v>
      </c>
      <c r="P235" s="18">
        <f t="shared" si="177"/>
        <v>-270</v>
      </c>
      <c r="Q235" s="35">
        <f t="shared" si="212"/>
        <v>0</v>
      </c>
      <c r="R235" s="35">
        <f t="shared" si="212"/>
        <v>0</v>
      </c>
      <c r="S235" s="35">
        <f t="shared" si="212"/>
        <v>0</v>
      </c>
      <c r="T235" s="4">
        <f t="shared" si="178"/>
        <v>612</v>
      </c>
      <c r="U235" s="83">
        <f t="shared" si="222"/>
        <v>1580</v>
      </c>
      <c r="V235" s="83">
        <f t="shared" si="223"/>
        <v>1580</v>
      </c>
      <c r="W235" s="83">
        <f t="shared" si="224"/>
        <v>1580</v>
      </c>
      <c r="X235" s="4"/>
      <c r="Y235" s="18"/>
      <c r="Z235" s="18"/>
      <c r="AA235" s="18"/>
      <c r="AB235" s="50"/>
    </row>
    <row r="236" spans="1:28" ht="15" customHeight="1">
      <c r="A236" s="3">
        <f t="shared" si="181"/>
        <v>222</v>
      </c>
      <c r="B236" s="34">
        <f t="shared" si="208"/>
        <v>45654</v>
      </c>
      <c r="C236" s="2">
        <f t="shared" si="209"/>
        <v>884</v>
      </c>
      <c r="D236" s="5">
        <f t="shared" si="210"/>
        <v>1306</v>
      </c>
      <c r="E236" s="35">
        <f t="shared" si="168"/>
        <v>440</v>
      </c>
      <c r="F236" s="35">
        <f t="shared" si="169"/>
        <v>460</v>
      </c>
      <c r="G236" s="35">
        <f t="shared" si="170"/>
        <v>460</v>
      </c>
      <c r="H236" s="18">
        <f t="shared" si="171"/>
        <v>1750</v>
      </c>
      <c r="I236" s="18">
        <f t="shared" si="172"/>
        <v>1730</v>
      </c>
      <c r="J236" s="18">
        <f t="shared" si="173"/>
        <v>1730</v>
      </c>
      <c r="K236" s="18">
        <f t="shared" ref="K236:M236" si="243">K235</f>
        <v>2000</v>
      </c>
      <c r="L236" s="18">
        <f t="shared" si="243"/>
        <v>2000</v>
      </c>
      <c r="M236" s="18">
        <f t="shared" si="243"/>
        <v>2000</v>
      </c>
      <c r="N236" s="18">
        <f t="shared" si="175"/>
        <v>-250</v>
      </c>
      <c r="O236" s="18">
        <f t="shared" si="176"/>
        <v>-270</v>
      </c>
      <c r="P236" s="18">
        <f t="shared" si="177"/>
        <v>-270</v>
      </c>
      <c r="Q236" s="35">
        <f t="shared" si="212"/>
        <v>0</v>
      </c>
      <c r="R236" s="35">
        <f t="shared" si="212"/>
        <v>0</v>
      </c>
      <c r="S236" s="35">
        <f t="shared" si="212"/>
        <v>0</v>
      </c>
      <c r="T236" s="4">
        <f t="shared" si="178"/>
        <v>610</v>
      </c>
      <c r="U236" s="83">
        <f t="shared" si="222"/>
        <v>1580</v>
      </c>
      <c r="V236" s="83">
        <f t="shared" si="223"/>
        <v>1580</v>
      </c>
      <c r="W236" s="83">
        <f t="shared" si="224"/>
        <v>1580</v>
      </c>
      <c r="X236" s="4"/>
      <c r="Y236" s="18"/>
      <c r="Z236" s="18"/>
      <c r="AA236" s="18"/>
      <c r="AB236" s="50"/>
    </row>
    <row r="237" spans="1:28" ht="15" customHeight="1">
      <c r="A237" s="3">
        <f t="shared" si="181"/>
        <v>223</v>
      </c>
      <c r="B237" s="34">
        <f t="shared" si="208"/>
        <v>45655</v>
      </c>
      <c r="C237" s="2">
        <f t="shared" si="209"/>
        <v>884</v>
      </c>
      <c r="D237" s="5">
        <f t="shared" si="210"/>
        <v>1304</v>
      </c>
      <c r="E237" s="35">
        <f t="shared" si="168"/>
        <v>438</v>
      </c>
      <c r="F237" s="35">
        <f t="shared" si="169"/>
        <v>458</v>
      </c>
      <c r="G237" s="35">
        <f t="shared" si="170"/>
        <v>458</v>
      </c>
      <c r="H237" s="18">
        <f t="shared" si="171"/>
        <v>1750</v>
      </c>
      <c r="I237" s="18">
        <f t="shared" si="172"/>
        <v>1730</v>
      </c>
      <c r="J237" s="18">
        <f t="shared" si="173"/>
        <v>1730</v>
      </c>
      <c r="K237" s="18">
        <f t="shared" ref="K237:M237" si="244">K236</f>
        <v>2000</v>
      </c>
      <c r="L237" s="18">
        <f t="shared" si="244"/>
        <v>2000</v>
      </c>
      <c r="M237" s="18">
        <f t="shared" si="244"/>
        <v>2000</v>
      </c>
      <c r="N237" s="18">
        <f t="shared" si="175"/>
        <v>-250</v>
      </c>
      <c r="O237" s="18">
        <f t="shared" si="176"/>
        <v>-270</v>
      </c>
      <c r="P237" s="18">
        <f t="shared" si="177"/>
        <v>-270</v>
      </c>
      <c r="Q237" s="35">
        <f t="shared" si="212"/>
        <v>0</v>
      </c>
      <c r="R237" s="35">
        <f t="shared" si="212"/>
        <v>0</v>
      </c>
      <c r="S237" s="35">
        <f t="shared" si="212"/>
        <v>0</v>
      </c>
      <c r="T237" s="4">
        <f t="shared" si="178"/>
        <v>608</v>
      </c>
      <c r="U237" s="83">
        <f t="shared" si="222"/>
        <v>1580</v>
      </c>
      <c r="V237" s="83">
        <f t="shared" si="223"/>
        <v>1580</v>
      </c>
      <c r="W237" s="83">
        <f t="shared" si="224"/>
        <v>1580</v>
      </c>
      <c r="X237" s="4"/>
      <c r="Y237" s="18"/>
      <c r="Z237" s="18"/>
      <c r="AA237" s="18"/>
      <c r="AB237" s="50"/>
    </row>
    <row r="238" spans="1:28" ht="15" customHeight="1">
      <c r="A238" s="3">
        <f t="shared" si="181"/>
        <v>224</v>
      </c>
      <c r="B238" s="34">
        <f t="shared" si="208"/>
        <v>45656</v>
      </c>
      <c r="C238" s="2">
        <f t="shared" si="209"/>
        <v>884</v>
      </c>
      <c r="D238" s="5">
        <f t="shared" si="210"/>
        <v>1302</v>
      </c>
      <c r="E238" s="35">
        <f t="shared" si="168"/>
        <v>436</v>
      </c>
      <c r="F238" s="35">
        <f t="shared" si="169"/>
        <v>456</v>
      </c>
      <c r="G238" s="35">
        <f t="shared" si="170"/>
        <v>456</v>
      </c>
      <c r="H238" s="18">
        <f t="shared" si="171"/>
        <v>1750</v>
      </c>
      <c r="I238" s="18">
        <f t="shared" si="172"/>
        <v>1730</v>
      </c>
      <c r="J238" s="18">
        <f t="shared" si="173"/>
        <v>1730</v>
      </c>
      <c r="K238" s="18">
        <f t="shared" ref="K238:M238" si="245">K237</f>
        <v>2000</v>
      </c>
      <c r="L238" s="18">
        <f t="shared" si="245"/>
        <v>2000</v>
      </c>
      <c r="M238" s="18">
        <f t="shared" si="245"/>
        <v>2000</v>
      </c>
      <c r="N238" s="18">
        <f t="shared" si="175"/>
        <v>-250</v>
      </c>
      <c r="O238" s="18">
        <f t="shared" si="176"/>
        <v>-270</v>
      </c>
      <c r="P238" s="18">
        <f t="shared" si="177"/>
        <v>-270</v>
      </c>
      <c r="Q238" s="35">
        <f t="shared" si="212"/>
        <v>0</v>
      </c>
      <c r="R238" s="35">
        <f t="shared" si="212"/>
        <v>0</v>
      </c>
      <c r="S238" s="35">
        <f t="shared" si="212"/>
        <v>0</v>
      </c>
      <c r="T238" s="4">
        <f t="shared" si="178"/>
        <v>606</v>
      </c>
      <c r="U238" s="83">
        <f t="shared" si="222"/>
        <v>1580</v>
      </c>
      <c r="V238" s="83">
        <f t="shared" si="223"/>
        <v>1580</v>
      </c>
      <c r="W238" s="83">
        <f t="shared" si="224"/>
        <v>1580</v>
      </c>
      <c r="X238" s="4"/>
      <c r="Y238" s="18"/>
      <c r="Z238" s="18"/>
      <c r="AA238" s="18"/>
      <c r="AB238" s="50"/>
    </row>
    <row r="239" spans="1:28" ht="15" customHeight="1">
      <c r="A239" s="3">
        <f t="shared" si="181"/>
        <v>225</v>
      </c>
      <c r="B239" s="34">
        <f t="shared" si="208"/>
        <v>45657</v>
      </c>
      <c r="C239" s="2">
        <f t="shared" si="209"/>
        <v>884</v>
      </c>
      <c r="D239" s="5">
        <f t="shared" si="210"/>
        <v>1300</v>
      </c>
      <c r="E239" s="35">
        <f t="shared" si="168"/>
        <v>434</v>
      </c>
      <c r="F239" s="35">
        <f t="shared" si="169"/>
        <v>454</v>
      </c>
      <c r="G239" s="35">
        <f t="shared" si="170"/>
        <v>454</v>
      </c>
      <c r="H239" s="18">
        <f t="shared" si="171"/>
        <v>1750</v>
      </c>
      <c r="I239" s="18">
        <f t="shared" si="172"/>
        <v>1730</v>
      </c>
      <c r="J239" s="18">
        <f t="shared" si="173"/>
        <v>1730</v>
      </c>
      <c r="K239" s="18">
        <f t="shared" ref="K239:M239" si="246">K238</f>
        <v>2000</v>
      </c>
      <c r="L239" s="18">
        <f t="shared" si="246"/>
        <v>2000</v>
      </c>
      <c r="M239" s="18">
        <f t="shared" si="246"/>
        <v>2000</v>
      </c>
      <c r="N239" s="18">
        <f t="shared" si="175"/>
        <v>-250</v>
      </c>
      <c r="O239" s="18">
        <f t="shared" si="176"/>
        <v>-270</v>
      </c>
      <c r="P239" s="18">
        <f t="shared" si="177"/>
        <v>-270</v>
      </c>
      <c r="Q239" s="35">
        <f t="shared" si="212"/>
        <v>0</v>
      </c>
      <c r="R239" s="35">
        <f t="shared" si="212"/>
        <v>0</v>
      </c>
      <c r="S239" s="35">
        <f t="shared" si="212"/>
        <v>0</v>
      </c>
      <c r="T239" s="4">
        <f t="shared" si="178"/>
        <v>604</v>
      </c>
      <c r="U239" s="83">
        <f t="shared" si="222"/>
        <v>1580</v>
      </c>
      <c r="V239" s="83">
        <f t="shared" si="223"/>
        <v>1580</v>
      </c>
      <c r="W239" s="83">
        <f t="shared" si="224"/>
        <v>1580</v>
      </c>
      <c r="X239" s="4"/>
      <c r="Y239" s="18"/>
      <c r="Z239" s="18"/>
      <c r="AA239" s="18"/>
      <c r="AB239" s="50"/>
    </row>
    <row r="240" spans="1:28" ht="13.15" customHeight="1">
      <c r="Q240" s="35">
        <f t="shared" si="212"/>
        <v>0</v>
      </c>
      <c r="R240" s="35">
        <f t="shared" si="212"/>
        <v>0</v>
      </c>
      <c r="S240" s="35">
        <f t="shared" si="212"/>
        <v>0</v>
      </c>
    </row>
    <row r="241" spans="17:19" ht="13.15" customHeight="1">
      <c r="Q241" s="35">
        <f t="shared" si="212"/>
        <v>0</v>
      </c>
      <c r="R241" s="35">
        <f t="shared" si="212"/>
        <v>0</v>
      </c>
      <c r="S241" s="35">
        <f t="shared" si="212"/>
        <v>0</v>
      </c>
    </row>
  </sheetData>
  <mergeCells count="27">
    <mergeCell ref="Y12:Y13"/>
    <mergeCell ref="Z12:Z13"/>
    <mergeCell ref="AA12:AA13"/>
    <mergeCell ref="AB12:AB13"/>
    <mergeCell ref="H12:J12"/>
    <mergeCell ref="K12:M12"/>
    <mergeCell ref="N12:P12"/>
    <mergeCell ref="Q12:S12"/>
    <mergeCell ref="T12:T13"/>
    <mergeCell ref="U12:W12"/>
    <mergeCell ref="X12:X13"/>
    <mergeCell ref="A6:H6"/>
    <mergeCell ref="I6:R6"/>
    <mergeCell ref="S6:AB6"/>
    <mergeCell ref="A7:AB7"/>
    <mergeCell ref="M10:N10"/>
    <mergeCell ref="A12:A13"/>
    <mergeCell ref="B12:B13"/>
    <mergeCell ref="C12:C13"/>
    <mergeCell ref="D12:D13"/>
    <mergeCell ref="E12:G12"/>
    <mergeCell ref="A2:AB2"/>
    <mergeCell ref="A3:AB3"/>
    <mergeCell ref="A4:AB4"/>
    <mergeCell ref="A5:H5"/>
    <mergeCell ref="I5:R5"/>
    <mergeCell ref="S5:AB5"/>
  </mergeCells>
  <printOptions horizontalCentered="1"/>
  <pageMargins left="0.39370078740157483" right="0.39370078740157483" top="0.78740157480314965" bottom="0.39370078740157483" header="0.31496062992125984" footer="0.31496062992125984"/>
  <pageSetup paperSize="9" scale="54" fitToHeight="0" orientation="landscape" blackAndWhite="1" r:id="rId1"/>
  <colBreaks count="1" manualBreakCount="1">
    <brk id="28" max="1048575" man="1"/>
  </colBreaks>
  <legacyDrawing r:id="rId2"/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2AB889D-B406-4E54-B41C-9C346B0CAEE3}">
  <sheetPr codeName="Sheet37">
    <tabColor rgb="FF00B0F0"/>
    <pageSetUpPr fitToPage="1"/>
  </sheetPr>
  <dimension ref="A1:AF241"/>
  <sheetViews>
    <sheetView view="pageBreakPreview" zoomScale="80" zoomScaleNormal="83" zoomScaleSheetLayoutView="80" workbookViewId="0">
      <pane ySplit="13" topLeftCell="A14" activePane="bottomLeft" state="frozen"/>
      <selection activeCell="Q391" sqref="Q391:S391"/>
      <selection pane="bottomLeft" activeCell="X26" sqref="X26"/>
    </sheetView>
  </sheetViews>
  <sheetFormatPr defaultColWidth="9.28515625" defaultRowHeight="13.15" customHeight="1"/>
  <cols>
    <col min="1" max="1" width="4.28515625" style="8" customWidth="1"/>
    <col min="2" max="2" width="11" style="8" customWidth="1"/>
    <col min="3" max="3" width="8.85546875" style="37" customWidth="1"/>
    <col min="4" max="4" width="11.28515625" style="8" bestFit="1" customWidth="1"/>
    <col min="5" max="16" width="8.42578125" style="8" customWidth="1"/>
    <col min="17" max="19" width="7.42578125" style="38" customWidth="1"/>
    <col min="20" max="20" width="10.28515625" style="8" customWidth="1"/>
    <col min="21" max="24" width="9.28515625" style="8" customWidth="1"/>
    <col min="25" max="27" width="10.7109375" style="8" customWidth="1"/>
    <col min="28" max="28" width="11.85546875" style="8" customWidth="1"/>
    <col min="29" max="29" width="8.28515625" style="8" customWidth="1"/>
    <col min="30" max="30" width="12.85546875" style="8" customWidth="1"/>
    <col min="31" max="31" width="8.7109375" style="8" customWidth="1"/>
    <col min="32" max="32" width="11.7109375" style="8" customWidth="1"/>
    <col min="33" max="33" width="8.28515625" style="8" bestFit="1" customWidth="1"/>
    <col min="34" max="34" width="9.28515625" style="8" customWidth="1"/>
    <col min="35" max="16384" width="9.28515625" style="8"/>
  </cols>
  <sheetData>
    <row r="1" spans="1:32" ht="19.5" customHeight="1">
      <c r="B1" s="8">
        <v>1</v>
      </c>
      <c r="C1" s="37">
        <f>+B1+1</f>
        <v>2</v>
      </c>
      <c r="D1" s="37">
        <f t="shared" ref="D1:AB1" si="0">+C1+1</f>
        <v>3</v>
      </c>
      <c r="E1" s="37">
        <f t="shared" si="0"/>
        <v>4</v>
      </c>
      <c r="F1" s="37">
        <f t="shared" si="0"/>
        <v>5</v>
      </c>
      <c r="G1" s="37">
        <f t="shared" si="0"/>
        <v>6</v>
      </c>
      <c r="H1" s="37">
        <f t="shared" si="0"/>
        <v>7</v>
      </c>
      <c r="I1" s="37">
        <f t="shared" si="0"/>
        <v>8</v>
      </c>
      <c r="J1" s="37">
        <f t="shared" si="0"/>
        <v>9</v>
      </c>
      <c r="K1" s="37">
        <f t="shared" si="0"/>
        <v>10</v>
      </c>
      <c r="L1" s="37">
        <f t="shared" si="0"/>
        <v>11</v>
      </c>
      <c r="M1" s="37">
        <f t="shared" si="0"/>
        <v>12</v>
      </c>
      <c r="N1" s="37">
        <f t="shared" si="0"/>
        <v>13</v>
      </c>
      <c r="O1" s="37">
        <f t="shared" si="0"/>
        <v>14</v>
      </c>
      <c r="P1" s="37">
        <f t="shared" si="0"/>
        <v>15</v>
      </c>
      <c r="Q1" s="37">
        <f t="shared" si="0"/>
        <v>16</v>
      </c>
      <c r="R1" s="37">
        <f t="shared" si="0"/>
        <v>17</v>
      </c>
      <c r="S1" s="37">
        <f t="shared" si="0"/>
        <v>18</v>
      </c>
      <c r="T1" s="37">
        <f t="shared" si="0"/>
        <v>19</v>
      </c>
      <c r="U1" s="37">
        <f t="shared" si="0"/>
        <v>20</v>
      </c>
      <c r="V1" s="37">
        <f t="shared" si="0"/>
        <v>21</v>
      </c>
      <c r="W1" s="37">
        <f t="shared" si="0"/>
        <v>22</v>
      </c>
      <c r="X1" s="37">
        <f t="shared" ref="X1" si="1">+W1+1</f>
        <v>23</v>
      </c>
      <c r="Y1" s="37">
        <f t="shared" ref="Y1" si="2">+X1+1</f>
        <v>24</v>
      </c>
      <c r="Z1" s="37">
        <f t="shared" si="0"/>
        <v>25</v>
      </c>
      <c r="AA1" s="37">
        <f t="shared" si="0"/>
        <v>26</v>
      </c>
      <c r="AB1" s="37">
        <f t="shared" si="0"/>
        <v>27</v>
      </c>
    </row>
    <row r="2" spans="1:32" ht="19.5" customHeight="1">
      <c r="A2" s="123" t="s">
        <v>13</v>
      </c>
      <c r="B2" s="123"/>
      <c r="C2" s="123"/>
      <c r="D2" s="123"/>
      <c r="E2" s="123"/>
      <c r="F2" s="123"/>
      <c r="G2" s="123"/>
      <c r="H2" s="123"/>
      <c r="I2" s="123"/>
      <c r="J2" s="123"/>
      <c r="K2" s="123"/>
      <c r="L2" s="123"/>
      <c r="M2" s="123"/>
      <c r="N2" s="123"/>
      <c r="O2" s="123"/>
      <c r="P2" s="123"/>
      <c r="Q2" s="123"/>
      <c r="R2" s="123"/>
      <c r="S2" s="123"/>
      <c r="T2" s="123"/>
      <c r="U2" s="123"/>
      <c r="V2" s="123"/>
      <c r="W2" s="123"/>
      <c r="X2" s="123"/>
      <c r="Y2" s="123"/>
      <c r="Z2" s="123"/>
      <c r="AA2" s="123"/>
      <c r="AB2" s="123"/>
    </row>
    <row r="3" spans="1:32" ht="19.5" customHeight="1">
      <c r="A3" s="123" t="s">
        <v>14</v>
      </c>
      <c r="B3" s="123"/>
      <c r="C3" s="123"/>
      <c r="D3" s="123"/>
      <c r="E3" s="123"/>
      <c r="F3" s="123"/>
      <c r="G3" s="123"/>
      <c r="H3" s="123"/>
      <c r="I3" s="123"/>
      <c r="J3" s="123"/>
      <c r="K3" s="123"/>
      <c r="L3" s="123"/>
      <c r="M3" s="123"/>
      <c r="N3" s="123"/>
      <c r="O3" s="123"/>
      <c r="P3" s="123"/>
      <c r="Q3" s="123"/>
      <c r="R3" s="123"/>
      <c r="S3" s="123"/>
      <c r="T3" s="123"/>
      <c r="U3" s="123"/>
      <c r="V3" s="123"/>
      <c r="W3" s="123"/>
      <c r="X3" s="123"/>
      <c r="Y3" s="123"/>
      <c r="Z3" s="123"/>
      <c r="AA3" s="123"/>
      <c r="AB3" s="123"/>
    </row>
    <row r="4" spans="1:32" ht="19.5" customHeight="1">
      <c r="A4" s="123" t="str">
        <f>UPPER("GÓI THẦU XL03 :Thi Công Xây Dựng Đoạn Tuyến Km114+200 - Km126+223 Bao Gồm Tuyến Nối Nút Giao IC12  Với QL1 (bao gồm khảo sát, thiết kế BVTC)")</f>
        <v>GÓI THẦU XL03 :THI CÔNG XÂY DỰNG ĐOẠN TUYẾN KM114+200 - KM126+223 BAO GỒM TUYẾN NỐI NÚT GIAO IC12  VỚI QL1 (BAO GỒM KHẢO SÁT, THIẾT KẾ BVTC)</v>
      </c>
      <c r="B4" s="123"/>
      <c r="C4" s="123"/>
      <c r="D4" s="123"/>
      <c r="E4" s="123"/>
      <c r="F4" s="123"/>
      <c r="G4" s="123"/>
      <c r="H4" s="123"/>
      <c r="I4" s="123"/>
      <c r="J4" s="123"/>
      <c r="K4" s="123"/>
      <c r="L4" s="123"/>
      <c r="M4" s="123"/>
      <c r="N4" s="123"/>
      <c r="O4" s="123"/>
      <c r="P4" s="123"/>
      <c r="Q4" s="123"/>
      <c r="R4" s="123"/>
      <c r="S4" s="123"/>
      <c r="T4" s="123"/>
      <c r="U4" s="123"/>
      <c r="V4" s="123"/>
      <c r="W4" s="123"/>
      <c r="X4" s="123"/>
      <c r="Y4" s="123"/>
      <c r="Z4" s="123"/>
      <c r="AA4" s="123"/>
      <c r="AB4" s="123"/>
    </row>
    <row r="5" spans="1:32" ht="18.75" customHeight="1">
      <c r="A5" s="124" t="s">
        <v>22</v>
      </c>
      <c r="B5" s="125"/>
      <c r="C5" s="125"/>
      <c r="D5" s="125"/>
      <c r="E5" s="125"/>
      <c r="F5" s="125"/>
      <c r="G5" s="125"/>
      <c r="H5" s="126"/>
      <c r="I5" s="127" t="s">
        <v>24</v>
      </c>
      <c r="J5" s="128"/>
      <c r="K5" s="128"/>
      <c r="L5" s="128"/>
      <c r="M5" s="128"/>
      <c r="N5" s="128"/>
      <c r="O5" s="128"/>
      <c r="P5" s="128"/>
      <c r="Q5" s="128"/>
      <c r="R5" s="129"/>
      <c r="S5" s="127" t="s">
        <v>25</v>
      </c>
      <c r="T5" s="128"/>
      <c r="U5" s="128"/>
      <c r="V5" s="128"/>
      <c r="W5" s="128"/>
      <c r="X5" s="128"/>
      <c r="Y5" s="128"/>
      <c r="Z5" s="128"/>
      <c r="AA5" s="128"/>
      <c r="AB5" s="129"/>
    </row>
    <row r="6" spans="1:32" ht="17.25" customHeight="1">
      <c r="A6" s="130" t="s">
        <v>23</v>
      </c>
      <c r="B6" s="131"/>
      <c r="C6" s="131"/>
      <c r="D6" s="131"/>
      <c r="E6" s="131"/>
      <c r="F6" s="131"/>
      <c r="G6" s="131"/>
      <c r="H6" s="132"/>
      <c r="I6" s="133" t="str">
        <f>UPPER("Liên danh Phân viện KHCN GTVT phía Nam - Công ty Cổ phần Tư vấn kỹ thuật và xây dựng Hồng Hà")</f>
        <v>LIÊN DANH PHÂN VIỆN KHCN GTVT PHÍA NAM - CÔNG TY CỔ PHẦN TƯ VẤN KỸ THUẬT VÀ XÂY DỰNG HỒNG HÀ</v>
      </c>
      <c r="J6" s="134"/>
      <c r="K6" s="134"/>
      <c r="L6" s="134"/>
      <c r="M6" s="134"/>
      <c r="N6" s="134"/>
      <c r="O6" s="134"/>
      <c r="P6" s="134"/>
      <c r="Q6" s="134"/>
      <c r="R6" s="135"/>
      <c r="S6" s="136" t="s">
        <v>34</v>
      </c>
      <c r="T6" s="137"/>
      <c r="U6" s="137"/>
      <c r="V6" s="137"/>
      <c r="W6" s="137"/>
      <c r="X6" s="137"/>
      <c r="Y6" s="137"/>
      <c r="Z6" s="137"/>
      <c r="AA6" s="137"/>
      <c r="AB6" s="138"/>
    </row>
    <row r="7" spans="1:32" ht="21" customHeight="1">
      <c r="A7" s="139" t="s">
        <v>15</v>
      </c>
      <c r="B7" s="140"/>
      <c r="C7" s="140"/>
      <c r="D7" s="140"/>
      <c r="E7" s="140"/>
      <c r="F7" s="140"/>
      <c r="G7" s="140"/>
      <c r="H7" s="140"/>
      <c r="I7" s="140"/>
      <c r="J7" s="140"/>
      <c r="K7" s="140"/>
      <c r="L7" s="140"/>
      <c r="M7" s="140"/>
      <c r="N7" s="140"/>
      <c r="O7" s="140"/>
      <c r="P7" s="140"/>
      <c r="Q7" s="140"/>
      <c r="R7" s="140"/>
      <c r="S7" s="140"/>
      <c r="T7" s="140"/>
      <c r="U7" s="140"/>
      <c r="V7" s="140"/>
      <c r="W7" s="140"/>
      <c r="X7" s="140"/>
      <c r="Y7" s="140"/>
      <c r="Z7" s="140"/>
      <c r="AA7" s="140"/>
      <c r="AB7" s="141"/>
    </row>
    <row r="8" spans="1:32" ht="15">
      <c r="A8" s="19" t="s">
        <v>16</v>
      </c>
      <c r="B8" s="20"/>
      <c r="C8" s="20"/>
      <c r="D8" s="20"/>
      <c r="E8" s="20"/>
      <c r="F8" s="20"/>
      <c r="G8" s="20"/>
      <c r="H8" s="20"/>
      <c r="I8" s="20"/>
      <c r="J8" s="21"/>
      <c r="K8" s="21" t="s">
        <v>17</v>
      </c>
      <c r="L8" s="21"/>
      <c r="M8" s="21"/>
      <c r="N8" s="21"/>
      <c r="O8" s="20"/>
      <c r="P8" s="20"/>
      <c r="Q8" s="20"/>
      <c r="R8" s="20"/>
      <c r="S8" s="20"/>
      <c r="T8" s="20"/>
      <c r="U8" s="20"/>
      <c r="V8" s="20"/>
      <c r="W8" s="22"/>
      <c r="X8" s="22"/>
      <c r="Y8" s="22"/>
      <c r="Z8" s="22"/>
      <c r="AA8" s="22"/>
      <c r="AB8" s="23"/>
    </row>
    <row r="9" spans="1:32" ht="15">
      <c r="A9" s="24" t="s">
        <v>18</v>
      </c>
      <c r="B9" s="25"/>
      <c r="C9" s="25" t="s">
        <v>35</v>
      </c>
      <c r="D9" s="25"/>
      <c r="E9" s="25"/>
      <c r="F9" s="25"/>
      <c r="G9" s="25"/>
      <c r="H9" s="25"/>
      <c r="I9" s="25"/>
      <c r="J9" s="26"/>
      <c r="K9" s="26" t="s">
        <v>19</v>
      </c>
      <c r="L9" s="26"/>
      <c r="M9" s="41">
        <f>C14</f>
        <v>884</v>
      </c>
      <c r="N9" s="26"/>
      <c r="O9" s="25"/>
      <c r="P9" s="25"/>
      <c r="Q9" s="25"/>
      <c r="R9" s="25"/>
      <c r="S9" s="25"/>
      <c r="T9" s="25"/>
      <c r="U9" s="25"/>
      <c r="V9" s="25"/>
      <c r="W9" s="27"/>
      <c r="X9" s="27"/>
      <c r="Y9" s="27"/>
      <c r="Z9" s="27"/>
      <c r="AA9" s="27"/>
      <c r="AB9" s="28"/>
    </row>
    <row r="10" spans="1:32" ht="15">
      <c r="A10" s="24" t="s">
        <v>20</v>
      </c>
      <c r="B10" s="25"/>
      <c r="C10" s="25" t="s">
        <v>49</v>
      </c>
      <c r="D10" s="25"/>
      <c r="E10" s="25"/>
      <c r="F10" s="25"/>
      <c r="G10" s="25"/>
      <c r="H10" s="25"/>
      <c r="I10" s="25"/>
      <c r="J10" s="26"/>
      <c r="K10" s="26" t="s">
        <v>21</v>
      </c>
      <c r="L10" s="26"/>
      <c r="M10" s="142">
        <f>B14</f>
        <v>45432</v>
      </c>
      <c r="N10" s="142"/>
      <c r="O10" s="25"/>
      <c r="P10" s="25"/>
      <c r="Q10" s="25"/>
      <c r="R10" s="25"/>
      <c r="S10" s="25"/>
      <c r="T10" s="25"/>
      <c r="U10" s="25"/>
      <c r="V10" s="25"/>
      <c r="W10" s="27"/>
      <c r="X10" s="27"/>
      <c r="Y10" s="27"/>
      <c r="Z10" s="27"/>
      <c r="AA10" s="27"/>
      <c r="AB10" s="28"/>
    </row>
    <row r="11" spans="1:32" ht="11.25" customHeight="1">
      <c r="A11" s="29"/>
      <c r="B11" s="30"/>
      <c r="C11" s="31"/>
      <c r="D11" s="30"/>
      <c r="E11" s="30"/>
      <c r="F11" s="30"/>
      <c r="G11" s="30"/>
      <c r="H11" s="30"/>
      <c r="I11" s="30"/>
      <c r="J11" s="30"/>
      <c r="K11" s="30"/>
      <c r="L11" s="30"/>
      <c r="M11" s="30"/>
      <c r="N11" s="30"/>
      <c r="O11" s="30"/>
      <c r="P11" s="30"/>
      <c r="Q11" s="32"/>
      <c r="R11" s="32"/>
      <c r="S11" s="32"/>
      <c r="T11" s="30"/>
      <c r="U11" s="30"/>
      <c r="V11" s="30"/>
      <c r="W11" s="30"/>
      <c r="X11" s="30"/>
      <c r="Y11" s="30"/>
      <c r="Z11" s="30"/>
      <c r="AA11" s="30"/>
      <c r="AB11" s="33"/>
    </row>
    <row r="12" spans="1:32" ht="47.25" customHeight="1">
      <c r="A12" s="99" t="s">
        <v>10</v>
      </c>
      <c r="B12" s="99" t="s">
        <v>9</v>
      </c>
      <c r="C12" s="99" t="s">
        <v>8</v>
      </c>
      <c r="D12" s="99" t="s">
        <v>31</v>
      </c>
      <c r="E12" s="101" t="s">
        <v>30</v>
      </c>
      <c r="F12" s="102"/>
      <c r="G12" s="103"/>
      <c r="H12" s="101" t="s">
        <v>29</v>
      </c>
      <c r="I12" s="102"/>
      <c r="J12" s="103"/>
      <c r="K12" s="101" t="s">
        <v>28</v>
      </c>
      <c r="L12" s="102"/>
      <c r="M12" s="103"/>
      <c r="N12" s="101" t="s">
        <v>27</v>
      </c>
      <c r="O12" s="102"/>
      <c r="P12" s="103"/>
      <c r="Q12" s="117" t="s">
        <v>32</v>
      </c>
      <c r="R12" s="118"/>
      <c r="S12" s="119"/>
      <c r="T12" s="99" t="s">
        <v>7</v>
      </c>
      <c r="U12" s="120" t="s">
        <v>26</v>
      </c>
      <c r="V12" s="121"/>
      <c r="W12" s="122"/>
      <c r="X12" s="99" t="s">
        <v>12</v>
      </c>
      <c r="Y12" s="99" t="s">
        <v>6</v>
      </c>
      <c r="Z12" s="99" t="s">
        <v>5</v>
      </c>
      <c r="AA12" s="99" t="s">
        <v>4</v>
      </c>
      <c r="AB12" s="99" t="s">
        <v>3</v>
      </c>
    </row>
    <row r="13" spans="1:32" ht="33" customHeight="1">
      <c r="A13" s="100"/>
      <c r="B13" s="100"/>
      <c r="C13" s="100"/>
      <c r="D13" s="100"/>
      <c r="E13" s="43" t="s">
        <v>2</v>
      </c>
      <c r="F13" s="43" t="s">
        <v>1</v>
      </c>
      <c r="G13" s="43" t="s">
        <v>0</v>
      </c>
      <c r="H13" s="43" t="s">
        <v>2</v>
      </c>
      <c r="I13" s="43" t="s">
        <v>1</v>
      </c>
      <c r="J13" s="43" t="s">
        <v>0</v>
      </c>
      <c r="K13" s="43" t="s">
        <v>2</v>
      </c>
      <c r="L13" s="43" t="s">
        <v>1</v>
      </c>
      <c r="M13" s="43" t="s">
        <v>0</v>
      </c>
      <c r="N13" s="43" t="s">
        <v>2</v>
      </c>
      <c r="O13" s="43" t="s">
        <v>1</v>
      </c>
      <c r="P13" s="43" t="s">
        <v>0</v>
      </c>
      <c r="Q13" s="43" t="s">
        <v>2</v>
      </c>
      <c r="R13" s="43" t="s">
        <v>1</v>
      </c>
      <c r="S13" s="43" t="s">
        <v>0</v>
      </c>
      <c r="T13" s="100"/>
      <c r="U13" s="43" t="s">
        <v>2</v>
      </c>
      <c r="V13" s="43" t="s">
        <v>1</v>
      </c>
      <c r="W13" s="43" t="s">
        <v>0</v>
      </c>
      <c r="X13" s="100"/>
      <c r="Y13" s="100"/>
      <c r="Z13" s="100"/>
      <c r="AA13" s="100"/>
      <c r="AB13" s="100"/>
    </row>
    <row r="14" spans="1:32" s="54" customFormat="1" ht="24">
      <c r="A14" s="39">
        <v>0</v>
      </c>
      <c r="B14" s="51">
        <v>45432</v>
      </c>
      <c r="C14" s="44">
        <v>884</v>
      </c>
      <c r="D14" s="45">
        <v>1750</v>
      </c>
      <c r="E14" s="40">
        <f>C14+D14-H14</f>
        <v>914</v>
      </c>
      <c r="F14" s="40">
        <f>C14+D14-I14</f>
        <v>974</v>
      </c>
      <c r="G14" s="40">
        <f>D14+C14-J14</f>
        <v>1534</v>
      </c>
      <c r="H14" s="6">
        <f t="shared" ref="H14:J29" si="3">K14+N14</f>
        <v>1720</v>
      </c>
      <c r="I14" s="6">
        <f t="shared" si="3"/>
        <v>1660</v>
      </c>
      <c r="J14" s="6">
        <f t="shared" si="3"/>
        <v>1100</v>
      </c>
      <c r="K14" s="1">
        <v>2000</v>
      </c>
      <c r="L14" s="1">
        <v>2000</v>
      </c>
      <c r="M14" s="1">
        <v>2000</v>
      </c>
      <c r="N14" s="1">
        <v>-280</v>
      </c>
      <c r="O14" s="1">
        <v>-340</v>
      </c>
      <c r="P14" s="1">
        <v>-900</v>
      </c>
      <c r="Q14" s="40">
        <v>0</v>
      </c>
      <c r="R14" s="40">
        <v>0</v>
      </c>
      <c r="S14" s="40">
        <v>0</v>
      </c>
      <c r="T14" s="7">
        <f>D14+C14-V14</f>
        <v>2974</v>
      </c>
      <c r="U14" s="7">
        <f>N14</f>
        <v>-280</v>
      </c>
      <c r="V14" s="7">
        <f t="shared" ref="V14:W14" si="4">O14</f>
        <v>-340</v>
      </c>
      <c r="W14" s="7">
        <f t="shared" si="4"/>
        <v>-900</v>
      </c>
      <c r="X14" s="7"/>
      <c r="Y14" s="52"/>
      <c r="Z14" s="6"/>
      <c r="AA14" s="6"/>
      <c r="AB14" s="53" t="s">
        <v>11</v>
      </c>
      <c r="AF14" s="55"/>
    </row>
    <row r="15" spans="1:32" ht="15">
      <c r="A15" s="3">
        <v>1</v>
      </c>
      <c r="B15" s="34">
        <f>B14+1</f>
        <v>45433</v>
      </c>
      <c r="C15" s="2">
        <f>C14</f>
        <v>884</v>
      </c>
      <c r="D15" s="5">
        <f>D14-2</f>
        <v>1748</v>
      </c>
      <c r="E15" s="35">
        <f>C15+D15-H15</f>
        <v>912</v>
      </c>
      <c r="F15" s="35">
        <f>C15+D15-I15</f>
        <v>972</v>
      </c>
      <c r="G15" s="35">
        <f>D15+C15-J15</f>
        <v>1532</v>
      </c>
      <c r="H15" s="18">
        <f t="shared" si="3"/>
        <v>1720</v>
      </c>
      <c r="I15" s="18">
        <f t="shared" si="3"/>
        <v>1660</v>
      </c>
      <c r="J15" s="18">
        <f t="shared" si="3"/>
        <v>1100</v>
      </c>
      <c r="K15" s="18">
        <f>K14</f>
        <v>2000</v>
      </c>
      <c r="L15" s="18">
        <f>L14</f>
        <v>2000</v>
      </c>
      <c r="M15" s="18">
        <f>M14</f>
        <v>2000</v>
      </c>
      <c r="N15" s="18">
        <f>N14-Q15</f>
        <v>-280</v>
      </c>
      <c r="O15" s="18">
        <f t="shared" ref="O15:P30" si="5">O14-R15</f>
        <v>-340</v>
      </c>
      <c r="P15" s="18">
        <f t="shared" si="5"/>
        <v>-900</v>
      </c>
      <c r="Q15" s="35">
        <f>Q14</f>
        <v>0</v>
      </c>
      <c r="R15" s="35">
        <f t="shared" ref="R15:S15" si="6">R14</f>
        <v>0</v>
      </c>
      <c r="S15" s="35">
        <f t="shared" si="6"/>
        <v>0</v>
      </c>
      <c r="T15" s="4">
        <f t="shared" ref="T15:T78" si="7">D15+C15-V15</f>
        <v>2972</v>
      </c>
      <c r="U15" s="4">
        <f t="shared" ref="U15:W20" si="8">U14-Q15</f>
        <v>-280</v>
      </c>
      <c r="V15" s="4">
        <f t="shared" si="8"/>
        <v>-340</v>
      </c>
      <c r="W15" s="4">
        <f t="shared" si="8"/>
        <v>-900</v>
      </c>
      <c r="X15" s="4"/>
      <c r="Y15" s="36"/>
      <c r="Z15" s="18"/>
      <c r="AA15" s="18"/>
      <c r="AB15" s="49"/>
    </row>
    <row r="16" spans="1:32" ht="15">
      <c r="A16" s="3">
        <v>2</v>
      </c>
      <c r="B16" s="34">
        <f t="shared" ref="B16:B79" si="9">B15+1</f>
        <v>45434</v>
      </c>
      <c r="C16" s="2">
        <f t="shared" ref="C16:C79" si="10">C15</f>
        <v>884</v>
      </c>
      <c r="D16" s="5">
        <f t="shared" ref="D16:D79" si="11">D15-2</f>
        <v>1746</v>
      </c>
      <c r="E16" s="35">
        <f>C16+D16-H16</f>
        <v>910</v>
      </c>
      <c r="F16" s="35">
        <f>C16+D16-I16</f>
        <v>970</v>
      </c>
      <c r="G16" s="35">
        <f>D16+C16-J16</f>
        <v>1530</v>
      </c>
      <c r="H16" s="18">
        <f t="shared" si="3"/>
        <v>1720</v>
      </c>
      <c r="I16" s="18">
        <f t="shared" si="3"/>
        <v>1660</v>
      </c>
      <c r="J16" s="18">
        <f t="shared" si="3"/>
        <v>1100</v>
      </c>
      <c r="K16" s="18">
        <f t="shared" ref="K16:M31" si="12">K15</f>
        <v>2000</v>
      </c>
      <c r="L16" s="18">
        <f t="shared" si="12"/>
        <v>2000</v>
      </c>
      <c r="M16" s="18">
        <f t="shared" si="12"/>
        <v>2000</v>
      </c>
      <c r="N16" s="18">
        <f>N15-Q16</f>
        <v>-280</v>
      </c>
      <c r="O16" s="18">
        <f t="shared" si="5"/>
        <v>-340</v>
      </c>
      <c r="P16" s="18">
        <f t="shared" si="5"/>
        <v>-900</v>
      </c>
      <c r="Q16" s="35">
        <f t="shared" ref="Q16:S79" si="13">Q15</f>
        <v>0</v>
      </c>
      <c r="R16" s="35">
        <f t="shared" si="13"/>
        <v>0</v>
      </c>
      <c r="S16" s="65">
        <f t="shared" si="13"/>
        <v>0</v>
      </c>
      <c r="T16" s="4">
        <f t="shared" si="7"/>
        <v>2970</v>
      </c>
      <c r="U16" s="4">
        <f t="shared" si="8"/>
        <v>-280</v>
      </c>
      <c r="V16" s="4">
        <f t="shared" si="8"/>
        <v>-340</v>
      </c>
      <c r="W16" s="4">
        <f t="shared" si="8"/>
        <v>-900</v>
      </c>
      <c r="X16" s="4"/>
      <c r="Y16" s="36"/>
      <c r="Z16" s="18"/>
      <c r="AA16" s="18"/>
      <c r="AB16" s="50"/>
      <c r="AD16" s="47"/>
    </row>
    <row r="17" spans="1:30" ht="15.75">
      <c r="A17" s="3">
        <v>3</v>
      </c>
      <c r="B17" s="34">
        <f t="shared" si="9"/>
        <v>45435</v>
      </c>
      <c r="C17" s="2">
        <f t="shared" si="10"/>
        <v>884</v>
      </c>
      <c r="D17" s="5">
        <f t="shared" si="11"/>
        <v>1744</v>
      </c>
      <c r="E17" s="35">
        <f t="shared" ref="E17:E80" si="14">C17+D17-H17</f>
        <v>908</v>
      </c>
      <c r="F17" s="35">
        <f t="shared" ref="F17:F80" si="15">C17+D17-I17</f>
        <v>968</v>
      </c>
      <c r="G17" s="35">
        <f t="shared" ref="G17:G80" si="16">D17+C17-J17</f>
        <v>1528</v>
      </c>
      <c r="H17" s="18">
        <f t="shared" si="3"/>
        <v>1720</v>
      </c>
      <c r="I17" s="18">
        <f t="shared" si="3"/>
        <v>1660</v>
      </c>
      <c r="J17" s="18">
        <f t="shared" si="3"/>
        <v>1100</v>
      </c>
      <c r="K17" s="18">
        <f t="shared" si="12"/>
        <v>2000</v>
      </c>
      <c r="L17" s="18">
        <f t="shared" si="12"/>
        <v>2000</v>
      </c>
      <c r="M17" s="18">
        <f t="shared" si="12"/>
        <v>2000</v>
      </c>
      <c r="N17" s="18">
        <f t="shared" ref="N17:P32" si="17">N16-Q17</f>
        <v>-280</v>
      </c>
      <c r="O17" s="18">
        <f t="shared" si="5"/>
        <v>-340</v>
      </c>
      <c r="P17" s="18">
        <f t="shared" si="5"/>
        <v>-900</v>
      </c>
      <c r="Q17" s="35">
        <f t="shared" si="13"/>
        <v>0</v>
      </c>
      <c r="R17" s="35">
        <f t="shared" si="13"/>
        <v>0</v>
      </c>
      <c r="S17" s="35">
        <f t="shared" si="13"/>
        <v>0</v>
      </c>
      <c r="T17" s="4">
        <f t="shared" si="7"/>
        <v>2968</v>
      </c>
      <c r="U17" s="83">
        <f t="shared" ref="U17:V17" si="18">U16+$X17*1000-Q17</f>
        <v>-280</v>
      </c>
      <c r="V17" s="83">
        <f t="shared" si="18"/>
        <v>-340</v>
      </c>
      <c r="W17" s="84">
        <f>W16+0.1*1000-S17</f>
        <v>-800</v>
      </c>
      <c r="X17" s="4"/>
      <c r="Y17" s="18"/>
      <c r="Z17" s="18"/>
      <c r="AA17" s="18"/>
      <c r="AB17" s="56">
        <v>9</v>
      </c>
      <c r="AD17" s="57">
        <v>45435</v>
      </c>
    </row>
    <row r="18" spans="1:30" ht="16.5" customHeight="1">
      <c r="A18" s="3">
        <v>4</v>
      </c>
      <c r="B18" s="34">
        <f t="shared" si="9"/>
        <v>45436</v>
      </c>
      <c r="C18" s="2">
        <f t="shared" si="10"/>
        <v>884</v>
      </c>
      <c r="D18" s="5">
        <f t="shared" si="11"/>
        <v>1742</v>
      </c>
      <c r="E18" s="35">
        <f t="shared" si="14"/>
        <v>906</v>
      </c>
      <c r="F18" s="35">
        <f t="shared" si="15"/>
        <v>966</v>
      </c>
      <c r="G18" s="35">
        <f t="shared" si="16"/>
        <v>1526</v>
      </c>
      <c r="H18" s="18">
        <f t="shared" si="3"/>
        <v>1720</v>
      </c>
      <c r="I18" s="18">
        <f t="shared" si="3"/>
        <v>1660</v>
      </c>
      <c r="J18" s="18">
        <f t="shared" si="3"/>
        <v>1100</v>
      </c>
      <c r="K18" s="18">
        <f t="shared" si="12"/>
        <v>2000</v>
      </c>
      <c r="L18" s="18">
        <f t="shared" si="12"/>
        <v>2000</v>
      </c>
      <c r="M18" s="18">
        <f t="shared" si="12"/>
        <v>2000</v>
      </c>
      <c r="N18" s="18">
        <f t="shared" si="17"/>
        <v>-280</v>
      </c>
      <c r="O18" s="18">
        <f t="shared" si="5"/>
        <v>-340</v>
      </c>
      <c r="P18" s="18">
        <f t="shared" si="5"/>
        <v>-900</v>
      </c>
      <c r="Q18" s="35">
        <f t="shared" si="13"/>
        <v>0</v>
      </c>
      <c r="R18" s="35">
        <f t="shared" si="13"/>
        <v>0</v>
      </c>
      <c r="S18" s="35">
        <f t="shared" si="13"/>
        <v>0</v>
      </c>
      <c r="T18" s="4">
        <f t="shared" si="7"/>
        <v>2966</v>
      </c>
      <c r="U18" s="83">
        <f t="shared" ref="U18:U81" si="19">U17+$X18*1000-Q18</f>
        <v>-280</v>
      </c>
      <c r="V18" s="83">
        <f t="shared" ref="V18:V21" si="20">V17+$X18*1000-R18</f>
        <v>-340</v>
      </c>
      <c r="W18" s="4">
        <f t="shared" si="8"/>
        <v>-800</v>
      </c>
      <c r="X18" s="4"/>
      <c r="Y18" s="18"/>
      <c r="Z18" s="18"/>
      <c r="AA18" s="18"/>
      <c r="AB18" s="50"/>
      <c r="AD18" s="57">
        <v>45439</v>
      </c>
    </row>
    <row r="19" spans="1:30" ht="16.5" customHeight="1">
      <c r="A19" s="3">
        <v>5</v>
      </c>
      <c r="B19" s="34">
        <f t="shared" si="9"/>
        <v>45437</v>
      </c>
      <c r="C19" s="2">
        <f t="shared" si="10"/>
        <v>884</v>
      </c>
      <c r="D19" s="5">
        <f t="shared" si="11"/>
        <v>1740</v>
      </c>
      <c r="E19" s="35">
        <f t="shared" si="14"/>
        <v>904</v>
      </c>
      <c r="F19" s="35">
        <f t="shared" si="15"/>
        <v>964</v>
      </c>
      <c r="G19" s="35">
        <f t="shared" si="16"/>
        <v>1524</v>
      </c>
      <c r="H19" s="18">
        <f t="shared" si="3"/>
        <v>1720</v>
      </c>
      <c r="I19" s="18">
        <f t="shared" si="3"/>
        <v>1660</v>
      </c>
      <c r="J19" s="18">
        <f t="shared" si="3"/>
        <v>1100</v>
      </c>
      <c r="K19" s="18">
        <f t="shared" si="12"/>
        <v>2000</v>
      </c>
      <c r="L19" s="18">
        <f t="shared" si="12"/>
        <v>2000</v>
      </c>
      <c r="M19" s="18">
        <f t="shared" si="12"/>
        <v>2000</v>
      </c>
      <c r="N19" s="18">
        <f t="shared" si="17"/>
        <v>-280</v>
      </c>
      <c r="O19" s="18">
        <f t="shared" si="5"/>
        <v>-340</v>
      </c>
      <c r="P19" s="18">
        <f t="shared" si="5"/>
        <v>-900</v>
      </c>
      <c r="Q19" s="35">
        <f t="shared" si="13"/>
        <v>0</v>
      </c>
      <c r="R19" s="35">
        <f t="shared" si="13"/>
        <v>0</v>
      </c>
      <c r="S19" s="35">
        <f t="shared" si="13"/>
        <v>0</v>
      </c>
      <c r="T19" s="4">
        <f t="shared" si="7"/>
        <v>2964</v>
      </c>
      <c r="U19" s="83">
        <f t="shared" si="19"/>
        <v>-280</v>
      </c>
      <c r="V19" s="83">
        <f t="shared" si="20"/>
        <v>-340</v>
      </c>
      <c r="W19" s="4">
        <f t="shared" si="8"/>
        <v>-800</v>
      </c>
      <c r="X19" s="4"/>
      <c r="Y19" s="18"/>
      <c r="Z19" s="18"/>
      <c r="AA19" s="18"/>
      <c r="AB19" s="50"/>
      <c r="AD19" s="57">
        <v>45444</v>
      </c>
    </row>
    <row r="20" spans="1:30" ht="16.5" customHeight="1">
      <c r="A20" s="3">
        <v>6</v>
      </c>
      <c r="B20" s="34">
        <f t="shared" si="9"/>
        <v>45438</v>
      </c>
      <c r="C20" s="2">
        <f t="shared" si="10"/>
        <v>884</v>
      </c>
      <c r="D20" s="5">
        <f t="shared" si="11"/>
        <v>1738</v>
      </c>
      <c r="E20" s="35">
        <f t="shared" si="14"/>
        <v>902</v>
      </c>
      <c r="F20" s="35">
        <f t="shared" si="15"/>
        <v>962</v>
      </c>
      <c r="G20" s="35">
        <f t="shared" si="16"/>
        <v>1522</v>
      </c>
      <c r="H20" s="18">
        <f t="shared" si="3"/>
        <v>1720</v>
      </c>
      <c r="I20" s="18">
        <f t="shared" si="3"/>
        <v>1660</v>
      </c>
      <c r="J20" s="18">
        <f t="shared" si="3"/>
        <v>1100</v>
      </c>
      <c r="K20" s="18">
        <f t="shared" si="12"/>
        <v>2000</v>
      </c>
      <c r="L20" s="18">
        <f t="shared" si="12"/>
        <v>2000</v>
      </c>
      <c r="M20" s="18">
        <f t="shared" si="12"/>
        <v>2000</v>
      </c>
      <c r="N20" s="18">
        <f t="shared" si="17"/>
        <v>-280</v>
      </c>
      <c r="O20" s="18">
        <f t="shared" si="5"/>
        <v>-340</v>
      </c>
      <c r="P20" s="18">
        <f t="shared" si="5"/>
        <v>-900</v>
      </c>
      <c r="Q20" s="35">
        <f t="shared" si="13"/>
        <v>0</v>
      </c>
      <c r="R20" s="35">
        <f t="shared" si="13"/>
        <v>0</v>
      </c>
      <c r="S20" s="35">
        <f t="shared" si="13"/>
        <v>0</v>
      </c>
      <c r="T20" s="4">
        <f t="shared" si="7"/>
        <v>2962</v>
      </c>
      <c r="U20" s="83">
        <f t="shared" si="19"/>
        <v>-280</v>
      </c>
      <c r="V20" s="83">
        <f t="shared" si="20"/>
        <v>-340</v>
      </c>
      <c r="W20" s="4">
        <f t="shared" si="8"/>
        <v>-800</v>
      </c>
      <c r="X20" s="4"/>
      <c r="Y20" s="18"/>
      <c r="Z20" s="18"/>
      <c r="AA20" s="18"/>
      <c r="AB20" s="50"/>
      <c r="AD20" s="57">
        <v>45448</v>
      </c>
    </row>
    <row r="21" spans="1:30" ht="16.5" customHeight="1">
      <c r="A21" s="3">
        <v>7</v>
      </c>
      <c r="B21" s="34">
        <f t="shared" si="9"/>
        <v>45439</v>
      </c>
      <c r="C21" s="2">
        <f t="shared" si="10"/>
        <v>884</v>
      </c>
      <c r="D21" s="5">
        <f t="shared" si="11"/>
        <v>1736</v>
      </c>
      <c r="E21" s="35">
        <f t="shared" si="14"/>
        <v>900</v>
      </c>
      <c r="F21" s="35">
        <f t="shared" si="15"/>
        <v>960</v>
      </c>
      <c r="G21" s="35">
        <f t="shared" si="16"/>
        <v>1520</v>
      </c>
      <c r="H21" s="18">
        <f t="shared" si="3"/>
        <v>1720</v>
      </c>
      <c r="I21" s="18">
        <f t="shared" si="3"/>
        <v>1660</v>
      </c>
      <c r="J21" s="18">
        <f t="shared" si="3"/>
        <v>1100</v>
      </c>
      <c r="K21" s="18">
        <f t="shared" si="12"/>
        <v>2000</v>
      </c>
      <c r="L21" s="18">
        <f t="shared" si="12"/>
        <v>2000</v>
      </c>
      <c r="M21" s="18">
        <f t="shared" si="12"/>
        <v>2000</v>
      </c>
      <c r="N21" s="18">
        <f t="shared" si="17"/>
        <v>-280</v>
      </c>
      <c r="O21" s="18">
        <f t="shared" si="5"/>
        <v>-340</v>
      </c>
      <c r="P21" s="18">
        <f t="shared" si="5"/>
        <v>-900</v>
      </c>
      <c r="Q21" s="35">
        <f t="shared" si="13"/>
        <v>0</v>
      </c>
      <c r="R21" s="35">
        <f t="shared" si="13"/>
        <v>0</v>
      </c>
      <c r="S21" s="35">
        <f t="shared" si="13"/>
        <v>0</v>
      </c>
      <c r="T21" s="4">
        <f t="shared" si="7"/>
        <v>2960</v>
      </c>
      <c r="U21" s="83">
        <f t="shared" si="19"/>
        <v>-280</v>
      </c>
      <c r="V21" s="83">
        <f t="shared" si="20"/>
        <v>-340</v>
      </c>
      <c r="W21" s="83">
        <f>W20+0.3*1000-S21</f>
        <v>-500</v>
      </c>
      <c r="X21" s="46"/>
      <c r="Y21" s="18"/>
      <c r="Z21" s="18"/>
      <c r="AA21" s="18"/>
      <c r="AB21" s="50">
        <v>8</v>
      </c>
      <c r="AD21" s="57">
        <v>45452</v>
      </c>
    </row>
    <row r="22" spans="1:30" ht="16.5" customHeight="1">
      <c r="A22" s="3">
        <v>8</v>
      </c>
      <c r="B22" s="34">
        <f t="shared" si="9"/>
        <v>45440</v>
      </c>
      <c r="C22" s="2">
        <f t="shared" si="10"/>
        <v>884</v>
      </c>
      <c r="D22" s="5">
        <f t="shared" si="11"/>
        <v>1734</v>
      </c>
      <c r="E22" s="35">
        <f t="shared" si="14"/>
        <v>898</v>
      </c>
      <c r="F22" s="35">
        <f t="shared" si="15"/>
        <v>958</v>
      </c>
      <c r="G22" s="35">
        <f t="shared" si="16"/>
        <v>1518</v>
      </c>
      <c r="H22" s="18">
        <f t="shared" si="3"/>
        <v>1720</v>
      </c>
      <c r="I22" s="18">
        <f t="shared" si="3"/>
        <v>1660</v>
      </c>
      <c r="J22" s="18">
        <f t="shared" si="3"/>
        <v>1100</v>
      </c>
      <c r="K22" s="18">
        <f t="shared" si="12"/>
        <v>2000</v>
      </c>
      <c r="L22" s="18">
        <f t="shared" si="12"/>
        <v>2000</v>
      </c>
      <c r="M22" s="18">
        <f t="shared" si="12"/>
        <v>2000</v>
      </c>
      <c r="N22" s="18">
        <f t="shared" si="17"/>
        <v>-280</v>
      </c>
      <c r="O22" s="18">
        <f t="shared" si="5"/>
        <v>-340</v>
      </c>
      <c r="P22" s="18">
        <f t="shared" si="5"/>
        <v>-900</v>
      </c>
      <c r="Q22" s="35">
        <f t="shared" si="13"/>
        <v>0</v>
      </c>
      <c r="R22" s="35">
        <f t="shared" si="13"/>
        <v>0</v>
      </c>
      <c r="S22" s="35">
        <f t="shared" si="13"/>
        <v>0</v>
      </c>
      <c r="T22" s="4">
        <f t="shared" si="7"/>
        <v>2958</v>
      </c>
      <c r="U22" s="83">
        <f t="shared" si="19"/>
        <v>-280</v>
      </c>
      <c r="V22" s="83">
        <f t="shared" ref="V22:V85" si="21">V21+$X22*1000-R22</f>
        <v>-340</v>
      </c>
      <c r="W22" s="83">
        <f t="shared" ref="W22:W85" si="22">W21+$X22*1000-S22</f>
        <v>-500</v>
      </c>
      <c r="X22" s="4"/>
      <c r="Y22" s="18"/>
      <c r="Z22" s="18"/>
      <c r="AA22" s="18"/>
      <c r="AB22" s="50"/>
      <c r="AD22" s="57">
        <v>45456</v>
      </c>
    </row>
    <row r="23" spans="1:30" ht="16.5" customHeight="1">
      <c r="A23" s="3">
        <v>9</v>
      </c>
      <c r="B23" s="34">
        <f t="shared" si="9"/>
        <v>45441</v>
      </c>
      <c r="C23" s="2">
        <f t="shared" si="10"/>
        <v>884</v>
      </c>
      <c r="D23" s="5">
        <f t="shared" si="11"/>
        <v>1732</v>
      </c>
      <c r="E23" s="35">
        <f t="shared" si="14"/>
        <v>896</v>
      </c>
      <c r="F23" s="35">
        <f t="shared" si="15"/>
        <v>956</v>
      </c>
      <c r="G23" s="35">
        <f t="shared" si="16"/>
        <v>1516</v>
      </c>
      <c r="H23" s="18">
        <f t="shared" si="3"/>
        <v>1720</v>
      </c>
      <c r="I23" s="18">
        <f t="shared" si="3"/>
        <v>1660</v>
      </c>
      <c r="J23" s="18">
        <f t="shared" si="3"/>
        <v>1100</v>
      </c>
      <c r="K23" s="18">
        <f t="shared" si="12"/>
        <v>2000</v>
      </c>
      <c r="L23" s="18">
        <f t="shared" si="12"/>
        <v>2000</v>
      </c>
      <c r="M23" s="18">
        <f t="shared" si="12"/>
        <v>2000</v>
      </c>
      <c r="N23" s="18">
        <f t="shared" si="17"/>
        <v>-280</v>
      </c>
      <c r="O23" s="18">
        <f t="shared" si="5"/>
        <v>-340</v>
      </c>
      <c r="P23" s="18">
        <f t="shared" si="5"/>
        <v>-900</v>
      </c>
      <c r="Q23" s="35">
        <f t="shared" si="13"/>
        <v>0</v>
      </c>
      <c r="R23" s="35">
        <f t="shared" si="13"/>
        <v>0</v>
      </c>
      <c r="S23" s="35">
        <f t="shared" si="13"/>
        <v>0</v>
      </c>
      <c r="T23" s="4">
        <f t="shared" si="7"/>
        <v>2956</v>
      </c>
      <c r="U23" s="83">
        <f t="shared" si="19"/>
        <v>-280</v>
      </c>
      <c r="V23" s="83">
        <f t="shared" si="21"/>
        <v>-340</v>
      </c>
      <c r="W23" s="83">
        <f t="shared" si="22"/>
        <v>-500</v>
      </c>
      <c r="X23" s="4"/>
      <c r="Y23" s="18"/>
      <c r="Z23" s="18"/>
      <c r="AA23" s="18"/>
      <c r="AB23" s="50"/>
      <c r="AD23" s="57">
        <v>45460</v>
      </c>
    </row>
    <row r="24" spans="1:30" ht="16.5" customHeight="1">
      <c r="A24" s="3">
        <v>10</v>
      </c>
      <c r="B24" s="34">
        <f t="shared" si="9"/>
        <v>45442</v>
      </c>
      <c r="C24" s="2">
        <f t="shared" si="10"/>
        <v>884</v>
      </c>
      <c r="D24" s="5">
        <f t="shared" si="11"/>
        <v>1730</v>
      </c>
      <c r="E24" s="35">
        <f t="shared" si="14"/>
        <v>894</v>
      </c>
      <c r="F24" s="35">
        <f t="shared" si="15"/>
        <v>954</v>
      </c>
      <c r="G24" s="35">
        <f t="shared" si="16"/>
        <v>1514</v>
      </c>
      <c r="H24" s="18">
        <f t="shared" si="3"/>
        <v>1720</v>
      </c>
      <c r="I24" s="18">
        <f t="shared" si="3"/>
        <v>1660</v>
      </c>
      <c r="J24" s="18">
        <f t="shared" si="3"/>
        <v>1100</v>
      </c>
      <c r="K24" s="18">
        <f t="shared" si="12"/>
        <v>2000</v>
      </c>
      <c r="L24" s="18">
        <f t="shared" si="12"/>
        <v>2000</v>
      </c>
      <c r="M24" s="18">
        <f t="shared" si="12"/>
        <v>2000</v>
      </c>
      <c r="N24" s="18">
        <f t="shared" si="17"/>
        <v>-280</v>
      </c>
      <c r="O24" s="18">
        <f t="shared" si="5"/>
        <v>-340</v>
      </c>
      <c r="P24" s="18">
        <f t="shared" si="5"/>
        <v>-900</v>
      </c>
      <c r="Q24" s="35">
        <f t="shared" si="13"/>
        <v>0</v>
      </c>
      <c r="R24" s="35">
        <f t="shared" si="13"/>
        <v>0</v>
      </c>
      <c r="S24" s="35">
        <f t="shared" si="13"/>
        <v>0</v>
      </c>
      <c r="T24" s="4">
        <f t="shared" si="7"/>
        <v>2954</v>
      </c>
      <c r="U24" s="83">
        <f t="shared" si="19"/>
        <v>-280</v>
      </c>
      <c r="V24" s="83">
        <f t="shared" si="21"/>
        <v>-340</v>
      </c>
      <c r="W24" s="83">
        <f t="shared" si="22"/>
        <v>-500</v>
      </c>
      <c r="X24" s="4"/>
      <c r="Y24" s="18"/>
      <c r="Z24" s="18"/>
      <c r="AA24" s="18"/>
      <c r="AB24" s="50"/>
      <c r="AD24" s="57"/>
    </row>
    <row r="25" spans="1:30" ht="16.5" customHeight="1">
      <c r="A25" s="3">
        <v>11</v>
      </c>
      <c r="B25" s="34">
        <f t="shared" si="9"/>
        <v>45443</v>
      </c>
      <c r="C25" s="2">
        <f t="shared" si="10"/>
        <v>884</v>
      </c>
      <c r="D25" s="5">
        <f t="shared" si="11"/>
        <v>1728</v>
      </c>
      <c r="E25" s="35">
        <f t="shared" si="14"/>
        <v>892</v>
      </c>
      <c r="F25" s="35">
        <f t="shared" si="15"/>
        <v>952</v>
      </c>
      <c r="G25" s="35">
        <f t="shared" si="16"/>
        <v>1512</v>
      </c>
      <c r="H25" s="18">
        <f t="shared" si="3"/>
        <v>1720</v>
      </c>
      <c r="I25" s="18">
        <f t="shared" si="3"/>
        <v>1660</v>
      </c>
      <c r="J25" s="18">
        <f t="shared" si="3"/>
        <v>1100</v>
      </c>
      <c r="K25" s="18">
        <f t="shared" si="12"/>
        <v>2000</v>
      </c>
      <c r="L25" s="18">
        <f t="shared" si="12"/>
        <v>2000</v>
      </c>
      <c r="M25" s="18">
        <f t="shared" si="12"/>
        <v>2000</v>
      </c>
      <c r="N25" s="18">
        <f t="shared" si="17"/>
        <v>-280</v>
      </c>
      <c r="O25" s="18">
        <f t="shared" si="5"/>
        <v>-340</v>
      </c>
      <c r="P25" s="18">
        <f t="shared" si="5"/>
        <v>-900</v>
      </c>
      <c r="Q25" s="65">
        <f t="shared" si="13"/>
        <v>0</v>
      </c>
      <c r="R25" s="65">
        <f t="shared" si="13"/>
        <v>0</v>
      </c>
      <c r="S25" s="35">
        <f t="shared" si="13"/>
        <v>0</v>
      </c>
      <c r="T25" s="4">
        <f t="shared" si="7"/>
        <v>2952</v>
      </c>
      <c r="U25" s="83">
        <f t="shared" si="19"/>
        <v>-280</v>
      </c>
      <c r="V25" s="83">
        <f t="shared" si="21"/>
        <v>-340</v>
      </c>
      <c r="W25" s="83">
        <f t="shared" si="22"/>
        <v>-500</v>
      </c>
      <c r="X25" s="4"/>
      <c r="Y25" s="18"/>
      <c r="Z25" s="18"/>
      <c r="AA25" s="18"/>
      <c r="AB25" s="50"/>
      <c r="AD25" s="57"/>
    </row>
    <row r="26" spans="1:30" ht="16.5" customHeight="1">
      <c r="A26" s="3">
        <v>12</v>
      </c>
      <c r="B26" s="34">
        <f t="shared" si="9"/>
        <v>45444</v>
      </c>
      <c r="C26" s="2">
        <f t="shared" si="10"/>
        <v>884</v>
      </c>
      <c r="D26" s="5">
        <f t="shared" si="11"/>
        <v>1726</v>
      </c>
      <c r="E26" s="35">
        <f t="shared" si="14"/>
        <v>890</v>
      </c>
      <c r="F26" s="35">
        <f t="shared" si="15"/>
        <v>950</v>
      </c>
      <c r="G26" s="35">
        <f t="shared" si="16"/>
        <v>1510</v>
      </c>
      <c r="H26" s="18">
        <f t="shared" si="3"/>
        <v>1720</v>
      </c>
      <c r="I26" s="18">
        <f t="shared" si="3"/>
        <v>1660</v>
      </c>
      <c r="J26" s="18">
        <f t="shared" si="3"/>
        <v>1100</v>
      </c>
      <c r="K26" s="18">
        <f t="shared" si="12"/>
        <v>2000</v>
      </c>
      <c r="L26" s="18">
        <f t="shared" si="12"/>
        <v>2000</v>
      </c>
      <c r="M26" s="18">
        <f t="shared" si="12"/>
        <v>2000</v>
      </c>
      <c r="N26" s="18">
        <f t="shared" si="17"/>
        <v>-280</v>
      </c>
      <c r="O26" s="18">
        <f t="shared" si="5"/>
        <v>-340</v>
      </c>
      <c r="P26" s="18">
        <f t="shared" si="5"/>
        <v>-900</v>
      </c>
      <c r="Q26" s="35">
        <f t="shared" si="13"/>
        <v>0</v>
      </c>
      <c r="R26" s="35">
        <f t="shared" si="13"/>
        <v>0</v>
      </c>
      <c r="S26" s="35">
        <f t="shared" si="13"/>
        <v>0</v>
      </c>
      <c r="T26" s="4">
        <f t="shared" si="7"/>
        <v>2810</v>
      </c>
      <c r="U26" s="83">
        <f>U25+0.08*1000-Q26</f>
        <v>-200</v>
      </c>
      <c r="V26" s="83">
        <f>V25+0.14*1000-R26</f>
        <v>-200</v>
      </c>
      <c r="W26" s="83">
        <f t="shared" si="22"/>
        <v>-200</v>
      </c>
      <c r="X26" s="89">
        <v>0.3</v>
      </c>
      <c r="Y26" s="18"/>
      <c r="Z26" s="18"/>
      <c r="AA26" s="18"/>
      <c r="AB26" s="56">
        <v>7</v>
      </c>
      <c r="AD26" s="57"/>
    </row>
    <row r="27" spans="1:30" ht="16.5" customHeight="1">
      <c r="A27" s="3">
        <v>13</v>
      </c>
      <c r="B27" s="34">
        <f t="shared" si="9"/>
        <v>45445</v>
      </c>
      <c r="C27" s="2">
        <f t="shared" si="10"/>
        <v>884</v>
      </c>
      <c r="D27" s="5">
        <f t="shared" si="11"/>
        <v>1724</v>
      </c>
      <c r="E27" s="35">
        <f t="shared" si="14"/>
        <v>888</v>
      </c>
      <c r="F27" s="35">
        <f t="shared" si="15"/>
        <v>948</v>
      </c>
      <c r="G27" s="35">
        <f t="shared" si="16"/>
        <v>1508</v>
      </c>
      <c r="H27" s="18">
        <f t="shared" si="3"/>
        <v>1720</v>
      </c>
      <c r="I27" s="18">
        <f t="shared" si="3"/>
        <v>1660</v>
      </c>
      <c r="J27" s="18">
        <f t="shared" si="3"/>
        <v>1100</v>
      </c>
      <c r="K27" s="18">
        <f t="shared" si="12"/>
        <v>2000</v>
      </c>
      <c r="L27" s="18">
        <f t="shared" si="12"/>
        <v>2000</v>
      </c>
      <c r="M27" s="18">
        <f t="shared" si="12"/>
        <v>2000</v>
      </c>
      <c r="N27" s="18">
        <f t="shared" si="17"/>
        <v>-280</v>
      </c>
      <c r="O27" s="18">
        <f t="shared" si="5"/>
        <v>-340</v>
      </c>
      <c r="P27" s="18">
        <f t="shared" si="5"/>
        <v>-900</v>
      </c>
      <c r="Q27" s="35">
        <f t="shared" si="13"/>
        <v>0</v>
      </c>
      <c r="R27" s="35">
        <f t="shared" si="13"/>
        <v>0</v>
      </c>
      <c r="S27" s="35">
        <f t="shared" si="13"/>
        <v>0</v>
      </c>
      <c r="T27" s="4">
        <f t="shared" si="7"/>
        <v>2808</v>
      </c>
      <c r="U27" s="83">
        <f t="shared" si="19"/>
        <v>-200</v>
      </c>
      <c r="V27" s="83">
        <f t="shared" si="21"/>
        <v>-200</v>
      </c>
      <c r="W27" s="83">
        <f t="shared" si="22"/>
        <v>-200</v>
      </c>
      <c r="X27" s="4"/>
      <c r="Y27" s="18"/>
      <c r="Z27" s="18"/>
      <c r="AA27" s="18"/>
      <c r="AB27" s="50"/>
      <c r="AD27" s="57"/>
    </row>
    <row r="28" spans="1:30" ht="16.5" customHeight="1">
      <c r="A28" s="3">
        <v>14</v>
      </c>
      <c r="B28" s="34">
        <f t="shared" si="9"/>
        <v>45446</v>
      </c>
      <c r="C28" s="2">
        <f t="shared" si="10"/>
        <v>884</v>
      </c>
      <c r="D28" s="5">
        <f t="shared" si="11"/>
        <v>1722</v>
      </c>
      <c r="E28" s="35">
        <f t="shared" si="14"/>
        <v>886</v>
      </c>
      <c r="F28" s="35">
        <f t="shared" si="15"/>
        <v>946</v>
      </c>
      <c r="G28" s="35">
        <f t="shared" si="16"/>
        <v>1506</v>
      </c>
      <c r="H28" s="18">
        <f t="shared" si="3"/>
        <v>1720</v>
      </c>
      <c r="I28" s="18">
        <f t="shared" si="3"/>
        <v>1660</v>
      </c>
      <c r="J28" s="18">
        <f t="shared" si="3"/>
        <v>1100</v>
      </c>
      <c r="K28" s="18">
        <f t="shared" si="12"/>
        <v>2000</v>
      </c>
      <c r="L28" s="18">
        <f t="shared" si="12"/>
        <v>2000</v>
      </c>
      <c r="M28" s="18">
        <f t="shared" si="12"/>
        <v>2000</v>
      </c>
      <c r="N28" s="18">
        <f t="shared" si="17"/>
        <v>-280</v>
      </c>
      <c r="O28" s="18">
        <f t="shared" si="5"/>
        <v>-340</v>
      </c>
      <c r="P28" s="18">
        <f t="shared" si="5"/>
        <v>-900</v>
      </c>
      <c r="Q28" s="35">
        <f t="shared" si="13"/>
        <v>0</v>
      </c>
      <c r="R28" s="35">
        <f t="shared" si="13"/>
        <v>0</v>
      </c>
      <c r="S28" s="35">
        <f t="shared" si="13"/>
        <v>0</v>
      </c>
      <c r="T28" s="4">
        <f t="shared" si="7"/>
        <v>2806</v>
      </c>
      <c r="U28" s="83">
        <f t="shared" si="19"/>
        <v>-200</v>
      </c>
      <c r="V28" s="83">
        <f t="shared" si="21"/>
        <v>-200</v>
      </c>
      <c r="W28" s="83">
        <f t="shared" si="22"/>
        <v>-200</v>
      </c>
      <c r="X28" s="4"/>
      <c r="Y28" s="18"/>
      <c r="Z28" s="18"/>
      <c r="AA28" s="18"/>
      <c r="AB28" s="50"/>
      <c r="AD28" s="47"/>
    </row>
    <row r="29" spans="1:30" ht="16.5" customHeight="1">
      <c r="A29" s="3">
        <v>15</v>
      </c>
      <c r="B29" s="34">
        <f t="shared" si="9"/>
        <v>45447</v>
      </c>
      <c r="C29" s="2">
        <f t="shared" si="10"/>
        <v>884</v>
      </c>
      <c r="D29" s="5">
        <f t="shared" si="11"/>
        <v>1720</v>
      </c>
      <c r="E29" s="35">
        <f t="shared" si="14"/>
        <v>884</v>
      </c>
      <c r="F29" s="35">
        <f t="shared" si="15"/>
        <v>944</v>
      </c>
      <c r="G29" s="35">
        <f t="shared" si="16"/>
        <v>1504</v>
      </c>
      <c r="H29" s="18">
        <f t="shared" si="3"/>
        <v>1720</v>
      </c>
      <c r="I29" s="18">
        <f t="shared" si="3"/>
        <v>1660</v>
      </c>
      <c r="J29" s="18">
        <f t="shared" si="3"/>
        <v>1100</v>
      </c>
      <c r="K29" s="18">
        <f t="shared" si="12"/>
        <v>2000</v>
      </c>
      <c r="L29" s="18">
        <f t="shared" si="12"/>
        <v>2000</v>
      </c>
      <c r="M29" s="18">
        <f t="shared" si="12"/>
        <v>2000</v>
      </c>
      <c r="N29" s="18">
        <f t="shared" si="17"/>
        <v>-280</v>
      </c>
      <c r="O29" s="18">
        <f t="shared" si="5"/>
        <v>-340</v>
      </c>
      <c r="P29" s="18">
        <f t="shared" si="5"/>
        <v>-900</v>
      </c>
      <c r="Q29" s="35">
        <f t="shared" si="13"/>
        <v>0</v>
      </c>
      <c r="R29" s="35">
        <f t="shared" si="13"/>
        <v>0</v>
      </c>
      <c r="S29" s="35">
        <f t="shared" si="13"/>
        <v>0</v>
      </c>
      <c r="T29" s="4">
        <f t="shared" si="7"/>
        <v>2804</v>
      </c>
      <c r="U29" s="83">
        <f t="shared" si="19"/>
        <v>-200</v>
      </c>
      <c r="V29" s="83">
        <f t="shared" si="21"/>
        <v>-200</v>
      </c>
      <c r="W29" s="83">
        <f t="shared" si="22"/>
        <v>-200</v>
      </c>
      <c r="X29" s="4"/>
      <c r="Y29" s="18"/>
      <c r="Z29" s="18"/>
      <c r="AA29" s="18"/>
      <c r="AB29" s="50"/>
    </row>
    <row r="30" spans="1:30" ht="16.5" customHeight="1">
      <c r="A30" s="3">
        <v>16</v>
      </c>
      <c r="B30" s="34">
        <f t="shared" si="9"/>
        <v>45448</v>
      </c>
      <c r="C30" s="2">
        <f t="shared" si="10"/>
        <v>884</v>
      </c>
      <c r="D30" s="5">
        <f t="shared" si="11"/>
        <v>1718</v>
      </c>
      <c r="E30" s="35">
        <f t="shared" si="14"/>
        <v>882</v>
      </c>
      <c r="F30" s="35">
        <f t="shared" si="15"/>
        <v>942</v>
      </c>
      <c r="G30" s="35">
        <f t="shared" si="16"/>
        <v>1502</v>
      </c>
      <c r="H30" s="18">
        <f t="shared" ref="H30:J93" si="23">K30+N30</f>
        <v>1720</v>
      </c>
      <c r="I30" s="18">
        <f t="shared" si="23"/>
        <v>1660</v>
      </c>
      <c r="J30" s="18">
        <f t="shared" si="23"/>
        <v>1100</v>
      </c>
      <c r="K30" s="18">
        <f t="shared" si="12"/>
        <v>2000</v>
      </c>
      <c r="L30" s="18">
        <f t="shared" si="12"/>
        <v>2000</v>
      </c>
      <c r="M30" s="18">
        <f t="shared" si="12"/>
        <v>2000</v>
      </c>
      <c r="N30" s="18">
        <f t="shared" si="17"/>
        <v>-280</v>
      </c>
      <c r="O30" s="18">
        <f t="shared" si="5"/>
        <v>-340</v>
      </c>
      <c r="P30" s="18">
        <f t="shared" si="5"/>
        <v>-900</v>
      </c>
      <c r="Q30" s="35">
        <f t="shared" si="13"/>
        <v>0</v>
      </c>
      <c r="R30" s="35">
        <f t="shared" si="13"/>
        <v>0</v>
      </c>
      <c r="S30" s="35">
        <f t="shared" si="13"/>
        <v>0</v>
      </c>
      <c r="T30" s="4">
        <f t="shared" si="7"/>
        <v>2502</v>
      </c>
      <c r="U30" s="83">
        <f t="shared" si="19"/>
        <v>100</v>
      </c>
      <c r="V30" s="83">
        <f t="shared" si="21"/>
        <v>100</v>
      </c>
      <c r="W30" s="83">
        <f t="shared" si="22"/>
        <v>100</v>
      </c>
      <c r="X30" s="89">
        <v>0.3</v>
      </c>
      <c r="Y30" s="18"/>
      <c r="Z30" s="18"/>
      <c r="AA30" s="18"/>
      <c r="AB30" s="56">
        <v>6</v>
      </c>
    </row>
    <row r="31" spans="1:30" ht="16.5" customHeight="1">
      <c r="A31" s="3">
        <v>17</v>
      </c>
      <c r="B31" s="34">
        <f t="shared" si="9"/>
        <v>45449</v>
      </c>
      <c r="C31" s="2">
        <f t="shared" si="10"/>
        <v>884</v>
      </c>
      <c r="D31" s="5">
        <f t="shared" si="11"/>
        <v>1716</v>
      </c>
      <c r="E31" s="35">
        <f t="shared" si="14"/>
        <v>880</v>
      </c>
      <c r="F31" s="35">
        <f t="shared" si="15"/>
        <v>940</v>
      </c>
      <c r="G31" s="35">
        <f t="shared" si="16"/>
        <v>1500</v>
      </c>
      <c r="H31" s="18">
        <f t="shared" si="23"/>
        <v>1720</v>
      </c>
      <c r="I31" s="18">
        <f t="shared" si="23"/>
        <v>1660</v>
      </c>
      <c r="J31" s="18">
        <f t="shared" si="23"/>
        <v>1100</v>
      </c>
      <c r="K31" s="18">
        <f t="shared" si="12"/>
        <v>2000</v>
      </c>
      <c r="L31" s="18">
        <f t="shared" si="12"/>
        <v>2000</v>
      </c>
      <c r="M31" s="18">
        <f t="shared" si="12"/>
        <v>2000</v>
      </c>
      <c r="N31" s="18">
        <f t="shared" si="17"/>
        <v>-280</v>
      </c>
      <c r="O31" s="18">
        <f t="shared" si="17"/>
        <v>-340</v>
      </c>
      <c r="P31" s="18">
        <f t="shared" si="17"/>
        <v>-900</v>
      </c>
      <c r="Q31" s="35">
        <f t="shared" si="13"/>
        <v>0</v>
      </c>
      <c r="R31" s="35">
        <f t="shared" si="13"/>
        <v>0</v>
      </c>
      <c r="S31" s="35">
        <f t="shared" si="13"/>
        <v>0</v>
      </c>
      <c r="T31" s="4">
        <f t="shared" si="7"/>
        <v>2500</v>
      </c>
      <c r="U31" s="83">
        <f t="shared" si="19"/>
        <v>100</v>
      </c>
      <c r="V31" s="83">
        <f t="shared" si="21"/>
        <v>100</v>
      </c>
      <c r="W31" s="83">
        <f t="shared" si="22"/>
        <v>100</v>
      </c>
      <c r="X31" s="4"/>
      <c r="Y31" s="18"/>
      <c r="Z31" s="18"/>
      <c r="AA31" s="18"/>
      <c r="AB31" s="50"/>
    </row>
    <row r="32" spans="1:30" ht="16.5" customHeight="1">
      <c r="A32" s="3">
        <v>18</v>
      </c>
      <c r="B32" s="34">
        <f t="shared" si="9"/>
        <v>45450</v>
      </c>
      <c r="C32" s="2">
        <f t="shared" si="10"/>
        <v>884</v>
      </c>
      <c r="D32" s="5">
        <f t="shared" si="11"/>
        <v>1714</v>
      </c>
      <c r="E32" s="35">
        <f t="shared" si="14"/>
        <v>878</v>
      </c>
      <c r="F32" s="35">
        <f t="shared" si="15"/>
        <v>938</v>
      </c>
      <c r="G32" s="35">
        <f t="shared" si="16"/>
        <v>1498</v>
      </c>
      <c r="H32" s="18">
        <f t="shared" si="23"/>
        <v>1720</v>
      </c>
      <c r="I32" s="18">
        <f t="shared" si="23"/>
        <v>1660</v>
      </c>
      <c r="J32" s="18">
        <f t="shared" si="23"/>
        <v>1100</v>
      </c>
      <c r="K32" s="18">
        <f t="shared" ref="K32:M47" si="24">K31</f>
        <v>2000</v>
      </c>
      <c r="L32" s="18">
        <f t="shared" si="24"/>
        <v>2000</v>
      </c>
      <c r="M32" s="18">
        <f t="shared" si="24"/>
        <v>2000</v>
      </c>
      <c r="N32" s="18">
        <f t="shared" si="17"/>
        <v>-280</v>
      </c>
      <c r="O32" s="18">
        <f t="shared" si="17"/>
        <v>-340</v>
      </c>
      <c r="P32" s="18">
        <f t="shared" si="17"/>
        <v>-900</v>
      </c>
      <c r="Q32" s="35">
        <f t="shared" si="13"/>
        <v>0</v>
      </c>
      <c r="R32" s="35">
        <f t="shared" si="13"/>
        <v>0</v>
      </c>
      <c r="S32" s="35">
        <f t="shared" si="13"/>
        <v>0</v>
      </c>
      <c r="T32" s="4">
        <f t="shared" si="7"/>
        <v>2498</v>
      </c>
      <c r="U32" s="83">
        <f t="shared" si="19"/>
        <v>100</v>
      </c>
      <c r="V32" s="83">
        <f t="shared" si="21"/>
        <v>100</v>
      </c>
      <c r="W32" s="83">
        <f t="shared" si="22"/>
        <v>100</v>
      </c>
      <c r="X32" s="4"/>
      <c r="Y32" s="18"/>
      <c r="Z32" s="18"/>
      <c r="AA32" s="18"/>
      <c r="AB32" s="50"/>
    </row>
    <row r="33" spans="1:28" ht="16.5" customHeight="1">
      <c r="A33" s="3">
        <v>19</v>
      </c>
      <c r="B33" s="34">
        <f t="shared" si="9"/>
        <v>45451</v>
      </c>
      <c r="C33" s="2">
        <f t="shared" si="10"/>
        <v>884</v>
      </c>
      <c r="D33" s="5">
        <f t="shared" si="11"/>
        <v>1712</v>
      </c>
      <c r="E33" s="35">
        <f t="shared" si="14"/>
        <v>876</v>
      </c>
      <c r="F33" s="35">
        <f t="shared" si="15"/>
        <v>936</v>
      </c>
      <c r="G33" s="35">
        <f t="shared" si="16"/>
        <v>1496</v>
      </c>
      <c r="H33" s="18">
        <f t="shared" si="23"/>
        <v>1720</v>
      </c>
      <c r="I33" s="18">
        <f t="shared" si="23"/>
        <v>1660</v>
      </c>
      <c r="J33" s="18">
        <f t="shared" si="23"/>
        <v>1100</v>
      </c>
      <c r="K33" s="18">
        <f t="shared" si="24"/>
        <v>2000</v>
      </c>
      <c r="L33" s="18">
        <f t="shared" si="24"/>
        <v>2000</v>
      </c>
      <c r="M33" s="18">
        <f t="shared" si="24"/>
        <v>2000</v>
      </c>
      <c r="N33" s="18">
        <f t="shared" ref="N33:P48" si="25">N32-Q33</f>
        <v>-280</v>
      </c>
      <c r="O33" s="18">
        <f t="shared" si="25"/>
        <v>-340</v>
      </c>
      <c r="P33" s="18">
        <f t="shared" si="25"/>
        <v>-900</v>
      </c>
      <c r="Q33" s="35">
        <f t="shared" si="13"/>
        <v>0</v>
      </c>
      <c r="R33" s="35">
        <f t="shared" si="13"/>
        <v>0</v>
      </c>
      <c r="S33" s="35">
        <f t="shared" si="13"/>
        <v>0</v>
      </c>
      <c r="T33" s="4">
        <f t="shared" si="7"/>
        <v>2496</v>
      </c>
      <c r="U33" s="83">
        <f t="shared" si="19"/>
        <v>100</v>
      </c>
      <c r="V33" s="83">
        <f t="shared" si="21"/>
        <v>100</v>
      </c>
      <c r="W33" s="83">
        <f t="shared" si="22"/>
        <v>100</v>
      </c>
      <c r="X33" s="4"/>
      <c r="Y33" s="18"/>
      <c r="Z33" s="18"/>
      <c r="AA33" s="18"/>
      <c r="AB33" s="50"/>
    </row>
    <row r="34" spans="1:28" ht="16.5" customHeight="1">
      <c r="A34" s="3">
        <v>20</v>
      </c>
      <c r="B34" s="34">
        <f t="shared" si="9"/>
        <v>45452</v>
      </c>
      <c r="C34" s="2">
        <f t="shared" si="10"/>
        <v>884</v>
      </c>
      <c r="D34" s="5">
        <f t="shared" si="11"/>
        <v>1710</v>
      </c>
      <c r="E34" s="35">
        <f t="shared" si="14"/>
        <v>874</v>
      </c>
      <c r="F34" s="35">
        <f t="shared" si="15"/>
        <v>934</v>
      </c>
      <c r="G34" s="35">
        <f t="shared" si="16"/>
        <v>1494</v>
      </c>
      <c r="H34" s="18">
        <f t="shared" si="23"/>
        <v>1720</v>
      </c>
      <c r="I34" s="18">
        <f t="shared" si="23"/>
        <v>1660</v>
      </c>
      <c r="J34" s="18">
        <f t="shared" si="23"/>
        <v>1100</v>
      </c>
      <c r="K34" s="18">
        <f t="shared" si="24"/>
        <v>2000</v>
      </c>
      <c r="L34" s="18">
        <f t="shared" si="24"/>
        <v>2000</v>
      </c>
      <c r="M34" s="18">
        <f t="shared" si="24"/>
        <v>2000</v>
      </c>
      <c r="N34" s="18">
        <f t="shared" si="25"/>
        <v>-280</v>
      </c>
      <c r="O34" s="18">
        <f t="shared" si="25"/>
        <v>-340</v>
      </c>
      <c r="P34" s="18">
        <f t="shared" si="25"/>
        <v>-900</v>
      </c>
      <c r="Q34" s="35">
        <f t="shared" si="13"/>
        <v>0</v>
      </c>
      <c r="R34" s="35">
        <f t="shared" si="13"/>
        <v>0</v>
      </c>
      <c r="S34" s="35">
        <f t="shared" si="13"/>
        <v>0</v>
      </c>
      <c r="T34" s="4">
        <f t="shared" si="7"/>
        <v>2194</v>
      </c>
      <c r="U34" s="83">
        <f t="shared" si="19"/>
        <v>400</v>
      </c>
      <c r="V34" s="83">
        <f t="shared" si="21"/>
        <v>400</v>
      </c>
      <c r="W34" s="83">
        <f t="shared" si="22"/>
        <v>400</v>
      </c>
      <c r="X34" s="89">
        <v>0.3</v>
      </c>
      <c r="Y34" s="18"/>
      <c r="Z34" s="18"/>
      <c r="AA34" s="18"/>
      <c r="AB34" s="50">
        <v>5</v>
      </c>
    </row>
    <row r="35" spans="1:28" ht="16.5" customHeight="1">
      <c r="A35" s="3">
        <v>21</v>
      </c>
      <c r="B35" s="34">
        <f t="shared" si="9"/>
        <v>45453</v>
      </c>
      <c r="C35" s="2">
        <f t="shared" si="10"/>
        <v>884</v>
      </c>
      <c r="D35" s="5">
        <f t="shared" si="11"/>
        <v>1708</v>
      </c>
      <c r="E35" s="35">
        <f t="shared" si="14"/>
        <v>872</v>
      </c>
      <c r="F35" s="35">
        <f t="shared" si="15"/>
        <v>932</v>
      </c>
      <c r="G35" s="35">
        <f t="shared" si="16"/>
        <v>1492</v>
      </c>
      <c r="H35" s="18">
        <f t="shared" si="23"/>
        <v>1720</v>
      </c>
      <c r="I35" s="18">
        <f t="shared" si="23"/>
        <v>1660</v>
      </c>
      <c r="J35" s="18">
        <f t="shared" si="23"/>
        <v>1100</v>
      </c>
      <c r="K35" s="18">
        <f t="shared" si="24"/>
        <v>2000</v>
      </c>
      <c r="L35" s="18">
        <f t="shared" si="24"/>
        <v>2000</v>
      </c>
      <c r="M35" s="18">
        <f t="shared" si="24"/>
        <v>2000</v>
      </c>
      <c r="N35" s="18">
        <f t="shared" si="25"/>
        <v>-280</v>
      </c>
      <c r="O35" s="18">
        <f t="shared" si="25"/>
        <v>-340</v>
      </c>
      <c r="P35" s="18">
        <f t="shared" si="25"/>
        <v>-900</v>
      </c>
      <c r="Q35" s="35">
        <f t="shared" si="13"/>
        <v>0</v>
      </c>
      <c r="R35" s="35">
        <f t="shared" si="13"/>
        <v>0</v>
      </c>
      <c r="S35" s="35">
        <f t="shared" si="13"/>
        <v>0</v>
      </c>
      <c r="T35" s="4">
        <f t="shared" si="7"/>
        <v>2192</v>
      </c>
      <c r="U35" s="83">
        <f t="shared" si="19"/>
        <v>400</v>
      </c>
      <c r="V35" s="83">
        <f t="shared" si="21"/>
        <v>400</v>
      </c>
      <c r="W35" s="83">
        <f t="shared" si="22"/>
        <v>400</v>
      </c>
      <c r="X35" s="4"/>
      <c r="Y35" s="18"/>
      <c r="Z35" s="18"/>
      <c r="AA35" s="18"/>
      <c r="AB35" s="50"/>
    </row>
    <row r="36" spans="1:28" ht="16.5" customHeight="1">
      <c r="A36" s="3">
        <v>22</v>
      </c>
      <c r="B36" s="34">
        <f t="shared" si="9"/>
        <v>45454</v>
      </c>
      <c r="C36" s="2">
        <f t="shared" si="10"/>
        <v>884</v>
      </c>
      <c r="D36" s="5">
        <f t="shared" si="11"/>
        <v>1706</v>
      </c>
      <c r="E36" s="35">
        <f t="shared" si="14"/>
        <v>870</v>
      </c>
      <c r="F36" s="35">
        <f t="shared" si="15"/>
        <v>930</v>
      </c>
      <c r="G36" s="35">
        <f t="shared" si="16"/>
        <v>1490</v>
      </c>
      <c r="H36" s="18">
        <f t="shared" si="23"/>
        <v>1720</v>
      </c>
      <c r="I36" s="18">
        <f t="shared" si="23"/>
        <v>1660</v>
      </c>
      <c r="J36" s="18">
        <f t="shared" si="23"/>
        <v>1100</v>
      </c>
      <c r="K36" s="18">
        <f t="shared" si="24"/>
        <v>2000</v>
      </c>
      <c r="L36" s="18">
        <f t="shared" si="24"/>
        <v>2000</v>
      </c>
      <c r="M36" s="18">
        <f t="shared" si="24"/>
        <v>2000</v>
      </c>
      <c r="N36" s="18">
        <f t="shared" si="25"/>
        <v>-280</v>
      </c>
      <c r="O36" s="18">
        <f t="shared" si="25"/>
        <v>-340</v>
      </c>
      <c r="P36" s="18">
        <f t="shared" si="25"/>
        <v>-900</v>
      </c>
      <c r="Q36" s="35">
        <f t="shared" si="13"/>
        <v>0</v>
      </c>
      <c r="R36" s="35">
        <f t="shared" si="13"/>
        <v>0</v>
      </c>
      <c r="S36" s="35">
        <f t="shared" si="13"/>
        <v>0</v>
      </c>
      <c r="T36" s="4">
        <f t="shared" si="7"/>
        <v>2190</v>
      </c>
      <c r="U36" s="83">
        <f t="shared" si="19"/>
        <v>400</v>
      </c>
      <c r="V36" s="83">
        <f t="shared" si="21"/>
        <v>400</v>
      </c>
      <c r="W36" s="83">
        <f t="shared" si="22"/>
        <v>400</v>
      </c>
      <c r="X36" s="4"/>
      <c r="Y36" s="18"/>
      <c r="Z36" s="18"/>
      <c r="AA36" s="18"/>
      <c r="AB36" s="50"/>
    </row>
    <row r="37" spans="1:28" ht="16.5" customHeight="1">
      <c r="A37" s="3">
        <v>23</v>
      </c>
      <c r="B37" s="34">
        <f t="shared" si="9"/>
        <v>45455</v>
      </c>
      <c r="C37" s="2">
        <f t="shared" si="10"/>
        <v>884</v>
      </c>
      <c r="D37" s="5">
        <f t="shared" si="11"/>
        <v>1704</v>
      </c>
      <c r="E37" s="35">
        <f t="shared" si="14"/>
        <v>868</v>
      </c>
      <c r="F37" s="35">
        <f t="shared" si="15"/>
        <v>928</v>
      </c>
      <c r="G37" s="35">
        <f t="shared" si="16"/>
        <v>1488</v>
      </c>
      <c r="H37" s="18">
        <f t="shared" si="23"/>
        <v>1720</v>
      </c>
      <c r="I37" s="18">
        <f t="shared" si="23"/>
        <v>1660</v>
      </c>
      <c r="J37" s="18">
        <f t="shared" si="23"/>
        <v>1100</v>
      </c>
      <c r="K37" s="18">
        <f t="shared" si="24"/>
        <v>2000</v>
      </c>
      <c r="L37" s="18">
        <f t="shared" si="24"/>
        <v>2000</v>
      </c>
      <c r="M37" s="18">
        <f t="shared" si="24"/>
        <v>2000</v>
      </c>
      <c r="N37" s="18">
        <f t="shared" si="25"/>
        <v>-280</v>
      </c>
      <c r="O37" s="18">
        <f t="shared" si="25"/>
        <v>-340</v>
      </c>
      <c r="P37" s="18">
        <f t="shared" si="25"/>
        <v>-900</v>
      </c>
      <c r="Q37" s="35">
        <f t="shared" si="13"/>
        <v>0</v>
      </c>
      <c r="R37" s="35">
        <f t="shared" si="13"/>
        <v>0</v>
      </c>
      <c r="S37" s="35">
        <f t="shared" si="13"/>
        <v>0</v>
      </c>
      <c r="T37" s="4">
        <f t="shared" si="7"/>
        <v>2188</v>
      </c>
      <c r="U37" s="83">
        <f t="shared" si="19"/>
        <v>400</v>
      </c>
      <c r="V37" s="83">
        <f t="shared" si="21"/>
        <v>400</v>
      </c>
      <c r="W37" s="83">
        <f t="shared" si="22"/>
        <v>400</v>
      </c>
      <c r="X37" s="4"/>
      <c r="Y37" s="18"/>
      <c r="Z37" s="18"/>
      <c r="AA37" s="18"/>
      <c r="AB37" s="50"/>
    </row>
    <row r="38" spans="1:28" ht="16.5" customHeight="1">
      <c r="A38" s="3">
        <v>24</v>
      </c>
      <c r="B38" s="34">
        <f t="shared" si="9"/>
        <v>45456</v>
      </c>
      <c r="C38" s="2">
        <f t="shared" si="10"/>
        <v>884</v>
      </c>
      <c r="D38" s="5">
        <f t="shared" si="11"/>
        <v>1702</v>
      </c>
      <c r="E38" s="35">
        <f t="shared" si="14"/>
        <v>866</v>
      </c>
      <c r="F38" s="35">
        <f t="shared" si="15"/>
        <v>926</v>
      </c>
      <c r="G38" s="35">
        <f t="shared" si="16"/>
        <v>1486</v>
      </c>
      <c r="H38" s="18">
        <f t="shared" si="23"/>
        <v>1720</v>
      </c>
      <c r="I38" s="18">
        <f t="shared" si="23"/>
        <v>1660</v>
      </c>
      <c r="J38" s="18">
        <f t="shared" si="23"/>
        <v>1100</v>
      </c>
      <c r="K38" s="18">
        <f t="shared" si="24"/>
        <v>2000</v>
      </c>
      <c r="L38" s="18">
        <f t="shared" si="24"/>
        <v>2000</v>
      </c>
      <c r="M38" s="18">
        <f t="shared" si="24"/>
        <v>2000</v>
      </c>
      <c r="N38" s="18">
        <f t="shared" si="25"/>
        <v>-280</v>
      </c>
      <c r="O38" s="18">
        <f t="shared" si="25"/>
        <v>-340</v>
      </c>
      <c r="P38" s="18">
        <f t="shared" si="25"/>
        <v>-900</v>
      </c>
      <c r="Q38" s="35">
        <f t="shared" si="13"/>
        <v>0</v>
      </c>
      <c r="R38" s="35">
        <f t="shared" si="13"/>
        <v>0</v>
      </c>
      <c r="S38" s="35">
        <f t="shared" si="13"/>
        <v>0</v>
      </c>
      <c r="T38" s="4">
        <f t="shared" si="7"/>
        <v>1886</v>
      </c>
      <c r="U38" s="83">
        <f t="shared" si="19"/>
        <v>700</v>
      </c>
      <c r="V38" s="83">
        <f t="shared" si="21"/>
        <v>700</v>
      </c>
      <c r="W38" s="83">
        <f t="shared" si="22"/>
        <v>700</v>
      </c>
      <c r="X38" s="89">
        <v>0.3</v>
      </c>
      <c r="Y38" s="18"/>
      <c r="Z38" s="18"/>
      <c r="AA38" s="18"/>
      <c r="AB38" s="50">
        <v>4</v>
      </c>
    </row>
    <row r="39" spans="1:28" ht="16.5" customHeight="1">
      <c r="A39" s="3">
        <v>25</v>
      </c>
      <c r="B39" s="34">
        <f t="shared" si="9"/>
        <v>45457</v>
      </c>
      <c r="C39" s="2">
        <f t="shared" si="10"/>
        <v>884</v>
      </c>
      <c r="D39" s="5">
        <f t="shared" si="11"/>
        <v>1700</v>
      </c>
      <c r="E39" s="35">
        <f t="shared" si="14"/>
        <v>864</v>
      </c>
      <c r="F39" s="35">
        <f t="shared" si="15"/>
        <v>924</v>
      </c>
      <c r="G39" s="35">
        <f t="shared" si="16"/>
        <v>1484</v>
      </c>
      <c r="H39" s="18">
        <f t="shared" si="23"/>
        <v>1720</v>
      </c>
      <c r="I39" s="18">
        <f t="shared" si="23"/>
        <v>1660</v>
      </c>
      <c r="J39" s="18">
        <f t="shared" si="23"/>
        <v>1100</v>
      </c>
      <c r="K39" s="18">
        <f t="shared" si="24"/>
        <v>2000</v>
      </c>
      <c r="L39" s="18">
        <f t="shared" si="24"/>
        <v>2000</v>
      </c>
      <c r="M39" s="18">
        <f t="shared" si="24"/>
        <v>2000</v>
      </c>
      <c r="N39" s="18">
        <f t="shared" si="25"/>
        <v>-280</v>
      </c>
      <c r="O39" s="18">
        <f t="shared" si="25"/>
        <v>-340</v>
      </c>
      <c r="P39" s="18">
        <f t="shared" si="25"/>
        <v>-900</v>
      </c>
      <c r="Q39" s="35">
        <f t="shared" si="13"/>
        <v>0</v>
      </c>
      <c r="R39" s="35">
        <f t="shared" si="13"/>
        <v>0</v>
      </c>
      <c r="S39" s="35">
        <f t="shared" si="13"/>
        <v>0</v>
      </c>
      <c r="T39" s="4">
        <f t="shared" si="7"/>
        <v>1884</v>
      </c>
      <c r="U39" s="83">
        <f t="shared" si="19"/>
        <v>700</v>
      </c>
      <c r="V39" s="83">
        <f t="shared" si="21"/>
        <v>700</v>
      </c>
      <c r="W39" s="83">
        <f t="shared" si="22"/>
        <v>700</v>
      </c>
      <c r="X39" s="4"/>
      <c r="Y39" s="18"/>
      <c r="Z39" s="18"/>
      <c r="AA39" s="18"/>
      <c r="AB39" s="56"/>
    </row>
    <row r="40" spans="1:28" ht="16.5" customHeight="1">
      <c r="A40" s="3">
        <v>26</v>
      </c>
      <c r="B40" s="34">
        <f t="shared" si="9"/>
        <v>45458</v>
      </c>
      <c r="C40" s="2">
        <f t="shared" si="10"/>
        <v>884</v>
      </c>
      <c r="D40" s="5">
        <f t="shared" si="11"/>
        <v>1698</v>
      </c>
      <c r="E40" s="35">
        <f t="shared" si="14"/>
        <v>862</v>
      </c>
      <c r="F40" s="35">
        <f t="shared" si="15"/>
        <v>922</v>
      </c>
      <c r="G40" s="35">
        <f t="shared" si="16"/>
        <v>1482</v>
      </c>
      <c r="H40" s="18">
        <f t="shared" si="23"/>
        <v>1720</v>
      </c>
      <c r="I40" s="18">
        <f t="shared" si="23"/>
        <v>1660</v>
      </c>
      <c r="J40" s="18">
        <f t="shared" si="23"/>
        <v>1100</v>
      </c>
      <c r="K40" s="18">
        <f t="shared" si="24"/>
        <v>2000</v>
      </c>
      <c r="L40" s="18">
        <f t="shared" si="24"/>
        <v>2000</v>
      </c>
      <c r="M40" s="18">
        <f t="shared" si="24"/>
        <v>2000</v>
      </c>
      <c r="N40" s="18">
        <f t="shared" si="25"/>
        <v>-280</v>
      </c>
      <c r="O40" s="18">
        <f t="shared" si="25"/>
        <v>-340</v>
      </c>
      <c r="P40" s="18">
        <f t="shared" si="25"/>
        <v>-900</v>
      </c>
      <c r="Q40" s="35">
        <f t="shared" si="13"/>
        <v>0</v>
      </c>
      <c r="R40" s="35">
        <f t="shared" si="13"/>
        <v>0</v>
      </c>
      <c r="S40" s="35">
        <f t="shared" si="13"/>
        <v>0</v>
      </c>
      <c r="T40" s="4">
        <f t="shared" si="7"/>
        <v>1882</v>
      </c>
      <c r="U40" s="83">
        <f t="shared" si="19"/>
        <v>700</v>
      </c>
      <c r="V40" s="83">
        <f t="shared" si="21"/>
        <v>700</v>
      </c>
      <c r="W40" s="83">
        <f t="shared" si="22"/>
        <v>700</v>
      </c>
      <c r="X40" s="4"/>
      <c r="Y40" s="18"/>
      <c r="Z40" s="18"/>
      <c r="AA40" s="18"/>
      <c r="AB40" s="50"/>
    </row>
    <row r="41" spans="1:28" ht="16.5" customHeight="1">
      <c r="A41" s="3">
        <v>27</v>
      </c>
      <c r="B41" s="34">
        <f t="shared" si="9"/>
        <v>45459</v>
      </c>
      <c r="C41" s="2">
        <f t="shared" si="10"/>
        <v>884</v>
      </c>
      <c r="D41" s="5">
        <f t="shared" si="11"/>
        <v>1696</v>
      </c>
      <c r="E41" s="35">
        <f t="shared" si="14"/>
        <v>860</v>
      </c>
      <c r="F41" s="35">
        <f t="shared" si="15"/>
        <v>920</v>
      </c>
      <c r="G41" s="35">
        <f t="shared" si="16"/>
        <v>1480</v>
      </c>
      <c r="H41" s="18">
        <f t="shared" si="23"/>
        <v>1720</v>
      </c>
      <c r="I41" s="18">
        <f t="shared" si="23"/>
        <v>1660</v>
      </c>
      <c r="J41" s="18">
        <f t="shared" si="23"/>
        <v>1100</v>
      </c>
      <c r="K41" s="18">
        <f t="shared" si="24"/>
        <v>2000</v>
      </c>
      <c r="L41" s="18">
        <f t="shared" si="24"/>
        <v>2000</v>
      </c>
      <c r="M41" s="18">
        <f t="shared" si="24"/>
        <v>2000</v>
      </c>
      <c r="N41" s="18">
        <f t="shared" si="25"/>
        <v>-280</v>
      </c>
      <c r="O41" s="18">
        <f t="shared" si="25"/>
        <v>-340</v>
      </c>
      <c r="P41" s="18">
        <f t="shared" si="25"/>
        <v>-900</v>
      </c>
      <c r="Q41" s="35">
        <f t="shared" si="13"/>
        <v>0</v>
      </c>
      <c r="R41" s="35">
        <f t="shared" si="13"/>
        <v>0</v>
      </c>
      <c r="S41" s="35">
        <f t="shared" si="13"/>
        <v>0</v>
      </c>
      <c r="T41" s="4">
        <f t="shared" si="7"/>
        <v>1880</v>
      </c>
      <c r="U41" s="83">
        <f t="shared" si="19"/>
        <v>700</v>
      </c>
      <c r="V41" s="83">
        <f t="shared" si="21"/>
        <v>700</v>
      </c>
      <c r="W41" s="83">
        <f t="shared" si="22"/>
        <v>700</v>
      </c>
      <c r="X41" s="4"/>
      <c r="Y41" s="18"/>
      <c r="Z41" s="18"/>
      <c r="AA41" s="18"/>
      <c r="AB41" s="50"/>
    </row>
    <row r="42" spans="1:28" ht="16.5" customHeight="1">
      <c r="A42" s="3">
        <v>28</v>
      </c>
      <c r="B42" s="34">
        <f t="shared" si="9"/>
        <v>45460</v>
      </c>
      <c r="C42" s="2">
        <f t="shared" si="10"/>
        <v>884</v>
      </c>
      <c r="D42" s="5">
        <f t="shared" si="11"/>
        <v>1694</v>
      </c>
      <c r="E42" s="35">
        <f t="shared" si="14"/>
        <v>858</v>
      </c>
      <c r="F42" s="35">
        <f t="shared" si="15"/>
        <v>918</v>
      </c>
      <c r="G42" s="35">
        <f t="shared" si="16"/>
        <v>1478</v>
      </c>
      <c r="H42" s="18">
        <f t="shared" si="23"/>
        <v>1720</v>
      </c>
      <c r="I42" s="18">
        <f t="shared" si="23"/>
        <v>1660</v>
      </c>
      <c r="J42" s="18">
        <f t="shared" si="23"/>
        <v>1100</v>
      </c>
      <c r="K42" s="18">
        <f t="shared" si="24"/>
        <v>2000</v>
      </c>
      <c r="L42" s="18">
        <f t="shared" si="24"/>
        <v>2000</v>
      </c>
      <c r="M42" s="18">
        <f t="shared" si="24"/>
        <v>2000</v>
      </c>
      <c r="N42" s="18">
        <f t="shared" si="25"/>
        <v>-280</v>
      </c>
      <c r="O42" s="18">
        <f t="shared" si="25"/>
        <v>-340</v>
      </c>
      <c r="P42" s="18">
        <f t="shared" si="25"/>
        <v>-900</v>
      </c>
      <c r="Q42" s="35">
        <f t="shared" si="13"/>
        <v>0</v>
      </c>
      <c r="R42" s="35">
        <f t="shared" si="13"/>
        <v>0</v>
      </c>
      <c r="S42" s="35">
        <f t="shared" si="13"/>
        <v>0</v>
      </c>
      <c r="T42" s="4">
        <f t="shared" si="7"/>
        <v>1578</v>
      </c>
      <c r="U42" s="83">
        <f t="shared" si="19"/>
        <v>1000</v>
      </c>
      <c r="V42" s="83">
        <f t="shared" si="21"/>
        <v>1000</v>
      </c>
      <c r="W42" s="83">
        <f t="shared" si="22"/>
        <v>1000</v>
      </c>
      <c r="X42" s="89">
        <v>0.3</v>
      </c>
      <c r="Y42" s="18"/>
      <c r="Z42" s="18"/>
      <c r="AA42" s="18"/>
      <c r="AB42" s="50">
        <v>3</v>
      </c>
    </row>
    <row r="43" spans="1:28" ht="16.5" customHeight="1">
      <c r="A43" s="3">
        <v>29</v>
      </c>
      <c r="B43" s="34">
        <f t="shared" si="9"/>
        <v>45461</v>
      </c>
      <c r="C43" s="2">
        <f t="shared" si="10"/>
        <v>884</v>
      </c>
      <c r="D43" s="5">
        <f t="shared" si="11"/>
        <v>1692</v>
      </c>
      <c r="E43" s="35">
        <f t="shared" si="14"/>
        <v>856</v>
      </c>
      <c r="F43" s="35">
        <f t="shared" si="15"/>
        <v>916</v>
      </c>
      <c r="G43" s="35">
        <f t="shared" si="16"/>
        <v>1476</v>
      </c>
      <c r="H43" s="18">
        <f t="shared" si="23"/>
        <v>1720</v>
      </c>
      <c r="I43" s="18">
        <f t="shared" si="23"/>
        <v>1660</v>
      </c>
      <c r="J43" s="18">
        <f t="shared" si="23"/>
        <v>1100</v>
      </c>
      <c r="K43" s="18">
        <f t="shared" si="24"/>
        <v>2000</v>
      </c>
      <c r="L43" s="18">
        <f t="shared" si="24"/>
        <v>2000</v>
      </c>
      <c r="M43" s="18">
        <f t="shared" si="24"/>
        <v>2000</v>
      </c>
      <c r="N43" s="18">
        <f t="shared" si="25"/>
        <v>-280</v>
      </c>
      <c r="O43" s="18">
        <f t="shared" si="25"/>
        <v>-340</v>
      </c>
      <c r="P43" s="18">
        <f t="shared" si="25"/>
        <v>-900</v>
      </c>
      <c r="Q43" s="35">
        <f t="shared" si="13"/>
        <v>0</v>
      </c>
      <c r="R43" s="35">
        <f t="shared" si="13"/>
        <v>0</v>
      </c>
      <c r="S43" s="35">
        <f t="shared" si="13"/>
        <v>0</v>
      </c>
      <c r="T43" s="4">
        <f t="shared" si="7"/>
        <v>1576</v>
      </c>
      <c r="U43" s="83">
        <f t="shared" si="19"/>
        <v>1000</v>
      </c>
      <c r="V43" s="83">
        <f t="shared" si="21"/>
        <v>1000</v>
      </c>
      <c r="W43" s="83">
        <f t="shared" si="22"/>
        <v>1000</v>
      </c>
      <c r="X43" s="4"/>
      <c r="Y43" s="18"/>
      <c r="Z43" s="18"/>
      <c r="AA43" s="18"/>
      <c r="AB43" s="50"/>
    </row>
    <row r="44" spans="1:28" ht="16.5" customHeight="1">
      <c r="A44" s="3">
        <v>30</v>
      </c>
      <c r="B44" s="34">
        <f t="shared" si="9"/>
        <v>45462</v>
      </c>
      <c r="C44" s="2">
        <f t="shared" si="10"/>
        <v>884</v>
      </c>
      <c r="D44" s="5">
        <f t="shared" si="11"/>
        <v>1690</v>
      </c>
      <c r="E44" s="35">
        <f t="shared" si="14"/>
        <v>854</v>
      </c>
      <c r="F44" s="35">
        <f t="shared" si="15"/>
        <v>914</v>
      </c>
      <c r="G44" s="35">
        <f t="shared" si="16"/>
        <v>1474</v>
      </c>
      <c r="H44" s="18">
        <f t="shared" si="23"/>
        <v>1720</v>
      </c>
      <c r="I44" s="18">
        <f t="shared" si="23"/>
        <v>1660</v>
      </c>
      <c r="J44" s="18">
        <f t="shared" si="23"/>
        <v>1100</v>
      </c>
      <c r="K44" s="18">
        <f t="shared" si="24"/>
        <v>2000</v>
      </c>
      <c r="L44" s="18">
        <f t="shared" si="24"/>
        <v>2000</v>
      </c>
      <c r="M44" s="18">
        <f t="shared" si="24"/>
        <v>2000</v>
      </c>
      <c r="N44" s="18">
        <f t="shared" si="25"/>
        <v>-280</v>
      </c>
      <c r="O44" s="18">
        <f t="shared" si="25"/>
        <v>-340</v>
      </c>
      <c r="P44" s="18">
        <f t="shared" si="25"/>
        <v>-900</v>
      </c>
      <c r="Q44" s="35">
        <f t="shared" si="13"/>
        <v>0</v>
      </c>
      <c r="R44" s="35">
        <f t="shared" si="13"/>
        <v>0</v>
      </c>
      <c r="S44" s="35">
        <f t="shared" si="13"/>
        <v>0</v>
      </c>
      <c r="T44" s="4">
        <f t="shared" si="7"/>
        <v>1574</v>
      </c>
      <c r="U44" s="83">
        <f t="shared" si="19"/>
        <v>1000</v>
      </c>
      <c r="V44" s="83">
        <f t="shared" si="21"/>
        <v>1000</v>
      </c>
      <c r="W44" s="83">
        <f t="shared" si="22"/>
        <v>1000</v>
      </c>
      <c r="X44" s="4"/>
      <c r="Y44" s="18"/>
      <c r="Z44" s="18"/>
      <c r="AA44" s="18"/>
      <c r="AB44" s="50"/>
    </row>
    <row r="45" spans="1:28" ht="15">
      <c r="A45" s="3">
        <v>31</v>
      </c>
      <c r="B45" s="34">
        <f t="shared" si="9"/>
        <v>45463</v>
      </c>
      <c r="C45" s="2">
        <f t="shared" si="10"/>
        <v>884</v>
      </c>
      <c r="D45" s="5">
        <f t="shared" si="11"/>
        <v>1688</v>
      </c>
      <c r="E45" s="35">
        <f t="shared" si="14"/>
        <v>852</v>
      </c>
      <c r="F45" s="35">
        <f t="shared" si="15"/>
        <v>912</v>
      </c>
      <c r="G45" s="35">
        <f t="shared" si="16"/>
        <v>1472</v>
      </c>
      <c r="H45" s="18">
        <f t="shared" si="23"/>
        <v>1720</v>
      </c>
      <c r="I45" s="18">
        <f t="shared" si="23"/>
        <v>1660</v>
      </c>
      <c r="J45" s="18">
        <f t="shared" si="23"/>
        <v>1100</v>
      </c>
      <c r="K45" s="18">
        <f t="shared" si="24"/>
        <v>2000</v>
      </c>
      <c r="L45" s="18">
        <f t="shared" si="24"/>
        <v>2000</v>
      </c>
      <c r="M45" s="18">
        <f t="shared" si="24"/>
        <v>2000</v>
      </c>
      <c r="N45" s="18">
        <f t="shared" si="25"/>
        <v>-280</v>
      </c>
      <c r="O45" s="18">
        <f t="shared" si="25"/>
        <v>-340</v>
      </c>
      <c r="P45" s="18">
        <f t="shared" si="25"/>
        <v>-900</v>
      </c>
      <c r="Q45" s="35">
        <f t="shared" si="13"/>
        <v>0</v>
      </c>
      <c r="R45" s="35">
        <f t="shared" si="13"/>
        <v>0</v>
      </c>
      <c r="S45" s="35">
        <f t="shared" si="13"/>
        <v>0</v>
      </c>
      <c r="T45" s="4">
        <f t="shared" si="7"/>
        <v>1572</v>
      </c>
      <c r="U45" s="83">
        <f t="shared" si="19"/>
        <v>1000</v>
      </c>
      <c r="V45" s="83">
        <f t="shared" si="21"/>
        <v>1000</v>
      </c>
      <c r="W45" s="83">
        <f t="shared" si="22"/>
        <v>1000</v>
      </c>
      <c r="X45" s="4"/>
      <c r="Y45" s="18"/>
      <c r="Z45" s="18"/>
      <c r="AA45" s="18"/>
      <c r="AB45" s="50"/>
    </row>
    <row r="46" spans="1:28" ht="15" customHeight="1">
      <c r="A46" s="3">
        <v>32</v>
      </c>
      <c r="B46" s="34">
        <f t="shared" si="9"/>
        <v>45464</v>
      </c>
      <c r="C46" s="2">
        <f t="shared" si="10"/>
        <v>884</v>
      </c>
      <c r="D46" s="5">
        <f t="shared" si="11"/>
        <v>1686</v>
      </c>
      <c r="E46" s="35">
        <f t="shared" si="14"/>
        <v>850</v>
      </c>
      <c r="F46" s="35">
        <f t="shared" si="15"/>
        <v>910</v>
      </c>
      <c r="G46" s="35">
        <f t="shared" si="16"/>
        <v>1470</v>
      </c>
      <c r="H46" s="18">
        <f t="shared" si="23"/>
        <v>1720</v>
      </c>
      <c r="I46" s="18">
        <f t="shared" si="23"/>
        <v>1660</v>
      </c>
      <c r="J46" s="18">
        <f t="shared" si="23"/>
        <v>1100</v>
      </c>
      <c r="K46" s="18">
        <f t="shared" si="24"/>
        <v>2000</v>
      </c>
      <c r="L46" s="18">
        <f t="shared" si="24"/>
        <v>2000</v>
      </c>
      <c r="M46" s="18">
        <f t="shared" si="24"/>
        <v>2000</v>
      </c>
      <c r="N46" s="18">
        <f t="shared" si="25"/>
        <v>-280</v>
      </c>
      <c r="O46" s="18">
        <f t="shared" si="25"/>
        <v>-340</v>
      </c>
      <c r="P46" s="18">
        <f t="shared" si="25"/>
        <v>-900</v>
      </c>
      <c r="Q46" s="35">
        <f t="shared" si="13"/>
        <v>0</v>
      </c>
      <c r="R46" s="35">
        <f t="shared" si="13"/>
        <v>0</v>
      </c>
      <c r="S46" s="35">
        <f t="shared" si="13"/>
        <v>0</v>
      </c>
      <c r="T46" s="4">
        <f t="shared" si="7"/>
        <v>1570</v>
      </c>
      <c r="U46" s="83">
        <f t="shared" si="19"/>
        <v>1000</v>
      </c>
      <c r="V46" s="83">
        <f t="shared" si="21"/>
        <v>1000</v>
      </c>
      <c r="W46" s="83">
        <f t="shared" si="22"/>
        <v>1000</v>
      </c>
      <c r="X46" s="4"/>
      <c r="Y46" s="18"/>
      <c r="Z46" s="18"/>
      <c r="AA46" s="18"/>
      <c r="AB46" s="50"/>
    </row>
    <row r="47" spans="1:28" ht="15" customHeight="1">
      <c r="A47" s="3">
        <v>33</v>
      </c>
      <c r="B47" s="34">
        <f t="shared" si="9"/>
        <v>45465</v>
      </c>
      <c r="C47" s="2">
        <f t="shared" si="10"/>
        <v>884</v>
      </c>
      <c r="D47" s="5">
        <f t="shared" si="11"/>
        <v>1684</v>
      </c>
      <c r="E47" s="35">
        <f t="shared" si="14"/>
        <v>848</v>
      </c>
      <c r="F47" s="35">
        <f t="shared" si="15"/>
        <v>908</v>
      </c>
      <c r="G47" s="35">
        <f t="shared" si="16"/>
        <v>1468</v>
      </c>
      <c r="H47" s="18">
        <f t="shared" si="23"/>
        <v>1720</v>
      </c>
      <c r="I47" s="18">
        <f t="shared" si="23"/>
        <v>1660</v>
      </c>
      <c r="J47" s="18">
        <f t="shared" si="23"/>
        <v>1100</v>
      </c>
      <c r="K47" s="18">
        <f t="shared" si="24"/>
        <v>2000</v>
      </c>
      <c r="L47" s="18">
        <f t="shared" si="24"/>
        <v>2000</v>
      </c>
      <c r="M47" s="18">
        <f t="shared" si="24"/>
        <v>2000</v>
      </c>
      <c r="N47" s="18">
        <f t="shared" si="25"/>
        <v>-280</v>
      </c>
      <c r="O47" s="18">
        <f t="shared" si="25"/>
        <v>-340</v>
      </c>
      <c r="P47" s="18">
        <f t="shared" si="25"/>
        <v>-900</v>
      </c>
      <c r="Q47" s="35">
        <f t="shared" si="13"/>
        <v>0</v>
      </c>
      <c r="R47" s="35">
        <f t="shared" si="13"/>
        <v>0</v>
      </c>
      <c r="S47" s="35">
        <f t="shared" si="13"/>
        <v>0</v>
      </c>
      <c r="T47" s="4">
        <f t="shared" si="7"/>
        <v>1568</v>
      </c>
      <c r="U47" s="83">
        <f t="shared" si="19"/>
        <v>1000</v>
      </c>
      <c r="V47" s="83">
        <f t="shared" si="21"/>
        <v>1000</v>
      </c>
      <c r="W47" s="83">
        <f t="shared" si="22"/>
        <v>1000</v>
      </c>
      <c r="X47" s="4"/>
      <c r="Y47" s="18"/>
      <c r="Z47" s="18"/>
      <c r="AA47" s="18"/>
      <c r="AB47" s="50"/>
    </row>
    <row r="48" spans="1:28" ht="15" customHeight="1">
      <c r="A48" s="3">
        <v>34</v>
      </c>
      <c r="B48" s="34">
        <f t="shared" si="9"/>
        <v>45466</v>
      </c>
      <c r="C48" s="2">
        <f t="shared" si="10"/>
        <v>884</v>
      </c>
      <c r="D48" s="5">
        <f t="shared" si="11"/>
        <v>1682</v>
      </c>
      <c r="E48" s="35">
        <f t="shared" si="14"/>
        <v>846</v>
      </c>
      <c r="F48" s="35">
        <f t="shared" si="15"/>
        <v>906</v>
      </c>
      <c r="G48" s="35">
        <f t="shared" si="16"/>
        <v>1466</v>
      </c>
      <c r="H48" s="18">
        <f t="shared" si="23"/>
        <v>1720</v>
      </c>
      <c r="I48" s="18">
        <f t="shared" si="23"/>
        <v>1660</v>
      </c>
      <c r="J48" s="18">
        <f t="shared" si="23"/>
        <v>1100</v>
      </c>
      <c r="K48" s="18">
        <f t="shared" ref="K48:M63" si="26">K47</f>
        <v>2000</v>
      </c>
      <c r="L48" s="18">
        <f t="shared" si="26"/>
        <v>2000</v>
      </c>
      <c r="M48" s="18">
        <f t="shared" si="26"/>
        <v>2000</v>
      </c>
      <c r="N48" s="18">
        <f t="shared" si="25"/>
        <v>-280</v>
      </c>
      <c r="O48" s="18">
        <f t="shared" si="25"/>
        <v>-340</v>
      </c>
      <c r="P48" s="18">
        <f t="shared" si="25"/>
        <v>-900</v>
      </c>
      <c r="Q48" s="35">
        <f t="shared" si="13"/>
        <v>0</v>
      </c>
      <c r="R48" s="35">
        <f t="shared" si="13"/>
        <v>0</v>
      </c>
      <c r="S48" s="35">
        <f t="shared" si="13"/>
        <v>0</v>
      </c>
      <c r="T48" s="4">
        <f t="shared" si="7"/>
        <v>1566</v>
      </c>
      <c r="U48" s="83">
        <f t="shared" si="19"/>
        <v>1000</v>
      </c>
      <c r="V48" s="83">
        <f t="shared" si="21"/>
        <v>1000</v>
      </c>
      <c r="W48" s="83">
        <f t="shared" si="22"/>
        <v>1000</v>
      </c>
      <c r="X48" s="4"/>
      <c r="Y48" s="18"/>
      <c r="Z48" s="18"/>
      <c r="AA48" s="18"/>
      <c r="AB48" s="50"/>
    </row>
    <row r="49" spans="1:28" ht="15" customHeight="1">
      <c r="A49" s="3">
        <v>35</v>
      </c>
      <c r="B49" s="34">
        <f t="shared" si="9"/>
        <v>45467</v>
      </c>
      <c r="C49" s="2">
        <f t="shared" si="10"/>
        <v>884</v>
      </c>
      <c r="D49" s="5">
        <f t="shared" si="11"/>
        <v>1680</v>
      </c>
      <c r="E49" s="35">
        <f t="shared" si="14"/>
        <v>844</v>
      </c>
      <c r="F49" s="35">
        <f t="shared" si="15"/>
        <v>904</v>
      </c>
      <c r="G49" s="35">
        <f t="shared" si="16"/>
        <v>1464</v>
      </c>
      <c r="H49" s="18">
        <f t="shared" si="23"/>
        <v>1720</v>
      </c>
      <c r="I49" s="18">
        <f t="shared" si="23"/>
        <v>1660</v>
      </c>
      <c r="J49" s="18">
        <f t="shared" si="23"/>
        <v>1100</v>
      </c>
      <c r="K49" s="18">
        <f t="shared" si="26"/>
        <v>2000</v>
      </c>
      <c r="L49" s="18">
        <f t="shared" si="26"/>
        <v>2000</v>
      </c>
      <c r="M49" s="18">
        <f t="shared" si="26"/>
        <v>2000</v>
      </c>
      <c r="N49" s="18">
        <f t="shared" ref="N49:P64" si="27">N48-Q49</f>
        <v>-280</v>
      </c>
      <c r="O49" s="18">
        <f t="shared" si="27"/>
        <v>-340</v>
      </c>
      <c r="P49" s="18">
        <f t="shared" si="27"/>
        <v>-900</v>
      </c>
      <c r="Q49" s="35">
        <f t="shared" si="13"/>
        <v>0</v>
      </c>
      <c r="R49" s="35">
        <f t="shared" si="13"/>
        <v>0</v>
      </c>
      <c r="S49" s="35">
        <f t="shared" si="13"/>
        <v>0</v>
      </c>
      <c r="T49" s="4">
        <f t="shared" si="7"/>
        <v>1564</v>
      </c>
      <c r="U49" s="83">
        <f t="shared" si="19"/>
        <v>1000</v>
      </c>
      <c r="V49" s="83">
        <f t="shared" si="21"/>
        <v>1000</v>
      </c>
      <c r="W49" s="83">
        <f t="shared" si="22"/>
        <v>1000</v>
      </c>
      <c r="X49" s="4"/>
      <c r="Y49" s="18"/>
      <c r="Z49" s="18"/>
      <c r="AA49" s="18"/>
      <c r="AB49" s="50"/>
    </row>
    <row r="50" spans="1:28" ht="15" customHeight="1">
      <c r="A50" s="3">
        <v>36</v>
      </c>
      <c r="B50" s="34">
        <f t="shared" si="9"/>
        <v>45468</v>
      </c>
      <c r="C50" s="2">
        <f t="shared" si="10"/>
        <v>884</v>
      </c>
      <c r="D50" s="5">
        <f t="shared" si="11"/>
        <v>1678</v>
      </c>
      <c r="E50" s="35">
        <f t="shared" si="14"/>
        <v>842</v>
      </c>
      <c r="F50" s="35">
        <f t="shared" si="15"/>
        <v>902</v>
      </c>
      <c r="G50" s="35">
        <f t="shared" si="16"/>
        <v>1462</v>
      </c>
      <c r="H50" s="18">
        <f t="shared" si="23"/>
        <v>1720</v>
      </c>
      <c r="I50" s="18">
        <f t="shared" si="23"/>
        <v>1660</v>
      </c>
      <c r="J50" s="18">
        <f t="shared" si="23"/>
        <v>1100</v>
      </c>
      <c r="K50" s="18">
        <f t="shared" si="26"/>
        <v>2000</v>
      </c>
      <c r="L50" s="18">
        <f t="shared" si="26"/>
        <v>2000</v>
      </c>
      <c r="M50" s="18">
        <f t="shared" si="26"/>
        <v>2000</v>
      </c>
      <c r="N50" s="18">
        <f t="shared" si="27"/>
        <v>-280</v>
      </c>
      <c r="O50" s="18">
        <f t="shared" si="27"/>
        <v>-340</v>
      </c>
      <c r="P50" s="18">
        <f t="shared" si="27"/>
        <v>-900</v>
      </c>
      <c r="Q50" s="35">
        <f t="shared" si="13"/>
        <v>0</v>
      </c>
      <c r="R50" s="35">
        <f t="shared" si="13"/>
        <v>0</v>
      </c>
      <c r="S50" s="35">
        <f t="shared" si="13"/>
        <v>0</v>
      </c>
      <c r="T50" s="4">
        <f t="shared" si="7"/>
        <v>1562</v>
      </c>
      <c r="U50" s="83">
        <f t="shared" si="19"/>
        <v>1000</v>
      </c>
      <c r="V50" s="83">
        <f t="shared" si="21"/>
        <v>1000</v>
      </c>
      <c r="W50" s="83">
        <f t="shared" si="22"/>
        <v>1000</v>
      </c>
      <c r="X50" s="4"/>
      <c r="Y50" s="18"/>
      <c r="Z50" s="18"/>
      <c r="AA50" s="18"/>
      <c r="AB50" s="50"/>
    </row>
    <row r="51" spans="1:28" ht="15" customHeight="1">
      <c r="A51" s="3">
        <v>37</v>
      </c>
      <c r="B51" s="34">
        <f t="shared" si="9"/>
        <v>45469</v>
      </c>
      <c r="C51" s="2">
        <f t="shared" si="10"/>
        <v>884</v>
      </c>
      <c r="D51" s="5">
        <f t="shared" si="11"/>
        <v>1676</v>
      </c>
      <c r="E51" s="35">
        <f t="shared" si="14"/>
        <v>840</v>
      </c>
      <c r="F51" s="35">
        <f t="shared" si="15"/>
        <v>900</v>
      </c>
      <c r="G51" s="35">
        <f t="shared" si="16"/>
        <v>1460</v>
      </c>
      <c r="H51" s="18">
        <f t="shared" si="23"/>
        <v>1720</v>
      </c>
      <c r="I51" s="18">
        <f t="shared" si="23"/>
        <v>1660</v>
      </c>
      <c r="J51" s="18">
        <f t="shared" si="23"/>
        <v>1100</v>
      </c>
      <c r="K51" s="18">
        <f t="shared" si="26"/>
        <v>2000</v>
      </c>
      <c r="L51" s="18">
        <f t="shared" si="26"/>
        <v>2000</v>
      </c>
      <c r="M51" s="18">
        <f t="shared" si="26"/>
        <v>2000</v>
      </c>
      <c r="N51" s="18">
        <f t="shared" si="27"/>
        <v>-280</v>
      </c>
      <c r="O51" s="18">
        <f t="shared" si="27"/>
        <v>-340</v>
      </c>
      <c r="P51" s="18">
        <f t="shared" si="27"/>
        <v>-900</v>
      </c>
      <c r="Q51" s="35">
        <f t="shared" si="13"/>
        <v>0</v>
      </c>
      <c r="R51" s="35">
        <f t="shared" si="13"/>
        <v>0</v>
      </c>
      <c r="S51" s="35">
        <f t="shared" si="13"/>
        <v>0</v>
      </c>
      <c r="T51" s="4">
        <f t="shared" si="7"/>
        <v>1560</v>
      </c>
      <c r="U51" s="83">
        <f t="shared" si="19"/>
        <v>1000</v>
      </c>
      <c r="V51" s="83">
        <f t="shared" si="21"/>
        <v>1000</v>
      </c>
      <c r="W51" s="83">
        <f t="shared" si="22"/>
        <v>1000</v>
      </c>
      <c r="X51" s="4"/>
      <c r="Y51" s="18"/>
      <c r="Z51" s="18"/>
      <c r="AA51" s="18"/>
      <c r="AB51" s="50"/>
    </row>
    <row r="52" spans="1:28" ht="15" customHeight="1">
      <c r="A52" s="3">
        <v>38</v>
      </c>
      <c r="B52" s="34">
        <f t="shared" si="9"/>
        <v>45470</v>
      </c>
      <c r="C52" s="2">
        <f t="shared" si="10"/>
        <v>884</v>
      </c>
      <c r="D52" s="5">
        <f t="shared" si="11"/>
        <v>1674</v>
      </c>
      <c r="E52" s="35">
        <f t="shared" si="14"/>
        <v>838</v>
      </c>
      <c r="F52" s="35">
        <f t="shared" si="15"/>
        <v>898</v>
      </c>
      <c r="G52" s="35">
        <f t="shared" si="16"/>
        <v>1458</v>
      </c>
      <c r="H52" s="18">
        <f t="shared" si="23"/>
        <v>1720</v>
      </c>
      <c r="I52" s="18">
        <f t="shared" si="23"/>
        <v>1660</v>
      </c>
      <c r="J52" s="18">
        <f t="shared" si="23"/>
        <v>1100</v>
      </c>
      <c r="K52" s="18">
        <f t="shared" si="26"/>
        <v>2000</v>
      </c>
      <c r="L52" s="18">
        <f t="shared" si="26"/>
        <v>2000</v>
      </c>
      <c r="M52" s="18">
        <f t="shared" si="26"/>
        <v>2000</v>
      </c>
      <c r="N52" s="18">
        <f t="shared" si="27"/>
        <v>-280</v>
      </c>
      <c r="O52" s="18">
        <f t="shared" si="27"/>
        <v>-340</v>
      </c>
      <c r="P52" s="18">
        <f t="shared" si="27"/>
        <v>-900</v>
      </c>
      <c r="Q52" s="35">
        <f t="shared" si="13"/>
        <v>0</v>
      </c>
      <c r="R52" s="35">
        <f t="shared" si="13"/>
        <v>0</v>
      </c>
      <c r="S52" s="35">
        <f t="shared" si="13"/>
        <v>0</v>
      </c>
      <c r="T52" s="4">
        <f t="shared" si="7"/>
        <v>1558</v>
      </c>
      <c r="U52" s="83">
        <f t="shared" si="19"/>
        <v>1000</v>
      </c>
      <c r="V52" s="83">
        <f t="shared" si="21"/>
        <v>1000</v>
      </c>
      <c r="W52" s="83">
        <f t="shared" si="22"/>
        <v>1000</v>
      </c>
      <c r="X52" s="4"/>
      <c r="Y52" s="18"/>
      <c r="Z52" s="18"/>
      <c r="AA52" s="18"/>
      <c r="AB52" s="50"/>
    </row>
    <row r="53" spans="1:28" ht="15" customHeight="1">
      <c r="A53" s="3">
        <v>39</v>
      </c>
      <c r="B53" s="34">
        <f t="shared" si="9"/>
        <v>45471</v>
      </c>
      <c r="C53" s="2">
        <f t="shared" si="10"/>
        <v>884</v>
      </c>
      <c r="D53" s="5">
        <f t="shared" si="11"/>
        <v>1672</v>
      </c>
      <c r="E53" s="35">
        <f t="shared" si="14"/>
        <v>836</v>
      </c>
      <c r="F53" s="35">
        <f t="shared" si="15"/>
        <v>896</v>
      </c>
      <c r="G53" s="35">
        <f t="shared" si="16"/>
        <v>1456</v>
      </c>
      <c r="H53" s="18">
        <f t="shared" si="23"/>
        <v>1720</v>
      </c>
      <c r="I53" s="18">
        <f t="shared" si="23"/>
        <v>1660</v>
      </c>
      <c r="J53" s="18">
        <f t="shared" si="23"/>
        <v>1100</v>
      </c>
      <c r="K53" s="18">
        <f t="shared" si="26"/>
        <v>2000</v>
      </c>
      <c r="L53" s="18">
        <f t="shared" si="26"/>
        <v>2000</v>
      </c>
      <c r="M53" s="18">
        <f t="shared" si="26"/>
        <v>2000</v>
      </c>
      <c r="N53" s="18">
        <f t="shared" si="27"/>
        <v>-280</v>
      </c>
      <c r="O53" s="18">
        <f t="shared" si="27"/>
        <v>-340</v>
      </c>
      <c r="P53" s="18">
        <f t="shared" si="27"/>
        <v>-900</v>
      </c>
      <c r="Q53" s="35">
        <f t="shared" si="13"/>
        <v>0</v>
      </c>
      <c r="R53" s="35">
        <f t="shared" si="13"/>
        <v>0</v>
      </c>
      <c r="S53" s="35">
        <f t="shared" si="13"/>
        <v>0</v>
      </c>
      <c r="T53" s="4">
        <f t="shared" si="7"/>
        <v>1556</v>
      </c>
      <c r="U53" s="83">
        <f t="shared" si="19"/>
        <v>1000</v>
      </c>
      <c r="V53" s="83">
        <f t="shared" si="21"/>
        <v>1000</v>
      </c>
      <c r="W53" s="83">
        <f t="shared" si="22"/>
        <v>1000</v>
      </c>
      <c r="X53" s="4"/>
      <c r="Y53" s="18"/>
      <c r="Z53" s="18"/>
      <c r="AA53" s="18"/>
      <c r="AB53" s="50"/>
    </row>
    <row r="54" spans="1:28" ht="15" customHeight="1">
      <c r="A54" s="3">
        <v>40</v>
      </c>
      <c r="B54" s="34">
        <f t="shared" si="9"/>
        <v>45472</v>
      </c>
      <c r="C54" s="2">
        <f t="shared" si="10"/>
        <v>884</v>
      </c>
      <c r="D54" s="5">
        <f t="shared" si="11"/>
        <v>1670</v>
      </c>
      <c r="E54" s="35">
        <f t="shared" si="14"/>
        <v>834</v>
      </c>
      <c r="F54" s="35">
        <f t="shared" si="15"/>
        <v>894</v>
      </c>
      <c r="G54" s="35">
        <f t="shared" si="16"/>
        <v>1454</v>
      </c>
      <c r="H54" s="18">
        <f t="shared" si="23"/>
        <v>1720</v>
      </c>
      <c r="I54" s="18">
        <f t="shared" si="23"/>
        <v>1660</v>
      </c>
      <c r="J54" s="18">
        <f t="shared" si="23"/>
        <v>1100</v>
      </c>
      <c r="K54" s="18">
        <f t="shared" si="26"/>
        <v>2000</v>
      </c>
      <c r="L54" s="18">
        <f t="shared" si="26"/>
        <v>2000</v>
      </c>
      <c r="M54" s="18">
        <f t="shared" si="26"/>
        <v>2000</v>
      </c>
      <c r="N54" s="18">
        <f t="shared" si="27"/>
        <v>-280</v>
      </c>
      <c r="O54" s="18">
        <f t="shared" si="27"/>
        <v>-340</v>
      </c>
      <c r="P54" s="18">
        <f t="shared" si="27"/>
        <v>-900</v>
      </c>
      <c r="Q54" s="35">
        <f t="shared" si="13"/>
        <v>0</v>
      </c>
      <c r="R54" s="35">
        <f t="shared" si="13"/>
        <v>0</v>
      </c>
      <c r="S54" s="35">
        <f t="shared" si="13"/>
        <v>0</v>
      </c>
      <c r="T54" s="4">
        <f t="shared" si="7"/>
        <v>1554</v>
      </c>
      <c r="U54" s="83">
        <f t="shared" si="19"/>
        <v>1000</v>
      </c>
      <c r="V54" s="83">
        <f t="shared" si="21"/>
        <v>1000</v>
      </c>
      <c r="W54" s="83">
        <f t="shared" si="22"/>
        <v>1000</v>
      </c>
      <c r="X54" s="4"/>
      <c r="Y54" s="18"/>
      <c r="Z54" s="18"/>
      <c r="AA54" s="18"/>
      <c r="AB54" s="50"/>
    </row>
    <row r="55" spans="1:28" ht="15" customHeight="1">
      <c r="A55" s="3">
        <v>41</v>
      </c>
      <c r="B55" s="34">
        <f t="shared" si="9"/>
        <v>45473</v>
      </c>
      <c r="C55" s="2">
        <f t="shared" si="10"/>
        <v>884</v>
      </c>
      <c r="D55" s="5">
        <f t="shared" si="11"/>
        <v>1668</v>
      </c>
      <c r="E55" s="35">
        <f t="shared" si="14"/>
        <v>832</v>
      </c>
      <c r="F55" s="35">
        <f t="shared" si="15"/>
        <v>892</v>
      </c>
      <c r="G55" s="35">
        <f t="shared" si="16"/>
        <v>1452</v>
      </c>
      <c r="H55" s="18">
        <f t="shared" si="23"/>
        <v>1720</v>
      </c>
      <c r="I55" s="18">
        <f t="shared" si="23"/>
        <v>1660</v>
      </c>
      <c r="J55" s="18">
        <f t="shared" si="23"/>
        <v>1100</v>
      </c>
      <c r="K55" s="18">
        <f t="shared" si="26"/>
        <v>2000</v>
      </c>
      <c r="L55" s="18">
        <f t="shared" si="26"/>
        <v>2000</v>
      </c>
      <c r="M55" s="18">
        <f t="shared" si="26"/>
        <v>2000</v>
      </c>
      <c r="N55" s="18">
        <f t="shared" si="27"/>
        <v>-280</v>
      </c>
      <c r="O55" s="18">
        <f t="shared" si="27"/>
        <v>-340</v>
      </c>
      <c r="P55" s="18">
        <f t="shared" si="27"/>
        <v>-900</v>
      </c>
      <c r="Q55" s="35">
        <f t="shared" si="13"/>
        <v>0</v>
      </c>
      <c r="R55" s="35">
        <f t="shared" si="13"/>
        <v>0</v>
      </c>
      <c r="S55" s="35">
        <f t="shared" si="13"/>
        <v>0</v>
      </c>
      <c r="T55" s="4">
        <f t="shared" si="7"/>
        <v>1552</v>
      </c>
      <c r="U55" s="83">
        <f t="shared" si="19"/>
        <v>1000</v>
      </c>
      <c r="V55" s="83">
        <f t="shared" si="21"/>
        <v>1000</v>
      </c>
      <c r="W55" s="83">
        <f t="shared" si="22"/>
        <v>1000</v>
      </c>
      <c r="X55" s="4"/>
      <c r="Y55" s="18"/>
      <c r="Z55" s="18"/>
      <c r="AA55" s="18"/>
      <c r="AB55" s="50"/>
    </row>
    <row r="56" spans="1:28" ht="15" customHeight="1">
      <c r="A56" s="3">
        <v>42</v>
      </c>
      <c r="B56" s="34">
        <f t="shared" si="9"/>
        <v>45474</v>
      </c>
      <c r="C56" s="2">
        <f t="shared" si="10"/>
        <v>884</v>
      </c>
      <c r="D56" s="5">
        <f t="shared" si="11"/>
        <v>1666</v>
      </c>
      <c r="E56" s="35">
        <f t="shared" si="14"/>
        <v>830</v>
      </c>
      <c r="F56" s="35">
        <f t="shared" si="15"/>
        <v>890</v>
      </c>
      <c r="G56" s="35">
        <f t="shared" si="16"/>
        <v>1450</v>
      </c>
      <c r="H56" s="18">
        <f t="shared" si="23"/>
        <v>1720</v>
      </c>
      <c r="I56" s="18">
        <f t="shared" si="23"/>
        <v>1660</v>
      </c>
      <c r="J56" s="18">
        <f t="shared" si="23"/>
        <v>1100</v>
      </c>
      <c r="K56" s="18">
        <f t="shared" si="26"/>
        <v>2000</v>
      </c>
      <c r="L56" s="18">
        <f t="shared" si="26"/>
        <v>2000</v>
      </c>
      <c r="M56" s="18">
        <f t="shared" si="26"/>
        <v>2000</v>
      </c>
      <c r="N56" s="18">
        <f t="shared" si="27"/>
        <v>-280</v>
      </c>
      <c r="O56" s="18">
        <f t="shared" si="27"/>
        <v>-340</v>
      </c>
      <c r="P56" s="18">
        <f t="shared" si="27"/>
        <v>-900</v>
      </c>
      <c r="Q56" s="35">
        <f t="shared" si="13"/>
        <v>0</v>
      </c>
      <c r="R56" s="35">
        <f t="shared" si="13"/>
        <v>0</v>
      </c>
      <c r="S56" s="35">
        <f t="shared" si="13"/>
        <v>0</v>
      </c>
      <c r="T56" s="4">
        <f t="shared" si="7"/>
        <v>1550</v>
      </c>
      <c r="U56" s="83">
        <f t="shared" si="19"/>
        <v>1000</v>
      </c>
      <c r="V56" s="83">
        <f t="shared" si="21"/>
        <v>1000</v>
      </c>
      <c r="W56" s="83">
        <f t="shared" si="22"/>
        <v>1000</v>
      </c>
      <c r="X56" s="4"/>
      <c r="Y56" s="18"/>
      <c r="Z56" s="18"/>
      <c r="AA56" s="18"/>
      <c r="AB56" s="50"/>
    </row>
    <row r="57" spans="1:28" ht="15" customHeight="1">
      <c r="A57" s="3">
        <v>43</v>
      </c>
      <c r="B57" s="34">
        <f t="shared" si="9"/>
        <v>45475</v>
      </c>
      <c r="C57" s="2">
        <f t="shared" si="10"/>
        <v>884</v>
      </c>
      <c r="D57" s="5">
        <f t="shared" si="11"/>
        <v>1664</v>
      </c>
      <c r="E57" s="35">
        <f t="shared" si="14"/>
        <v>828</v>
      </c>
      <c r="F57" s="35">
        <f t="shared" si="15"/>
        <v>888</v>
      </c>
      <c r="G57" s="35">
        <f t="shared" si="16"/>
        <v>1448</v>
      </c>
      <c r="H57" s="18">
        <f t="shared" si="23"/>
        <v>1720</v>
      </c>
      <c r="I57" s="18">
        <f t="shared" si="23"/>
        <v>1660</v>
      </c>
      <c r="J57" s="18">
        <f t="shared" si="23"/>
        <v>1100</v>
      </c>
      <c r="K57" s="18">
        <f t="shared" si="26"/>
        <v>2000</v>
      </c>
      <c r="L57" s="18">
        <f t="shared" si="26"/>
        <v>2000</v>
      </c>
      <c r="M57" s="18">
        <f t="shared" si="26"/>
        <v>2000</v>
      </c>
      <c r="N57" s="18">
        <f t="shared" si="27"/>
        <v>-280</v>
      </c>
      <c r="O57" s="18">
        <f t="shared" si="27"/>
        <v>-340</v>
      </c>
      <c r="P57" s="18">
        <f t="shared" si="27"/>
        <v>-900</v>
      </c>
      <c r="Q57" s="35">
        <f t="shared" si="13"/>
        <v>0</v>
      </c>
      <c r="R57" s="35">
        <f t="shared" si="13"/>
        <v>0</v>
      </c>
      <c r="S57" s="35">
        <f t="shared" si="13"/>
        <v>0</v>
      </c>
      <c r="T57" s="4">
        <f t="shared" si="7"/>
        <v>1548</v>
      </c>
      <c r="U57" s="83">
        <f t="shared" si="19"/>
        <v>1000</v>
      </c>
      <c r="V57" s="83">
        <f t="shared" si="21"/>
        <v>1000</v>
      </c>
      <c r="W57" s="83">
        <f t="shared" si="22"/>
        <v>1000</v>
      </c>
      <c r="X57" s="4"/>
      <c r="Y57" s="18"/>
      <c r="Z57" s="18"/>
      <c r="AA57" s="18"/>
      <c r="AB57" s="50"/>
    </row>
    <row r="58" spans="1:28" ht="15" customHeight="1">
      <c r="A58" s="3">
        <v>44</v>
      </c>
      <c r="B58" s="34">
        <f t="shared" si="9"/>
        <v>45476</v>
      </c>
      <c r="C58" s="2">
        <f t="shared" si="10"/>
        <v>884</v>
      </c>
      <c r="D58" s="5">
        <f t="shared" si="11"/>
        <v>1662</v>
      </c>
      <c r="E58" s="35">
        <f t="shared" si="14"/>
        <v>826</v>
      </c>
      <c r="F58" s="35">
        <f t="shared" si="15"/>
        <v>886</v>
      </c>
      <c r="G58" s="35">
        <f t="shared" si="16"/>
        <v>1446</v>
      </c>
      <c r="H58" s="18">
        <f t="shared" si="23"/>
        <v>1720</v>
      </c>
      <c r="I58" s="18">
        <f t="shared" si="23"/>
        <v>1660</v>
      </c>
      <c r="J58" s="18">
        <f t="shared" si="23"/>
        <v>1100</v>
      </c>
      <c r="K58" s="18">
        <f t="shared" si="26"/>
        <v>2000</v>
      </c>
      <c r="L58" s="18">
        <f t="shared" si="26"/>
        <v>2000</v>
      </c>
      <c r="M58" s="18">
        <f t="shared" si="26"/>
        <v>2000</v>
      </c>
      <c r="N58" s="18">
        <f t="shared" si="27"/>
        <v>-280</v>
      </c>
      <c r="O58" s="18">
        <f t="shared" si="27"/>
        <v>-340</v>
      </c>
      <c r="P58" s="18">
        <f t="shared" si="27"/>
        <v>-900</v>
      </c>
      <c r="Q58" s="35">
        <f t="shared" si="13"/>
        <v>0</v>
      </c>
      <c r="R58" s="35">
        <f t="shared" si="13"/>
        <v>0</v>
      </c>
      <c r="S58" s="35">
        <f t="shared" si="13"/>
        <v>0</v>
      </c>
      <c r="T58" s="4">
        <f t="shared" si="7"/>
        <v>1546</v>
      </c>
      <c r="U58" s="83">
        <f t="shared" si="19"/>
        <v>1000</v>
      </c>
      <c r="V58" s="83">
        <f t="shared" si="21"/>
        <v>1000</v>
      </c>
      <c r="W58" s="83">
        <f t="shared" si="22"/>
        <v>1000</v>
      </c>
      <c r="X58" s="4"/>
      <c r="Y58" s="18"/>
      <c r="Z58" s="18"/>
      <c r="AA58" s="18"/>
      <c r="AB58" s="50"/>
    </row>
    <row r="59" spans="1:28" ht="15" customHeight="1">
      <c r="A59" s="3">
        <v>45</v>
      </c>
      <c r="B59" s="34">
        <f t="shared" si="9"/>
        <v>45477</v>
      </c>
      <c r="C59" s="2">
        <f t="shared" si="10"/>
        <v>884</v>
      </c>
      <c r="D59" s="5">
        <f t="shared" si="11"/>
        <v>1660</v>
      </c>
      <c r="E59" s="35">
        <f t="shared" si="14"/>
        <v>824</v>
      </c>
      <c r="F59" s="35">
        <f t="shared" si="15"/>
        <v>884</v>
      </c>
      <c r="G59" s="35">
        <f t="shared" si="16"/>
        <v>1444</v>
      </c>
      <c r="H59" s="18">
        <f t="shared" si="23"/>
        <v>1720</v>
      </c>
      <c r="I59" s="18">
        <f t="shared" si="23"/>
        <v>1660</v>
      </c>
      <c r="J59" s="18">
        <f t="shared" si="23"/>
        <v>1100</v>
      </c>
      <c r="K59" s="18">
        <f t="shared" si="26"/>
        <v>2000</v>
      </c>
      <c r="L59" s="18">
        <f t="shared" si="26"/>
        <v>2000</v>
      </c>
      <c r="M59" s="18">
        <f t="shared" si="26"/>
        <v>2000</v>
      </c>
      <c r="N59" s="18">
        <f t="shared" si="27"/>
        <v>-280</v>
      </c>
      <c r="O59" s="18">
        <f t="shared" si="27"/>
        <v>-340</v>
      </c>
      <c r="P59" s="18">
        <f t="shared" si="27"/>
        <v>-900</v>
      </c>
      <c r="Q59" s="35">
        <f t="shared" si="13"/>
        <v>0</v>
      </c>
      <c r="R59" s="35">
        <f t="shared" si="13"/>
        <v>0</v>
      </c>
      <c r="S59" s="35">
        <f t="shared" si="13"/>
        <v>0</v>
      </c>
      <c r="T59" s="4">
        <f t="shared" si="7"/>
        <v>1544</v>
      </c>
      <c r="U59" s="83">
        <f t="shared" si="19"/>
        <v>1000</v>
      </c>
      <c r="V59" s="83">
        <f t="shared" si="21"/>
        <v>1000</v>
      </c>
      <c r="W59" s="83">
        <f t="shared" si="22"/>
        <v>1000</v>
      </c>
      <c r="X59" s="4"/>
      <c r="Y59" s="18"/>
      <c r="Z59" s="18"/>
      <c r="AA59" s="18"/>
      <c r="AB59" s="50"/>
    </row>
    <row r="60" spans="1:28" ht="15" customHeight="1">
      <c r="A60" s="3">
        <v>46</v>
      </c>
      <c r="B60" s="34">
        <f t="shared" si="9"/>
        <v>45478</v>
      </c>
      <c r="C60" s="2">
        <f t="shared" si="10"/>
        <v>884</v>
      </c>
      <c r="D60" s="5">
        <f t="shared" si="11"/>
        <v>1658</v>
      </c>
      <c r="E60" s="35">
        <f t="shared" si="14"/>
        <v>822</v>
      </c>
      <c r="F60" s="35">
        <f t="shared" si="15"/>
        <v>882</v>
      </c>
      <c r="G60" s="35">
        <f t="shared" si="16"/>
        <v>1442</v>
      </c>
      <c r="H60" s="18">
        <f t="shared" si="23"/>
        <v>1720</v>
      </c>
      <c r="I60" s="18">
        <f t="shared" si="23"/>
        <v>1660</v>
      </c>
      <c r="J60" s="18">
        <f t="shared" si="23"/>
        <v>1100</v>
      </c>
      <c r="K60" s="18">
        <f t="shared" si="26"/>
        <v>2000</v>
      </c>
      <c r="L60" s="18">
        <f t="shared" si="26"/>
        <v>2000</v>
      </c>
      <c r="M60" s="18">
        <f t="shared" si="26"/>
        <v>2000</v>
      </c>
      <c r="N60" s="18">
        <f t="shared" si="27"/>
        <v>-280</v>
      </c>
      <c r="O60" s="18">
        <f t="shared" si="27"/>
        <v>-340</v>
      </c>
      <c r="P60" s="18">
        <f t="shared" si="27"/>
        <v>-900</v>
      </c>
      <c r="Q60" s="35">
        <f t="shared" si="13"/>
        <v>0</v>
      </c>
      <c r="R60" s="35">
        <f t="shared" si="13"/>
        <v>0</v>
      </c>
      <c r="S60" s="35">
        <f t="shared" si="13"/>
        <v>0</v>
      </c>
      <c r="T60" s="4">
        <f t="shared" si="7"/>
        <v>1542</v>
      </c>
      <c r="U60" s="83">
        <f t="shared" si="19"/>
        <v>1000</v>
      </c>
      <c r="V60" s="83">
        <f t="shared" si="21"/>
        <v>1000</v>
      </c>
      <c r="W60" s="83">
        <f t="shared" si="22"/>
        <v>1000</v>
      </c>
      <c r="X60" s="4"/>
      <c r="Y60" s="18"/>
      <c r="Z60" s="18"/>
      <c r="AA60" s="18"/>
      <c r="AB60" s="50"/>
    </row>
    <row r="61" spans="1:28" ht="15" customHeight="1">
      <c r="A61" s="3">
        <v>47</v>
      </c>
      <c r="B61" s="34">
        <f t="shared" si="9"/>
        <v>45479</v>
      </c>
      <c r="C61" s="2">
        <f t="shared" si="10"/>
        <v>884</v>
      </c>
      <c r="D61" s="5">
        <f t="shared" si="11"/>
        <v>1656</v>
      </c>
      <c r="E61" s="35">
        <f t="shared" si="14"/>
        <v>820</v>
      </c>
      <c r="F61" s="35">
        <f t="shared" si="15"/>
        <v>880</v>
      </c>
      <c r="G61" s="35">
        <f t="shared" si="16"/>
        <v>1440</v>
      </c>
      <c r="H61" s="18">
        <f t="shared" si="23"/>
        <v>1720</v>
      </c>
      <c r="I61" s="18">
        <f t="shared" si="23"/>
        <v>1660</v>
      </c>
      <c r="J61" s="18">
        <f t="shared" si="23"/>
        <v>1100</v>
      </c>
      <c r="K61" s="18">
        <f t="shared" si="26"/>
        <v>2000</v>
      </c>
      <c r="L61" s="18">
        <f t="shared" si="26"/>
        <v>2000</v>
      </c>
      <c r="M61" s="18">
        <f t="shared" si="26"/>
        <v>2000</v>
      </c>
      <c r="N61" s="18">
        <f t="shared" si="27"/>
        <v>-280</v>
      </c>
      <c r="O61" s="18">
        <f t="shared" si="27"/>
        <v>-340</v>
      </c>
      <c r="P61" s="18">
        <f t="shared" si="27"/>
        <v>-900</v>
      </c>
      <c r="Q61" s="35">
        <f t="shared" si="13"/>
        <v>0</v>
      </c>
      <c r="R61" s="35">
        <f t="shared" si="13"/>
        <v>0</v>
      </c>
      <c r="S61" s="35">
        <f t="shared" si="13"/>
        <v>0</v>
      </c>
      <c r="T61" s="4">
        <f t="shared" si="7"/>
        <v>1540</v>
      </c>
      <c r="U61" s="83">
        <f t="shared" si="19"/>
        <v>1000</v>
      </c>
      <c r="V61" s="83">
        <f t="shared" si="21"/>
        <v>1000</v>
      </c>
      <c r="W61" s="83">
        <f t="shared" si="22"/>
        <v>1000</v>
      </c>
      <c r="X61" s="4"/>
      <c r="Y61" s="18"/>
      <c r="Z61" s="18"/>
      <c r="AA61" s="18"/>
      <c r="AB61" s="50"/>
    </row>
    <row r="62" spans="1:28" ht="15" customHeight="1">
      <c r="A62" s="3">
        <v>48</v>
      </c>
      <c r="B62" s="34">
        <f t="shared" si="9"/>
        <v>45480</v>
      </c>
      <c r="C62" s="2">
        <f t="shared" si="10"/>
        <v>884</v>
      </c>
      <c r="D62" s="5">
        <f t="shared" si="11"/>
        <v>1654</v>
      </c>
      <c r="E62" s="35">
        <f t="shared" si="14"/>
        <v>818</v>
      </c>
      <c r="F62" s="35">
        <f t="shared" si="15"/>
        <v>878</v>
      </c>
      <c r="G62" s="35">
        <f t="shared" si="16"/>
        <v>1438</v>
      </c>
      <c r="H62" s="18">
        <f t="shared" si="23"/>
        <v>1720</v>
      </c>
      <c r="I62" s="18">
        <f t="shared" si="23"/>
        <v>1660</v>
      </c>
      <c r="J62" s="18">
        <f t="shared" si="23"/>
        <v>1100</v>
      </c>
      <c r="K62" s="18">
        <f t="shared" si="26"/>
        <v>2000</v>
      </c>
      <c r="L62" s="18">
        <f t="shared" si="26"/>
        <v>2000</v>
      </c>
      <c r="M62" s="18">
        <f t="shared" si="26"/>
        <v>2000</v>
      </c>
      <c r="N62" s="18">
        <f t="shared" si="27"/>
        <v>-280</v>
      </c>
      <c r="O62" s="18">
        <f t="shared" si="27"/>
        <v>-340</v>
      </c>
      <c r="P62" s="18">
        <f t="shared" si="27"/>
        <v>-900</v>
      </c>
      <c r="Q62" s="35">
        <f t="shared" si="13"/>
        <v>0</v>
      </c>
      <c r="R62" s="35">
        <f t="shared" si="13"/>
        <v>0</v>
      </c>
      <c r="S62" s="35">
        <f t="shared" si="13"/>
        <v>0</v>
      </c>
      <c r="T62" s="4">
        <f t="shared" si="7"/>
        <v>1538</v>
      </c>
      <c r="U62" s="83">
        <f t="shared" si="19"/>
        <v>1000</v>
      </c>
      <c r="V62" s="83">
        <f t="shared" si="21"/>
        <v>1000</v>
      </c>
      <c r="W62" s="83">
        <f t="shared" si="22"/>
        <v>1000</v>
      </c>
      <c r="X62" s="4"/>
      <c r="Y62" s="18"/>
      <c r="Z62" s="18"/>
      <c r="AA62" s="18"/>
      <c r="AB62" s="50"/>
    </row>
    <row r="63" spans="1:28" ht="15" customHeight="1">
      <c r="A63" s="3">
        <v>49</v>
      </c>
      <c r="B63" s="34">
        <f t="shared" si="9"/>
        <v>45481</v>
      </c>
      <c r="C63" s="2">
        <f t="shared" si="10"/>
        <v>884</v>
      </c>
      <c r="D63" s="5">
        <f t="shared" si="11"/>
        <v>1652</v>
      </c>
      <c r="E63" s="35">
        <f t="shared" si="14"/>
        <v>816</v>
      </c>
      <c r="F63" s="35">
        <f t="shared" si="15"/>
        <v>876</v>
      </c>
      <c r="G63" s="35">
        <f t="shared" si="16"/>
        <v>1436</v>
      </c>
      <c r="H63" s="18">
        <f t="shared" si="23"/>
        <v>1720</v>
      </c>
      <c r="I63" s="18">
        <f t="shared" si="23"/>
        <v>1660</v>
      </c>
      <c r="J63" s="18">
        <f t="shared" si="23"/>
        <v>1100</v>
      </c>
      <c r="K63" s="18">
        <f t="shared" si="26"/>
        <v>2000</v>
      </c>
      <c r="L63" s="18">
        <f t="shared" si="26"/>
        <v>2000</v>
      </c>
      <c r="M63" s="18">
        <f t="shared" si="26"/>
        <v>2000</v>
      </c>
      <c r="N63" s="18">
        <f t="shared" si="27"/>
        <v>-280</v>
      </c>
      <c r="O63" s="18">
        <f t="shared" si="27"/>
        <v>-340</v>
      </c>
      <c r="P63" s="18">
        <f t="shared" si="27"/>
        <v>-900</v>
      </c>
      <c r="Q63" s="35">
        <f t="shared" si="13"/>
        <v>0</v>
      </c>
      <c r="R63" s="35">
        <f t="shared" si="13"/>
        <v>0</v>
      </c>
      <c r="S63" s="35">
        <f t="shared" si="13"/>
        <v>0</v>
      </c>
      <c r="T63" s="4">
        <f t="shared" si="7"/>
        <v>1536</v>
      </c>
      <c r="U63" s="83">
        <f t="shared" si="19"/>
        <v>1000</v>
      </c>
      <c r="V63" s="83">
        <f t="shared" si="21"/>
        <v>1000</v>
      </c>
      <c r="W63" s="83">
        <f t="shared" si="22"/>
        <v>1000</v>
      </c>
      <c r="X63" s="4"/>
      <c r="Y63" s="18"/>
      <c r="Z63" s="18"/>
      <c r="AA63" s="18"/>
      <c r="AB63" s="50"/>
    </row>
    <row r="64" spans="1:28" ht="15" customHeight="1">
      <c r="A64" s="3">
        <v>50</v>
      </c>
      <c r="B64" s="34">
        <f t="shared" si="9"/>
        <v>45482</v>
      </c>
      <c r="C64" s="2">
        <f t="shared" si="10"/>
        <v>884</v>
      </c>
      <c r="D64" s="5">
        <f t="shared" si="11"/>
        <v>1650</v>
      </c>
      <c r="E64" s="35">
        <f t="shared" si="14"/>
        <v>814</v>
      </c>
      <c r="F64" s="35">
        <f t="shared" si="15"/>
        <v>874</v>
      </c>
      <c r="G64" s="35">
        <f t="shared" si="16"/>
        <v>1434</v>
      </c>
      <c r="H64" s="18">
        <f t="shared" si="23"/>
        <v>1720</v>
      </c>
      <c r="I64" s="18">
        <f t="shared" si="23"/>
        <v>1660</v>
      </c>
      <c r="J64" s="18">
        <f t="shared" si="23"/>
        <v>1100</v>
      </c>
      <c r="K64" s="18">
        <f t="shared" ref="K64:M79" si="28">K63</f>
        <v>2000</v>
      </c>
      <c r="L64" s="18">
        <f t="shared" si="28"/>
        <v>2000</v>
      </c>
      <c r="M64" s="18">
        <f t="shared" si="28"/>
        <v>2000</v>
      </c>
      <c r="N64" s="18">
        <f t="shared" si="27"/>
        <v>-280</v>
      </c>
      <c r="O64" s="18">
        <f t="shared" si="27"/>
        <v>-340</v>
      </c>
      <c r="P64" s="18">
        <f t="shared" si="27"/>
        <v>-900</v>
      </c>
      <c r="Q64" s="35">
        <f t="shared" si="13"/>
        <v>0</v>
      </c>
      <c r="R64" s="35">
        <f t="shared" si="13"/>
        <v>0</v>
      </c>
      <c r="S64" s="35">
        <f t="shared" si="13"/>
        <v>0</v>
      </c>
      <c r="T64" s="4">
        <f t="shared" si="7"/>
        <v>1534</v>
      </c>
      <c r="U64" s="83">
        <f t="shared" si="19"/>
        <v>1000</v>
      </c>
      <c r="V64" s="83">
        <f t="shared" si="21"/>
        <v>1000</v>
      </c>
      <c r="W64" s="83">
        <f t="shared" si="22"/>
        <v>1000</v>
      </c>
      <c r="X64" s="4"/>
      <c r="Y64" s="18"/>
      <c r="Z64" s="18"/>
      <c r="AA64" s="18"/>
      <c r="AB64" s="50"/>
    </row>
    <row r="65" spans="1:28" ht="15" customHeight="1">
      <c r="A65" s="3">
        <v>51</v>
      </c>
      <c r="B65" s="34">
        <f t="shared" si="9"/>
        <v>45483</v>
      </c>
      <c r="C65" s="2">
        <f t="shared" si="10"/>
        <v>884</v>
      </c>
      <c r="D65" s="5">
        <f t="shared" si="11"/>
        <v>1648</v>
      </c>
      <c r="E65" s="35">
        <f t="shared" si="14"/>
        <v>812</v>
      </c>
      <c r="F65" s="35">
        <f t="shared" si="15"/>
        <v>872</v>
      </c>
      <c r="G65" s="35">
        <f t="shared" si="16"/>
        <v>1432</v>
      </c>
      <c r="H65" s="18">
        <f t="shared" si="23"/>
        <v>1720</v>
      </c>
      <c r="I65" s="18">
        <f t="shared" si="23"/>
        <v>1660</v>
      </c>
      <c r="J65" s="18">
        <f t="shared" si="23"/>
        <v>1100</v>
      </c>
      <c r="K65" s="18">
        <f t="shared" si="28"/>
        <v>2000</v>
      </c>
      <c r="L65" s="18">
        <f t="shared" si="28"/>
        <v>2000</v>
      </c>
      <c r="M65" s="18">
        <f t="shared" si="28"/>
        <v>2000</v>
      </c>
      <c r="N65" s="18">
        <f t="shared" ref="N65:P80" si="29">N64-Q65</f>
        <v>-280</v>
      </c>
      <c r="O65" s="18">
        <f t="shared" si="29"/>
        <v>-340</v>
      </c>
      <c r="P65" s="18">
        <f t="shared" si="29"/>
        <v>-900</v>
      </c>
      <c r="Q65" s="35">
        <f t="shared" si="13"/>
        <v>0</v>
      </c>
      <c r="R65" s="35">
        <f t="shared" si="13"/>
        <v>0</v>
      </c>
      <c r="S65" s="35">
        <f t="shared" si="13"/>
        <v>0</v>
      </c>
      <c r="T65" s="4">
        <f t="shared" si="7"/>
        <v>1532</v>
      </c>
      <c r="U65" s="83">
        <f t="shared" si="19"/>
        <v>1000</v>
      </c>
      <c r="V65" s="83">
        <f t="shared" si="21"/>
        <v>1000</v>
      </c>
      <c r="W65" s="83">
        <f t="shared" si="22"/>
        <v>1000</v>
      </c>
      <c r="X65" s="4"/>
      <c r="Y65" s="18"/>
      <c r="Z65" s="18"/>
      <c r="AA65" s="18"/>
      <c r="AB65" s="50"/>
    </row>
    <row r="66" spans="1:28" ht="15" customHeight="1">
      <c r="A66" s="3">
        <v>52</v>
      </c>
      <c r="B66" s="34">
        <f t="shared" si="9"/>
        <v>45484</v>
      </c>
      <c r="C66" s="2">
        <f t="shared" si="10"/>
        <v>884</v>
      </c>
      <c r="D66" s="5">
        <f t="shared" si="11"/>
        <v>1646</v>
      </c>
      <c r="E66" s="35">
        <f t="shared" si="14"/>
        <v>810</v>
      </c>
      <c r="F66" s="35">
        <f t="shared" si="15"/>
        <v>870</v>
      </c>
      <c r="G66" s="35">
        <f t="shared" si="16"/>
        <v>1430</v>
      </c>
      <c r="H66" s="18">
        <f t="shared" si="23"/>
        <v>1720</v>
      </c>
      <c r="I66" s="18">
        <f t="shared" si="23"/>
        <v>1660</v>
      </c>
      <c r="J66" s="18">
        <f t="shared" si="23"/>
        <v>1100</v>
      </c>
      <c r="K66" s="18">
        <f t="shared" si="28"/>
        <v>2000</v>
      </c>
      <c r="L66" s="18">
        <f t="shared" si="28"/>
        <v>2000</v>
      </c>
      <c r="M66" s="18">
        <f t="shared" si="28"/>
        <v>2000</v>
      </c>
      <c r="N66" s="18">
        <f t="shared" si="29"/>
        <v>-280</v>
      </c>
      <c r="O66" s="18">
        <f t="shared" si="29"/>
        <v>-340</v>
      </c>
      <c r="P66" s="18">
        <f t="shared" si="29"/>
        <v>-900</v>
      </c>
      <c r="Q66" s="35">
        <f t="shared" si="13"/>
        <v>0</v>
      </c>
      <c r="R66" s="35">
        <f t="shared" si="13"/>
        <v>0</v>
      </c>
      <c r="S66" s="35">
        <f t="shared" si="13"/>
        <v>0</v>
      </c>
      <c r="T66" s="4">
        <f t="shared" si="7"/>
        <v>1530</v>
      </c>
      <c r="U66" s="83">
        <f t="shared" si="19"/>
        <v>1000</v>
      </c>
      <c r="V66" s="83">
        <f t="shared" si="21"/>
        <v>1000</v>
      </c>
      <c r="W66" s="83">
        <f t="shared" si="22"/>
        <v>1000</v>
      </c>
      <c r="X66" s="4"/>
      <c r="Y66" s="18"/>
      <c r="Z66" s="18"/>
      <c r="AA66" s="18"/>
      <c r="AB66" s="50"/>
    </row>
    <row r="67" spans="1:28" ht="15" customHeight="1">
      <c r="A67" s="3">
        <v>53</v>
      </c>
      <c r="B67" s="34">
        <f t="shared" si="9"/>
        <v>45485</v>
      </c>
      <c r="C67" s="2">
        <f t="shared" si="10"/>
        <v>884</v>
      </c>
      <c r="D67" s="5">
        <f t="shared" si="11"/>
        <v>1644</v>
      </c>
      <c r="E67" s="35">
        <f t="shared" si="14"/>
        <v>808</v>
      </c>
      <c r="F67" s="35">
        <f t="shared" si="15"/>
        <v>868</v>
      </c>
      <c r="G67" s="35">
        <f t="shared" si="16"/>
        <v>1428</v>
      </c>
      <c r="H67" s="18">
        <f t="shared" si="23"/>
        <v>1720</v>
      </c>
      <c r="I67" s="18">
        <f t="shared" si="23"/>
        <v>1660</v>
      </c>
      <c r="J67" s="18">
        <f t="shared" si="23"/>
        <v>1100</v>
      </c>
      <c r="K67" s="18">
        <f t="shared" si="28"/>
        <v>2000</v>
      </c>
      <c r="L67" s="18">
        <f t="shared" si="28"/>
        <v>2000</v>
      </c>
      <c r="M67" s="18">
        <f t="shared" si="28"/>
        <v>2000</v>
      </c>
      <c r="N67" s="18">
        <f t="shared" si="29"/>
        <v>-280</v>
      </c>
      <c r="O67" s="18">
        <f t="shared" si="29"/>
        <v>-340</v>
      </c>
      <c r="P67" s="18">
        <f t="shared" si="29"/>
        <v>-900</v>
      </c>
      <c r="Q67" s="35">
        <f t="shared" si="13"/>
        <v>0</v>
      </c>
      <c r="R67" s="35">
        <f t="shared" si="13"/>
        <v>0</v>
      </c>
      <c r="S67" s="35">
        <f t="shared" si="13"/>
        <v>0</v>
      </c>
      <c r="T67" s="4">
        <f t="shared" si="7"/>
        <v>1528</v>
      </c>
      <c r="U67" s="83">
        <f t="shared" si="19"/>
        <v>1000</v>
      </c>
      <c r="V67" s="83">
        <f t="shared" si="21"/>
        <v>1000</v>
      </c>
      <c r="W67" s="83">
        <f t="shared" si="22"/>
        <v>1000</v>
      </c>
      <c r="X67" s="4"/>
      <c r="Y67" s="18"/>
      <c r="Z67" s="18"/>
      <c r="AA67" s="18"/>
      <c r="AB67" s="50"/>
    </row>
    <row r="68" spans="1:28" ht="15" customHeight="1">
      <c r="A68" s="3">
        <v>54</v>
      </c>
      <c r="B68" s="34">
        <f t="shared" si="9"/>
        <v>45486</v>
      </c>
      <c r="C68" s="2">
        <f t="shared" si="10"/>
        <v>884</v>
      </c>
      <c r="D68" s="5">
        <f t="shared" si="11"/>
        <v>1642</v>
      </c>
      <c r="E68" s="35">
        <f t="shared" si="14"/>
        <v>806</v>
      </c>
      <c r="F68" s="35">
        <f t="shared" si="15"/>
        <v>866</v>
      </c>
      <c r="G68" s="35">
        <f t="shared" si="16"/>
        <v>1426</v>
      </c>
      <c r="H68" s="18">
        <f t="shared" si="23"/>
        <v>1720</v>
      </c>
      <c r="I68" s="18">
        <f t="shared" si="23"/>
        <v>1660</v>
      </c>
      <c r="J68" s="18">
        <f t="shared" si="23"/>
        <v>1100</v>
      </c>
      <c r="K68" s="18">
        <f t="shared" si="28"/>
        <v>2000</v>
      </c>
      <c r="L68" s="18">
        <f t="shared" si="28"/>
        <v>2000</v>
      </c>
      <c r="M68" s="18">
        <f t="shared" si="28"/>
        <v>2000</v>
      </c>
      <c r="N68" s="18">
        <f t="shared" si="29"/>
        <v>-280</v>
      </c>
      <c r="O68" s="18">
        <f t="shared" si="29"/>
        <v>-340</v>
      </c>
      <c r="P68" s="18">
        <f t="shared" si="29"/>
        <v>-900</v>
      </c>
      <c r="Q68" s="35">
        <f t="shared" si="13"/>
        <v>0</v>
      </c>
      <c r="R68" s="35">
        <f t="shared" si="13"/>
        <v>0</v>
      </c>
      <c r="S68" s="35">
        <f t="shared" si="13"/>
        <v>0</v>
      </c>
      <c r="T68" s="4">
        <f t="shared" si="7"/>
        <v>1526</v>
      </c>
      <c r="U68" s="83">
        <f t="shared" si="19"/>
        <v>1000</v>
      </c>
      <c r="V68" s="83">
        <f t="shared" si="21"/>
        <v>1000</v>
      </c>
      <c r="W68" s="83">
        <f t="shared" si="22"/>
        <v>1000</v>
      </c>
      <c r="X68" s="4"/>
      <c r="Y68" s="18"/>
      <c r="Z68" s="18"/>
      <c r="AA68" s="18"/>
      <c r="AB68" s="50"/>
    </row>
    <row r="69" spans="1:28" ht="15" customHeight="1">
      <c r="A69" s="3">
        <v>55</v>
      </c>
      <c r="B69" s="34">
        <f t="shared" si="9"/>
        <v>45487</v>
      </c>
      <c r="C69" s="2">
        <f t="shared" si="10"/>
        <v>884</v>
      </c>
      <c r="D69" s="5">
        <f t="shared" si="11"/>
        <v>1640</v>
      </c>
      <c r="E69" s="35">
        <f t="shared" si="14"/>
        <v>804</v>
      </c>
      <c r="F69" s="35">
        <f t="shared" si="15"/>
        <v>864</v>
      </c>
      <c r="G69" s="35">
        <f t="shared" si="16"/>
        <v>1424</v>
      </c>
      <c r="H69" s="18">
        <f t="shared" si="23"/>
        <v>1720</v>
      </c>
      <c r="I69" s="18">
        <f t="shared" si="23"/>
        <v>1660</v>
      </c>
      <c r="J69" s="18">
        <f t="shared" si="23"/>
        <v>1100</v>
      </c>
      <c r="K69" s="18">
        <f t="shared" si="28"/>
        <v>2000</v>
      </c>
      <c r="L69" s="18">
        <f t="shared" si="28"/>
        <v>2000</v>
      </c>
      <c r="M69" s="18">
        <f t="shared" si="28"/>
        <v>2000</v>
      </c>
      <c r="N69" s="18">
        <f t="shared" si="29"/>
        <v>-280</v>
      </c>
      <c r="O69" s="18">
        <f t="shared" si="29"/>
        <v>-340</v>
      </c>
      <c r="P69" s="18">
        <f t="shared" si="29"/>
        <v>-900</v>
      </c>
      <c r="Q69" s="35">
        <f t="shared" si="13"/>
        <v>0</v>
      </c>
      <c r="R69" s="35">
        <f t="shared" si="13"/>
        <v>0</v>
      </c>
      <c r="S69" s="35">
        <f t="shared" si="13"/>
        <v>0</v>
      </c>
      <c r="T69" s="4">
        <f t="shared" si="7"/>
        <v>1524</v>
      </c>
      <c r="U69" s="83">
        <f t="shared" si="19"/>
        <v>1000</v>
      </c>
      <c r="V69" s="83">
        <f t="shared" si="21"/>
        <v>1000</v>
      </c>
      <c r="W69" s="83">
        <f t="shared" si="22"/>
        <v>1000</v>
      </c>
      <c r="X69" s="4"/>
      <c r="Y69" s="18"/>
      <c r="Z69" s="18"/>
      <c r="AA69" s="18"/>
      <c r="AB69" s="50"/>
    </row>
    <row r="70" spans="1:28" ht="15" customHeight="1">
      <c r="A70" s="3">
        <v>56</v>
      </c>
      <c r="B70" s="34">
        <f t="shared" si="9"/>
        <v>45488</v>
      </c>
      <c r="C70" s="2">
        <f t="shared" si="10"/>
        <v>884</v>
      </c>
      <c r="D70" s="5">
        <f t="shared" si="11"/>
        <v>1638</v>
      </c>
      <c r="E70" s="35">
        <f t="shared" si="14"/>
        <v>802</v>
      </c>
      <c r="F70" s="35">
        <f t="shared" si="15"/>
        <v>862</v>
      </c>
      <c r="G70" s="35">
        <f t="shared" si="16"/>
        <v>1422</v>
      </c>
      <c r="H70" s="18">
        <f t="shared" si="23"/>
        <v>1720</v>
      </c>
      <c r="I70" s="18">
        <f t="shared" si="23"/>
        <v>1660</v>
      </c>
      <c r="J70" s="18">
        <f t="shared" si="23"/>
        <v>1100</v>
      </c>
      <c r="K70" s="18">
        <f t="shared" si="28"/>
        <v>2000</v>
      </c>
      <c r="L70" s="18">
        <f t="shared" si="28"/>
        <v>2000</v>
      </c>
      <c r="M70" s="18">
        <f t="shared" si="28"/>
        <v>2000</v>
      </c>
      <c r="N70" s="18">
        <f t="shared" si="29"/>
        <v>-280</v>
      </c>
      <c r="O70" s="18">
        <f t="shared" si="29"/>
        <v>-340</v>
      </c>
      <c r="P70" s="18">
        <f t="shared" si="29"/>
        <v>-900</v>
      </c>
      <c r="Q70" s="35">
        <f t="shared" si="13"/>
        <v>0</v>
      </c>
      <c r="R70" s="35">
        <f t="shared" si="13"/>
        <v>0</v>
      </c>
      <c r="S70" s="35">
        <f t="shared" si="13"/>
        <v>0</v>
      </c>
      <c r="T70" s="4">
        <f t="shared" si="7"/>
        <v>1522</v>
      </c>
      <c r="U70" s="83">
        <f t="shared" si="19"/>
        <v>1000</v>
      </c>
      <c r="V70" s="83">
        <f t="shared" si="21"/>
        <v>1000</v>
      </c>
      <c r="W70" s="83">
        <f t="shared" si="22"/>
        <v>1000</v>
      </c>
      <c r="X70" s="4"/>
      <c r="Y70" s="18"/>
      <c r="Z70" s="18"/>
      <c r="AA70" s="18"/>
      <c r="AB70" s="50"/>
    </row>
    <row r="71" spans="1:28" ht="15" customHeight="1">
      <c r="A71" s="3">
        <v>57</v>
      </c>
      <c r="B71" s="34">
        <f t="shared" si="9"/>
        <v>45489</v>
      </c>
      <c r="C71" s="2">
        <f t="shared" si="10"/>
        <v>884</v>
      </c>
      <c r="D71" s="5">
        <f t="shared" si="11"/>
        <v>1636</v>
      </c>
      <c r="E71" s="35">
        <f t="shared" si="14"/>
        <v>800</v>
      </c>
      <c r="F71" s="35">
        <f t="shared" si="15"/>
        <v>860</v>
      </c>
      <c r="G71" s="35">
        <f t="shared" si="16"/>
        <v>1420</v>
      </c>
      <c r="H71" s="18">
        <f t="shared" si="23"/>
        <v>1720</v>
      </c>
      <c r="I71" s="18">
        <f t="shared" si="23"/>
        <v>1660</v>
      </c>
      <c r="J71" s="18">
        <f t="shared" si="23"/>
        <v>1100</v>
      </c>
      <c r="K71" s="18">
        <f t="shared" si="28"/>
        <v>2000</v>
      </c>
      <c r="L71" s="18">
        <f t="shared" si="28"/>
        <v>2000</v>
      </c>
      <c r="M71" s="18">
        <f t="shared" si="28"/>
        <v>2000</v>
      </c>
      <c r="N71" s="18">
        <f t="shared" si="29"/>
        <v>-280</v>
      </c>
      <c r="O71" s="18">
        <f t="shared" si="29"/>
        <v>-340</v>
      </c>
      <c r="P71" s="18">
        <f t="shared" si="29"/>
        <v>-900</v>
      </c>
      <c r="Q71" s="35">
        <f t="shared" si="13"/>
        <v>0</v>
      </c>
      <c r="R71" s="35">
        <f t="shared" si="13"/>
        <v>0</v>
      </c>
      <c r="S71" s="35">
        <f t="shared" si="13"/>
        <v>0</v>
      </c>
      <c r="T71" s="4">
        <f t="shared" si="7"/>
        <v>1520</v>
      </c>
      <c r="U71" s="83">
        <f t="shared" si="19"/>
        <v>1000</v>
      </c>
      <c r="V71" s="83">
        <f t="shared" si="21"/>
        <v>1000</v>
      </c>
      <c r="W71" s="83">
        <f t="shared" si="22"/>
        <v>1000</v>
      </c>
      <c r="X71" s="4"/>
      <c r="Y71" s="18"/>
      <c r="Z71" s="18"/>
      <c r="AA71" s="18"/>
      <c r="AB71" s="50"/>
    </row>
    <row r="72" spans="1:28" ht="15" customHeight="1">
      <c r="A72" s="3">
        <v>58</v>
      </c>
      <c r="B72" s="34">
        <f t="shared" si="9"/>
        <v>45490</v>
      </c>
      <c r="C72" s="2">
        <f t="shared" si="10"/>
        <v>884</v>
      </c>
      <c r="D72" s="5">
        <f t="shared" si="11"/>
        <v>1634</v>
      </c>
      <c r="E72" s="35">
        <f t="shared" si="14"/>
        <v>798</v>
      </c>
      <c r="F72" s="35">
        <f t="shared" si="15"/>
        <v>858</v>
      </c>
      <c r="G72" s="35">
        <f t="shared" si="16"/>
        <v>1418</v>
      </c>
      <c r="H72" s="18">
        <f t="shared" si="23"/>
        <v>1720</v>
      </c>
      <c r="I72" s="18">
        <f t="shared" si="23"/>
        <v>1660</v>
      </c>
      <c r="J72" s="18">
        <f t="shared" si="23"/>
        <v>1100</v>
      </c>
      <c r="K72" s="18">
        <f t="shared" si="28"/>
        <v>2000</v>
      </c>
      <c r="L72" s="18">
        <f t="shared" si="28"/>
        <v>2000</v>
      </c>
      <c r="M72" s="18">
        <f t="shared" si="28"/>
        <v>2000</v>
      </c>
      <c r="N72" s="18">
        <f t="shared" si="29"/>
        <v>-280</v>
      </c>
      <c r="O72" s="18">
        <f t="shared" si="29"/>
        <v>-340</v>
      </c>
      <c r="P72" s="18">
        <f t="shared" si="29"/>
        <v>-900</v>
      </c>
      <c r="Q72" s="35">
        <f t="shared" si="13"/>
        <v>0</v>
      </c>
      <c r="R72" s="35">
        <f t="shared" si="13"/>
        <v>0</v>
      </c>
      <c r="S72" s="35">
        <f t="shared" si="13"/>
        <v>0</v>
      </c>
      <c r="T72" s="4">
        <f t="shared" si="7"/>
        <v>1518</v>
      </c>
      <c r="U72" s="83">
        <f t="shared" si="19"/>
        <v>1000</v>
      </c>
      <c r="V72" s="83">
        <f t="shared" si="21"/>
        <v>1000</v>
      </c>
      <c r="W72" s="83">
        <f t="shared" si="22"/>
        <v>1000</v>
      </c>
      <c r="X72" s="4"/>
      <c r="Y72" s="18"/>
      <c r="Z72" s="18"/>
      <c r="AA72" s="18"/>
      <c r="AB72" s="50"/>
    </row>
    <row r="73" spans="1:28" ht="15" customHeight="1">
      <c r="A73" s="3">
        <v>59</v>
      </c>
      <c r="B73" s="34">
        <f t="shared" si="9"/>
        <v>45491</v>
      </c>
      <c r="C73" s="2">
        <f t="shared" si="10"/>
        <v>884</v>
      </c>
      <c r="D73" s="5">
        <f t="shared" si="11"/>
        <v>1632</v>
      </c>
      <c r="E73" s="35">
        <f t="shared" si="14"/>
        <v>796</v>
      </c>
      <c r="F73" s="35">
        <f t="shared" si="15"/>
        <v>856</v>
      </c>
      <c r="G73" s="35">
        <f t="shared" si="16"/>
        <v>1416</v>
      </c>
      <c r="H73" s="18">
        <f t="shared" si="23"/>
        <v>1720</v>
      </c>
      <c r="I73" s="18">
        <f t="shared" si="23"/>
        <v>1660</v>
      </c>
      <c r="J73" s="18">
        <f t="shared" si="23"/>
        <v>1100</v>
      </c>
      <c r="K73" s="18">
        <f t="shared" si="28"/>
        <v>2000</v>
      </c>
      <c r="L73" s="18">
        <f t="shared" si="28"/>
        <v>2000</v>
      </c>
      <c r="M73" s="18">
        <f t="shared" si="28"/>
        <v>2000</v>
      </c>
      <c r="N73" s="18">
        <f t="shared" si="29"/>
        <v>-280</v>
      </c>
      <c r="O73" s="18">
        <f t="shared" si="29"/>
        <v>-340</v>
      </c>
      <c r="P73" s="18">
        <f t="shared" si="29"/>
        <v>-900</v>
      </c>
      <c r="Q73" s="35">
        <f t="shared" si="13"/>
        <v>0</v>
      </c>
      <c r="R73" s="35">
        <f t="shared" si="13"/>
        <v>0</v>
      </c>
      <c r="S73" s="35">
        <f t="shared" si="13"/>
        <v>0</v>
      </c>
      <c r="T73" s="4">
        <f t="shared" si="7"/>
        <v>1516</v>
      </c>
      <c r="U73" s="83">
        <f t="shared" si="19"/>
        <v>1000</v>
      </c>
      <c r="V73" s="83">
        <f t="shared" si="21"/>
        <v>1000</v>
      </c>
      <c r="W73" s="83">
        <f t="shared" si="22"/>
        <v>1000</v>
      </c>
      <c r="X73" s="4"/>
      <c r="Y73" s="18"/>
      <c r="Z73" s="18"/>
      <c r="AA73" s="18"/>
      <c r="AB73" s="50"/>
    </row>
    <row r="74" spans="1:28" ht="15" customHeight="1">
      <c r="A74" s="3">
        <v>60</v>
      </c>
      <c r="B74" s="34">
        <f t="shared" si="9"/>
        <v>45492</v>
      </c>
      <c r="C74" s="2">
        <f t="shared" si="10"/>
        <v>884</v>
      </c>
      <c r="D74" s="5">
        <f t="shared" si="11"/>
        <v>1630</v>
      </c>
      <c r="E74" s="35">
        <f t="shared" si="14"/>
        <v>794</v>
      </c>
      <c r="F74" s="35">
        <f t="shared" si="15"/>
        <v>854</v>
      </c>
      <c r="G74" s="35">
        <f t="shared" si="16"/>
        <v>1414</v>
      </c>
      <c r="H74" s="18">
        <f t="shared" si="23"/>
        <v>1720</v>
      </c>
      <c r="I74" s="18">
        <f t="shared" si="23"/>
        <v>1660</v>
      </c>
      <c r="J74" s="18">
        <f t="shared" si="23"/>
        <v>1100</v>
      </c>
      <c r="K74" s="18">
        <f t="shared" si="28"/>
        <v>2000</v>
      </c>
      <c r="L74" s="18">
        <f t="shared" si="28"/>
        <v>2000</v>
      </c>
      <c r="M74" s="18">
        <f t="shared" si="28"/>
        <v>2000</v>
      </c>
      <c r="N74" s="18">
        <f t="shared" si="29"/>
        <v>-280</v>
      </c>
      <c r="O74" s="18">
        <f t="shared" si="29"/>
        <v>-340</v>
      </c>
      <c r="P74" s="18">
        <f t="shared" si="29"/>
        <v>-900</v>
      </c>
      <c r="Q74" s="35">
        <f t="shared" si="13"/>
        <v>0</v>
      </c>
      <c r="R74" s="35">
        <f t="shared" si="13"/>
        <v>0</v>
      </c>
      <c r="S74" s="35">
        <f t="shared" si="13"/>
        <v>0</v>
      </c>
      <c r="T74" s="4">
        <f t="shared" si="7"/>
        <v>1514</v>
      </c>
      <c r="U74" s="83">
        <f t="shared" si="19"/>
        <v>1000</v>
      </c>
      <c r="V74" s="83">
        <f t="shared" si="21"/>
        <v>1000</v>
      </c>
      <c r="W74" s="83">
        <f t="shared" si="22"/>
        <v>1000</v>
      </c>
      <c r="X74" s="4"/>
      <c r="Y74" s="18"/>
      <c r="Z74" s="18"/>
      <c r="AA74" s="18"/>
      <c r="AB74" s="50"/>
    </row>
    <row r="75" spans="1:28" ht="15" customHeight="1">
      <c r="A75" s="3">
        <v>61</v>
      </c>
      <c r="B75" s="34">
        <f t="shared" si="9"/>
        <v>45493</v>
      </c>
      <c r="C75" s="2">
        <f t="shared" si="10"/>
        <v>884</v>
      </c>
      <c r="D75" s="5">
        <f t="shared" si="11"/>
        <v>1628</v>
      </c>
      <c r="E75" s="35">
        <f t="shared" si="14"/>
        <v>792</v>
      </c>
      <c r="F75" s="35">
        <f t="shared" si="15"/>
        <v>852</v>
      </c>
      <c r="G75" s="35">
        <f t="shared" si="16"/>
        <v>1412</v>
      </c>
      <c r="H75" s="18">
        <f t="shared" si="23"/>
        <v>1720</v>
      </c>
      <c r="I75" s="18">
        <f t="shared" si="23"/>
        <v>1660</v>
      </c>
      <c r="J75" s="18">
        <f t="shared" si="23"/>
        <v>1100</v>
      </c>
      <c r="K75" s="18">
        <f t="shared" si="28"/>
        <v>2000</v>
      </c>
      <c r="L75" s="18">
        <f t="shared" si="28"/>
        <v>2000</v>
      </c>
      <c r="M75" s="18">
        <f t="shared" si="28"/>
        <v>2000</v>
      </c>
      <c r="N75" s="18">
        <f t="shared" si="29"/>
        <v>-280</v>
      </c>
      <c r="O75" s="18">
        <f t="shared" si="29"/>
        <v>-340</v>
      </c>
      <c r="P75" s="18">
        <f t="shared" si="29"/>
        <v>-900</v>
      </c>
      <c r="Q75" s="35">
        <f t="shared" si="13"/>
        <v>0</v>
      </c>
      <c r="R75" s="35">
        <f t="shared" si="13"/>
        <v>0</v>
      </c>
      <c r="S75" s="35">
        <f t="shared" si="13"/>
        <v>0</v>
      </c>
      <c r="T75" s="4">
        <f t="shared" si="7"/>
        <v>1212</v>
      </c>
      <c r="U75" s="83">
        <f t="shared" si="19"/>
        <v>1300</v>
      </c>
      <c r="V75" s="83">
        <f t="shared" si="21"/>
        <v>1300</v>
      </c>
      <c r="W75" s="83">
        <f t="shared" si="22"/>
        <v>1300</v>
      </c>
      <c r="X75" s="89">
        <v>0.3</v>
      </c>
      <c r="Y75" s="18"/>
      <c r="Z75" s="18"/>
      <c r="AA75" s="18"/>
      <c r="AB75" s="50">
        <v>2</v>
      </c>
    </row>
    <row r="76" spans="1:28" ht="15">
      <c r="A76" s="3">
        <v>62</v>
      </c>
      <c r="B76" s="34">
        <f t="shared" si="9"/>
        <v>45494</v>
      </c>
      <c r="C76" s="2">
        <f t="shared" si="10"/>
        <v>884</v>
      </c>
      <c r="D76" s="5">
        <f t="shared" si="11"/>
        <v>1626</v>
      </c>
      <c r="E76" s="35">
        <f t="shared" si="14"/>
        <v>790</v>
      </c>
      <c r="F76" s="35">
        <f t="shared" si="15"/>
        <v>850</v>
      </c>
      <c r="G76" s="35">
        <f t="shared" si="16"/>
        <v>1410</v>
      </c>
      <c r="H76" s="18">
        <f t="shared" si="23"/>
        <v>1720</v>
      </c>
      <c r="I76" s="18">
        <f t="shared" si="23"/>
        <v>1660</v>
      </c>
      <c r="J76" s="18">
        <f t="shared" si="23"/>
        <v>1100</v>
      </c>
      <c r="K76" s="18">
        <f t="shared" si="28"/>
        <v>2000</v>
      </c>
      <c r="L76" s="18">
        <f t="shared" si="28"/>
        <v>2000</v>
      </c>
      <c r="M76" s="18">
        <f t="shared" si="28"/>
        <v>2000</v>
      </c>
      <c r="N76" s="18">
        <f t="shared" si="29"/>
        <v>-280</v>
      </c>
      <c r="O76" s="18">
        <f t="shared" si="29"/>
        <v>-340</v>
      </c>
      <c r="P76" s="18">
        <f t="shared" si="29"/>
        <v>-900</v>
      </c>
      <c r="Q76" s="35">
        <f t="shared" si="13"/>
        <v>0</v>
      </c>
      <c r="R76" s="35">
        <f t="shared" si="13"/>
        <v>0</v>
      </c>
      <c r="S76" s="35">
        <f t="shared" si="13"/>
        <v>0</v>
      </c>
      <c r="T76" s="4">
        <f t="shared" si="7"/>
        <v>1210</v>
      </c>
      <c r="U76" s="83">
        <f t="shared" si="19"/>
        <v>1300</v>
      </c>
      <c r="V76" s="83">
        <f t="shared" si="21"/>
        <v>1300</v>
      </c>
      <c r="W76" s="83">
        <f t="shared" si="22"/>
        <v>1300</v>
      </c>
      <c r="X76" s="4"/>
      <c r="Y76" s="18"/>
      <c r="Z76" s="18"/>
      <c r="AA76" s="18"/>
      <c r="AB76" s="50"/>
    </row>
    <row r="77" spans="1:28" ht="15" customHeight="1">
      <c r="A77" s="3">
        <v>63</v>
      </c>
      <c r="B77" s="34">
        <f t="shared" si="9"/>
        <v>45495</v>
      </c>
      <c r="C77" s="2">
        <f t="shared" si="10"/>
        <v>884</v>
      </c>
      <c r="D77" s="5">
        <f t="shared" si="11"/>
        <v>1624</v>
      </c>
      <c r="E77" s="35">
        <f t="shared" si="14"/>
        <v>788</v>
      </c>
      <c r="F77" s="35">
        <f t="shared" si="15"/>
        <v>848</v>
      </c>
      <c r="G77" s="35">
        <f t="shared" si="16"/>
        <v>1408</v>
      </c>
      <c r="H77" s="18">
        <f t="shared" si="23"/>
        <v>1720</v>
      </c>
      <c r="I77" s="18">
        <f t="shared" si="23"/>
        <v>1660</v>
      </c>
      <c r="J77" s="18">
        <f t="shared" si="23"/>
        <v>1100</v>
      </c>
      <c r="K77" s="18">
        <f t="shared" si="28"/>
        <v>2000</v>
      </c>
      <c r="L77" s="18">
        <f t="shared" si="28"/>
        <v>2000</v>
      </c>
      <c r="M77" s="18">
        <f t="shared" si="28"/>
        <v>2000</v>
      </c>
      <c r="N77" s="18">
        <f t="shared" si="29"/>
        <v>-280</v>
      </c>
      <c r="O77" s="18">
        <f t="shared" si="29"/>
        <v>-340</v>
      </c>
      <c r="P77" s="18">
        <f t="shared" si="29"/>
        <v>-900</v>
      </c>
      <c r="Q77" s="35">
        <f t="shared" si="13"/>
        <v>0</v>
      </c>
      <c r="R77" s="35">
        <f t="shared" si="13"/>
        <v>0</v>
      </c>
      <c r="S77" s="35">
        <f t="shared" si="13"/>
        <v>0</v>
      </c>
      <c r="T77" s="4">
        <f t="shared" si="7"/>
        <v>1208</v>
      </c>
      <c r="U77" s="83">
        <f t="shared" si="19"/>
        <v>1300</v>
      </c>
      <c r="V77" s="83">
        <f t="shared" si="21"/>
        <v>1300</v>
      </c>
      <c r="W77" s="83">
        <f t="shared" si="22"/>
        <v>1300</v>
      </c>
      <c r="X77" s="4"/>
      <c r="Y77" s="18"/>
      <c r="Z77" s="18"/>
      <c r="AA77" s="18"/>
      <c r="AB77" s="50"/>
    </row>
    <row r="78" spans="1:28" ht="15" customHeight="1">
      <c r="A78" s="3">
        <v>64</v>
      </c>
      <c r="B78" s="34">
        <f t="shared" si="9"/>
        <v>45496</v>
      </c>
      <c r="C78" s="2">
        <f t="shared" si="10"/>
        <v>884</v>
      </c>
      <c r="D78" s="5">
        <f t="shared" si="11"/>
        <v>1622</v>
      </c>
      <c r="E78" s="35">
        <f t="shared" si="14"/>
        <v>786</v>
      </c>
      <c r="F78" s="35">
        <f t="shared" si="15"/>
        <v>846</v>
      </c>
      <c r="G78" s="35">
        <f t="shared" si="16"/>
        <v>1406</v>
      </c>
      <c r="H78" s="18">
        <f t="shared" si="23"/>
        <v>1720</v>
      </c>
      <c r="I78" s="18">
        <f t="shared" si="23"/>
        <v>1660</v>
      </c>
      <c r="J78" s="18">
        <f t="shared" si="23"/>
        <v>1100</v>
      </c>
      <c r="K78" s="18">
        <f t="shared" si="28"/>
        <v>2000</v>
      </c>
      <c r="L78" s="18">
        <f t="shared" si="28"/>
        <v>2000</v>
      </c>
      <c r="M78" s="18">
        <f t="shared" si="28"/>
        <v>2000</v>
      </c>
      <c r="N78" s="18">
        <f t="shared" si="29"/>
        <v>-280</v>
      </c>
      <c r="O78" s="18">
        <f t="shared" si="29"/>
        <v>-340</v>
      </c>
      <c r="P78" s="18">
        <f t="shared" si="29"/>
        <v>-900</v>
      </c>
      <c r="Q78" s="35">
        <f t="shared" si="13"/>
        <v>0</v>
      </c>
      <c r="R78" s="35">
        <f t="shared" si="13"/>
        <v>0</v>
      </c>
      <c r="S78" s="35">
        <f t="shared" si="13"/>
        <v>0</v>
      </c>
      <c r="T78" s="4">
        <f t="shared" si="7"/>
        <v>1206</v>
      </c>
      <c r="U78" s="83">
        <f t="shared" si="19"/>
        <v>1300</v>
      </c>
      <c r="V78" s="83">
        <f t="shared" si="21"/>
        <v>1300</v>
      </c>
      <c r="W78" s="83">
        <f t="shared" si="22"/>
        <v>1300</v>
      </c>
      <c r="X78" s="4"/>
      <c r="Y78" s="18"/>
      <c r="Z78" s="18"/>
      <c r="AA78" s="18"/>
      <c r="AB78" s="50"/>
    </row>
    <row r="79" spans="1:28" ht="15" customHeight="1">
      <c r="A79" s="3">
        <v>65</v>
      </c>
      <c r="B79" s="34">
        <f t="shared" si="9"/>
        <v>45497</v>
      </c>
      <c r="C79" s="2">
        <f t="shared" si="10"/>
        <v>884</v>
      </c>
      <c r="D79" s="5">
        <f t="shared" si="11"/>
        <v>1620</v>
      </c>
      <c r="E79" s="35">
        <f t="shared" si="14"/>
        <v>784</v>
      </c>
      <c r="F79" s="35">
        <f t="shared" si="15"/>
        <v>844</v>
      </c>
      <c r="G79" s="35">
        <f t="shared" si="16"/>
        <v>1404</v>
      </c>
      <c r="H79" s="18">
        <f t="shared" si="23"/>
        <v>1720</v>
      </c>
      <c r="I79" s="18">
        <f t="shared" si="23"/>
        <v>1660</v>
      </c>
      <c r="J79" s="18">
        <f t="shared" si="23"/>
        <v>1100</v>
      </c>
      <c r="K79" s="18">
        <f t="shared" si="28"/>
        <v>2000</v>
      </c>
      <c r="L79" s="18">
        <f t="shared" si="28"/>
        <v>2000</v>
      </c>
      <c r="M79" s="18">
        <f t="shared" si="28"/>
        <v>2000</v>
      </c>
      <c r="N79" s="18">
        <f t="shared" si="29"/>
        <v>-280</v>
      </c>
      <c r="O79" s="18">
        <f t="shared" si="29"/>
        <v>-340</v>
      </c>
      <c r="P79" s="18">
        <f t="shared" si="29"/>
        <v>-900</v>
      </c>
      <c r="Q79" s="35">
        <f t="shared" si="13"/>
        <v>0</v>
      </c>
      <c r="R79" s="35">
        <f t="shared" si="13"/>
        <v>0</v>
      </c>
      <c r="S79" s="35">
        <f t="shared" si="13"/>
        <v>0</v>
      </c>
      <c r="T79" s="4">
        <f t="shared" ref="T79:T93" si="30">D79+C79-V79</f>
        <v>1204</v>
      </c>
      <c r="U79" s="83">
        <f t="shared" si="19"/>
        <v>1300</v>
      </c>
      <c r="V79" s="83">
        <f t="shared" si="21"/>
        <v>1300</v>
      </c>
      <c r="W79" s="83">
        <f t="shared" si="22"/>
        <v>1300</v>
      </c>
      <c r="X79" s="4"/>
      <c r="Y79" s="18"/>
      <c r="Z79" s="18"/>
      <c r="AA79" s="18"/>
      <c r="AB79" s="50"/>
    </row>
    <row r="80" spans="1:28" ht="15" customHeight="1">
      <c r="A80" s="3">
        <v>66</v>
      </c>
      <c r="B80" s="34">
        <f t="shared" ref="B80:B143" si="31">B79+1</f>
        <v>45498</v>
      </c>
      <c r="C80" s="2">
        <f t="shared" ref="C80:C143" si="32">C79</f>
        <v>884</v>
      </c>
      <c r="D80" s="5">
        <f t="shared" ref="D80:D143" si="33">D79-2</f>
        <v>1618</v>
      </c>
      <c r="E80" s="35">
        <f t="shared" si="14"/>
        <v>782</v>
      </c>
      <c r="F80" s="35">
        <f t="shared" si="15"/>
        <v>842</v>
      </c>
      <c r="G80" s="35">
        <f t="shared" si="16"/>
        <v>1402</v>
      </c>
      <c r="H80" s="18">
        <f t="shared" si="23"/>
        <v>1720</v>
      </c>
      <c r="I80" s="18">
        <f t="shared" si="23"/>
        <v>1660</v>
      </c>
      <c r="J80" s="18">
        <f t="shared" si="23"/>
        <v>1100</v>
      </c>
      <c r="K80" s="18">
        <f t="shared" ref="K80:M93" si="34">K79</f>
        <v>2000</v>
      </c>
      <c r="L80" s="18">
        <f t="shared" si="34"/>
        <v>2000</v>
      </c>
      <c r="M80" s="18">
        <f t="shared" si="34"/>
        <v>2000</v>
      </c>
      <c r="N80" s="18">
        <f t="shared" si="29"/>
        <v>-280</v>
      </c>
      <c r="O80" s="18">
        <f t="shared" si="29"/>
        <v>-340</v>
      </c>
      <c r="P80" s="18">
        <f t="shared" si="29"/>
        <v>-900</v>
      </c>
      <c r="Q80" s="35">
        <f t="shared" ref="Q80:S111" si="35">Q79</f>
        <v>0</v>
      </c>
      <c r="R80" s="35">
        <f t="shared" si="35"/>
        <v>0</v>
      </c>
      <c r="S80" s="35">
        <f t="shared" si="35"/>
        <v>0</v>
      </c>
      <c r="T80" s="4">
        <f t="shared" si="30"/>
        <v>1202</v>
      </c>
      <c r="U80" s="83">
        <f t="shared" si="19"/>
        <v>1300</v>
      </c>
      <c r="V80" s="83">
        <f t="shared" si="21"/>
        <v>1300</v>
      </c>
      <c r="W80" s="83">
        <f t="shared" si="22"/>
        <v>1300</v>
      </c>
      <c r="X80" s="4"/>
      <c r="Y80" s="18"/>
      <c r="Z80" s="18"/>
      <c r="AA80" s="18"/>
      <c r="AB80" s="50"/>
    </row>
    <row r="81" spans="1:30" ht="15" customHeight="1">
      <c r="A81" s="3">
        <v>67</v>
      </c>
      <c r="B81" s="34">
        <f t="shared" si="31"/>
        <v>45499</v>
      </c>
      <c r="C81" s="2">
        <f t="shared" si="32"/>
        <v>884</v>
      </c>
      <c r="D81" s="5">
        <f t="shared" si="33"/>
        <v>1616</v>
      </c>
      <c r="E81" s="35">
        <f t="shared" ref="E81:E93" si="36">C81+D81-H81</f>
        <v>780</v>
      </c>
      <c r="F81" s="35">
        <f t="shared" ref="F81:F93" si="37">C81+D81-I81</f>
        <v>840</v>
      </c>
      <c r="G81" s="35">
        <f t="shared" ref="G81:G93" si="38">D81+C81-J81</f>
        <v>1400</v>
      </c>
      <c r="H81" s="18">
        <f t="shared" si="23"/>
        <v>1720</v>
      </c>
      <c r="I81" s="18">
        <f t="shared" si="23"/>
        <v>1660</v>
      </c>
      <c r="J81" s="18">
        <f t="shared" si="23"/>
        <v>1100</v>
      </c>
      <c r="K81" s="18">
        <f t="shared" si="34"/>
        <v>2000</v>
      </c>
      <c r="L81" s="18">
        <f t="shared" si="34"/>
        <v>2000</v>
      </c>
      <c r="M81" s="18">
        <f t="shared" si="34"/>
        <v>2000</v>
      </c>
      <c r="N81" s="18">
        <f t="shared" ref="N81:P93" si="39">N80-Q81</f>
        <v>-280</v>
      </c>
      <c r="O81" s="18">
        <f t="shared" si="39"/>
        <v>-340</v>
      </c>
      <c r="P81" s="18">
        <f t="shared" si="39"/>
        <v>-900</v>
      </c>
      <c r="Q81" s="35">
        <f t="shared" si="35"/>
        <v>0</v>
      </c>
      <c r="R81" s="35">
        <f t="shared" si="35"/>
        <v>0</v>
      </c>
      <c r="S81" s="35">
        <f t="shared" si="35"/>
        <v>0</v>
      </c>
      <c r="T81" s="4">
        <f t="shared" si="30"/>
        <v>900</v>
      </c>
      <c r="U81" s="83">
        <f t="shared" si="19"/>
        <v>1600</v>
      </c>
      <c r="V81" s="83">
        <f t="shared" si="21"/>
        <v>1600</v>
      </c>
      <c r="W81" s="83">
        <f t="shared" si="22"/>
        <v>1600</v>
      </c>
      <c r="X81" s="89">
        <v>0.3</v>
      </c>
      <c r="Y81" s="18"/>
      <c r="Z81" s="18"/>
      <c r="AA81" s="18"/>
      <c r="AB81" s="50">
        <v>1</v>
      </c>
    </row>
    <row r="82" spans="1:30" ht="15" customHeight="1">
      <c r="A82" s="3">
        <v>68</v>
      </c>
      <c r="B82" s="34">
        <f t="shared" si="31"/>
        <v>45500</v>
      </c>
      <c r="C82" s="2">
        <f t="shared" si="32"/>
        <v>884</v>
      </c>
      <c r="D82" s="5">
        <f t="shared" si="33"/>
        <v>1614</v>
      </c>
      <c r="E82" s="35">
        <f t="shared" si="36"/>
        <v>778</v>
      </c>
      <c r="F82" s="35">
        <f t="shared" si="37"/>
        <v>838</v>
      </c>
      <c r="G82" s="35">
        <f t="shared" si="38"/>
        <v>1398</v>
      </c>
      <c r="H82" s="18">
        <f t="shared" si="23"/>
        <v>1720</v>
      </c>
      <c r="I82" s="18">
        <f t="shared" si="23"/>
        <v>1660</v>
      </c>
      <c r="J82" s="18">
        <f t="shared" si="23"/>
        <v>1100</v>
      </c>
      <c r="K82" s="18">
        <f t="shared" si="34"/>
        <v>2000</v>
      </c>
      <c r="L82" s="18">
        <f t="shared" si="34"/>
        <v>2000</v>
      </c>
      <c r="M82" s="18">
        <f t="shared" si="34"/>
        <v>2000</v>
      </c>
      <c r="N82" s="18">
        <f t="shared" si="39"/>
        <v>-280</v>
      </c>
      <c r="O82" s="18">
        <f t="shared" si="39"/>
        <v>-340</v>
      </c>
      <c r="P82" s="18">
        <f t="shared" si="39"/>
        <v>-900</v>
      </c>
      <c r="Q82" s="35">
        <f t="shared" si="35"/>
        <v>0</v>
      </c>
      <c r="R82" s="35">
        <f t="shared" si="35"/>
        <v>0</v>
      </c>
      <c r="S82" s="35">
        <f t="shared" si="35"/>
        <v>0</v>
      </c>
      <c r="T82" s="4">
        <f t="shared" si="30"/>
        <v>898</v>
      </c>
      <c r="U82" s="83">
        <f t="shared" ref="U82:U145" si="40">U81+$X82*1000-Q82</f>
        <v>1600</v>
      </c>
      <c r="V82" s="83">
        <f t="shared" si="21"/>
        <v>1600</v>
      </c>
      <c r="W82" s="83">
        <f t="shared" si="22"/>
        <v>1600</v>
      </c>
      <c r="X82" s="4"/>
      <c r="Y82" s="18"/>
      <c r="Z82" s="18"/>
      <c r="AA82" s="18"/>
      <c r="AB82" s="50"/>
    </row>
    <row r="83" spans="1:30" ht="15" customHeight="1">
      <c r="A83" s="3">
        <v>69</v>
      </c>
      <c r="B83" s="34">
        <f t="shared" si="31"/>
        <v>45501</v>
      </c>
      <c r="C83" s="2">
        <f t="shared" si="32"/>
        <v>884</v>
      </c>
      <c r="D83" s="5">
        <f t="shared" si="33"/>
        <v>1612</v>
      </c>
      <c r="E83" s="35">
        <f t="shared" si="36"/>
        <v>776</v>
      </c>
      <c r="F83" s="35">
        <f t="shared" si="37"/>
        <v>836</v>
      </c>
      <c r="G83" s="35">
        <f t="shared" si="38"/>
        <v>1396</v>
      </c>
      <c r="H83" s="18">
        <f t="shared" si="23"/>
        <v>1720</v>
      </c>
      <c r="I83" s="18">
        <f t="shared" si="23"/>
        <v>1660</v>
      </c>
      <c r="J83" s="18">
        <f t="shared" si="23"/>
        <v>1100</v>
      </c>
      <c r="K83" s="18">
        <f t="shared" si="34"/>
        <v>2000</v>
      </c>
      <c r="L83" s="18">
        <f t="shared" si="34"/>
        <v>2000</v>
      </c>
      <c r="M83" s="18">
        <f t="shared" si="34"/>
        <v>2000</v>
      </c>
      <c r="N83" s="18">
        <f t="shared" si="39"/>
        <v>-280</v>
      </c>
      <c r="O83" s="18">
        <f t="shared" si="39"/>
        <v>-340</v>
      </c>
      <c r="P83" s="18">
        <f t="shared" si="39"/>
        <v>-900</v>
      </c>
      <c r="Q83" s="35">
        <f t="shared" si="35"/>
        <v>0</v>
      </c>
      <c r="R83" s="35">
        <f t="shared" si="35"/>
        <v>0</v>
      </c>
      <c r="S83" s="35">
        <f t="shared" si="35"/>
        <v>0</v>
      </c>
      <c r="T83" s="4">
        <f t="shared" si="30"/>
        <v>896</v>
      </c>
      <c r="U83" s="83">
        <f t="shared" si="40"/>
        <v>1600</v>
      </c>
      <c r="V83" s="83">
        <f t="shared" si="21"/>
        <v>1600</v>
      </c>
      <c r="W83" s="83">
        <f t="shared" si="22"/>
        <v>1600</v>
      </c>
      <c r="X83" s="4"/>
      <c r="Y83" s="18"/>
      <c r="Z83" s="18"/>
      <c r="AA83" s="18"/>
      <c r="AB83" s="50"/>
    </row>
    <row r="84" spans="1:30" ht="15" customHeight="1">
      <c r="A84" s="3">
        <v>70</v>
      </c>
      <c r="B84" s="34">
        <f t="shared" si="31"/>
        <v>45502</v>
      </c>
      <c r="C84" s="2">
        <f t="shared" si="32"/>
        <v>884</v>
      </c>
      <c r="D84" s="5">
        <f t="shared" si="33"/>
        <v>1610</v>
      </c>
      <c r="E84" s="35">
        <f t="shared" si="36"/>
        <v>774</v>
      </c>
      <c r="F84" s="35">
        <f t="shared" si="37"/>
        <v>834</v>
      </c>
      <c r="G84" s="35">
        <f t="shared" si="38"/>
        <v>1394</v>
      </c>
      <c r="H84" s="18">
        <f t="shared" si="23"/>
        <v>1720</v>
      </c>
      <c r="I84" s="18">
        <f t="shared" si="23"/>
        <v>1660</v>
      </c>
      <c r="J84" s="18">
        <f t="shared" si="23"/>
        <v>1100</v>
      </c>
      <c r="K84" s="18">
        <f t="shared" si="34"/>
        <v>2000</v>
      </c>
      <c r="L84" s="18">
        <f t="shared" si="34"/>
        <v>2000</v>
      </c>
      <c r="M84" s="18">
        <f t="shared" si="34"/>
        <v>2000</v>
      </c>
      <c r="N84" s="18">
        <f t="shared" si="39"/>
        <v>-280</v>
      </c>
      <c r="O84" s="18">
        <f t="shared" si="39"/>
        <v>-340</v>
      </c>
      <c r="P84" s="18">
        <f t="shared" si="39"/>
        <v>-900</v>
      </c>
      <c r="Q84" s="35">
        <f t="shared" si="35"/>
        <v>0</v>
      </c>
      <c r="R84" s="35">
        <f t="shared" si="35"/>
        <v>0</v>
      </c>
      <c r="S84" s="35">
        <f t="shared" si="35"/>
        <v>0</v>
      </c>
      <c r="T84" s="4">
        <f t="shared" si="30"/>
        <v>894</v>
      </c>
      <c r="U84" s="83">
        <f t="shared" si="40"/>
        <v>1600</v>
      </c>
      <c r="V84" s="83">
        <f t="shared" si="21"/>
        <v>1600</v>
      </c>
      <c r="W84" s="83">
        <f t="shared" si="22"/>
        <v>1600</v>
      </c>
      <c r="X84" s="4"/>
      <c r="Y84" s="18"/>
      <c r="Z84" s="18"/>
      <c r="AA84" s="18"/>
      <c r="AB84" s="50"/>
    </row>
    <row r="85" spans="1:30" ht="15" customHeight="1">
      <c r="A85" s="3">
        <v>71</v>
      </c>
      <c r="B85" s="34">
        <f t="shared" si="31"/>
        <v>45503</v>
      </c>
      <c r="C85" s="2">
        <f t="shared" si="32"/>
        <v>884</v>
      </c>
      <c r="D85" s="5">
        <f t="shared" si="33"/>
        <v>1608</v>
      </c>
      <c r="E85" s="35">
        <f t="shared" si="36"/>
        <v>772</v>
      </c>
      <c r="F85" s="35">
        <f t="shared" si="37"/>
        <v>832</v>
      </c>
      <c r="G85" s="35">
        <f t="shared" si="38"/>
        <v>1392</v>
      </c>
      <c r="H85" s="18">
        <f t="shared" si="23"/>
        <v>1720</v>
      </c>
      <c r="I85" s="18">
        <f t="shared" si="23"/>
        <v>1660</v>
      </c>
      <c r="J85" s="18">
        <f t="shared" si="23"/>
        <v>1100</v>
      </c>
      <c r="K85" s="18">
        <f t="shared" si="34"/>
        <v>2000</v>
      </c>
      <c r="L85" s="18">
        <f t="shared" si="34"/>
        <v>2000</v>
      </c>
      <c r="M85" s="18">
        <f t="shared" si="34"/>
        <v>2000</v>
      </c>
      <c r="N85" s="18">
        <f t="shared" si="39"/>
        <v>-280</v>
      </c>
      <c r="O85" s="18">
        <f t="shared" si="39"/>
        <v>-340</v>
      </c>
      <c r="P85" s="18">
        <f t="shared" si="39"/>
        <v>-900</v>
      </c>
      <c r="Q85" s="35">
        <f t="shared" si="35"/>
        <v>0</v>
      </c>
      <c r="R85" s="35">
        <f t="shared" si="35"/>
        <v>0</v>
      </c>
      <c r="S85" s="35">
        <f t="shared" si="35"/>
        <v>0</v>
      </c>
      <c r="T85" s="4">
        <f t="shared" si="30"/>
        <v>892</v>
      </c>
      <c r="U85" s="83">
        <f t="shared" si="40"/>
        <v>1600</v>
      </c>
      <c r="V85" s="83">
        <f t="shared" si="21"/>
        <v>1600</v>
      </c>
      <c r="W85" s="83">
        <f t="shared" si="22"/>
        <v>1600</v>
      </c>
      <c r="X85" s="4"/>
      <c r="Y85" s="18"/>
      <c r="Z85" s="18"/>
      <c r="AA85" s="18"/>
      <c r="AB85" s="50"/>
    </row>
    <row r="86" spans="1:30" ht="15" customHeight="1">
      <c r="A86" s="3">
        <v>72</v>
      </c>
      <c r="B86" s="34">
        <f t="shared" si="31"/>
        <v>45504</v>
      </c>
      <c r="C86" s="2">
        <f t="shared" si="32"/>
        <v>884</v>
      </c>
      <c r="D86" s="5">
        <f t="shared" si="33"/>
        <v>1606</v>
      </c>
      <c r="E86" s="35">
        <f t="shared" si="36"/>
        <v>770</v>
      </c>
      <c r="F86" s="35">
        <f t="shared" si="37"/>
        <v>830</v>
      </c>
      <c r="G86" s="35">
        <f t="shared" si="38"/>
        <v>1390</v>
      </c>
      <c r="H86" s="18">
        <f t="shared" si="23"/>
        <v>1720</v>
      </c>
      <c r="I86" s="18">
        <f t="shared" si="23"/>
        <v>1660</v>
      </c>
      <c r="J86" s="18">
        <f t="shared" si="23"/>
        <v>1100</v>
      </c>
      <c r="K86" s="18">
        <f t="shared" si="34"/>
        <v>2000</v>
      </c>
      <c r="L86" s="18">
        <f t="shared" si="34"/>
        <v>2000</v>
      </c>
      <c r="M86" s="18">
        <f t="shared" si="34"/>
        <v>2000</v>
      </c>
      <c r="N86" s="18">
        <f t="shared" si="39"/>
        <v>-280</v>
      </c>
      <c r="O86" s="18">
        <f t="shared" si="39"/>
        <v>-340</v>
      </c>
      <c r="P86" s="18">
        <f t="shared" si="39"/>
        <v>-900</v>
      </c>
      <c r="Q86" s="35">
        <f t="shared" si="35"/>
        <v>0</v>
      </c>
      <c r="R86" s="35">
        <f t="shared" si="35"/>
        <v>0</v>
      </c>
      <c r="S86" s="35">
        <f t="shared" si="35"/>
        <v>0</v>
      </c>
      <c r="T86" s="4">
        <f t="shared" si="30"/>
        <v>890</v>
      </c>
      <c r="U86" s="83">
        <f t="shared" si="40"/>
        <v>1600</v>
      </c>
      <c r="V86" s="83">
        <f t="shared" ref="V86:V149" si="41">V85+$X86*1000-R86</f>
        <v>1600</v>
      </c>
      <c r="W86" s="83">
        <f t="shared" ref="W86:W149" si="42">W85+$X86*1000-S86</f>
        <v>1600</v>
      </c>
      <c r="X86" s="4"/>
      <c r="Y86" s="18"/>
      <c r="Z86" s="18"/>
      <c r="AA86" s="18"/>
      <c r="AB86" s="50"/>
    </row>
    <row r="87" spans="1:30" ht="15" customHeight="1">
      <c r="A87" s="3">
        <v>73</v>
      </c>
      <c r="B87" s="34">
        <f t="shared" si="31"/>
        <v>45505</v>
      </c>
      <c r="C87" s="2">
        <f t="shared" si="32"/>
        <v>884</v>
      </c>
      <c r="D87" s="5">
        <f t="shared" si="33"/>
        <v>1604</v>
      </c>
      <c r="E87" s="35">
        <f t="shared" si="36"/>
        <v>768</v>
      </c>
      <c r="F87" s="35">
        <f t="shared" si="37"/>
        <v>828</v>
      </c>
      <c r="G87" s="35">
        <f t="shared" si="38"/>
        <v>1388</v>
      </c>
      <c r="H87" s="18">
        <f t="shared" si="23"/>
        <v>1720</v>
      </c>
      <c r="I87" s="18">
        <f t="shared" si="23"/>
        <v>1660</v>
      </c>
      <c r="J87" s="18">
        <f t="shared" si="23"/>
        <v>1100</v>
      </c>
      <c r="K87" s="18">
        <f t="shared" si="34"/>
        <v>2000</v>
      </c>
      <c r="L87" s="18">
        <f t="shared" si="34"/>
        <v>2000</v>
      </c>
      <c r="M87" s="18">
        <f t="shared" si="34"/>
        <v>2000</v>
      </c>
      <c r="N87" s="18">
        <f t="shared" si="39"/>
        <v>-280</v>
      </c>
      <c r="O87" s="18">
        <f t="shared" si="39"/>
        <v>-340</v>
      </c>
      <c r="P87" s="18">
        <f t="shared" si="39"/>
        <v>-900</v>
      </c>
      <c r="Q87" s="35">
        <f t="shared" si="35"/>
        <v>0</v>
      </c>
      <c r="R87" s="35">
        <f t="shared" si="35"/>
        <v>0</v>
      </c>
      <c r="S87" s="35">
        <f t="shared" si="35"/>
        <v>0</v>
      </c>
      <c r="T87" s="4">
        <f t="shared" si="30"/>
        <v>888</v>
      </c>
      <c r="U87" s="83">
        <f t="shared" si="40"/>
        <v>1600</v>
      </c>
      <c r="V87" s="83">
        <f t="shared" si="41"/>
        <v>1600</v>
      </c>
      <c r="W87" s="83">
        <f t="shared" si="42"/>
        <v>1600</v>
      </c>
      <c r="X87" s="4"/>
      <c r="Y87" s="18"/>
      <c r="Z87" s="18"/>
      <c r="AA87" s="18"/>
      <c r="AB87" s="50"/>
      <c r="AD87" s="57">
        <v>45355</v>
      </c>
    </row>
    <row r="88" spans="1:30" ht="15" customHeight="1">
      <c r="A88" s="3">
        <v>74</v>
      </c>
      <c r="B88" s="34">
        <f t="shared" si="31"/>
        <v>45506</v>
      </c>
      <c r="C88" s="2">
        <f t="shared" si="32"/>
        <v>884</v>
      </c>
      <c r="D88" s="5">
        <f t="shared" si="33"/>
        <v>1602</v>
      </c>
      <c r="E88" s="35">
        <f t="shared" si="36"/>
        <v>766</v>
      </c>
      <c r="F88" s="35">
        <f t="shared" si="37"/>
        <v>826</v>
      </c>
      <c r="G88" s="35">
        <f t="shared" si="38"/>
        <v>1386</v>
      </c>
      <c r="H88" s="18">
        <f t="shared" si="23"/>
        <v>1720</v>
      </c>
      <c r="I88" s="18">
        <f t="shared" si="23"/>
        <v>1660</v>
      </c>
      <c r="J88" s="18">
        <f t="shared" si="23"/>
        <v>1100</v>
      </c>
      <c r="K88" s="18">
        <f t="shared" si="34"/>
        <v>2000</v>
      </c>
      <c r="L88" s="18">
        <f t="shared" si="34"/>
        <v>2000</v>
      </c>
      <c r="M88" s="18">
        <f t="shared" si="34"/>
        <v>2000</v>
      </c>
      <c r="N88" s="18">
        <f t="shared" si="39"/>
        <v>-280</v>
      </c>
      <c r="O88" s="18">
        <f t="shared" si="39"/>
        <v>-340</v>
      </c>
      <c r="P88" s="18">
        <f t="shared" si="39"/>
        <v>-900</v>
      </c>
      <c r="Q88" s="35">
        <f t="shared" si="35"/>
        <v>0</v>
      </c>
      <c r="R88" s="35">
        <f t="shared" si="35"/>
        <v>0</v>
      </c>
      <c r="S88" s="35">
        <f t="shared" si="35"/>
        <v>0</v>
      </c>
      <c r="T88" s="4">
        <f t="shared" si="30"/>
        <v>886</v>
      </c>
      <c r="U88" s="83">
        <f t="shared" si="40"/>
        <v>1600</v>
      </c>
      <c r="V88" s="83">
        <f t="shared" si="41"/>
        <v>1600</v>
      </c>
      <c r="W88" s="83">
        <f t="shared" si="42"/>
        <v>1600</v>
      </c>
      <c r="X88" s="4"/>
      <c r="Y88" s="18"/>
      <c r="Z88" s="18"/>
      <c r="AA88" s="18"/>
      <c r="AB88" s="50"/>
      <c r="AD88" s="57">
        <v>45359</v>
      </c>
    </row>
    <row r="89" spans="1:30" ht="15" customHeight="1">
      <c r="A89" s="3">
        <v>75</v>
      </c>
      <c r="B89" s="34">
        <f t="shared" si="31"/>
        <v>45507</v>
      </c>
      <c r="C89" s="2">
        <f t="shared" si="32"/>
        <v>884</v>
      </c>
      <c r="D89" s="5">
        <f t="shared" si="33"/>
        <v>1600</v>
      </c>
      <c r="E89" s="35">
        <f t="shared" si="36"/>
        <v>764</v>
      </c>
      <c r="F89" s="35">
        <f t="shared" si="37"/>
        <v>824</v>
      </c>
      <c r="G89" s="35">
        <f t="shared" si="38"/>
        <v>1384</v>
      </c>
      <c r="H89" s="18">
        <f t="shared" si="23"/>
        <v>1720</v>
      </c>
      <c r="I89" s="18">
        <f t="shared" si="23"/>
        <v>1660</v>
      </c>
      <c r="J89" s="18">
        <f t="shared" si="23"/>
        <v>1100</v>
      </c>
      <c r="K89" s="18">
        <f t="shared" si="34"/>
        <v>2000</v>
      </c>
      <c r="L89" s="18">
        <f t="shared" si="34"/>
        <v>2000</v>
      </c>
      <c r="M89" s="18">
        <f t="shared" si="34"/>
        <v>2000</v>
      </c>
      <c r="N89" s="18">
        <f t="shared" si="39"/>
        <v>-280</v>
      </c>
      <c r="O89" s="18">
        <f t="shared" si="39"/>
        <v>-340</v>
      </c>
      <c r="P89" s="18">
        <f t="shared" si="39"/>
        <v>-900</v>
      </c>
      <c r="Q89" s="35">
        <f t="shared" si="35"/>
        <v>0</v>
      </c>
      <c r="R89" s="35">
        <f t="shared" si="35"/>
        <v>0</v>
      </c>
      <c r="S89" s="35">
        <f t="shared" si="35"/>
        <v>0</v>
      </c>
      <c r="T89" s="4">
        <f t="shared" si="30"/>
        <v>884</v>
      </c>
      <c r="U89" s="83">
        <f t="shared" si="40"/>
        <v>1600</v>
      </c>
      <c r="V89" s="83">
        <f t="shared" si="41"/>
        <v>1600</v>
      </c>
      <c r="W89" s="83">
        <f t="shared" si="42"/>
        <v>1600</v>
      </c>
      <c r="X89" s="4"/>
      <c r="Y89" s="18"/>
      <c r="Z89" s="18"/>
      <c r="AA89" s="18"/>
      <c r="AB89" s="50"/>
      <c r="AD89" s="57">
        <v>45364</v>
      </c>
    </row>
    <row r="90" spans="1:30" ht="15" customHeight="1">
      <c r="A90" s="3">
        <v>76</v>
      </c>
      <c r="B90" s="34">
        <f t="shared" si="31"/>
        <v>45508</v>
      </c>
      <c r="C90" s="2">
        <f t="shared" si="32"/>
        <v>884</v>
      </c>
      <c r="D90" s="5">
        <f t="shared" si="33"/>
        <v>1598</v>
      </c>
      <c r="E90" s="35">
        <f t="shared" si="36"/>
        <v>762</v>
      </c>
      <c r="F90" s="35">
        <f t="shared" si="37"/>
        <v>822</v>
      </c>
      <c r="G90" s="35">
        <f t="shared" si="38"/>
        <v>1382</v>
      </c>
      <c r="H90" s="18">
        <f t="shared" si="23"/>
        <v>1720</v>
      </c>
      <c r="I90" s="18">
        <f t="shared" si="23"/>
        <v>1660</v>
      </c>
      <c r="J90" s="18">
        <f t="shared" si="23"/>
        <v>1100</v>
      </c>
      <c r="K90" s="18">
        <f t="shared" si="34"/>
        <v>2000</v>
      </c>
      <c r="L90" s="18">
        <f t="shared" si="34"/>
        <v>2000</v>
      </c>
      <c r="M90" s="18">
        <f t="shared" si="34"/>
        <v>2000</v>
      </c>
      <c r="N90" s="18">
        <f t="shared" si="39"/>
        <v>-280</v>
      </c>
      <c r="O90" s="18">
        <f t="shared" si="39"/>
        <v>-340</v>
      </c>
      <c r="P90" s="18">
        <f t="shared" si="39"/>
        <v>-900</v>
      </c>
      <c r="Q90" s="35">
        <f t="shared" si="35"/>
        <v>0</v>
      </c>
      <c r="R90" s="35">
        <f t="shared" si="35"/>
        <v>0</v>
      </c>
      <c r="S90" s="35">
        <f t="shared" si="35"/>
        <v>0</v>
      </c>
      <c r="T90" s="4">
        <f t="shared" si="30"/>
        <v>882</v>
      </c>
      <c r="U90" s="83">
        <f t="shared" si="40"/>
        <v>1600</v>
      </c>
      <c r="V90" s="83">
        <f t="shared" si="41"/>
        <v>1600</v>
      </c>
      <c r="W90" s="83">
        <f t="shared" si="42"/>
        <v>1600</v>
      </c>
      <c r="X90" s="4"/>
      <c r="Y90" s="18"/>
      <c r="Z90" s="18"/>
      <c r="AA90" s="18"/>
      <c r="AB90" s="50"/>
    </row>
    <row r="91" spans="1:30" ht="15" customHeight="1">
      <c r="A91" s="3">
        <v>77</v>
      </c>
      <c r="B91" s="34">
        <f t="shared" si="31"/>
        <v>45509</v>
      </c>
      <c r="C91" s="2">
        <f t="shared" si="32"/>
        <v>884</v>
      </c>
      <c r="D91" s="5">
        <f t="shared" si="33"/>
        <v>1596</v>
      </c>
      <c r="E91" s="35">
        <f t="shared" si="36"/>
        <v>760</v>
      </c>
      <c r="F91" s="35">
        <f t="shared" si="37"/>
        <v>820</v>
      </c>
      <c r="G91" s="35">
        <f t="shared" si="38"/>
        <v>1380</v>
      </c>
      <c r="H91" s="18">
        <f t="shared" si="23"/>
        <v>1720</v>
      </c>
      <c r="I91" s="18">
        <f t="shared" si="23"/>
        <v>1660</v>
      </c>
      <c r="J91" s="18">
        <f t="shared" si="23"/>
        <v>1100</v>
      </c>
      <c r="K91" s="18">
        <f t="shared" si="34"/>
        <v>2000</v>
      </c>
      <c r="L91" s="18">
        <f t="shared" si="34"/>
        <v>2000</v>
      </c>
      <c r="M91" s="18">
        <f t="shared" si="34"/>
        <v>2000</v>
      </c>
      <c r="N91" s="18">
        <f t="shared" si="39"/>
        <v>-280</v>
      </c>
      <c r="O91" s="18">
        <f t="shared" si="39"/>
        <v>-340</v>
      </c>
      <c r="P91" s="18">
        <f t="shared" si="39"/>
        <v>-900</v>
      </c>
      <c r="Q91" s="35">
        <f t="shared" si="35"/>
        <v>0</v>
      </c>
      <c r="R91" s="35">
        <f t="shared" si="35"/>
        <v>0</v>
      </c>
      <c r="S91" s="35">
        <f t="shared" si="35"/>
        <v>0</v>
      </c>
      <c r="T91" s="4">
        <f t="shared" si="30"/>
        <v>880</v>
      </c>
      <c r="U91" s="83">
        <f t="shared" si="40"/>
        <v>1600</v>
      </c>
      <c r="V91" s="83">
        <f t="shared" si="41"/>
        <v>1600</v>
      </c>
      <c r="W91" s="83">
        <f t="shared" si="42"/>
        <v>1600</v>
      </c>
      <c r="X91" s="4"/>
      <c r="Y91" s="18"/>
      <c r="Z91" s="18"/>
      <c r="AA91" s="18"/>
      <c r="AB91" s="50"/>
    </row>
    <row r="92" spans="1:30" ht="15" customHeight="1">
      <c r="A92" s="3">
        <v>78</v>
      </c>
      <c r="B92" s="34">
        <f t="shared" si="31"/>
        <v>45510</v>
      </c>
      <c r="C92" s="2">
        <f t="shared" si="32"/>
        <v>884</v>
      </c>
      <c r="D92" s="5">
        <f t="shared" si="33"/>
        <v>1594</v>
      </c>
      <c r="E92" s="35">
        <f t="shared" si="36"/>
        <v>758</v>
      </c>
      <c r="F92" s="35">
        <f t="shared" si="37"/>
        <v>818</v>
      </c>
      <c r="G92" s="35">
        <f t="shared" si="38"/>
        <v>1378</v>
      </c>
      <c r="H92" s="18">
        <f t="shared" si="23"/>
        <v>1720</v>
      </c>
      <c r="I92" s="18">
        <f t="shared" si="23"/>
        <v>1660</v>
      </c>
      <c r="J92" s="18">
        <f t="shared" si="23"/>
        <v>1100</v>
      </c>
      <c r="K92" s="18">
        <f t="shared" si="34"/>
        <v>2000</v>
      </c>
      <c r="L92" s="18">
        <f t="shared" si="34"/>
        <v>2000</v>
      </c>
      <c r="M92" s="18">
        <f t="shared" si="34"/>
        <v>2000</v>
      </c>
      <c r="N92" s="18">
        <f t="shared" si="39"/>
        <v>-280</v>
      </c>
      <c r="O92" s="18">
        <f t="shared" si="39"/>
        <v>-340</v>
      </c>
      <c r="P92" s="18">
        <f t="shared" si="39"/>
        <v>-900</v>
      </c>
      <c r="Q92" s="35">
        <f t="shared" si="35"/>
        <v>0</v>
      </c>
      <c r="R92" s="35">
        <f t="shared" si="35"/>
        <v>0</v>
      </c>
      <c r="S92" s="35">
        <f t="shared" si="35"/>
        <v>0</v>
      </c>
      <c r="T92" s="4">
        <f t="shared" si="30"/>
        <v>878</v>
      </c>
      <c r="U92" s="83">
        <f t="shared" si="40"/>
        <v>1600</v>
      </c>
      <c r="V92" s="83">
        <f t="shared" si="41"/>
        <v>1600</v>
      </c>
      <c r="W92" s="83">
        <f t="shared" si="42"/>
        <v>1600</v>
      </c>
      <c r="X92" s="4"/>
      <c r="Y92" s="18"/>
      <c r="Z92" s="18"/>
      <c r="AA92" s="18"/>
      <c r="AB92" s="50"/>
    </row>
    <row r="93" spans="1:30" ht="15" customHeight="1">
      <c r="A93" s="3">
        <v>79</v>
      </c>
      <c r="B93" s="34">
        <f t="shared" si="31"/>
        <v>45511</v>
      </c>
      <c r="C93" s="2">
        <f t="shared" si="32"/>
        <v>884</v>
      </c>
      <c r="D93" s="5">
        <f t="shared" si="33"/>
        <v>1592</v>
      </c>
      <c r="E93" s="35">
        <f t="shared" si="36"/>
        <v>756</v>
      </c>
      <c r="F93" s="35">
        <f t="shared" si="37"/>
        <v>816</v>
      </c>
      <c r="G93" s="35">
        <f t="shared" si="38"/>
        <v>1376</v>
      </c>
      <c r="H93" s="18">
        <f t="shared" si="23"/>
        <v>1720</v>
      </c>
      <c r="I93" s="18">
        <f t="shared" si="23"/>
        <v>1660</v>
      </c>
      <c r="J93" s="18">
        <f t="shared" si="23"/>
        <v>1100</v>
      </c>
      <c r="K93" s="18">
        <f t="shared" si="34"/>
        <v>2000</v>
      </c>
      <c r="L93" s="18">
        <f t="shared" si="34"/>
        <v>2000</v>
      </c>
      <c r="M93" s="18">
        <f t="shared" si="34"/>
        <v>2000</v>
      </c>
      <c r="N93" s="18">
        <f t="shared" si="39"/>
        <v>-280</v>
      </c>
      <c r="O93" s="18">
        <f t="shared" si="39"/>
        <v>-340</v>
      </c>
      <c r="P93" s="18">
        <f t="shared" si="39"/>
        <v>-900</v>
      </c>
      <c r="Q93" s="35">
        <f t="shared" si="35"/>
        <v>0</v>
      </c>
      <c r="R93" s="35">
        <f t="shared" si="35"/>
        <v>0</v>
      </c>
      <c r="S93" s="35">
        <f t="shared" si="35"/>
        <v>0</v>
      </c>
      <c r="T93" s="4">
        <f t="shared" si="30"/>
        <v>876</v>
      </c>
      <c r="U93" s="83">
        <f t="shared" si="40"/>
        <v>1600</v>
      </c>
      <c r="V93" s="83">
        <f t="shared" si="41"/>
        <v>1600</v>
      </c>
      <c r="W93" s="83">
        <f t="shared" si="42"/>
        <v>1600</v>
      </c>
      <c r="X93" s="4"/>
      <c r="Y93" s="18"/>
      <c r="Z93" s="18"/>
      <c r="AA93" s="18"/>
      <c r="AB93" s="50"/>
    </row>
    <row r="94" spans="1:30" ht="15" customHeight="1">
      <c r="A94" s="3">
        <v>80</v>
      </c>
      <c r="B94" s="34">
        <f t="shared" si="31"/>
        <v>45512</v>
      </c>
      <c r="C94" s="2">
        <f t="shared" si="32"/>
        <v>884</v>
      </c>
      <c r="D94" s="5">
        <f t="shared" si="33"/>
        <v>1590</v>
      </c>
      <c r="E94" s="35">
        <f t="shared" ref="E94:E117" si="43">C94+D94-H94</f>
        <v>754</v>
      </c>
      <c r="F94" s="35">
        <f t="shared" ref="F94:F117" si="44">C94+D94-I94</f>
        <v>814</v>
      </c>
      <c r="G94" s="35">
        <f t="shared" ref="G94:G117" si="45">D94+C94-J94</f>
        <v>1374</v>
      </c>
      <c r="H94" s="18">
        <f t="shared" ref="H94:H117" si="46">K94+N94</f>
        <v>1720</v>
      </c>
      <c r="I94" s="18">
        <f t="shared" ref="I94:I117" si="47">L94+O94</f>
        <v>1660</v>
      </c>
      <c r="J94" s="18">
        <f t="shared" ref="J94:J117" si="48">M94+P94</f>
        <v>1100</v>
      </c>
      <c r="K94" s="18">
        <f t="shared" ref="K94:M94" si="49">K93</f>
        <v>2000</v>
      </c>
      <c r="L94" s="18">
        <f t="shared" si="49"/>
        <v>2000</v>
      </c>
      <c r="M94" s="18">
        <f t="shared" si="49"/>
        <v>2000</v>
      </c>
      <c r="N94" s="18">
        <f t="shared" ref="N94:N117" si="50">N93-Q94</f>
        <v>-280</v>
      </c>
      <c r="O94" s="18">
        <f t="shared" ref="O94:O117" si="51">O93-R94</f>
        <v>-340</v>
      </c>
      <c r="P94" s="18">
        <f t="shared" ref="P94:P117" si="52">P93-S94</f>
        <v>-900</v>
      </c>
      <c r="Q94" s="35">
        <f t="shared" si="35"/>
        <v>0</v>
      </c>
      <c r="R94" s="35">
        <f t="shared" si="35"/>
        <v>0</v>
      </c>
      <c r="S94" s="35">
        <f t="shared" si="35"/>
        <v>0</v>
      </c>
      <c r="T94" s="4">
        <f t="shared" ref="T94:T117" si="53">D94+C94-V94</f>
        <v>874</v>
      </c>
      <c r="U94" s="83">
        <f t="shared" si="40"/>
        <v>1600</v>
      </c>
      <c r="V94" s="83">
        <f t="shared" si="41"/>
        <v>1600</v>
      </c>
      <c r="W94" s="83">
        <f t="shared" si="42"/>
        <v>1600</v>
      </c>
      <c r="X94" s="4"/>
      <c r="Y94" s="18"/>
      <c r="Z94" s="18"/>
      <c r="AA94" s="18"/>
      <c r="AB94" s="50"/>
    </row>
    <row r="95" spans="1:30" ht="15" customHeight="1">
      <c r="A95" s="3">
        <v>81</v>
      </c>
      <c r="B95" s="34">
        <f t="shared" si="31"/>
        <v>45513</v>
      </c>
      <c r="C95" s="2">
        <f t="shared" si="32"/>
        <v>884</v>
      </c>
      <c r="D95" s="5">
        <f t="shared" si="33"/>
        <v>1588</v>
      </c>
      <c r="E95" s="35">
        <f t="shared" si="43"/>
        <v>752</v>
      </c>
      <c r="F95" s="35">
        <f t="shared" si="44"/>
        <v>812</v>
      </c>
      <c r="G95" s="35">
        <f t="shared" si="45"/>
        <v>1372</v>
      </c>
      <c r="H95" s="18">
        <f t="shared" si="46"/>
        <v>1720</v>
      </c>
      <c r="I95" s="18">
        <f t="shared" si="47"/>
        <v>1660</v>
      </c>
      <c r="J95" s="18">
        <f t="shared" si="48"/>
        <v>1100</v>
      </c>
      <c r="K95" s="18">
        <f t="shared" ref="K95:M95" si="54">K94</f>
        <v>2000</v>
      </c>
      <c r="L95" s="18">
        <f t="shared" si="54"/>
        <v>2000</v>
      </c>
      <c r="M95" s="18">
        <f t="shared" si="54"/>
        <v>2000</v>
      </c>
      <c r="N95" s="18">
        <f t="shared" si="50"/>
        <v>-280</v>
      </c>
      <c r="O95" s="18">
        <f t="shared" si="51"/>
        <v>-340</v>
      </c>
      <c r="P95" s="18">
        <f t="shared" si="52"/>
        <v>-900</v>
      </c>
      <c r="Q95" s="35">
        <f t="shared" si="35"/>
        <v>0</v>
      </c>
      <c r="R95" s="35">
        <f t="shared" si="35"/>
        <v>0</v>
      </c>
      <c r="S95" s="35">
        <f t="shared" si="35"/>
        <v>0</v>
      </c>
      <c r="T95" s="4">
        <f t="shared" si="53"/>
        <v>872</v>
      </c>
      <c r="U95" s="83">
        <f t="shared" si="40"/>
        <v>1600</v>
      </c>
      <c r="V95" s="83">
        <f t="shared" si="41"/>
        <v>1600</v>
      </c>
      <c r="W95" s="83">
        <f t="shared" si="42"/>
        <v>1600</v>
      </c>
      <c r="X95" s="4"/>
      <c r="Y95" s="18"/>
      <c r="Z95" s="18"/>
      <c r="AA95" s="18"/>
      <c r="AB95" s="50"/>
    </row>
    <row r="96" spans="1:30" ht="15" customHeight="1">
      <c r="A96" s="3">
        <v>82</v>
      </c>
      <c r="B96" s="34">
        <f t="shared" si="31"/>
        <v>45514</v>
      </c>
      <c r="C96" s="2">
        <f t="shared" si="32"/>
        <v>884</v>
      </c>
      <c r="D96" s="5">
        <f t="shared" si="33"/>
        <v>1586</v>
      </c>
      <c r="E96" s="35">
        <f t="shared" si="43"/>
        <v>750</v>
      </c>
      <c r="F96" s="35">
        <f t="shared" si="44"/>
        <v>810</v>
      </c>
      <c r="G96" s="35">
        <f t="shared" si="45"/>
        <v>1370</v>
      </c>
      <c r="H96" s="18">
        <f t="shared" si="46"/>
        <v>1720</v>
      </c>
      <c r="I96" s="18">
        <f t="shared" si="47"/>
        <v>1660</v>
      </c>
      <c r="J96" s="18">
        <f t="shared" si="48"/>
        <v>1100</v>
      </c>
      <c r="K96" s="18">
        <f t="shared" ref="K96:M96" si="55">K95</f>
        <v>2000</v>
      </c>
      <c r="L96" s="18">
        <f t="shared" si="55"/>
        <v>2000</v>
      </c>
      <c r="M96" s="18">
        <f t="shared" si="55"/>
        <v>2000</v>
      </c>
      <c r="N96" s="18">
        <f t="shared" si="50"/>
        <v>-280</v>
      </c>
      <c r="O96" s="18">
        <f t="shared" si="51"/>
        <v>-340</v>
      </c>
      <c r="P96" s="18">
        <f t="shared" si="52"/>
        <v>-900</v>
      </c>
      <c r="Q96" s="35">
        <f t="shared" si="35"/>
        <v>0</v>
      </c>
      <c r="R96" s="35">
        <f t="shared" si="35"/>
        <v>0</v>
      </c>
      <c r="S96" s="35">
        <f t="shared" si="35"/>
        <v>0</v>
      </c>
      <c r="T96" s="4">
        <f t="shared" si="53"/>
        <v>870</v>
      </c>
      <c r="U96" s="83">
        <f t="shared" si="40"/>
        <v>1600</v>
      </c>
      <c r="V96" s="83">
        <f t="shared" si="41"/>
        <v>1600</v>
      </c>
      <c r="W96" s="83">
        <f t="shared" si="42"/>
        <v>1600</v>
      </c>
      <c r="X96" s="4"/>
      <c r="Y96" s="18"/>
      <c r="Z96" s="18"/>
      <c r="AA96" s="18"/>
      <c r="AB96" s="50"/>
    </row>
    <row r="97" spans="1:28" ht="15" customHeight="1">
      <c r="A97" s="3">
        <v>83</v>
      </c>
      <c r="B97" s="34">
        <f t="shared" si="31"/>
        <v>45515</v>
      </c>
      <c r="C97" s="2">
        <f t="shared" si="32"/>
        <v>884</v>
      </c>
      <c r="D97" s="5">
        <f t="shared" si="33"/>
        <v>1584</v>
      </c>
      <c r="E97" s="35">
        <f t="shared" si="43"/>
        <v>748</v>
      </c>
      <c r="F97" s="35">
        <f t="shared" si="44"/>
        <v>808</v>
      </c>
      <c r="G97" s="35">
        <f t="shared" si="45"/>
        <v>1368</v>
      </c>
      <c r="H97" s="18">
        <f t="shared" si="46"/>
        <v>1720</v>
      </c>
      <c r="I97" s="18">
        <f t="shared" si="47"/>
        <v>1660</v>
      </c>
      <c r="J97" s="18">
        <f t="shared" si="48"/>
        <v>1100</v>
      </c>
      <c r="K97" s="18">
        <f t="shared" ref="K97:M97" si="56">K96</f>
        <v>2000</v>
      </c>
      <c r="L97" s="18">
        <f t="shared" si="56"/>
        <v>2000</v>
      </c>
      <c r="M97" s="18">
        <f t="shared" si="56"/>
        <v>2000</v>
      </c>
      <c r="N97" s="18">
        <f t="shared" si="50"/>
        <v>-280</v>
      </c>
      <c r="O97" s="18">
        <f t="shared" si="51"/>
        <v>-340</v>
      </c>
      <c r="P97" s="18">
        <f t="shared" si="52"/>
        <v>-900</v>
      </c>
      <c r="Q97" s="35">
        <f t="shared" si="35"/>
        <v>0</v>
      </c>
      <c r="R97" s="35">
        <f t="shared" si="35"/>
        <v>0</v>
      </c>
      <c r="S97" s="35">
        <f t="shared" si="35"/>
        <v>0</v>
      </c>
      <c r="T97" s="4">
        <f t="shared" si="53"/>
        <v>868</v>
      </c>
      <c r="U97" s="83">
        <f t="shared" si="40"/>
        <v>1600</v>
      </c>
      <c r="V97" s="83">
        <f t="shared" si="41"/>
        <v>1600</v>
      </c>
      <c r="W97" s="83">
        <f t="shared" si="42"/>
        <v>1600</v>
      </c>
      <c r="X97" s="4"/>
      <c r="Y97" s="18"/>
      <c r="Z97" s="18"/>
      <c r="AA97" s="18"/>
      <c r="AB97" s="50"/>
    </row>
    <row r="98" spans="1:28" ht="15" customHeight="1">
      <c r="A98" s="3">
        <v>84</v>
      </c>
      <c r="B98" s="34">
        <f t="shared" si="31"/>
        <v>45516</v>
      </c>
      <c r="C98" s="2">
        <f t="shared" si="32"/>
        <v>884</v>
      </c>
      <c r="D98" s="5">
        <f t="shared" si="33"/>
        <v>1582</v>
      </c>
      <c r="E98" s="35">
        <f t="shared" si="43"/>
        <v>746</v>
      </c>
      <c r="F98" s="35">
        <f t="shared" si="44"/>
        <v>806</v>
      </c>
      <c r="G98" s="35">
        <f t="shared" si="45"/>
        <v>1366</v>
      </c>
      <c r="H98" s="18">
        <f t="shared" si="46"/>
        <v>1720</v>
      </c>
      <c r="I98" s="18">
        <f t="shared" si="47"/>
        <v>1660</v>
      </c>
      <c r="J98" s="18">
        <f t="shared" si="48"/>
        <v>1100</v>
      </c>
      <c r="K98" s="18">
        <f t="shared" ref="K98:M98" si="57">K97</f>
        <v>2000</v>
      </c>
      <c r="L98" s="18">
        <f t="shared" si="57"/>
        <v>2000</v>
      </c>
      <c r="M98" s="18">
        <f t="shared" si="57"/>
        <v>2000</v>
      </c>
      <c r="N98" s="18">
        <f t="shared" si="50"/>
        <v>-280</v>
      </c>
      <c r="O98" s="18">
        <f t="shared" si="51"/>
        <v>-340</v>
      </c>
      <c r="P98" s="18">
        <f t="shared" si="52"/>
        <v>-900</v>
      </c>
      <c r="Q98" s="35">
        <f t="shared" si="35"/>
        <v>0</v>
      </c>
      <c r="R98" s="35">
        <f t="shared" si="35"/>
        <v>0</v>
      </c>
      <c r="S98" s="35">
        <f t="shared" si="35"/>
        <v>0</v>
      </c>
      <c r="T98" s="4">
        <f t="shared" si="53"/>
        <v>866</v>
      </c>
      <c r="U98" s="83">
        <f t="shared" si="40"/>
        <v>1600</v>
      </c>
      <c r="V98" s="83">
        <f t="shared" si="41"/>
        <v>1600</v>
      </c>
      <c r="W98" s="83">
        <f t="shared" si="42"/>
        <v>1600</v>
      </c>
      <c r="X98" s="4"/>
      <c r="Y98" s="18"/>
      <c r="Z98" s="18"/>
      <c r="AA98" s="18"/>
      <c r="AB98" s="50"/>
    </row>
    <row r="99" spans="1:28" ht="15" customHeight="1">
      <c r="A99" s="3">
        <v>85</v>
      </c>
      <c r="B99" s="34">
        <f t="shared" si="31"/>
        <v>45517</v>
      </c>
      <c r="C99" s="2">
        <f t="shared" si="32"/>
        <v>884</v>
      </c>
      <c r="D99" s="5">
        <f t="shared" si="33"/>
        <v>1580</v>
      </c>
      <c r="E99" s="35">
        <f t="shared" si="43"/>
        <v>744</v>
      </c>
      <c r="F99" s="35">
        <f t="shared" si="44"/>
        <v>804</v>
      </c>
      <c r="G99" s="35">
        <f t="shared" si="45"/>
        <v>1364</v>
      </c>
      <c r="H99" s="18">
        <f t="shared" si="46"/>
        <v>1720</v>
      </c>
      <c r="I99" s="18">
        <f t="shared" si="47"/>
        <v>1660</v>
      </c>
      <c r="J99" s="18">
        <f t="shared" si="48"/>
        <v>1100</v>
      </c>
      <c r="K99" s="18">
        <f t="shared" ref="K99:M99" si="58">K98</f>
        <v>2000</v>
      </c>
      <c r="L99" s="18">
        <f t="shared" si="58"/>
        <v>2000</v>
      </c>
      <c r="M99" s="18">
        <f t="shared" si="58"/>
        <v>2000</v>
      </c>
      <c r="N99" s="18">
        <f t="shared" si="50"/>
        <v>-280</v>
      </c>
      <c r="O99" s="18">
        <f t="shared" si="51"/>
        <v>-340</v>
      </c>
      <c r="P99" s="18">
        <f t="shared" si="52"/>
        <v>-900</v>
      </c>
      <c r="Q99" s="35">
        <f t="shared" si="35"/>
        <v>0</v>
      </c>
      <c r="R99" s="35">
        <f t="shared" si="35"/>
        <v>0</v>
      </c>
      <c r="S99" s="35">
        <f t="shared" si="35"/>
        <v>0</v>
      </c>
      <c r="T99" s="4">
        <f t="shared" si="53"/>
        <v>864</v>
      </c>
      <c r="U99" s="83">
        <f t="shared" si="40"/>
        <v>1600</v>
      </c>
      <c r="V99" s="83">
        <f t="shared" si="41"/>
        <v>1600</v>
      </c>
      <c r="W99" s="83">
        <f t="shared" si="42"/>
        <v>1600</v>
      </c>
      <c r="X99" s="4"/>
      <c r="Y99" s="18"/>
      <c r="Z99" s="18"/>
      <c r="AA99" s="18"/>
      <c r="AB99" s="50"/>
    </row>
    <row r="100" spans="1:28" ht="15" customHeight="1">
      <c r="A100" s="3">
        <v>86</v>
      </c>
      <c r="B100" s="34">
        <f t="shared" si="31"/>
        <v>45518</v>
      </c>
      <c r="C100" s="2">
        <f t="shared" si="32"/>
        <v>884</v>
      </c>
      <c r="D100" s="5">
        <f t="shared" si="33"/>
        <v>1578</v>
      </c>
      <c r="E100" s="35">
        <f t="shared" si="43"/>
        <v>742</v>
      </c>
      <c r="F100" s="35">
        <f t="shared" si="44"/>
        <v>802</v>
      </c>
      <c r="G100" s="35">
        <f t="shared" si="45"/>
        <v>1362</v>
      </c>
      <c r="H100" s="18">
        <f t="shared" si="46"/>
        <v>1720</v>
      </c>
      <c r="I100" s="18">
        <f t="shared" si="47"/>
        <v>1660</v>
      </c>
      <c r="J100" s="18">
        <f t="shared" si="48"/>
        <v>1100</v>
      </c>
      <c r="K100" s="18">
        <f t="shared" ref="K100:M100" si="59">K99</f>
        <v>2000</v>
      </c>
      <c r="L100" s="18">
        <f t="shared" si="59"/>
        <v>2000</v>
      </c>
      <c r="M100" s="18">
        <f t="shared" si="59"/>
        <v>2000</v>
      </c>
      <c r="N100" s="18">
        <f t="shared" si="50"/>
        <v>-280</v>
      </c>
      <c r="O100" s="18">
        <f t="shared" si="51"/>
        <v>-340</v>
      </c>
      <c r="P100" s="18">
        <f t="shared" si="52"/>
        <v>-900</v>
      </c>
      <c r="Q100" s="35">
        <f t="shared" si="35"/>
        <v>0</v>
      </c>
      <c r="R100" s="35">
        <f t="shared" si="35"/>
        <v>0</v>
      </c>
      <c r="S100" s="35">
        <f t="shared" si="35"/>
        <v>0</v>
      </c>
      <c r="T100" s="4">
        <f t="shared" si="53"/>
        <v>862</v>
      </c>
      <c r="U100" s="83">
        <f t="shared" si="40"/>
        <v>1600</v>
      </c>
      <c r="V100" s="83">
        <f t="shared" si="41"/>
        <v>1600</v>
      </c>
      <c r="W100" s="83">
        <f t="shared" si="42"/>
        <v>1600</v>
      </c>
      <c r="X100" s="4"/>
      <c r="Y100" s="18"/>
      <c r="Z100" s="18"/>
      <c r="AA100" s="18"/>
      <c r="AB100" s="50"/>
    </row>
    <row r="101" spans="1:28" ht="15" customHeight="1">
      <c r="A101" s="3">
        <v>87</v>
      </c>
      <c r="B101" s="34">
        <f t="shared" si="31"/>
        <v>45519</v>
      </c>
      <c r="C101" s="2">
        <f t="shared" si="32"/>
        <v>884</v>
      </c>
      <c r="D101" s="5">
        <f t="shared" si="33"/>
        <v>1576</v>
      </c>
      <c r="E101" s="35">
        <f t="shared" si="43"/>
        <v>740</v>
      </c>
      <c r="F101" s="35">
        <f t="shared" si="44"/>
        <v>800</v>
      </c>
      <c r="G101" s="35">
        <f t="shared" si="45"/>
        <v>1360</v>
      </c>
      <c r="H101" s="18">
        <f t="shared" si="46"/>
        <v>1720</v>
      </c>
      <c r="I101" s="18">
        <f t="shared" si="47"/>
        <v>1660</v>
      </c>
      <c r="J101" s="18">
        <f t="shared" si="48"/>
        <v>1100</v>
      </c>
      <c r="K101" s="18">
        <f t="shared" ref="K101:M101" si="60">K100</f>
        <v>2000</v>
      </c>
      <c r="L101" s="18">
        <f t="shared" si="60"/>
        <v>2000</v>
      </c>
      <c r="M101" s="18">
        <f t="shared" si="60"/>
        <v>2000</v>
      </c>
      <c r="N101" s="18">
        <f t="shared" si="50"/>
        <v>-280</v>
      </c>
      <c r="O101" s="18">
        <f t="shared" si="51"/>
        <v>-340</v>
      </c>
      <c r="P101" s="18">
        <f t="shared" si="52"/>
        <v>-900</v>
      </c>
      <c r="Q101" s="35">
        <f t="shared" si="35"/>
        <v>0</v>
      </c>
      <c r="R101" s="35">
        <f t="shared" si="35"/>
        <v>0</v>
      </c>
      <c r="S101" s="35">
        <f t="shared" si="35"/>
        <v>0</v>
      </c>
      <c r="T101" s="4">
        <f t="shared" si="53"/>
        <v>860</v>
      </c>
      <c r="U101" s="83">
        <f t="shared" si="40"/>
        <v>1600</v>
      </c>
      <c r="V101" s="83">
        <f t="shared" si="41"/>
        <v>1600</v>
      </c>
      <c r="W101" s="83">
        <f t="shared" si="42"/>
        <v>1600</v>
      </c>
      <c r="X101" s="4"/>
      <c r="Y101" s="18"/>
      <c r="Z101" s="18"/>
      <c r="AA101" s="18"/>
      <c r="AB101" s="50"/>
    </row>
    <row r="102" spans="1:28" ht="15" customHeight="1">
      <c r="A102" s="3">
        <v>88</v>
      </c>
      <c r="B102" s="34">
        <f t="shared" si="31"/>
        <v>45520</v>
      </c>
      <c r="C102" s="2">
        <f t="shared" si="32"/>
        <v>884</v>
      </c>
      <c r="D102" s="5">
        <f t="shared" si="33"/>
        <v>1574</v>
      </c>
      <c r="E102" s="35">
        <f t="shared" si="43"/>
        <v>738</v>
      </c>
      <c r="F102" s="35">
        <f t="shared" si="44"/>
        <v>798</v>
      </c>
      <c r="G102" s="35">
        <f t="shared" si="45"/>
        <v>1358</v>
      </c>
      <c r="H102" s="18">
        <f t="shared" si="46"/>
        <v>1720</v>
      </c>
      <c r="I102" s="18">
        <f t="shared" si="47"/>
        <v>1660</v>
      </c>
      <c r="J102" s="18">
        <f t="shared" si="48"/>
        <v>1100</v>
      </c>
      <c r="K102" s="18">
        <f t="shared" ref="K102:M102" si="61">K101</f>
        <v>2000</v>
      </c>
      <c r="L102" s="18">
        <f t="shared" si="61"/>
        <v>2000</v>
      </c>
      <c r="M102" s="18">
        <f t="shared" si="61"/>
        <v>2000</v>
      </c>
      <c r="N102" s="18">
        <f t="shared" si="50"/>
        <v>-280</v>
      </c>
      <c r="O102" s="18">
        <f t="shared" si="51"/>
        <v>-340</v>
      </c>
      <c r="P102" s="18">
        <f t="shared" si="52"/>
        <v>-900</v>
      </c>
      <c r="Q102" s="35">
        <f t="shared" si="35"/>
        <v>0</v>
      </c>
      <c r="R102" s="35">
        <f t="shared" si="35"/>
        <v>0</v>
      </c>
      <c r="S102" s="35">
        <f t="shared" si="35"/>
        <v>0</v>
      </c>
      <c r="T102" s="4">
        <f t="shared" si="53"/>
        <v>858</v>
      </c>
      <c r="U102" s="83">
        <f t="shared" si="40"/>
        <v>1600</v>
      </c>
      <c r="V102" s="83">
        <f t="shared" si="41"/>
        <v>1600</v>
      </c>
      <c r="W102" s="83">
        <f t="shared" si="42"/>
        <v>1600</v>
      </c>
      <c r="X102" s="4"/>
      <c r="Y102" s="18"/>
      <c r="Z102" s="18"/>
      <c r="AA102" s="18"/>
      <c r="AB102" s="50"/>
    </row>
    <row r="103" spans="1:28" ht="15" customHeight="1">
      <c r="A103" s="3">
        <v>89</v>
      </c>
      <c r="B103" s="34">
        <f t="shared" si="31"/>
        <v>45521</v>
      </c>
      <c r="C103" s="2">
        <f t="shared" si="32"/>
        <v>884</v>
      </c>
      <c r="D103" s="5">
        <f t="shared" si="33"/>
        <v>1572</v>
      </c>
      <c r="E103" s="35">
        <f t="shared" si="43"/>
        <v>736</v>
      </c>
      <c r="F103" s="35">
        <f t="shared" si="44"/>
        <v>796</v>
      </c>
      <c r="G103" s="35">
        <f t="shared" si="45"/>
        <v>1356</v>
      </c>
      <c r="H103" s="18">
        <f t="shared" si="46"/>
        <v>1720</v>
      </c>
      <c r="I103" s="18">
        <f t="shared" si="47"/>
        <v>1660</v>
      </c>
      <c r="J103" s="18">
        <f t="shared" si="48"/>
        <v>1100</v>
      </c>
      <c r="K103" s="18">
        <f t="shared" ref="K103:M103" si="62">K102</f>
        <v>2000</v>
      </c>
      <c r="L103" s="18">
        <f t="shared" si="62"/>
        <v>2000</v>
      </c>
      <c r="M103" s="18">
        <f t="shared" si="62"/>
        <v>2000</v>
      </c>
      <c r="N103" s="18">
        <f t="shared" si="50"/>
        <v>-280</v>
      </c>
      <c r="O103" s="18">
        <f t="shared" si="51"/>
        <v>-340</v>
      </c>
      <c r="P103" s="18">
        <f t="shared" si="52"/>
        <v>-900</v>
      </c>
      <c r="Q103" s="35">
        <f t="shared" si="35"/>
        <v>0</v>
      </c>
      <c r="R103" s="35">
        <f t="shared" si="35"/>
        <v>0</v>
      </c>
      <c r="S103" s="35">
        <f t="shared" si="35"/>
        <v>0</v>
      </c>
      <c r="T103" s="4">
        <f t="shared" si="53"/>
        <v>856</v>
      </c>
      <c r="U103" s="83">
        <f t="shared" si="40"/>
        <v>1600</v>
      </c>
      <c r="V103" s="83">
        <f t="shared" si="41"/>
        <v>1600</v>
      </c>
      <c r="W103" s="83">
        <f t="shared" si="42"/>
        <v>1600</v>
      </c>
      <c r="X103" s="4"/>
      <c r="Y103" s="18"/>
      <c r="Z103" s="18"/>
      <c r="AA103" s="18"/>
      <c r="AB103" s="50"/>
    </row>
    <row r="104" spans="1:28" ht="15" customHeight="1">
      <c r="A104" s="3">
        <v>90</v>
      </c>
      <c r="B104" s="34">
        <f t="shared" si="31"/>
        <v>45522</v>
      </c>
      <c r="C104" s="2">
        <f t="shared" si="32"/>
        <v>884</v>
      </c>
      <c r="D104" s="5">
        <f t="shared" si="33"/>
        <v>1570</v>
      </c>
      <c r="E104" s="35">
        <f t="shared" si="43"/>
        <v>734</v>
      </c>
      <c r="F104" s="35">
        <f t="shared" si="44"/>
        <v>794</v>
      </c>
      <c r="G104" s="35">
        <f t="shared" si="45"/>
        <v>1354</v>
      </c>
      <c r="H104" s="18">
        <f t="shared" si="46"/>
        <v>1720</v>
      </c>
      <c r="I104" s="18">
        <f t="shared" si="47"/>
        <v>1660</v>
      </c>
      <c r="J104" s="18">
        <f t="shared" si="48"/>
        <v>1100</v>
      </c>
      <c r="K104" s="18">
        <f t="shared" ref="K104:M104" si="63">K103</f>
        <v>2000</v>
      </c>
      <c r="L104" s="18">
        <f t="shared" si="63"/>
        <v>2000</v>
      </c>
      <c r="M104" s="18">
        <f t="shared" si="63"/>
        <v>2000</v>
      </c>
      <c r="N104" s="18">
        <f t="shared" si="50"/>
        <v>-280</v>
      </c>
      <c r="O104" s="18">
        <f t="shared" si="51"/>
        <v>-340</v>
      </c>
      <c r="P104" s="18">
        <f t="shared" si="52"/>
        <v>-900</v>
      </c>
      <c r="Q104" s="35">
        <f t="shared" si="35"/>
        <v>0</v>
      </c>
      <c r="R104" s="35">
        <f t="shared" si="35"/>
        <v>0</v>
      </c>
      <c r="S104" s="35">
        <f t="shared" si="35"/>
        <v>0</v>
      </c>
      <c r="T104" s="4">
        <f t="shared" si="53"/>
        <v>854</v>
      </c>
      <c r="U104" s="83">
        <f t="shared" si="40"/>
        <v>1600</v>
      </c>
      <c r="V104" s="83">
        <f t="shared" si="41"/>
        <v>1600</v>
      </c>
      <c r="W104" s="83">
        <f t="shared" si="42"/>
        <v>1600</v>
      </c>
      <c r="X104" s="4"/>
      <c r="Y104" s="18"/>
      <c r="Z104" s="18"/>
      <c r="AA104" s="18"/>
      <c r="AB104" s="50"/>
    </row>
    <row r="105" spans="1:28" ht="15" customHeight="1">
      <c r="A105" s="3">
        <v>91</v>
      </c>
      <c r="B105" s="34">
        <f t="shared" si="31"/>
        <v>45523</v>
      </c>
      <c r="C105" s="2">
        <f t="shared" si="32"/>
        <v>884</v>
      </c>
      <c r="D105" s="5">
        <f t="shared" si="33"/>
        <v>1568</v>
      </c>
      <c r="E105" s="35">
        <f t="shared" si="43"/>
        <v>732</v>
      </c>
      <c r="F105" s="35">
        <f t="shared" si="44"/>
        <v>792</v>
      </c>
      <c r="G105" s="35">
        <f t="shared" si="45"/>
        <v>1352</v>
      </c>
      <c r="H105" s="18">
        <f t="shared" si="46"/>
        <v>1720</v>
      </c>
      <c r="I105" s="18">
        <f t="shared" si="47"/>
        <v>1660</v>
      </c>
      <c r="J105" s="18">
        <f t="shared" si="48"/>
        <v>1100</v>
      </c>
      <c r="K105" s="18">
        <f t="shared" ref="K105:M105" si="64">K104</f>
        <v>2000</v>
      </c>
      <c r="L105" s="18">
        <f t="shared" si="64"/>
        <v>2000</v>
      </c>
      <c r="M105" s="18">
        <f t="shared" si="64"/>
        <v>2000</v>
      </c>
      <c r="N105" s="18">
        <f t="shared" si="50"/>
        <v>-280</v>
      </c>
      <c r="O105" s="18">
        <f t="shared" si="51"/>
        <v>-340</v>
      </c>
      <c r="P105" s="18">
        <f t="shared" si="52"/>
        <v>-900</v>
      </c>
      <c r="Q105" s="35">
        <f t="shared" si="35"/>
        <v>0</v>
      </c>
      <c r="R105" s="35">
        <f t="shared" si="35"/>
        <v>0</v>
      </c>
      <c r="S105" s="35">
        <f t="shared" si="35"/>
        <v>0</v>
      </c>
      <c r="T105" s="4">
        <f t="shared" si="53"/>
        <v>852</v>
      </c>
      <c r="U105" s="83">
        <f t="shared" si="40"/>
        <v>1600</v>
      </c>
      <c r="V105" s="83">
        <f t="shared" si="41"/>
        <v>1600</v>
      </c>
      <c r="W105" s="83">
        <f t="shared" si="42"/>
        <v>1600</v>
      </c>
      <c r="X105" s="4"/>
      <c r="Y105" s="18"/>
      <c r="Z105" s="18"/>
      <c r="AA105" s="18"/>
      <c r="AB105" s="50"/>
    </row>
    <row r="106" spans="1:28" ht="15" customHeight="1">
      <c r="A106" s="3">
        <v>92</v>
      </c>
      <c r="B106" s="34">
        <f t="shared" si="31"/>
        <v>45524</v>
      </c>
      <c r="C106" s="2">
        <f t="shared" si="32"/>
        <v>884</v>
      </c>
      <c r="D106" s="5">
        <f t="shared" si="33"/>
        <v>1566</v>
      </c>
      <c r="E106" s="35">
        <f t="shared" si="43"/>
        <v>730</v>
      </c>
      <c r="F106" s="35">
        <f t="shared" si="44"/>
        <v>790</v>
      </c>
      <c r="G106" s="35">
        <f t="shared" si="45"/>
        <v>1350</v>
      </c>
      <c r="H106" s="18">
        <f t="shared" si="46"/>
        <v>1720</v>
      </c>
      <c r="I106" s="18">
        <f t="shared" si="47"/>
        <v>1660</v>
      </c>
      <c r="J106" s="18">
        <f t="shared" si="48"/>
        <v>1100</v>
      </c>
      <c r="K106" s="18">
        <f t="shared" ref="K106:M106" si="65">K105</f>
        <v>2000</v>
      </c>
      <c r="L106" s="18">
        <f t="shared" si="65"/>
        <v>2000</v>
      </c>
      <c r="M106" s="18">
        <f t="shared" si="65"/>
        <v>2000</v>
      </c>
      <c r="N106" s="18">
        <f t="shared" si="50"/>
        <v>-280</v>
      </c>
      <c r="O106" s="18">
        <f t="shared" si="51"/>
        <v>-340</v>
      </c>
      <c r="P106" s="18">
        <f t="shared" si="52"/>
        <v>-900</v>
      </c>
      <c r="Q106" s="35">
        <f t="shared" si="35"/>
        <v>0</v>
      </c>
      <c r="R106" s="35">
        <f t="shared" si="35"/>
        <v>0</v>
      </c>
      <c r="S106" s="35">
        <f t="shared" si="35"/>
        <v>0</v>
      </c>
      <c r="T106" s="4">
        <f t="shared" si="53"/>
        <v>850</v>
      </c>
      <c r="U106" s="83">
        <f t="shared" si="40"/>
        <v>1600</v>
      </c>
      <c r="V106" s="83">
        <f t="shared" si="41"/>
        <v>1600</v>
      </c>
      <c r="W106" s="83">
        <f t="shared" si="42"/>
        <v>1600</v>
      </c>
      <c r="X106" s="4"/>
      <c r="Y106" s="18"/>
      <c r="Z106" s="18"/>
      <c r="AA106" s="18"/>
      <c r="AB106" s="50"/>
    </row>
    <row r="107" spans="1:28" ht="15" customHeight="1">
      <c r="A107" s="3">
        <v>93</v>
      </c>
      <c r="B107" s="34">
        <f t="shared" si="31"/>
        <v>45525</v>
      </c>
      <c r="C107" s="2">
        <f t="shared" si="32"/>
        <v>884</v>
      </c>
      <c r="D107" s="5">
        <f t="shared" si="33"/>
        <v>1564</v>
      </c>
      <c r="E107" s="35">
        <f t="shared" si="43"/>
        <v>728</v>
      </c>
      <c r="F107" s="35">
        <f t="shared" si="44"/>
        <v>788</v>
      </c>
      <c r="G107" s="35">
        <f t="shared" si="45"/>
        <v>1348</v>
      </c>
      <c r="H107" s="18">
        <f t="shared" si="46"/>
        <v>1720</v>
      </c>
      <c r="I107" s="18">
        <f t="shared" si="47"/>
        <v>1660</v>
      </c>
      <c r="J107" s="18">
        <f t="shared" si="48"/>
        <v>1100</v>
      </c>
      <c r="K107" s="18">
        <f t="shared" ref="K107:M107" si="66">K106</f>
        <v>2000</v>
      </c>
      <c r="L107" s="18">
        <f t="shared" si="66"/>
        <v>2000</v>
      </c>
      <c r="M107" s="18">
        <f t="shared" si="66"/>
        <v>2000</v>
      </c>
      <c r="N107" s="18">
        <f t="shared" si="50"/>
        <v>-280</v>
      </c>
      <c r="O107" s="18">
        <f t="shared" si="51"/>
        <v>-340</v>
      </c>
      <c r="P107" s="18">
        <f t="shared" si="52"/>
        <v>-900</v>
      </c>
      <c r="Q107" s="35">
        <f t="shared" si="35"/>
        <v>0</v>
      </c>
      <c r="R107" s="35">
        <f t="shared" si="35"/>
        <v>0</v>
      </c>
      <c r="S107" s="35">
        <f t="shared" si="35"/>
        <v>0</v>
      </c>
      <c r="T107" s="4">
        <f t="shared" si="53"/>
        <v>848</v>
      </c>
      <c r="U107" s="83">
        <f t="shared" si="40"/>
        <v>1600</v>
      </c>
      <c r="V107" s="83">
        <f t="shared" si="41"/>
        <v>1600</v>
      </c>
      <c r="W107" s="83">
        <f t="shared" si="42"/>
        <v>1600</v>
      </c>
      <c r="X107" s="4"/>
      <c r="Y107" s="18"/>
      <c r="Z107" s="18"/>
      <c r="AA107" s="18"/>
      <c r="AB107" s="50"/>
    </row>
    <row r="108" spans="1:28" ht="15" customHeight="1">
      <c r="A108" s="3">
        <v>94</v>
      </c>
      <c r="B108" s="34">
        <f t="shared" si="31"/>
        <v>45526</v>
      </c>
      <c r="C108" s="2">
        <f t="shared" si="32"/>
        <v>884</v>
      </c>
      <c r="D108" s="5">
        <f t="shared" si="33"/>
        <v>1562</v>
      </c>
      <c r="E108" s="35">
        <f t="shared" si="43"/>
        <v>726</v>
      </c>
      <c r="F108" s="35">
        <f t="shared" si="44"/>
        <v>786</v>
      </c>
      <c r="G108" s="35">
        <f t="shared" si="45"/>
        <v>1346</v>
      </c>
      <c r="H108" s="18">
        <f t="shared" si="46"/>
        <v>1720</v>
      </c>
      <c r="I108" s="18">
        <f t="shared" si="47"/>
        <v>1660</v>
      </c>
      <c r="J108" s="18">
        <f t="shared" si="48"/>
        <v>1100</v>
      </c>
      <c r="K108" s="18">
        <f t="shared" ref="K108:M108" si="67">K107</f>
        <v>2000</v>
      </c>
      <c r="L108" s="18">
        <f t="shared" si="67"/>
        <v>2000</v>
      </c>
      <c r="M108" s="18">
        <f t="shared" si="67"/>
        <v>2000</v>
      </c>
      <c r="N108" s="18">
        <f t="shared" si="50"/>
        <v>-280</v>
      </c>
      <c r="O108" s="18">
        <f t="shared" si="51"/>
        <v>-340</v>
      </c>
      <c r="P108" s="18">
        <f t="shared" si="52"/>
        <v>-900</v>
      </c>
      <c r="Q108" s="35">
        <f t="shared" si="35"/>
        <v>0</v>
      </c>
      <c r="R108" s="35">
        <f t="shared" si="35"/>
        <v>0</v>
      </c>
      <c r="S108" s="35">
        <f t="shared" si="35"/>
        <v>0</v>
      </c>
      <c r="T108" s="4">
        <f t="shared" si="53"/>
        <v>846</v>
      </c>
      <c r="U108" s="83">
        <f t="shared" si="40"/>
        <v>1600</v>
      </c>
      <c r="V108" s="83">
        <f t="shared" si="41"/>
        <v>1600</v>
      </c>
      <c r="W108" s="83">
        <f t="shared" si="42"/>
        <v>1600</v>
      </c>
      <c r="X108" s="4"/>
      <c r="Y108" s="18"/>
      <c r="Z108" s="18"/>
      <c r="AA108" s="18"/>
      <c r="AB108" s="50"/>
    </row>
    <row r="109" spans="1:28" ht="15" customHeight="1">
      <c r="A109" s="3">
        <v>95</v>
      </c>
      <c r="B109" s="34">
        <f t="shared" si="31"/>
        <v>45527</v>
      </c>
      <c r="C109" s="2">
        <f t="shared" si="32"/>
        <v>884</v>
      </c>
      <c r="D109" s="5">
        <f t="shared" si="33"/>
        <v>1560</v>
      </c>
      <c r="E109" s="35">
        <f t="shared" si="43"/>
        <v>724</v>
      </c>
      <c r="F109" s="35">
        <f t="shared" si="44"/>
        <v>784</v>
      </c>
      <c r="G109" s="35">
        <f t="shared" si="45"/>
        <v>1344</v>
      </c>
      <c r="H109" s="18">
        <f t="shared" si="46"/>
        <v>1720</v>
      </c>
      <c r="I109" s="18">
        <f t="shared" si="47"/>
        <v>1660</v>
      </c>
      <c r="J109" s="18">
        <f t="shared" si="48"/>
        <v>1100</v>
      </c>
      <c r="K109" s="18">
        <f t="shared" ref="K109:M109" si="68">K108</f>
        <v>2000</v>
      </c>
      <c r="L109" s="18">
        <f t="shared" si="68"/>
        <v>2000</v>
      </c>
      <c r="M109" s="18">
        <f t="shared" si="68"/>
        <v>2000</v>
      </c>
      <c r="N109" s="18">
        <f t="shared" si="50"/>
        <v>-280</v>
      </c>
      <c r="O109" s="18">
        <f t="shared" si="51"/>
        <v>-340</v>
      </c>
      <c r="P109" s="18">
        <f t="shared" si="52"/>
        <v>-900</v>
      </c>
      <c r="Q109" s="35">
        <f t="shared" si="35"/>
        <v>0</v>
      </c>
      <c r="R109" s="35">
        <f t="shared" si="35"/>
        <v>0</v>
      </c>
      <c r="S109" s="35">
        <f t="shared" si="35"/>
        <v>0</v>
      </c>
      <c r="T109" s="4">
        <f t="shared" si="53"/>
        <v>844</v>
      </c>
      <c r="U109" s="83">
        <f t="shared" si="40"/>
        <v>1600</v>
      </c>
      <c r="V109" s="83">
        <f t="shared" si="41"/>
        <v>1600</v>
      </c>
      <c r="W109" s="83">
        <f t="shared" si="42"/>
        <v>1600</v>
      </c>
      <c r="X109" s="4"/>
      <c r="Y109" s="18"/>
      <c r="Z109" s="18"/>
      <c r="AA109" s="18"/>
      <c r="AB109" s="50"/>
    </row>
    <row r="110" spans="1:28" ht="15" customHeight="1">
      <c r="A110" s="3">
        <v>96</v>
      </c>
      <c r="B110" s="34">
        <f t="shared" si="31"/>
        <v>45528</v>
      </c>
      <c r="C110" s="2">
        <f t="shared" si="32"/>
        <v>884</v>
      </c>
      <c r="D110" s="5">
        <f t="shared" si="33"/>
        <v>1558</v>
      </c>
      <c r="E110" s="35">
        <f t="shared" si="43"/>
        <v>722</v>
      </c>
      <c r="F110" s="35">
        <f t="shared" si="44"/>
        <v>782</v>
      </c>
      <c r="G110" s="35">
        <f t="shared" si="45"/>
        <v>1342</v>
      </c>
      <c r="H110" s="18">
        <f t="shared" si="46"/>
        <v>1720</v>
      </c>
      <c r="I110" s="18">
        <f t="shared" si="47"/>
        <v>1660</v>
      </c>
      <c r="J110" s="18">
        <f t="shared" si="48"/>
        <v>1100</v>
      </c>
      <c r="K110" s="18">
        <f t="shared" ref="K110:M110" si="69">K109</f>
        <v>2000</v>
      </c>
      <c r="L110" s="18">
        <f t="shared" si="69"/>
        <v>2000</v>
      </c>
      <c r="M110" s="18">
        <f t="shared" si="69"/>
        <v>2000</v>
      </c>
      <c r="N110" s="18">
        <f t="shared" si="50"/>
        <v>-280</v>
      </c>
      <c r="O110" s="18">
        <f t="shared" si="51"/>
        <v>-340</v>
      </c>
      <c r="P110" s="18">
        <f t="shared" si="52"/>
        <v>-900</v>
      </c>
      <c r="Q110" s="35">
        <f t="shared" si="35"/>
        <v>0</v>
      </c>
      <c r="R110" s="35">
        <f t="shared" si="35"/>
        <v>0</v>
      </c>
      <c r="S110" s="35">
        <f t="shared" si="35"/>
        <v>0</v>
      </c>
      <c r="T110" s="4">
        <f t="shared" si="53"/>
        <v>842</v>
      </c>
      <c r="U110" s="83">
        <f t="shared" si="40"/>
        <v>1600</v>
      </c>
      <c r="V110" s="83">
        <f t="shared" si="41"/>
        <v>1600</v>
      </c>
      <c r="W110" s="83">
        <f t="shared" si="42"/>
        <v>1600</v>
      </c>
      <c r="X110" s="4"/>
      <c r="Y110" s="18"/>
      <c r="Z110" s="18"/>
      <c r="AA110" s="18"/>
      <c r="AB110" s="50"/>
    </row>
    <row r="111" spans="1:28" ht="15" customHeight="1">
      <c r="A111" s="3">
        <v>97</v>
      </c>
      <c r="B111" s="34">
        <f t="shared" si="31"/>
        <v>45529</v>
      </c>
      <c r="C111" s="2">
        <f t="shared" si="32"/>
        <v>884</v>
      </c>
      <c r="D111" s="5">
        <f t="shared" si="33"/>
        <v>1556</v>
      </c>
      <c r="E111" s="35">
        <f t="shared" si="43"/>
        <v>720</v>
      </c>
      <c r="F111" s="35">
        <f t="shared" si="44"/>
        <v>780</v>
      </c>
      <c r="G111" s="35">
        <f t="shared" si="45"/>
        <v>1340</v>
      </c>
      <c r="H111" s="18">
        <f t="shared" si="46"/>
        <v>1720</v>
      </c>
      <c r="I111" s="18">
        <f t="shared" si="47"/>
        <v>1660</v>
      </c>
      <c r="J111" s="18">
        <f t="shared" si="48"/>
        <v>1100</v>
      </c>
      <c r="K111" s="18">
        <f t="shared" ref="K111:M111" si="70">K110</f>
        <v>2000</v>
      </c>
      <c r="L111" s="18">
        <f t="shared" si="70"/>
        <v>2000</v>
      </c>
      <c r="M111" s="18">
        <f t="shared" si="70"/>
        <v>2000</v>
      </c>
      <c r="N111" s="18">
        <f t="shared" si="50"/>
        <v>-280</v>
      </c>
      <c r="O111" s="18">
        <f t="shared" si="51"/>
        <v>-340</v>
      </c>
      <c r="P111" s="18">
        <f t="shared" si="52"/>
        <v>-900</v>
      </c>
      <c r="Q111" s="35">
        <f t="shared" si="35"/>
        <v>0</v>
      </c>
      <c r="R111" s="35">
        <f t="shared" si="35"/>
        <v>0</v>
      </c>
      <c r="S111" s="35">
        <f t="shared" si="35"/>
        <v>0</v>
      </c>
      <c r="T111" s="4">
        <f t="shared" si="53"/>
        <v>840</v>
      </c>
      <c r="U111" s="83">
        <f t="shared" si="40"/>
        <v>1600</v>
      </c>
      <c r="V111" s="83">
        <f t="shared" si="41"/>
        <v>1600</v>
      </c>
      <c r="W111" s="83">
        <f t="shared" si="42"/>
        <v>1600</v>
      </c>
      <c r="X111" s="4"/>
      <c r="Y111" s="18"/>
      <c r="Z111" s="18"/>
      <c r="AA111" s="18"/>
      <c r="AB111" s="50"/>
    </row>
    <row r="112" spans="1:28" ht="15" customHeight="1">
      <c r="A112" s="3">
        <v>98</v>
      </c>
      <c r="B112" s="34">
        <f t="shared" si="31"/>
        <v>45530</v>
      </c>
      <c r="C112" s="2">
        <f t="shared" si="32"/>
        <v>884</v>
      </c>
      <c r="D112" s="5">
        <f t="shared" si="33"/>
        <v>1554</v>
      </c>
      <c r="E112" s="35">
        <f t="shared" si="43"/>
        <v>718</v>
      </c>
      <c r="F112" s="35">
        <f t="shared" si="44"/>
        <v>778</v>
      </c>
      <c r="G112" s="35">
        <f t="shared" si="45"/>
        <v>1338</v>
      </c>
      <c r="H112" s="18">
        <f t="shared" si="46"/>
        <v>1720</v>
      </c>
      <c r="I112" s="18">
        <f t="shared" si="47"/>
        <v>1660</v>
      </c>
      <c r="J112" s="18">
        <f t="shared" si="48"/>
        <v>1100</v>
      </c>
      <c r="K112" s="18">
        <f t="shared" ref="K112:M112" si="71">K111</f>
        <v>2000</v>
      </c>
      <c r="L112" s="18">
        <f t="shared" si="71"/>
        <v>2000</v>
      </c>
      <c r="M112" s="18">
        <f t="shared" si="71"/>
        <v>2000</v>
      </c>
      <c r="N112" s="18">
        <f t="shared" si="50"/>
        <v>-280</v>
      </c>
      <c r="O112" s="18">
        <f t="shared" si="51"/>
        <v>-340</v>
      </c>
      <c r="P112" s="18">
        <f t="shared" si="52"/>
        <v>-900</v>
      </c>
      <c r="Q112" s="35">
        <f t="shared" ref="Q112:S143" si="72">Q111</f>
        <v>0</v>
      </c>
      <c r="R112" s="35">
        <f t="shared" si="72"/>
        <v>0</v>
      </c>
      <c r="S112" s="35">
        <f t="shared" si="72"/>
        <v>0</v>
      </c>
      <c r="T112" s="4">
        <f t="shared" si="53"/>
        <v>838</v>
      </c>
      <c r="U112" s="83">
        <f t="shared" si="40"/>
        <v>1600</v>
      </c>
      <c r="V112" s="83">
        <f t="shared" si="41"/>
        <v>1600</v>
      </c>
      <c r="W112" s="83">
        <f t="shared" si="42"/>
        <v>1600</v>
      </c>
      <c r="X112" s="4"/>
      <c r="Y112" s="18"/>
      <c r="Z112" s="18"/>
      <c r="AA112" s="18"/>
      <c r="AB112" s="50"/>
    </row>
    <row r="113" spans="1:28" ht="15" customHeight="1">
      <c r="A113" s="3">
        <v>99</v>
      </c>
      <c r="B113" s="34">
        <f t="shared" si="31"/>
        <v>45531</v>
      </c>
      <c r="C113" s="2">
        <f t="shared" si="32"/>
        <v>884</v>
      </c>
      <c r="D113" s="5">
        <f t="shared" si="33"/>
        <v>1552</v>
      </c>
      <c r="E113" s="35">
        <f t="shared" si="43"/>
        <v>716</v>
      </c>
      <c r="F113" s="35">
        <f t="shared" si="44"/>
        <v>776</v>
      </c>
      <c r="G113" s="35">
        <f t="shared" si="45"/>
        <v>1336</v>
      </c>
      <c r="H113" s="18">
        <f t="shared" si="46"/>
        <v>1720</v>
      </c>
      <c r="I113" s="18">
        <f t="shared" si="47"/>
        <v>1660</v>
      </c>
      <c r="J113" s="18">
        <f t="shared" si="48"/>
        <v>1100</v>
      </c>
      <c r="K113" s="18">
        <f t="shared" ref="K113:M113" si="73">K112</f>
        <v>2000</v>
      </c>
      <c r="L113" s="18">
        <f t="shared" si="73"/>
        <v>2000</v>
      </c>
      <c r="M113" s="18">
        <f t="shared" si="73"/>
        <v>2000</v>
      </c>
      <c r="N113" s="18">
        <f t="shared" si="50"/>
        <v>-280</v>
      </c>
      <c r="O113" s="18">
        <f t="shared" si="51"/>
        <v>-340</v>
      </c>
      <c r="P113" s="18">
        <f t="shared" si="52"/>
        <v>-900</v>
      </c>
      <c r="Q113" s="35">
        <f t="shared" si="72"/>
        <v>0</v>
      </c>
      <c r="R113" s="35">
        <f t="shared" si="72"/>
        <v>0</v>
      </c>
      <c r="S113" s="35">
        <f t="shared" si="72"/>
        <v>0</v>
      </c>
      <c r="T113" s="4">
        <f t="shared" si="53"/>
        <v>836</v>
      </c>
      <c r="U113" s="83">
        <f t="shared" si="40"/>
        <v>1600</v>
      </c>
      <c r="V113" s="83">
        <f t="shared" si="41"/>
        <v>1600</v>
      </c>
      <c r="W113" s="83">
        <f t="shared" si="42"/>
        <v>1600</v>
      </c>
      <c r="X113" s="4"/>
      <c r="Y113" s="18"/>
      <c r="Z113" s="18"/>
      <c r="AA113" s="18"/>
      <c r="AB113" s="50"/>
    </row>
    <row r="114" spans="1:28" ht="15" customHeight="1">
      <c r="A114" s="3">
        <v>100</v>
      </c>
      <c r="B114" s="34">
        <f t="shared" si="31"/>
        <v>45532</v>
      </c>
      <c r="C114" s="2">
        <f t="shared" si="32"/>
        <v>884</v>
      </c>
      <c r="D114" s="5">
        <f t="shared" si="33"/>
        <v>1550</v>
      </c>
      <c r="E114" s="35">
        <f t="shared" si="43"/>
        <v>714</v>
      </c>
      <c r="F114" s="35">
        <f t="shared" si="44"/>
        <v>774</v>
      </c>
      <c r="G114" s="35">
        <f t="shared" si="45"/>
        <v>1334</v>
      </c>
      <c r="H114" s="18">
        <f t="shared" si="46"/>
        <v>1720</v>
      </c>
      <c r="I114" s="18">
        <f t="shared" si="47"/>
        <v>1660</v>
      </c>
      <c r="J114" s="18">
        <f t="shared" si="48"/>
        <v>1100</v>
      </c>
      <c r="K114" s="18">
        <f t="shared" ref="K114:M114" si="74">K113</f>
        <v>2000</v>
      </c>
      <c r="L114" s="18">
        <f t="shared" si="74"/>
        <v>2000</v>
      </c>
      <c r="M114" s="18">
        <f t="shared" si="74"/>
        <v>2000</v>
      </c>
      <c r="N114" s="18">
        <f t="shared" si="50"/>
        <v>-280</v>
      </c>
      <c r="O114" s="18">
        <f t="shared" si="51"/>
        <v>-340</v>
      </c>
      <c r="P114" s="18">
        <f t="shared" si="52"/>
        <v>-900</v>
      </c>
      <c r="Q114" s="35">
        <f t="shared" si="72"/>
        <v>0</v>
      </c>
      <c r="R114" s="35">
        <f t="shared" si="72"/>
        <v>0</v>
      </c>
      <c r="S114" s="35">
        <f t="shared" si="72"/>
        <v>0</v>
      </c>
      <c r="T114" s="4">
        <f t="shared" si="53"/>
        <v>834</v>
      </c>
      <c r="U114" s="83">
        <f t="shared" si="40"/>
        <v>1600</v>
      </c>
      <c r="V114" s="83">
        <f t="shared" si="41"/>
        <v>1600</v>
      </c>
      <c r="W114" s="83">
        <f t="shared" si="42"/>
        <v>1600</v>
      </c>
      <c r="X114" s="4"/>
      <c r="Y114" s="18"/>
      <c r="Z114" s="18"/>
      <c r="AA114" s="18"/>
      <c r="AB114" s="50"/>
    </row>
    <row r="115" spans="1:28" ht="15" customHeight="1">
      <c r="A115" s="3">
        <v>101</v>
      </c>
      <c r="B115" s="34">
        <f t="shared" si="31"/>
        <v>45533</v>
      </c>
      <c r="C115" s="2">
        <f t="shared" si="32"/>
        <v>884</v>
      </c>
      <c r="D115" s="5">
        <f t="shared" si="33"/>
        <v>1548</v>
      </c>
      <c r="E115" s="35">
        <f t="shared" si="43"/>
        <v>712</v>
      </c>
      <c r="F115" s="35">
        <f t="shared" si="44"/>
        <v>772</v>
      </c>
      <c r="G115" s="35">
        <f t="shared" si="45"/>
        <v>1332</v>
      </c>
      <c r="H115" s="18">
        <f t="shared" si="46"/>
        <v>1720</v>
      </c>
      <c r="I115" s="18">
        <f t="shared" si="47"/>
        <v>1660</v>
      </c>
      <c r="J115" s="18">
        <f t="shared" si="48"/>
        <v>1100</v>
      </c>
      <c r="K115" s="18">
        <f t="shared" ref="K115:M115" si="75">K114</f>
        <v>2000</v>
      </c>
      <c r="L115" s="18">
        <f t="shared" si="75"/>
        <v>2000</v>
      </c>
      <c r="M115" s="18">
        <f t="shared" si="75"/>
        <v>2000</v>
      </c>
      <c r="N115" s="18">
        <f t="shared" si="50"/>
        <v>-280</v>
      </c>
      <c r="O115" s="18">
        <f t="shared" si="51"/>
        <v>-340</v>
      </c>
      <c r="P115" s="18">
        <f t="shared" si="52"/>
        <v>-900</v>
      </c>
      <c r="Q115" s="35">
        <f t="shared" si="72"/>
        <v>0</v>
      </c>
      <c r="R115" s="35">
        <f t="shared" si="72"/>
        <v>0</v>
      </c>
      <c r="S115" s="35">
        <f t="shared" si="72"/>
        <v>0</v>
      </c>
      <c r="T115" s="4">
        <f t="shared" si="53"/>
        <v>832</v>
      </c>
      <c r="U115" s="83">
        <f t="shared" si="40"/>
        <v>1600</v>
      </c>
      <c r="V115" s="83">
        <f t="shared" si="41"/>
        <v>1600</v>
      </c>
      <c r="W115" s="83">
        <f t="shared" si="42"/>
        <v>1600</v>
      </c>
      <c r="X115" s="4"/>
      <c r="Y115" s="18"/>
      <c r="Z115" s="18"/>
      <c r="AA115" s="18"/>
      <c r="AB115" s="50"/>
    </row>
    <row r="116" spans="1:28" ht="15" customHeight="1">
      <c r="A116" s="3">
        <v>102</v>
      </c>
      <c r="B116" s="34">
        <f t="shared" si="31"/>
        <v>45534</v>
      </c>
      <c r="C116" s="2">
        <f t="shared" si="32"/>
        <v>884</v>
      </c>
      <c r="D116" s="5">
        <f t="shared" si="33"/>
        <v>1546</v>
      </c>
      <c r="E116" s="35">
        <f t="shared" si="43"/>
        <v>710</v>
      </c>
      <c r="F116" s="35">
        <f t="shared" si="44"/>
        <v>770</v>
      </c>
      <c r="G116" s="35">
        <f t="shared" si="45"/>
        <v>1330</v>
      </c>
      <c r="H116" s="18">
        <f t="shared" si="46"/>
        <v>1720</v>
      </c>
      <c r="I116" s="18">
        <f t="shared" si="47"/>
        <v>1660</v>
      </c>
      <c r="J116" s="18">
        <f t="shared" si="48"/>
        <v>1100</v>
      </c>
      <c r="K116" s="18">
        <f t="shared" ref="K116:M116" si="76">K115</f>
        <v>2000</v>
      </c>
      <c r="L116" s="18">
        <f t="shared" si="76"/>
        <v>2000</v>
      </c>
      <c r="M116" s="18">
        <f t="shared" si="76"/>
        <v>2000</v>
      </c>
      <c r="N116" s="18">
        <f t="shared" si="50"/>
        <v>-280</v>
      </c>
      <c r="O116" s="18">
        <f t="shared" si="51"/>
        <v>-340</v>
      </c>
      <c r="P116" s="18">
        <f t="shared" si="52"/>
        <v>-900</v>
      </c>
      <c r="Q116" s="35">
        <f t="shared" si="72"/>
        <v>0</v>
      </c>
      <c r="R116" s="35">
        <f t="shared" si="72"/>
        <v>0</v>
      </c>
      <c r="S116" s="35">
        <f t="shared" si="72"/>
        <v>0</v>
      </c>
      <c r="T116" s="4">
        <f t="shared" si="53"/>
        <v>830</v>
      </c>
      <c r="U116" s="83">
        <f t="shared" si="40"/>
        <v>1600</v>
      </c>
      <c r="V116" s="83">
        <f t="shared" si="41"/>
        <v>1600</v>
      </c>
      <c r="W116" s="83">
        <f t="shared" si="42"/>
        <v>1600</v>
      </c>
      <c r="X116" s="4"/>
      <c r="Y116" s="18"/>
      <c r="Z116" s="18"/>
      <c r="AA116" s="18"/>
      <c r="AB116" s="50"/>
    </row>
    <row r="117" spans="1:28" ht="15" customHeight="1">
      <c r="A117" s="3">
        <f>+A116+1</f>
        <v>103</v>
      </c>
      <c r="B117" s="34">
        <f t="shared" si="31"/>
        <v>45535</v>
      </c>
      <c r="C117" s="2">
        <f t="shared" si="32"/>
        <v>884</v>
      </c>
      <c r="D117" s="5">
        <f t="shared" si="33"/>
        <v>1544</v>
      </c>
      <c r="E117" s="35">
        <f t="shared" si="43"/>
        <v>708</v>
      </c>
      <c r="F117" s="35">
        <f t="shared" si="44"/>
        <v>768</v>
      </c>
      <c r="G117" s="35">
        <f t="shared" si="45"/>
        <v>1328</v>
      </c>
      <c r="H117" s="18">
        <f t="shared" si="46"/>
        <v>1720</v>
      </c>
      <c r="I117" s="18">
        <f t="shared" si="47"/>
        <v>1660</v>
      </c>
      <c r="J117" s="18">
        <f t="shared" si="48"/>
        <v>1100</v>
      </c>
      <c r="K117" s="18">
        <f t="shared" ref="K117:M117" si="77">K116</f>
        <v>2000</v>
      </c>
      <c r="L117" s="18">
        <f t="shared" si="77"/>
        <v>2000</v>
      </c>
      <c r="M117" s="18">
        <f t="shared" si="77"/>
        <v>2000</v>
      </c>
      <c r="N117" s="18">
        <f t="shared" si="50"/>
        <v>-280</v>
      </c>
      <c r="O117" s="18">
        <f t="shared" si="51"/>
        <v>-340</v>
      </c>
      <c r="P117" s="18">
        <f t="shared" si="52"/>
        <v>-900</v>
      </c>
      <c r="Q117" s="35">
        <f t="shared" si="72"/>
        <v>0</v>
      </c>
      <c r="R117" s="35">
        <f t="shared" si="72"/>
        <v>0</v>
      </c>
      <c r="S117" s="35">
        <f t="shared" si="72"/>
        <v>0</v>
      </c>
      <c r="T117" s="4">
        <f t="shared" si="53"/>
        <v>828</v>
      </c>
      <c r="U117" s="83">
        <f t="shared" si="40"/>
        <v>1600</v>
      </c>
      <c r="V117" s="83">
        <f t="shared" si="41"/>
        <v>1600</v>
      </c>
      <c r="W117" s="83">
        <f t="shared" si="42"/>
        <v>1600</v>
      </c>
      <c r="X117" s="4"/>
      <c r="Y117" s="18"/>
      <c r="Z117" s="18"/>
      <c r="AA117" s="18"/>
      <c r="AB117" s="50"/>
    </row>
    <row r="118" spans="1:28" ht="15" customHeight="1">
      <c r="A118" s="3">
        <f t="shared" ref="A118:A181" si="78">+A117+1</f>
        <v>104</v>
      </c>
      <c r="B118" s="34">
        <f t="shared" si="31"/>
        <v>45536</v>
      </c>
      <c r="C118" s="2">
        <f t="shared" si="32"/>
        <v>884</v>
      </c>
      <c r="D118" s="5">
        <f t="shared" si="33"/>
        <v>1542</v>
      </c>
      <c r="E118" s="35">
        <f t="shared" ref="E118:E147" si="79">C118+D118-H118</f>
        <v>706</v>
      </c>
      <c r="F118" s="35">
        <f t="shared" ref="F118:F147" si="80">C118+D118-I118</f>
        <v>766</v>
      </c>
      <c r="G118" s="35">
        <f t="shared" ref="G118:G147" si="81">D118+C118-J118</f>
        <v>1326</v>
      </c>
      <c r="H118" s="18">
        <f t="shared" ref="H118:H147" si="82">K118+N118</f>
        <v>1720</v>
      </c>
      <c r="I118" s="18">
        <f t="shared" ref="I118:I147" si="83">L118+O118</f>
        <v>1660</v>
      </c>
      <c r="J118" s="18">
        <f t="shared" ref="J118:J147" si="84">M118+P118</f>
        <v>1100</v>
      </c>
      <c r="K118" s="18">
        <f t="shared" ref="K118:M118" si="85">K117</f>
        <v>2000</v>
      </c>
      <c r="L118" s="18">
        <f t="shared" si="85"/>
        <v>2000</v>
      </c>
      <c r="M118" s="18">
        <f t="shared" si="85"/>
        <v>2000</v>
      </c>
      <c r="N118" s="18">
        <f t="shared" ref="N118:N147" si="86">N117-Q118</f>
        <v>-280</v>
      </c>
      <c r="O118" s="18">
        <f t="shared" ref="O118:O147" si="87">O117-R118</f>
        <v>-340</v>
      </c>
      <c r="P118" s="18">
        <f t="shared" ref="P118:P147" si="88">P117-S118</f>
        <v>-900</v>
      </c>
      <c r="Q118" s="35">
        <f t="shared" si="72"/>
        <v>0</v>
      </c>
      <c r="R118" s="35">
        <f t="shared" si="72"/>
        <v>0</v>
      </c>
      <c r="S118" s="35">
        <f t="shared" si="72"/>
        <v>0</v>
      </c>
      <c r="T118" s="4">
        <f t="shared" ref="T118:T147" si="89">D118+C118-V118</f>
        <v>826</v>
      </c>
      <c r="U118" s="83">
        <f t="shared" si="40"/>
        <v>1600</v>
      </c>
      <c r="V118" s="83">
        <f t="shared" si="41"/>
        <v>1600</v>
      </c>
      <c r="W118" s="83">
        <f t="shared" si="42"/>
        <v>1600</v>
      </c>
      <c r="X118" s="4"/>
      <c r="Y118" s="18"/>
      <c r="Z118" s="18"/>
      <c r="AA118" s="18"/>
      <c r="AB118" s="50"/>
    </row>
    <row r="119" spans="1:28" ht="15" customHeight="1">
      <c r="A119" s="3">
        <f t="shared" si="78"/>
        <v>105</v>
      </c>
      <c r="B119" s="34">
        <f t="shared" si="31"/>
        <v>45537</v>
      </c>
      <c r="C119" s="2">
        <f t="shared" si="32"/>
        <v>884</v>
      </c>
      <c r="D119" s="5">
        <f t="shared" si="33"/>
        <v>1540</v>
      </c>
      <c r="E119" s="35">
        <f t="shared" si="79"/>
        <v>704</v>
      </c>
      <c r="F119" s="35">
        <f t="shared" si="80"/>
        <v>764</v>
      </c>
      <c r="G119" s="35">
        <f t="shared" si="81"/>
        <v>1324</v>
      </c>
      <c r="H119" s="18">
        <f t="shared" si="82"/>
        <v>1720</v>
      </c>
      <c r="I119" s="18">
        <f t="shared" si="83"/>
        <v>1660</v>
      </c>
      <c r="J119" s="18">
        <f t="shared" si="84"/>
        <v>1100</v>
      </c>
      <c r="K119" s="18">
        <f t="shared" ref="K119:M119" si="90">K118</f>
        <v>2000</v>
      </c>
      <c r="L119" s="18">
        <f t="shared" si="90"/>
        <v>2000</v>
      </c>
      <c r="M119" s="18">
        <f t="shared" si="90"/>
        <v>2000</v>
      </c>
      <c r="N119" s="18">
        <f t="shared" si="86"/>
        <v>-280</v>
      </c>
      <c r="O119" s="18">
        <f t="shared" si="87"/>
        <v>-340</v>
      </c>
      <c r="P119" s="18">
        <f t="shared" si="88"/>
        <v>-900</v>
      </c>
      <c r="Q119" s="35">
        <f t="shared" si="72"/>
        <v>0</v>
      </c>
      <c r="R119" s="35">
        <f t="shared" si="72"/>
        <v>0</v>
      </c>
      <c r="S119" s="35">
        <f t="shared" si="72"/>
        <v>0</v>
      </c>
      <c r="T119" s="4">
        <f t="shared" si="89"/>
        <v>824</v>
      </c>
      <c r="U119" s="83">
        <f t="shared" si="40"/>
        <v>1600</v>
      </c>
      <c r="V119" s="83">
        <f t="shared" si="41"/>
        <v>1600</v>
      </c>
      <c r="W119" s="83">
        <f t="shared" si="42"/>
        <v>1600</v>
      </c>
      <c r="X119" s="4"/>
      <c r="Y119" s="18"/>
      <c r="Z119" s="18"/>
      <c r="AA119" s="18"/>
      <c r="AB119" s="50"/>
    </row>
    <row r="120" spans="1:28" ht="15" customHeight="1">
      <c r="A120" s="3">
        <f t="shared" si="78"/>
        <v>106</v>
      </c>
      <c r="B120" s="34">
        <f t="shared" si="31"/>
        <v>45538</v>
      </c>
      <c r="C120" s="2">
        <f t="shared" si="32"/>
        <v>884</v>
      </c>
      <c r="D120" s="5">
        <f t="shared" si="33"/>
        <v>1538</v>
      </c>
      <c r="E120" s="35">
        <f t="shared" si="79"/>
        <v>702</v>
      </c>
      <c r="F120" s="35">
        <f t="shared" si="80"/>
        <v>762</v>
      </c>
      <c r="G120" s="35">
        <f t="shared" si="81"/>
        <v>1322</v>
      </c>
      <c r="H120" s="18">
        <f t="shared" si="82"/>
        <v>1720</v>
      </c>
      <c r="I120" s="18">
        <f t="shared" si="83"/>
        <v>1660</v>
      </c>
      <c r="J120" s="18">
        <f t="shared" si="84"/>
        <v>1100</v>
      </c>
      <c r="K120" s="18">
        <f t="shared" ref="K120:M120" si="91">K119</f>
        <v>2000</v>
      </c>
      <c r="L120" s="18">
        <f t="shared" si="91"/>
        <v>2000</v>
      </c>
      <c r="M120" s="18">
        <f t="shared" si="91"/>
        <v>2000</v>
      </c>
      <c r="N120" s="18">
        <f t="shared" si="86"/>
        <v>-280</v>
      </c>
      <c r="O120" s="18">
        <f t="shared" si="87"/>
        <v>-340</v>
      </c>
      <c r="P120" s="18">
        <f t="shared" si="88"/>
        <v>-900</v>
      </c>
      <c r="Q120" s="35">
        <f t="shared" si="72"/>
        <v>0</v>
      </c>
      <c r="R120" s="35">
        <f t="shared" si="72"/>
        <v>0</v>
      </c>
      <c r="S120" s="35">
        <f t="shared" si="72"/>
        <v>0</v>
      </c>
      <c r="T120" s="4">
        <f t="shared" si="89"/>
        <v>822</v>
      </c>
      <c r="U120" s="83">
        <f t="shared" si="40"/>
        <v>1600</v>
      </c>
      <c r="V120" s="83">
        <f t="shared" si="41"/>
        <v>1600</v>
      </c>
      <c r="W120" s="83">
        <f t="shared" si="42"/>
        <v>1600</v>
      </c>
      <c r="X120" s="4"/>
      <c r="Y120" s="18"/>
      <c r="Z120" s="18"/>
      <c r="AA120" s="18"/>
      <c r="AB120" s="50"/>
    </row>
    <row r="121" spans="1:28" ht="15" customHeight="1">
      <c r="A121" s="3">
        <f t="shared" si="78"/>
        <v>107</v>
      </c>
      <c r="B121" s="34">
        <f t="shared" si="31"/>
        <v>45539</v>
      </c>
      <c r="C121" s="2">
        <f t="shared" si="32"/>
        <v>884</v>
      </c>
      <c r="D121" s="5">
        <f t="shared" si="33"/>
        <v>1536</v>
      </c>
      <c r="E121" s="35">
        <f t="shared" si="79"/>
        <v>700</v>
      </c>
      <c r="F121" s="35">
        <f t="shared" si="80"/>
        <v>760</v>
      </c>
      <c r="G121" s="35">
        <f t="shared" si="81"/>
        <v>1320</v>
      </c>
      <c r="H121" s="18">
        <f t="shared" si="82"/>
        <v>1720</v>
      </c>
      <c r="I121" s="18">
        <f t="shared" si="83"/>
        <v>1660</v>
      </c>
      <c r="J121" s="18">
        <f t="shared" si="84"/>
        <v>1100</v>
      </c>
      <c r="K121" s="18">
        <f t="shared" ref="K121:M121" si="92">K120</f>
        <v>2000</v>
      </c>
      <c r="L121" s="18">
        <f t="shared" si="92"/>
        <v>2000</v>
      </c>
      <c r="M121" s="18">
        <f t="shared" si="92"/>
        <v>2000</v>
      </c>
      <c r="N121" s="18">
        <f t="shared" si="86"/>
        <v>-280</v>
      </c>
      <c r="O121" s="18">
        <f t="shared" si="87"/>
        <v>-340</v>
      </c>
      <c r="P121" s="18">
        <f t="shared" si="88"/>
        <v>-900</v>
      </c>
      <c r="Q121" s="35">
        <f t="shared" si="72"/>
        <v>0</v>
      </c>
      <c r="R121" s="35">
        <f t="shared" si="72"/>
        <v>0</v>
      </c>
      <c r="S121" s="35">
        <f t="shared" si="72"/>
        <v>0</v>
      </c>
      <c r="T121" s="4">
        <f t="shared" si="89"/>
        <v>820</v>
      </c>
      <c r="U121" s="83">
        <f t="shared" si="40"/>
        <v>1600</v>
      </c>
      <c r="V121" s="83">
        <f t="shared" si="41"/>
        <v>1600</v>
      </c>
      <c r="W121" s="83">
        <f t="shared" si="42"/>
        <v>1600</v>
      </c>
      <c r="X121" s="4"/>
      <c r="Y121" s="18"/>
      <c r="Z121" s="18"/>
      <c r="AA121" s="18"/>
      <c r="AB121" s="50"/>
    </row>
    <row r="122" spans="1:28" ht="15" customHeight="1">
      <c r="A122" s="3">
        <f t="shared" si="78"/>
        <v>108</v>
      </c>
      <c r="B122" s="34">
        <f t="shared" si="31"/>
        <v>45540</v>
      </c>
      <c r="C122" s="2">
        <f t="shared" si="32"/>
        <v>884</v>
      </c>
      <c r="D122" s="5">
        <f t="shared" si="33"/>
        <v>1534</v>
      </c>
      <c r="E122" s="35">
        <f t="shared" si="79"/>
        <v>698</v>
      </c>
      <c r="F122" s="35">
        <f t="shared" si="80"/>
        <v>758</v>
      </c>
      <c r="G122" s="35">
        <f t="shared" si="81"/>
        <v>1318</v>
      </c>
      <c r="H122" s="18">
        <f t="shared" si="82"/>
        <v>1720</v>
      </c>
      <c r="I122" s="18">
        <f t="shared" si="83"/>
        <v>1660</v>
      </c>
      <c r="J122" s="18">
        <f t="shared" si="84"/>
        <v>1100</v>
      </c>
      <c r="K122" s="18">
        <f t="shared" ref="K122:M122" si="93">K121</f>
        <v>2000</v>
      </c>
      <c r="L122" s="18">
        <f t="shared" si="93"/>
        <v>2000</v>
      </c>
      <c r="M122" s="18">
        <f t="shared" si="93"/>
        <v>2000</v>
      </c>
      <c r="N122" s="18">
        <f t="shared" si="86"/>
        <v>-280</v>
      </c>
      <c r="O122" s="18">
        <f t="shared" si="87"/>
        <v>-340</v>
      </c>
      <c r="P122" s="18">
        <f t="shared" si="88"/>
        <v>-900</v>
      </c>
      <c r="Q122" s="35">
        <f t="shared" si="72"/>
        <v>0</v>
      </c>
      <c r="R122" s="35">
        <f t="shared" si="72"/>
        <v>0</v>
      </c>
      <c r="S122" s="35">
        <f t="shared" si="72"/>
        <v>0</v>
      </c>
      <c r="T122" s="4">
        <f t="shared" si="89"/>
        <v>818</v>
      </c>
      <c r="U122" s="83">
        <f t="shared" si="40"/>
        <v>1600</v>
      </c>
      <c r="V122" s="83">
        <f t="shared" si="41"/>
        <v>1600</v>
      </c>
      <c r="W122" s="83">
        <f t="shared" si="42"/>
        <v>1600</v>
      </c>
      <c r="X122" s="4"/>
      <c r="Y122" s="18"/>
      <c r="Z122" s="18"/>
      <c r="AA122" s="18"/>
      <c r="AB122" s="50"/>
    </row>
    <row r="123" spans="1:28" ht="15" customHeight="1">
      <c r="A123" s="3">
        <f t="shared" si="78"/>
        <v>109</v>
      </c>
      <c r="B123" s="34">
        <f t="shared" si="31"/>
        <v>45541</v>
      </c>
      <c r="C123" s="2">
        <f t="shared" si="32"/>
        <v>884</v>
      </c>
      <c r="D123" s="5">
        <f t="shared" si="33"/>
        <v>1532</v>
      </c>
      <c r="E123" s="35">
        <f t="shared" si="79"/>
        <v>696</v>
      </c>
      <c r="F123" s="35">
        <f t="shared" si="80"/>
        <v>756</v>
      </c>
      <c r="G123" s="35">
        <f t="shared" si="81"/>
        <v>1316</v>
      </c>
      <c r="H123" s="18">
        <f t="shared" si="82"/>
        <v>1720</v>
      </c>
      <c r="I123" s="18">
        <f t="shared" si="83"/>
        <v>1660</v>
      </c>
      <c r="J123" s="18">
        <f t="shared" si="84"/>
        <v>1100</v>
      </c>
      <c r="K123" s="18">
        <f t="shared" ref="K123:M123" si="94">K122</f>
        <v>2000</v>
      </c>
      <c r="L123" s="18">
        <f t="shared" si="94"/>
        <v>2000</v>
      </c>
      <c r="M123" s="18">
        <f t="shared" si="94"/>
        <v>2000</v>
      </c>
      <c r="N123" s="18">
        <f t="shared" si="86"/>
        <v>-280</v>
      </c>
      <c r="O123" s="18">
        <f t="shared" si="87"/>
        <v>-340</v>
      </c>
      <c r="P123" s="18">
        <f t="shared" si="88"/>
        <v>-900</v>
      </c>
      <c r="Q123" s="35">
        <f t="shared" si="72"/>
        <v>0</v>
      </c>
      <c r="R123" s="35">
        <f t="shared" si="72"/>
        <v>0</v>
      </c>
      <c r="S123" s="35">
        <f t="shared" si="72"/>
        <v>0</v>
      </c>
      <c r="T123" s="4">
        <f t="shared" si="89"/>
        <v>816</v>
      </c>
      <c r="U123" s="83">
        <f t="shared" si="40"/>
        <v>1600</v>
      </c>
      <c r="V123" s="83">
        <f t="shared" si="41"/>
        <v>1600</v>
      </c>
      <c r="W123" s="83">
        <f t="shared" si="42"/>
        <v>1600</v>
      </c>
      <c r="X123" s="4"/>
      <c r="Y123" s="18"/>
      <c r="Z123" s="18"/>
      <c r="AA123" s="18"/>
      <c r="AB123" s="50"/>
    </row>
    <row r="124" spans="1:28" ht="15" customHeight="1">
      <c r="A124" s="3">
        <f t="shared" si="78"/>
        <v>110</v>
      </c>
      <c r="B124" s="34">
        <f t="shared" si="31"/>
        <v>45542</v>
      </c>
      <c r="C124" s="2">
        <f t="shared" si="32"/>
        <v>884</v>
      </c>
      <c r="D124" s="5">
        <f t="shared" si="33"/>
        <v>1530</v>
      </c>
      <c r="E124" s="35">
        <f t="shared" si="79"/>
        <v>694</v>
      </c>
      <c r="F124" s="35">
        <f t="shared" si="80"/>
        <v>754</v>
      </c>
      <c r="G124" s="35">
        <f t="shared" si="81"/>
        <v>1314</v>
      </c>
      <c r="H124" s="18">
        <f t="shared" si="82"/>
        <v>1720</v>
      </c>
      <c r="I124" s="18">
        <f t="shared" si="83"/>
        <v>1660</v>
      </c>
      <c r="J124" s="18">
        <f t="shared" si="84"/>
        <v>1100</v>
      </c>
      <c r="K124" s="18">
        <f t="shared" ref="K124:M124" si="95">K123</f>
        <v>2000</v>
      </c>
      <c r="L124" s="18">
        <f t="shared" si="95"/>
        <v>2000</v>
      </c>
      <c r="M124" s="18">
        <f t="shared" si="95"/>
        <v>2000</v>
      </c>
      <c r="N124" s="18">
        <f t="shared" si="86"/>
        <v>-280</v>
      </c>
      <c r="O124" s="18">
        <f t="shared" si="87"/>
        <v>-340</v>
      </c>
      <c r="P124" s="18">
        <f t="shared" si="88"/>
        <v>-900</v>
      </c>
      <c r="Q124" s="35">
        <f t="shared" si="72"/>
        <v>0</v>
      </c>
      <c r="R124" s="35">
        <f t="shared" si="72"/>
        <v>0</v>
      </c>
      <c r="S124" s="35">
        <f t="shared" si="72"/>
        <v>0</v>
      </c>
      <c r="T124" s="4">
        <f t="shared" si="89"/>
        <v>814</v>
      </c>
      <c r="U124" s="83">
        <f t="shared" si="40"/>
        <v>1600</v>
      </c>
      <c r="V124" s="83">
        <f t="shared" si="41"/>
        <v>1600</v>
      </c>
      <c r="W124" s="83">
        <f t="shared" si="42"/>
        <v>1600</v>
      </c>
      <c r="X124" s="4"/>
      <c r="Y124" s="18"/>
      <c r="Z124" s="18"/>
      <c r="AA124" s="18"/>
      <c r="AB124" s="50"/>
    </row>
    <row r="125" spans="1:28" ht="15" customHeight="1">
      <c r="A125" s="3">
        <f t="shared" si="78"/>
        <v>111</v>
      </c>
      <c r="B125" s="34">
        <f t="shared" si="31"/>
        <v>45543</v>
      </c>
      <c r="C125" s="2">
        <f t="shared" si="32"/>
        <v>884</v>
      </c>
      <c r="D125" s="5">
        <f t="shared" si="33"/>
        <v>1528</v>
      </c>
      <c r="E125" s="35">
        <f t="shared" si="79"/>
        <v>692</v>
      </c>
      <c r="F125" s="35">
        <f t="shared" si="80"/>
        <v>752</v>
      </c>
      <c r="G125" s="35">
        <f t="shared" si="81"/>
        <v>1312</v>
      </c>
      <c r="H125" s="18">
        <f t="shared" si="82"/>
        <v>1720</v>
      </c>
      <c r="I125" s="18">
        <f t="shared" si="83"/>
        <v>1660</v>
      </c>
      <c r="J125" s="18">
        <f t="shared" si="84"/>
        <v>1100</v>
      </c>
      <c r="K125" s="18">
        <f t="shared" ref="K125:M125" si="96">K124</f>
        <v>2000</v>
      </c>
      <c r="L125" s="18">
        <f t="shared" si="96"/>
        <v>2000</v>
      </c>
      <c r="M125" s="18">
        <f t="shared" si="96"/>
        <v>2000</v>
      </c>
      <c r="N125" s="18">
        <f t="shared" si="86"/>
        <v>-280</v>
      </c>
      <c r="O125" s="18">
        <f t="shared" si="87"/>
        <v>-340</v>
      </c>
      <c r="P125" s="18">
        <f t="shared" si="88"/>
        <v>-900</v>
      </c>
      <c r="Q125" s="35">
        <f t="shared" si="72"/>
        <v>0</v>
      </c>
      <c r="R125" s="35">
        <f t="shared" si="72"/>
        <v>0</v>
      </c>
      <c r="S125" s="35">
        <f t="shared" si="72"/>
        <v>0</v>
      </c>
      <c r="T125" s="4">
        <f t="shared" si="89"/>
        <v>812</v>
      </c>
      <c r="U125" s="83">
        <f t="shared" si="40"/>
        <v>1600</v>
      </c>
      <c r="V125" s="83">
        <f t="shared" si="41"/>
        <v>1600</v>
      </c>
      <c r="W125" s="83">
        <f t="shared" si="42"/>
        <v>1600</v>
      </c>
      <c r="X125" s="4"/>
      <c r="Y125" s="18"/>
      <c r="Z125" s="18"/>
      <c r="AA125" s="18"/>
      <c r="AB125" s="50"/>
    </row>
    <row r="126" spans="1:28" ht="15" customHeight="1">
      <c r="A126" s="3">
        <f t="shared" si="78"/>
        <v>112</v>
      </c>
      <c r="B126" s="34">
        <f t="shared" si="31"/>
        <v>45544</v>
      </c>
      <c r="C126" s="2">
        <f t="shared" si="32"/>
        <v>884</v>
      </c>
      <c r="D126" s="5">
        <f t="shared" si="33"/>
        <v>1526</v>
      </c>
      <c r="E126" s="35">
        <f t="shared" si="79"/>
        <v>690</v>
      </c>
      <c r="F126" s="35">
        <f t="shared" si="80"/>
        <v>750</v>
      </c>
      <c r="G126" s="35">
        <f t="shared" si="81"/>
        <v>1310</v>
      </c>
      <c r="H126" s="18">
        <f t="shared" si="82"/>
        <v>1720</v>
      </c>
      <c r="I126" s="18">
        <f t="shared" si="83"/>
        <v>1660</v>
      </c>
      <c r="J126" s="18">
        <f t="shared" si="84"/>
        <v>1100</v>
      </c>
      <c r="K126" s="18">
        <f t="shared" ref="K126:M126" si="97">K125</f>
        <v>2000</v>
      </c>
      <c r="L126" s="18">
        <f t="shared" si="97"/>
        <v>2000</v>
      </c>
      <c r="M126" s="18">
        <f t="shared" si="97"/>
        <v>2000</v>
      </c>
      <c r="N126" s="18">
        <f t="shared" si="86"/>
        <v>-280</v>
      </c>
      <c r="O126" s="18">
        <f t="shared" si="87"/>
        <v>-340</v>
      </c>
      <c r="P126" s="18">
        <f t="shared" si="88"/>
        <v>-900</v>
      </c>
      <c r="Q126" s="35">
        <f t="shared" si="72"/>
        <v>0</v>
      </c>
      <c r="R126" s="35">
        <f t="shared" si="72"/>
        <v>0</v>
      </c>
      <c r="S126" s="35">
        <f t="shared" si="72"/>
        <v>0</v>
      </c>
      <c r="T126" s="4">
        <f t="shared" si="89"/>
        <v>810</v>
      </c>
      <c r="U126" s="83">
        <f t="shared" si="40"/>
        <v>1600</v>
      </c>
      <c r="V126" s="83">
        <f t="shared" si="41"/>
        <v>1600</v>
      </c>
      <c r="W126" s="83">
        <f t="shared" si="42"/>
        <v>1600</v>
      </c>
      <c r="X126" s="4"/>
      <c r="Y126" s="18"/>
      <c r="Z126" s="18"/>
      <c r="AA126" s="18"/>
      <c r="AB126" s="50"/>
    </row>
    <row r="127" spans="1:28" ht="15" customHeight="1">
      <c r="A127" s="3">
        <f t="shared" si="78"/>
        <v>113</v>
      </c>
      <c r="B127" s="34">
        <f t="shared" si="31"/>
        <v>45545</v>
      </c>
      <c r="C127" s="2">
        <f t="shared" si="32"/>
        <v>884</v>
      </c>
      <c r="D127" s="5">
        <f t="shared" si="33"/>
        <v>1524</v>
      </c>
      <c r="E127" s="35">
        <f t="shared" si="79"/>
        <v>688</v>
      </c>
      <c r="F127" s="35">
        <f t="shared" si="80"/>
        <v>748</v>
      </c>
      <c r="G127" s="35">
        <f t="shared" si="81"/>
        <v>1308</v>
      </c>
      <c r="H127" s="18">
        <f t="shared" si="82"/>
        <v>1720</v>
      </c>
      <c r="I127" s="18">
        <f t="shared" si="83"/>
        <v>1660</v>
      </c>
      <c r="J127" s="18">
        <f t="shared" si="84"/>
        <v>1100</v>
      </c>
      <c r="K127" s="18">
        <f t="shared" ref="K127:M127" si="98">K126</f>
        <v>2000</v>
      </c>
      <c r="L127" s="18">
        <f t="shared" si="98"/>
        <v>2000</v>
      </c>
      <c r="M127" s="18">
        <f t="shared" si="98"/>
        <v>2000</v>
      </c>
      <c r="N127" s="18">
        <f t="shared" si="86"/>
        <v>-280</v>
      </c>
      <c r="O127" s="18">
        <f t="shared" si="87"/>
        <v>-340</v>
      </c>
      <c r="P127" s="18">
        <f t="shared" si="88"/>
        <v>-900</v>
      </c>
      <c r="Q127" s="35">
        <f t="shared" si="72"/>
        <v>0</v>
      </c>
      <c r="R127" s="35">
        <f t="shared" si="72"/>
        <v>0</v>
      </c>
      <c r="S127" s="35">
        <f t="shared" si="72"/>
        <v>0</v>
      </c>
      <c r="T127" s="4">
        <f t="shared" si="89"/>
        <v>808</v>
      </c>
      <c r="U127" s="83">
        <f t="shared" si="40"/>
        <v>1600</v>
      </c>
      <c r="V127" s="83">
        <f t="shared" si="41"/>
        <v>1600</v>
      </c>
      <c r="W127" s="83">
        <f t="shared" si="42"/>
        <v>1600</v>
      </c>
      <c r="X127" s="4"/>
      <c r="Y127" s="18"/>
      <c r="Z127" s="18"/>
      <c r="AA127" s="18"/>
      <c r="AB127" s="50"/>
    </row>
    <row r="128" spans="1:28" ht="15" customHeight="1">
      <c r="A128" s="3">
        <f t="shared" si="78"/>
        <v>114</v>
      </c>
      <c r="B128" s="34">
        <f t="shared" si="31"/>
        <v>45546</v>
      </c>
      <c r="C128" s="2">
        <f t="shared" si="32"/>
        <v>884</v>
      </c>
      <c r="D128" s="5">
        <f t="shared" si="33"/>
        <v>1522</v>
      </c>
      <c r="E128" s="35">
        <f t="shared" si="79"/>
        <v>686</v>
      </c>
      <c r="F128" s="35">
        <f t="shared" si="80"/>
        <v>746</v>
      </c>
      <c r="G128" s="35">
        <f t="shared" si="81"/>
        <v>1306</v>
      </c>
      <c r="H128" s="18">
        <f t="shared" si="82"/>
        <v>1720</v>
      </c>
      <c r="I128" s="18">
        <f t="shared" si="83"/>
        <v>1660</v>
      </c>
      <c r="J128" s="18">
        <f t="shared" si="84"/>
        <v>1100</v>
      </c>
      <c r="K128" s="18">
        <f t="shared" ref="K128:M128" si="99">K127</f>
        <v>2000</v>
      </c>
      <c r="L128" s="18">
        <f t="shared" si="99"/>
        <v>2000</v>
      </c>
      <c r="M128" s="18">
        <f t="shared" si="99"/>
        <v>2000</v>
      </c>
      <c r="N128" s="18">
        <f t="shared" si="86"/>
        <v>-280</v>
      </c>
      <c r="O128" s="18">
        <f t="shared" si="87"/>
        <v>-340</v>
      </c>
      <c r="P128" s="18">
        <f t="shared" si="88"/>
        <v>-900</v>
      </c>
      <c r="Q128" s="35">
        <f t="shared" si="72"/>
        <v>0</v>
      </c>
      <c r="R128" s="35">
        <f t="shared" si="72"/>
        <v>0</v>
      </c>
      <c r="S128" s="35">
        <f t="shared" si="72"/>
        <v>0</v>
      </c>
      <c r="T128" s="4">
        <f t="shared" si="89"/>
        <v>806</v>
      </c>
      <c r="U128" s="83">
        <f t="shared" si="40"/>
        <v>1600</v>
      </c>
      <c r="V128" s="83">
        <f t="shared" si="41"/>
        <v>1600</v>
      </c>
      <c r="W128" s="83">
        <f t="shared" si="42"/>
        <v>1600</v>
      </c>
      <c r="X128" s="4"/>
      <c r="Y128" s="18"/>
      <c r="Z128" s="18"/>
      <c r="AA128" s="18"/>
      <c r="AB128" s="50"/>
    </row>
    <row r="129" spans="1:28" ht="15" customHeight="1">
      <c r="A129" s="3">
        <f t="shared" si="78"/>
        <v>115</v>
      </c>
      <c r="B129" s="34">
        <f t="shared" si="31"/>
        <v>45547</v>
      </c>
      <c r="C129" s="2">
        <f t="shared" si="32"/>
        <v>884</v>
      </c>
      <c r="D129" s="5">
        <f t="shared" si="33"/>
        <v>1520</v>
      </c>
      <c r="E129" s="35">
        <f t="shared" si="79"/>
        <v>684</v>
      </c>
      <c r="F129" s="35">
        <f t="shared" si="80"/>
        <v>744</v>
      </c>
      <c r="G129" s="35">
        <f t="shared" si="81"/>
        <v>1304</v>
      </c>
      <c r="H129" s="18">
        <f t="shared" si="82"/>
        <v>1720</v>
      </c>
      <c r="I129" s="18">
        <f t="shared" si="83"/>
        <v>1660</v>
      </c>
      <c r="J129" s="18">
        <f t="shared" si="84"/>
        <v>1100</v>
      </c>
      <c r="K129" s="18">
        <f t="shared" ref="K129:M129" si="100">K128</f>
        <v>2000</v>
      </c>
      <c r="L129" s="18">
        <f t="shared" si="100"/>
        <v>2000</v>
      </c>
      <c r="M129" s="18">
        <f t="shared" si="100"/>
        <v>2000</v>
      </c>
      <c r="N129" s="18">
        <f t="shared" si="86"/>
        <v>-280</v>
      </c>
      <c r="O129" s="18">
        <f t="shared" si="87"/>
        <v>-340</v>
      </c>
      <c r="P129" s="18">
        <f t="shared" si="88"/>
        <v>-900</v>
      </c>
      <c r="Q129" s="35">
        <f t="shared" si="72"/>
        <v>0</v>
      </c>
      <c r="R129" s="35">
        <f t="shared" si="72"/>
        <v>0</v>
      </c>
      <c r="S129" s="35">
        <f t="shared" si="72"/>
        <v>0</v>
      </c>
      <c r="T129" s="4">
        <f t="shared" si="89"/>
        <v>804</v>
      </c>
      <c r="U129" s="83">
        <f t="shared" si="40"/>
        <v>1600</v>
      </c>
      <c r="V129" s="83">
        <f t="shared" si="41"/>
        <v>1600</v>
      </c>
      <c r="W129" s="83">
        <f t="shared" si="42"/>
        <v>1600</v>
      </c>
      <c r="X129" s="4"/>
      <c r="Y129" s="18"/>
      <c r="Z129" s="18"/>
      <c r="AA129" s="18"/>
      <c r="AB129" s="50"/>
    </row>
    <row r="130" spans="1:28" ht="15" customHeight="1">
      <c r="A130" s="3">
        <f t="shared" si="78"/>
        <v>116</v>
      </c>
      <c r="B130" s="34">
        <f t="shared" si="31"/>
        <v>45548</v>
      </c>
      <c r="C130" s="2">
        <f t="shared" si="32"/>
        <v>884</v>
      </c>
      <c r="D130" s="5">
        <f t="shared" si="33"/>
        <v>1518</v>
      </c>
      <c r="E130" s="35">
        <f t="shared" si="79"/>
        <v>682</v>
      </c>
      <c r="F130" s="35">
        <f t="shared" si="80"/>
        <v>742</v>
      </c>
      <c r="G130" s="35">
        <f t="shared" si="81"/>
        <v>1302</v>
      </c>
      <c r="H130" s="18">
        <f t="shared" si="82"/>
        <v>1720</v>
      </c>
      <c r="I130" s="18">
        <f t="shared" si="83"/>
        <v>1660</v>
      </c>
      <c r="J130" s="18">
        <f t="shared" si="84"/>
        <v>1100</v>
      </c>
      <c r="K130" s="18">
        <f t="shared" ref="K130:M130" si="101">K129</f>
        <v>2000</v>
      </c>
      <c r="L130" s="18">
        <f t="shared" si="101"/>
        <v>2000</v>
      </c>
      <c r="M130" s="18">
        <f t="shared" si="101"/>
        <v>2000</v>
      </c>
      <c r="N130" s="18">
        <f t="shared" si="86"/>
        <v>-280</v>
      </c>
      <c r="O130" s="18">
        <f t="shared" si="87"/>
        <v>-340</v>
      </c>
      <c r="P130" s="18">
        <f t="shared" si="88"/>
        <v>-900</v>
      </c>
      <c r="Q130" s="35">
        <f t="shared" si="72"/>
        <v>0</v>
      </c>
      <c r="R130" s="35">
        <f t="shared" si="72"/>
        <v>0</v>
      </c>
      <c r="S130" s="35">
        <f t="shared" si="72"/>
        <v>0</v>
      </c>
      <c r="T130" s="4">
        <f t="shared" si="89"/>
        <v>802</v>
      </c>
      <c r="U130" s="83">
        <f t="shared" si="40"/>
        <v>1600</v>
      </c>
      <c r="V130" s="83">
        <f t="shared" si="41"/>
        <v>1600</v>
      </c>
      <c r="W130" s="83">
        <f t="shared" si="42"/>
        <v>1600</v>
      </c>
      <c r="X130" s="4"/>
      <c r="Y130" s="18"/>
      <c r="Z130" s="18"/>
      <c r="AA130" s="18"/>
      <c r="AB130" s="50"/>
    </row>
    <row r="131" spans="1:28" ht="15" customHeight="1">
      <c r="A131" s="3">
        <f t="shared" si="78"/>
        <v>117</v>
      </c>
      <c r="B131" s="34">
        <f t="shared" si="31"/>
        <v>45549</v>
      </c>
      <c r="C131" s="2">
        <f t="shared" si="32"/>
        <v>884</v>
      </c>
      <c r="D131" s="5">
        <f t="shared" si="33"/>
        <v>1516</v>
      </c>
      <c r="E131" s="35">
        <f t="shared" si="79"/>
        <v>680</v>
      </c>
      <c r="F131" s="35">
        <f t="shared" si="80"/>
        <v>740</v>
      </c>
      <c r="G131" s="35">
        <f t="shared" si="81"/>
        <v>1300</v>
      </c>
      <c r="H131" s="18">
        <f t="shared" si="82"/>
        <v>1720</v>
      </c>
      <c r="I131" s="18">
        <f t="shared" si="83"/>
        <v>1660</v>
      </c>
      <c r="J131" s="18">
        <f t="shared" si="84"/>
        <v>1100</v>
      </c>
      <c r="K131" s="18">
        <f t="shared" ref="K131:M131" si="102">K130</f>
        <v>2000</v>
      </c>
      <c r="L131" s="18">
        <f t="shared" si="102"/>
        <v>2000</v>
      </c>
      <c r="M131" s="18">
        <f t="shared" si="102"/>
        <v>2000</v>
      </c>
      <c r="N131" s="18">
        <f t="shared" si="86"/>
        <v>-280</v>
      </c>
      <c r="O131" s="18">
        <f t="shared" si="87"/>
        <v>-340</v>
      </c>
      <c r="P131" s="18">
        <f t="shared" si="88"/>
        <v>-900</v>
      </c>
      <c r="Q131" s="35">
        <f t="shared" si="72"/>
        <v>0</v>
      </c>
      <c r="R131" s="35">
        <f t="shared" si="72"/>
        <v>0</v>
      </c>
      <c r="S131" s="35">
        <f t="shared" si="72"/>
        <v>0</v>
      </c>
      <c r="T131" s="4">
        <f t="shared" si="89"/>
        <v>800</v>
      </c>
      <c r="U131" s="83">
        <f t="shared" si="40"/>
        <v>1600</v>
      </c>
      <c r="V131" s="83">
        <f t="shared" si="41"/>
        <v>1600</v>
      </c>
      <c r="W131" s="83">
        <f t="shared" si="42"/>
        <v>1600</v>
      </c>
      <c r="X131" s="4"/>
      <c r="Y131" s="18"/>
      <c r="Z131" s="18"/>
      <c r="AA131" s="18"/>
      <c r="AB131" s="50"/>
    </row>
    <row r="132" spans="1:28" ht="15" customHeight="1">
      <c r="A132" s="3">
        <f t="shared" si="78"/>
        <v>118</v>
      </c>
      <c r="B132" s="34">
        <f t="shared" si="31"/>
        <v>45550</v>
      </c>
      <c r="C132" s="2">
        <f t="shared" si="32"/>
        <v>884</v>
      </c>
      <c r="D132" s="5">
        <f t="shared" si="33"/>
        <v>1514</v>
      </c>
      <c r="E132" s="35">
        <f t="shared" si="79"/>
        <v>678</v>
      </c>
      <c r="F132" s="35">
        <f t="shared" si="80"/>
        <v>738</v>
      </c>
      <c r="G132" s="35">
        <f t="shared" si="81"/>
        <v>1298</v>
      </c>
      <c r="H132" s="18">
        <f t="shared" si="82"/>
        <v>1720</v>
      </c>
      <c r="I132" s="18">
        <f t="shared" si="83"/>
        <v>1660</v>
      </c>
      <c r="J132" s="18">
        <f t="shared" si="84"/>
        <v>1100</v>
      </c>
      <c r="K132" s="18">
        <f t="shared" ref="K132:M132" si="103">K131</f>
        <v>2000</v>
      </c>
      <c r="L132" s="18">
        <f t="shared" si="103"/>
        <v>2000</v>
      </c>
      <c r="M132" s="18">
        <f t="shared" si="103"/>
        <v>2000</v>
      </c>
      <c r="N132" s="18">
        <f t="shared" si="86"/>
        <v>-280</v>
      </c>
      <c r="O132" s="18">
        <f t="shared" si="87"/>
        <v>-340</v>
      </c>
      <c r="P132" s="18">
        <f t="shared" si="88"/>
        <v>-900</v>
      </c>
      <c r="Q132" s="35">
        <f t="shared" si="72"/>
        <v>0</v>
      </c>
      <c r="R132" s="35">
        <f t="shared" si="72"/>
        <v>0</v>
      </c>
      <c r="S132" s="35">
        <f t="shared" si="72"/>
        <v>0</v>
      </c>
      <c r="T132" s="4">
        <f t="shared" si="89"/>
        <v>798</v>
      </c>
      <c r="U132" s="83">
        <f t="shared" si="40"/>
        <v>1600</v>
      </c>
      <c r="V132" s="83">
        <f t="shared" si="41"/>
        <v>1600</v>
      </c>
      <c r="W132" s="83">
        <f t="shared" si="42"/>
        <v>1600</v>
      </c>
      <c r="X132" s="4"/>
      <c r="Y132" s="18"/>
      <c r="Z132" s="18"/>
      <c r="AA132" s="18"/>
      <c r="AB132" s="50"/>
    </row>
    <row r="133" spans="1:28" ht="15" customHeight="1">
      <c r="A133" s="3">
        <f t="shared" si="78"/>
        <v>119</v>
      </c>
      <c r="B133" s="34">
        <f t="shared" si="31"/>
        <v>45551</v>
      </c>
      <c r="C133" s="2">
        <f t="shared" si="32"/>
        <v>884</v>
      </c>
      <c r="D133" s="5">
        <f t="shared" si="33"/>
        <v>1512</v>
      </c>
      <c r="E133" s="35">
        <f t="shared" si="79"/>
        <v>676</v>
      </c>
      <c r="F133" s="35">
        <f t="shared" si="80"/>
        <v>736</v>
      </c>
      <c r="G133" s="35">
        <f t="shared" si="81"/>
        <v>1296</v>
      </c>
      <c r="H133" s="18">
        <f t="shared" si="82"/>
        <v>1720</v>
      </c>
      <c r="I133" s="18">
        <f t="shared" si="83"/>
        <v>1660</v>
      </c>
      <c r="J133" s="18">
        <f t="shared" si="84"/>
        <v>1100</v>
      </c>
      <c r="K133" s="18">
        <f t="shared" ref="K133:M133" si="104">K132</f>
        <v>2000</v>
      </c>
      <c r="L133" s="18">
        <f t="shared" si="104"/>
        <v>2000</v>
      </c>
      <c r="M133" s="18">
        <f t="shared" si="104"/>
        <v>2000</v>
      </c>
      <c r="N133" s="18">
        <f t="shared" si="86"/>
        <v>-280</v>
      </c>
      <c r="O133" s="18">
        <f t="shared" si="87"/>
        <v>-340</v>
      </c>
      <c r="P133" s="18">
        <f t="shared" si="88"/>
        <v>-900</v>
      </c>
      <c r="Q133" s="35">
        <f t="shared" si="72"/>
        <v>0</v>
      </c>
      <c r="R133" s="35">
        <f t="shared" si="72"/>
        <v>0</v>
      </c>
      <c r="S133" s="35">
        <f t="shared" si="72"/>
        <v>0</v>
      </c>
      <c r="T133" s="4">
        <f t="shared" si="89"/>
        <v>796</v>
      </c>
      <c r="U133" s="83">
        <f t="shared" si="40"/>
        <v>1600</v>
      </c>
      <c r="V133" s="83">
        <f t="shared" si="41"/>
        <v>1600</v>
      </c>
      <c r="W133" s="83">
        <f t="shared" si="42"/>
        <v>1600</v>
      </c>
      <c r="X133" s="4"/>
      <c r="Y133" s="18"/>
      <c r="Z133" s="18"/>
      <c r="AA133" s="18"/>
      <c r="AB133" s="50"/>
    </row>
    <row r="134" spans="1:28" ht="15" customHeight="1">
      <c r="A134" s="3">
        <f t="shared" si="78"/>
        <v>120</v>
      </c>
      <c r="B134" s="34">
        <f t="shared" si="31"/>
        <v>45552</v>
      </c>
      <c r="C134" s="2">
        <f t="shared" si="32"/>
        <v>884</v>
      </c>
      <c r="D134" s="5">
        <f t="shared" si="33"/>
        <v>1510</v>
      </c>
      <c r="E134" s="35">
        <f t="shared" si="79"/>
        <v>674</v>
      </c>
      <c r="F134" s="35">
        <f t="shared" si="80"/>
        <v>734</v>
      </c>
      <c r="G134" s="35">
        <f t="shared" si="81"/>
        <v>1294</v>
      </c>
      <c r="H134" s="18">
        <f t="shared" si="82"/>
        <v>1720</v>
      </c>
      <c r="I134" s="18">
        <f t="shared" si="83"/>
        <v>1660</v>
      </c>
      <c r="J134" s="18">
        <f t="shared" si="84"/>
        <v>1100</v>
      </c>
      <c r="K134" s="18">
        <f t="shared" ref="K134:M134" si="105">K133</f>
        <v>2000</v>
      </c>
      <c r="L134" s="18">
        <f t="shared" si="105"/>
        <v>2000</v>
      </c>
      <c r="M134" s="18">
        <f t="shared" si="105"/>
        <v>2000</v>
      </c>
      <c r="N134" s="18">
        <f t="shared" si="86"/>
        <v>-280</v>
      </c>
      <c r="O134" s="18">
        <f t="shared" si="87"/>
        <v>-340</v>
      </c>
      <c r="P134" s="18">
        <f t="shared" si="88"/>
        <v>-900</v>
      </c>
      <c r="Q134" s="35">
        <f t="shared" si="72"/>
        <v>0</v>
      </c>
      <c r="R134" s="35">
        <f t="shared" si="72"/>
        <v>0</v>
      </c>
      <c r="S134" s="35">
        <f t="shared" si="72"/>
        <v>0</v>
      </c>
      <c r="T134" s="4">
        <f t="shared" si="89"/>
        <v>794</v>
      </c>
      <c r="U134" s="83">
        <f t="shared" si="40"/>
        <v>1600</v>
      </c>
      <c r="V134" s="83">
        <f t="shared" si="41"/>
        <v>1600</v>
      </c>
      <c r="W134" s="83">
        <f t="shared" si="42"/>
        <v>1600</v>
      </c>
      <c r="X134" s="4"/>
      <c r="Y134" s="18"/>
      <c r="Z134" s="18"/>
      <c r="AA134" s="18"/>
      <c r="AB134" s="50"/>
    </row>
    <row r="135" spans="1:28" ht="15" customHeight="1">
      <c r="A135" s="3">
        <f t="shared" si="78"/>
        <v>121</v>
      </c>
      <c r="B135" s="34">
        <f t="shared" si="31"/>
        <v>45553</v>
      </c>
      <c r="C135" s="2">
        <f t="shared" si="32"/>
        <v>884</v>
      </c>
      <c r="D135" s="5">
        <f t="shared" si="33"/>
        <v>1508</v>
      </c>
      <c r="E135" s="35">
        <f t="shared" si="79"/>
        <v>672</v>
      </c>
      <c r="F135" s="35">
        <f t="shared" si="80"/>
        <v>732</v>
      </c>
      <c r="G135" s="35">
        <f t="shared" si="81"/>
        <v>1292</v>
      </c>
      <c r="H135" s="18">
        <f t="shared" si="82"/>
        <v>1720</v>
      </c>
      <c r="I135" s="18">
        <f t="shared" si="83"/>
        <v>1660</v>
      </c>
      <c r="J135" s="18">
        <f t="shared" si="84"/>
        <v>1100</v>
      </c>
      <c r="K135" s="18">
        <f t="shared" ref="K135:M135" si="106">K134</f>
        <v>2000</v>
      </c>
      <c r="L135" s="18">
        <f t="shared" si="106"/>
        <v>2000</v>
      </c>
      <c r="M135" s="18">
        <f t="shared" si="106"/>
        <v>2000</v>
      </c>
      <c r="N135" s="18">
        <f t="shared" si="86"/>
        <v>-280</v>
      </c>
      <c r="O135" s="18">
        <f t="shared" si="87"/>
        <v>-340</v>
      </c>
      <c r="P135" s="18">
        <f t="shared" si="88"/>
        <v>-900</v>
      </c>
      <c r="Q135" s="35">
        <f t="shared" si="72"/>
        <v>0</v>
      </c>
      <c r="R135" s="35">
        <f t="shared" si="72"/>
        <v>0</v>
      </c>
      <c r="S135" s="35">
        <f t="shared" si="72"/>
        <v>0</v>
      </c>
      <c r="T135" s="4">
        <f t="shared" si="89"/>
        <v>792</v>
      </c>
      <c r="U135" s="83">
        <f t="shared" si="40"/>
        <v>1600</v>
      </c>
      <c r="V135" s="83">
        <f t="shared" si="41"/>
        <v>1600</v>
      </c>
      <c r="W135" s="83">
        <f t="shared" si="42"/>
        <v>1600</v>
      </c>
      <c r="X135" s="4"/>
      <c r="Y135" s="18"/>
      <c r="Z135" s="18"/>
      <c r="AA135" s="18"/>
      <c r="AB135" s="50"/>
    </row>
    <row r="136" spans="1:28" ht="15" customHeight="1">
      <c r="A136" s="3">
        <f t="shared" si="78"/>
        <v>122</v>
      </c>
      <c r="B136" s="34">
        <f t="shared" si="31"/>
        <v>45554</v>
      </c>
      <c r="C136" s="2">
        <f t="shared" si="32"/>
        <v>884</v>
      </c>
      <c r="D136" s="5">
        <f t="shared" si="33"/>
        <v>1506</v>
      </c>
      <c r="E136" s="35">
        <f t="shared" si="79"/>
        <v>670</v>
      </c>
      <c r="F136" s="35">
        <f t="shared" si="80"/>
        <v>730</v>
      </c>
      <c r="G136" s="35">
        <f t="shared" si="81"/>
        <v>1290</v>
      </c>
      <c r="H136" s="18">
        <f t="shared" si="82"/>
        <v>1720</v>
      </c>
      <c r="I136" s="18">
        <f t="shared" si="83"/>
        <v>1660</v>
      </c>
      <c r="J136" s="18">
        <f t="shared" si="84"/>
        <v>1100</v>
      </c>
      <c r="K136" s="18">
        <f t="shared" ref="K136:M136" si="107">K135</f>
        <v>2000</v>
      </c>
      <c r="L136" s="18">
        <f t="shared" si="107"/>
        <v>2000</v>
      </c>
      <c r="M136" s="18">
        <f t="shared" si="107"/>
        <v>2000</v>
      </c>
      <c r="N136" s="18">
        <f t="shared" si="86"/>
        <v>-280</v>
      </c>
      <c r="O136" s="18">
        <f t="shared" si="87"/>
        <v>-340</v>
      </c>
      <c r="P136" s="18">
        <f t="shared" si="88"/>
        <v>-900</v>
      </c>
      <c r="Q136" s="35">
        <f t="shared" si="72"/>
        <v>0</v>
      </c>
      <c r="R136" s="35">
        <f t="shared" si="72"/>
        <v>0</v>
      </c>
      <c r="S136" s="35">
        <f t="shared" si="72"/>
        <v>0</v>
      </c>
      <c r="T136" s="4">
        <f t="shared" si="89"/>
        <v>790</v>
      </c>
      <c r="U136" s="83">
        <f t="shared" si="40"/>
        <v>1600</v>
      </c>
      <c r="V136" s="83">
        <f t="shared" si="41"/>
        <v>1600</v>
      </c>
      <c r="W136" s="83">
        <f t="shared" si="42"/>
        <v>1600</v>
      </c>
      <c r="X136" s="4"/>
      <c r="Y136" s="18"/>
      <c r="Z136" s="18"/>
      <c r="AA136" s="18"/>
      <c r="AB136" s="50"/>
    </row>
    <row r="137" spans="1:28" ht="15" customHeight="1">
      <c r="A137" s="3">
        <f t="shared" si="78"/>
        <v>123</v>
      </c>
      <c r="B137" s="34">
        <f t="shared" si="31"/>
        <v>45555</v>
      </c>
      <c r="C137" s="2">
        <f t="shared" si="32"/>
        <v>884</v>
      </c>
      <c r="D137" s="5">
        <f t="shared" si="33"/>
        <v>1504</v>
      </c>
      <c r="E137" s="35">
        <f t="shared" si="79"/>
        <v>668</v>
      </c>
      <c r="F137" s="35">
        <f t="shared" si="80"/>
        <v>728</v>
      </c>
      <c r="G137" s="35">
        <f t="shared" si="81"/>
        <v>1288</v>
      </c>
      <c r="H137" s="18">
        <f t="shared" si="82"/>
        <v>1720</v>
      </c>
      <c r="I137" s="18">
        <f t="shared" si="83"/>
        <v>1660</v>
      </c>
      <c r="J137" s="18">
        <f t="shared" si="84"/>
        <v>1100</v>
      </c>
      <c r="K137" s="18">
        <f t="shared" ref="K137:M137" si="108">K136</f>
        <v>2000</v>
      </c>
      <c r="L137" s="18">
        <f t="shared" si="108"/>
        <v>2000</v>
      </c>
      <c r="M137" s="18">
        <f t="shared" si="108"/>
        <v>2000</v>
      </c>
      <c r="N137" s="18">
        <f t="shared" si="86"/>
        <v>-280</v>
      </c>
      <c r="O137" s="18">
        <f t="shared" si="87"/>
        <v>-340</v>
      </c>
      <c r="P137" s="18">
        <f t="shared" si="88"/>
        <v>-900</v>
      </c>
      <c r="Q137" s="35">
        <f t="shared" si="72"/>
        <v>0</v>
      </c>
      <c r="R137" s="35">
        <f t="shared" si="72"/>
        <v>0</v>
      </c>
      <c r="S137" s="35">
        <f t="shared" si="72"/>
        <v>0</v>
      </c>
      <c r="T137" s="4">
        <f t="shared" si="89"/>
        <v>788</v>
      </c>
      <c r="U137" s="83">
        <f t="shared" si="40"/>
        <v>1600</v>
      </c>
      <c r="V137" s="83">
        <f t="shared" si="41"/>
        <v>1600</v>
      </c>
      <c r="W137" s="83">
        <f t="shared" si="42"/>
        <v>1600</v>
      </c>
      <c r="X137" s="4"/>
      <c r="Y137" s="18"/>
      <c r="Z137" s="18"/>
      <c r="AA137" s="18"/>
      <c r="AB137" s="50"/>
    </row>
    <row r="138" spans="1:28" ht="15" customHeight="1">
      <c r="A138" s="3">
        <f t="shared" si="78"/>
        <v>124</v>
      </c>
      <c r="B138" s="34">
        <f t="shared" si="31"/>
        <v>45556</v>
      </c>
      <c r="C138" s="2">
        <f t="shared" si="32"/>
        <v>884</v>
      </c>
      <c r="D138" s="5">
        <f t="shared" si="33"/>
        <v>1502</v>
      </c>
      <c r="E138" s="35">
        <f t="shared" si="79"/>
        <v>666</v>
      </c>
      <c r="F138" s="35">
        <f t="shared" si="80"/>
        <v>726</v>
      </c>
      <c r="G138" s="35">
        <f t="shared" si="81"/>
        <v>1286</v>
      </c>
      <c r="H138" s="18">
        <f t="shared" si="82"/>
        <v>1720</v>
      </c>
      <c r="I138" s="18">
        <f t="shared" si="83"/>
        <v>1660</v>
      </c>
      <c r="J138" s="18">
        <f t="shared" si="84"/>
        <v>1100</v>
      </c>
      <c r="K138" s="18">
        <f t="shared" ref="K138:M138" si="109">K137</f>
        <v>2000</v>
      </c>
      <c r="L138" s="18">
        <f t="shared" si="109"/>
        <v>2000</v>
      </c>
      <c r="M138" s="18">
        <f t="shared" si="109"/>
        <v>2000</v>
      </c>
      <c r="N138" s="18">
        <f t="shared" si="86"/>
        <v>-280</v>
      </c>
      <c r="O138" s="18">
        <f t="shared" si="87"/>
        <v>-340</v>
      </c>
      <c r="P138" s="18">
        <f t="shared" si="88"/>
        <v>-900</v>
      </c>
      <c r="Q138" s="35">
        <f t="shared" si="72"/>
        <v>0</v>
      </c>
      <c r="R138" s="35">
        <f t="shared" si="72"/>
        <v>0</v>
      </c>
      <c r="S138" s="35">
        <f t="shared" si="72"/>
        <v>0</v>
      </c>
      <c r="T138" s="4">
        <f t="shared" si="89"/>
        <v>786</v>
      </c>
      <c r="U138" s="83">
        <f t="shared" si="40"/>
        <v>1600</v>
      </c>
      <c r="V138" s="83">
        <f t="shared" si="41"/>
        <v>1600</v>
      </c>
      <c r="W138" s="83">
        <f t="shared" si="42"/>
        <v>1600</v>
      </c>
      <c r="X138" s="4"/>
      <c r="Y138" s="18"/>
      <c r="Z138" s="18"/>
      <c r="AA138" s="18"/>
      <c r="AB138" s="50"/>
    </row>
    <row r="139" spans="1:28" ht="15" customHeight="1">
      <c r="A139" s="3">
        <f t="shared" si="78"/>
        <v>125</v>
      </c>
      <c r="B139" s="34">
        <f t="shared" si="31"/>
        <v>45557</v>
      </c>
      <c r="C139" s="2">
        <f t="shared" si="32"/>
        <v>884</v>
      </c>
      <c r="D139" s="5">
        <f t="shared" si="33"/>
        <v>1500</v>
      </c>
      <c r="E139" s="35">
        <f t="shared" si="79"/>
        <v>664</v>
      </c>
      <c r="F139" s="35">
        <f t="shared" si="80"/>
        <v>724</v>
      </c>
      <c r="G139" s="35">
        <f t="shared" si="81"/>
        <v>1284</v>
      </c>
      <c r="H139" s="18">
        <f t="shared" si="82"/>
        <v>1720</v>
      </c>
      <c r="I139" s="18">
        <f t="shared" si="83"/>
        <v>1660</v>
      </c>
      <c r="J139" s="18">
        <f t="shared" si="84"/>
        <v>1100</v>
      </c>
      <c r="K139" s="18">
        <f t="shared" ref="K139:M139" si="110">K138</f>
        <v>2000</v>
      </c>
      <c r="L139" s="18">
        <f t="shared" si="110"/>
        <v>2000</v>
      </c>
      <c r="M139" s="18">
        <f t="shared" si="110"/>
        <v>2000</v>
      </c>
      <c r="N139" s="18">
        <f t="shared" si="86"/>
        <v>-280</v>
      </c>
      <c r="O139" s="18">
        <f t="shared" si="87"/>
        <v>-340</v>
      </c>
      <c r="P139" s="18">
        <f t="shared" si="88"/>
        <v>-900</v>
      </c>
      <c r="Q139" s="35">
        <f t="shared" si="72"/>
        <v>0</v>
      </c>
      <c r="R139" s="35">
        <f t="shared" si="72"/>
        <v>0</v>
      </c>
      <c r="S139" s="35">
        <f t="shared" si="72"/>
        <v>0</v>
      </c>
      <c r="T139" s="4">
        <f t="shared" si="89"/>
        <v>784</v>
      </c>
      <c r="U139" s="83">
        <f t="shared" si="40"/>
        <v>1600</v>
      </c>
      <c r="V139" s="83">
        <f t="shared" si="41"/>
        <v>1600</v>
      </c>
      <c r="W139" s="83">
        <f t="shared" si="42"/>
        <v>1600</v>
      </c>
      <c r="X139" s="4"/>
      <c r="Y139" s="18"/>
      <c r="Z139" s="18"/>
      <c r="AA139" s="18"/>
      <c r="AB139" s="50"/>
    </row>
    <row r="140" spans="1:28" ht="15" customHeight="1">
      <c r="A140" s="3">
        <f t="shared" si="78"/>
        <v>126</v>
      </c>
      <c r="B140" s="34">
        <f t="shared" si="31"/>
        <v>45558</v>
      </c>
      <c r="C140" s="2">
        <f t="shared" si="32"/>
        <v>884</v>
      </c>
      <c r="D140" s="5">
        <f t="shared" si="33"/>
        <v>1498</v>
      </c>
      <c r="E140" s="35">
        <f t="shared" si="79"/>
        <v>662</v>
      </c>
      <c r="F140" s="35">
        <f t="shared" si="80"/>
        <v>722</v>
      </c>
      <c r="G140" s="35">
        <f t="shared" si="81"/>
        <v>1282</v>
      </c>
      <c r="H140" s="18">
        <f t="shared" si="82"/>
        <v>1720</v>
      </c>
      <c r="I140" s="18">
        <f t="shared" si="83"/>
        <v>1660</v>
      </c>
      <c r="J140" s="18">
        <f t="shared" si="84"/>
        <v>1100</v>
      </c>
      <c r="K140" s="18">
        <f t="shared" ref="K140:M140" si="111">K139</f>
        <v>2000</v>
      </c>
      <c r="L140" s="18">
        <f t="shared" si="111"/>
        <v>2000</v>
      </c>
      <c r="M140" s="18">
        <f t="shared" si="111"/>
        <v>2000</v>
      </c>
      <c r="N140" s="18">
        <f t="shared" si="86"/>
        <v>-280</v>
      </c>
      <c r="O140" s="18">
        <f t="shared" si="87"/>
        <v>-340</v>
      </c>
      <c r="P140" s="18">
        <f t="shared" si="88"/>
        <v>-900</v>
      </c>
      <c r="Q140" s="35">
        <f t="shared" si="72"/>
        <v>0</v>
      </c>
      <c r="R140" s="35">
        <f t="shared" si="72"/>
        <v>0</v>
      </c>
      <c r="S140" s="35">
        <f t="shared" si="72"/>
        <v>0</v>
      </c>
      <c r="T140" s="4">
        <f t="shared" si="89"/>
        <v>782</v>
      </c>
      <c r="U140" s="83">
        <f t="shared" si="40"/>
        <v>1600</v>
      </c>
      <c r="V140" s="83">
        <f t="shared" si="41"/>
        <v>1600</v>
      </c>
      <c r="W140" s="83">
        <f t="shared" si="42"/>
        <v>1600</v>
      </c>
      <c r="X140" s="4"/>
      <c r="Y140" s="18"/>
      <c r="Z140" s="18"/>
      <c r="AA140" s="18"/>
      <c r="AB140" s="50"/>
    </row>
    <row r="141" spans="1:28" ht="15" customHeight="1">
      <c r="A141" s="3">
        <f t="shared" si="78"/>
        <v>127</v>
      </c>
      <c r="B141" s="34">
        <f t="shared" si="31"/>
        <v>45559</v>
      </c>
      <c r="C141" s="2">
        <f t="shared" si="32"/>
        <v>884</v>
      </c>
      <c r="D141" s="5">
        <f t="shared" si="33"/>
        <v>1496</v>
      </c>
      <c r="E141" s="35">
        <f t="shared" si="79"/>
        <v>660</v>
      </c>
      <c r="F141" s="35">
        <f t="shared" si="80"/>
        <v>720</v>
      </c>
      <c r="G141" s="35">
        <f t="shared" si="81"/>
        <v>1280</v>
      </c>
      <c r="H141" s="18">
        <f t="shared" si="82"/>
        <v>1720</v>
      </c>
      <c r="I141" s="18">
        <f t="shared" si="83"/>
        <v>1660</v>
      </c>
      <c r="J141" s="18">
        <f t="shared" si="84"/>
        <v>1100</v>
      </c>
      <c r="K141" s="18">
        <f t="shared" ref="K141:M141" si="112">K140</f>
        <v>2000</v>
      </c>
      <c r="L141" s="18">
        <f t="shared" si="112"/>
        <v>2000</v>
      </c>
      <c r="M141" s="18">
        <f t="shared" si="112"/>
        <v>2000</v>
      </c>
      <c r="N141" s="18">
        <f t="shared" si="86"/>
        <v>-280</v>
      </c>
      <c r="O141" s="18">
        <f t="shared" si="87"/>
        <v>-340</v>
      </c>
      <c r="P141" s="18">
        <f t="shared" si="88"/>
        <v>-900</v>
      </c>
      <c r="Q141" s="35">
        <f t="shared" si="72"/>
        <v>0</v>
      </c>
      <c r="R141" s="35">
        <f t="shared" si="72"/>
        <v>0</v>
      </c>
      <c r="S141" s="35">
        <f t="shared" si="72"/>
        <v>0</v>
      </c>
      <c r="T141" s="4">
        <f t="shared" si="89"/>
        <v>780</v>
      </c>
      <c r="U141" s="83">
        <f t="shared" si="40"/>
        <v>1600</v>
      </c>
      <c r="V141" s="83">
        <f t="shared" si="41"/>
        <v>1600</v>
      </c>
      <c r="W141" s="83">
        <f t="shared" si="42"/>
        <v>1600</v>
      </c>
      <c r="X141" s="4"/>
      <c r="Y141" s="18"/>
      <c r="Z141" s="18"/>
      <c r="AA141" s="18"/>
      <c r="AB141" s="50"/>
    </row>
    <row r="142" spans="1:28" ht="15" customHeight="1">
      <c r="A142" s="3">
        <f t="shared" si="78"/>
        <v>128</v>
      </c>
      <c r="B142" s="34">
        <f t="shared" si="31"/>
        <v>45560</v>
      </c>
      <c r="C142" s="2">
        <f t="shared" si="32"/>
        <v>884</v>
      </c>
      <c r="D142" s="5">
        <f t="shared" si="33"/>
        <v>1494</v>
      </c>
      <c r="E142" s="35">
        <f t="shared" si="79"/>
        <v>658</v>
      </c>
      <c r="F142" s="35">
        <f t="shared" si="80"/>
        <v>718</v>
      </c>
      <c r="G142" s="35">
        <f t="shared" si="81"/>
        <v>1278</v>
      </c>
      <c r="H142" s="18">
        <f t="shared" si="82"/>
        <v>1720</v>
      </c>
      <c r="I142" s="18">
        <f t="shared" si="83"/>
        <v>1660</v>
      </c>
      <c r="J142" s="18">
        <f t="shared" si="84"/>
        <v>1100</v>
      </c>
      <c r="K142" s="18">
        <f t="shared" ref="K142:M142" si="113">K141</f>
        <v>2000</v>
      </c>
      <c r="L142" s="18">
        <f t="shared" si="113"/>
        <v>2000</v>
      </c>
      <c r="M142" s="18">
        <f t="shared" si="113"/>
        <v>2000</v>
      </c>
      <c r="N142" s="18">
        <f t="shared" si="86"/>
        <v>-280</v>
      </c>
      <c r="O142" s="18">
        <f t="shared" si="87"/>
        <v>-340</v>
      </c>
      <c r="P142" s="18">
        <f t="shared" si="88"/>
        <v>-900</v>
      </c>
      <c r="Q142" s="35">
        <f t="shared" si="72"/>
        <v>0</v>
      </c>
      <c r="R142" s="35">
        <f t="shared" si="72"/>
        <v>0</v>
      </c>
      <c r="S142" s="35">
        <f t="shared" si="72"/>
        <v>0</v>
      </c>
      <c r="T142" s="4">
        <f t="shared" si="89"/>
        <v>778</v>
      </c>
      <c r="U142" s="83">
        <f t="shared" si="40"/>
        <v>1600</v>
      </c>
      <c r="V142" s="83">
        <f t="shared" si="41"/>
        <v>1600</v>
      </c>
      <c r="W142" s="83">
        <f t="shared" si="42"/>
        <v>1600</v>
      </c>
      <c r="X142" s="4"/>
      <c r="Y142" s="18"/>
      <c r="Z142" s="18"/>
      <c r="AA142" s="18"/>
      <c r="AB142" s="50"/>
    </row>
    <row r="143" spans="1:28" ht="15" customHeight="1">
      <c r="A143" s="3">
        <f t="shared" si="78"/>
        <v>129</v>
      </c>
      <c r="B143" s="34">
        <f t="shared" si="31"/>
        <v>45561</v>
      </c>
      <c r="C143" s="2">
        <f t="shared" si="32"/>
        <v>884</v>
      </c>
      <c r="D143" s="5">
        <f t="shared" si="33"/>
        <v>1492</v>
      </c>
      <c r="E143" s="35">
        <f t="shared" si="79"/>
        <v>656</v>
      </c>
      <c r="F143" s="35">
        <f t="shared" si="80"/>
        <v>716</v>
      </c>
      <c r="G143" s="35">
        <f t="shared" si="81"/>
        <v>1276</v>
      </c>
      <c r="H143" s="18">
        <f t="shared" si="82"/>
        <v>1720</v>
      </c>
      <c r="I143" s="18">
        <f t="shared" si="83"/>
        <v>1660</v>
      </c>
      <c r="J143" s="18">
        <f t="shared" si="84"/>
        <v>1100</v>
      </c>
      <c r="K143" s="18">
        <f t="shared" ref="K143:M143" si="114">K142</f>
        <v>2000</v>
      </c>
      <c r="L143" s="18">
        <f t="shared" si="114"/>
        <v>2000</v>
      </c>
      <c r="M143" s="18">
        <f t="shared" si="114"/>
        <v>2000</v>
      </c>
      <c r="N143" s="18">
        <f t="shared" si="86"/>
        <v>-280</v>
      </c>
      <c r="O143" s="18">
        <f t="shared" si="87"/>
        <v>-340</v>
      </c>
      <c r="P143" s="18">
        <f t="shared" si="88"/>
        <v>-900</v>
      </c>
      <c r="Q143" s="35">
        <f t="shared" si="72"/>
        <v>0</v>
      </c>
      <c r="R143" s="35">
        <f t="shared" si="72"/>
        <v>0</v>
      </c>
      <c r="S143" s="35">
        <f t="shared" si="72"/>
        <v>0</v>
      </c>
      <c r="T143" s="4">
        <f t="shared" si="89"/>
        <v>776</v>
      </c>
      <c r="U143" s="83">
        <f t="shared" si="40"/>
        <v>1600</v>
      </c>
      <c r="V143" s="83">
        <f t="shared" si="41"/>
        <v>1600</v>
      </c>
      <c r="W143" s="83">
        <f t="shared" si="42"/>
        <v>1600</v>
      </c>
      <c r="X143" s="4"/>
      <c r="Y143" s="18"/>
      <c r="Z143" s="18"/>
      <c r="AA143" s="18"/>
      <c r="AB143" s="50"/>
    </row>
    <row r="144" spans="1:28" ht="15" customHeight="1">
      <c r="A144" s="3">
        <f t="shared" si="78"/>
        <v>130</v>
      </c>
      <c r="B144" s="34">
        <f t="shared" ref="B144:B207" si="115">B143+1</f>
        <v>45562</v>
      </c>
      <c r="C144" s="2">
        <f t="shared" ref="C144:C207" si="116">C143</f>
        <v>884</v>
      </c>
      <c r="D144" s="5">
        <f t="shared" ref="D144:D207" si="117">D143-2</f>
        <v>1490</v>
      </c>
      <c r="E144" s="35">
        <f t="shared" si="79"/>
        <v>654</v>
      </c>
      <c r="F144" s="35">
        <f t="shared" si="80"/>
        <v>714</v>
      </c>
      <c r="G144" s="35">
        <f t="shared" si="81"/>
        <v>1274</v>
      </c>
      <c r="H144" s="18">
        <f t="shared" si="82"/>
        <v>1720</v>
      </c>
      <c r="I144" s="18">
        <f t="shared" si="83"/>
        <v>1660</v>
      </c>
      <c r="J144" s="18">
        <f t="shared" si="84"/>
        <v>1100</v>
      </c>
      <c r="K144" s="18">
        <f t="shared" ref="K144:M144" si="118">K143</f>
        <v>2000</v>
      </c>
      <c r="L144" s="18">
        <f t="shared" si="118"/>
        <v>2000</v>
      </c>
      <c r="M144" s="18">
        <f t="shared" si="118"/>
        <v>2000</v>
      </c>
      <c r="N144" s="18">
        <f t="shared" si="86"/>
        <v>-280</v>
      </c>
      <c r="O144" s="18">
        <f t="shared" si="87"/>
        <v>-340</v>
      </c>
      <c r="P144" s="18">
        <f t="shared" si="88"/>
        <v>-900</v>
      </c>
      <c r="Q144" s="35">
        <f t="shared" ref="Q144:S175" si="119">Q143</f>
        <v>0</v>
      </c>
      <c r="R144" s="35">
        <f t="shared" si="119"/>
        <v>0</v>
      </c>
      <c r="S144" s="35">
        <f t="shared" si="119"/>
        <v>0</v>
      </c>
      <c r="T144" s="4">
        <f t="shared" si="89"/>
        <v>774</v>
      </c>
      <c r="U144" s="83">
        <f t="shared" si="40"/>
        <v>1600</v>
      </c>
      <c r="V144" s="83">
        <f t="shared" si="41"/>
        <v>1600</v>
      </c>
      <c r="W144" s="83">
        <f t="shared" si="42"/>
        <v>1600</v>
      </c>
      <c r="X144" s="4"/>
      <c r="Y144" s="18"/>
      <c r="Z144" s="18"/>
      <c r="AA144" s="18"/>
      <c r="AB144" s="50"/>
    </row>
    <row r="145" spans="1:28" ht="15" customHeight="1">
      <c r="A145" s="3">
        <f t="shared" si="78"/>
        <v>131</v>
      </c>
      <c r="B145" s="34">
        <f t="shared" si="115"/>
        <v>45563</v>
      </c>
      <c r="C145" s="2">
        <f t="shared" si="116"/>
        <v>884</v>
      </c>
      <c r="D145" s="5">
        <f t="shared" si="117"/>
        <v>1488</v>
      </c>
      <c r="E145" s="35">
        <f t="shared" si="79"/>
        <v>652</v>
      </c>
      <c r="F145" s="35">
        <f t="shared" si="80"/>
        <v>712</v>
      </c>
      <c r="G145" s="35">
        <f t="shared" si="81"/>
        <v>1272</v>
      </c>
      <c r="H145" s="18">
        <f t="shared" si="82"/>
        <v>1720</v>
      </c>
      <c r="I145" s="18">
        <f t="shared" si="83"/>
        <v>1660</v>
      </c>
      <c r="J145" s="18">
        <f t="shared" si="84"/>
        <v>1100</v>
      </c>
      <c r="K145" s="18">
        <f t="shared" ref="K145:M145" si="120">K144</f>
        <v>2000</v>
      </c>
      <c r="L145" s="18">
        <f t="shared" si="120"/>
        <v>2000</v>
      </c>
      <c r="M145" s="18">
        <f t="shared" si="120"/>
        <v>2000</v>
      </c>
      <c r="N145" s="18">
        <f t="shared" si="86"/>
        <v>-280</v>
      </c>
      <c r="O145" s="18">
        <f t="shared" si="87"/>
        <v>-340</v>
      </c>
      <c r="P145" s="18">
        <f t="shared" si="88"/>
        <v>-900</v>
      </c>
      <c r="Q145" s="35">
        <f t="shared" si="119"/>
        <v>0</v>
      </c>
      <c r="R145" s="35">
        <f t="shared" si="119"/>
        <v>0</v>
      </c>
      <c r="S145" s="35">
        <f t="shared" si="119"/>
        <v>0</v>
      </c>
      <c r="T145" s="4">
        <f t="shared" si="89"/>
        <v>772</v>
      </c>
      <c r="U145" s="83">
        <f t="shared" si="40"/>
        <v>1600</v>
      </c>
      <c r="V145" s="83">
        <f t="shared" si="41"/>
        <v>1600</v>
      </c>
      <c r="W145" s="83">
        <f t="shared" si="42"/>
        <v>1600</v>
      </c>
      <c r="X145" s="4"/>
      <c r="Y145" s="18"/>
      <c r="Z145" s="18"/>
      <c r="AA145" s="18"/>
      <c r="AB145" s="50"/>
    </row>
    <row r="146" spans="1:28" ht="15" customHeight="1">
      <c r="A146" s="3">
        <f t="shared" si="78"/>
        <v>132</v>
      </c>
      <c r="B146" s="34">
        <f t="shared" si="115"/>
        <v>45564</v>
      </c>
      <c r="C146" s="2">
        <f t="shared" si="116"/>
        <v>884</v>
      </c>
      <c r="D146" s="5">
        <f t="shared" si="117"/>
        <v>1486</v>
      </c>
      <c r="E146" s="35">
        <f t="shared" si="79"/>
        <v>650</v>
      </c>
      <c r="F146" s="35">
        <f t="shared" si="80"/>
        <v>710</v>
      </c>
      <c r="G146" s="35">
        <f t="shared" si="81"/>
        <v>1270</v>
      </c>
      <c r="H146" s="18">
        <f t="shared" si="82"/>
        <v>1720</v>
      </c>
      <c r="I146" s="18">
        <f t="shared" si="83"/>
        <v>1660</v>
      </c>
      <c r="J146" s="18">
        <f t="shared" si="84"/>
        <v>1100</v>
      </c>
      <c r="K146" s="18">
        <f t="shared" ref="K146:M146" si="121">K145</f>
        <v>2000</v>
      </c>
      <c r="L146" s="18">
        <f t="shared" si="121"/>
        <v>2000</v>
      </c>
      <c r="M146" s="18">
        <f t="shared" si="121"/>
        <v>2000</v>
      </c>
      <c r="N146" s="18">
        <f t="shared" si="86"/>
        <v>-280</v>
      </c>
      <c r="O146" s="18">
        <f t="shared" si="87"/>
        <v>-340</v>
      </c>
      <c r="P146" s="18">
        <f t="shared" si="88"/>
        <v>-900</v>
      </c>
      <c r="Q146" s="35">
        <f t="shared" si="119"/>
        <v>0</v>
      </c>
      <c r="R146" s="35">
        <f t="shared" si="119"/>
        <v>0</v>
      </c>
      <c r="S146" s="35">
        <f t="shared" si="119"/>
        <v>0</v>
      </c>
      <c r="T146" s="4">
        <f t="shared" si="89"/>
        <v>770</v>
      </c>
      <c r="U146" s="83">
        <f t="shared" ref="U146:U209" si="122">U145+$X146*1000-Q146</f>
        <v>1600</v>
      </c>
      <c r="V146" s="83">
        <f t="shared" si="41"/>
        <v>1600</v>
      </c>
      <c r="W146" s="83">
        <f t="shared" si="42"/>
        <v>1600</v>
      </c>
      <c r="X146" s="4"/>
      <c r="Y146" s="18"/>
      <c r="Z146" s="18"/>
      <c r="AA146" s="18"/>
      <c r="AB146" s="50"/>
    </row>
    <row r="147" spans="1:28" ht="15" customHeight="1">
      <c r="A147" s="2">
        <f t="shared" si="78"/>
        <v>133</v>
      </c>
      <c r="B147" s="64">
        <f t="shared" si="115"/>
        <v>45565</v>
      </c>
      <c r="C147" s="2">
        <f t="shared" si="116"/>
        <v>884</v>
      </c>
      <c r="D147" s="5">
        <f t="shared" si="117"/>
        <v>1484</v>
      </c>
      <c r="E147" s="35">
        <f t="shared" si="79"/>
        <v>648</v>
      </c>
      <c r="F147" s="35">
        <f t="shared" si="80"/>
        <v>708</v>
      </c>
      <c r="G147" s="35">
        <f t="shared" si="81"/>
        <v>1268</v>
      </c>
      <c r="H147" s="18">
        <f t="shared" si="82"/>
        <v>1720</v>
      </c>
      <c r="I147" s="18">
        <f t="shared" si="83"/>
        <v>1660</v>
      </c>
      <c r="J147" s="18">
        <f t="shared" si="84"/>
        <v>1100</v>
      </c>
      <c r="K147" s="18">
        <f t="shared" ref="K147:M147" si="123">K146</f>
        <v>2000</v>
      </c>
      <c r="L147" s="18">
        <f t="shared" si="123"/>
        <v>2000</v>
      </c>
      <c r="M147" s="18">
        <f t="shared" si="123"/>
        <v>2000</v>
      </c>
      <c r="N147" s="18">
        <f t="shared" si="86"/>
        <v>-280</v>
      </c>
      <c r="O147" s="18">
        <f t="shared" si="87"/>
        <v>-340</v>
      </c>
      <c r="P147" s="18">
        <f t="shared" si="88"/>
        <v>-900</v>
      </c>
      <c r="Q147" s="35">
        <f t="shared" si="119"/>
        <v>0</v>
      </c>
      <c r="R147" s="35">
        <f t="shared" si="119"/>
        <v>0</v>
      </c>
      <c r="S147" s="35">
        <f t="shared" si="119"/>
        <v>0</v>
      </c>
      <c r="T147" s="4">
        <f t="shared" si="89"/>
        <v>768</v>
      </c>
      <c r="U147" s="83">
        <f t="shared" si="122"/>
        <v>1600</v>
      </c>
      <c r="V147" s="83">
        <f t="shared" si="41"/>
        <v>1600</v>
      </c>
      <c r="W147" s="83">
        <f t="shared" si="42"/>
        <v>1600</v>
      </c>
      <c r="X147" s="4"/>
      <c r="Y147" s="18"/>
      <c r="Z147" s="18"/>
      <c r="AA147" s="18"/>
      <c r="AB147" s="50"/>
    </row>
    <row r="148" spans="1:28" ht="15" customHeight="1">
      <c r="A148" s="2">
        <f t="shared" si="78"/>
        <v>134</v>
      </c>
      <c r="B148" s="64">
        <f t="shared" si="115"/>
        <v>45566</v>
      </c>
      <c r="C148" s="2">
        <f t="shared" si="116"/>
        <v>884</v>
      </c>
      <c r="D148" s="5">
        <f t="shared" si="117"/>
        <v>1482</v>
      </c>
      <c r="E148" s="35">
        <f t="shared" ref="E148:E178" si="124">C148+D148-H148</f>
        <v>646</v>
      </c>
      <c r="F148" s="35">
        <f t="shared" ref="F148:F178" si="125">C148+D148-I148</f>
        <v>706</v>
      </c>
      <c r="G148" s="35">
        <f t="shared" ref="G148:G178" si="126">D148+C148-J148</f>
        <v>1266</v>
      </c>
      <c r="H148" s="18">
        <f t="shared" ref="H148:H178" si="127">K148+N148</f>
        <v>1720</v>
      </c>
      <c r="I148" s="18">
        <f t="shared" ref="I148:I178" si="128">L148+O148</f>
        <v>1660</v>
      </c>
      <c r="J148" s="18">
        <f t="shared" ref="J148:J178" si="129">M148+P148</f>
        <v>1100</v>
      </c>
      <c r="K148" s="18">
        <f t="shared" ref="K148:M148" si="130">K147</f>
        <v>2000</v>
      </c>
      <c r="L148" s="18">
        <f t="shared" si="130"/>
        <v>2000</v>
      </c>
      <c r="M148" s="18">
        <f t="shared" si="130"/>
        <v>2000</v>
      </c>
      <c r="N148" s="18">
        <f t="shared" ref="N148:N178" si="131">N147-Q148</f>
        <v>-280</v>
      </c>
      <c r="O148" s="18">
        <f t="shared" ref="O148:O178" si="132">O147-R148</f>
        <v>-340</v>
      </c>
      <c r="P148" s="18">
        <f t="shared" ref="P148:P178" si="133">P147-S148</f>
        <v>-900</v>
      </c>
      <c r="Q148" s="35">
        <f t="shared" si="119"/>
        <v>0</v>
      </c>
      <c r="R148" s="35">
        <f t="shared" si="119"/>
        <v>0</v>
      </c>
      <c r="S148" s="35">
        <f t="shared" si="119"/>
        <v>0</v>
      </c>
      <c r="T148" s="4">
        <f t="shared" ref="T148:T178" si="134">D148+C148-V148</f>
        <v>766</v>
      </c>
      <c r="U148" s="83">
        <f t="shared" si="122"/>
        <v>1600</v>
      </c>
      <c r="V148" s="83">
        <f t="shared" si="41"/>
        <v>1600</v>
      </c>
      <c r="W148" s="83">
        <f t="shared" si="42"/>
        <v>1600</v>
      </c>
      <c r="X148" s="4"/>
      <c r="Y148" s="18"/>
      <c r="Z148" s="18"/>
      <c r="AA148" s="18"/>
      <c r="AB148" s="50"/>
    </row>
    <row r="149" spans="1:28" ht="15" customHeight="1">
      <c r="A149" s="2">
        <f t="shared" si="78"/>
        <v>135</v>
      </c>
      <c r="B149" s="64">
        <f t="shared" si="115"/>
        <v>45567</v>
      </c>
      <c r="C149" s="2">
        <f t="shared" si="116"/>
        <v>884</v>
      </c>
      <c r="D149" s="5">
        <f t="shared" si="117"/>
        <v>1480</v>
      </c>
      <c r="E149" s="35">
        <f t="shared" si="124"/>
        <v>644</v>
      </c>
      <c r="F149" s="35">
        <f t="shared" si="125"/>
        <v>704</v>
      </c>
      <c r="G149" s="35">
        <f t="shared" si="126"/>
        <v>1264</v>
      </c>
      <c r="H149" s="18">
        <f t="shared" si="127"/>
        <v>1720</v>
      </c>
      <c r="I149" s="18">
        <f t="shared" si="128"/>
        <v>1660</v>
      </c>
      <c r="J149" s="18">
        <f t="shared" si="129"/>
        <v>1100</v>
      </c>
      <c r="K149" s="18">
        <f t="shared" ref="K149:M149" si="135">K148</f>
        <v>2000</v>
      </c>
      <c r="L149" s="18">
        <f t="shared" si="135"/>
        <v>2000</v>
      </c>
      <c r="M149" s="18">
        <f t="shared" si="135"/>
        <v>2000</v>
      </c>
      <c r="N149" s="18">
        <f t="shared" si="131"/>
        <v>-280</v>
      </c>
      <c r="O149" s="18">
        <f t="shared" si="132"/>
        <v>-340</v>
      </c>
      <c r="P149" s="18">
        <f t="shared" si="133"/>
        <v>-900</v>
      </c>
      <c r="Q149" s="35">
        <f t="shared" si="119"/>
        <v>0</v>
      </c>
      <c r="R149" s="35">
        <f t="shared" si="119"/>
        <v>0</v>
      </c>
      <c r="S149" s="35">
        <f t="shared" si="119"/>
        <v>0</v>
      </c>
      <c r="T149" s="4">
        <f t="shared" si="134"/>
        <v>764</v>
      </c>
      <c r="U149" s="83">
        <f t="shared" si="122"/>
        <v>1600</v>
      </c>
      <c r="V149" s="83">
        <f t="shared" si="41"/>
        <v>1600</v>
      </c>
      <c r="W149" s="83">
        <f t="shared" si="42"/>
        <v>1600</v>
      </c>
      <c r="X149" s="4"/>
      <c r="Y149" s="18"/>
      <c r="Z149" s="18"/>
      <c r="AA149" s="18"/>
      <c r="AB149" s="50"/>
    </row>
    <row r="150" spans="1:28" ht="15" customHeight="1">
      <c r="A150" s="2">
        <f t="shared" si="78"/>
        <v>136</v>
      </c>
      <c r="B150" s="64">
        <f t="shared" si="115"/>
        <v>45568</v>
      </c>
      <c r="C150" s="2">
        <f t="shared" si="116"/>
        <v>884</v>
      </c>
      <c r="D150" s="5">
        <f t="shared" si="117"/>
        <v>1478</v>
      </c>
      <c r="E150" s="35">
        <f t="shared" si="124"/>
        <v>642</v>
      </c>
      <c r="F150" s="35">
        <f t="shared" si="125"/>
        <v>702</v>
      </c>
      <c r="G150" s="35">
        <f t="shared" si="126"/>
        <v>1262</v>
      </c>
      <c r="H150" s="18">
        <f t="shared" si="127"/>
        <v>1720</v>
      </c>
      <c r="I150" s="18">
        <f t="shared" si="128"/>
        <v>1660</v>
      </c>
      <c r="J150" s="18">
        <f t="shared" si="129"/>
        <v>1100</v>
      </c>
      <c r="K150" s="18">
        <f t="shared" ref="K150:M150" si="136">K149</f>
        <v>2000</v>
      </c>
      <c r="L150" s="18">
        <f t="shared" si="136"/>
        <v>2000</v>
      </c>
      <c r="M150" s="18">
        <f t="shared" si="136"/>
        <v>2000</v>
      </c>
      <c r="N150" s="18">
        <f t="shared" si="131"/>
        <v>-280</v>
      </c>
      <c r="O150" s="18">
        <f t="shared" si="132"/>
        <v>-340</v>
      </c>
      <c r="P150" s="18">
        <f t="shared" si="133"/>
        <v>-900</v>
      </c>
      <c r="Q150" s="35">
        <f t="shared" si="119"/>
        <v>0</v>
      </c>
      <c r="R150" s="35">
        <f t="shared" si="119"/>
        <v>0</v>
      </c>
      <c r="S150" s="35">
        <f t="shared" si="119"/>
        <v>0</v>
      </c>
      <c r="T150" s="4">
        <f t="shared" si="134"/>
        <v>762</v>
      </c>
      <c r="U150" s="83">
        <f t="shared" si="122"/>
        <v>1600</v>
      </c>
      <c r="V150" s="83">
        <f t="shared" ref="V150:V213" si="137">V149+$X150*1000-R150</f>
        <v>1600</v>
      </c>
      <c r="W150" s="83">
        <f t="shared" ref="W150:W213" si="138">W149+$X150*1000-S150</f>
        <v>1600</v>
      </c>
      <c r="X150" s="4"/>
      <c r="Y150" s="18"/>
      <c r="Z150" s="18"/>
      <c r="AA150" s="18"/>
      <c r="AB150" s="50"/>
    </row>
    <row r="151" spans="1:28" ht="15" customHeight="1">
      <c r="A151" s="2">
        <f t="shared" si="78"/>
        <v>137</v>
      </c>
      <c r="B151" s="64">
        <f t="shared" si="115"/>
        <v>45569</v>
      </c>
      <c r="C151" s="2">
        <f t="shared" si="116"/>
        <v>884</v>
      </c>
      <c r="D151" s="5">
        <f t="shared" si="117"/>
        <v>1476</v>
      </c>
      <c r="E151" s="35">
        <f t="shared" si="124"/>
        <v>640</v>
      </c>
      <c r="F151" s="35">
        <f t="shared" si="125"/>
        <v>700</v>
      </c>
      <c r="G151" s="35">
        <f t="shared" si="126"/>
        <v>1260</v>
      </c>
      <c r="H151" s="18">
        <f t="shared" si="127"/>
        <v>1720</v>
      </c>
      <c r="I151" s="18">
        <f t="shared" si="128"/>
        <v>1660</v>
      </c>
      <c r="J151" s="18">
        <f t="shared" si="129"/>
        <v>1100</v>
      </c>
      <c r="K151" s="18">
        <f t="shared" ref="K151:M151" si="139">K150</f>
        <v>2000</v>
      </c>
      <c r="L151" s="18">
        <f t="shared" si="139"/>
        <v>2000</v>
      </c>
      <c r="M151" s="18">
        <f t="shared" si="139"/>
        <v>2000</v>
      </c>
      <c r="N151" s="18">
        <f t="shared" si="131"/>
        <v>-280</v>
      </c>
      <c r="O151" s="18">
        <f t="shared" si="132"/>
        <v>-340</v>
      </c>
      <c r="P151" s="18">
        <f t="shared" si="133"/>
        <v>-900</v>
      </c>
      <c r="Q151" s="35">
        <f t="shared" si="119"/>
        <v>0</v>
      </c>
      <c r="R151" s="35">
        <f t="shared" si="119"/>
        <v>0</v>
      </c>
      <c r="S151" s="35">
        <f t="shared" si="119"/>
        <v>0</v>
      </c>
      <c r="T151" s="4">
        <f t="shared" si="134"/>
        <v>760</v>
      </c>
      <c r="U151" s="83">
        <f t="shared" si="122"/>
        <v>1600</v>
      </c>
      <c r="V151" s="83">
        <f t="shared" si="137"/>
        <v>1600</v>
      </c>
      <c r="W151" s="83">
        <f t="shared" si="138"/>
        <v>1600</v>
      </c>
      <c r="X151" s="4"/>
      <c r="Y151" s="18"/>
      <c r="Z151" s="18"/>
      <c r="AA151" s="18"/>
      <c r="AB151" s="50"/>
    </row>
    <row r="152" spans="1:28" ht="15" customHeight="1">
      <c r="A152" s="2">
        <f t="shared" si="78"/>
        <v>138</v>
      </c>
      <c r="B152" s="64">
        <f t="shared" si="115"/>
        <v>45570</v>
      </c>
      <c r="C152" s="2">
        <f t="shared" si="116"/>
        <v>884</v>
      </c>
      <c r="D152" s="5">
        <f t="shared" si="117"/>
        <v>1474</v>
      </c>
      <c r="E152" s="35">
        <f t="shared" si="124"/>
        <v>638</v>
      </c>
      <c r="F152" s="35">
        <f t="shared" si="125"/>
        <v>698</v>
      </c>
      <c r="G152" s="35">
        <f t="shared" si="126"/>
        <v>1258</v>
      </c>
      <c r="H152" s="18">
        <f t="shared" si="127"/>
        <v>1720</v>
      </c>
      <c r="I152" s="18">
        <f t="shared" si="128"/>
        <v>1660</v>
      </c>
      <c r="J152" s="18">
        <f t="shared" si="129"/>
        <v>1100</v>
      </c>
      <c r="K152" s="18">
        <f t="shared" ref="K152:M152" si="140">K151</f>
        <v>2000</v>
      </c>
      <c r="L152" s="18">
        <f t="shared" si="140"/>
        <v>2000</v>
      </c>
      <c r="M152" s="18">
        <f t="shared" si="140"/>
        <v>2000</v>
      </c>
      <c r="N152" s="18">
        <f t="shared" si="131"/>
        <v>-280</v>
      </c>
      <c r="O152" s="18">
        <f t="shared" si="132"/>
        <v>-340</v>
      </c>
      <c r="P152" s="18">
        <f t="shared" si="133"/>
        <v>-900</v>
      </c>
      <c r="Q152" s="35">
        <f t="shared" si="119"/>
        <v>0</v>
      </c>
      <c r="R152" s="35">
        <f t="shared" si="119"/>
        <v>0</v>
      </c>
      <c r="S152" s="35">
        <f t="shared" si="119"/>
        <v>0</v>
      </c>
      <c r="T152" s="4">
        <f t="shared" si="134"/>
        <v>758</v>
      </c>
      <c r="U152" s="83">
        <f t="shared" si="122"/>
        <v>1600</v>
      </c>
      <c r="V152" s="83">
        <f t="shared" si="137"/>
        <v>1600</v>
      </c>
      <c r="W152" s="83">
        <f t="shared" si="138"/>
        <v>1600</v>
      </c>
      <c r="X152" s="4"/>
      <c r="Y152" s="18"/>
      <c r="Z152" s="18"/>
      <c r="AA152" s="18"/>
      <c r="AB152" s="50"/>
    </row>
    <row r="153" spans="1:28" ht="15" customHeight="1">
      <c r="A153" s="2">
        <f t="shared" si="78"/>
        <v>139</v>
      </c>
      <c r="B153" s="64">
        <f t="shared" si="115"/>
        <v>45571</v>
      </c>
      <c r="C153" s="2">
        <f t="shared" si="116"/>
        <v>884</v>
      </c>
      <c r="D153" s="5">
        <f t="shared" si="117"/>
        <v>1472</v>
      </c>
      <c r="E153" s="35">
        <f t="shared" si="124"/>
        <v>636</v>
      </c>
      <c r="F153" s="35">
        <f t="shared" si="125"/>
        <v>696</v>
      </c>
      <c r="G153" s="35">
        <f t="shared" si="126"/>
        <v>1256</v>
      </c>
      <c r="H153" s="18">
        <f t="shared" si="127"/>
        <v>1720</v>
      </c>
      <c r="I153" s="18">
        <f t="shared" si="128"/>
        <v>1660</v>
      </c>
      <c r="J153" s="18">
        <f t="shared" si="129"/>
        <v>1100</v>
      </c>
      <c r="K153" s="18">
        <f t="shared" ref="K153:M153" si="141">K152</f>
        <v>2000</v>
      </c>
      <c r="L153" s="18">
        <f t="shared" si="141"/>
        <v>2000</v>
      </c>
      <c r="M153" s="18">
        <f t="shared" si="141"/>
        <v>2000</v>
      </c>
      <c r="N153" s="18">
        <f t="shared" si="131"/>
        <v>-280</v>
      </c>
      <c r="O153" s="18">
        <f t="shared" si="132"/>
        <v>-340</v>
      </c>
      <c r="P153" s="18">
        <f t="shared" si="133"/>
        <v>-900</v>
      </c>
      <c r="Q153" s="35">
        <f t="shared" si="119"/>
        <v>0</v>
      </c>
      <c r="R153" s="35">
        <f t="shared" si="119"/>
        <v>0</v>
      </c>
      <c r="S153" s="35">
        <f t="shared" si="119"/>
        <v>0</v>
      </c>
      <c r="T153" s="4">
        <f t="shared" si="134"/>
        <v>756</v>
      </c>
      <c r="U153" s="83">
        <f t="shared" si="122"/>
        <v>1600</v>
      </c>
      <c r="V153" s="83">
        <f t="shared" si="137"/>
        <v>1600</v>
      </c>
      <c r="W153" s="83">
        <f t="shared" si="138"/>
        <v>1600</v>
      </c>
      <c r="X153" s="4"/>
      <c r="Y153" s="18"/>
      <c r="Z153" s="18"/>
      <c r="AA153" s="18"/>
      <c r="AB153" s="50"/>
    </row>
    <row r="154" spans="1:28" ht="15" customHeight="1">
      <c r="A154" s="2">
        <f t="shared" si="78"/>
        <v>140</v>
      </c>
      <c r="B154" s="64">
        <f t="shared" si="115"/>
        <v>45572</v>
      </c>
      <c r="C154" s="2">
        <f t="shared" si="116"/>
        <v>884</v>
      </c>
      <c r="D154" s="5">
        <f t="shared" si="117"/>
        <v>1470</v>
      </c>
      <c r="E154" s="35">
        <f t="shared" si="124"/>
        <v>634</v>
      </c>
      <c r="F154" s="35">
        <f t="shared" si="125"/>
        <v>694</v>
      </c>
      <c r="G154" s="35">
        <f t="shared" si="126"/>
        <v>1254</v>
      </c>
      <c r="H154" s="18">
        <f t="shared" si="127"/>
        <v>1720</v>
      </c>
      <c r="I154" s="18">
        <f t="shared" si="128"/>
        <v>1660</v>
      </c>
      <c r="J154" s="18">
        <f t="shared" si="129"/>
        <v>1100</v>
      </c>
      <c r="K154" s="18">
        <f t="shared" ref="K154:M154" si="142">K153</f>
        <v>2000</v>
      </c>
      <c r="L154" s="18">
        <f t="shared" si="142"/>
        <v>2000</v>
      </c>
      <c r="M154" s="18">
        <f t="shared" si="142"/>
        <v>2000</v>
      </c>
      <c r="N154" s="18">
        <f t="shared" si="131"/>
        <v>-280</v>
      </c>
      <c r="O154" s="18">
        <f t="shared" si="132"/>
        <v>-340</v>
      </c>
      <c r="P154" s="18">
        <f t="shared" si="133"/>
        <v>-900</v>
      </c>
      <c r="Q154" s="35">
        <f t="shared" si="119"/>
        <v>0</v>
      </c>
      <c r="R154" s="35">
        <f t="shared" si="119"/>
        <v>0</v>
      </c>
      <c r="S154" s="35">
        <f t="shared" si="119"/>
        <v>0</v>
      </c>
      <c r="T154" s="4">
        <f t="shared" si="134"/>
        <v>754</v>
      </c>
      <c r="U154" s="83">
        <f t="shared" si="122"/>
        <v>1600</v>
      </c>
      <c r="V154" s="83">
        <f t="shared" si="137"/>
        <v>1600</v>
      </c>
      <c r="W154" s="83">
        <f t="shared" si="138"/>
        <v>1600</v>
      </c>
      <c r="X154" s="4"/>
      <c r="Y154" s="18"/>
      <c r="Z154" s="18"/>
      <c r="AA154" s="18"/>
      <c r="AB154" s="50"/>
    </row>
    <row r="155" spans="1:28" ht="15" customHeight="1">
      <c r="A155" s="2">
        <f t="shared" si="78"/>
        <v>141</v>
      </c>
      <c r="B155" s="64">
        <f t="shared" si="115"/>
        <v>45573</v>
      </c>
      <c r="C155" s="2">
        <f t="shared" si="116"/>
        <v>884</v>
      </c>
      <c r="D155" s="5">
        <f t="shared" si="117"/>
        <v>1468</v>
      </c>
      <c r="E155" s="35">
        <f t="shared" si="124"/>
        <v>632</v>
      </c>
      <c r="F155" s="35">
        <f t="shared" si="125"/>
        <v>692</v>
      </c>
      <c r="G155" s="35">
        <f t="shared" si="126"/>
        <v>1252</v>
      </c>
      <c r="H155" s="18">
        <f t="shared" si="127"/>
        <v>1720</v>
      </c>
      <c r="I155" s="18">
        <f t="shared" si="128"/>
        <v>1660</v>
      </c>
      <c r="J155" s="18">
        <f t="shared" si="129"/>
        <v>1100</v>
      </c>
      <c r="K155" s="18">
        <f t="shared" ref="K155:M155" si="143">K154</f>
        <v>2000</v>
      </c>
      <c r="L155" s="18">
        <f t="shared" si="143"/>
        <v>2000</v>
      </c>
      <c r="M155" s="18">
        <f t="shared" si="143"/>
        <v>2000</v>
      </c>
      <c r="N155" s="18">
        <f t="shared" si="131"/>
        <v>-280</v>
      </c>
      <c r="O155" s="18">
        <f t="shared" si="132"/>
        <v>-340</v>
      </c>
      <c r="P155" s="18">
        <f t="shared" si="133"/>
        <v>-900</v>
      </c>
      <c r="Q155" s="35">
        <f t="shared" si="119"/>
        <v>0</v>
      </c>
      <c r="R155" s="35">
        <f t="shared" si="119"/>
        <v>0</v>
      </c>
      <c r="S155" s="35">
        <f t="shared" si="119"/>
        <v>0</v>
      </c>
      <c r="T155" s="4">
        <f t="shared" si="134"/>
        <v>752</v>
      </c>
      <c r="U155" s="83">
        <f t="shared" si="122"/>
        <v>1600</v>
      </c>
      <c r="V155" s="83">
        <f t="shared" si="137"/>
        <v>1600</v>
      </c>
      <c r="W155" s="83">
        <f t="shared" si="138"/>
        <v>1600</v>
      </c>
      <c r="X155" s="4"/>
      <c r="Y155" s="18"/>
      <c r="Z155" s="18"/>
      <c r="AA155" s="18"/>
      <c r="AB155" s="50"/>
    </row>
    <row r="156" spans="1:28" ht="15" customHeight="1">
      <c r="A156" s="2">
        <f t="shared" si="78"/>
        <v>142</v>
      </c>
      <c r="B156" s="64">
        <f t="shared" si="115"/>
        <v>45574</v>
      </c>
      <c r="C156" s="2">
        <f t="shared" si="116"/>
        <v>884</v>
      </c>
      <c r="D156" s="5">
        <f t="shared" si="117"/>
        <v>1466</v>
      </c>
      <c r="E156" s="35">
        <f t="shared" si="124"/>
        <v>630</v>
      </c>
      <c r="F156" s="35">
        <f t="shared" si="125"/>
        <v>690</v>
      </c>
      <c r="G156" s="35">
        <f t="shared" si="126"/>
        <v>1250</v>
      </c>
      <c r="H156" s="18">
        <f t="shared" si="127"/>
        <v>1720</v>
      </c>
      <c r="I156" s="18">
        <f t="shared" si="128"/>
        <v>1660</v>
      </c>
      <c r="J156" s="18">
        <f t="shared" si="129"/>
        <v>1100</v>
      </c>
      <c r="K156" s="18">
        <f t="shared" ref="K156:M156" si="144">K155</f>
        <v>2000</v>
      </c>
      <c r="L156" s="18">
        <f t="shared" si="144"/>
        <v>2000</v>
      </c>
      <c r="M156" s="18">
        <f t="shared" si="144"/>
        <v>2000</v>
      </c>
      <c r="N156" s="18">
        <f t="shared" si="131"/>
        <v>-280</v>
      </c>
      <c r="O156" s="18">
        <f t="shared" si="132"/>
        <v>-340</v>
      </c>
      <c r="P156" s="18">
        <f t="shared" si="133"/>
        <v>-900</v>
      </c>
      <c r="Q156" s="35">
        <f t="shared" si="119"/>
        <v>0</v>
      </c>
      <c r="R156" s="35">
        <f t="shared" si="119"/>
        <v>0</v>
      </c>
      <c r="S156" s="35">
        <f t="shared" si="119"/>
        <v>0</v>
      </c>
      <c r="T156" s="4">
        <f t="shared" si="134"/>
        <v>750</v>
      </c>
      <c r="U156" s="83">
        <f t="shared" si="122"/>
        <v>1600</v>
      </c>
      <c r="V156" s="83">
        <f t="shared" si="137"/>
        <v>1600</v>
      </c>
      <c r="W156" s="83">
        <f t="shared" si="138"/>
        <v>1600</v>
      </c>
      <c r="X156" s="4"/>
      <c r="Y156" s="18"/>
      <c r="Z156" s="18"/>
      <c r="AA156" s="18"/>
      <c r="AB156" s="50"/>
    </row>
    <row r="157" spans="1:28" ht="15" customHeight="1">
      <c r="A157" s="2">
        <f t="shared" si="78"/>
        <v>143</v>
      </c>
      <c r="B157" s="64">
        <f t="shared" si="115"/>
        <v>45575</v>
      </c>
      <c r="C157" s="2">
        <f t="shared" si="116"/>
        <v>884</v>
      </c>
      <c r="D157" s="5">
        <f t="shared" si="117"/>
        <v>1464</v>
      </c>
      <c r="E157" s="35">
        <f t="shared" si="124"/>
        <v>628</v>
      </c>
      <c r="F157" s="35">
        <f t="shared" si="125"/>
        <v>688</v>
      </c>
      <c r="G157" s="35">
        <f t="shared" si="126"/>
        <v>1248</v>
      </c>
      <c r="H157" s="18">
        <f t="shared" si="127"/>
        <v>1720</v>
      </c>
      <c r="I157" s="18">
        <f t="shared" si="128"/>
        <v>1660</v>
      </c>
      <c r="J157" s="18">
        <f t="shared" si="129"/>
        <v>1100</v>
      </c>
      <c r="K157" s="18">
        <f t="shared" ref="K157:M157" si="145">K156</f>
        <v>2000</v>
      </c>
      <c r="L157" s="18">
        <f t="shared" si="145"/>
        <v>2000</v>
      </c>
      <c r="M157" s="18">
        <f t="shared" si="145"/>
        <v>2000</v>
      </c>
      <c r="N157" s="18">
        <f t="shared" si="131"/>
        <v>-280</v>
      </c>
      <c r="O157" s="18">
        <f t="shared" si="132"/>
        <v>-340</v>
      </c>
      <c r="P157" s="18">
        <f t="shared" si="133"/>
        <v>-900</v>
      </c>
      <c r="Q157" s="35">
        <f t="shared" si="119"/>
        <v>0</v>
      </c>
      <c r="R157" s="35">
        <f t="shared" si="119"/>
        <v>0</v>
      </c>
      <c r="S157" s="35">
        <f t="shared" si="119"/>
        <v>0</v>
      </c>
      <c r="T157" s="4">
        <f t="shared" si="134"/>
        <v>748</v>
      </c>
      <c r="U157" s="83">
        <f t="shared" si="122"/>
        <v>1600</v>
      </c>
      <c r="V157" s="83">
        <f t="shared" si="137"/>
        <v>1600</v>
      </c>
      <c r="W157" s="83">
        <f t="shared" si="138"/>
        <v>1600</v>
      </c>
      <c r="X157" s="4"/>
      <c r="Y157" s="18"/>
      <c r="Z157" s="18"/>
      <c r="AA157" s="18"/>
      <c r="AB157" s="50"/>
    </row>
    <row r="158" spans="1:28" ht="15" customHeight="1">
      <c r="A158" s="2">
        <f t="shared" si="78"/>
        <v>144</v>
      </c>
      <c r="B158" s="64">
        <f t="shared" si="115"/>
        <v>45576</v>
      </c>
      <c r="C158" s="2">
        <f t="shared" si="116"/>
        <v>884</v>
      </c>
      <c r="D158" s="5">
        <f t="shared" si="117"/>
        <v>1462</v>
      </c>
      <c r="E158" s="35">
        <f t="shared" si="124"/>
        <v>626</v>
      </c>
      <c r="F158" s="35">
        <f t="shared" si="125"/>
        <v>686</v>
      </c>
      <c r="G158" s="35">
        <f t="shared" si="126"/>
        <v>1246</v>
      </c>
      <c r="H158" s="18">
        <f t="shared" si="127"/>
        <v>1720</v>
      </c>
      <c r="I158" s="18">
        <f t="shared" si="128"/>
        <v>1660</v>
      </c>
      <c r="J158" s="18">
        <f t="shared" si="129"/>
        <v>1100</v>
      </c>
      <c r="K158" s="18">
        <f t="shared" ref="K158:M158" si="146">K157</f>
        <v>2000</v>
      </c>
      <c r="L158" s="18">
        <f t="shared" si="146"/>
        <v>2000</v>
      </c>
      <c r="M158" s="18">
        <f t="shared" si="146"/>
        <v>2000</v>
      </c>
      <c r="N158" s="18">
        <f t="shared" si="131"/>
        <v>-280</v>
      </c>
      <c r="O158" s="18">
        <f t="shared" si="132"/>
        <v>-340</v>
      </c>
      <c r="P158" s="18">
        <f t="shared" si="133"/>
        <v>-900</v>
      </c>
      <c r="Q158" s="35">
        <f t="shared" si="119"/>
        <v>0</v>
      </c>
      <c r="R158" s="35">
        <f t="shared" si="119"/>
        <v>0</v>
      </c>
      <c r="S158" s="35">
        <f t="shared" si="119"/>
        <v>0</v>
      </c>
      <c r="T158" s="4">
        <f t="shared" si="134"/>
        <v>746</v>
      </c>
      <c r="U158" s="83">
        <f t="shared" si="122"/>
        <v>1600</v>
      </c>
      <c r="V158" s="83">
        <f t="shared" si="137"/>
        <v>1600</v>
      </c>
      <c r="W158" s="83">
        <f t="shared" si="138"/>
        <v>1600</v>
      </c>
      <c r="X158" s="4"/>
      <c r="Y158" s="18"/>
      <c r="Z158" s="18"/>
      <c r="AA158" s="18"/>
      <c r="AB158" s="50"/>
    </row>
    <row r="159" spans="1:28" ht="15" customHeight="1">
      <c r="A159" s="2">
        <f t="shared" si="78"/>
        <v>145</v>
      </c>
      <c r="B159" s="64">
        <f t="shared" si="115"/>
        <v>45577</v>
      </c>
      <c r="C159" s="2">
        <f t="shared" si="116"/>
        <v>884</v>
      </c>
      <c r="D159" s="5">
        <f t="shared" si="117"/>
        <v>1460</v>
      </c>
      <c r="E159" s="35">
        <f t="shared" si="124"/>
        <v>624</v>
      </c>
      <c r="F159" s="35">
        <f t="shared" si="125"/>
        <v>684</v>
      </c>
      <c r="G159" s="35">
        <f t="shared" si="126"/>
        <v>1244</v>
      </c>
      <c r="H159" s="18">
        <f t="shared" si="127"/>
        <v>1720</v>
      </c>
      <c r="I159" s="18">
        <f t="shared" si="128"/>
        <v>1660</v>
      </c>
      <c r="J159" s="18">
        <f t="shared" si="129"/>
        <v>1100</v>
      </c>
      <c r="K159" s="18">
        <f t="shared" ref="K159:M159" si="147">K158</f>
        <v>2000</v>
      </c>
      <c r="L159" s="18">
        <f t="shared" si="147"/>
        <v>2000</v>
      </c>
      <c r="M159" s="18">
        <f t="shared" si="147"/>
        <v>2000</v>
      </c>
      <c r="N159" s="18">
        <f t="shared" si="131"/>
        <v>-280</v>
      </c>
      <c r="O159" s="18">
        <f t="shared" si="132"/>
        <v>-340</v>
      </c>
      <c r="P159" s="18">
        <f t="shared" si="133"/>
        <v>-900</v>
      </c>
      <c r="Q159" s="35">
        <f t="shared" si="119"/>
        <v>0</v>
      </c>
      <c r="R159" s="35">
        <f t="shared" si="119"/>
        <v>0</v>
      </c>
      <c r="S159" s="35">
        <f t="shared" si="119"/>
        <v>0</v>
      </c>
      <c r="T159" s="4">
        <f t="shared" si="134"/>
        <v>744</v>
      </c>
      <c r="U159" s="83">
        <f t="shared" si="122"/>
        <v>1600</v>
      </c>
      <c r="V159" s="83">
        <f t="shared" si="137"/>
        <v>1600</v>
      </c>
      <c r="W159" s="83">
        <f t="shared" si="138"/>
        <v>1600</v>
      </c>
      <c r="X159" s="4"/>
      <c r="Y159" s="18"/>
      <c r="Z159" s="18"/>
      <c r="AA159" s="18"/>
      <c r="AB159" s="50"/>
    </row>
    <row r="160" spans="1:28" ht="15" customHeight="1">
      <c r="A160" s="2">
        <f t="shared" si="78"/>
        <v>146</v>
      </c>
      <c r="B160" s="64">
        <f t="shared" si="115"/>
        <v>45578</v>
      </c>
      <c r="C160" s="2">
        <f t="shared" si="116"/>
        <v>884</v>
      </c>
      <c r="D160" s="5">
        <f t="shared" si="117"/>
        <v>1458</v>
      </c>
      <c r="E160" s="35">
        <f t="shared" si="124"/>
        <v>622</v>
      </c>
      <c r="F160" s="35">
        <f t="shared" si="125"/>
        <v>682</v>
      </c>
      <c r="G160" s="35">
        <f t="shared" si="126"/>
        <v>1242</v>
      </c>
      <c r="H160" s="18">
        <f t="shared" si="127"/>
        <v>1720</v>
      </c>
      <c r="I160" s="18">
        <f t="shared" si="128"/>
        <v>1660</v>
      </c>
      <c r="J160" s="18">
        <f t="shared" si="129"/>
        <v>1100</v>
      </c>
      <c r="K160" s="18">
        <f t="shared" ref="K160:M160" si="148">K159</f>
        <v>2000</v>
      </c>
      <c r="L160" s="18">
        <f t="shared" si="148"/>
        <v>2000</v>
      </c>
      <c r="M160" s="18">
        <f t="shared" si="148"/>
        <v>2000</v>
      </c>
      <c r="N160" s="18">
        <f t="shared" si="131"/>
        <v>-280</v>
      </c>
      <c r="O160" s="18">
        <f t="shared" si="132"/>
        <v>-340</v>
      </c>
      <c r="P160" s="18">
        <f t="shared" si="133"/>
        <v>-900</v>
      </c>
      <c r="Q160" s="35">
        <f t="shared" si="119"/>
        <v>0</v>
      </c>
      <c r="R160" s="35">
        <f t="shared" si="119"/>
        <v>0</v>
      </c>
      <c r="S160" s="35">
        <f t="shared" si="119"/>
        <v>0</v>
      </c>
      <c r="T160" s="4">
        <f t="shared" si="134"/>
        <v>742</v>
      </c>
      <c r="U160" s="83">
        <f t="shared" si="122"/>
        <v>1600</v>
      </c>
      <c r="V160" s="83">
        <f t="shared" si="137"/>
        <v>1600</v>
      </c>
      <c r="W160" s="83">
        <f t="shared" si="138"/>
        <v>1600</v>
      </c>
      <c r="X160" s="4"/>
      <c r="Y160" s="18"/>
      <c r="Z160" s="18"/>
      <c r="AA160" s="18"/>
      <c r="AB160" s="50"/>
    </row>
    <row r="161" spans="1:28" ht="15" customHeight="1">
      <c r="A161" s="2">
        <f t="shared" si="78"/>
        <v>147</v>
      </c>
      <c r="B161" s="64">
        <f t="shared" si="115"/>
        <v>45579</v>
      </c>
      <c r="C161" s="2">
        <f t="shared" si="116"/>
        <v>884</v>
      </c>
      <c r="D161" s="5">
        <f t="shared" si="117"/>
        <v>1456</v>
      </c>
      <c r="E161" s="35">
        <f t="shared" si="124"/>
        <v>620</v>
      </c>
      <c r="F161" s="35">
        <f t="shared" si="125"/>
        <v>680</v>
      </c>
      <c r="G161" s="35">
        <f t="shared" si="126"/>
        <v>1240</v>
      </c>
      <c r="H161" s="18">
        <f t="shared" si="127"/>
        <v>1720</v>
      </c>
      <c r="I161" s="18">
        <f t="shared" si="128"/>
        <v>1660</v>
      </c>
      <c r="J161" s="18">
        <f t="shared" si="129"/>
        <v>1100</v>
      </c>
      <c r="K161" s="18">
        <f t="shared" ref="K161:M161" si="149">K160</f>
        <v>2000</v>
      </c>
      <c r="L161" s="18">
        <f t="shared" si="149"/>
        <v>2000</v>
      </c>
      <c r="M161" s="18">
        <f t="shared" si="149"/>
        <v>2000</v>
      </c>
      <c r="N161" s="18">
        <f t="shared" si="131"/>
        <v>-280</v>
      </c>
      <c r="O161" s="18">
        <f t="shared" si="132"/>
        <v>-340</v>
      </c>
      <c r="P161" s="18">
        <f t="shared" si="133"/>
        <v>-900</v>
      </c>
      <c r="Q161" s="35">
        <f t="shared" si="119"/>
        <v>0</v>
      </c>
      <c r="R161" s="35">
        <f t="shared" si="119"/>
        <v>0</v>
      </c>
      <c r="S161" s="35">
        <f t="shared" si="119"/>
        <v>0</v>
      </c>
      <c r="T161" s="4">
        <f t="shared" si="134"/>
        <v>740</v>
      </c>
      <c r="U161" s="83">
        <f t="shared" si="122"/>
        <v>1600</v>
      </c>
      <c r="V161" s="83">
        <f t="shared" si="137"/>
        <v>1600</v>
      </c>
      <c r="W161" s="83">
        <f t="shared" si="138"/>
        <v>1600</v>
      </c>
      <c r="X161" s="4"/>
      <c r="Y161" s="18"/>
      <c r="Z161" s="18"/>
      <c r="AA161" s="18"/>
      <c r="AB161" s="50"/>
    </row>
    <row r="162" spans="1:28" ht="15" customHeight="1">
      <c r="A162" s="2">
        <f t="shared" si="78"/>
        <v>148</v>
      </c>
      <c r="B162" s="64">
        <f t="shared" si="115"/>
        <v>45580</v>
      </c>
      <c r="C162" s="2">
        <f t="shared" si="116"/>
        <v>884</v>
      </c>
      <c r="D162" s="5">
        <f t="shared" si="117"/>
        <v>1454</v>
      </c>
      <c r="E162" s="35">
        <f t="shared" si="124"/>
        <v>618</v>
      </c>
      <c r="F162" s="35">
        <f t="shared" si="125"/>
        <v>678</v>
      </c>
      <c r="G162" s="35">
        <f t="shared" si="126"/>
        <v>1238</v>
      </c>
      <c r="H162" s="18">
        <f t="shared" si="127"/>
        <v>1720</v>
      </c>
      <c r="I162" s="18">
        <f t="shared" si="128"/>
        <v>1660</v>
      </c>
      <c r="J162" s="18">
        <f t="shared" si="129"/>
        <v>1100</v>
      </c>
      <c r="K162" s="18">
        <f t="shared" ref="K162:M162" si="150">K161</f>
        <v>2000</v>
      </c>
      <c r="L162" s="18">
        <f t="shared" si="150"/>
        <v>2000</v>
      </c>
      <c r="M162" s="18">
        <f t="shared" si="150"/>
        <v>2000</v>
      </c>
      <c r="N162" s="18">
        <f t="shared" si="131"/>
        <v>-280</v>
      </c>
      <c r="O162" s="18">
        <f t="shared" si="132"/>
        <v>-340</v>
      </c>
      <c r="P162" s="18">
        <f t="shared" si="133"/>
        <v>-900</v>
      </c>
      <c r="Q162" s="35">
        <f t="shared" si="119"/>
        <v>0</v>
      </c>
      <c r="R162" s="35">
        <f t="shared" si="119"/>
        <v>0</v>
      </c>
      <c r="S162" s="35">
        <f t="shared" si="119"/>
        <v>0</v>
      </c>
      <c r="T162" s="4">
        <f t="shared" si="134"/>
        <v>738</v>
      </c>
      <c r="U162" s="83">
        <f t="shared" si="122"/>
        <v>1600</v>
      </c>
      <c r="V162" s="83">
        <f t="shared" si="137"/>
        <v>1600</v>
      </c>
      <c r="W162" s="83">
        <f t="shared" si="138"/>
        <v>1600</v>
      </c>
      <c r="X162" s="4"/>
      <c r="Y162" s="18"/>
      <c r="Z162" s="18"/>
      <c r="AA162" s="18"/>
      <c r="AB162" s="50"/>
    </row>
    <row r="163" spans="1:28" ht="15" customHeight="1">
      <c r="A163" s="2">
        <f t="shared" si="78"/>
        <v>149</v>
      </c>
      <c r="B163" s="64">
        <f t="shared" si="115"/>
        <v>45581</v>
      </c>
      <c r="C163" s="2">
        <f t="shared" si="116"/>
        <v>884</v>
      </c>
      <c r="D163" s="5">
        <f t="shared" si="117"/>
        <v>1452</v>
      </c>
      <c r="E163" s="35">
        <f t="shared" si="124"/>
        <v>616</v>
      </c>
      <c r="F163" s="35">
        <f t="shared" si="125"/>
        <v>676</v>
      </c>
      <c r="G163" s="35">
        <f t="shared" si="126"/>
        <v>1236</v>
      </c>
      <c r="H163" s="18">
        <f t="shared" si="127"/>
        <v>1720</v>
      </c>
      <c r="I163" s="18">
        <f t="shared" si="128"/>
        <v>1660</v>
      </c>
      <c r="J163" s="18">
        <f t="shared" si="129"/>
        <v>1100</v>
      </c>
      <c r="K163" s="18">
        <f t="shared" ref="K163:M163" si="151">K162</f>
        <v>2000</v>
      </c>
      <c r="L163" s="18">
        <f t="shared" si="151"/>
        <v>2000</v>
      </c>
      <c r="M163" s="18">
        <f t="shared" si="151"/>
        <v>2000</v>
      </c>
      <c r="N163" s="18">
        <f t="shared" si="131"/>
        <v>-280</v>
      </c>
      <c r="O163" s="18">
        <f t="shared" si="132"/>
        <v>-340</v>
      </c>
      <c r="P163" s="18">
        <f t="shared" si="133"/>
        <v>-900</v>
      </c>
      <c r="Q163" s="35">
        <f t="shared" si="119"/>
        <v>0</v>
      </c>
      <c r="R163" s="35">
        <f t="shared" si="119"/>
        <v>0</v>
      </c>
      <c r="S163" s="35">
        <f t="shared" si="119"/>
        <v>0</v>
      </c>
      <c r="T163" s="4">
        <f t="shared" si="134"/>
        <v>736</v>
      </c>
      <c r="U163" s="83">
        <f t="shared" si="122"/>
        <v>1600</v>
      </c>
      <c r="V163" s="83">
        <f t="shared" si="137"/>
        <v>1600</v>
      </c>
      <c r="W163" s="83">
        <f t="shared" si="138"/>
        <v>1600</v>
      </c>
      <c r="X163" s="4"/>
      <c r="Y163" s="18"/>
      <c r="Z163" s="18"/>
      <c r="AA163" s="18"/>
      <c r="AB163" s="50"/>
    </row>
    <row r="164" spans="1:28" ht="15" customHeight="1">
      <c r="A164" s="2">
        <f t="shared" si="78"/>
        <v>150</v>
      </c>
      <c r="B164" s="64">
        <f t="shared" si="115"/>
        <v>45582</v>
      </c>
      <c r="C164" s="2">
        <f t="shared" si="116"/>
        <v>884</v>
      </c>
      <c r="D164" s="5">
        <f t="shared" si="117"/>
        <v>1450</v>
      </c>
      <c r="E164" s="35">
        <f t="shared" si="124"/>
        <v>614</v>
      </c>
      <c r="F164" s="35">
        <f t="shared" si="125"/>
        <v>674</v>
      </c>
      <c r="G164" s="35">
        <f t="shared" si="126"/>
        <v>1234</v>
      </c>
      <c r="H164" s="18">
        <f t="shared" si="127"/>
        <v>1720</v>
      </c>
      <c r="I164" s="18">
        <f t="shared" si="128"/>
        <v>1660</v>
      </c>
      <c r="J164" s="18">
        <f t="shared" si="129"/>
        <v>1100</v>
      </c>
      <c r="K164" s="18">
        <f t="shared" ref="K164:M164" si="152">K163</f>
        <v>2000</v>
      </c>
      <c r="L164" s="18">
        <f t="shared" si="152"/>
        <v>2000</v>
      </c>
      <c r="M164" s="18">
        <f t="shared" si="152"/>
        <v>2000</v>
      </c>
      <c r="N164" s="18">
        <f t="shared" si="131"/>
        <v>-280</v>
      </c>
      <c r="O164" s="18">
        <f t="shared" si="132"/>
        <v>-340</v>
      </c>
      <c r="P164" s="18">
        <f t="shared" si="133"/>
        <v>-900</v>
      </c>
      <c r="Q164" s="35">
        <f t="shared" si="119"/>
        <v>0</v>
      </c>
      <c r="R164" s="35">
        <f t="shared" si="119"/>
        <v>0</v>
      </c>
      <c r="S164" s="35">
        <f t="shared" si="119"/>
        <v>0</v>
      </c>
      <c r="T164" s="4">
        <f t="shared" si="134"/>
        <v>734</v>
      </c>
      <c r="U164" s="83">
        <f t="shared" si="122"/>
        <v>1600</v>
      </c>
      <c r="V164" s="83">
        <f t="shared" si="137"/>
        <v>1600</v>
      </c>
      <c r="W164" s="83">
        <f t="shared" si="138"/>
        <v>1600</v>
      </c>
      <c r="X164" s="4"/>
      <c r="Y164" s="18"/>
      <c r="Z164" s="18"/>
      <c r="AA164" s="18"/>
      <c r="AB164" s="50"/>
    </row>
    <row r="165" spans="1:28" ht="15" customHeight="1">
      <c r="A165" s="2">
        <f t="shared" si="78"/>
        <v>151</v>
      </c>
      <c r="B165" s="64">
        <f t="shared" si="115"/>
        <v>45583</v>
      </c>
      <c r="C165" s="2">
        <f t="shared" si="116"/>
        <v>884</v>
      </c>
      <c r="D165" s="5">
        <f t="shared" si="117"/>
        <v>1448</v>
      </c>
      <c r="E165" s="35">
        <f t="shared" si="124"/>
        <v>612</v>
      </c>
      <c r="F165" s="35">
        <f t="shared" si="125"/>
        <v>672</v>
      </c>
      <c r="G165" s="35">
        <f t="shared" si="126"/>
        <v>1232</v>
      </c>
      <c r="H165" s="18">
        <f t="shared" si="127"/>
        <v>1720</v>
      </c>
      <c r="I165" s="18">
        <f t="shared" si="128"/>
        <v>1660</v>
      </c>
      <c r="J165" s="18">
        <f t="shared" si="129"/>
        <v>1100</v>
      </c>
      <c r="K165" s="18">
        <f t="shared" ref="K165:M165" si="153">K164</f>
        <v>2000</v>
      </c>
      <c r="L165" s="18">
        <f t="shared" si="153"/>
        <v>2000</v>
      </c>
      <c r="M165" s="18">
        <f t="shared" si="153"/>
        <v>2000</v>
      </c>
      <c r="N165" s="18">
        <f t="shared" si="131"/>
        <v>-280</v>
      </c>
      <c r="O165" s="18">
        <f t="shared" si="132"/>
        <v>-340</v>
      </c>
      <c r="P165" s="18">
        <f t="shared" si="133"/>
        <v>-900</v>
      </c>
      <c r="Q165" s="35">
        <f t="shared" si="119"/>
        <v>0</v>
      </c>
      <c r="R165" s="35">
        <f t="shared" si="119"/>
        <v>0</v>
      </c>
      <c r="S165" s="35">
        <f t="shared" si="119"/>
        <v>0</v>
      </c>
      <c r="T165" s="4">
        <f t="shared" si="134"/>
        <v>732</v>
      </c>
      <c r="U165" s="83">
        <f t="shared" si="122"/>
        <v>1600</v>
      </c>
      <c r="V165" s="83">
        <f t="shared" si="137"/>
        <v>1600</v>
      </c>
      <c r="W165" s="83">
        <f t="shared" si="138"/>
        <v>1600</v>
      </c>
      <c r="X165" s="4"/>
      <c r="Y165" s="18"/>
      <c r="Z165" s="18"/>
      <c r="AA165" s="18"/>
      <c r="AB165" s="50"/>
    </row>
    <row r="166" spans="1:28" ht="15" customHeight="1">
      <c r="A166" s="2">
        <f t="shared" si="78"/>
        <v>152</v>
      </c>
      <c r="B166" s="64">
        <f t="shared" si="115"/>
        <v>45584</v>
      </c>
      <c r="C166" s="2">
        <f t="shared" si="116"/>
        <v>884</v>
      </c>
      <c r="D166" s="5">
        <f t="shared" si="117"/>
        <v>1446</v>
      </c>
      <c r="E166" s="35">
        <f t="shared" si="124"/>
        <v>610</v>
      </c>
      <c r="F166" s="35">
        <f t="shared" si="125"/>
        <v>670</v>
      </c>
      <c r="G166" s="35">
        <f t="shared" si="126"/>
        <v>1230</v>
      </c>
      <c r="H166" s="18">
        <f t="shared" si="127"/>
        <v>1720</v>
      </c>
      <c r="I166" s="18">
        <f t="shared" si="128"/>
        <v>1660</v>
      </c>
      <c r="J166" s="18">
        <f t="shared" si="129"/>
        <v>1100</v>
      </c>
      <c r="K166" s="18">
        <f t="shared" ref="K166:M166" si="154">K165</f>
        <v>2000</v>
      </c>
      <c r="L166" s="18">
        <f t="shared" si="154"/>
        <v>2000</v>
      </c>
      <c r="M166" s="18">
        <f t="shared" si="154"/>
        <v>2000</v>
      </c>
      <c r="N166" s="18">
        <f t="shared" si="131"/>
        <v>-280</v>
      </c>
      <c r="O166" s="18">
        <f t="shared" si="132"/>
        <v>-340</v>
      </c>
      <c r="P166" s="18">
        <f t="shared" si="133"/>
        <v>-900</v>
      </c>
      <c r="Q166" s="35">
        <f t="shared" si="119"/>
        <v>0</v>
      </c>
      <c r="R166" s="35">
        <f t="shared" si="119"/>
        <v>0</v>
      </c>
      <c r="S166" s="35">
        <f t="shared" si="119"/>
        <v>0</v>
      </c>
      <c r="T166" s="4">
        <f t="shared" si="134"/>
        <v>730</v>
      </c>
      <c r="U166" s="83">
        <f t="shared" si="122"/>
        <v>1600</v>
      </c>
      <c r="V166" s="83">
        <f t="shared" si="137"/>
        <v>1600</v>
      </c>
      <c r="W166" s="83">
        <f t="shared" si="138"/>
        <v>1600</v>
      </c>
      <c r="X166" s="4"/>
      <c r="Y166" s="18"/>
      <c r="Z166" s="18"/>
      <c r="AA166" s="18"/>
      <c r="AB166" s="50"/>
    </row>
    <row r="167" spans="1:28" ht="15" customHeight="1">
      <c r="A167" s="2">
        <f t="shared" si="78"/>
        <v>153</v>
      </c>
      <c r="B167" s="64">
        <f t="shared" si="115"/>
        <v>45585</v>
      </c>
      <c r="C167" s="2">
        <f t="shared" si="116"/>
        <v>884</v>
      </c>
      <c r="D167" s="5">
        <f t="shared" si="117"/>
        <v>1444</v>
      </c>
      <c r="E167" s="35">
        <f t="shared" si="124"/>
        <v>608</v>
      </c>
      <c r="F167" s="35">
        <f t="shared" si="125"/>
        <v>668</v>
      </c>
      <c r="G167" s="35">
        <f t="shared" si="126"/>
        <v>1228</v>
      </c>
      <c r="H167" s="18">
        <f t="shared" si="127"/>
        <v>1720</v>
      </c>
      <c r="I167" s="18">
        <f t="shared" si="128"/>
        <v>1660</v>
      </c>
      <c r="J167" s="18">
        <f t="shared" si="129"/>
        <v>1100</v>
      </c>
      <c r="K167" s="18">
        <f t="shared" ref="K167:M167" si="155">K166</f>
        <v>2000</v>
      </c>
      <c r="L167" s="18">
        <f t="shared" si="155"/>
        <v>2000</v>
      </c>
      <c r="M167" s="18">
        <f t="shared" si="155"/>
        <v>2000</v>
      </c>
      <c r="N167" s="18">
        <f t="shared" si="131"/>
        <v>-280</v>
      </c>
      <c r="O167" s="18">
        <f t="shared" si="132"/>
        <v>-340</v>
      </c>
      <c r="P167" s="18">
        <f t="shared" si="133"/>
        <v>-900</v>
      </c>
      <c r="Q167" s="35">
        <f t="shared" si="119"/>
        <v>0</v>
      </c>
      <c r="R167" s="35">
        <f t="shared" si="119"/>
        <v>0</v>
      </c>
      <c r="S167" s="35">
        <f t="shared" si="119"/>
        <v>0</v>
      </c>
      <c r="T167" s="4">
        <f t="shared" si="134"/>
        <v>728</v>
      </c>
      <c r="U167" s="83">
        <f t="shared" si="122"/>
        <v>1600</v>
      </c>
      <c r="V167" s="83">
        <f t="shared" si="137"/>
        <v>1600</v>
      </c>
      <c r="W167" s="83">
        <f t="shared" si="138"/>
        <v>1600</v>
      </c>
      <c r="X167" s="4"/>
      <c r="Y167" s="18"/>
      <c r="Z167" s="18"/>
      <c r="AA167" s="18"/>
      <c r="AB167" s="50"/>
    </row>
    <row r="168" spans="1:28" ht="15" customHeight="1">
      <c r="A168" s="2">
        <f t="shared" si="78"/>
        <v>154</v>
      </c>
      <c r="B168" s="64">
        <f t="shared" si="115"/>
        <v>45586</v>
      </c>
      <c r="C168" s="2">
        <f t="shared" si="116"/>
        <v>884</v>
      </c>
      <c r="D168" s="5">
        <f t="shared" si="117"/>
        <v>1442</v>
      </c>
      <c r="E168" s="35">
        <f t="shared" si="124"/>
        <v>606</v>
      </c>
      <c r="F168" s="35">
        <f t="shared" si="125"/>
        <v>666</v>
      </c>
      <c r="G168" s="35">
        <f t="shared" si="126"/>
        <v>1226</v>
      </c>
      <c r="H168" s="18">
        <f t="shared" si="127"/>
        <v>1720</v>
      </c>
      <c r="I168" s="18">
        <f t="shared" si="128"/>
        <v>1660</v>
      </c>
      <c r="J168" s="18">
        <f t="shared" si="129"/>
        <v>1100</v>
      </c>
      <c r="K168" s="18">
        <f t="shared" ref="K168:M168" si="156">K167</f>
        <v>2000</v>
      </c>
      <c r="L168" s="18">
        <f t="shared" si="156"/>
        <v>2000</v>
      </c>
      <c r="M168" s="18">
        <f t="shared" si="156"/>
        <v>2000</v>
      </c>
      <c r="N168" s="18">
        <f t="shared" si="131"/>
        <v>-280</v>
      </c>
      <c r="O168" s="18">
        <f t="shared" si="132"/>
        <v>-340</v>
      </c>
      <c r="P168" s="18">
        <f t="shared" si="133"/>
        <v>-900</v>
      </c>
      <c r="Q168" s="35">
        <f t="shared" si="119"/>
        <v>0</v>
      </c>
      <c r="R168" s="35">
        <f t="shared" si="119"/>
        <v>0</v>
      </c>
      <c r="S168" s="35">
        <f t="shared" si="119"/>
        <v>0</v>
      </c>
      <c r="T168" s="4">
        <f t="shared" si="134"/>
        <v>726</v>
      </c>
      <c r="U168" s="83">
        <f t="shared" si="122"/>
        <v>1600</v>
      </c>
      <c r="V168" s="83">
        <f t="shared" si="137"/>
        <v>1600</v>
      </c>
      <c r="W168" s="83">
        <f t="shared" si="138"/>
        <v>1600</v>
      </c>
      <c r="X168" s="4"/>
      <c r="Y168" s="18"/>
      <c r="Z168" s="18"/>
      <c r="AA168" s="18"/>
      <c r="AB168" s="50"/>
    </row>
    <row r="169" spans="1:28" ht="15" customHeight="1">
      <c r="A169" s="2">
        <f t="shared" si="78"/>
        <v>155</v>
      </c>
      <c r="B169" s="64">
        <f t="shared" si="115"/>
        <v>45587</v>
      </c>
      <c r="C169" s="2">
        <f t="shared" si="116"/>
        <v>884</v>
      </c>
      <c r="D169" s="5">
        <f t="shared" si="117"/>
        <v>1440</v>
      </c>
      <c r="E169" s="35">
        <f t="shared" si="124"/>
        <v>604</v>
      </c>
      <c r="F169" s="35">
        <f t="shared" si="125"/>
        <v>664</v>
      </c>
      <c r="G169" s="35">
        <f t="shared" si="126"/>
        <v>1224</v>
      </c>
      <c r="H169" s="18">
        <f t="shared" si="127"/>
        <v>1720</v>
      </c>
      <c r="I169" s="18">
        <f t="shared" si="128"/>
        <v>1660</v>
      </c>
      <c r="J169" s="18">
        <f t="shared" si="129"/>
        <v>1100</v>
      </c>
      <c r="K169" s="18">
        <f t="shared" ref="K169:M169" si="157">K168</f>
        <v>2000</v>
      </c>
      <c r="L169" s="18">
        <f t="shared" si="157"/>
        <v>2000</v>
      </c>
      <c r="M169" s="18">
        <f t="shared" si="157"/>
        <v>2000</v>
      </c>
      <c r="N169" s="18">
        <f t="shared" si="131"/>
        <v>-280</v>
      </c>
      <c r="O169" s="18">
        <f t="shared" si="132"/>
        <v>-340</v>
      </c>
      <c r="P169" s="18">
        <f t="shared" si="133"/>
        <v>-900</v>
      </c>
      <c r="Q169" s="35">
        <f t="shared" si="119"/>
        <v>0</v>
      </c>
      <c r="R169" s="35">
        <f t="shared" si="119"/>
        <v>0</v>
      </c>
      <c r="S169" s="35">
        <f t="shared" si="119"/>
        <v>0</v>
      </c>
      <c r="T169" s="4">
        <f t="shared" si="134"/>
        <v>724</v>
      </c>
      <c r="U169" s="83">
        <f t="shared" si="122"/>
        <v>1600</v>
      </c>
      <c r="V169" s="83">
        <f t="shared" si="137"/>
        <v>1600</v>
      </c>
      <c r="W169" s="83">
        <f t="shared" si="138"/>
        <v>1600</v>
      </c>
      <c r="X169" s="4"/>
      <c r="Y169" s="18"/>
      <c r="Z169" s="18"/>
      <c r="AA169" s="18"/>
      <c r="AB169" s="50"/>
    </row>
    <row r="170" spans="1:28" ht="15" customHeight="1">
      <c r="A170" s="2">
        <f t="shared" si="78"/>
        <v>156</v>
      </c>
      <c r="B170" s="64">
        <f t="shared" si="115"/>
        <v>45588</v>
      </c>
      <c r="C170" s="2">
        <f t="shared" si="116"/>
        <v>884</v>
      </c>
      <c r="D170" s="5">
        <f t="shared" si="117"/>
        <v>1438</v>
      </c>
      <c r="E170" s="35">
        <f t="shared" si="124"/>
        <v>602</v>
      </c>
      <c r="F170" s="35">
        <f t="shared" si="125"/>
        <v>662</v>
      </c>
      <c r="G170" s="35">
        <f t="shared" si="126"/>
        <v>1222</v>
      </c>
      <c r="H170" s="18">
        <f t="shared" si="127"/>
        <v>1720</v>
      </c>
      <c r="I170" s="18">
        <f t="shared" si="128"/>
        <v>1660</v>
      </c>
      <c r="J170" s="18">
        <f t="shared" si="129"/>
        <v>1100</v>
      </c>
      <c r="K170" s="18">
        <f t="shared" ref="K170:M170" si="158">K169</f>
        <v>2000</v>
      </c>
      <c r="L170" s="18">
        <f t="shared" si="158"/>
        <v>2000</v>
      </c>
      <c r="M170" s="18">
        <f t="shared" si="158"/>
        <v>2000</v>
      </c>
      <c r="N170" s="18">
        <f t="shared" si="131"/>
        <v>-280</v>
      </c>
      <c r="O170" s="18">
        <f t="shared" si="132"/>
        <v>-340</v>
      </c>
      <c r="P170" s="18">
        <f t="shared" si="133"/>
        <v>-900</v>
      </c>
      <c r="Q170" s="35">
        <f t="shared" si="119"/>
        <v>0</v>
      </c>
      <c r="R170" s="35">
        <f t="shared" si="119"/>
        <v>0</v>
      </c>
      <c r="S170" s="35">
        <f t="shared" si="119"/>
        <v>0</v>
      </c>
      <c r="T170" s="4">
        <f t="shared" si="134"/>
        <v>722</v>
      </c>
      <c r="U170" s="83">
        <f t="shared" si="122"/>
        <v>1600</v>
      </c>
      <c r="V170" s="83">
        <f t="shared" si="137"/>
        <v>1600</v>
      </c>
      <c r="W170" s="83">
        <f t="shared" si="138"/>
        <v>1600</v>
      </c>
      <c r="X170" s="4"/>
      <c r="Y170" s="18"/>
      <c r="Z170" s="18"/>
      <c r="AA170" s="18"/>
      <c r="AB170" s="50"/>
    </row>
    <row r="171" spans="1:28" ht="15" customHeight="1">
      <c r="A171" s="2">
        <f t="shared" si="78"/>
        <v>157</v>
      </c>
      <c r="B171" s="64">
        <f t="shared" si="115"/>
        <v>45589</v>
      </c>
      <c r="C171" s="2">
        <f t="shared" si="116"/>
        <v>884</v>
      </c>
      <c r="D171" s="5">
        <f t="shared" si="117"/>
        <v>1436</v>
      </c>
      <c r="E171" s="35">
        <f t="shared" si="124"/>
        <v>600</v>
      </c>
      <c r="F171" s="35">
        <f t="shared" si="125"/>
        <v>660</v>
      </c>
      <c r="G171" s="35">
        <f t="shared" si="126"/>
        <v>1220</v>
      </c>
      <c r="H171" s="18">
        <f t="shared" si="127"/>
        <v>1720</v>
      </c>
      <c r="I171" s="18">
        <f t="shared" si="128"/>
        <v>1660</v>
      </c>
      <c r="J171" s="18">
        <f t="shared" si="129"/>
        <v>1100</v>
      </c>
      <c r="K171" s="18">
        <f t="shared" ref="K171:M171" si="159">K170</f>
        <v>2000</v>
      </c>
      <c r="L171" s="18">
        <f t="shared" si="159"/>
        <v>2000</v>
      </c>
      <c r="M171" s="18">
        <f t="shared" si="159"/>
        <v>2000</v>
      </c>
      <c r="N171" s="18">
        <f t="shared" si="131"/>
        <v>-280</v>
      </c>
      <c r="O171" s="18">
        <f t="shared" si="132"/>
        <v>-340</v>
      </c>
      <c r="P171" s="18">
        <f t="shared" si="133"/>
        <v>-900</v>
      </c>
      <c r="Q171" s="35">
        <f t="shared" si="119"/>
        <v>0</v>
      </c>
      <c r="R171" s="35">
        <f t="shared" si="119"/>
        <v>0</v>
      </c>
      <c r="S171" s="35">
        <f t="shared" si="119"/>
        <v>0</v>
      </c>
      <c r="T171" s="4">
        <f t="shared" si="134"/>
        <v>720</v>
      </c>
      <c r="U171" s="83">
        <f t="shared" si="122"/>
        <v>1600</v>
      </c>
      <c r="V171" s="83">
        <f t="shared" si="137"/>
        <v>1600</v>
      </c>
      <c r="W171" s="83">
        <f t="shared" si="138"/>
        <v>1600</v>
      </c>
      <c r="X171" s="4"/>
      <c r="Y171" s="18"/>
      <c r="Z171" s="18"/>
      <c r="AA171" s="18"/>
      <c r="AB171" s="50"/>
    </row>
    <row r="172" spans="1:28" ht="15" customHeight="1">
      <c r="A172" s="2">
        <f t="shared" si="78"/>
        <v>158</v>
      </c>
      <c r="B172" s="64">
        <f t="shared" si="115"/>
        <v>45590</v>
      </c>
      <c r="C172" s="2">
        <f t="shared" si="116"/>
        <v>884</v>
      </c>
      <c r="D172" s="5">
        <f t="shared" si="117"/>
        <v>1434</v>
      </c>
      <c r="E172" s="35">
        <f t="shared" si="124"/>
        <v>598</v>
      </c>
      <c r="F172" s="35">
        <f t="shared" si="125"/>
        <v>658</v>
      </c>
      <c r="G172" s="35">
        <f t="shared" si="126"/>
        <v>1218</v>
      </c>
      <c r="H172" s="18">
        <f t="shared" si="127"/>
        <v>1720</v>
      </c>
      <c r="I172" s="18">
        <f t="shared" si="128"/>
        <v>1660</v>
      </c>
      <c r="J172" s="18">
        <f t="shared" si="129"/>
        <v>1100</v>
      </c>
      <c r="K172" s="18">
        <f t="shared" ref="K172:M172" si="160">K171</f>
        <v>2000</v>
      </c>
      <c r="L172" s="18">
        <f t="shared" si="160"/>
        <v>2000</v>
      </c>
      <c r="M172" s="18">
        <f t="shared" si="160"/>
        <v>2000</v>
      </c>
      <c r="N172" s="18">
        <f t="shared" si="131"/>
        <v>-280</v>
      </c>
      <c r="O172" s="18">
        <f t="shared" si="132"/>
        <v>-340</v>
      </c>
      <c r="P172" s="18">
        <f t="shared" si="133"/>
        <v>-900</v>
      </c>
      <c r="Q172" s="35">
        <f t="shared" si="119"/>
        <v>0</v>
      </c>
      <c r="R172" s="35">
        <f t="shared" si="119"/>
        <v>0</v>
      </c>
      <c r="S172" s="35">
        <f t="shared" si="119"/>
        <v>0</v>
      </c>
      <c r="T172" s="4">
        <f t="shared" si="134"/>
        <v>718</v>
      </c>
      <c r="U172" s="83">
        <f t="shared" si="122"/>
        <v>1600</v>
      </c>
      <c r="V172" s="83">
        <f t="shared" si="137"/>
        <v>1600</v>
      </c>
      <c r="W172" s="83">
        <f t="shared" si="138"/>
        <v>1600</v>
      </c>
      <c r="X172" s="4"/>
      <c r="Y172" s="18"/>
      <c r="Z172" s="18"/>
      <c r="AA172" s="18"/>
      <c r="AB172" s="50"/>
    </row>
    <row r="173" spans="1:28" ht="15" customHeight="1">
      <c r="A173" s="2">
        <f t="shared" si="78"/>
        <v>159</v>
      </c>
      <c r="B173" s="64">
        <f t="shared" si="115"/>
        <v>45591</v>
      </c>
      <c r="C173" s="2">
        <f t="shared" si="116"/>
        <v>884</v>
      </c>
      <c r="D173" s="5">
        <f t="shared" si="117"/>
        <v>1432</v>
      </c>
      <c r="E173" s="35">
        <f t="shared" si="124"/>
        <v>596</v>
      </c>
      <c r="F173" s="35">
        <f t="shared" si="125"/>
        <v>656</v>
      </c>
      <c r="G173" s="35">
        <f t="shared" si="126"/>
        <v>1216</v>
      </c>
      <c r="H173" s="18">
        <f t="shared" si="127"/>
        <v>1720</v>
      </c>
      <c r="I173" s="18">
        <f t="shared" si="128"/>
        <v>1660</v>
      </c>
      <c r="J173" s="18">
        <f t="shared" si="129"/>
        <v>1100</v>
      </c>
      <c r="K173" s="18">
        <f t="shared" ref="K173:M173" si="161">K172</f>
        <v>2000</v>
      </c>
      <c r="L173" s="18">
        <f t="shared" si="161"/>
        <v>2000</v>
      </c>
      <c r="M173" s="18">
        <f t="shared" si="161"/>
        <v>2000</v>
      </c>
      <c r="N173" s="18">
        <f t="shared" si="131"/>
        <v>-280</v>
      </c>
      <c r="O173" s="18">
        <f t="shared" si="132"/>
        <v>-340</v>
      </c>
      <c r="P173" s="18">
        <f t="shared" si="133"/>
        <v>-900</v>
      </c>
      <c r="Q173" s="35">
        <f t="shared" si="119"/>
        <v>0</v>
      </c>
      <c r="R173" s="35">
        <f t="shared" si="119"/>
        <v>0</v>
      </c>
      <c r="S173" s="35">
        <f t="shared" si="119"/>
        <v>0</v>
      </c>
      <c r="T173" s="4">
        <f t="shared" si="134"/>
        <v>716</v>
      </c>
      <c r="U173" s="83">
        <f t="shared" si="122"/>
        <v>1600</v>
      </c>
      <c r="V173" s="83">
        <f t="shared" si="137"/>
        <v>1600</v>
      </c>
      <c r="W173" s="83">
        <f t="shared" si="138"/>
        <v>1600</v>
      </c>
      <c r="X173" s="4"/>
      <c r="Y173" s="18"/>
      <c r="Z173" s="18"/>
      <c r="AA173" s="18"/>
      <c r="AB173" s="50"/>
    </row>
    <row r="174" spans="1:28" ht="15" customHeight="1">
      <c r="A174" s="2">
        <f t="shared" si="78"/>
        <v>160</v>
      </c>
      <c r="B174" s="64">
        <f t="shared" si="115"/>
        <v>45592</v>
      </c>
      <c r="C174" s="2">
        <f t="shared" si="116"/>
        <v>884</v>
      </c>
      <c r="D174" s="5">
        <f t="shared" si="117"/>
        <v>1430</v>
      </c>
      <c r="E174" s="35">
        <f t="shared" si="124"/>
        <v>594</v>
      </c>
      <c r="F174" s="35">
        <f t="shared" si="125"/>
        <v>654</v>
      </c>
      <c r="G174" s="35">
        <f t="shared" si="126"/>
        <v>1214</v>
      </c>
      <c r="H174" s="18">
        <f t="shared" si="127"/>
        <v>1720</v>
      </c>
      <c r="I174" s="18">
        <f t="shared" si="128"/>
        <v>1660</v>
      </c>
      <c r="J174" s="18">
        <f t="shared" si="129"/>
        <v>1100</v>
      </c>
      <c r="K174" s="18">
        <f t="shared" ref="K174:M174" si="162">K173</f>
        <v>2000</v>
      </c>
      <c r="L174" s="18">
        <f t="shared" si="162"/>
        <v>2000</v>
      </c>
      <c r="M174" s="18">
        <f t="shared" si="162"/>
        <v>2000</v>
      </c>
      <c r="N174" s="18">
        <f t="shared" si="131"/>
        <v>-280</v>
      </c>
      <c r="O174" s="18">
        <f t="shared" si="132"/>
        <v>-340</v>
      </c>
      <c r="P174" s="18">
        <f t="shared" si="133"/>
        <v>-900</v>
      </c>
      <c r="Q174" s="35">
        <f t="shared" si="119"/>
        <v>0</v>
      </c>
      <c r="R174" s="35">
        <f t="shared" si="119"/>
        <v>0</v>
      </c>
      <c r="S174" s="35">
        <f t="shared" si="119"/>
        <v>0</v>
      </c>
      <c r="T174" s="4">
        <f t="shared" si="134"/>
        <v>714</v>
      </c>
      <c r="U174" s="83">
        <f t="shared" si="122"/>
        <v>1600</v>
      </c>
      <c r="V174" s="83">
        <f t="shared" si="137"/>
        <v>1600</v>
      </c>
      <c r="W174" s="83">
        <f t="shared" si="138"/>
        <v>1600</v>
      </c>
      <c r="X174" s="4"/>
      <c r="Y174" s="18"/>
      <c r="Z174" s="18"/>
      <c r="AA174" s="18"/>
      <c r="AB174" s="50"/>
    </row>
    <row r="175" spans="1:28" ht="15" customHeight="1">
      <c r="A175" s="2">
        <f t="shared" si="78"/>
        <v>161</v>
      </c>
      <c r="B175" s="64">
        <f t="shared" si="115"/>
        <v>45593</v>
      </c>
      <c r="C175" s="2">
        <f t="shared" si="116"/>
        <v>884</v>
      </c>
      <c r="D175" s="5">
        <f t="shared" si="117"/>
        <v>1428</v>
      </c>
      <c r="E175" s="35">
        <f t="shared" si="124"/>
        <v>592</v>
      </c>
      <c r="F175" s="35">
        <f t="shared" si="125"/>
        <v>652</v>
      </c>
      <c r="G175" s="35">
        <f t="shared" si="126"/>
        <v>1212</v>
      </c>
      <c r="H175" s="18">
        <f t="shared" si="127"/>
        <v>1720</v>
      </c>
      <c r="I175" s="18">
        <f t="shared" si="128"/>
        <v>1660</v>
      </c>
      <c r="J175" s="18">
        <f t="shared" si="129"/>
        <v>1100</v>
      </c>
      <c r="K175" s="18">
        <f t="shared" ref="K175:M175" si="163">K174</f>
        <v>2000</v>
      </c>
      <c r="L175" s="18">
        <f t="shared" si="163"/>
        <v>2000</v>
      </c>
      <c r="M175" s="18">
        <f t="shared" si="163"/>
        <v>2000</v>
      </c>
      <c r="N175" s="18">
        <f t="shared" si="131"/>
        <v>-280</v>
      </c>
      <c r="O175" s="18">
        <f t="shared" si="132"/>
        <v>-340</v>
      </c>
      <c r="P175" s="18">
        <f t="shared" si="133"/>
        <v>-900</v>
      </c>
      <c r="Q175" s="35">
        <f t="shared" si="119"/>
        <v>0</v>
      </c>
      <c r="R175" s="35">
        <f t="shared" si="119"/>
        <v>0</v>
      </c>
      <c r="S175" s="35">
        <f t="shared" si="119"/>
        <v>0</v>
      </c>
      <c r="T175" s="4">
        <f t="shared" si="134"/>
        <v>712</v>
      </c>
      <c r="U175" s="83">
        <f t="shared" si="122"/>
        <v>1600</v>
      </c>
      <c r="V175" s="83">
        <f t="shared" si="137"/>
        <v>1600</v>
      </c>
      <c r="W175" s="83">
        <f t="shared" si="138"/>
        <v>1600</v>
      </c>
      <c r="X175" s="4"/>
      <c r="Y175" s="18"/>
      <c r="Z175" s="18"/>
      <c r="AA175" s="18"/>
      <c r="AB175" s="50"/>
    </row>
    <row r="176" spans="1:28" ht="15" customHeight="1">
      <c r="A176" s="2">
        <f t="shared" si="78"/>
        <v>162</v>
      </c>
      <c r="B176" s="64">
        <f t="shared" si="115"/>
        <v>45594</v>
      </c>
      <c r="C176" s="2">
        <f t="shared" si="116"/>
        <v>884</v>
      </c>
      <c r="D176" s="5">
        <f t="shared" si="117"/>
        <v>1426</v>
      </c>
      <c r="E176" s="35">
        <f t="shared" si="124"/>
        <v>590</v>
      </c>
      <c r="F176" s="35">
        <f t="shared" si="125"/>
        <v>650</v>
      </c>
      <c r="G176" s="35">
        <f t="shared" si="126"/>
        <v>1210</v>
      </c>
      <c r="H176" s="18">
        <f t="shared" si="127"/>
        <v>1720</v>
      </c>
      <c r="I176" s="18">
        <f t="shared" si="128"/>
        <v>1660</v>
      </c>
      <c r="J176" s="18">
        <f t="shared" si="129"/>
        <v>1100</v>
      </c>
      <c r="K176" s="18">
        <f t="shared" ref="K176:M176" si="164">K175</f>
        <v>2000</v>
      </c>
      <c r="L176" s="18">
        <f t="shared" si="164"/>
        <v>2000</v>
      </c>
      <c r="M176" s="18">
        <f t="shared" si="164"/>
        <v>2000</v>
      </c>
      <c r="N176" s="18">
        <f t="shared" si="131"/>
        <v>-280</v>
      </c>
      <c r="O176" s="18">
        <f t="shared" si="132"/>
        <v>-340</v>
      </c>
      <c r="P176" s="18">
        <f t="shared" si="133"/>
        <v>-900</v>
      </c>
      <c r="Q176" s="35">
        <f t="shared" ref="Q176:S207" si="165">Q175</f>
        <v>0</v>
      </c>
      <c r="R176" s="35">
        <f t="shared" si="165"/>
        <v>0</v>
      </c>
      <c r="S176" s="35">
        <f t="shared" si="165"/>
        <v>0</v>
      </c>
      <c r="T176" s="4">
        <f t="shared" si="134"/>
        <v>710</v>
      </c>
      <c r="U176" s="83">
        <f t="shared" si="122"/>
        <v>1600</v>
      </c>
      <c r="V176" s="83">
        <f t="shared" si="137"/>
        <v>1600</v>
      </c>
      <c r="W176" s="83">
        <f t="shared" si="138"/>
        <v>1600</v>
      </c>
      <c r="X176" s="4"/>
      <c r="Y176" s="18"/>
      <c r="Z176" s="18"/>
      <c r="AA176" s="18"/>
      <c r="AB176" s="50"/>
    </row>
    <row r="177" spans="1:28" ht="15" customHeight="1">
      <c r="A177" s="2">
        <f t="shared" si="78"/>
        <v>163</v>
      </c>
      <c r="B177" s="64">
        <f t="shared" si="115"/>
        <v>45595</v>
      </c>
      <c r="C177" s="2">
        <f t="shared" si="116"/>
        <v>884</v>
      </c>
      <c r="D177" s="5">
        <f t="shared" si="117"/>
        <v>1424</v>
      </c>
      <c r="E177" s="35">
        <f t="shared" si="124"/>
        <v>588</v>
      </c>
      <c r="F177" s="35">
        <f t="shared" si="125"/>
        <v>648</v>
      </c>
      <c r="G177" s="35">
        <f t="shared" si="126"/>
        <v>1208</v>
      </c>
      <c r="H177" s="18">
        <f t="shared" si="127"/>
        <v>1720</v>
      </c>
      <c r="I177" s="18">
        <f t="shared" si="128"/>
        <v>1660</v>
      </c>
      <c r="J177" s="18">
        <f t="shared" si="129"/>
        <v>1100</v>
      </c>
      <c r="K177" s="18">
        <f t="shared" ref="K177:M177" si="166">K176</f>
        <v>2000</v>
      </c>
      <c r="L177" s="18">
        <f t="shared" si="166"/>
        <v>2000</v>
      </c>
      <c r="M177" s="18">
        <f t="shared" si="166"/>
        <v>2000</v>
      </c>
      <c r="N177" s="18">
        <f t="shared" si="131"/>
        <v>-280</v>
      </c>
      <c r="O177" s="18">
        <f t="shared" si="132"/>
        <v>-340</v>
      </c>
      <c r="P177" s="18">
        <f t="shared" si="133"/>
        <v>-900</v>
      </c>
      <c r="Q177" s="35">
        <f t="shared" si="165"/>
        <v>0</v>
      </c>
      <c r="R177" s="35">
        <f t="shared" si="165"/>
        <v>0</v>
      </c>
      <c r="S177" s="35">
        <f t="shared" si="165"/>
        <v>0</v>
      </c>
      <c r="T177" s="4">
        <f t="shared" si="134"/>
        <v>708</v>
      </c>
      <c r="U177" s="83">
        <f t="shared" si="122"/>
        <v>1600</v>
      </c>
      <c r="V177" s="83">
        <f t="shared" si="137"/>
        <v>1600</v>
      </c>
      <c r="W177" s="83">
        <f t="shared" si="138"/>
        <v>1600</v>
      </c>
      <c r="X177" s="4"/>
      <c r="Y177" s="18"/>
      <c r="Z177" s="18"/>
      <c r="AA177" s="18"/>
      <c r="AB177" s="50"/>
    </row>
    <row r="178" spans="1:28" ht="15" customHeight="1">
      <c r="A178" s="2">
        <f t="shared" si="78"/>
        <v>164</v>
      </c>
      <c r="B178" s="64">
        <f t="shared" si="115"/>
        <v>45596</v>
      </c>
      <c r="C178" s="2">
        <f t="shared" si="116"/>
        <v>884</v>
      </c>
      <c r="D178" s="5">
        <f t="shared" si="117"/>
        <v>1422</v>
      </c>
      <c r="E178" s="35">
        <f t="shared" si="124"/>
        <v>586</v>
      </c>
      <c r="F178" s="35">
        <f t="shared" si="125"/>
        <v>646</v>
      </c>
      <c r="G178" s="35">
        <f t="shared" si="126"/>
        <v>1206</v>
      </c>
      <c r="H178" s="18">
        <f t="shared" si="127"/>
        <v>1720</v>
      </c>
      <c r="I178" s="18">
        <f t="shared" si="128"/>
        <v>1660</v>
      </c>
      <c r="J178" s="18">
        <f t="shared" si="129"/>
        <v>1100</v>
      </c>
      <c r="K178" s="18">
        <f t="shared" ref="K178:M178" si="167">K177</f>
        <v>2000</v>
      </c>
      <c r="L178" s="18">
        <f t="shared" si="167"/>
        <v>2000</v>
      </c>
      <c r="M178" s="18">
        <f t="shared" si="167"/>
        <v>2000</v>
      </c>
      <c r="N178" s="18">
        <f t="shared" si="131"/>
        <v>-280</v>
      </c>
      <c r="O178" s="18">
        <f t="shared" si="132"/>
        <v>-340</v>
      </c>
      <c r="P178" s="18">
        <f t="shared" si="133"/>
        <v>-900</v>
      </c>
      <c r="Q178" s="35">
        <f t="shared" si="165"/>
        <v>0</v>
      </c>
      <c r="R178" s="35">
        <f t="shared" si="165"/>
        <v>0</v>
      </c>
      <c r="S178" s="35">
        <f t="shared" si="165"/>
        <v>0</v>
      </c>
      <c r="T178" s="4">
        <f t="shared" si="134"/>
        <v>706</v>
      </c>
      <c r="U178" s="83">
        <f t="shared" si="122"/>
        <v>1600</v>
      </c>
      <c r="V178" s="83">
        <f t="shared" si="137"/>
        <v>1600</v>
      </c>
      <c r="W178" s="83">
        <f t="shared" si="138"/>
        <v>1600</v>
      </c>
      <c r="X178" s="4"/>
      <c r="Y178" s="18"/>
      <c r="Z178" s="18"/>
      <c r="AA178" s="18"/>
      <c r="AB178" s="50"/>
    </row>
    <row r="179" spans="1:28" ht="15" customHeight="1">
      <c r="A179" s="2">
        <f t="shared" si="78"/>
        <v>165</v>
      </c>
      <c r="B179" s="64">
        <f t="shared" si="115"/>
        <v>45597</v>
      </c>
      <c r="C179" s="2">
        <f t="shared" si="116"/>
        <v>884</v>
      </c>
      <c r="D179" s="5">
        <f t="shared" si="117"/>
        <v>1420</v>
      </c>
      <c r="E179" s="35">
        <f t="shared" ref="E179:E239" si="168">C179+D179-H179</f>
        <v>584</v>
      </c>
      <c r="F179" s="35">
        <f t="shared" ref="F179:F239" si="169">C179+D179-I179</f>
        <v>644</v>
      </c>
      <c r="G179" s="35">
        <f t="shared" ref="G179:G239" si="170">D179+C179-J179</f>
        <v>1204</v>
      </c>
      <c r="H179" s="18">
        <f t="shared" ref="H179:H239" si="171">K179+N179</f>
        <v>1720</v>
      </c>
      <c r="I179" s="18">
        <f t="shared" ref="I179:I239" si="172">L179+O179</f>
        <v>1660</v>
      </c>
      <c r="J179" s="18">
        <f t="shared" ref="J179:J239" si="173">M179+P179</f>
        <v>1100</v>
      </c>
      <c r="K179" s="18">
        <f t="shared" ref="K179:M179" si="174">K178</f>
        <v>2000</v>
      </c>
      <c r="L179" s="18">
        <f t="shared" si="174"/>
        <v>2000</v>
      </c>
      <c r="M179" s="18">
        <f t="shared" si="174"/>
        <v>2000</v>
      </c>
      <c r="N179" s="18">
        <f t="shared" ref="N179:N239" si="175">N178-Q179</f>
        <v>-280</v>
      </c>
      <c r="O179" s="18">
        <f t="shared" ref="O179:O239" si="176">O178-R179</f>
        <v>-340</v>
      </c>
      <c r="P179" s="18">
        <f t="shared" ref="P179:P239" si="177">P178-S179</f>
        <v>-900</v>
      </c>
      <c r="Q179" s="35">
        <f t="shared" si="165"/>
        <v>0</v>
      </c>
      <c r="R179" s="35">
        <f t="shared" si="165"/>
        <v>0</v>
      </c>
      <c r="S179" s="35">
        <f t="shared" si="165"/>
        <v>0</v>
      </c>
      <c r="T179" s="4">
        <f t="shared" ref="T179:T239" si="178">D179+C179-V179</f>
        <v>704</v>
      </c>
      <c r="U179" s="83">
        <f t="shared" si="122"/>
        <v>1600</v>
      </c>
      <c r="V179" s="83">
        <f t="shared" si="137"/>
        <v>1600</v>
      </c>
      <c r="W179" s="83">
        <f t="shared" si="138"/>
        <v>1600</v>
      </c>
      <c r="X179" s="4"/>
      <c r="Y179" s="18"/>
      <c r="Z179" s="18"/>
      <c r="AA179" s="18"/>
      <c r="AB179" s="50"/>
    </row>
    <row r="180" spans="1:28" ht="15" customHeight="1">
      <c r="A180" s="2">
        <f t="shared" si="78"/>
        <v>166</v>
      </c>
      <c r="B180" s="64">
        <f t="shared" si="115"/>
        <v>45598</v>
      </c>
      <c r="C180" s="2">
        <f t="shared" si="116"/>
        <v>884</v>
      </c>
      <c r="D180" s="5">
        <f t="shared" si="117"/>
        <v>1418</v>
      </c>
      <c r="E180" s="35">
        <f t="shared" si="168"/>
        <v>582</v>
      </c>
      <c r="F180" s="35">
        <f t="shared" si="169"/>
        <v>642</v>
      </c>
      <c r="G180" s="35">
        <f t="shared" si="170"/>
        <v>1202</v>
      </c>
      <c r="H180" s="18">
        <f t="shared" si="171"/>
        <v>1720</v>
      </c>
      <c r="I180" s="18">
        <f t="shared" si="172"/>
        <v>1660</v>
      </c>
      <c r="J180" s="18">
        <f t="shared" si="173"/>
        <v>1100</v>
      </c>
      <c r="K180" s="18">
        <f t="shared" ref="K180:M180" si="179">K179</f>
        <v>2000</v>
      </c>
      <c r="L180" s="18">
        <f t="shared" si="179"/>
        <v>2000</v>
      </c>
      <c r="M180" s="18">
        <f t="shared" si="179"/>
        <v>2000</v>
      </c>
      <c r="N180" s="18">
        <f t="shared" si="175"/>
        <v>-280</v>
      </c>
      <c r="O180" s="18">
        <f t="shared" si="176"/>
        <v>-340</v>
      </c>
      <c r="P180" s="18">
        <f t="shared" si="177"/>
        <v>-900</v>
      </c>
      <c r="Q180" s="35">
        <f t="shared" si="165"/>
        <v>0</v>
      </c>
      <c r="R180" s="35">
        <f t="shared" si="165"/>
        <v>0</v>
      </c>
      <c r="S180" s="35">
        <f t="shared" si="165"/>
        <v>0</v>
      </c>
      <c r="T180" s="4">
        <f t="shared" si="178"/>
        <v>702</v>
      </c>
      <c r="U180" s="83">
        <f t="shared" si="122"/>
        <v>1600</v>
      </c>
      <c r="V180" s="83">
        <f t="shared" si="137"/>
        <v>1600</v>
      </c>
      <c r="W180" s="83">
        <f t="shared" si="138"/>
        <v>1600</v>
      </c>
      <c r="X180" s="4"/>
      <c r="Y180" s="18"/>
      <c r="Z180" s="18"/>
      <c r="AA180" s="18"/>
      <c r="AB180" s="50"/>
    </row>
    <row r="181" spans="1:28" ht="15" customHeight="1">
      <c r="A181" s="2">
        <f t="shared" si="78"/>
        <v>167</v>
      </c>
      <c r="B181" s="64">
        <f t="shared" si="115"/>
        <v>45599</v>
      </c>
      <c r="C181" s="2">
        <f t="shared" si="116"/>
        <v>884</v>
      </c>
      <c r="D181" s="5">
        <f t="shared" si="117"/>
        <v>1416</v>
      </c>
      <c r="E181" s="35">
        <f t="shared" si="168"/>
        <v>580</v>
      </c>
      <c r="F181" s="35">
        <f t="shared" si="169"/>
        <v>640</v>
      </c>
      <c r="G181" s="35">
        <f t="shared" si="170"/>
        <v>1200</v>
      </c>
      <c r="H181" s="18">
        <f t="shared" si="171"/>
        <v>1720</v>
      </c>
      <c r="I181" s="18">
        <f t="shared" si="172"/>
        <v>1660</v>
      </c>
      <c r="J181" s="18">
        <f t="shared" si="173"/>
        <v>1100</v>
      </c>
      <c r="K181" s="18">
        <f t="shared" ref="K181:M181" si="180">K180</f>
        <v>2000</v>
      </c>
      <c r="L181" s="18">
        <f t="shared" si="180"/>
        <v>2000</v>
      </c>
      <c r="M181" s="18">
        <f t="shared" si="180"/>
        <v>2000</v>
      </c>
      <c r="N181" s="18">
        <f t="shared" si="175"/>
        <v>-280</v>
      </c>
      <c r="O181" s="18">
        <f t="shared" si="176"/>
        <v>-340</v>
      </c>
      <c r="P181" s="18">
        <f t="shared" si="177"/>
        <v>-900</v>
      </c>
      <c r="Q181" s="35">
        <f t="shared" si="165"/>
        <v>0</v>
      </c>
      <c r="R181" s="35">
        <f t="shared" si="165"/>
        <v>0</v>
      </c>
      <c r="S181" s="35">
        <f t="shared" si="165"/>
        <v>0</v>
      </c>
      <c r="T181" s="4">
        <f t="shared" si="178"/>
        <v>700</v>
      </c>
      <c r="U181" s="83">
        <f t="shared" si="122"/>
        <v>1600</v>
      </c>
      <c r="V181" s="83">
        <f t="shared" si="137"/>
        <v>1600</v>
      </c>
      <c r="W181" s="83">
        <f t="shared" si="138"/>
        <v>1600</v>
      </c>
      <c r="X181" s="4"/>
      <c r="Y181" s="18"/>
      <c r="Z181" s="18"/>
      <c r="AA181" s="18"/>
      <c r="AB181" s="50"/>
    </row>
    <row r="182" spans="1:28" ht="15" customHeight="1">
      <c r="A182" s="2">
        <f t="shared" ref="A182:A239" si="181">+A181+1</f>
        <v>168</v>
      </c>
      <c r="B182" s="64">
        <f t="shared" si="115"/>
        <v>45600</v>
      </c>
      <c r="C182" s="2">
        <f t="shared" si="116"/>
        <v>884</v>
      </c>
      <c r="D182" s="5">
        <f t="shared" si="117"/>
        <v>1414</v>
      </c>
      <c r="E182" s="35">
        <f t="shared" si="168"/>
        <v>578</v>
      </c>
      <c r="F182" s="35">
        <f t="shared" si="169"/>
        <v>638</v>
      </c>
      <c r="G182" s="35">
        <f t="shared" si="170"/>
        <v>1198</v>
      </c>
      <c r="H182" s="18">
        <f t="shared" si="171"/>
        <v>1720</v>
      </c>
      <c r="I182" s="18">
        <f t="shared" si="172"/>
        <v>1660</v>
      </c>
      <c r="J182" s="18">
        <f t="shared" si="173"/>
        <v>1100</v>
      </c>
      <c r="K182" s="18">
        <f t="shared" ref="K182:M182" si="182">K181</f>
        <v>2000</v>
      </c>
      <c r="L182" s="18">
        <f t="shared" si="182"/>
        <v>2000</v>
      </c>
      <c r="M182" s="18">
        <f t="shared" si="182"/>
        <v>2000</v>
      </c>
      <c r="N182" s="18">
        <f t="shared" si="175"/>
        <v>-280</v>
      </c>
      <c r="O182" s="18">
        <f t="shared" si="176"/>
        <v>-340</v>
      </c>
      <c r="P182" s="18">
        <f t="shared" si="177"/>
        <v>-900</v>
      </c>
      <c r="Q182" s="35">
        <f t="shared" si="165"/>
        <v>0</v>
      </c>
      <c r="R182" s="35">
        <f t="shared" si="165"/>
        <v>0</v>
      </c>
      <c r="S182" s="35">
        <f t="shared" si="165"/>
        <v>0</v>
      </c>
      <c r="T182" s="4">
        <f t="shared" si="178"/>
        <v>698</v>
      </c>
      <c r="U182" s="83">
        <f t="shared" si="122"/>
        <v>1600</v>
      </c>
      <c r="V182" s="83">
        <f t="shared" si="137"/>
        <v>1600</v>
      </c>
      <c r="W182" s="83">
        <f t="shared" si="138"/>
        <v>1600</v>
      </c>
      <c r="X182" s="4"/>
      <c r="Y182" s="18"/>
      <c r="Z182" s="18"/>
      <c r="AA182" s="18"/>
      <c r="AB182" s="50"/>
    </row>
    <row r="183" spans="1:28" ht="15" customHeight="1">
      <c r="A183" s="2">
        <f t="shared" si="181"/>
        <v>169</v>
      </c>
      <c r="B183" s="64">
        <f t="shared" si="115"/>
        <v>45601</v>
      </c>
      <c r="C183" s="2">
        <f t="shared" si="116"/>
        <v>884</v>
      </c>
      <c r="D183" s="5">
        <f t="shared" si="117"/>
        <v>1412</v>
      </c>
      <c r="E183" s="35">
        <f t="shared" si="168"/>
        <v>576</v>
      </c>
      <c r="F183" s="35">
        <f t="shared" si="169"/>
        <v>636</v>
      </c>
      <c r="G183" s="35">
        <f t="shared" si="170"/>
        <v>1196</v>
      </c>
      <c r="H183" s="18">
        <f t="shared" si="171"/>
        <v>1720</v>
      </c>
      <c r="I183" s="18">
        <f t="shared" si="172"/>
        <v>1660</v>
      </c>
      <c r="J183" s="18">
        <f t="shared" si="173"/>
        <v>1100</v>
      </c>
      <c r="K183" s="18">
        <f t="shared" ref="K183:M183" si="183">K182</f>
        <v>2000</v>
      </c>
      <c r="L183" s="18">
        <f t="shared" si="183"/>
        <v>2000</v>
      </c>
      <c r="M183" s="18">
        <f t="shared" si="183"/>
        <v>2000</v>
      </c>
      <c r="N183" s="18">
        <f t="shared" si="175"/>
        <v>-280</v>
      </c>
      <c r="O183" s="18">
        <f t="shared" si="176"/>
        <v>-340</v>
      </c>
      <c r="P183" s="18">
        <f t="shared" si="177"/>
        <v>-900</v>
      </c>
      <c r="Q183" s="35">
        <f t="shared" si="165"/>
        <v>0</v>
      </c>
      <c r="R183" s="35">
        <f t="shared" si="165"/>
        <v>0</v>
      </c>
      <c r="S183" s="35">
        <f t="shared" si="165"/>
        <v>0</v>
      </c>
      <c r="T183" s="4">
        <f t="shared" si="178"/>
        <v>696</v>
      </c>
      <c r="U183" s="83">
        <f t="shared" si="122"/>
        <v>1600</v>
      </c>
      <c r="V183" s="83">
        <f t="shared" si="137"/>
        <v>1600</v>
      </c>
      <c r="W183" s="83">
        <f t="shared" si="138"/>
        <v>1600</v>
      </c>
      <c r="X183" s="4"/>
      <c r="Y183" s="18"/>
      <c r="Z183" s="18"/>
      <c r="AA183" s="18"/>
      <c r="AB183" s="50"/>
    </row>
    <row r="184" spans="1:28" ht="15" customHeight="1">
      <c r="A184" s="2">
        <f t="shared" si="181"/>
        <v>170</v>
      </c>
      <c r="B184" s="64">
        <f t="shared" si="115"/>
        <v>45602</v>
      </c>
      <c r="C184" s="2">
        <f t="shared" si="116"/>
        <v>884</v>
      </c>
      <c r="D184" s="5">
        <f t="shared" si="117"/>
        <v>1410</v>
      </c>
      <c r="E184" s="35">
        <f t="shared" si="168"/>
        <v>574</v>
      </c>
      <c r="F184" s="35">
        <f t="shared" si="169"/>
        <v>634</v>
      </c>
      <c r="G184" s="35">
        <f t="shared" si="170"/>
        <v>1194</v>
      </c>
      <c r="H184" s="18">
        <f t="shared" si="171"/>
        <v>1720</v>
      </c>
      <c r="I184" s="18">
        <f t="shared" si="172"/>
        <v>1660</v>
      </c>
      <c r="J184" s="18">
        <f t="shared" si="173"/>
        <v>1100</v>
      </c>
      <c r="K184" s="18">
        <f t="shared" ref="K184:M184" si="184">K183</f>
        <v>2000</v>
      </c>
      <c r="L184" s="18">
        <f t="shared" si="184"/>
        <v>2000</v>
      </c>
      <c r="M184" s="18">
        <f t="shared" si="184"/>
        <v>2000</v>
      </c>
      <c r="N184" s="18">
        <f t="shared" si="175"/>
        <v>-280</v>
      </c>
      <c r="O184" s="18">
        <f t="shared" si="176"/>
        <v>-340</v>
      </c>
      <c r="P184" s="18">
        <f t="shared" si="177"/>
        <v>-900</v>
      </c>
      <c r="Q184" s="35">
        <f t="shared" si="165"/>
        <v>0</v>
      </c>
      <c r="R184" s="35">
        <f t="shared" si="165"/>
        <v>0</v>
      </c>
      <c r="S184" s="35">
        <f t="shared" si="165"/>
        <v>0</v>
      </c>
      <c r="T184" s="4">
        <f t="shared" si="178"/>
        <v>694</v>
      </c>
      <c r="U184" s="83">
        <f t="shared" si="122"/>
        <v>1600</v>
      </c>
      <c r="V184" s="83">
        <f t="shared" si="137"/>
        <v>1600</v>
      </c>
      <c r="W184" s="83">
        <f t="shared" si="138"/>
        <v>1600</v>
      </c>
      <c r="X184" s="4"/>
      <c r="Y184" s="18"/>
      <c r="Z184" s="18"/>
      <c r="AA184" s="18"/>
      <c r="AB184" s="50"/>
    </row>
    <row r="185" spans="1:28" ht="15" customHeight="1">
      <c r="A185" s="2">
        <f t="shared" si="181"/>
        <v>171</v>
      </c>
      <c r="B185" s="64">
        <f t="shared" si="115"/>
        <v>45603</v>
      </c>
      <c r="C185" s="2">
        <f t="shared" si="116"/>
        <v>884</v>
      </c>
      <c r="D185" s="5">
        <f t="shared" si="117"/>
        <v>1408</v>
      </c>
      <c r="E185" s="35">
        <f t="shared" si="168"/>
        <v>572</v>
      </c>
      <c r="F185" s="35">
        <f t="shared" si="169"/>
        <v>632</v>
      </c>
      <c r="G185" s="35">
        <f t="shared" si="170"/>
        <v>1192</v>
      </c>
      <c r="H185" s="18">
        <f t="shared" si="171"/>
        <v>1720</v>
      </c>
      <c r="I185" s="18">
        <f t="shared" si="172"/>
        <v>1660</v>
      </c>
      <c r="J185" s="18">
        <f t="shared" si="173"/>
        <v>1100</v>
      </c>
      <c r="K185" s="18">
        <f t="shared" ref="K185:M185" si="185">K184</f>
        <v>2000</v>
      </c>
      <c r="L185" s="18">
        <f t="shared" si="185"/>
        <v>2000</v>
      </c>
      <c r="M185" s="18">
        <f t="shared" si="185"/>
        <v>2000</v>
      </c>
      <c r="N185" s="18">
        <f t="shared" si="175"/>
        <v>-280</v>
      </c>
      <c r="O185" s="18">
        <f t="shared" si="176"/>
        <v>-340</v>
      </c>
      <c r="P185" s="18">
        <f t="shared" si="177"/>
        <v>-900</v>
      </c>
      <c r="Q185" s="35">
        <f t="shared" si="165"/>
        <v>0</v>
      </c>
      <c r="R185" s="35">
        <f t="shared" si="165"/>
        <v>0</v>
      </c>
      <c r="S185" s="35">
        <f t="shared" si="165"/>
        <v>0</v>
      </c>
      <c r="T185" s="4">
        <f t="shared" si="178"/>
        <v>692</v>
      </c>
      <c r="U185" s="83">
        <f t="shared" si="122"/>
        <v>1600</v>
      </c>
      <c r="V185" s="83">
        <f t="shared" si="137"/>
        <v>1600</v>
      </c>
      <c r="W185" s="83">
        <f t="shared" si="138"/>
        <v>1600</v>
      </c>
      <c r="X185" s="4"/>
      <c r="Y185" s="18"/>
      <c r="Z185" s="18"/>
      <c r="AA185" s="18"/>
      <c r="AB185" s="50"/>
    </row>
    <row r="186" spans="1:28" ht="15" customHeight="1">
      <c r="A186" s="2">
        <f t="shared" si="181"/>
        <v>172</v>
      </c>
      <c r="B186" s="64">
        <f t="shared" si="115"/>
        <v>45604</v>
      </c>
      <c r="C186" s="2">
        <f t="shared" si="116"/>
        <v>884</v>
      </c>
      <c r="D186" s="5">
        <f t="shared" si="117"/>
        <v>1406</v>
      </c>
      <c r="E186" s="35">
        <f t="shared" si="168"/>
        <v>570</v>
      </c>
      <c r="F186" s="35">
        <f t="shared" si="169"/>
        <v>630</v>
      </c>
      <c r="G186" s="35">
        <f t="shared" si="170"/>
        <v>1190</v>
      </c>
      <c r="H186" s="18">
        <f t="shared" si="171"/>
        <v>1720</v>
      </c>
      <c r="I186" s="18">
        <f t="shared" si="172"/>
        <v>1660</v>
      </c>
      <c r="J186" s="18">
        <f t="shared" si="173"/>
        <v>1100</v>
      </c>
      <c r="K186" s="18">
        <f t="shared" ref="K186:M186" si="186">K185</f>
        <v>2000</v>
      </c>
      <c r="L186" s="18">
        <f t="shared" si="186"/>
        <v>2000</v>
      </c>
      <c r="M186" s="18">
        <f t="shared" si="186"/>
        <v>2000</v>
      </c>
      <c r="N186" s="18">
        <f t="shared" si="175"/>
        <v>-280</v>
      </c>
      <c r="O186" s="18">
        <f t="shared" si="176"/>
        <v>-340</v>
      </c>
      <c r="P186" s="18">
        <f t="shared" si="177"/>
        <v>-900</v>
      </c>
      <c r="Q186" s="35">
        <f t="shared" si="165"/>
        <v>0</v>
      </c>
      <c r="R186" s="35">
        <f t="shared" si="165"/>
        <v>0</v>
      </c>
      <c r="S186" s="35">
        <f t="shared" si="165"/>
        <v>0</v>
      </c>
      <c r="T186" s="4">
        <f t="shared" si="178"/>
        <v>690</v>
      </c>
      <c r="U186" s="83">
        <f t="shared" si="122"/>
        <v>1600</v>
      </c>
      <c r="V186" s="83">
        <f t="shared" si="137"/>
        <v>1600</v>
      </c>
      <c r="W186" s="83">
        <f t="shared" si="138"/>
        <v>1600</v>
      </c>
      <c r="X186" s="4"/>
      <c r="Y186" s="18"/>
      <c r="Z186" s="18"/>
      <c r="AA186" s="18"/>
      <c r="AB186" s="50"/>
    </row>
    <row r="187" spans="1:28" ht="15" customHeight="1">
      <c r="A187" s="2">
        <f t="shared" si="181"/>
        <v>173</v>
      </c>
      <c r="B187" s="64">
        <f t="shared" si="115"/>
        <v>45605</v>
      </c>
      <c r="C187" s="2">
        <f t="shared" si="116"/>
        <v>884</v>
      </c>
      <c r="D187" s="5">
        <f t="shared" si="117"/>
        <v>1404</v>
      </c>
      <c r="E187" s="35">
        <f t="shared" si="168"/>
        <v>568</v>
      </c>
      <c r="F187" s="35">
        <f t="shared" si="169"/>
        <v>628</v>
      </c>
      <c r="G187" s="35">
        <f t="shared" si="170"/>
        <v>1188</v>
      </c>
      <c r="H187" s="18">
        <f t="shared" si="171"/>
        <v>1720</v>
      </c>
      <c r="I187" s="18">
        <f t="shared" si="172"/>
        <v>1660</v>
      </c>
      <c r="J187" s="18">
        <f t="shared" si="173"/>
        <v>1100</v>
      </c>
      <c r="K187" s="18">
        <f t="shared" ref="K187:M187" si="187">K186</f>
        <v>2000</v>
      </c>
      <c r="L187" s="18">
        <f t="shared" si="187"/>
        <v>2000</v>
      </c>
      <c r="M187" s="18">
        <f t="shared" si="187"/>
        <v>2000</v>
      </c>
      <c r="N187" s="18">
        <f t="shared" si="175"/>
        <v>-280</v>
      </c>
      <c r="O187" s="18">
        <f t="shared" si="176"/>
        <v>-340</v>
      </c>
      <c r="P187" s="18">
        <f t="shared" si="177"/>
        <v>-900</v>
      </c>
      <c r="Q187" s="35">
        <f t="shared" si="165"/>
        <v>0</v>
      </c>
      <c r="R187" s="35">
        <f t="shared" si="165"/>
        <v>0</v>
      </c>
      <c r="S187" s="35">
        <f t="shared" si="165"/>
        <v>0</v>
      </c>
      <c r="T187" s="4">
        <f t="shared" si="178"/>
        <v>688</v>
      </c>
      <c r="U187" s="83">
        <f t="shared" si="122"/>
        <v>1600</v>
      </c>
      <c r="V187" s="83">
        <f t="shared" si="137"/>
        <v>1600</v>
      </c>
      <c r="W187" s="83">
        <f t="shared" si="138"/>
        <v>1600</v>
      </c>
      <c r="X187" s="4"/>
      <c r="Y187" s="18"/>
      <c r="Z187" s="18"/>
      <c r="AA187" s="18"/>
      <c r="AB187" s="50"/>
    </row>
    <row r="188" spans="1:28" ht="15" customHeight="1">
      <c r="A188" s="2">
        <f t="shared" si="181"/>
        <v>174</v>
      </c>
      <c r="B188" s="64">
        <f t="shared" si="115"/>
        <v>45606</v>
      </c>
      <c r="C188" s="2">
        <f t="shared" si="116"/>
        <v>884</v>
      </c>
      <c r="D188" s="5">
        <f t="shared" si="117"/>
        <v>1402</v>
      </c>
      <c r="E188" s="35">
        <f t="shared" si="168"/>
        <v>566</v>
      </c>
      <c r="F188" s="35">
        <f t="shared" si="169"/>
        <v>626</v>
      </c>
      <c r="G188" s="35">
        <f t="shared" si="170"/>
        <v>1186</v>
      </c>
      <c r="H188" s="18">
        <f t="shared" si="171"/>
        <v>1720</v>
      </c>
      <c r="I188" s="18">
        <f t="shared" si="172"/>
        <v>1660</v>
      </c>
      <c r="J188" s="18">
        <f t="shared" si="173"/>
        <v>1100</v>
      </c>
      <c r="K188" s="18">
        <f t="shared" ref="K188:M188" si="188">K187</f>
        <v>2000</v>
      </c>
      <c r="L188" s="18">
        <f t="shared" si="188"/>
        <v>2000</v>
      </c>
      <c r="M188" s="18">
        <f t="shared" si="188"/>
        <v>2000</v>
      </c>
      <c r="N188" s="18">
        <f t="shared" si="175"/>
        <v>-280</v>
      </c>
      <c r="O188" s="18">
        <f t="shared" si="176"/>
        <v>-340</v>
      </c>
      <c r="P188" s="18">
        <f t="shared" si="177"/>
        <v>-900</v>
      </c>
      <c r="Q188" s="35">
        <f t="shared" si="165"/>
        <v>0</v>
      </c>
      <c r="R188" s="35">
        <f t="shared" si="165"/>
        <v>0</v>
      </c>
      <c r="S188" s="35">
        <f t="shared" si="165"/>
        <v>0</v>
      </c>
      <c r="T188" s="4">
        <f t="shared" si="178"/>
        <v>686</v>
      </c>
      <c r="U188" s="83">
        <f t="shared" si="122"/>
        <v>1600</v>
      </c>
      <c r="V188" s="83">
        <f t="shared" si="137"/>
        <v>1600</v>
      </c>
      <c r="W188" s="83">
        <f t="shared" si="138"/>
        <v>1600</v>
      </c>
      <c r="X188" s="4"/>
      <c r="Y188" s="18"/>
      <c r="Z188" s="18"/>
      <c r="AA188" s="18"/>
      <c r="AB188" s="50"/>
    </row>
    <row r="189" spans="1:28" ht="15" customHeight="1">
      <c r="A189" s="2">
        <f t="shared" si="181"/>
        <v>175</v>
      </c>
      <c r="B189" s="64">
        <f t="shared" si="115"/>
        <v>45607</v>
      </c>
      <c r="C189" s="2">
        <f t="shared" si="116"/>
        <v>884</v>
      </c>
      <c r="D189" s="5">
        <f t="shared" si="117"/>
        <v>1400</v>
      </c>
      <c r="E189" s="35">
        <f t="shared" si="168"/>
        <v>564</v>
      </c>
      <c r="F189" s="35">
        <f t="shared" si="169"/>
        <v>624</v>
      </c>
      <c r="G189" s="35">
        <f t="shared" si="170"/>
        <v>1184</v>
      </c>
      <c r="H189" s="18">
        <f t="shared" si="171"/>
        <v>1720</v>
      </c>
      <c r="I189" s="18">
        <f t="shared" si="172"/>
        <v>1660</v>
      </c>
      <c r="J189" s="18">
        <f t="shared" si="173"/>
        <v>1100</v>
      </c>
      <c r="K189" s="18">
        <f t="shared" ref="K189:M189" si="189">K188</f>
        <v>2000</v>
      </c>
      <c r="L189" s="18">
        <f t="shared" si="189"/>
        <v>2000</v>
      </c>
      <c r="M189" s="18">
        <f t="shared" si="189"/>
        <v>2000</v>
      </c>
      <c r="N189" s="18">
        <f t="shared" si="175"/>
        <v>-280</v>
      </c>
      <c r="O189" s="18">
        <f t="shared" si="176"/>
        <v>-340</v>
      </c>
      <c r="P189" s="18">
        <f t="shared" si="177"/>
        <v>-900</v>
      </c>
      <c r="Q189" s="35">
        <f t="shared" si="165"/>
        <v>0</v>
      </c>
      <c r="R189" s="35">
        <f t="shared" si="165"/>
        <v>0</v>
      </c>
      <c r="S189" s="35">
        <f t="shared" si="165"/>
        <v>0</v>
      </c>
      <c r="T189" s="4">
        <f t="shared" si="178"/>
        <v>684</v>
      </c>
      <c r="U189" s="83">
        <f t="shared" si="122"/>
        <v>1600</v>
      </c>
      <c r="V189" s="83">
        <f t="shared" si="137"/>
        <v>1600</v>
      </c>
      <c r="W189" s="83">
        <f t="shared" si="138"/>
        <v>1600</v>
      </c>
      <c r="X189" s="4"/>
      <c r="Y189" s="18"/>
      <c r="Z189" s="18"/>
      <c r="AA189" s="18"/>
      <c r="AB189" s="50"/>
    </row>
    <row r="190" spans="1:28" ht="15" customHeight="1">
      <c r="A190" s="2">
        <f t="shared" si="181"/>
        <v>176</v>
      </c>
      <c r="B190" s="64">
        <f t="shared" si="115"/>
        <v>45608</v>
      </c>
      <c r="C190" s="2">
        <f t="shared" si="116"/>
        <v>884</v>
      </c>
      <c r="D190" s="5">
        <f t="shared" si="117"/>
        <v>1398</v>
      </c>
      <c r="E190" s="35">
        <f t="shared" si="168"/>
        <v>562</v>
      </c>
      <c r="F190" s="35">
        <f t="shared" si="169"/>
        <v>622</v>
      </c>
      <c r="G190" s="35">
        <f t="shared" si="170"/>
        <v>1182</v>
      </c>
      <c r="H190" s="18">
        <f t="shared" si="171"/>
        <v>1720</v>
      </c>
      <c r="I190" s="18">
        <f t="shared" si="172"/>
        <v>1660</v>
      </c>
      <c r="J190" s="18">
        <f t="shared" si="173"/>
        <v>1100</v>
      </c>
      <c r="K190" s="18">
        <f t="shared" ref="K190:M190" si="190">K189</f>
        <v>2000</v>
      </c>
      <c r="L190" s="18">
        <f t="shared" si="190"/>
        <v>2000</v>
      </c>
      <c r="M190" s="18">
        <f t="shared" si="190"/>
        <v>2000</v>
      </c>
      <c r="N190" s="18">
        <f t="shared" si="175"/>
        <v>-280</v>
      </c>
      <c r="O190" s="18">
        <f t="shared" si="176"/>
        <v>-340</v>
      </c>
      <c r="P190" s="18">
        <f t="shared" si="177"/>
        <v>-900</v>
      </c>
      <c r="Q190" s="35">
        <f t="shared" si="165"/>
        <v>0</v>
      </c>
      <c r="R190" s="35">
        <f t="shared" si="165"/>
        <v>0</v>
      </c>
      <c r="S190" s="35">
        <f t="shared" si="165"/>
        <v>0</v>
      </c>
      <c r="T190" s="4">
        <f t="shared" si="178"/>
        <v>682</v>
      </c>
      <c r="U190" s="83">
        <f t="shared" si="122"/>
        <v>1600</v>
      </c>
      <c r="V190" s="83">
        <f t="shared" si="137"/>
        <v>1600</v>
      </c>
      <c r="W190" s="83">
        <f t="shared" si="138"/>
        <v>1600</v>
      </c>
      <c r="X190" s="4"/>
      <c r="Y190" s="18"/>
      <c r="Z190" s="18"/>
      <c r="AA190" s="18"/>
      <c r="AB190" s="50"/>
    </row>
    <row r="191" spans="1:28" ht="15" customHeight="1">
      <c r="A191" s="2">
        <f t="shared" si="181"/>
        <v>177</v>
      </c>
      <c r="B191" s="64">
        <f t="shared" si="115"/>
        <v>45609</v>
      </c>
      <c r="C191" s="2">
        <f t="shared" si="116"/>
        <v>884</v>
      </c>
      <c r="D191" s="5">
        <f t="shared" si="117"/>
        <v>1396</v>
      </c>
      <c r="E191" s="35">
        <f t="shared" si="168"/>
        <v>560</v>
      </c>
      <c r="F191" s="35">
        <f t="shared" si="169"/>
        <v>620</v>
      </c>
      <c r="G191" s="35">
        <f t="shared" si="170"/>
        <v>1180</v>
      </c>
      <c r="H191" s="18">
        <f t="shared" si="171"/>
        <v>1720</v>
      </c>
      <c r="I191" s="18">
        <f t="shared" si="172"/>
        <v>1660</v>
      </c>
      <c r="J191" s="18">
        <f t="shared" si="173"/>
        <v>1100</v>
      </c>
      <c r="K191" s="18">
        <f t="shared" ref="K191:M191" si="191">K190</f>
        <v>2000</v>
      </c>
      <c r="L191" s="18">
        <f t="shared" si="191"/>
        <v>2000</v>
      </c>
      <c r="M191" s="18">
        <f t="shared" si="191"/>
        <v>2000</v>
      </c>
      <c r="N191" s="18">
        <f t="shared" si="175"/>
        <v>-280</v>
      </c>
      <c r="O191" s="18">
        <f t="shared" si="176"/>
        <v>-340</v>
      </c>
      <c r="P191" s="18">
        <f t="shared" si="177"/>
        <v>-900</v>
      </c>
      <c r="Q191" s="35">
        <f t="shared" si="165"/>
        <v>0</v>
      </c>
      <c r="R191" s="35">
        <f t="shared" si="165"/>
        <v>0</v>
      </c>
      <c r="S191" s="35">
        <f t="shared" si="165"/>
        <v>0</v>
      </c>
      <c r="T191" s="4">
        <f t="shared" si="178"/>
        <v>680</v>
      </c>
      <c r="U191" s="83">
        <f t="shared" si="122"/>
        <v>1600</v>
      </c>
      <c r="V191" s="83">
        <f t="shared" si="137"/>
        <v>1600</v>
      </c>
      <c r="W191" s="83">
        <f t="shared" si="138"/>
        <v>1600</v>
      </c>
      <c r="X191" s="4"/>
      <c r="Y191" s="18"/>
      <c r="Z191" s="18"/>
      <c r="AA191" s="18"/>
      <c r="AB191" s="50"/>
    </row>
    <row r="192" spans="1:28" ht="15" customHeight="1">
      <c r="A192" s="2">
        <f t="shared" si="181"/>
        <v>178</v>
      </c>
      <c r="B192" s="64">
        <f t="shared" si="115"/>
        <v>45610</v>
      </c>
      <c r="C192" s="2">
        <f t="shared" si="116"/>
        <v>884</v>
      </c>
      <c r="D192" s="5">
        <f t="shared" si="117"/>
        <v>1394</v>
      </c>
      <c r="E192" s="35">
        <f t="shared" si="168"/>
        <v>558</v>
      </c>
      <c r="F192" s="35">
        <f t="shared" si="169"/>
        <v>618</v>
      </c>
      <c r="G192" s="35">
        <f t="shared" si="170"/>
        <v>1178</v>
      </c>
      <c r="H192" s="18">
        <f t="shared" si="171"/>
        <v>1720</v>
      </c>
      <c r="I192" s="18">
        <f t="shared" si="172"/>
        <v>1660</v>
      </c>
      <c r="J192" s="18">
        <f t="shared" si="173"/>
        <v>1100</v>
      </c>
      <c r="K192" s="18">
        <f t="shared" ref="K192:M192" si="192">K191</f>
        <v>2000</v>
      </c>
      <c r="L192" s="18">
        <f t="shared" si="192"/>
        <v>2000</v>
      </c>
      <c r="M192" s="18">
        <f t="shared" si="192"/>
        <v>2000</v>
      </c>
      <c r="N192" s="18">
        <f t="shared" si="175"/>
        <v>-280</v>
      </c>
      <c r="O192" s="18">
        <f t="shared" si="176"/>
        <v>-340</v>
      </c>
      <c r="P192" s="18">
        <f t="shared" si="177"/>
        <v>-900</v>
      </c>
      <c r="Q192" s="35">
        <f t="shared" si="165"/>
        <v>0</v>
      </c>
      <c r="R192" s="35">
        <f t="shared" si="165"/>
        <v>0</v>
      </c>
      <c r="S192" s="35">
        <f t="shared" si="165"/>
        <v>0</v>
      </c>
      <c r="T192" s="4">
        <f t="shared" si="178"/>
        <v>678</v>
      </c>
      <c r="U192" s="83">
        <f t="shared" si="122"/>
        <v>1600</v>
      </c>
      <c r="V192" s="83">
        <f t="shared" si="137"/>
        <v>1600</v>
      </c>
      <c r="W192" s="83">
        <f t="shared" si="138"/>
        <v>1600</v>
      </c>
      <c r="X192" s="4"/>
      <c r="Y192" s="18"/>
      <c r="Z192" s="18"/>
      <c r="AA192" s="18"/>
      <c r="AB192" s="50"/>
    </row>
    <row r="193" spans="1:28" ht="15" customHeight="1">
      <c r="A193" s="2">
        <f t="shared" si="181"/>
        <v>179</v>
      </c>
      <c r="B193" s="64">
        <f t="shared" si="115"/>
        <v>45611</v>
      </c>
      <c r="C193" s="2">
        <f t="shared" si="116"/>
        <v>884</v>
      </c>
      <c r="D193" s="5">
        <f t="shared" si="117"/>
        <v>1392</v>
      </c>
      <c r="E193" s="35">
        <f t="shared" si="168"/>
        <v>556</v>
      </c>
      <c r="F193" s="35">
        <f t="shared" si="169"/>
        <v>616</v>
      </c>
      <c r="G193" s="35">
        <f t="shared" si="170"/>
        <v>1176</v>
      </c>
      <c r="H193" s="18">
        <f t="shared" si="171"/>
        <v>1720</v>
      </c>
      <c r="I193" s="18">
        <f t="shared" si="172"/>
        <v>1660</v>
      </c>
      <c r="J193" s="18">
        <f t="shared" si="173"/>
        <v>1100</v>
      </c>
      <c r="K193" s="18">
        <f t="shared" ref="K193:M193" si="193">K192</f>
        <v>2000</v>
      </c>
      <c r="L193" s="18">
        <f t="shared" si="193"/>
        <v>2000</v>
      </c>
      <c r="M193" s="18">
        <f t="shared" si="193"/>
        <v>2000</v>
      </c>
      <c r="N193" s="18">
        <f t="shared" si="175"/>
        <v>-280</v>
      </c>
      <c r="O193" s="18">
        <f t="shared" si="176"/>
        <v>-340</v>
      </c>
      <c r="P193" s="18">
        <f t="shared" si="177"/>
        <v>-900</v>
      </c>
      <c r="Q193" s="35">
        <f t="shared" si="165"/>
        <v>0</v>
      </c>
      <c r="R193" s="35">
        <f t="shared" si="165"/>
        <v>0</v>
      </c>
      <c r="S193" s="35">
        <f t="shared" si="165"/>
        <v>0</v>
      </c>
      <c r="T193" s="4">
        <f t="shared" si="178"/>
        <v>676</v>
      </c>
      <c r="U193" s="83">
        <f t="shared" si="122"/>
        <v>1600</v>
      </c>
      <c r="V193" s="83">
        <f t="shared" si="137"/>
        <v>1600</v>
      </c>
      <c r="W193" s="83">
        <f t="shared" si="138"/>
        <v>1600</v>
      </c>
      <c r="X193" s="4"/>
      <c r="Y193" s="18"/>
      <c r="Z193" s="18"/>
      <c r="AA193" s="18"/>
      <c r="AB193" s="50"/>
    </row>
    <row r="194" spans="1:28" ht="15" customHeight="1">
      <c r="A194" s="2">
        <f t="shared" si="181"/>
        <v>180</v>
      </c>
      <c r="B194" s="64">
        <f t="shared" si="115"/>
        <v>45612</v>
      </c>
      <c r="C194" s="2">
        <f t="shared" si="116"/>
        <v>884</v>
      </c>
      <c r="D194" s="5">
        <f t="shared" si="117"/>
        <v>1390</v>
      </c>
      <c r="E194" s="35">
        <f t="shared" si="168"/>
        <v>554</v>
      </c>
      <c r="F194" s="35">
        <f t="shared" si="169"/>
        <v>614</v>
      </c>
      <c r="G194" s="35">
        <f t="shared" si="170"/>
        <v>1174</v>
      </c>
      <c r="H194" s="18">
        <f t="shared" si="171"/>
        <v>1720</v>
      </c>
      <c r="I194" s="18">
        <f t="shared" si="172"/>
        <v>1660</v>
      </c>
      <c r="J194" s="18">
        <f t="shared" si="173"/>
        <v>1100</v>
      </c>
      <c r="K194" s="18">
        <f t="shared" ref="K194:M194" si="194">K193</f>
        <v>2000</v>
      </c>
      <c r="L194" s="18">
        <f t="shared" si="194"/>
        <v>2000</v>
      </c>
      <c r="M194" s="18">
        <f t="shared" si="194"/>
        <v>2000</v>
      </c>
      <c r="N194" s="18">
        <f t="shared" si="175"/>
        <v>-280</v>
      </c>
      <c r="O194" s="18">
        <f t="shared" si="176"/>
        <v>-340</v>
      </c>
      <c r="P194" s="18">
        <f t="shared" si="177"/>
        <v>-900</v>
      </c>
      <c r="Q194" s="35">
        <f t="shared" si="165"/>
        <v>0</v>
      </c>
      <c r="R194" s="35">
        <f t="shared" si="165"/>
        <v>0</v>
      </c>
      <c r="S194" s="35">
        <f t="shared" si="165"/>
        <v>0</v>
      </c>
      <c r="T194" s="4">
        <f t="shared" si="178"/>
        <v>674</v>
      </c>
      <c r="U194" s="83">
        <f t="shared" si="122"/>
        <v>1600</v>
      </c>
      <c r="V194" s="83">
        <f t="shared" si="137"/>
        <v>1600</v>
      </c>
      <c r="W194" s="83">
        <f t="shared" si="138"/>
        <v>1600</v>
      </c>
      <c r="X194" s="4"/>
      <c r="Y194" s="18"/>
      <c r="Z194" s="18"/>
      <c r="AA194" s="18"/>
      <c r="AB194" s="50"/>
    </row>
    <row r="195" spans="1:28" ht="15" customHeight="1">
      <c r="A195" s="2">
        <f t="shared" si="181"/>
        <v>181</v>
      </c>
      <c r="B195" s="64">
        <f t="shared" si="115"/>
        <v>45613</v>
      </c>
      <c r="C195" s="2">
        <f t="shared" si="116"/>
        <v>884</v>
      </c>
      <c r="D195" s="5">
        <f t="shared" si="117"/>
        <v>1388</v>
      </c>
      <c r="E195" s="35">
        <f t="shared" si="168"/>
        <v>552</v>
      </c>
      <c r="F195" s="35">
        <f t="shared" si="169"/>
        <v>612</v>
      </c>
      <c r="G195" s="35">
        <f t="shared" si="170"/>
        <v>1172</v>
      </c>
      <c r="H195" s="18">
        <f t="shared" si="171"/>
        <v>1720</v>
      </c>
      <c r="I195" s="18">
        <f t="shared" si="172"/>
        <v>1660</v>
      </c>
      <c r="J195" s="18">
        <f t="shared" si="173"/>
        <v>1100</v>
      </c>
      <c r="K195" s="18">
        <f t="shared" ref="K195:M195" si="195">K194</f>
        <v>2000</v>
      </c>
      <c r="L195" s="18">
        <f t="shared" si="195"/>
        <v>2000</v>
      </c>
      <c r="M195" s="18">
        <f t="shared" si="195"/>
        <v>2000</v>
      </c>
      <c r="N195" s="18">
        <f t="shared" si="175"/>
        <v>-280</v>
      </c>
      <c r="O195" s="18">
        <f t="shared" si="176"/>
        <v>-340</v>
      </c>
      <c r="P195" s="18">
        <f t="shared" si="177"/>
        <v>-900</v>
      </c>
      <c r="Q195" s="35">
        <f t="shared" si="165"/>
        <v>0</v>
      </c>
      <c r="R195" s="35">
        <f t="shared" si="165"/>
        <v>0</v>
      </c>
      <c r="S195" s="35">
        <f t="shared" si="165"/>
        <v>0</v>
      </c>
      <c r="T195" s="4">
        <f t="shared" si="178"/>
        <v>672</v>
      </c>
      <c r="U195" s="83">
        <f t="shared" si="122"/>
        <v>1600</v>
      </c>
      <c r="V195" s="83">
        <f t="shared" si="137"/>
        <v>1600</v>
      </c>
      <c r="W195" s="83">
        <f t="shared" si="138"/>
        <v>1600</v>
      </c>
      <c r="X195" s="4"/>
      <c r="Y195" s="18"/>
      <c r="Z195" s="18"/>
      <c r="AA195" s="18"/>
      <c r="AB195" s="50"/>
    </row>
    <row r="196" spans="1:28" ht="15" customHeight="1">
      <c r="A196" s="2">
        <f t="shared" si="181"/>
        <v>182</v>
      </c>
      <c r="B196" s="64">
        <f t="shared" si="115"/>
        <v>45614</v>
      </c>
      <c r="C196" s="2">
        <f t="shared" si="116"/>
        <v>884</v>
      </c>
      <c r="D196" s="5">
        <f t="shared" si="117"/>
        <v>1386</v>
      </c>
      <c r="E196" s="35">
        <f t="shared" si="168"/>
        <v>550</v>
      </c>
      <c r="F196" s="35">
        <f t="shared" si="169"/>
        <v>610</v>
      </c>
      <c r="G196" s="35">
        <f t="shared" si="170"/>
        <v>1170</v>
      </c>
      <c r="H196" s="18">
        <f t="shared" si="171"/>
        <v>1720</v>
      </c>
      <c r="I196" s="18">
        <f t="shared" si="172"/>
        <v>1660</v>
      </c>
      <c r="J196" s="18">
        <f t="shared" si="173"/>
        <v>1100</v>
      </c>
      <c r="K196" s="18">
        <f t="shared" ref="K196:M196" si="196">K195</f>
        <v>2000</v>
      </c>
      <c r="L196" s="18">
        <f t="shared" si="196"/>
        <v>2000</v>
      </c>
      <c r="M196" s="18">
        <f t="shared" si="196"/>
        <v>2000</v>
      </c>
      <c r="N196" s="18">
        <f t="shared" si="175"/>
        <v>-280</v>
      </c>
      <c r="O196" s="18">
        <f t="shared" si="176"/>
        <v>-340</v>
      </c>
      <c r="P196" s="18">
        <f t="shared" si="177"/>
        <v>-900</v>
      </c>
      <c r="Q196" s="35">
        <f t="shared" si="165"/>
        <v>0</v>
      </c>
      <c r="R196" s="35">
        <f t="shared" si="165"/>
        <v>0</v>
      </c>
      <c r="S196" s="35">
        <f t="shared" si="165"/>
        <v>0</v>
      </c>
      <c r="T196" s="4">
        <f t="shared" si="178"/>
        <v>670</v>
      </c>
      <c r="U196" s="83">
        <f t="shared" si="122"/>
        <v>1600</v>
      </c>
      <c r="V196" s="83">
        <f t="shared" si="137"/>
        <v>1600</v>
      </c>
      <c r="W196" s="83">
        <f t="shared" si="138"/>
        <v>1600</v>
      </c>
      <c r="X196" s="4"/>
      <c r="Y196" s="18"/>
      <c r="Z196" s="18"/>
      <c r="AA196" s="18"/>
      <c r="AB196" s="50"/>
    </row>
    <row r="197" spans="1:28" ht="15" customHeight="1">
      <c r="A197" s="2">
        <f t="shared" si="181"/>
        <v>183</v>
      </c>
      <c r="B197" s="64">
        <f t="shared" si="115"/>
        <v>45615</v>
      </c>
      <c r="C197" s="2">
        <f t="shared" si="116"/>
        <v>884</v>
      </c>
      <c r="D197" s="5">
        <f t="shared" si="117"/>
        <v>1384</v>
      </c>
      <c r="E197" s="35">
        <f t="shared" si="168"/>
        <v>548</v>
      </c>
      <c r="F197" s="35">
        <f t="shared" si="169"/>
        <v>608</v>
      </c>
      <c r="G197" s="35">
        <f t="shared" si="170"/>
        <v>1168</v>
      </c>
      <c r="H197" s="18">
        <f t="shared" si="171"/>
        <v>1720</v>
      </c>
      <c r="I197" s="18">
        <f t="shared" si="172"/>
        <v>1660</v>
      </c>
      <c r="J197" s="18">
        <f t="shared" si="173"/>
        <v>1100</v>
      </c>
      <c r="K197" s="18">
        <f t="shared" ref="K197:M197" si="197">K196</f>
        <v>2000</v>
      </c>
      <c r="L197" s="18">
        <f t="shared" si="197"/>
        <v>2000</v>
      </c>
      <c r="M197" s="18">
        <f t="shared" si="197"/>
        <v>2000</v>
      </c>
      <c r="N197" s="18">
        <f t="shared" si="175"/>
        <v>-280</v>
      </c>
      <c r="O197" s="18">
        <f t="shared" si="176"/>
        <v>-340</v>
      </c>
      <c r="P197" s="18">
        <f t="shared" si="177"/>
        <v>-900</v>
      </c>
      <c r="Q197" s="35">
        <f t="shared" si="165"/>
        <v>0</v>
      </c>
      <c r="R197" s="35">
        <f t="shared" si="165"/>
        <v>0</v>
      </c>
      <c r="S197" s="35">
        <f t="shared" si="165"/>
        <v>0</v>
      </c>
      <c r="T197" s="4">
        <f t="shared" si="178"/>
        <v>668</v>
      </c>
      <c r="U197" s="83">
        <f t="shared" si="122"/>
        <v>1600</v>
      </c>
      <c r="V197" s="83">
        <f t="shared" si="137"/>
        <v>1600</v>
      </c>
      <c r="W197" s="83">
        <f t="shared" si="138"/>
        <v>1600</v>
      </c>
      <c r="X197" s="4"/>
      <c r="Y197" s="18"/>
      <c r="Z197" s="18"/>
      <c r="AA197" s="18"/>
      <c r="AB197" s="50"/>
    </row>
    <row r="198" spans="1:28" ht="15" customHeight="1">
      <c r="A198" s="2">
        <f t="shared" si="181"/>
        <v>184</v>
      </c>
      <c r="B198" s="64">
        <f t="shared" si="115"/>
        <v>45616</v>
      </c>
      <c r="C198" s="2">
        <f t="shared" si="116"/>
        <v>884</v>
      </c>
      <c r="D198" s="5">
        <f t="shared" si="117"/>
        <v>1382</v>
      </c>
      <c r="E198" s="35">
        <f t="shared" si="168"/>
        <v>546</v>
      </c>
      <c r="F198" s="35">
        <f t="shared" si="169"/>
        <v>606</v>
      </c>
      <c r="G198" s="35">
        <f t="shared" si="170"/>
        <v>1166</v>
      </c>
      <c r="H198" s="18">
        <f t="shared" si="171"/>
        <v>1720</v>
      </c>
      <c r="I198" s="18">
        <f t="shared" si="172"/>
        <v>1660</v>
      </c>
      <c r="J198" s="18">
        <f t="shared" si="173"/>
        <v>1100</v>
      </c>
      <c r="K198" s="18">
        <f t="shared" ref="K198:M198" si="198">K197</f>
        <v>2000</v>
      </c>
      <c r="L198" s="18">
        <f t="shared" si="198"/>
        <v>2000</v>
      </c>
      <c r="M198" s="18">
        <f t="shared" si="198"/>
        <v>2000</v>
      </c>
      <c r="N198" s="18">
        <f t="shared" si="175"/>
        <v>-280</v>
      </c>
      <c r="O198" s="18">
        <f t="shared" si="176"/>
        <v>-340</v>
      </c>
      <c r="P198" s="18">
        <f t="shared" si="177"/>
        <v>-900</v>
      </c>
      <c r="Q198" s="35">
        <f t="shared" si="165"/>
        <v>0</v>
      </c>
      <c r="R198" s="35">
        <f t="shared" si="165"/>
        <v>0</v>
      </c>
      <c r="S198" s="35">
        <f t="shared" si="165"/>
        <v>0</v>
      </c>
      <c r="T198" s="4">
        <f t="shared" si="178"/>
        <v>666</v>
      </c>
      <c r="U198" s="83">
        <f t="shared" si="122"/>
        <v>1600</v>
      </c>
      <c r="V198" s="83">
        <f t="shared" si="137"/>
        <v>1600</v>
      </c>
      <c r="W198" s="83">
        <f t="shared" si="138"/>
        <v>1600</v>
      </c>
      <c r="X198" s="4"/>
      <c r="Y198" s="18"/>
      <c r="Z198" s="18"/>
      <c r="AA198" s="18"/>
      <c r="AB198" s="50"/>
    </row>
    <row r="199" spans="1:28" ht="15" customHeight="1">
      <c r="A199" s="2">
        <f t="shared" si="181"/>
        <v>185</v>
      </c>
      <c r="B199" s="64">
        <f t="shared" si="115"/>
        <v>45617</v>
      </c>
      <c r="C199" s="2">
        <f t="shared" si="116"/>
        <v>884</v>
      </c>
      <c r="D199" s="5">
        <f t="shared" si="117"/>
        <v>1380</v>
      </c>
      <c r="E199" s="35">
        <f t="shared" si="168"/>
        <v>544</v>
      </c>
      <c r="F199" s="35">
        <f t="shared" si="169"/>
        <v>604</v>
      </c>
      <c r="G199" s="35">
        <f t="shared" si="170"/>
        <v>1164</v>
      </c>
      <c r="H199" s="18">
        <f t="shared" si="171"/>
        <v>1720</v>
      </c>
      <c r="I199" s="18">
        <f t="shared" si="172"/>
        <v>1660</v>
      </c>
      <c r="J199" s="18">
        <f t="shared" si="173"/>
        <v>1100</v>
      </c>
      <c r="K199" s="18">
        <f t="shared" ref="K199:M199" si="199">K198</f>
        <v>2000</v>
      </c>
      <c r="L199" s="18">
        <f t="shared" si="199"/>
        <v>2000</v>
      </c>
      <c r="M199" s="18">
        <f t="shared" si="199"/>
        <v>2000</v>
      </c>
      <c r="N199" s="18">
        <f t="shared" si="175"/>
        <v>-280</v>
      </c>
      <c r="O199" s="18">
        <f t="shared" si="176"/>
        <v>-340</v>
      </c>
      <c r="P199" s="18">
        <f t="shared" si="177"/>
        <v>-900</v>
      </c>
      <c r="Q199" s="35">
        <f t="shared" si="165"/>
        <v>0</v>
      </c>
      <c r="R199" s="35">
        <f t="shared" si="165"/>
        <v>0</v>
      </c>
      <c r="S199" s="35">
        <f t="shared" si="165"/>
        <v>0</v>
      </c>
      <c r="T199" s="4">
        <f t="shared" si="178"/>
        <v>664</v>
      </c>
      <c r="U199" s="83">
        <f t="shared" si="122"/>
        <v>1600</v>
      </c>
      <c r="V199" s="83">
        <f t="shared" si="137"/>
        <v>1600</v>
      </c>
      <c r="W199" s="83">
        <f t="shared" si="138"/>
        <v>1600</v>
      </c>
      <c r="X199" s="4"/>
      <c r="Y199" s="18"/>
      <c r="Z199" s="18"/>
      <c r="AA199" s="18"/>
      <c r="AB199" s="50"/>
    </row>
    <row r="200" spans="1:28" ht="15" customHeight="1">
      <c r="A200" s="2">
        <f t="shared" si="181"/>
        <v>186</v>
      </c>
      <c r="B200" s="64">
        <f t="shared" si="115"/>
        <v>45618</v>
      </c>
      <c r="C200" s="2">
        <f t="shared" si="116"/>
        <v>884</v>
      </c>
      <c r="D200" s="5">
        <f t="shared" si="117"/>
        <v>1378</v>
      </c>
      <c r="E200" s="35">
        <f t="shared" si="168"/>
        <v>542</v>
      </c>
      <c r="F200" s="35">
        <f t="shared" si="169"/>
        <v>602</v>
      </c>
      <c r="G200" s="35">
        <f t="shared" si="170"/>
        <v>1162</v>
      </c>
      <c r="H200" s="18">
        <f t="shared" si="171"/>
        <v>1720</v>
      </c>
      <c r="I200" s="18">
        <f t="shared" si="172"/>
        <v>1660</v>
      </c>
      <c r="J200" s="18">
        <f t="shared" si="173"/>
        <v>1100</v>
      </c>
      <c r="K200" s="18">
        <f t="shared" ref="K200:M200" si="200">K199</f>
        <v>2000</v>
      </c>
      <c r="L200" s="18">
        <f t="shared" si="200"/>
        <v>2000</v>
      </c>
      <c r="M200" s="18">
        <f t="shared" si="200"/>
        <v>2000</v>
      </c>
      <c r="N200" s="18">
        <f t="shared" si="175"/>
        <v>-280</v>
      </c>
      <c r="O200" s="18">
        <f t="shared" si="176"/>
        <v>-340</v>
      </c>
      <c r="P200" s="18">
        <f t="shared" si="177"/>
        <v>-900</v>
      </c>
      <c r="Q200" s="35">
        <f t="shared" si="165"/>
        <v>0</v>
      </c>
      <c r="R200" s="35">
        <f t="shared" si="165"/>
        <v>0</v>
      </c>
      <c r="S200" s="35">
        <f t="shared" si="165"/>
        <v>0</v>
      </c>
      <c r="T200" s="4">
        <f t="shared" si="178"/>
        <v>662</v>
      </c>
      <c r="U200" s="83">
        <f t="shared" si="122"/>
        <v>1600</v>
      </c>
      <c r="V200" s="83">
        <f t="shared" si="137"/>
        <v>1600</v>
      </c>
      <c r="W200" s="83">
        <f t="shared" si="138"/>
        <v>1600</v>
      </c>
      <c r="X200" s="4"/>
      <c r="Y200" s="18"/>
      <c r="Z200" s="18"/>
      <c r="AA200" s="18"/>
      <c r="AB200" s="50"/>
    </row>
    <row r="201" spans="1:28" ht="15" customHeight="1">
      <c r="A201" s="2">
        <f t="shared" si="181"/>
        <v>187</v>
      </c>
      <c r="B201" s="64">
        <f t="shared" si="115"/>
        <v>45619</v>
      </c>
      <c r="C201" s="2">
        <f t="shared" si="116"/>
        <v>884</v>
      </c>
      <c r="D201" s="5">
        <f t="shared" si="117"/>
        <v>1376</v>
      </c>
      <c r="E201" s="35">
        <f t="shared" si="168"/>
        <v>540</v>
      </c>
      <c r="F201" s="35">
        <f t="shared" si="169"/>
        <v>600</v>
      </c>
      <c r="G201" s="35">
        <f t="shared" si="170"/>
        <v>1160</v>
      </c>
      <c r="H201" s="18">
        <f t="shared" si="171"/>
        <v>1720</v>
      </c>
      <c r="I201" s="18">
        <f t="shared" si="172"/>
        <v>1660</v>
      </c>
      <c r="J201" s="18">
        <f t="shared" si="173"/>
        <v>1100</v>
      </c>
      <c r="K201" s="18">
        <f t="shared" ref="K201:M201" si="201">K200</f>
        <v>2000</v>
      </c>
      <c r="L201" s="18">
        <f t="shared" si="201"/>
        <v>2000</v>
      </c>
      <c r="M201" s="18">
        <f t="shared" si="201"/>
        <v>2000</v>
      </c>
      <c r="N201" s="18">
        <f t="shared" si="175"/>
        <v>-280</v>
      </c>
      <c r="O201" s="18">
        <f t="shared" si="176"/>
        <v>-340</v>
      </c>
      <c r="P201" s="18">
        <f t="shared" si="177"/>
        <v>-900</v>
      </c>
      <c r="Q201" s="35">
        <f t="shared" si="165"/>
        <v>0</v>
      </c>
      <c r="R201" s="35">
        <f t="shared" si="165"/>
        <v>0</v>
      </c>
      <c r="S201" s="35">
        <f t="shared" si="165"/>
        <v>0</v>
      </c>
      <c r="T201" s="4">
        <f t="shared" si="178"/>
        <v>660</v>
      </c>
      <c r="U201" s="83">
        <f t="shared" si="122"/>
        <v>1600</v>
      </c>
      <c r="V201" s="83">
        <f t="shared" si="137"/>
        <v>1600</v>
      </c>
      <c r="W201" s="83">
        <f t="shared" si="138"/>
        <v>1600</v>
      </c>
      <c r="X201" s="4"/>
      <c r="Y201" s="18"/>
      <c r="Z201" s="18"/>
      <c r="AA201" s="18"/>
      <c r="AB201" s="50"/>
    </row>
    <row r="202" spans="1:28" ht="15" customHeight="1">
      <c r="A202" s="2">
        <f t="shared" si="181"/>
        <v>188</v>
      </c>
      <c r="B202" s="64">
        <f t="shared" si="115"/>
        <v>45620</v>
      </c>
      <c r="C202" s="2">
        <f t="shared" si="116"/>
        <v>884</v>
      </c>
      <c r="D202" s="5">
        <f t="shared" si="117"/>
        <v>1374</v>
      </c>
      <c r="E202" s="35">
        <f t="shared" si="168"/>
        <v>538</v>
      </c>
      <c r="F202" s="35">
        <f t="shared" si="169"/>
        <v>598</v>
      </c>
      <c r="G202" s="35">
        <f t="shared" si="170"/>
        <v>1158</v>
      </c>
      <c r="H202" s="18">
        <f t="shared" si="171"/>
        <v>1720</v>
      </c>
      <c r="I202" s="18">
        <f t="shared" si="172"/>
        <v>1660</v>
      </c>
      <c r="J202" s="18">
        <f t="shared" si="173"/>
        <v>1100</v>
      </c>
      <c r="K202" s="18">
        <f t="shared" ref="K202:M202" si="202">K201</f>
        <v>2000</v>
      </c>
      <c r="L202" s="18">
        <f t="shared" si="202"/>
        <v>2000</v>
      </c>
      <c r="M202" s="18">
        <f t="shared" si="202"/>
        <v>2000</v>
      </c>
      <c r="N202" s="18">
        <f t="shared" si="175"/>
        <v>-280</v>
      </c>
      <c r="O202" s="18">
        <f t="shared" si="176"/>
        <v>-340</v>
      </c>
      <c r="P202" s="18">
        <f t="shared" si="177"/>
        <v>-900</v>
      </c>
      <c r="Q202" s="35">
        <f t="shared" si="165"/>
        <v>0</v>
      </c>
      <c r="R202" s="35">
        <f t="shared" si="165"/>
        <v>0</v>
      </c>
      <c r="S202" s="35">
        <f t="shared" si="165"/>
        <v>0</v>
      </c>
      <c r="T202" s="4">
        <f t="shared" si="178"/>
        <v>658</v>
      </c>
      <c r="U202" s="83">
        <f t="shared" si="122"/>
        <v>1600</v>
      </c>
      <c r="V202" s="83">
        <f t="shared" si="137"/>
        <v>1600</v>
      </c>
      <c r="W202" s="83">
        <f t="shared" si="138"/>
        <v>1600</v>
      </c>
      <c r="X202" s="4"/>
      <c r="Y202" s="18"/>
      <c r="Z202" s="18"/>
      <c r="AA202" s="18"/>
      <c r="AB202" s="50"/>
    </row>
    <row r="203" spans="1:28" ht="15" customHeight="1">
      <c r="A203" s="2">
        <f t="shared" si="181"/>
        <v>189</v>
      </c>
      <c r="B203" s="64">
        <f t="shared" si="115"/>
        <v>45621</v>
      </c>
      <c r="C203" s="2">
        <f t="shared" si="116"/>
        <v>884</v>
      </c>
      <c r="D203" s="5">
        <f t="shared" si="117"/>
        <v>1372</v>
      </c>
      <c r="E203" s="35">
        <f t="shared" si="168"/>
        <v>536</v>
      </c>
      <c r="F203" s="35">
        <f t="shared" si="169"/>
        <v>596</v>
      </c>
      <c r="G203" s="35">
        <f t="shared" si="170"/>
        <v>1156</v>
      </c>
      <c r="H203" s="18">
        <f t="shared" si="171"/>
        <v>1720</v>
      </c>
      <c r="I203" s="18">
        <f t="shared" si="172"/>
        <v>1660</v>
      </c>
      <c r="J203" s="18">
        <f t="shared" si="173"/>
        <v>1100</v>
      </c>
      <c r="K203" s="18">
        <f t="shared" ref="K203:M203" si="203">K202</f>
        <v>2000</v>
      </c>
      <c r="L203" s="18">
        <f t="shared" si="203"/>
        <v>2000</v>
      </c>
      <c r="M203" s="18">
        <f t="shared" si="203"/>
        <v>2000</v>
      </c>
      <c r="N203" s="18">
        <f t="shared" si="175"/>
        <v>-280</v>
      </c>
      <c r="O203" s="18">
        <f t="shared" si="176"/>
        <v>-340</v>
      </c>
      <c r="P203" s="18">
        <f t="shared" si="177"/>
        <v>-900</v>
      </c>
      <c r="Q203" s="35">
        <f t="shared" si="165"/>
        <v>0</v>
      </c>
      <c r="R203" s="35">
        <f t="shared" si="165"/>
        <v>0</v>
      </c>
      <c r="S203" s="35">
        <f t="shared" si="165"/>
        <v>0</v>
      </c>
      <c r="T203" s="4">
        <f t="shared" si="178"/>
        <v>656</v>
      </c>
      <c r="U203" s="83">
        <f t="shared" si="122"/>
        <v>1600</v>
      </c>
      <c r="V203" s="83">
        <f t="shared" si="137"/>
        <v>1600</v>
      </c>
      <c r="W203" s="83">
        <f t="shared" si="138"/>
        <v>1600</v>
      </c>
      <c r="X203" s="4"/>
      <c r="Y203" s="18"/>
      <c r="Z203" s="18"/>
      <c r="AA203" s="18"/>
      <c r="AB203" s="50"/>
    </row>
    <row r="204" spans="1:28" ht="15" customHeight="1">
      <c r="A204" s="2">
        <f t="shared" si="181"/>
        <v>190</v>
      </c>
      <c r="B204" s="64">
        <f t="shared" si="115"/>
        <v>45622</v>
      </c>
      <c r="C204" s="2">
        <f t="shared" si="116"/>
        <v>884</v>
      </c>
      <c r="D204" s="5">
        <f t="shared" si="117"/>
        <v>1370</v>
      </c>
      <c r="E204" s="35">
        <f t="shared" si="168"/>
        <v>534</v>
      </c>
      <c r="F204" s="35">
        <f t="shared" si="169"/>
        <v>594</v>
      </c>
      <c r="G204" s="35">
        <f t="shared" si="170"/>
        <v>1154</v>
      </c>
      <c r="H204" s="18">
        <f t="shared" si="171"/>
        <v>1720</v>
      </c>
      <c r="I204" s="18">
        <f t="shared" si="172"/>
        <v>1660</v>
      </c>
      <c r="J204" s="18">
        <f t="shared" si="173"/>
        <v>1100</v>
      </c>
      <c r="K204" s="18">
        <f t="shared" ref="K204:M204" si="204">K203</f>
        <v>2000</v>
      </c>
      <c r="L204" s="18">
        <f t="shared" si="204"/>
        <v>2000</v>
      </c>
      <c r="M204" s="18">
        <f t="shared" si="204"/>
        <v>2000</v>
      </c>
      <c r="N204" s="18">
        <f t="shared" si="175"/>
        <v>-280</v>
      </c>
      <c r="O204" s="18">
        <f t="shared" si="176"/>
        <v>-340</v>
      </c>
      <c r="P204" s="18">
        <f t="shared" si="177"/>
        <v>-900</v>
      </c>
      <c r="Q204" s="35">
        <f t="shared" si="165"/>
        <v>0</v>
      </c>
      <c r="R204" s="35">
        <f t="shared" si="165"/>
        <v>0</v>
      </c>
      <c r="S204" s="35">
        <f t="shared" si="165"/>
        <v>0</v>
      </c>
      <c r="T204" s="4">
        <f t="shared" si="178"/>
        <v>654</v>
      </c>
      <c r="U204" s="83">
        <f t="shared" si="122"/>
        <v>1600</v>
      </c>
      <c r="V204" s="83">
        <f t="shared" si="137"/>
        <v>1600</v>
      </c>
      <c r="W204" s="83">
        <f t="shared" si="138"/>
        <v>1600</v>
      </c>
      <c r="X204" s="4"/>
      <c r="Y204" s="18"/>
      <c r="Z204" s="18"/>
      <c r="AA204" s="18"/>
      <c r="AB204" s="50"/>
    </row>
    <row r="205" spans="1:28" ht="15" customHeight="1">
      <c r="A205" s="2">
        <f t="shared" si="181"/>
        <v>191</v>
      </c>
      <c r="B205" s="64">
        <f t="shared" si="115"/>
        <v>45623</v>
      </c>
      <c r="C205" s="2">
        <f t="shared" si="116"/>
        <v>884</v>
      </c>
      <c r="D205" s="5">
        <f t="shared" si="117"/>
        <v>1368</v>
      </c>
      <c r="E205" s="35">
        <f t="shared" si="168"/>
        <v>532</v>
      </c>
      <c r="F205" s="35">
        <f t="shared" si="169"/>
        <v>592</v>
      </c>
      <c r="G205" s="35">
        <f t="shared" si="170"/>
        <v>1152</v>
      </c>
      <c r="H205" s="18">
        <f t="shared" si="171"/>
        <v>1720</v>
      </c>
      <c r="I205" s="18">
        <f t="shared" si="172"/>
        <v>1660</v>
      </c>
      <c r="J205" s="18">
        <f t="shared" si="173"/>
        <v>1100</v>
      </c>
      <c r="K205" s="18">
        <f t="shared" ref="K205:M205" si="205">K204</f>
        <v>2000</v>
      </c>
      <c r="L205" s="18">
        <f t="shared" si="205"/>
        <v>2000</v>
      </c>
      <c r="M205" s="18">
        <f t="shared" si="205"/>
        <v>2000</v>
      </c>
      <c r="N205" s="18">
        <f t="shared" si="175"/>
        <v>-280</v>
      </c>
      <c r="O205" s="18">
        <f t="shared" si="176"/>
        <v>-340</v>
      </c>
      <c r="P205" s="18">
        <f t="shared" si="177"/>
        <v>-900</v>
      </c>
      <c r="Q205" s="35">
        <f t="shared" si="165"/>
        <v>0</v>
      </c>
      <c r="R205" s="35">
        <f t="shared" si="165"/>
        <v>0</v>
      </c>
      <c r="S205" s="35">
        <f t="shared" si="165"/>
        <v>0</v>
      </c>
      <c r="T205" s="4">
        <f t="shared" si="178"/>
        <v>652</v>
      </c>
      <c r="U205" s="83">
        <f t="shared" si="122"/>
        <v>1600</v>
      </c>
      <c r="V205" s="83">
        <f t="shared" si="137"/>
        <v>1600</v>
      </c>
      <c r="W205" s="83">
        <f t="shared" si="138"/>
        <v>1600</v>
      </c>
      <c r="X205" s="4"/>
      <c r="Y205" s="18"/>
      <c r="Z205" s="18"/>
      <c r="AA205" s="18"/>
      <c r="AB205" s="50"/>
    </row>
    <row r="206" spans="1:28" ht="15" customHeight="1">
      <c r="A206" s="2">
        <f t="shared" si="181"/>
        <v>192</v>
      </c>
      <c r="B206" s="64">
        <f t="shared" si="115"/>
        <v>45624</v>
      </c>
      <c r="C206" s="2">
        <f t="shared" si="116"/>
        <v>884</v>
      </c>
      <c r="D206" s="5">
        <f t="shared" si="117"/>
        <v>1366</v>
      </c>
      <c r="E206" s="35">
        <f t="shared" si="168"/>
        <v>530</v>
      </c>
      <c r="F206" s="35">
        <f t="shared" si="169"/>
        <v>590</v>
      </c>
      <c r="G206" s="35">
        <f t="shared" si="170"/>
        <v>1150</v>
      </c>
      <c r="H206" s="18">
        <f t="shared" si="171"/>
        <v>1720</v>
      </c>
      <c r="I206" s="18">
        <f t="shared" si="172"/>
        <v>1660</v>
      </c>
      <c r="J206" s="18">
        <f t="shared" si="173"/>
        <v>1100</v>
      </c>
      <c r="K206" s="18">
        <f t="shared" ref="K206:M206" si="206">K205</f>
        <v>2000</v>
      </c>
      <c r="L206" s="18">
        <f t="shared" si="206"/>
        <v>2000</v>
      </c>
      <c r="M206" s="18">
        <f t="shared" si="206"/>
        <v>2000</v>
      </c>
      <c r="N206" s="18">
        <f t="shared" si="175"/>
        <v>-280</v>
      </c>
      <c r="O206" s="18">
        <f t="shared" si="176"/>
        <v>-340</v>
      </c>
      <c r="P206" s="18">
        <f t="shared" si="177"/>
        <v>-900</v>
      </c>
      <c r="Q206" s="35">
        <f t="shared" si="165"/>
        <v>0</v>
      </c>
      <c r="R206" s="35">
        <f t="shared" si="165"/>
        <v>0</v>
      </c>
      <c r="S206" s="35">
        <f t="shared" si="165"/>
        <v>0</v>
      </c>
      <c r="T206" s="4">
        <f t="shared" si="178"/>
        <v>650</v>
      </c>
      <c r="U206" s="83">
        <f t="shared" si="122"/>
        <v>1600</v>
      </c>
      <c r="V206" s="83">
        <f t="shared" si="137"/>
        <v>1600</v>
      </c>
      <c r="W206" s="83">
        <f t="shared" si="138"/>
        <v>1600</v>
      </c>
      <c r="X206" s="4"/>
      <c r="Y206" s="18"/>
      <c r="Z206" s="18"/>
      <c r="AA206" s="18"/>
      <c r="AB206" s="50"/>
    </row>
    <row r="207" spans="1:28" ht="15" customHeight="1">
      <c r="A207" s="2">
        <f t="shared" si="181"/>
        <v>193</v>
      </c>
      <c r="B207" s="64">
        <f t="shared" si="115"/>
        <v>45625</v>
      </c>
      <c r="C207" s="2">
        <f t="shared" si="116"/>
        <v>884</v>
      </c>
      <c r="D207" s="5">
        <f t="shared" si="117"/>
        <v>1364</v>
      </c>
      <c r="E207" s="35">
        <f t="shared" si="168"/>
        <v>528</v>
      </c>
      <c r="F207" s="35">
        <f t="shared" si="169"/>
        <v>588</v>
      </c>
      <c r="G207" s="35">
        <f t="shared" si="170"/>
        <v>1148</v>
      </c>
      <c r="H207" s="18">
        <f t="shared" si="171"/>
        <v>1720</v>
      </c>
      <c r="I207" s="18">
        <f t="shared" si="172"/>
        <v>1660</v>
      </c>
      <c r="J207" s="18">
        <f t="shared" si="173"/>
        <v>1100</v>
      </c>
      <c r="K207" s="18">
        <f t="shared" ref="K207:M207" si="207">K206</f>
        <v>2000</v>
      </c>
      <c r="L207" s="18">
        <f t="shared" si="207"/>
        <v>2000</v>
      </c>
      <c r="M207" s="18">
        <f t="shared" si="207"/>
        <v>2000</v>
      </c>
      <c r="N207" s="18">
        <f t="shared" si="175"/>
        <v>-280</v>
      </c>
      <c r="O207" s="18">
        <f t="shared" si="176"/>
        <v>-340</v>
      </c>
      <c r="P207" s="18">
        <f t="shared" si="177"/>
        <v>-900</v>
      </c>
      <c r="Q207" s="35">
        <f t="shared" si="165"/>
        <v>0</v>
      </c>
      <c r="R207" s="35">
        <f t="shared" si="165"/>
        <v>0</v>
      </c>
      <c r="S207" s="35">
        <f t="shared" si="165"/>
        <v>0</v>
      </c>
      <c r="T207" s="4">
        <f t="shared" si="178"/>
        <v>648</v>
      </c>
      <c r="U207" s="83">
        <f t="shared" si="122"/>
        <v>1600</v>
      </c>
      <c r="V207" s="83">
        <f t="shared" si="137"/>
        <v>1600</v>
      </c>
      <c r="W207" s="83">
        <f t="shared" si="138"/>
        <v>1600</v>
      </c>
      <c r="X207" s="4"/>
      <c r="Y207" s="18"/>
      <c r="Z207" s="18"/>
      <c r="AA207" s="18"/>
      <c r="AB207" s="50"/>
    </row>
    <row r="208" spans="1:28" ht="15" customHeight="1">
      <c r="A208" s="2">
        <f t="shared" si="181"/>
        <v>194</v>
      </c>
      <c r="B208" s="64">
        <f t="shared" ref="B208:B239" si="208">B207+1</f>
        <v>45626</v>
      </c>
      <c r="C208" s="2">
        <f t="shared" ref="C208:C239" si="209">C207</f>
        <v>884</v>
      </c>
      <c r="D208" s="5">
        <f t="shared" ref="D208:D239" si="210">D207-2</f>
        <v>1362</v>
      </c>
      <c r="E208" s="35">
        <f t="shared" si="168"/>
        <v>526</v>
      </c>
      <c r="F208" s="35">
        <f t="shared" si="169"/>
        <v>586</v>
      </c>
      <c r="G208" s="35">
        <f t="shared" si="170"/>
        <v>1146</v>
      </c>
      <c r="H208" s="18">
        <f t="shared" si="171"/>
        <v>1720</v>
      </c>
      <c r="I208" s="18">
        <f t="shared" si="172"/>
        <v>1660</v>
      </c>
      <c r="J208" s="18">
        <f t="shared" si="173"/>
        <v>1100</v>
      </c>
      <c r="K208" s="18">
        <f t="shared" ref="K208:M208" si="211">K207</f>
        <v>2000</v>
      </c>
      <c r="L208" s="18">
        <f t="shared" si="211"/>
        <v>2000</v>
      </c>
      <c r="M208" s="18">
        <f t="shared" si="211"/>
        <v>2000</v>
      </c>
      <c r="N208" s="18">
        <f t="shared" si="175"/>
        <v>-280</v>
      </c>
      <c r="O208" s="18">
        <f t="shared" si="176"/>
        <v>-340</v>
      </c>
      <c r="P208" s="18">
        <f t="shared" si="177"/>
        <v>-900</v>
      </c>
      <c r="Q208" s="35">
        <f t="shared" ref="Q208:S241" si="212">Q207</f>
        <v>0</v>
      </c>
      <c r="R208" s="35">
        <f t="shared" si="212"/>
        <v>0</v>
      </c>
      <c r="S208" s="35">
        <f t="shared" si="212"/>
        <v>0</v>
      </c>
      <c r="T208" s="4">
        <f t="shared" si="178"/>
        <v>646</v>
      </c>
      <c r="U208" s="83">
        <f t="shared" si="122"/>
        <v>1600</v>
      </c>
      <c r="V208" s="83">
        <f t="shared" si="137"/>
        <v>1600</v>
      </c>
      <c r="W208" s="83">
        <f t="shared" si="138"/>
        <v>1600</v>
      </c>
      <c r="X208" s="4"/>
      <c r="Y208" s="18"/>
      <c r="Z208" s="18"/>
      <c r="AA208" s="18"/>
      <c r="AB208" s="50"/>
    </row>
    <row r="209" spans="1:28" ht="15" customHeight="1">
      <c r="A209" s="2">
        <f t="shared" si="181"/>
        <v>195</v>
      </c>
      <c r="B209" s="64">
        <f t="shared" si="208"/>
        <v>45627</v>
      </c>
      <c r="C209" s="2">
        <f t="shared" si="209"/>
        <v>884</v>
      </c>
      <c r="D209" s="5">
        <f t="shared" si="210"/>
        <v>1360</v>
      </c>
      <c r="E209" s="35">
        <f t="shared" si="168"/>
        <v>524</v>
      </c>
      <c r="F209" s="35">
        <f t="shared" si="169"/>
        <v>584</v>
      </c>
      <c r="G209" s="35">
        <f t="shared" si="170"/>
        <v>1144</v>
      </c>
      <c r="H209" s="18">
        <f t="shared" si="171"/>
        <v>1720</v>
      </c>
      <c r="I209" s="18">
        <f t="shared" si="172"/>
        <v>1660</v>
      </c>
      <c r="J209" s="18">
        <f t="shared" si="173"/>
        <v>1100</v>
      </c>
      <c r="K209" s="18">
        <f t="shared" ref="K209:M209" si="213">K208</f>
        <v>2000</v>
      </c>
      <c r="L209" s="18">
        <f t="shared" si="213"/>
        <v>2000</v>
      </c>
      <c r="M209" s="18">
        <f t="shared" si="213"/>
        <v>2000</v>
      </c>
      <c r="N209" s="18">
        <f t="shared" si="175"/>
        <v>-280</v>
      </c>
      <c r="O209" s="18">
        <f t="shared" si="176"/>
        <v>-340</v>
      </c>
      <c r="P209" s="18">
        <f t="shared" si="177"/>
        <v>-900</v>
      </c>
      <c r="Q209" s="35">
        <f t="shared" si="212"/>
        <v>0</v>
      </c>
      <c r="R209" s="35">
        <f t="shared" si="212"/>
        <v>0</v>
      </c>
      <c r="S209" s="35">
        <f t="shared" si="212"/>
        <v>0</v>
      </c>
      <c r="T209" s="4">
        <f t="shared" si="178"/>
        <v>644</v>
      </c>
      <c r="U209" s="83">
        <f t="shared" si="122"/>
        <v>1600</v>
      </c>
      <c r="V209" s="83">
        <f t="shared" si="137"/>
        <v>1600</v>
      </c>
      <c r="W209" s="83">
        <f t="shared" si="138"/>
        <v>1600</v>
      </c>
      <c r="X209" s="4"/>
      <c r="Y209" s="18"/>
      <c r="Z209" s="18"/>
      <c r="AA209" s="18"/>
      <c r="AB209" s="50"/>
    </row>
    <row r="210" spans="1:28" ht="15" customHeight="1">
      <c r="A210" s="2">
        <f t="shared" si="181"/>
        <v>196</v>
      </c>
      <c r="B210" s="64">
        <f t="shared" si="208"/>
        <v>45628</v>
      </c>
      <c r="C210" s="2">
        <f t="shared" si="209"/>
        <v>884</v>
      </c>
      <c r="D210" s="5">
        <f t="shared" si="210"/>
        <v>1358</v>
      </c>
      <c r="E210" s="35">
        <f t="shared" si="168"/>
        <v>522</v>
      </c>
      <c r="F210" s="35">
        <f t="shared" si="169"/>
        <v>582</v>
      </c>
      <c r="G210" s="35">
        <f t="shared" si="170"/>
        <v>1142</v>
      </c>
      <c r="H210" s="18">
        <f t="shared" si="171"/>
        <v>1720</v>
      </c>
      <c r="I210" s="18">
        <f t="shared" si="172"/>
        <v>1660</v>
      </c>
      <c r="J210" s="18">
        <f t="shared" si="173"/>
        <v>1100</v>
      </c>
      <c r="K210" s="18">
        <f t="shared" ref="K210:M210" si="214">K209</f>
        <v>2000</v>
      </c>
      <c r="L210" s="18">
        <f t="shared" si="214"/>
        <v>2000</v>
      </c>
      <c r="M210" s="18">
        <f t="shared" si="214"/>
        <v>2000</v>
      </c>
      <c r="N210" s="18">
        <f t="shared" si="175"/>
        <v>-280</v>
      </c>
      <c r="O210" s="18">
        <f t="shared" si="176"/>
        <v>-340</v>
      </c>
      <c r="P210" s="18">
        <f t="shared" si="177"/>
        <v>-900</v>
      </c>
      <c r="Q210" s="35">
        <f t="shared" si="212"/>
        <v>0</v>
      </c>
      <c r="R210" s="35">
        <f t="shared" si="212"/>
        <v>0</v>
      </c>
      <c r="S210" s="35">
        <f t="shared" si="212"/>
        <v>0</v>
      </c>
      <c r="T210" s="4">
        <f t="shared" si="178"/>
        <v>642</v>
      </c>
      <c r="U210" s="83">
        <f t="shared" ref="U210:U239" si="215">U209+$X210*1000-Q210</f>
        <v>1600</v>
      </c>
      <c r="V210" s="83">
        <f t="shared" si="137"/>
        <v>1600</v>
      </c>
      <c r="W210" s="83">
        <f t="shared" si="138"/>
        <v>1600</v>
      </c>
      <c r="X210" s="4"/>
      <c r="Y210" s="18"/>
      <c r="Z210" s="18"/>
      <c r="AA210" s="18"/>
      <c r="AB210" s="50"/>
    </row>
    <row r="211" spans="1:28" ht="15" customHeight="1">
      <c r="A211" s="2">
        <f t="shared" si="181"/>
        <v>197</v>
      </c>
      <c r="B211" s="64">
        <f t="shared" si="208"/>
        <v>45629</v>
      </c>
      <c r="C211" s="2">
        <f t="shared" si="209"/>
        <v>884</v>
      </c>
      <c r="D211" s="5">
        <f t="shared" si="210"/>
        <v>1356</v>
      </c>
      <c r="E211" s="35">
        <f t="shared" si="168"/>
        <v>520</v>
      </c>
      <c r="F211" s="35">
        <f t="shared" si="169"/>
        <v>580</v>
      </c>
      <c r="G211" s="35">
        <f t="shared" si="170"/>
        <v>1140</v>
      </c>
      <c r="H211" s="18">
        <f t="shared" si="171"/>
        <v>1720</v>
      </c>
      <c r="I211" s="18">
        <f t="shared" si="172"/>
        <v>1660</v>
      </c>
      <c r="J211" s="18">
        <f t="shared" si="173"/>
        <v>1100</v>
      </c>
      <c r="K211" s="18">
        <f t="shared" ref="K211:M211" si="216">K210</f>
        <v>2000</v>
      </c>
      <c r="L211" s="18">
        <f t="shared" si="216"/>
        <v>2000</v>
      </c>
      <c r="M211" s="18">
        <f t="shared" si="216"/>
        <v>2000</v>
      </c>
      <c r="N211" s="18">
        <f t="shared" si="175"/>
        <v>-280</v>
      </c>
      <c r="O211" s="18">
        <f t="shared" si="176"/>
        <v>-340</v>
      </c>
      <c r="P211" s="18">
        <f t="shared" si="177"/>
        <v>-900</v>
      </c>
      <c r="Q211" s="35">
        <f t="shared" si="212"/>
        <v>0</v>
      </c>
      <c r="R211" s="35">
        <f t="shared" si="212"/>
        <v>0</v>
      </c>
      <c r="S211" s="35">
        <f t="shared" si="212"/>
        <v>0</v>
      </c>
      <c r="T211" s="4">
        <f t="shared" si="178"/>
        <v>640</v>
      </c>
      <c r="U211" s="83">
        <f t="shared" si="215"/>
        <v>1600</v>
      </c>
      <c r="V211" s="83">
        <f t="shared" si="137"/>
        <v>1600</v>
      </c>
      <c r="W211" s="83">
        <f t="shared" si="138"/>
        <v>1600</v>
      </c>
      <c r="X211" s="4"/>
      <c r="Y211" s="18"/>
      <c r="Z211" s="18"/>
      <c r="AA211" s="18"/>
      <c r="AB211" s="50"/>
    </row>
    <row r="212" spans="1:28" ht="15" customHeight="1">
      <c r="A212" s="2">
        <f t="shared" si="181"/>
        <v>198</v>
      </c>
      <c r="B212" s="64">
        <f t="shared" si="208"/>
        <v>45630</v>
      </c>
      <c r="C212" s="2">
        <f t="shared" si="209"/>
        <v>884</v>
      </c>
      <c r="D212" s="5">
        <f t="shared" si="210"/>
        <v>1354</v>
      </c>
      <c r="E212" s="35">
        <f t="shared" si="168"/>
        <v>518</v>
      </c>
      <c r="F212" s="35">
        <f t="shared" si="169"/>
        <v>578</v>
      </c>
      <c r="G212" s="35">
        <f t="shared" si="170"/>
        <v>1138</v>
      </c>
      <c r="H212" s="18">
        <f t="shared" si="171"/>
        <v>1720</v>
      </c>
      <c r="I212" s="18">
        <f t="shared" si="172"/>
        <v>1660</v>
      </c>
      <c r="J212" s="18">
        <f t="shared" si="173"/>
        <v>1100</v>
      </c>
      <c r="K212" s="18">
        <f t="shared" ref="K212:M212" si="217">K211</f>
        <v>2000</v>
      </c>
      <c r="L212" s="18">
        <f t="shared" si="217"/>
        <v>2000</v>
      </c>
      <c r="M212" s="18">
        <f t="shared" si="217"/>
        <v>2000</v>
      </c>
      <c r="N212" s="18">
        <f t="shared" si="175"/>
        <v>-280</v>
      </c>
      <c r="O212" s="18">
        <f t="shared" si="176"/>
        <v>-340</v>
      </c>
      <c r="P212" s="18">
        <f t="shared" si="177"/>
        <v>-900</v>
      </c>
      <c r="Q212" s="35">
        <f t="shared" si="212"/>
        <v>0</v>
      </c>
      <c r="R212" s="35">
        <f t="shared" si="212"/>
        <v>0</v>
      </c>
      <c r="S212" s="35">
        <f t="shared" si="212"/>
        <v>0</v>
      </c>
      <c r="T212" s="4">
        <f t="shared" si="178"/>
        <v>638</v>
      </c>
      <c r="U212" s="83">
        <f t="shared" si="215"/>
        <v>1600</v>
      </c>
      <c r="V212" s="83">
        <f t="shared" si="137"/>
        <v>1600</v>
      </c>
      <c r="W212" s="83">
        <f t="shared" si="138"/>
        <v>1600</v>
      </c>
      <c r="X212" s="4"/>
      <c r="Y212" s="18"/>
      <c r="Z212" s="18"/>
      <c r="AA212" s="18"/>
      <c r="AB212" s="50"/>
    </row>
    <row r="213" spans="1:28" ht="15" customHeight="1">
      <c r="A213" s="2">
        <f t="shared" si="181"/>
        <v>199</v>
      </c>
      <c r="B213" s="64">
        <f t="shared" si="208"/>
        <v>45631</v>
      </c>
      <c r="C213" s="2">
        <f t="shared" si="209"/>
        <v>884</v>
      </c>
      <c r="D213" s="5">
        <f t="shared" si="210"/>
        <v>1352</v>
      </c>
      <c r="E213" s="35">
        <f t="shared" si="168"/>
        <v>516</v>
      </c>
      <c r="F213" s="35">
        <f t="shared" si="169"/>
        <v>576</v>
      </c>
      <c r="G213" s="35">
        <f t="shared" si="170"/>
        <v>1136</v>
      </c>
      <c r="H213" s="18">
        <f t="shared" si="171"/>
        <v>1720</v>
      </c>
      <c r="I213" s="18">
        <f t="shared" si="172"/>
        <v>1660</v>
      </c>
      <c r="J213" s="18">
        <f t="shared" si="173"/>
        <v>1100</v>
      </c>
      <c r="K213" s="18">
        <f t="shared" ref="K213:M213" si="218">K212</f>
        <v>2000</v>
      </c>
      <c r="L213" s="18">
        <f t="shared" si="218"/>
        <v>2000</v>
      </c>
      <c r="M213" s="18">
        <f t="shared" si="218"/>
        <v>2000</v>
      </c>
      <c r="N213" s="18">
        <f t="shared" si="175"/>
        <v>-280</v>
      </c>
      <c r="O213" s="18">
        <f t="shared" si="176"/>
        <v>-340</v>
      </c>
      <c r="P213" s="18">
        <f t="shared" si="177"/>
        <v>-900</v>
      </c>
      <c r="Q213" s="35">
        <f t="shared" si="212"/>
        <v>0</v>
      </c>
      <c r="R213" s="35">
        <f t="shared" si="212"/>
        <v>0</v>
      </c>
      <c r="S213" s="35">
        <f t="shared" si="212"/>
        <v>0</v>
      </c>
      <c r="T213" s="4">
        <f t="shared" si="178"/>
        <v>636</v>
      </c>
      <c r="U213" s="83">
        <f t="shared" si="215"/>
        <v>1600</v>
      </c>
      <c r="V213" s="83">
        <f t="shared" si="137"/>
        <v>1600</v>
      </c>
      <c r="W213" s="83">
        <f t="shared" si="138"/>
        <v>1600</v>
      </c>
      <c r="X213" s="4"/>
      <c r="Y213" s="18"/>
      <c r="Z213" s="18"/>
      <c r="AA213" s="18"/>
      <c r="AB213" s="50"/>
    </row>
    <row r="214" spans="1:28" ht="15" customHeight="1">
      <c r="A214" s="2">
        <f t="shared" si="181"/>
        <v>200</v>
      </c>
      <c r="B214" s="64">
        <f t="shared" si="208"/>
        <v>45632</v>
      </c>
      <c r="C214" s="2">
        <f t="shared" si="209"/>
        <v>884</v>
      </c>
      <c r="D214" s="5">
        <f t="shared" si="210"/>
        <v>1350</v>
      </c>
      <c r="E214" s="35">
        <f t="shared" si="168"/>
        <v>514</v>
      </c>
      <c r="F214" s="35">
        <f t="shared" si="169"/>
        <v>574</v>
      </c>
      <c r="G214" s="35">
        <f t="shared" si="170"/>
        <v>1134</v>
      </c>
      <c r="H214" s="18">
        <f t="shared" si="171"/>
        <v>1720</v>
      </c>
      <c r="I214" s="18">
        <f t="shared" si="172"/>
        <v>1660</v>
      </c>
      <c r="J214" s="18">
        <f t="shared" si="173"/>
        <v>1100</v>
      </c>
      <c r="K214" s="18">
        <f t="shared" ref="K214:M214" si="219">K213</f>
        <v>2000</v>
      </c>
      <c r="L214" s="18">
        <f t="shared" si="219"/>
        <v>2000</v>
      </c>
      <c r="M214" s="18">
        <f t="shared" si="219"/>
        <v>2000</v>
      </c>
      <c r="N214" s="18">
        <f t="shared" si="175"/>
        <v>-280</v>
      </c>
      <c r="O214" s="18">
        <f t="shared" si="176"/>
        <v>-340</v>
      </c>
      <c r="P214" s="18">
        <f t="shared" si="177"/>
        <v>-900</v>
      </c>
      <c r="Q214" s="35">
        <f t="shared" si="212"/>
        <v>0</v>
      </c>
      <c r="R214" s="35">
        <f t="shared" si="212"/>
        <v>0</v>
      </c>
      <c r="S214" s="35">
        <f t="shared" si="212"/>
        <v>0</v>
      </c>
      <c r="T214" s="4">
        <f t="shared" si="178"/>
        <v>634</v>
      </c>
      <c r="U214" s="83">
        <f t="shared" si="215"/>
        <v>1600</v>
      </c>
      <c r="V214" s="83">
        <f t="shared" ref="V214:V239" si="220">V213+$X214*1000-R214</f>
        <v>1600</v>
      </c>
      <c r="W214" s="83">
        <f t="shared" ref="W214:W239" si="221">W213+$X214*1000-S214</f>
        <v>1600</v>
      </c>
      <c r="X214" s="4"/>
      <c r="Y214" s="18"/>
      <c r="Z214" s="18"/>
      <c r="AA214" s="18"/>
      <c r="AB214" s="50"/>
    </row>
    <row r="215" spans="1:28" ht="15" customHeight="1">
      <c r="A215" s="2">
        <f t="shared" si="181"/>
        <v>201</v>
      </c>
      <c r="B215" s="64">
        <f t="shared" si="208"/>
        <v>45633</v>
      </c>
      <c r="C215" s="2">
        <f t="shared" si="209"/>
        <v>884</v>
      </c>
      <c r="D215" s="5">
        <f t="shared" si="210"/>
        <v>1348</v>
      </c>
      <c r="E215" s="35">
        <f t="shared" si="168"/>
        <v>512</v>
      </c>
      <c r="F215" s="35">
        <f t="shared" si="169"/>
        <v>572</v>
      </c>
      <c r="G215" s="35">
        <f t="shared" si="170"/>
        <v>1132</v>
      </c>
      <c r="H215" s="18">
        <f t="shared" si="171"/>
        <v>1720</v>
      </c>
      <c r="I215" s="18">
        <f t="shared" si="172"/>
        <v>1660</v>
      </c>
      <c r="J215" s="18">
        <f t="shared" si="173"/>
        <v>1100</v>
      </c>
      <c r="K215" s="18">
        <f t="shared" ref="K215:M215" si="222">K214</f>
        <v>2000</v>
      </c>
      <c r="L215" s="18">
        <f t="shared" si="222"/>
        <v>2000</v>
      </c>
      <c r="M215" s="18">
        <f t="shared" si="222"/>
        <v>2000</v>
      </c>
      <c r="N215" s="18">
        <f t="shared" si="175"/>
        <v>-280</v>
      </c>
      <c r="O215" s="18">
        <f t="shared" si="176"/>
        <v>-340</v>
      </c>
      <c r="P215" s="18">
        <f t="shared" si="177"/>
        <v>-900</v>
      </c>
      <c r="Q215" s="35">
        <f t="shared" si="212"/>
        <v>0</v>
      </c>
      <c r="R215" s="35">
        <f t="shared" si="212"/>
        <v>0</v>
      </c>
      <c r="S215" s="35">
        <f t="shared" si="212"/>
        <v>0</v>
      </c>
      <c r="T215" s="4">
        <f t="shared" si="178"/>
        <v>632</v>
      </c>
      <c r="U215" s="83">
        <f t="shared" si="215"/>
        <v>1600</v>
      </c>
      <c r="V215" s="83">
        <f t="shared" si="220"/>
        <v>1600</v>
      </c>
      <c r="W215" s="83">
        <f t="shared" si="221"/>
        <v>1600</v>
      </c>
      <c r="X215" s="4"/>
      <c r="Y215" s="18"/>
      <c r="Z215" s="18"/>
      <c r="AA215" s="18"/>
      <c r="AB215" s="50"/>
    </row>
    <row r="216" spans="1:28" ht="15" customHeight="1">
      <c r="A216" s="2">
        <f t="shared" si="181"/>
        <v>202</v>
      </c>
      <c r="B216" s="64">
        <f t="shared" si="208"/>
        <v>45634</v>
      </c>
      <c r="C216" s="2">
        <f t="shared" si="209"/>
        <v>884</v>
      </c>
      <c r="D216" s="5">
        <f t="shared" si="210"/>
        <v>1346</v>
      </c>
      <c r="E216" s="35">
        <f t="shared" si="168"/>
        <v>510</v>
      </c>
      <c r="F216" s="35">
        <f t="shared" si="169"/>
        <v>570</v>
      </c>
      <c r="G216" s="35">
        <f t="shared" si="170"/>
        <v>1130</v>
      </c>
      <c r="H216" s="18">
        <f t="shared" si="171"/>
        <v>1720</v>
      </c>
      <c r="I216" s="18">
        <f t="shared" si="172"/>
        <v>1660</v>
      </c>
      <c r="J216" s="18">
        <f t="shared" si="173"/>
        <v>1100</v>
      </c>
      <c r="K216" s="18">
        <f t="shared" ref="K216:M216" si="223">K215</f>
        <v>2000</v>
      </c>
      <c r="L216" s="18">
        <f t="shared" si="223"/>
        <v>2000</v>
      </c>
      <c r="M216" s="18">
        <f t="shared" si="223"/>
        <v>2000</v>
      </c>
      <c r="N216" s="18">
        <f t="shared" si="175"/>
        <v>-280</v>
      </c>
      <c r="O216" s="18">
        <f t="shared" si="176"/>
        <v>-340</v>
      </c>
      <c r="P216" s="18">
        <f t="shared" si="177"/>
        <v>-900</v>
      </c>
      <c r="Q216" s="35">
        <f t="shared" si="212"/>
        <v>0</v>
      </c>
      <c r="R216" s="35">
        <f t="shared" si="212"/>
        <v>0</v>
      </c>
      <c r="S216" s="35">
        <f t="shared" si="212"/>
        <v>0</v>
      </c>
      <c r="T216" s="4">
        <f t="shared" si="178"/>
        <v>630</v>
      </c>
      <c r="U216" s="83">
        <f t="shared" si="215"/>
        <v>1600</v>
      </c>
      <c r="V216" s="83">
        <f t="shared" si="220"/>
        <v>1600</v>
      </c>
      <c r="W216" s="83">
        <f t="shared" si="221"/>
        <v>1600</v>
      </c>
      <c r="X216" s="4"/>
      <c r="Y216" s="18"/>
      <c r="Z216" s="18"/>
      <c r="AA216" s="18"/>
      <c r="AB216" s="50"/>
    </row>
    <row r="217" spans="1:28" ht="15" customHeight="1">
      <c r="A217" s="2">
        <f t="shared" si="181"/>
        <v>203</v>
      </c>
      <c r="B217" s="64">
        <f t="shared" si="208"/>
        <v>45635</v>
      </c>
      <c r="C217" s="2">
        <f t="shared" si="209"/>
        <v>884</v>
      </c>
      <c r="D217" s="5">
        <f t="shared" si="210"/>
        <v>1344</v>
      </c>
      <c r="E217" s="35">
        <f t="shared" si="168"/>
        <v>508</v>
      </c>
      <c r="F217" s="35">
        <f t="shared" si="169"/>
        <v>568</v>
      </c>
      <c r="G217" s="35">
        <f t="shared" si="170"/>
        <v>1128</v>
      </c>
      <c r="H217" s="18">
        <f t="shared" si="171"/>
        <v>1720</v>
      </c>
      <c r="I217" s="18">
        <f t="shared" si="172"/>
        <v>1660</v>
      </c>
      <c r="J217" s="18">
        <f t="shared" si="173"/>
        <v>1100</v>
      </c>
      <c r="K217" s="18">
        <f t="shared" ref="K217:M217" si="224">K216</f>
        <v>2000</v>
      </c>
      <c r="L217" s="18">
        <f t="shared" si="224"/>
        <v>2000</v>
      </c>
      <c r="M217" s="18">
        <f t="shared" si="224"/>
        <v>2000</v>
      </c>
      <c r="N217" s="18">
        <f t="shared" si="175"/>
        <v>-280</v>
      </c>
      <c r="O217" s="18">
        <f t="shared" si="176"/>
        <v>-340</v>
      </c>
      <c r="P217" s="18">
        <f t="shared" si="177"/>
        <v>-900</v>
      </c>
      <c r="Q217" s="35">
        <f t="shared" si="212"/>
        <v>0</v>
      </c>
      <c r="R217" s="35">
        <f t="shared" si="212"/>
        <v>0</v>
      </c>
      <c r="S217" s="35">
        <f t="shared" si="212"/>
        <v>0</v>
      </c>
      <c r="T217" s="4">
        <f t="shared" si="178"/>
        <v>628</v>
      </c>
      <c r="U217" s="83">
        <f t="shared" si="215"/>
        <v>1600</v>
      </c>
      <c r="V217" s="83">
        <f t="shared" si="220"/>
        <v>1600</v>
      </c>
      <c r="W217" s="83">
        <f t="shared" si="221"/>
        <v>1600</v>
      </c>
      <c r="X217" s="4"/>
      <c r="Y217" s="18"/>
      <c r="Z217" s="18"/>
      <c r="AA217" s="18"/>
      <c r="AB217" s="50"/>
    </row>
    <row r="218" spans="1:28" ht="15" customHeight="1">
      <c r="A218" s="2">
        <f t="shared" si="181"/>
        <v>204</v>
      </c>
      <c r="B218" s="64">
        <f t="shared" si="208"/>
        <v>45636</v>
      </c>
      <c r="C218" s="2">
        <f t="shared" si="209"/>
        <v>884</v>
      </c>
      <c r="D218" s="5">
        <f t="shared" si="210"/>
        <v>1342</v>
      </c>
      <c r="E218" s="35">
        <f t="shared" si="168"/>
        <v>506</v>
      </c>
      <c r="F218" s="35">
        <f t="shared" si="169"/>
        <v>566</v>
      </c>
      <c r="G218" s="35">
        <f t="shared" si="170"/>
        <v>1126</v>
      </c>
      <c r="H218" s="18">
        <f t="shared" si="171"/>
        <v>1720</v>
      </c>
      <c r="I218" s="18">
        <f t="shared" si="172"/>
        <v>1660</v>
      </c>
      <c r="J218" s="18">
        <f t="shared" si="173"/>
        <v>1100</v>
      </c>
      <c r="K218" s="18">
        <f t="shared" ref="K218:M218" si="225">K217</f>
        <v>2000</v>
      </c>
      <c r="L218" s="18">
        <f t="shared" si="225"/>
        <v>2000</v>
      </c>
      <c r="M218" s="18">
        <f t="shared" si="225"/>
        <v>2000</v>
      </c>
      <c r="N218" s="18">
        <f t="shared" si="175"/>
        <v>-280</v>
      </c>
      <c r="O218" s="18">
        <f t="shared" si="176"/>
        <v>-340</v>
      </c>
      <c r="P218" s="18">
        <f t="shared" si="177"/>
        <v>-900</v>
      </c>
      <c r="Q218" s="35">
        <f t="shared" si="212"/>
        <v>0</v>
      </c>
      <c r="R218" s="35">
        <f t="shared" si="212"/>
        <v>0</v>
      </c>
      <c r="S218" s="35">
        <f t="shared" si="212"/>
        <v>0</v>
      </c>
      <c r="T218" s="4">
        <f t="shared" si="178"/>
        <v>626</v>
      </c>
      <c r="U218" s="83">
        <f t="shared" si="215"/>
        <v>1600</v>
      </c>
      <c r="V218" s="83">
        <f t="shared" si="220"/>
        <v>1600</v>
      </c>
      <c r="W218" s="83">
        <f t="shared" si="221"/>
        <v>1600</v>
      </c>
      <c r="X218" s="4"/>
      <c r="Y218" s="18"/>
      <c r="Z218" s="18"/>
      <c r="AA218" s="18"/>
      <c r="AB218" s="50"/>
    </row>
    <row r="219" spans="1:28" ht="15" customHeight="1">
      <c r="A219" s="2">
        <f t="shared" si="181"/>
        <v>205</v>
      </c>
      <c r="B219" s="64">
        <f t="shared" si="208"/>
        <v>45637</v>
      </c>
      <c r="C219" s="2">
        <f t="shared" si="209"/>
        <v>884</v>
      </c>
      <c r="D219" s="5">
        <f t="shared" si="210"/>
        <v>1340</v>
      </c>
      <c r="E219" s="35">
        <f t="shared" si="168"/>
        <v>504</v>
      </c>
      <c r="F219" s="35">
        <f t="shared" si="169"/>
        <v>564</v>
      </c>
      <c r="G219" s="35">
        <f t="shared" si="170"/>
        <v>1124</v>
      </c>
      <c r="H219" s="18">
        <f t="shared" si="171"/>
        <v>1720</v>
      </c>
      <c r="I219" s="18">
        <f t="shared" si="172"/>
        <v>1660</v>
      </c>
      <c r="J219" s="18">
        <f t="shared" si="173"/>
        <v>1100</v>
      </c>
      <c r="K219" s="18">
        <f t="shared" ref="K219:M219" si="226">K218</f>
        <v>2000</v>
      </c>
      <c r="L219" s="18">
        <f t="shared" si="226"/>
        <v>2000</v>
      </c>
      <c r="M219" s="18">
        <f t="shared" si="226"/>
        <v>2000</v>
      </c>
      <c r="N219" s="18">
        <f t="shared" si="175"/>
        <v>-280</v>
      </c>
      <c r="O219" s="18">
        <f t="shared" si="176"/>
        <v>-340</v>
      </c>
      <c r="P219" s="18">
        <f t="shared" si="177"/>
        <v>-900</v>
      </c>
      <c r="Q219" s="35">
        <f t="shared" si="212"/>
        <v>0</v>
      </c>
      <c r="R219" s="35">
        <f t="shared" si="212"/>
        <v>0</v>
      </c>
      <c r="S219" s="35">
        <f t="shared" si="212"/>
        <v>0</v>
      </c>
      <c r="T219" s="4">
        <f t="shared" si="178"/>
        <v>624</v>
      </c>
      <c r="U219" s="83">
        <f t="shared" si="215"/>
        <v>1600</v>
      </c>
      <c r="V219" s="83">
        <f t="shared" si="220"/>
        <v>1600</v>
      </c>
      <c r="W219" s="83">
        <f t="shared" si="221"/>
        <v>1600</v>
      </c>
      <c r="X219" s="4"/>
      <c r="Y219" s="18"/>
      <c r="Z219" s="18"/>
      <c r="AA219" s="18"/>
      <c r="AB219" s="50"/>
    </row>
    <row r="220" spans="1:28" ht="15" customHeight="1">
      <c r="A220" s="2">
        <f t="shared" si="181"/>
        <v>206</v>
      </c>
      <c r="B220" s="64">
        <f t="shared" si="208"/>
        <v>45638</v>
      </c>
      <c r="C220" s="2">
        <f t="shared" si="209"/>
        <v>884</v>
      </c>
      <c r="D220" s="5">
        <f t="shared" si="210"/>
        <v>1338</v>
      </c>
      <c r="E220" s="35">
        <f t="shared" si="168"/>
        <v>502</v>
      </c>
      <c r="F220" s="35">
        <f t="shared" si="169"/>
        <v>562</v>
      </c>
      <c r="G220" s="35">
        <f t="shared" si="170"/>
        <v>1122</v>
      </c>
      <c r="H220" s="18">
        <f t="shared" si="171"/>
        <v>1720</v>
      </c>
      <c r="I220" s="18">
        <f t="shared" si="172"/>
        <v>1660</v>
      </c>
      <c r="J220" s="18">
        <f t="shared" si="173"/>
        <v>1100</v>
      </c>
      <c r="K220" s="18">
        <f t="shared" ref="K220:M220" si="227">K219</f>
        <v>2000</v>
      </c>
      <c r="L220" s="18">
        <f t="shared" si="227"/>
        <v>2000</v>
      </c>
      <c r="M220" s="18">
        <f t="shared" si="227"/>
        <v>2000</v>
      </c>
      <c r="N220" s="18">
        <f t="shared" si="175"/>
        <v>-280</v>
      </c>
      <c r="O220" s="18">
        <f t="shared" si="176"/>
        <v>-340</v>
      </c>
      <c r="P220" s="18">
        <f t="shared" si="177"/>
        <v>-900</v>
      </c>
      <c r="Q220" s="35">
        <f t="shared" si="212"/>
        <v>0</v>
      </c>
      <c r="R220" s="35">
        <f t="shared" si="212"/>
        <v>0</v>
      </c>
      <c r="S220" s="35">
        <f t="shared" si="212"/>
        <v>0</v>
      </c>
      <c r="T220" s="4">
        <f t="shared" si="178"/>
        <v>622</v>
      </c>
      <c r="U220" s="83">
        <f t="shared" si="215"/>
        <v>1600</v>
      </c>
      <c r="V220" s="83">
        <f t="shared" si="220"/>
        <v>1600</v>
      </c>
      <c r="W220" s="83">
        <f t="shared" si="221"/>
        <v>1600</v>
      </c>
      <c r="X220" s="4"/>
      <c r="Y220" s="18"/>
      <c r="Z220" s="18"/>
      <c r="AA220" s="18"/>
      <c r="AB220" s="50"/>
    </row>
    <row r="221" spans="1:28" ht="15" customHeight="1">
      <c r="A221" s="2">
        <f t="shared" si="181"/>
        <v>207</v>
      </c>
      <c r="B221" s="64">
        <f t="shared" si="208"/>
        <v>45639</v>
      </c>
      <c r="C221" s="2">
        <f t="shared" si="209"/>
        <v>884</v>
      </c>
      <c r="D221" s="5">
        <f t="shared" si="210"/>
        <v>1336</v>
      </c>
      <c r="E221" s="35">
        <f t="shared" si="168"/>
        <v>500</v>
      </c>
      <c r="F221" s="35">
        <f t="shared" si="169"/>
        <v>560</v>
      </c>
      <c r="G221" s="35">
        <f t="shared" si="170"/>
        <v>1120</v>
      </c>
      <c r="H221" s="18">
        <f t="shared" si="171"/>
        <v>1720</v>
      </c>
      <c r="I221" s="18">
        <f t="shared" si="172"/>
        <v>1660</v>
      </c>
      <c r="J221" s="18">
        <f t="shared" si="173"/>
        <v>1100</v>
      </c>
      <c r="K221" s="18">
        <f t="shared" ref="K221:M221" si="228">K220</f>
        <v>2000</v>
      </c>
      <c r="L221" s="18">
        <f t="shared" si="228"/>
        <v>2000</v>
      </c>
      <c r="M221" s="18">
        <f t="shared" si="228"/>
        <v>2000</v>
      </c>
      <c r="N221" s="18">
        <f t="shared" si="175"/>
        <v>-280</v>
      </c>
      <c r="O221" s="18">
        <f t="shared" si="176"/>
        <v>-340</v>
      </c>
      <c r="P221" s="18">
        <f t="shared" si="177"/>
        <v>-900</v>
      </c>
      <c r="Q221" s="35">
        <f t="shared" si="212"/>
        <v>0</v>
      </c>
      <c r="R221" s="35">
        <f t="shared" si="212"/>
        <v>0</v>
      </c>
      <c r="S221" s="35">
        <f t="shared" si="212"/>
        <v>0</v>
      </c>
      <c r="T221" s="4">
        <f t="shared" si="178"/>
        <v>620</v>
      </c>
      <c r="U221" s="83">
        <f t="shared" si="215"/>
        <v>1600</v>
      </c>
      <c r="V221" s="83">
        <f t="shared" si="220"/>
        <v>1600</v>
      </c>
      <c r="W221" s="83">
        <f t="shared" si="221"/>
        <v>1600</v>
      </c>
      <c r="X221" s="4"/>
      <c r="Y221" s="18"/>
      <c r="Z221" s="18"/>
      <c r="AA221" s="18"/>
      <c r="AB221" s="50"/>
    </row>
    <row r="222" spans="1:28" ht="15" customHeight="1">
      <c r="A222" s="2">
        <f t="shared" si="181"/>
        <v>208</v>
      </c>
      <c r="B222" s="64">
        <f t="shared" si="208"/>
        <v>45640</v>
      </c>
      <c r="C222" s="2">
        <f t="shared" si="209"/>
        <v>884</v>
      </c>
      <c r="D222" s="5">
        <f t="shared" si="210"/>
        <v>1334</v>
      </c>
      <c r="E222" s="35">
        <f t="shared" si="168"/>
        <v>498</v>
      </c>
      <c r="F222" s="35">
        <f t="shared" si="169"/>
        <v>558</v>
      </c>
      <c r="G222" s="35">
        <f t="shared" si="170"/>
        <v>1118</v>
      </c>
      <c r="H222" s="18">
        <f t="shared" si="171"/>
        <v>1720</v>
      </c>
      <c r="I222" s="18">
        <f t="shared" si="172"/>
        <v>1660</v>
      </c>
      <c r="J222" s="18">
        <f t="shared" si="173"/>
        <v>1100</v>
      </c>
      <c r="K222" s="18">
        <f t="shared" ref="K222:M222" si="229">K221</f>
        <v>2000</v>
      </c>
      <c r="L222" s="18">
        <f t="shared" si="229"/>
        <v>2000</v>
      </c>
      <c r="M222" s="18">
        <f t="shared" si="229"/>
        <v>2000</v>
      </c>
      <c r="N222" s="18">
        <f t="shared" si="175"/>
        <v>-280</v>
      </c>
      <c r="O222" s="18">
        <f t="shared" si="176"/>
        <v>-340</v>
      </c>
      <c r="P222" s="18">
        <f t="shared" si="177"/>
        <v>-900</v>
      </c>
      <c r="Q222" s="35">
        <f t="shared" si="212"/>
        <v>0</v>
      </c>
      <c r="R222" s="35">
        <f t="shared" si="212"/>
        <v>0</v>
      </c>
      <c r="S222" s="35">
        <f t="shared" si="212"/>
        <v>0</v>
      </c>
      <c r="T222" s="4">
        <f t="shared" si="178"/>
        <v>618</v>
      </c>
      <c r="U222" s="83">
        <f t="shared" si="215"/>
        <v>1600</v>
      </c>
      <c r="V222" s="83">
        <f t="shared" si="220"/>
        <v>1600</v>
      </c>
      <c r="W222" s="83">
        <f t="shared" si="221"/>
        <v>1600</v>
      </c>
      <c r="X222" s="4"/>
      <c r="Y222" s="18"/>
      <c r="Z222" s="18"/>
      <c r="AA222" s="18"/>
      <c r="AB222" s="50"/>
    </row>
    <row r="223" spans="1:28" ht="15" customHeight="1">
      <c r="A223" s="2">
        <f t="shared" si="181"/>
        <v>209</v>
      </c>
      <c r="B223" s="64">
        <f t="shared" si="208"/>
        <v>45641</v>
      </c>
      <c r="C223" s="2">
        <f t="shared" si="209"/>
        <v>884</v>
      </c>
      <c r="D223" s="5">
        <f t="shared" si="210"/>
        <v>1332</v>
      </c>
      <c r="E223" s="35">
        <f t="shared" si="168"/>
        <v>496</v>
      </c>
      <c r="F223" s="35">
        <f t="shared" si="169"/>
        <v>556</v>
      </c>
      <c r="G223" s="35">
        <f t="shared" si="170"/>
        <v>1116</v>
      </c>
      <c r="H223" s="18">
        <f t="shared" si="171"/>
        <v>1720</v>
      </c>
      <c r="I223" s="18">
        <f t="shared" si="172"/>
        <v>1660</v>
      </c>
      <c r="J223" s="18">
        <f t="shared" si="173"/>
        <v>1100</v>
      </c>
      <c r="K223" s="18">
        <f t="shared" ref="K223:M223" si="230">K222</f>
        <v>2000</v>
      </c>
      <c r="L223" s="18">
        <f t="shared" si="230"/>
        <v>2000</v>
      </c>
      <c r="M223" s="18">
        <f t="shared" si="230"/>
        <v>2000</v>
      </c>
      <c r="N223" s="18">
        <f t="shared" si="175"/>
        <v>-280</v>
      </c>
      <c r="O223" s="18">
        <f t="shared" si="176"/>
        <v>-340</v>
      </c>
      <c r="P223" s="18">
        <f t="shared" si="177"/>
        <v>-900</v>
      </c>
      <c r="Q223" s="35">
        <f t="shared" si="212"/>
        <v>0</v>
      </c>
      <c r="R223" s="35">
        <f t="shared" si="212"/>
        <v>0</v>
      </c>
      <c r="S223" s="35">
        <f t="shared" si="212"/>
        <v>0</v>
      </c>
      <c r="T223" s="4">
        <f t="shared" si="178"/>
        <v>616</v>
      </c>
      <c r="U223" s="83">
        <f t="shared" si="215"/>
        <v>1600</v>
      </c>
      <c r="V223" s="83">
        <f t="shared" si="220"/>
        <v>1600</v>
      </c>
      <c r="W223" s="83">
        <f t="shared" si="221"/>
        <v>1600</v>
      </c>
      <c r="X223" s="4"/>
      <c r="Y223" s="18"/>
      <c r="Z223" s="18"/>
      <c r="AA223" s="18"/>
      <c r="AB223" s="50"/>
    </row>
    <row r="224" spans="1:28" ht="15" customHeight="1">
      <c r="A224" s="2">
        <f t="shared" si="181"/>
        <v>210</v>
      </c>
      <c r="B224" s="64">
        <f t="shared" si="208"/>
        <v>45642</v>
      </c>
      <c r="C224" s="2">
        <f t="shared" si="209"/>
        <v>884</v>
      </c>
      <c r="D224" s="5">
        <f t="shared" si="210"/>
        <v>1330</v>
      </c>
      <c r="E224" s="35">
        <f t="shared" si="168"/>
        <v>494</v>
      </c>
      <c r="F224" s="35">
        <f t="shared" si="169"/>
        <v>554</v>
      </c>
      <c r="G224" s="35">
        <f t="shared" si="170"/>
        <v>1114</v>
      </c>
      <c r="H224" s="18">
        <f t="shared" si="171"/>
        <v>1720</v>
      </c>
      <c r="I224" s="18">
        <f t="shared" si="172"/>
        <v>1660</v>
      </c>
      <c r="J224" s="18">
        <f t="shared" si="173"/>
        <v>1100</v>
      </c>
      <c r="K224" s="18">
        <f t="shared" ref="K224:M224" si="231">K223</f>
        <v>2000</v>
      </c>
      <c r="L224" s="18">
        <f t="shared" si="231"/>
        <v>2000</v>
      </c>
      <c r="M224" s="18">
        <f t="shared" si="231"/>
        <v>2000</v>
      </c>
      <c r="N224" s="18">
        <f t="shared" si="175"/>
        <v>-280</v>
      </c>
      <c r="O224" s="18">
        <f t="shared" si="176"/>
        <v>-340</v>
      </c>
      <c r="P224" s="18">
        <f t="shared" si="177"/>
        <v>-900</v>
      </c>
      <c r="Q224" s="35">
        <f t="shared" si="212"/>
        <v>0</v>
      </c>
      <c r="R224" s="35">
        <f t="shared" si="212"/>
        <v>0</v>
      </c>
      <c r="S224" s="35">
        <f t="shared" si="212"/>
        <v>0</v>
      </c>
      <c r="T224" s="4">
        <f t="shared" si="178"/>
        <v>614</v>
      </c>
      <c r="U224" s="83">
        <f t="shared" si="215"/>
        <v>1600</v>
      </c>
      <c r="V224" s="83">
        <f t="shared" si="220"/>
        <v>1600</v>
      </c>
      <c r="W224" s="83">
        <f t="shared" si="221"/>
        <v>1600</v>
      </c>
      <c r="X224" s="4"/>
      <c r="Y224" s="18"/>
      <c r="Z224" s="18"/>
      <c r="AA224" s="18"/>
      <c r="AB224" s="50"/>
    </row>
    <row r="225" spans="1:28" ht="15" customHeight="1">
      <c r="A225" s="2">
        <f t="shared" si="181"/>
        <v>211</v>
      </c>
      <c r="B225" s="64">
        <f t="shared" si="208"/>
        <v>45643</v>
      </c>
      <c r="C225" s="2">
        <f t="shared" si="209"/>
        <v>884</v>
      </c>
      <c r="D225" s="5">
        <f t="shared" si="210"/>
        <v>1328</v>
      </c>
      <c r="E225" s="35">
        <f t="shared" si="168"/>
        <v>492</v>
      </c>
      <c r="F225" s="35">
        <f t="shared" si="169"/>
        <v>552</v>
      </c>
      <c r="G225" s="35">
        <f t="shared" si="170"/>
        <v>1112</v>
      </c>
      <c r="H225" s="18">
        <f t="shared" si="171"/>
        <v>1720</v>
      </c>
      <c r="I225" s="18">
        <f t="shared" si="172"/>
        <v>1660</v>
      </c>
      <c r="J225" s="18">
        <f t="shared" si="173"/>
        <v>1100</v>
      </c>
      <c r="K225" s="18">
        <f t="shared" ref="K225:M225" si="232">K224</f>
        <v>2000</v>
      </c>
      <c r="L225" s="18">
        <f t="shared" si="232"/>
        <v>2000</v>
      </c>
      <c r="M225" s="18">
        <f t="shared" si="232"/>
        <v>2000</v>
      </c>
      <c r="N225" s="18">
        <f t="shared" si="175"/>
        <v>-280</v>
      </c>
      <c r="O225" s="18">
        <f t="shared" si="176"/>
        <v>-340</v>
      </c>
      <c r="P225" s="18">
        <f t="shared" si="177"/>
        <v>-900</v>
      </c>
      <c r="Q225" s="35">
        <f t="shared" si="212"/>
        <v>0</v>
      </c>
      <c r="R225" s="35">
        <f t="shared" si="212"/>
        <v>0</v>
      </c>
      <c r="S225" s="35">
        <f t="shared" si="212"/>
        <v>0</v>
      </c>
      <c r="T225" s="4">
        <f t="shared" si="178"/>
        <v>612</v>
      </c>
      <c r="U225" s="83">
        <f t="shared" si="215"/>
        <v>1600</v>
      </c>
      <c r="V225" s="83">
        <f t="shared" si="220"/>
        <v>1600</v>
      </c>
      <c r="W225" s="83">
        <f t="shared" si="221"/>
        <v>1600</v>
      </c>
      <c r="X225" s="4"/>
      <c r="Y225" s="18"/>
      <c r="Z225" s="18"/>
      <c r="AA225" s="18"/>
      <c r="AB225" s="50"/>
    </row>
    <row r="226" spans="1:28" ht="15" customHeight="1">
      <c r="A226" s="2">
        <f t="shared" si="181"/>
        <v>212</v>
      </c>
      <c r="B226" s="64">
        <f t="shared" si="208"/>
        <v>45644</v>
      </c>
      <c r="C226" s="2">
        <f t="shared" si="209"/>
        <v>884</v>
      </c>
      <c r="D226" s="5">
        <f t="shared" si="210"/>
        <v>1326</v>
      </c>
      <c r="E226" s="35">
        <f t="shared" si="168"/>
        <v>490</v>
      </c>
      <c r="F226" s="35">
        <f t="shared" si="169"/>
        <v>550</v>
      </c>
      <c r="G226" s="35">
        <f t="shared" si="170"/>
        <v>1110</v>
      </c>
      <c r="H226" s="18">
        <f t="shared" si="171"/>
        <v>1720</v>
      </c>
      <c r="I226" s="18">
        <f t="shared" si="172"/>
        <v>1660</v>
      </c>
      <c r="J226" s="18">
        <f t="shared" si="173"/>
        <v>1100</v>
      </c>
      <c r="K226" s="18">
        <f t="shared" ref="K226:M226" si="233">K225</f>
        <v>2000</v>
      </c>
      <c r="L226" s="18">
        <f t="shared" si="233"/>
        <v>2000</v>
      </c>
      <c r="M226" s="18">
        <f t="shared" si="233"/>
        <v>2000</v>
      </c>
      <c r="N226" s="18">
        <f t="shared" si="175"/>
        <v>-280</v>
      </c>
      <c r="O226" s="18">
        <f t="shared" si="176"/>
        <v>-340</v>
      </c>
      <c r="P226" s="18">
        <f t="shared" si="177"/>
        <v>-900</v>
      </c>
      <c r="Q226" s="35">
        <f t="shared" si="212"/>
        <v>0</v>
      </c>
      <c r="R226" s="35">
        <f t="shared" si="212"/>
        <v>0</v>
      </c>
      <c r="S226" s="35">
        <f t="shared" si="212"/>
        <v>0</v>
      </c>
      <c r="T226" s="4">
        <f t="shared" si="178"/>
        <v>610</v>
      </c>
      <c r="U226" s="83">
        <f t="shared" si="215"/>
        <v>1600</v>
      </c>
      <c r="V226" s="83">
        <f t="shared" si="220"/>
        <v>1600</v>
      </c>
      <c r="W226" s="83">
        <f t="shared" si="221"/>
        <v>1600</v>
      </c>
      <c r="X226" s="4"/>
      <c r="Y226" s="18"/>
      <c r="Z226" s="18"/>
      <c r="AA226" s="18"/>
      <c r="AB226" s="50"/>
    </row>
    <row r="227" spans="1:28" ht="15" customHeight="1">
      <c r="A227" s="2">
        <f t="shared" si="181"/>
        <v>213</v>
      </c>
      <c r="B227" s="64">
        <f t="shared" si="208"/>
        <v>45645</v>
      </c>
      <c r="C227" s="2">
        <f t="shared" si="209"/>
        <v>884</v>
      </c>
      <c r="D227" s="5">
        <f t="shared" si="210"/>
        <v>1324</v>
      </c>
      <c r="E227" s="35">
        <f t="shared" si="168"/>
        <v>488</v>
      </c>
      <c r="F227" s="35">
        <f t="shared" si="169"/>
        <v>548</v>
      </c>
      <c r="G227" s="35">
        <f t="shared" si="170"/>
        <v>1108</v>
      </c>
      <c r="H227" s="18">
        <f t="shared" si="171"/>
        <v>1720</v>
      </c>
      <c r="I227" s="18">
        <f t="shared" si="172"/>
        <v>1660</v>
      </c>
      <c r="J227" s="18">
        <f t="shared" si="173"/>
        <v>1100</v>
      </c>
      <c r="K227" s="18">
        <f t="shared" ref="K227:M227" si="234">K226</f>
        <v>2000</v>
      </c>
      <c r="L227" s="18">
        <f t="shared" si="234"/>
        <v>2000</v>
      </c>
      <c r="M227" s="18">
        <f t="shared" si="234"/>
        <v>2000</v>
      </c>
      <c r="N227" s="18">
        <f t="shared" si="175"/>
        <v>-280</v>
      </c>
      <c r="O227" s="18">
        <f t="shared" si="176"/>
        <v>-340</v>
      </c>
      <c r="P227" s="18">
        <f t="shared" si="177"/>
        <v>-900</v>
      </c>
      <c r="Q227" s="35">
        <f t="shared" si="212"/>
        <v>0</v>
      </c>
      <c r="R227" s="35">
        <f t="shared" si="212"/>
        <v>0</v>
      </c>
      <c r="S227" s="35">
        <f t="shared" si="212"/>
        <v>0</v>
      </c>
      <c r="T227" s="4">
        <f t="shared" si="178"/>
        <v>608</v>
      </c>
      <c r="U227" s="83">
        <f t="shared" si="215"/>
        <v>1600</v>
      </c>
      <c r="V227" s="83">
        <f t="shared" si="220"/>
        <v>1600</v>
      </c>
      <c r="W227" s="83">
        <f t="shared" si="221"/>
        <v>1600</v>
      </c>
      <c r="X227" s="4"/>
      <c r="Y227" s="18"/>
      <c r="Z227" s="18"/>
      <c r="AA227" s="18"/>
      <c r="AB227" s="50"/>
    </row>
    <row r="228" spans="1:28" ht="15" customHeight="1">
      <c r="A228" s="2">
        <f t="shared" si="181"/>
        <v>214</v>
      </c>
      <c r="B228" s="64">
        <f t="shared" si="208"/>
        <v>45646</v>
      </c>
      <c r="C228" s="2">
        <f t="shared" si="209"/>
        <v>884</v>
      </c>
      <c r="D228" s="5">
        <f t="shared" si="210"/>
        <v>1322</v>
      </c>
      <c r="E228" s="35">
        <f t="shared" si="168"/>
        <v>486</v>
      </c>
      <c r="F228" s="35">
        <f t="shared" si="169"/>
        <v>546</v>
      </c>
      <c r="G228" s="35">
        <f t="shared" si="170"/>
        <v>1106</v>
      </c>
      <c r="H228" s="18">
        <f t="shared" si="171"/>
        <v>1720</v>
      </c>
      <c r="I228" s="18">
        <f t="shared" si="172"/>
        <v>1660</v>
      </c>
      <c r="J228" s="18">
        <f t="shared" si="173"/>
        <v>1100</v>
      </c>
      <c r="K228" s="18">
        <f t="shared" ref="K228:M228" si="235">K227</f>
        <v>2000</v>
      </c>
      <c r="L228" s="18">
        <f t="shared" si="235"/>
        <v>2000</v>
      </c>
      <c r="M228" s="18">
        <f t="shared" si="235"/>
        <v>2000</v>
      </c>
      <c r="N228" s="18">
        <f t="shared" si="175"/>
        <v>-280</v>
      </c>
      <c r="O228" s="18">
        <f t="shared" si="176"/>
        <v>-340</v>
      </c>
      <c r="P228" s="18">
        <f t="shared" si="177"/>
        <v>-900</v>
      </c>
      <c r="Q228" s="35">
        <f t="shared" si="212"/>
        <v>0</v>
      </c>
      <c r="R228" s="35">
        <f t="shared" si="212"/>
        <v>0</v>
      </c>
      <c r="S228" s="35">
        <f t="shared" si="212"/>
        <v>0</v>
      </c>
      <c r="T228" s="4">
        <f t="shared" si="178"/>
        <v>606</v>
      </c>
      <c r="U228" s="83">
        <f t="shared" si="215"/>
        <v>1600</v>
      </c>
      <c r="V228" s="83">
        <f t="shared" si="220"/>
        <v>1600</v>
      </c>
      <c r="W228" s="83">
        <f t="shared" si="221"/>
        <v>1600</v>
      </c>
      <c r="X228" s="4"/>
      <c r="Y228" s="18"/>
      <c r="Z228" s="18"/>
      <c r="AA228" s="18"/>
      <c r="AB228" s="50"/>
    </row>
    <row r="229" spans="1:28" ht="15" customHeight="1">
      <c r="A229" s="2">
        <f t="shared" si="181"/>
        <v>215</v>
      </c>
      <c r="B229" s="64">
        <f t="shared" si="208"/>
        <v>45647</v>
      </c>
      <c r="C229" s="2">
        <f t="shared" si="209"/>
        <v>884</v>
      </c>
      <c r="D229" s="5">
        <f t="shared" si="210"/>
        <v>1320</v>
      </c>
      <c r="E229" s="35">
        <f t="shared" si="168"/>
        <v>484</v>
      </c>
      <c r="F229" s="35">
        <f t="shared" si="169"/>
        <v>544</v>
      </c>
      <c r="G229" s="35">
        <f t="shared" si="170"/>
        <v>1104</v>
      </c>
      <c r="H229" s="18">
        <f t="shared" si="171"/>
        <v>1720</v>
      </c>
      <c r="I229" s="18">
        <f t="shared" si="172"/>
        <v>1660</v>
      </c>
      <c r="J229" s="18">
        <f t="shared" si="173"/>
        <v>1100</v>
      </c>
      <c r="K229" s="18">
        <f t="shared" ref="K229:M229" si="236">K228</f>
        <v>2000</v>
      </c>
      <c r="L229" s="18">
        <f t="shared" si="236"/>
        <v>2000</v>
      </c>
      <c r="M229" s="18">
        <f t="shared" si="236"/>
        <v>2000</v>
      </c>
      <c r="N229" s="18">
        <f t="shared" si="175"/>
        <v>-280</v>
      </c>
      <c r="O229" s="18">
        <f t="shared" si="176"/>
        <v>-340</v>
      </c>
      <c r="P229" s="18">
        <f t="shared" si="177"/>
        <v>-900</v>
      </c>
      <c r="Q229" s="35">
        <f t="shared" si="212"/>
        <v>0</v>
      </c>
      <c r="R229" s="35">
        <f t="shared" si="212"/>
        <v>0</v>
      </c>
      <c r="S229" s="35">
        <f t="shared" si="212"/>
        <v>0</v>
      </c>
      <c r="T229" s="4">
        <f t="shared" si="178"/>
        <v>604</v>
      </c>
      <c r="U229" s="83">
        <f t="shared" si="215"/>
        <v>1600</v>
      </c>
      <c r="V229" s="83">
        <f t="shared" si="220"/>
        <v>1600</v>
      </c>
      <c r="W229" s="83">
        <f t="shared" si="221"/>
        <v>1600</v>
      </c>
      <c r="X229" s="4"/>
      <c r="Y229" s="18"/>
      <c r="Z229" s="18"/>
      <c r="AA229" s="18"/>
      <c r="AB229" s="50"/>
    </row>
    <row r="230" spans="1:28" ht="15" customHeight="1">
      <c r="A230" s="2">
        <f t="shared" si="181"/>
        <v>216</v>
      </c>
      <c r="B230" s="64">
        <f t="shared" si="208"/>
        <v>45648</v>
      </c>
      <c r="C230" s="2">
        <f t="shared" si="209"/>
        <v>884</v>
      </c>
      <c r="D230" s="5">
        <f t="shared" si="210"/>
        <v>1318</v>
      </c>
      <c r="E230" s="35">
        <f t="shared" si="168"/>
        <v>482</v>
      </c>
      <c r="F230" s="35">
        <f t="shared" si="169"/>
        <v>542</v>
      </c>
      <c r="G230" s="35">
        <f t="shared" si="170"/>
        <v>1102</v>
      </c>
      <c r="H230" s="18">
        <f t="shared" si="171"/>
        <v>1720</v>
      </c>
      <c r="I230" s="18">
        <f t="shared" si="172"/>
        <v>1660</v>
      </c>
      <c r="J230" s="18">
        <f t="shared" si="173"/>
        <v>1100</v>
      </c>
      <c r="K230" s="18">
        <f t="shared" ref="K230:M230" si="237">K229</f>
        <v>2000</v>
      </c>
      <c r="L230" s="18">
        <f t="shared" si="237"/>
        <v>2000</v>
      </c>
      <c r="M230" s="18">
        <f t="shared" si="237"/>
        <v>2000</v>
      </c>
      <c r="N230" s="18">
        <f t="shared" si="175"/>
        <v>-280</v>
      </c>
      <c r="O230" s="18">
        <f t="shared" si="176"/>
        <v>-340</v>
      </c>
      <c r="P230" s="18">
        <f t="shared" si="177"/>
        <v>-900</v>
      </c>
      <c r="Q230" s="35">
        <f t="shared" si="212"/>
        <v>0</v>
      </c>
      <c r="R230" s="35">
        <f t="shared" si="212"/>
        <v>0</v>
      </c>
      <c r="S230" s="35">
        <f t="shared" si="212"/>
        <v>0</v>
      </c>
      <c r="T230" s="4">
        <f t="shared" si="178"/>
        <v>602</v>
      </c>
      <c r="U230" s="83">
        <f t="shared" si="215"/>
        <v>1600</v>
      </c>
      <c r="V230" s="83">
        <f t="shared" si="220"/>
        <v>1600</v>
      </c>
      <c r="W230" s="83">
        <f t="shared" si="221"/>
        <v>1600</v>
      </c>
      <c r="X230" s="4"/>
      <c r="Y230" s="18"/>
      <c r="Z230" s="18"/>
      <c r="AA230" s="18"/>
      <c r="AB230" s="50"/>
    </row>
    <row r="231" spans="1:28" ht="15" customHeight="1">
      <c r="A231" s="2">
        <f t="shared" si="181"/>
        <v>217</v>
      </c>
      <c r="B231" s="64">
        <f t="shared" si="208"/>
        <v>45649</v>
      </c>
      <c r="C231" s="2">
        <f t="shared" si="209"/>
        <v>884</v>
      </c>
      <c r="D231" s="5">
        <f t="shared" si="210"/>
        <v>1316</v>
      </c>
      <c r="E231" s="35">
        <f t="shared" si="168"/>
        <v>480</v>
      </c>
      <c r="F231" s="35">
        <f t="shared" si="169"/>
        <v>540</v>
      </c>
      <c r="G231" s="35">
        <f t="shared" si="170"/>
        <v>1100</v>
      </c>
      <c r="H231" s="18">
        <f t="shared" si="171"/>
        <v>1720</v>
      </c>
      <c r="I231" s="18">
        <f t="shared" si="172"/>
        <v>1660</v>
      </c>
      <c r="J231" s="18">
        <f t="shared" si="173"/>
        <v>1100</v>
      </c>
      <c r="K231" s="18">
        <f t="shared" ref="K231:M231" si="238">K230</f>
        <v>2000</v>
      </c>
      <c r="L231" s="18">
        <f t="shared" si="238"/>
        <v>2000</v>
      </c>
      <c r="M231" s="18">
        <f t="shared" si="238"/>
        <v>2000</v>
      </c>
      <c r="N231" s="18">
        <f t="shared" si="175"/>
        <v>-280</v>
      </c>
      <c r="O231" s="18">
        <f t="shared" si="176"/>
        <v>-340</v>
      </c>
      <c r="P231" s="18">
        <f t="shared" si="177"/>
        <v>-900</v>
      </c>
      <c r="Q231" s="35">
        <f t="shared" si="212"/>
        <v>0</v>
      </c>
      <c r="R231" s="35">
        <f t="shared" si="212"/>
        <v>0</v>
      </c>
      <c r="S231" s="35">
        <f t="shared" si="212"/>
        <v>0</v>
      </c>
      <c r="T231" s="4">
        <f t="shared" si="178"/>
        <v>600</v>
      </c>
      <c r="U231" s="83">
        <f t="shared" si="215"/>
        <v>1600</v>
      </c>
      <c r="V231" s="83">
        <f t="shared" si="220"/>
        <v>1600</v>
      </c>
      <c r="W231" s="83">
        <f t="shared" si="221"/>
        <v>1600</v>
      </c>
      <c r="X231" s="4"/>
      <c r="Y231" s="18"/>
      <c r="Z231" s="18"/>
      <c r="AA231" s="18"/>
      <c r="AB231" s="50"/>
    </row>
    <row r="232" spans="1:28" ht="15" customHeight="1">
      <c r="A232" s="2">
        <f t="shared" si="181"/>
        <v>218</v>
      </c>
      <c r="B232" s="64">
        <f t="shared" si="208"/>
        <v>45650</v>
      </c>
      <c r="C232" s="2">
        <f t="shared" si="209"/>
        <v>884</v>
      </c>
      <c r="D232" s="5">
        <f t="shared" si="210"/>
        <v>1314</v>
      </c>
      <c r="E232" s="35">
        <f t="shared" si="168"/>
        <v>478</v>
      </c>
      <c r="F232" s="35">
        <f t="shared" si="169"/>
        <v>538</v>
      </c>
      <c r="G232" s="35">
        <f t="shared" si="170"/>
        <v>1098</v>
      </c>
      <c r="H232" s="18">
        <f t="shared" si="171"/>
        <v>1720</v>
      </c>
      <c r="I232" s="18">
        <f t="shared" si="172"/>
        <v>1660</v>
      </c>
      <c r="J232" s="18">
        <f t="shared" si="173"/>
        <v>1100</v>
      </c>
      <c r="K232" s="18">
        <f t="shared" ref="K232:M232" si="239">K231</f>
        <v>2000</v>
      </c>
      <c r="L232" s="18">
        <f t="shared" si="239"/>
        <v>2000</v>
      </c>
      <c r="M232" s="18">
        <f t="shared" si="239"/>
        <v>2000</v>
      </c>
      <c r="N232" s="18">
        <f t="shared" si="175"/>
        <v>-280</v>
      </c>
      <c r="O232" s="18">
        <f t="shared" si="176"/>
        <v>-340</v>
      </c>
      <c r="P232" s="18">
        <f t="shared" si="177"/>
        <v>-900</v>
      </c>
      <c r="Q232" s="35">
        <f t="shared" si="212"/>
        <v>0</v>
      </c>
      <c r="R232" s="35">
        <f t="shared" si="212"/>
        <v>0</v>
      </c>
      <c r="S232" s="35">
        <f t="shared" si="212"/>
        <v>0</v>
      </c>
      <c r="T232" s="4">
        <f t="shared" si="178"/>
        <v>598</v>
      </c>
      <c r="U232" s="83">
        <f t="shared" si="215"/>
        <v>1600</v>
      </c>
      <c r="V232" s="83">
        <f t="shared" si="220"/>
        <v>1600</v>
      </c>
      <c r="W232" s="83">
        <f t="shared" si="221"/>
        <v>1600</v>
      </c>
      <c r="X232" s="4"/>
      <c r="Y232" s="18"/>
      <c r="Z232" s="18"/>
      <c r="AA232" s="18"/>
      <c r="AB232" s="50"/>
    </row>
    <row r="233" spans="1:28" ht="15" customHeight="1">
      <c r="A233" s="2">
        <f t="shared" si="181"/>
        <v>219</v>
      </c>
      <c r="B233" s="64">
        <f t="shared" si="208"/>
        <v>45651</v>
      </c>
      <c r="C233" s="2">
        <f t="shared" si="209"/>
        <v>884</v>
      </c>
      <c r="D233" s="5">
        <f t="shared" si="210"/>
        <v>1312</v>
      </c>
      <c r="E233" s="35">
        <f t="shared" si="168"/>
        <v>476</v>
      </c>
      <c r="F233" s="35">
        <f t="shared" si="169"/>
        <v>536</v>
      </c>
      <c r="G233" s="35">
        <f t="shared" si="170"/>
        <v>1096</v>
      </c>
      <c r="H233" s="18">
        <f t="shared" si="171"/>
        <v>1720</v>
      </c>
      <c r="I233" s="18">
        <f t="shared" si="172"/>
        <v>1660</v>
      </c>
      <c r="J233" s="18">
        <f t="shared" si="173"/>
        <v>1100</v>
      </c>
      <c r="K233" s="18">
        <f t="shared" ref="K233:M233" si="240">K232</f>
        <v>2000</v>
      </c>
      <c r="L233" s="18">
        <f t="shared" si="240"/>
        <v>2000</v>
      </c>
      <c r="M233" s="18">
        <f t="shared" si="240"/>
        <v>2000</v>
      </c>
      <c r="N233" s="18">
        <f t="shared" si="175"/>
        <v>-280</v>
      </c>
      <c r="O233" s="18">
        <f t="shared" si="176"/>
        <v>-340</v>
      </c>
      <c r="P233" s="18">
        <f t="shared" si="177"/>
        <v>-900</v>
      </c>
      <c r="Q233" s="35">
        <f t="shared" si="212"/>
        <v>0</v>
      </c>
      <c r="R233" s="35">
        <f t="shared" si="212"/>
        <v>0</v>
      </c>
      <c r="S233" s="35">
        <f t="shared" si="212"/>
        <v>0</v>
      </c>
      <c r="T233" s="4">
        <f t="shared" si="178"/>
        <v>596</v>
      </c>
      <c r="U233" s="83">
        <f t="shared" si="215"/>
        <v>1600</v>
      </c>
      <c r="V233" s="83">
        <f t="shared" si="220"/>
        <v>1600</v>
      </c>
      <c r="W233" s="83">
        <f t="shared" si="221"/>
        <v>1600</v>
      </c>
      <c r="X233" s="4"/>
      <c r="Y233" s="18"/>
      <c r="Z233" s="18"/>
      <c r="AA233" s="18"/>
      <c r="AB233" s="50"/>
    </row>
    <row r="234" spans="1:28" ht="15" customHeight="1">
      <c r="A234" s="2">
        <f t="shared" si="181"/>
        <v>220</v>
      </c>
      <c r="B234" s="64">
        <f t="shared" si="208"/>
        <v>45652</v>
      </c>
      <c r="C234" s="2">
        <f t="shared" si="209"/>
        <v>884</v>
      </c>
      <c r="D234" s="5">
        <f t="shared" si="210"/>
        <v>1310</v>
      </c>
      <c r="E234" s="35">
        <f t="shared" si="168"/>
        <v>474</v>
      </c>
      <c r="F234" s="35">
        <f t="shared" si="169"/>
        <v>534</v>
      </c>
      <c r="G234" s="35">
        <f t="shared" si="170"/>
        <v>1094</v>
      </c>
      <c r="H234" s="18">
        <f t="shared" si="171"/>
        <v>1720</v>
      </c>
      <c r="I234" s="18">
        <f t="shared" si="172"/>
        <v>1660</v>
      </c>
      <c r="J234" s="18">
        <f t="shared" si="173"/>
        <v>1100</v>
      </c>
      <c r="K234" s="18">
        <f t="shared" ref="K234:M234" si="241">K233</f>
        <v>2000</v>
      </c>
      <c r="L234" s="18">
        <f t="shared" si="241"/>
        <v>2000</v>
      </c>
      <c r="M234" s="18">
        <f t="shared" si="241"/>
        <v>2000</v>
      </c>
      <c r="N234" s="18">
        <f t="shared" si="175"/>
        <v>-280</v>
      </c>
      <c r="O234" s="18">
        <f t="shared" si="176"/>
        <v>-340</v>
      </c>
      <c r="P234" s="18">
        <f t="shared" si="177"/>
        <v>-900</v>
      </c>
      <c r="Q234" s="35">
        <f t="shared" si="212"/>
        <v>0</v>
      </c>
      <c r="R234" s="35">
        <f t="shared" si="212"/>
        <v>0</v>
      </c>
      <c r="S234" s="35">
        <f t="shared" si="212"/>
        <v>0</v>
      </c>
      <c r="T234" s="4">
        <f t="shared" si="178"/>
        <v>594</v>
      </c>
      <c r="U234" s="83">
        <f t="shared" si="215"/>
        <v>1600</v>
      </c>
      <c r="V234" s="83">
        <f t="shared" si="220"/>
        <v>1600</v>
      </c>
      <c r="W234" s="83">
        <f t="shared" si="221"/>
        <v>1600</v>
      </c>
      <c r="X234" s="4"/>
      <c r="Y234" s="18"/>
      <c r="Z234" s="18"/>
      <c r="AA234" s="18"/>
      <c r="AB234" s="50"/>
    </row>
    <row r="235" spans="1:28" ht="15" customHeight="1">
      <c r="A235" s="2">
        <f t="shared" si="181"/>
        <v>221</v>
      </c>
      <c r="B235" s="64">
        <f t="shared" si="208"/>
        <v>45653</v>
      </c>
      <c r="C235" s="2">
        <f t="shared" si="209"/>
        <v>884</v>
      </c>
      <c r="D235" s="5">
        <f t="shared" si="210"/>
        <v>1308</v>
      </c>
      <c r="E235" s="35">
        <f t="shared" si="168"/>
        <v>472</v>
      </c>
      <c r="F235" s="35">
        <f t="shared" si="169"/>
        <v>532</v>
      </c>
      <c r="G235" s="35">
        <f t="shared" si="170"/>
        <v>1092</v>
      </c>
      <c r="H235" s="18">
        <f t="shared" si="171"/>
        <v>1720</v>
      </c>
      <c r="I235" s="18">
        <f t="shared" si="172"/>
        <v>1660</v>
      </c>
      <c r="J235" s="18">
        <f t="shared" si="173"/>
        <v>1100</v>
      </c>
      <c r="K235" s="18">
        <f t="shared" ref="K235:M235" si="242">K234</f>
        <v>2000</v>
      </c>
      <c r="L235" s="18">
        <f t="shared" si="242"/>
        <v>2000</v>
      </c>
      <c r="M235" s="18">
        <f t="shared" si="242"/>
        <v>2000</v>
      </c>
      <c r="N235" s="18">
        <f t="shared" si="175"/>
        <v>-280</v>
      </c>
      <c r="O235" s="18">
        <f t="shared" si="176"/>
        <v>-340</v>
      </c>
      <c r="P235" s="18">
        <f t="shared" si="177"/>
        <v>-900</v>
      </c>
      <c r="Q235" s="35">
        <f t="shared" si="212"/>
        <v>0</v>
      </c>
      <c r="R235" s="35">
        <f t="shared" si="212"/>
        <v>0</v>
      </c>
      <c r="S235" s="35">
        <f t="shared" si="212"/>
        <v>0</v>
      </c>
      <c r="T235" s="4">
        <f t="shared" si="178"/>
        <v>592</v>
      </c>
      <c r="U235" s="83">
        <f t="shared" si="215"/>
        <v>1600</v>
      </c>
      <c r="V235" s="83">
        <f t="shared" si="220"/>
        <v>1600</v>
      </c>
      <c r="W235" s="83">
        <f t="shared" si="221"/>
        <v>1600</v>
      </c>
      <c r="X235" s="4"/>
      <c r="Y235" s="18"/>
      <c r="Z235" s="18"/>
      <c r="AA235" s="18"/>
      <c r="AB235" s="50"/>
    </row>
    <row r="236" spans="1:28" ht="15" customHeight="1">
      <c r="A236" s="2">
        <f t="shared" si="181"/>
        <v>222</v>
      </c>
      <c r="B236" s="64">
        <f t="shared" si="208"/>
        <v>45654</v>
      </c>
      <c r="C236" s="2">
        <f t="shared" si="209"/>
        <v>884</v>
      </c>
      <c r="D236" s="5">
        <f t="shared" si="210"/>
        <v>1306</v>
      </c>
      <c r="E236" s="35">
        <f t="shared" si="168"/>
        <v>470</v>
      </c>
      <c r="F236" s="35">
        <f t="shared" si="169"/>
        <v>530</v>
      </c>
      <c r="G236" s="35">
        <f t="shared" si="170"/>
        <v>1090</v>
      </c>
      <c r="H236" s="18">
        <f t="shared" si="171"/>
        <v>1720</v>
      </c>
      <c r="I236" s="18">
        <f t="shared" si="172"/>
        <v>1660</v>
      </c>
      <c r="J236" s="18">
        <f t="shared" si="173"/>
        <v>1100</v>
      </c>
      <c r="K236" s="18">
        <f t="shared" ref="K236:M236" si="243">K235</f>
        <v>2000</v>
      </c>
      <c r="L236" s="18">
        <f t="shared" si="243"/>
        <v>2000</v>
      </c>
      <c r="M236" s="18">
        <f t="shared" si="243"/>
        <v>2000</v>
      </c>
      <c r="N236" s="18">
        <f t="shared" si="175"/>
        <v>-280</v>
      </c>
      <c r="O236" s="18">
        <f t="shared" si="176"/>
        <v>-340</v>
      </c>
      <c r="P236" s="18">
        <f t="shared" si="177"/>
        <v>-900</v>
      </c>
      <c r="Q236" s="35">
        <f t="shared" si="212"/>
        <v>0</v>
      </c>
      <c r="R236" s="35">
        <f t="shared" si="212"/>
        <v>0</v>
      </c>
      <c r="S236" s="35">
        <f t="shared" si="212"/>
        <v>0</v>
      </c>
      <c r="T236" s="4">
        <f t="shared" si="178"/>
        <v>590</v>
      </c>
      <c r="U236" s="83">
        <f t="shared" si="215"/>
        <v>1600</v>
      </c>
      <c r="V236" s="83">
        <f t="shared" si="220"/>
        <v>1600</v>
      </c>
      <c r="W236" s="83">
        <f t="shared" si="221"/>
        <v>1600</v>
      </c>
      <c r="X236" s="4"/>
      <c r="Y236" s="18"/>
      <c r="Z236" s="18"/>
      <c r="AA236" s="18"/>
      <c r="AB236" s="50"/>
    </row>
    <row r="237" spans="1:28" ht="15" customHeight="1">
      <c r="A237" s="2">
        <f t="shared" si="181"/>
        <v>223</v>
      </c>
      <c r="B237" s="64">
        <f t="shared" si="208"/>
        <v>45655</v>
      </c>
      <c r="C237" s="2">
        <f t="shared" si="209"/>
        <v>884</v>
      </c>
      <c r="D237" s="5">
        <f t="shared" si="210"/>
        <v>1304</v>
      </c>
      <c r="E237" s="35">
        <f t="shared" si="168"/>
        <v>468</v>
      </c>
      <c r="F237" s="35">
        <f t="shared" si="169"/>
        <v>528</v>
      </c>
      <c r="G237" s="35">
        <f t="shared" si="170"/>
        <v>1088</v>
      </c>
      <c r="H237" s="18">
        <f t="shared" si="171"/>
        <v>1720</v>
      </c>
      <c r="I237" s="18">
        <f t="shared" si="172"/>
        <v>1660</v>
      </c>
      <c r="J237" s="18">
        <f t="shared" si="173"/>
        <v>1100</v>
      </c>
      <c r="K237" s="18">
        <f t="shared" ref="K237:M237" si="244">K236</f>
        <v>2000</v>
      </c>
      <c r="L237" s="18">
        <f t="shared" si="244"/>
        <v>2000</v>
      </c>
      <c r="M237" s="18">
        <f t="shared" si="244"/>
        <v>2000</v>
      </c>
      <c r="N237" s="18">
        <f t="shared" si="175"/>
        <v>-280</v>
      </c>
      <c r="O237" s="18">
        <f t="shared" si="176"/>
        <v>-340</v>
      </c>
      <c r="P237" s="18">
        <f t="shared" si="177"/>
        <v>-900</v>
      </c>
      <c r="Q237" s="35">
        <f t="shared" si="212"/>
        <v>0</v>
      </c>
      <c r="R237" s="35">
        <f t="shared" si="212"/>
        <v>0</v>
      </c>
      <c r="S237" s="35">
        <f t="shared" si="212"/>
        <v>0</v>
      </c>
      <c r="T237" s="4">
        <f t="shared" si="178"/>
        <v>588</v>
      </c>
      <c r="U237" s="83">
        <f t="shared" si="215"/>
        <v>1600</v>
      </c>
      <c r="V237" s="83">
        <f t="shared" si="220"/>
        <v>1600</v>
      </c>
      <c r="W237" s="83">
        <f t="shared" si="221"/>
        <v>1600</v>
      </c>
      <c r="X237" s="4"/>
      <c r="Y237" s="18"/>
      <c r="Z237" s="18"/>
      <c r="AA237" s="18"/>
      <c r="AB237" s="50"/>
    </row>
    <row r="238" spans="1:28" ht="15" customHeight="1">
      <c r="A238" s="2">
        <f t="shared" si="181"/>
        <v>224</v>
      </c>
      <c r="B238" s="64">
        <f t="shared" si="208"/>
        <v>45656</v>
      </c>
      <c r="C238" s="2">
        <f t="shared" si="209"/>
        <v>884</v>
      </c>
      <c r="D238" s="5">
        <f t="shared" si="210"/>
        <v>1302</v>
      </c>
      <c r="E238" s="35">
        <f t="shared" si="168"/>
        <v>466</v>
      </c>
      <c r="F238" s="35">
        <f t="shared" si="169"/>
        <v>526</v>
      </c>
      <c r="G238" s="35">
        <f t="shared" si="170"/>
        <v>1086</v>
      </c>
      <c r="H238" s="18">
        <f t="shared" si="171"/>
        <v>1720</v>
      </c>
      <c r="I238" s="18">
        <f t="shared" si="172"/>
        <v>1660</v>
      </c>
      <c r="J238" s="18">
        <f t="shared" si="173"/>
        <v>1100</v>
      </c>
      <c r="K238" s="18">
        <f t="shared" ref="K238:M238" si="245">K237</f>
        <v>2000</v>
      </c>
      <c r="L238" s="18">
        <f t="shared" si="245"/>
        <v>2000</v>
      </c>
      <c r="M238" s="18">
        <f t="shared" si="245"/>
        <v>2000</v>
      </c>
      <c r="N238" s="18">
        <f t="shared" si="175"/>
        <v>-280</v>
      </c>
      <c r="O238" s="18">
        <f t="shared" si="176"/>
        <v>-340</v>
      </c>
      <c r="P238" s="18">
        <f t="shared" si="177"/>
        <v>-900</v>
      </c>
      <c r="Q238" s="35">
        <f t="shared" si="212"/>
        <v>0</v>
      </c>
      <c r="R238" s="35">
        <f t="shared" si="212"/>
        <v>0</v>
      </c>
      <c r="S238" s="35">
        <f t="shared" si="212"/>
        <v>0</v>
      </c>
      <c r="T238" s="4">
        <f t="shared" si="178"/>
        <v>586</v>
      </c>
      <c r="U238" s="83">
        <f t="shared" si="215"/>
        <v>1600</v>
      </c>
      <c r="V238" s="83">
        <f t="shared" si="220"/>
        <v>1600</v>
      </c>
      <c r="W238" s="83">
        <f t="shared" si="221"/>
        <v>1600</v>
      </c>
      <c r="X238" s="4"/>
      <c r="Y238" s="18"/>
      <c r="Z238" s="18"/>
      <c r="AA238" s="18"/>
      <c r="AB238" s="50"/>
    </row>
    <row r="239" spans="1:28" ht="15" customHeight="1">
      <c r="A239" s="2">
        <f t="shared" si="181"/>
        <v>225</v>
      </c>
      <c r="B239" s="64">
        <f t="shared" si="208"/>
        <v>45657</v>
      </c>
      <c r="C239" s="2">
        <f t="shared" si="209"/>
        <v>884</v>
      </c>
      <c r="D239" s="5">
        <f t="shared" si="210"/>
        <v>1300</v>
      </c>
      <c r="E239" s="35">
        <f t="shared" si="168"/>
        <v>464</v>
      </c>
      <c r="F239" s="35">
        <f t="shared" si="169"/>
        <v>524</v>
      </c>
      <c r="G239" s="35">
        <f t="shared" si="170"/>
        <v>1084</v>
      </c>
      <c r="H239" s="18">
        <f t="shared" si="171"/>
        <v>1720</v>
      </c>
      <c r="I239" s="18">
        <f t="shared" si="172"/>
        <v>1660</v>
      </c>
      <c r="J239" s="18">
        <f t="shared" si="173"/>
        <v>1100</v>
      </c>
      <c r="K239" s="18">
        <f t="shared" ref="K239:M239" si="246">K238</f>
        <v>2000</v>
      </c>
      <c r="L239" s="18">
        <f t="shared" si="246"/>
        <v>2000</v>
      </c>
      <c r="M239" s="18">
        <f t="shared" si="246"/>
        <v>2000</v>
      </c>
      <c r="N239" s="18">
        <f t="shared" si="175"/>
        <v>-280</v>
      </c>
      <c r="O239" s="18">
        <f t="shared" si="176"/>
        <v>-340</v>
      </c>
      <c r="P239" s="18">
        <f t="shared" si="177"/>
        <v>-900</v>
      </c>
      <c r="Q239" s="35">
        <f t="shared" si="212"/>
        <v>0</v>
      </c>
      <c r="R239" s="35">
        <f t="shared" si="212"/>
        <v>0</v>
      </c>
      <c r="S239" s="35">
        <f t="shared" si="212"/>
        <v>0</v>
      </c>
      <c r="T239" s="4">
        <f t="shared" si="178"/>
        <v>584</v>
      </c>
      <c r="U239" s="83">
        <f t="shared" si="215"/>
        <v>1600</v>
      </c>
      <c r="V239" s="83">
        <f t="shared" si="220"/>
        <v>1600</v>
      </c>
      <c r="W239" s="83">
        <f t="shared" si="221"/>
        <v>1600</v>
      </c>
      <c r="X239" s="4"/>
      <c r="Y239" s="18"/>
      <c r="Z239" s="18"/>
      <c r="AA239" s="18"/>
      <c r="AB239" s="50"/>
    </row>
    <row r="240" spans="1:28" ht="13.15" customHeight="1">
      <c r="Q240" s="35">
        <f t="shared" si="212"/>
        <v>0</v>
      </c>
      <c r="R240" s="35">
        <f t="shared" si="212"/>
        <v>0</v>
      </c>
      <c r="S240" s="35">
        <f t="shared" si="212"/>
        <v>0</v>
      </c>
    </row>
    <row r="241" spans="17:19" ht="13.15" customHeight="1">
      <c r="Q241" s="35">
        <f t="shared" si="212"/>
        <v>0</v>
      </c>
      <c r="R241" s="35">
        <f t="shared" si="212"/>
        <v>0</v>
      </c>
      <c r="S241" s="35">
        <f t="shared" si="212"/>
        <v>0</v>
      </c>
    </row>
  </sheetData>
  <mergeCells count="27">
    <mergeCell ref="Y12:Y13"/>
    <mergeCell ref="Z12:Z13"/>
    <mergeCell ref="AA12:AA13"/>
    <mergeCell ref="AB12:AB13"/>
    <mergeCell ref="H12:J12"/>
    <mergeCell ref="K12:M12"/>
    <mergeCell ref="N12:P12"/>
    <mergeCell ref="Q12:S12"/>
    <mergeCell ref="T12:T13"/>
    <mergeCell ref="U12:W12"/>
    <mergeCell ref="X12:X13"/>
    <mergeCell ref="A6:H6"/>
    <mergeCell ref="I6:R6"/>
    <mergeCell ref="S6:AB6"/>
    <mergeCell ref="A7:AB7"/>
    <mergeCell ref="M10:N10"/>
    <mergeCell ref="A12:A13"/>
    <mergeCell ref="B12:B13"/>
    <mergeCell ref="C12:C13"/>
    <mergeCell ref="D12:D13"/>
    <mergeCell ref="E12:G12"/>
    <mergeCell ref="A2:AB2"/>
    <mergeCell ref="A3:AB3"/>
    <mergeCell ref="A4:AB4"/>
    <mergeCell ref="A5:H5"/>
    <mergeCell ref="I5:R5"/>
    <mergeCell ref="S5:AB5"/>
  </mergeCells>
  <printOptions horizontalCentered="1"/>
  <pageMargins left="0.39370078740157483" right="0.39370078740157483" top="0.78740157480314965" bottom="0.39370078740157483" header="0.31496062992125984" footer="0.31496062992125984"/>
  <pageSetup paperSize="9" scale="55" fitToHeight="0" orientation="landscape" blackAndWhite="1" r:id="rId1"/>
  <colBreaks count="1" manualBreakCount="1">
    <brk id="28" max="1048575" man="1"/>
  </colBreaks>
  <legacyDrawing r:id="rId2"/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8B78D71-8279-457D-9F88-CA9C47EEA6A8}">
  <sheetPr codeName="Sheet40">
    <tabColor rgb="FFFF0000"/>
    <pageSetUpPr fitToPage="1"/>
  </sheetPr>
  <dimension ref="A1:AF241"/>
  <sheetViews>
    <sheetView tabSelected="1" view="pageBreakPreview" zoomScale="80" zoomScaleNormal="83" zoomScaleSheetLayoutView="80" workbookViewId="0">
      <pane ySplit="13" topLeftCell="A14" activePane="bottomLeft" state="frozen"/>
      <selection activeCell="Q391" sqref="Q391:S391"/>
      <selection pane="bottomLeft" activeCell="W33" sqref="W33"/>
    </sheetView>
  </sheetViews>
  <sheetFormatPr defaultColWidth="9.28515625" defaultRowHeight="13.15" customHeight="1"/>
  <cols>
    <col min="1" max="1" width="4.28515625" style="66" customWidth="1"/>
    <col min="2" max="2" width="11" style="66" customWidth="1"/>
    <col min="3" max="3" width="8.85546875" style="59" customWidth="1"/>
    <col min="4" max="4" width="11.28515625" style="66" bestFit="1" customWidth="1"/>
    <col min="5" max="16" width="8.42578125" style="66" customWidth="1"/>
    <col min="17" max="19" width="7.42578125" style="62" customWidth="1"/>
    <col min="20" max="20" width="10.28515625" style="66" customWidth="1"/>
    <col min="21" max="24" width="9.28515625" style="66" customWidth="1"/>
    <col min="25" max="27" width="10.7109375" style="66" customWidth="1"/>
    <col min="28" max="28" width="12.140625" style="66" customWidth="1"/>
    <col min="29" max="29" width="8.28515625" style="66" customWidth="1"/>
    <col min="30" max="30" width="12.85546875" style="66" customWidth="1"/>
    <col min="31" max="31" width="8.7109375" style="66" customWidth="1"/>
    <col min="32" max="32" width="11.7109375" style="66" customWidth="1"/>
    <col min="33" max="33" width="8.28515625" style="66" bestFit="1" customWidth="1"/>
    <col min="34" max="34" width="9.28515625" style="66" customWidth="1"/>
    <col min="35" max="16384" width="9.28515625" style="66"/>
  </cols>
  <sheetData>
    <row r="1" spans="1:32" ht="19.5" customHeight="1">
      <c r="B1" s="66">
        <v>1</v>
      </c>
      <c r="C1" s="59">
        <f>+B1+1</f>
        <v>2</v>
      </c>
      <c r="D1" s="59">
        <f t="shared" ref="D1:AB1" si="0">+C1+1</f>
        <v>3</v>
      </c>
      <c r="E1" s="59">
        <f t="shared" si="0"/>
        <v>4</v>
      </c>
      <c r="F1" s="59">
        <f t="shared" si="0"/>
        <v>5</v>
      </c>
      <c r="G1" s="59">
        <f t="shared" si="0"/>
        <v>6</v>
      </c>
      <c r="H1" s="59">
        <f t="shared" si="0"/>
        <v>7</v>
      </c>
      <c r="I1" s="59">
        <f t="shared" si="0"/>
        <v>8</v>
      </c>
      <c r="J1" s="59">
        <f t="shared" si="0"/>
        <v>9</v>
      </c>
      <c r="K1" s="59">
        <f t="shared" si="0"/>
        <v>10</v>
      </c>
      <c r="L1" s="59">
        <f t="shared" si="0"/>
        <v>11</v>
      </c>
      <c r="M1" s="59">
        <f t="shared" si="0"/>
        <v>12</v>
      </c>
      <c r="N1" s="59">
        <f t="shared" si="0"/>
        <v>13</v>
      </c>
      <c r="O1" s="59">
        <f t="shared" si="0"/>
        <v>14</v>
      </c>
      <c r="P1" s="59">
        <f t="shared" si="0"/>
        <v>15</v>
      </c>
      <c r="Q1" s="59">
        <f t="shared" si="0"/>
        <v>16</v>
      </c>
      <c r="R1" s="59">
        <f t="shared" si="0"/>
        <v>17</v>
      </c>
      <c r="S1" s="59">
        <f t="shared" si="0"/>
        <v>18</v>
      </c>
      <c r="T1" s="59">
        <f t="shared" si="0"/>
        <v>19</v>
      </c>
      <c r="U1" s="59">
        <f t="shared" si="0"/>
        <v>20</v>
      </c>
      <c r="V1" s="59">
        <f t="shared" si="0"/>
        <v>21</v>
      </c>
      <c r="W1" s="59">
        <f t="shared" si="0"/>
        <v>22</v>
      </c>
      <c r="X1" s="59"/>
      <c r="Y1" s="59">
        <f>+W1+1</f>
        <v>23</v>
      </c>
      <c r="Z1" s="59">
        <f t="shared" si="0"/>
        <v>24</v>
      </c>
      <c r="AA1" s="59">
        <f t="shared" si="0"/>
        <v>25</v>
      </c>
      <c r="AB1" s="59">
        <f t="shared" si="0"/>
        <v>26</v>
      </c>
    </row>
    <row r="2" spans="1:32" ht="19.5" customHeight="1">
      <c r="A2" s="92" t="s">
        <v>13</v>
      </c>
      <c r="B2" s="92"/>
      <c r="C2" s="92"/>
      <c r="D2" s="92"/>
      <c r="E2" s="92"/>
      <c r="F2" s="92"/>
      <c r="G2" s="92"/>
      <c r="H2" s="92"/>
      <c r="I2" s="92"/>
      <c r="J2" s="92"/>
      <c r="K2" s="92"/>
      <c r="L2" s="92"/>
      <c r="M2" s="92"/>
      <c r="N2" s="92"/>
      <c r="O2" s="92"/>
      <c r="P2" s="92"/>
      <c r="Q2" s="92"/>
      <c r="R2" s="92"/>
      <c r="S2" s="92"/>
      <c r="T2" s="92"/>
      <c r="U2" s="92"/>
      <c r="V2" s="92"/>
      <c r="W2" s="92"/>
      <c r="X2" s="92"/>
      <c r="Y2" s="92"/>
      <c r="Z2" s="92"/>
      <c r="AA2" s="92"/>
      <c r="AB2" s="92"/>
    </row>
    <row r="3" spans="1:32" ht="19.5" customHeight="1">
      <c r="A3" s="92" t="s">
        <v>14</v>
      </c>
      <c r="B3" s="92"/>
      <c r="C3" s="92"/>
      <c r="D3" s="92"/>
      <c r="E3" s="92"/>
      <c r="F3" s="92"/>
      <c r="G3" s="92"/>
      <c r="H3" s="92"/>
      <c r="I3" s="92"/>
      <c r="J3" s="92"/>
      <c r="K3" s="92"/>
      <c r="L3" s="92"/>
      <c r="M3" s="92"/>
      <c r="N3" s="92"/>
      <c r="O3" s="92"/>
      <c r="P3" s="92"/>
      <c r="Q3" s="92"/>
      <c r="R3" s="92"/>
      <c r="S3" s="92"/>
      <c r="T3" s="92"/>
      <c r="U3" s="92"/>
      <c r="V3" s="92"/>
      <c r="W3" s="92"/>
      <c r="X3" s="92"/>
      <c r="Y3" s="92"/>
      <c r="Z3" s="92"/>
      <c r="AA3" s="92"/>
      <c r="AB3" s="92"/>
    </row>
    <row r="4" spans="1:32" ht="19.5" customHeight="1">
      <c r="A4" s="92" t="str">
        <f>UPPER("GÓI THẦU XL03 :Thi Công Xây Dựng Đoạn Tuyến Km114+200 - Km126+223 Bao Gồm Tuyến Nối Nút Giao IC12  Với QL1 (bao gồm khảo sát, thiết kế BVTC)")</f>
        <v>GÓI THẦU XL03 :THI CÔNG XÂY DỰNG ĐOẠN TUYẾN KM114+200 - KM126+223 BAO GỒM TUYẾN NỐI NÚT GIAO IC12  VỚI QL1 (BAO GỒM KHẢO SÁT, THIẾT KẾ BVTC)</v>
      </c>
      <c r="B4" s="92"/>
      <c r="C4" s="92"/>
      <c r="D4" s="92"/>
      <c r="E4" s="92"/>
      <c r="F4" s="92"/>
      <c r="G4" s="92"/>
      <c r="H4" s="92"/>
      <c r="I4" s="92"/>
      <c r="J4" s="92"/>
      <c r="K4" s="92"/>
      <c r="L4" s="92"/>
      <c r="M4" s="92"/>
      <c r="N4" s="92"/>
      <c r="O4" s="92"/>
      <c r="P4" s="92"/>
      <c r="Q4" s="92"/>
      <c r="R4" s="92"/>
      <c r="S4" s="92"/>
      <c r="T4" s="92"/>
      <c r="U4" s="92"/>
      <c r="V4" s="92"/>
      <c r="W4" s="92"/>
      <c r="X4" s="92"/>
      <c r="Y4" s="92"/>
      <c r="Z4" s="92"/>
      <c r="AA4" s="92"/>
      <c r="AB4" s="92"/>
    </row>
    <row r="5" spans="1:32" ht="18.75" customHeight="1">
      <c r="A5" s="93" t="s">
        <v>22</v>
      </c>
      <c r="B5" s="94"/>
      <c r="C5" s="94"/>
      <c r="D5" s="94"/>
      <c r="E5" s="94"/>
      <c r="F5" s="94"/>
      <c r="G5" s="94"/>
      <c r="H5" s="95"/>
      <c r="I5" s="96" t="s">
        <v>24</v>
      </c>
      <c r="J5" s="97"/>
      <c r="K5" s="97"/>
      <c r="L5" s="97"/>
      <c r="M5" s="97"/>
      <c r="N5" s="97"/>
      <c r="O5" s="97"/>
      <c r="P5" s="97"/>
      <c r="Q5" s="97"/>
      <c r="R5" s="98"/>
      <c r="S5" s="96" t="s">
        <v>25</v>
      </c>
      <c r="T5" s="97"/>
      <c r="U5" s="97"/>
      <c r="V5" s="97"/>
      <c r="W5" s="97"/>
      <c r="X5" s="97"/>
      <c r="Y5" s="97"/>
      <c r="Z5" s="97"/>
      <c r="AA5" s="97"/>
      <c r="AB5" s="98"/>
    </row>
    <row r="6" spans="1:32" ht="17.25" customHeight="1">
      <c r="A6" s="104" t="s">
        <v>23</v>
      </c>
      <c r="B6" s="105"/>
      <c r="C6" s="105"/>
      <c r="D6" s="105"/>
      <c r="E6" s="105"/>
      <c r="F6" s="105"/>
      <c r="G6" s="105"/>
      <c r="H6" s="106"/>
      <c r="I6" s="107" t="str">
        <f>UPPER("Liên danh Phân viện KHCN GTVT phía Nam - Công ty Cổ phần Tư vấn kỹ thuật và xây dựng Hồng Hà")</f>
        <v>LIÊN DANH PHÂN VIỆN KHCN GTVT PHÍA NAM - CÔNG TY CỔ PHẦN TƯ VẤN KỸ THUẬT VÀ XÂY DỰNG HỒNG HÀ</v>
      </c>
      <c r="J6" s="108"/>
      <c r="K6" s="108"/>
      <c r="L6" s="108"/>
      <c r="M6" s="108"/>
      <c r="N6" s="108"/>
      <c r="O6" s="108"/>
      <c r="P6" s="108"/>
      <c r="Q6" s="108"/>
      <c r="R6" s="109"/>
      <c r="S6" s="110" t="s">
        <v>34</v>
      </c>
      <c r="T6" s="111"/>
      <c r="U6" s="111"/>
      <c r="V6" s="111"/>
      <c r="W6" s="111"/>
      <c r="X6" s="111"/>
      <c r="Y6" s="111"/>
      <c r="Z6" s="111"/>
      <c r="AA6" s="111"/>
      <c r="AB6" s="112"/>
    </row>
    <row r="7" spans="1:32" ht="21" customHeight="1">
      <c r="A7" s="113" t="s">
        <v>15</v>
      </c>
      <c r="B7" s="114"/>
      <c r="C7" s="114"/>
      <c r="D7" s="114"/>
      <c r="E7" s="114"/>
      <c r="F7" s="114"/>
      <c r="G7" s="114"/>
      <c r="H7" s="114"/>
      <c r="I7" s="114"/>
      <c r="J7" s="114"/>
      <c r="K7" s="114"/>
      <c r="L7" s="114"/>
      <c r="M7" s="114"/>
      <c r="N7" s="114"/>
      <c r="O7" s="114"/>
      <c r="P7" s="114"/>
      <c r="Q7" s="114"/>
      <c r="R7" s="114"/>
      <c r="S7" s="114"/>
      <c r="T7" s="114"/>
      <c r="U7" s="114"/>
      <c r="V7" s="114"/>
      <c r="W7" s="114"/>
      <c r="X7" s="114"/>
      <c r="Y7" s="114"/>
      <c r="Z7" s="114"/>
      <c r="AA7" s="114"/>
      <c r="AB7" s="115"/>
    </row>
    <row r="8" spans="1:32" ht="15">
      <c r="A8" s="11" t="s">
        <v>16</v>
      </c>
      <c r="B8" s="12"/>
      <c r="C8" s="12"/>
      <c r="D8" s="12"/>
      <c r="E8" s="12"/>
      <c r="F8" s="12"/>
      <c r="G8" s="12"/>
      <c r="H8" s="12"/>
      <c r="I8" s="12"/>
      <c r="J8" s="13"/>
      <c r="K8" s="13" t="s">
        <v>17</v>
      </c>
      <c r="L8" s="13"/>
      <c r="M8" s="13"/>
      <c r="N8" s="13"/>
      <c r="O8" s="12"/>
      <c r="P8" s="12"/>
      <c r="Q8" s="12"/>
      <c r="R8" s="12"/>
      <c r="S8" s="12"/>
      <c r="T8" s="12"/>
      <c r="U8" s="12"/>
      <c r="V8" s="12"/>
      <c r="W8" s="14"/>
      <c r="X8" s="14"/>
      <c r="Y8" s="14"/>
      <c r="Z8" s="14"/>
      <c r="AA8" s="14"/>
      <c r="AB8" s="67"/>
    </row>
    <row r="9" spans="1:32" ht="15">
      <c r="A9" s="9" t="s">
        <v>18</v>
      </c>
      <c r="B9" s="10"/>
      <c r="C9" s="10" t="s">
        <v>35</v>
      </c>
      <c r="D9" s="10"/>
      <c r="E9" s="10"/>
      <c r="F9" s="10"/>
      <c r="G9" s="10"/>
      <c r="H9" s="10"/>
      <c r="I9" s="10"/>
      <c r="J9" s="15"/>
      <c r="K9" s="15" t="s">
        <v>19</v>
      </c>
      <c r="L9" s="15"/>
      <c r="M9" s="17">
        <f>C14</f>
        <v>884</v>
      </c>
      <c r="N9" s="15"/>
      <c r="O9" s="10"/>
      <c r="P9" s="10"/>
      <c r="Q9" s="10"/>
      <c r="R9" s="10"/>
      <c r="S9" s="10"/>
      <c r="T9" s="10"/>
      <c r="U9" s="10"/>
      <c r="V9" s="10"/>
      <c r="W9" s="16"/>
      <c r="X9" s="16"/>
      <c r="Y9" s="16"/>
      <c r="Z9" s="16"/>
      <c r="AA9" s="16"/>
      <c r="AB9" s="68"/>
    </row>
    <row r="10" spans="1:32" ht="15">
      <c r="A10" s="9" t="s">
        <v>20</v>
      </c>
      <c r="B10" s="10"/>
      <c r="C10" s="10" t="s">
        <v>50</v>
      </c>
      <c r="D10" s="10"/>
      <c r="E10" s="10"/>
      <c r="F10" s="10"/>
      <c r="G10" s="10"/>
      <c r="H10" s="10"/>
      <c r="I10" s="10"/>
      <c r="J10" s="15"/>
      <c r="K10" s="15" t="s">
        <v>21</v>
      </c>
      <c r="L10" s="15"/>
      <c r="M10" s="116">
        <f>B14</f>
        <v>45432</v>
      </c>
      <c r="N10" s="116"/>
      <c r="O10" s="10"/>
      <c r="P10" s="10"/>
      <c r="Q10" s="10"/>
      <c r="R10" s="10"/>
      <c r="S10" s="10"/>
      <c r="T10" s="10"/>
      <c r="U10" s="10"/>
      <c r="V10" s="10"/>
      <c r="W10" s="16"/>
      <c r="X10" s="16"/>
      <c r="Y10" s="16"/>
      <c r="Z10" s="16"/>
      <c r="AA10" s="16"/>
      <c r="AB10" s="68"/>
    </row>
    <row r="11" spans="1:32" ht="11.25" customHeight="1">
      <c r="A11" s="69"/>
      <c r="B11" s="70"/>
      <c r="C11" s="71"/>
      <c r="D11" s="70"/>
      <c r="E11" s="70"/>
      <c r="F11" s="70"/>
      <c r="G11" s="70"/>
      <c r="H11" s="70"/>
      <c r="I11" s="70"/>
      <c r="J11" s="70"/>
      <c r="K11" s="70"/>
      <c r="L11" s="70"/>
      <c r="M11" s="70"/>
      <c r="N11" s="70"/>
      <c r="O11" s="70"/>
      <c r="P11" s="70"/>
      <c r="Q11" s="60"/>
      <c r="R11" s="60"/>
      <c r="S11" s="60"/>
      <c r="T11" s="70"/>
      <c r="U11" s="70"/>
      <c r="V11" s="70"/>
      <c r="W11" s="70"/>
      <c r="X11" s="70"/>
      <c r="Y11" s="70"/>
      <c r="Z11" s="70"/>
      <c r="AA11" s="70"/>
      <c r="AB11" s="72"/>
    </row>
    <row r="12" spans="1:32" ht="47.25" customHeight="1">
      <c r="A12" s="99" t="s">
        <v>10</v>
      </c>
      <c r="B12" s="99" t="s">
        <v>9</v>
      </c>
      <c r="C12" s="99" t="s">
        <v>8</v>
      </c>
      <c r="D12" s="99" t="s">
        <v>31</v>
      </c>
      <c r="E12" s="101" t="s">
        <v>30</v>
      </c>
      <c r="F12" s="102"/>
      <c r="G12" s="103"/>
      <c r="H12" s="101" t="s">
        <v>29</v>
      </c>
      <c r="I12" s="102"/>
      <c r="J12" s="103"/>
      <c r="K12" s="101" t="s">
        <v>28</v>
      </c>
      <c r="L12" s="102"/>
      <c r="M12" s="103"/>
      <c r="N12" s="101" t="s">
        <v>27</v>
      </c>
      <c r="O12" s="102"/>
      <c r="P12" s="103"/>
      <c r="Q12" s="117" t="s">
        <v>32</v>
      </c>
      <c r="R12" s="118"/>
      <c r="S12" s="119"/>
      <c r="T12" s="99" t="s">
        <v>7</v>
      </c>
      <c r="U12" s="120" t="s">
        <v>26</v>
      </c>
      <c r="V12" s="121"/>
      <c r="W12" s="122"/>
      <c r="X12" s="99" t="s">
        <v>12</v>
      </c>
      <c r="Y12" s="99" t="s">
        <v>6</v>
      </c>
      <c r="Z12" s="99" t="s">
        <v>5</v>
      </c>
      <c r="AA12" s="99" t="s">
        <v>51</v>
      </c>
      <c r="AB12" s="99" t="s">
        <v>3</v>
      </c>
    </row>
    <row r="13" spans="1:32" ht="33" customHeight="1">
      <c r="A13" s="100"/>
      <c r="B13" s="100"/>
      <c r="C13" s="100"/>
      <c r="D13" s="100"/>
      <c r="E13" s="43" t="s">
        <v>2</v>
      </c>
      <c r="F13" s="43" t="s">
        <v>1</v>
      </c>
      <c r="G13" s="43" t="s">
        <v>0</v>
      </c>
      <c r="H13" s="43" t="s">
        <v>2</v>
      </c>
      <c r="I13" s="43" t="s">
        <v>1</v>
      </c>
      <c r="J13" s="43" t="s">
        <v>0</v>
      </c>
      <c r="K13" s="43" t="s">
        <v>2</v>
      </c>
      <c r="L13" s="43" t="s">
        <v>1</v>
      </c>
      <c r="M13" s="43" t="s">
        <v>0</v>
      </c>
      <c r="N13" s="43" t="s">
        <v>2</v>
      </c>
      <c r="O13" s="43" t="s">
        <v>1</v>
      </c>
      <c r="P13" s="43" t="s">
        <v>0</v>
      </c>
      <c r="Q13" s="43" t="s">
        <v>2</v>
      </c>
      <c r="R13" s="43" t="s">
        <v>1</v>
      </c>
      <c r="S13" s="43" t="s">
        <v>0</v>
      </c>
      <c r="T13" s="100"/>
      <c r="U13" s="43" t="s">
        <v>2</v>
      </c>
      <c r="V13" s="43" t="s">
        <v>1</v>
      </c>
      <c r="W13" s="43" t="s">
        <v>0</v>
      </c>
      <c r="X13" s="100"/>
      <c r="Y13" s="100"/>
      <c r="Z13" s="100"/>
      <c r="AA13" s="100"/>
      <c r="AB13" s="100"/>
    </row>
    <row r="14" spans="1:32" ht="15">
      <c r="A14" s="73">
        <v>0</v>
      </c>
      <c r="B14" s="74">
        <v>45432</v>
      </c>
      <c r="C14" s="75">
        <v>884</v>
      </c>
      <c r="D14" s="76">
        <v>1750</v>
      </c>
      <c r="E14" s="61">
        <f>C14+D14-H14</f>
        <v>884</v>
      </c>
      <c r="F14" s="61">
        <f>C14+D14-I14</f>
        <v>1494</v>
      </c>
      <c r="G14" s="61">
        <f>D14+C14-J14</f>
        <v>1534</v>
      </c>
      <c r="H14" s="42">
        <f t="shared" ref="H14:J29" si="1">K14+N14</f>
        <v>1750</v>
      </c>
      <c r="I14" s="42">
        <f t="shared" si="1"/>
        <v>1140</v>
      </c>
      <c r="J14" s="42">
        <f t="shared" si="1"/>
        <v>1100</v>
      </c>
      <c r="K14" s="42">
        <v>2000</v>
      </c>
      <c r="L14" s="42">
        <v>2000</v>
      </c>
      <c r="M14" s="42">
        <v>2000</v>
      </c>
      <c r="N14" s="42">
        <v>-250</v>
      </c>
      <c r="O14" s="42">
        <v>-860</v>
      </c>
      <c r="P14" s="42">
        <v>-900</v>
      </c>
      <c r="Q14" s="61">
        <v>0</v>
      </c>
      <c r="R14" s="61">
        <v>0</v>
      </c>
      <c r="S14" s="61">
        <v>0</v>
      </c>
      <c r="T14" s="58">
        <f>D14+C14-V14</f>
        <v>3494</v>
      </c>
      <c r="U14" s="58">
        <f>N14</f>
        <v>-250</v>
      </c>
      <c r="V14" s="58">
        <f t="shared" ref="V14:W14" si="2">O14</f>
        <v>-860</v>
      </c>
      <c r="W14" s="58">
        <f t="shared" si="2"/>
        <v>-900</v>
      </c>
      <c r="X14" s="58"/>
      <c r="Y14" s="77"/>
      <c r="Z14" s="42"/>
      <c r="AA14" s="42"/>
      <c r="AB14" s="48" t="s">
        <v>11</v>
      </c>
      <c r="AF14" s="78"/>
    </row>
    <row r="15" spans="1:32" ht="15">
      <c r="A15" s="73">
        <v>1</v>
      </c>
      <c r="B15" s="74">
        <f>B14+1</f>
        <v>45433</v>
      </c>
      <c r="C15" s="75">
        <f>C14</f>
        <v>884</v>
      </c>
      <c r="D15" s="76">
        <f>D14-2</f>
        <v>1748</v>
      </c>
      <c r="E15" s="61">
        <f>C15+D15-H15</f>
        <v>882</v>
      </c>
      <c r="F15" s="61">
        <f>C15+D15-I15</f>
        <v>1492</v>
      </c>
      <c r="G15" s="61">
        <f>D15+C15-J15</f>
        <v>1532</v>
      </c>
      <c r="H15" s="42">
        <f t="shared" si="1"/>
        <v>1750</v>
      </c>
      <c r="I15" s="42">
        <f t="shared" si="1"/>
        <v>1140</v>
      </c>
      <c r="J15" s="42">
        <f t="shared" si="1"/>
        <v>1100</v>
      </c>
      <c r="K15" s="42">
        <f>K14</f>
        <v>2000</v>
      </c>
      <c r="L15" s="42">
        <f>L14</f>
        <v>2000</v>
      </c>
      <c r="M15" s="42">
        <f>M14</f>
        <v>2000</v>
      </c>
      <c r="N15" s="42">
        <f>N14-Q15</f>
        <v>-250</v>
      </c>
      <c r="O15" s="42">
        <f t="shared" ref="O15:P30" si="3">O14-R15</f>
        <v>-860</v>
      </c>
      <c r="P15" s="42">
        <f t="shared" si="3"/>
        <v>-900</v>
      </c>
      <c r="Q15" s="61">
        <f>Q14</f>
        <v>0</v>
      </c>
      <c r="R15" s="61">
        <f t="shared" ref="R15:S15" si="4">R14</f>
        <v>0</v>
      </c>
      <c r="S15" s="61">
        <f t="shared" si="4"/>
        <v>0</v>
      </c>
      <c r="T15" s="58">
        <f t="shared" ref="T15:T78" si="5">D15+C15-V15</f>
        <v>3492</v>
      </c>
      <c r="U15" s="83">
        <f t="shared" ref="U15:W15" si="6">U14+$X15*1000-Q15</f>
        <v>-250</v>
      </c>
      <c r="V15" s="83">
        <f t="shared" si="6"/>
        <v>-860</v>
      </c>
      <c r="W15" s="83">
        <f t="shared" si="6"/>
        <v>-900</v>
      </c>
      <c r="X15" s="58"/>
      <c r="Y15" s="77"/>
      <c r="Z15" s="42"/>
      <c r="AA15" s="42"/>
      <c r="AB15" s="49"/>
    </row>
    <row r="16" spans="1:32" ht="15">
      <c r="A16" s="73">
        <v>2</v>
      </c>
      <c r="B16" s="74">
        <f t="shared" ref="B16:B79" si="7">B15+1</f>
        <v>45434</v>
      </c>
      <c r="C16" s="75">
        <f t="shared" ref="C16:C79" si="8">C15</f>
        <v>884</v>
      </c>
      <c r="D16" s="76">
        <f t="shared" ref="D16:D79" si="9">D15-2</f>
        <v>1746</v>
      </c>
      <c r="E16" s="61">
        <f>C16+D16-H16</f>
        <v>880</v>
      </c>
      <c r="F16" s="61">
        <f>C16+D16-I16</f>
        <v>1490</v>
      </c>
      <c r="G16" s="61">
        <f>D16+C16-J16</f>
        <v>1530</v>
      </c>
      <c r="H16" s="42">
        <f t="shared" si="1"/>
        <v>1750</v>
      </c>
      <c r="I16" s="42">
        <f t="shared" si="1"/>
        <v>1140</v>
      </c>
      <c r="J16" s="42">
        <f t="shared" si="1"/>
        <v>1100</v>
      </c>
      <c r="K16" s="42">
        <f t="shared" ref="K16:M31" si="10">K15</f>
        <v>2000</v>
      </c>
      <c r="L16" s="42">
        <f t="shared" si="10"/>
        <v>2000</v>
      </c>
      <c r="M16" s="42">
        <f t="shared" si="10"/>
        <v>2000</v>
      </c>
      <c r="N16" s="42">
        <f>N15-Q16</f>
        <v>-250</v>
      </c>
      <c r="O16" s="42">
        <f t="shared" si="3"/>
        <v>-860</v>
      </c>
      <c r="P16" s="42">
        <f t="shared" si="3"/>
        <v>-900</v>
      </c>
      <c r="Q16" s="61">
        <f t="shared" ref="Q16:S16" si="11">Q15</f>
        <v>0</v>
      </c>
      <c r="R16" s="61">
        <f t="shared" si="11"/>
        <v>0</v>
      </c>
      <c r="S16" s="61">
        <f t="shared" si="11"/>
        <v>0</v>
      </c>
      <c r="T16" s="58">
        <f t="shared" si="5"/>
        <v>3490</v>
      </c>
      <c r="U16" s="83">
        <f t="shared" ref="U16:U79" si="12">U15+$X16*1000-Q16</f>
        <v>-250</v>
      </c>
      <c r="V16" s="83">
        <f t="shared" ref="V16:V79" si="13">V15+$X16*1000-R16</f>
        <v>-860</v>
      </c>
      <c r="W16" s="83">
        <f t="shared" ref="W16:W79" si="14">W15+$X16*1000-S16</f>
        <v>-900</v>
      </c>
      <c r="X16" s="58"/>
      <c r="Y16" s="77"/>
      <c r="Z16" s="42"/>
      <c r="AA16" s="42"/>
      <c r="AB16" s="50"/>
      <c r="AD16" s="79"/>
    </row>
    <row r="17" spans="1:30" ht="15.75">
      <c r="A17" s="73">
        <v>3</v>
      </c>
      <c r="B17" s="74">
        <f t="shared" si="7"/>
        <v>45435</v>
      </c>
      <c r="C17" s="75">
        <f t="shared" si="8"/>
        <v>884</v>
      </c>
      <c r="D17" s="76">
        <f t="shared" si="9"/>
        <v>1744</v>
      </c>
      <c r="E17" s="61">
        <f t="shared" ref="E17:E80" si="15">C17+D17-H17</f>
        <v>878</v>
      </c>
      <c r="F17" s="61">
        <f t="shared" ref="F17:F80" si="16">C17+D17-I17</f>
        <v>1488</v>
      </c>
      <c r="G17" s="61">
        <f t="shared" ref="G17:G80" si="17">D17+C17-J17</f>
        <v>1528</v>
      </c>
      <c r="H17" s="42">
        <f t="shared" si="1"/>
        <v>1750</v>
      </c>
      <c r="I17" s="42">
        <f t="shared" si="1"/>
        <v>1140</v>
      </c>
      <c r="J17" s="42">
        <f t="shared" si="1"/>
        <v>1100</v>
      </c>
      <c r="K17" s="42">
        <f t="shared" si="10"/>
        <v>2000</v>
      </c>
      <c r="L17" s="42">
        <f t="shared" si="10"/>
        <v>2000</v>
      </c>
      <c r="M17" s="42">
        <f t="shared" si="10"/>
        <v>2000</v>
      </c>
      <c r="N17" s="42">
        <f t="shared" ref="N17:P32" si="18">N16-Q17</f>
        <v>-250</v>
      </c>
      <c r="O17" s="42">
        <f t="shared" si="3"/>
        <v>-860</v>
      </c>
      <c r="P17" s="42">
        <f t="shared" si="3"/>
        <v>-900</v>
      </c>
      <c r="Q17" s="61">
        <f t="shared" ref="Q17:S17" si="19">Q16</f>
        <v>0</v>
      </c>
      <c r="R17" s="65">
        <f t="shared" si="19"/>
        <v>0</v>
      </c>
      <c r="S17" s="65">
        <f t="shared" si="19"/>
        <v>0</v>
      </c>
      <c r="T17" s="58">
        <f t="shared" si="5"/>
        <v>3488</v>
      </c>
      <c r="U17" s="83">
        <f t="shared" si="12"/>
        <v>-250</v>
      </c>
      <c r="V17" s="83">
        <f t="shared" si="13"/>
        <v>-860</v>
      </c>
      <c r="W17" s="83">
        <f t="shared" si="14"/>
        <v>-900</v>
      </c>
      <c r="X17" s="58"/>
      <c r="Y17" s="42"/>
      <c r="Z17" s="42"/>
      <c r="AA17" s="42"/>
      <c r="AB17" s="50"/>
      <c r="AD17" s="57">
        <v>45435</v>
      </c>
    </row>
    <row r="18" spans="1:30" ht="16.5" customHeight="1">
      <c r="A18" s="73">
        <v>4</v>
      </c>
      <c r="B18" s="74">
        <f t="shared" si="7"/>
        <v>45436</v>
      </c>
      <c r="C18" s="75">
        <f t="shared" si="8"/>
        <v>884</v>
      </c>
      <c r="D18" s="76">
        <f t="shared" si="9"/>
        <v>1742</v>
      </c>
      <c r="E18" s="61">
        <f t="shared" si="15"/>
        <v>876</v>
      </c>
      <c r="F18" s="61">
        <f t="shared" si="16"/>
        <v>1486</v>
      </c>
      <c r="G18" s="61">
        <f t="shared" si="17"/>
        <v>1526</v>
      </c>
      <c r="H18" s="42">
        <f t="shared" si="1"/>
        <v>1750</v>
      </c>
      <c r="I18" s="42">
        <f t="shared" si="1"/>
        <v>1140</v>
      </c>
      <c r="J18" s="42">
        <f t="shared" si="1"/>
        <v>1100</v>
      </c>
      <c r="K18" s="42">
        <f t="shared" si="10"/>
        <v>2000</v>
      </c>
      <c r="L18" s="42">
        <f t="shared" si="10"/>
        <v>2000</v>
      </c>
      <c r="M18" s="42">
        <f t="shared" si="10"/>
        <v>2000</v>
      </c>
      <c r="N18" s="42">
        <f t="shared" si="18"/>
        <v>-250</v>
      </c>
      <c r="O18" s="42">
        <f t="shared" si="3"/>
        <v>-860</v>
      </c>
      <c r="P18" s="42">
        <f t="shared" si="3"/>
        <v>-900</v>
      </c>
      <c r="Q18" s="61">
        <f t="shared" ref="Q18:S18" si="20">Q17</f>
        <v>0</v>
      </c>
      <c r="R18" s="61">
        <f t="shared" si="20"/>
        <v>0</v>
      </c>
      <c r="S18" s="61">
        <f t="shared" si="20"/>
        <v>0</v>
      </c>
      <c r="T18" s="58">
        <f t="shared" si="5"/>
        <v>3326</v>
      </c>
      <c r="U18" s="83">
        <f t="shared" si="12"/>
        <v>-90</v>
      </c>
      <c r="V18" s="84">
        <f>V17+X18*1000-R18</f>
        <v>-700</v>
      </c>
      <c r="W18" s="84">
        <f>W17+0.2*1000-S18</f>
        <v>-700</v>
      </c>
      <c r="X18" s="91">
        <v>0.16</v>
      </c>
      <c r="Y18" s="42"/>
      <c r="Z18" s="42"/>
      <c r="AA18" s="42"/>
      <c r="AB18" s="50">
        <v>9</v>
      </c>
      <c r="AD18" s="57">
        <v>45439</v>
      </c>
    </row>
    <row r="19" spans="1:30" ht="16.5" customHeight="1">
      <c r="A19" s="73">
        <v>5</v>
      </c>
      <c r="B19" s="74">
        <f t="shared" si="7"/>
        <v>45437</v>
      </c>
      <c r="C19" s="75">
        <f t="shared" si="8"/>
        <v>884</v>
      </c>
      <c r="D19" s="76">
        <f t="shared" si="9"/>
        <v>1740</v>
      </c>
      <c r="E19" s="61">
        <f t="shared" si="15"/>
        <v>874</v>
      </c>
      <c r="F19" s="61">
        <f t="shared" si="16"/>
        <v>1484</v>
      </c>
      <c r="G19" s="61">
        <f t="shared" si="17"/>
        <v>1524</v>
      </c>
      <c r="H19" s="42">
        <f t="shared" si="1"/>
        <v>1750</v>
      </c>
      <c r="I19" s="42">
        <f t="shared" si="1"/>
        <v>1140</v>
      </c>
      <c r="J19" s="42">
        <f t="shared" si="1"/>
        <v>1100</v>
      </c>
      <c r="K19" s="42">
        <f t="shared" si="10"/>
        <v>2000</v>
      </c>
      <c r="L19" s="42">
        <f t="shared" si="10"/>
        <v>2000</v>
      </c>
      <c r="M19" s="42">
        <f t="shared" si="10"/>
        <v>2000</v>
      </c>
      <c r="N19" s="42">
        <f t="shared" si="18"/>
        <v>-250</v>
      </c>
      <c r="O19" s="42">
        <f t="shared" si="3"/>
        <v>-860</v>
      </c>
      <c r="P19" s="42">
        <f t="shared" si="3"/>
        <v>-900</v>
      </c>
      <c r="Q19" s="61">
        <f t="shared" ref="Q19:S19" si="21">Q18</f>
        <v>0</v>
      </c>
      <c r="R19" s="61">
        <f t="shared" si="21"/>
        <v>0</v>
      </c>
      <c r="S19" s="61">
        <f t="shared" si="21"/>
        <v>0</v>
      </c>
      <c r="T19" s="58">
        <f t="shared" si="5"/>
        <v>3324</v>
      </c>
      <c r="U19" s="83">
        <f t="shared" si="12"/>
        <v>-90</v>
      </c>
      <c r="V19" s="83">
        <f t="shared" si="13"/>
        <v>-700</v>
      </c>
      <c r="W19" s="83">
        <f t="shared" si="14"/>
        <v>-700</v>
      </c>
      <c r="X19" s="58"/>
      <c r="Y19" s="42"/>
      <c r="Z19" s="42"/>
      <c r="AA19" s="42"/>
      <c r="AB19" s="50"/>
      <c r="AD19" s="57">
        <v>45444</v>
      </c>
    </row>
    <row r="20" spans="1:30" ht="16.5" customHeight="1">
      <c r="A20" s="73">
        <v>6</v>
      </c>
      <c r="B20" s="74">
        <f t="shared" si="7"/>
        <v>45438</v>
      </c>
      <c r="C20" s="75">
        <f t="shared" si="8"/>
        <v>884</v>
      </c>
      <c r="D20" s="76">
        <f t="shared" si="9"/>
        <v>1738</v>
      </c>
      <c r="E20" s="61">
        <f t="shared" si="15"/>
        <v>872</v>
      </c>
      <c r="F20" s="61">
        <f t="shared" si="16"/>
        <v>1482</v>
      </c>
      <c r="G20" s="61">
        <f t="shared" si="17"/>
        <v>1522</v>
      </c>
      <c r="H20" s="42">
        <f t="shared" si="1"/>
        <v>1750</v>
      </c>
      <c r="I20" s="42">
        <f t="shared" si="1"/>
        <v>1140</v>
      </c>
      <c r="J20" s="42">
        <f t="shared" si="1"/>
        <v>1100</v>
      </c>
      <c r="K20" s="42">
        <f t="shared" si="10"/>
        <v>2000</v>
      </c>
      <c r="L20" s="42">
        <f t="shared" si="10"/>
        <v>2000</v>
      </c>
      <c r="M20" s="42">
        <f t="shared" si="10"/>
        <v>2000</v>
      </c>
      <c r="N20" s="42">
        <f t="shared" si="18"/>
        <v>-250</v>
      </c>
      <c r="O20" s="42">
        <f t="shared" si="3"/>
        <v>-860</v>
      </c>
      <c r="P20" s="42">
        <f t="shared" si="3"/>
        <v>-900</v>
      </c>
      <c r="Q20" s="61">
        <f t="shared" ref="Q20:S20" si="22">Q19</f>
        <v>0</v>
      </c>
      <c r="R20" s="61">
        <f t="shared" si="22"/>
        <v>0</v>
      </c>
      <c r="S20" s="61">
        <f t="shared" si="22"/>
        <v>0</v>
      </c>
      <c r="T20" s="58">
        <f t="shared" si="5"/>
        <v>3322</v>
      </c>
      <c r="U20" s="83">
        <f t="shared" si="12"/>
        <v>-90</v>
      </c>
      <c r="V20" s="83">
        <f t="shared" si="13"/>
        <v>-700</v>
      </c>
      <c r="W20" s="83">
        <f t="shared" si="14"/>
        <v>-700</v>
      </c>
      <c r="X20" s="58"/>
      <c r="Y20" s="42"/>
      <c r="Z20" s="42"/>
      <c r="AA20" s="42"/>
      <c r="AB20" s="50"/>
      <c r="AD20" s="57">
        <v>45448</v>
      </c>
    </row>
    <row r="21" spans="1:30" ht="15.75">
      <c r="A21" s="73">
        <v>7</v>
      </c>
      <c r="B21" s="74">
        <f t="shared" si="7"/>
        <v>45439</v>
      </c>
      <c r="C21" s="75">
        <f t="shared" si="8"/>
        <v>884</v>
      </c>
      <c r="D21" s="76">
        <f t="shared" si="9"/>
        <v>1736</v>
      </c>
      <c r="E21" s="61">
        <f t="shared" si="15"/>
        <v>870</v>
      </c>
      <c r="F21" s="61">
        <f t="shared" si="16"/>
        <v>1480</v>
      </c>
      <c r="G21" s="61">
        <f t="shared" si="17"/>
        <v>1520</v>
      </c>
      <c r="H21" s="42">
        <f t="shared" si="1"/>
        <v>1750</v>
      </c>
      <c r="I21" s="42">
        <f t="shared" si="1"/>
        <v>1140</v>
      </c>
      <c r="J21" s="42">
        <f t="shared" si="1"/>
        <v>1100</v>
      </c>
      <c r="K21" s="42">
        <f t="shared" si="10"/>
        <v>2000</v>
      </c>
      <c r="L21" s="42">
        <f t="shared" si="10"/>
        <v>2000</v>
      </c>
      <c r="M21" s="42">
        <f t="shared" si="10"/>
        <v>2000</v>
      </c>
      <c r="N21" s="42">
        <f t="shared" si="18"/>
        <v>-250</v>
      </c>
      <c r="O21" s="42">
        <f t="shared" si="3"/>
        <v>-860</v>
      </c>
      <c r="P21" s="42">
        <f t="shared" si="3"/>
        <v>-900</v>
      </c>
      <c r="Q21" s="61">
        <f t="shared" ref="Q21:S21" si="23">Q20</f>
        <v>0</v>
      </c>
      <c r="R21" s="61">
        <f t="shared" si="23"/>
        <v>0</v>
      </c>
      <c r="S21" s="61">
        <f t="shared" si="23"/>
        <v>0</v>
      </c>
      <c r="T21" s="58">
        <f t="shared" si="5"/>
        <v>3120</v>
      </c>
      <c r="U21" s="83">
        <f t="shared" si="12"/>
        <v>110</v>
      </c>
      <c r="V21" s="83">
        <f>V20+X21*1000-R21</f>
        <v>-500</v>
      </c>
      <c r="W21" s="83">
        <f>W20+0.2*1000-S21</f>
        <v>-500</v>
      </c>
      <c r="X21" s="91">
        <v>0.2</v>
      </c>
      <c r="Y21" s="42"/>
      <c r="Z21" s="42"/>
      <c r="AA21" s="42"/>
      <c r="AB21" s="50">
        <v>8</v>
      </c>
      <c r="AD21" s="57">
        <v>45452</v>
      </c>
    </row>
    <row r="22" spans="1:30" ht="16.5" customHeight="1">
      <c r="A22" s="73">
        <v>8</v>
      </c>
      <c r="B22" s="74">
        <f t="shared" si="7"/>
        <v>45440</v>
      </c>
      <c r="C22" s="75">
        <f t="shared" si="8"/>
        <v>884</v>
      </c>
      <c r="D22" s="76">
        <f t="shared" si="9"/>
        <v>1734</v>
      </c>
      <c r="E22" s="61">
        <f t="shared" si="15"/>
        <v>868</v>
      </c>
      <c r="F22" s="61">
        <f t="shared" si="16"/>
        <v>1478</v>
      </c>
      <c r="G22" s="61">
        <f t="shared" si="17"/>
        <v>1518</v>
      </c>
      <c r="H22" s="42">
        <f t="shared" si="1"/>
        <v>1750</v>
      </c>
      <c r="I22" s="42">
        <f t="shared" si="1"/>
        <v>1140</v>
      </c>
      <c r="J22" s="42">
        <f t="shared" si="1"/>
        <v>1100</v>
      </c>
      <c r="K22" s="42">
        <f t="shared" si="10"/>
        <v>2000</v>
      </c>
      <c r="L22" s="42">
        <f t="shared" si="10"/>
        <v>2000</v>
      </c>
      <c r="M22" s="42">
        <f t="shared" si="10"/>
        <v>2000</v>
      </c>
      <c r="N22" s="42">
        <f t="shared" si="18"/>
        <v>-250</v>
      </c>
      <c r="O22" s="42">
        <f t="shared" si="3"/>
        <v>-860</v>
      </c>
      <c r="P22" s="42">
        <f t="shared" si="3"/>
        <v>-900</v>
      </c>
      <c r="Q22" s="61">
        <f t="shared" ref="Q22:S22" si="24">Q21</f>
        <v>0</v>
      </c>
      <c r="R22" s="61">
        <f t="shared" si="24"/>
        <v>0</v>
      </c>
      <c r="S22" s="61">
        <f t="shared" si="24"/>
        <v>0</v>
      </c>
      <c r="T22" s="58">
        <f t="shared" si="5"/>
        <v>3118</v>
      </c>
      <c r="U22" s="83">
        <f t="shared" si="12"/>
        <v>110</v>
      </c>
      <c r="V22" s="83">
        <f t="shared" si="13"/>
        <v>-500</v>
      </c>
      <c r="W22" s="83">
        <f t="shared" si="14"/>
        <v>-500</v>
      </c>
      <c r="X22" s="58"/>
      <c r="Y22" s="42"/>
      <c r="Z22" s="42"/>
      <c r="AA22" s="42"/>
      <c r="AB22" s="50"/>
      <c r="AD22" s="57">
        <v>45456</v>
      </c>
    </row>
    <row r="23" spans="1:30" ht="16.5" customHeight="1">
      <c r="A23" s="73">
        <v>9</v>
      </c>
      <c r="B23" s="74">
        <f t="shared" si="7"/>
        <v>45441</v>
      </c>
      <c r="C23" s="75">
        <f t="shared" si="8"/>
        <v>884</v>
      </c>
      <c r="D23" s="76">
        <f t="shared" si="9"/>
        <v>1732</v>
      </c>
      <c r="E23" s="61">
        <f t="shared" si="15"/>
        <v>866</v>
      </c>
      <c r="F23" s="61">
        <f t="shared" si="16"/>
        <v>1476</v>
      </c>
      <c r="G23" s="61">
        <f t="shared" si="17"/>
        <v>1516</v>
      </c>
      <c r="H23" s="42">
        <f t="shared" si="1"/>
        <v>1750</v>
      </c>
      <c r="I23" s="42">
        <f t="shared" si="1"/>
        <v>1140</v>
      </c>
      <c r="J23" s="42">
        <f t="shared" si="1"/>
        <v>1100</v>
      </c>
      <c r="K23" s="42">
        <f t="shared" si="10"/>
        <v>2000</v>
      </c>
      <c r="L23" s="42">
        <f t="shared" si="10"/>
        <v>2000</v>
      </c>
      <c r="M23" s="42">
        <f t="shared" si="10"/>
        <v>2000</v>
      </c>
      <c r="N23" s="42">
        <f t="shared" si="18"/>
        <v>-250</v>
      </c>
      <c r="O23" s="42">
        <f t="shared" si="3"/>
        <v>-860</v>
      </c>
      <c r="P23" s="42">
        <f t="shared" si="3"/>
        <v>-900</v>
      </c>
      <c r="Q23" s="61">
        <f t="shared" ref="Q23:S23" si="25">Q22</f>
        <v>0</v>
      </c>
      <c r="R23" s="61">
        <f t="shared" si="25"/>
        <v>0</v>
      </c>
      <c r="S23" s="61">
        <f t="shared" si="25"/>
        <v>0</v>
      </c>
      <c r="T23" s="58">
        <f t="shared" si="5"/>
        <v>3116</v>
      </c>
      <c r="U23" s="83">
        <f t="shared" si="12"/>
        <v>110</v>
      </c>
      <c r="V23" s="83">
        <f t="shared" si="13"/>
        <v>-500</v>
      </c>
      <c r="W23" s="83">
        <f t="shared" si="14"/>
        <v>-500</v>
      </c>
      <c r="X23" s="58"/>
      <c r="Y23" s="42"/>
      <c r="Z23" s="42"/>
      <c r="AA23" s="42"/>
      <c r="AB23" s="50"/>
      <c r="AD23" s="57">
        <v>45460</v>
      </c>
    </row>
    <row r="24" spans="1:30" ht="16.5" customHeight="1">
      <c r="A24" s="73">
        <v>10</v>
      </c>
      <c r="B24" s="74">
        <f t="shared" si="7"/>
        <v>45442</v>
      </c>
      <c r="C24" s="75">
        <f t="shared" si="8"/>
        <v>884</v>
      </c>
      <c r="D24" s="76">
        <f t="shared" si="9"/>
        <v>1730</v>
      </c>
      <c r="E24" s="61">
        <f t="shared" si="15"/>
        <v>864</v>
      </c>
      <c r="F24" s="61">
        <f t="shared" si="16"/>
        <v>1474</v>
      </c>
      <c r="G24" s="61">
        <f t="shared" si="17"/>
        <v>1514</v>
      </c>
      <c r="H24" s="42">
        <f t="shared" si="1"/>
        <v>1750</v>
      </c>
      <c r="I24" s="42">
        <f t="shared" si="1"/>
        <v>1140</v>
      </c>
      <c r="J24" s="42">
        <f t="shared" si="1"/>
        <v>1100</v>
      </c>
      <c r="K24" s="42">
        <f t="shared" si="10"/>
        <v>2000</v>
      </c>
      <c r="L24" s="42">
        <f t="shared" si="10"/>
        <v>2000</v>
      </c>
      <c r="M24" s="42">
        <f t="shared" si="10"/>
        <v>2000</v>
      </c>
      <c r="N24" s="42">
        <f t="shared" si="18"/>
        <v>-250</v>
      </c>
      <c r="O24" s="42">
        <f t="shared" si="3"/>
        <v>-860</v>
      </c>
      <c r="P24" s="42">
        <f t="shared" si="3"/>
        <v>-900</v>
      </c>
      <c r="Q24" s="61">
        <f t="shared" ref="Q24:S24" si="26">Q23</f>
        <v>0</v>
      </c>
      <c r="R24" s="61">
        <f t="shared" si="26"/>
        <v>0</v>
      </c>
      <c r="S24" s="61">
        <f t="shared" si="26"/>
        <v>0</v>
      </c>
      <c r="T24" s="58">
        <f t="shared" si="5"/>
        <v>3114</v>
      </c>
      <c r="U24" s="83">
        <f t="shared" si="12"/>
        <v>110</v>
      </c>
      <c r="V24" s="83">
        <f t="shared" si="13"/>
        <v>-500</v>
      </c>
      <c r="W24" s="83">
        <f t="shared" si="14"/>
        <v>-500</v>
      </c>
      <c r="X24" s="58"/>
      <c r="Y24" s="42"/>
      <c r="Z24" s="42"/>
      <c r="AA24" s="42"/>
      <c r="AB24" s="50"/>
      <c r="AD24" s="57"/>
    </row>
    <row r="25" spans="1:30" ht="16.5" customHeight="1">
      <c r="A25" s="73">
        <v>11</v>
      </c>
      <c r="B25" s="74">
        <f t="shared" si="7"/>
        <v>45443</v>
      </c>
      <c r="C25" s="75">
        <f t="shared" si="8"/>
        <v>884</v>
      </c>
      <c r="D25" s="76">
        <f t="shared" si="9"/>
        <v>1728</v>
      </c>
      <c r="E25" s="61">
        <f t="shared" si="15"/>
        <v>862</v>
      </c>
      <c r="F25" s="61">
        <f t="shared" si="16"/>
        <v>1472</v>
      </c>
      <c r="G25" s="61">
        <f t="shared" si="17"/>
        <v>1512</v>
      </c>
      <c r="H25" s="42">
        <f t="shared" si="1"/>
        <v>1750</v>
      </c>
      <c r="I25" s="42">
        <f t="shared" si="1"/>
        <v>1140</v>
      </c>
      <c r="J25" s="42">
        <f t="shared" si="1"/>
        <v>1100</v>
      </c>
      <c r="K25" s="42">
        <f t="shared" si="10"/>
        <v>2000</v>
      </c>
      <c r="L25" s="42">
        <f t="shared" si="10"/>
        <v>2000</v>
      </c>
      <c r="M25" s="42">
        <f t="shared" si="10"/>
        <v>2000</v>
      </c>
      <c r="N25" s="42">
        <f t="shared" si="18"/>
        <v>-250</v>
      </c>
      <c r="O25" s="42">
        <f t="shared" si="3"/>
        <v>-860</v>
      </c>
      <c r="P25" s="42">
        <f t="shared" si="3"/>
        <v>-900</v>
      </c>
      <c r="Q25" s="65">
        <f t="shared" ref="Q25:S25" si="27">Q24</f>
        <v>0</v>
      </c>
      <c r="R25" s="61">
        <f t="shared" si="27"/>
        <v>0</v>
      </c>
      <c r="S25" s="61">
        <f t="shared" si="27"/>
        <v>0</v>
      </c>
      <c r="T25" s="58">
        <f t="shared" si="5"/>
        <v>3112</v>
      </c>
      <c r="U25" s="83">
        <f t="shared" si="12"/>
        <v>110</v>
      </c>
      <c r="V25" s="83">
        <f t="shared" si="13"/>
        <v>-500</v>
      </c>
      <c r="W25" s="83">
        <f t="shared" si="14"/>
        <v>-500</v>
      </c>
      <c r="X25" s="58"/>
      <c r="Y25" s="42"/>
      <c r="Z25" s="42"/>
      <c r="AA25" s="42"/>
      <c r="AB25" s="50"/>
      <c r="AD25" s="57"/>
    </row>
    <row r="26" spans="1:30" ht="16.5" customHeight="1">
      <c r="A26" s="73">
        <v>12</v>
      </c>
      <c r="B26" s="74">
        <f t="shared" si="7"/>
        <v>45444</v>
      </c>
      <c r="C26" s="75">
        <f t="shared" si="8"/>
        <v>884</v>
      </c>
      <c r="D26" s="76">
        <f t="shared" si="9"/>
        <v>1726</v>
      </c>
      <c r="E26" s="61">
        <f t="shared" si="15"/>
        <v>860</v>
      </c>
      <c r="F26" s="61">
        <f t="shared" si="16"/>
        <v>1470</v>
      </c>
      <c r="G26" s="61">
        <f t="shared" si="17"/>
        <v>1510</v>
      </c>
      <c r="H26" s="42">
        <f t="shared" si="1"/>
        <v>1750</v>
      </c>
      <c r="I26" s="42">
        <f t="shared" si="1"/>
        <v>1140</v>
      </c>
      <c r="J26" s="42">
        <f t="shared" si="1"/>
        <v>1100</v>
      </c>
      <c r="K26" s="42">
        <f t="shared" si="10"/>
        <v>2000</v>
      </c>
      <c r="L26" s="42">
        <f t="shared" si="10"/>
        <v>2000</v>
      </c>
      <c r="M26" s="42">
        <f t="shared" si="10"/>
        <v>2000</v>
      </c>
      <c r="N26" s="42">
        <f t="shared" si="18"/>
        <v>-250</v>
      </c>
      <c r="O26" s="42">
        <f t="shared" si="3"/>
        <v>-860</v>
      </c>
      <c r="P26" s="42">
        <f t="shared" si="3"/>
        <v>-900</v>
      </c>
      <c r="Q26" s="61">
        <f t="shared" ref="Q26:S26" si="28">Q25</f>
        <v>0</v>
      </c>
      <c r="R26" s="61">
        <f t="shared" si="28"/>
        <v>0</v>
      </c>
      <c r="S26" s="61">
        <f t="shared" si="28"/>
        <v>0</v>
      </c>
      <c r="T26" s="58">
        <f t="shared" si="5"/>
        <v>2810</v>
      </c>
      <c r="U26" s="84">
        <f>U25+0.05*1000-Q26</f>
        <v>160</v>
      </c>
      <c r="V26" s="83">
        <f t="shared" si="13"/>
        <v>-200</v>
      </c>
      <c r="W26" s="83">
        <f t="shared" si="14"/>
        <v>-200</v>
      </c>
      <c r="X26" s="85">
        <v>0.3</v>
      </c>
      <c r="Y26" s="42"/>
      <c r="Z26" s="42"/>
      <c r="AA26" s="42"/>
      <c r="AB26" s="50">
        <v>7</v>
      </c>
      <c r="AD26" s="57"/>
    </row>
    <row r="27" spans="1:30" ht="16.5" customHeight="1">
      <c r="A27" s="73">
        <v>13</v>
      </c>
      <c r="B27" s="74">
        <f t="shared" si="7"/>
        <v>45445</v>
      </c>
      <c r="C27" s="75">
        <f t="shared" si="8"/>
        <v>884</v>
      </c>
      <c r="D27" s="76">
        <f t="shared" si="9"/>
        <v>1724</v>
      </c>
      <c r="E27" s="61">
        <f t="shared" si="15"/>
        <v>858</v>
      </c>
      <c r="F27" s="61">
        <f t="shared" si="16"/>
        <v>1468</v>
      </c>
      <c r="G27" s="61">
        <f t="shared" si="17"/>
        <v>1508</v>
      </c>
      <c r="H27" s="42">
        <f t="shared" si="1"/>
        <v>1750</v>
      </c>
      <c r="I27" s="42">
        <f t="shared" si="1"/>
        <v>1140</v>
      </c>
      <c r="J27" s="42">
        <f t="shared" si="1"/>
        <v>1100</v>
      </c>
      <c r="K27" s="42">
        <f t="shared" si="10"/>
        <v>2000</v>
      </c>
      <c r="L27" s="42">
        <f t="shared" si="10"/>
        <v>2000</v>
      </c>
      <c r="M27" s="42">
        <f t="shared" si="10"/>
        <v>2000</v>
      </c>
      <c r="N27" s="42">
        <f t="shared" si="18"/>
        <v>-250</v>
      </c>
      <c r="O27" s="42">
        <f t="shared" si="3"/>
        <v>-860</v>
      </c>
      <c r="P27" s="42">
        <f t="shared" si="3"/>
        <v>-900</v>
      </c>
      <c r="Q27" s="61">
        <f t="shared" ref="Q27:S27" si="29">Q26</f>
        <v>0</v>
      </c>
      <c r="R27" s="61">
        <f t="shared" si="29"/>
        <v>0</v>
      </c>
      <c r="S27" s="61">
        <f t="shared" si="29"/>
        <v>0</v>
      </c>
      <c r="T27" s="58">
        <f t="shared" si="5"/>
        <v>2808</v>
      </c>
      <c r="U27" s="83">
        <f t="shared" si="12"/>
        <v>160</v>
      </c>
      <c r="V27" s="83">
        <f t="shared" si="13"/>
        <v>-200</v>
      </c>
      <c r="W27" s="83">
        <f t="shared" si="14"/>
        <v>-200</v>
      </c>
      <c r="X27" s="58"/>
      <c r="Y27" s="42"/>
      <c r="Z27" s="42"/>
      <c r="AA27" s="42"/>
      <c r="AB27" s="50"/>
      <c r="AD27" s="57"/>
    </row>
    <row r="28" spans="1:30" ht="16.5" customHeight="1">
      <c r="A28" s="73">
        <v>14</v>
      </c>
      <c r="B28" s="74">
        <f t="shared" si="7"/>
        <v>45446</v>
      </c>
      <c r="C28" s="75">
        <f t="shared" si="8"/>
        <v>884</v>
      </c>
      <c r="D28" s="76">
        <f t="shared" si="9"/>
        <v>1722</v>
      </c>
      <c r="E28" s="61">
        <f t="shared" si="15"/>
        <v>856</v>
      </c>
      <c r="F28" s="61">
        <f t="shared" si="16"/>
        <v>1466</v>
      </c>
      <c r="G28" s="61">
        <f t="shared" si="17"/>
        <v>1506</v>
      </c>
      <c r="H28" s="42">
        <f t="shared" si="1"/>
        <v>1750</v>
      </c>
      <c r="I28" s="42">
        <f t="shared" si="1"/>
        <v>1140</v>
      </c>
      <c r="J28" s="42">
        <f t="shared" si="1"/>
        <v>1100</v>
      </c>
      <c r="K28" s="42">
        <f t="shared" si="10"/>
        <v>2000</v>
      </c>
      <c r="L28" s="42">
        <f t="shared" si="10"/>
        <v>2000</v>
      </c>
      <c r="M28" s="42">
        <f t="shared" si="10"/>
        <v>2000</v>
      </c>
      <c r="N28" s="42">
        <f t="shared" si="18"/>
        <v>-250</v>
      </c>
      <c r="O28" s="42">
        <f t="shared" si="3"/>
        <v>-860</v>
      </c>
      <c r="P28" s="42">
        <f t="shared" si="3"/>
        <v>-900</v>
      </c>
      <c r="Q28" s="61">
        <f t="shared" ref="Q28:S28" si="30">Q27</f>
        <v>0</v>
      </c>
      <c r="R28" s="61">
        <f t="shared" si="30"/>
        <v>0</v>
      </c>
      <c r="S28" s="61">
        <f t="shared" si="30"/>
        <v>0</v>
      </c>
      <c r="T28" s="58">
        <f t="shared" si="5"/>
        <v>2806</v>
      </c>
      <c r="U28" s="83">
        <f t="shared" si="12"/>
        <v>160</v>
      </c>
      <c r="V28" s="83">
        <f t="shared" si="13"/>
        <v>-200</v>
      </c>
      <c r="W28" s="83">
        <f t="shared" si="14"/>
        <v>-200</v>
      </c>
      <c r="X28" s="58"/>
      <c r="Y28" s="42"/>
      <c r="Z28" s="42"/>
      <c r="AA28" s="42"/>
      <c r="AB28" s="50"/>
      <c r="AD28" s="79"/>
    </row>
    <row r="29" spans="1:30" ht="16.5" customHeight="1">
      <c r="A29" s="73">
        <v>15</v>
      </c>
      <c r="B29" s="74">
        <f t="shared" si="7"/>
        <v>45447</v>
      </c>
      <c r="C29" s="75">
        <f t="shared" si="8"/>
        <v>884</v>
      </c>
      <c r="D29" s="76">
        <f t="shared" si="9"/>
        <v>1720</v>
      </c>
      <c r="E29" s="61">
        <f t="shared" si="15"/>
        <v>854</v>
      </c>
      <c r="F29" s="61">
        <f t="shared" si="16"/>
        <v>1464</v>
      </c>
      <c r="G29" s="61">
        <f t="shared" si="17"/>
        <v>1504</v>
      </c>
      <c r="H29" s="42">
        <f t="shared" si="1"/>
        <v>1750</v>
      </c>
      <c r="I29" s="42">
        <f t="shared" si="1"/>
        <v>1140</v>
      </c>
      <c r="J29" s="42">
        <f t="shared" si="1"/>
        <v>1100</v>
      </c>
      <c r="K29" s="42">
        <f t="shared" si="10"/>
        <v>2000</v>
      </c>
      <c r="L29" s="42">
        <f t="shared" si="10"/>
        <v>2000</v>
      </c>
      <c r="M29" s="42">
        <f t="shared" si="10"/>
        <v>2000</v>
      </c>
      <c r="N29" s="42">
        <f t="shared" si="18"/>
        <v>-250</v>
      </c>
      <c r="O29" s="42">
        <f t="shared" si="3"/>
        <v>-860</v>
      </c>
      <c r="P29" s="42">
        <f t="shared" si="3"/>
        <v>-900</v>
      </c>
      <c r="Q29" s="61">
        <f t="shared" ref="Q29:S29" si="31">Q28</f>
        <v>0</v>
      </c>
      <c r="R29" s="61">
        <f t="shared" si="31"/>
        <v>0</v>
      </c>
      <c r="S29" s="61">
        <f t="shared" si="31"/>
        <v>0</v>
      </c>
      <c r="T29" s="58">
        <f t="shared" si="5"/>
        <v>2804</v>
      </c>
      <c r="U29" s="83">
        <f t="shared" si="12"/>
        <v>160</v>
      </c>
      <c r="V29" s="83">
        <f t="shared" si="13"/>
        <v>-200</v>
      </c>
      <c r="W29" s="83">
        <f t="shared" si="14"/>
        <v>-200</v>
      </c>
      <c r="X29" s="58"/>
      <c r="Y29" s="42"/>
      <c r="Z29" s="42"/>
      <c r="AA29" s="42"/>
      <c r="AB29" s="50"/>
    </row>
    <row r="30" spans="1:30" ht="16.5" customHeight="1">
      <c r="A30" s="73">
        <v>16</v>
      </c>
      <c r="B30" s="74">
        <f t="shared" si="7"/>
        <v>45448</v>
      </c>
      <c r="C30" s="75">
        <f t="shared" si="8"/>
        <v>884</v>
      </c>
      <c r="D30" s="76">
        <f t="shared" si="9"/>
        <v>1718</v>
      </c>
      <c r="E30" s="61">
        <f t="shared" si="15"/>
        <v>852</v>
      </c>
      <c r="F30" s="61">
        <f t="shared" si="16"/>
        <v>1462</v>
      </c>
      <c r="G30" s="61">
        <f t="shared" si="17"/>
        <v>1502</v>
      </c>
      <c r="H30" s="42">
        <f t="shared" ref="H30:J93" si="32">K30+N30</f>
        <v>1750</v>
      </c>
      <c r="I30" s="42">
        <f t="shared" si="32"/>
        <v>1140</v>
      </c>
      <c r="J30" s="42">
        <f t="shared" si="32"/>
        <v>1100</v>
      </c>
      <c r="K30" s="42">
        <f t="shared" si="10"/>
        <v>2000</v>
      </c>
      <c r="L30" s="42">
        <f t="shared" si="10"/>
        <v>2000</v>
      </c>
      <c r="M30" s="42">
        <f t="shared" si="10"/>
        <v>2000</v>
      </c>
      <c r="N30" s="42">
        <f t="shared" si="18"/>
        <v>-250</v>
      </c>
      <c r="O30" s="42">
        <f t="shared" si="3"/>
        <v>-860</v>
      </c>
      <c r="P30" s="42">
        <f t="shared" si="3"/>
        <v>-900</v>
      </c>
      <c r="Q30" s="61">
        <f t="shared" ref="Q30:S30" si="33">Q29</f>
        <v>0</v>
      </c>
      <c r="R30" s="61">
        <f t="shared" si="33"/>
        <v>0</v>
      </c>
      <c r="S30" s="61">
        <f t="shared" si="33"/>
        <v>0</v>
      </c>
      <c r="T30" s="58">
        <f t="shared" si="5"/>
        <v>2502</v>
      </c>
      <c r="U30" s="83">
        <f t="shared" si="12"/>
        <v>460</v>
      </c>
      <c r="V30" s="83">
        <f t="shared" si="13"/>
        <v>100</v>
      </c>
      <c r="W30" s="83">
        <f t="shared" si="14"/>
        <v>100</v>
      </c>
      <c r="X30" s="85">
        <v>0.3</v>
      </c>
      <c r="Y30" s="42"/>
      <c r="Z30" s="42"/>
      <c r="AA30" s="42"/>
      <c r="AB30" s="50">
        <v>6</v>
      </c>
    </row>
    <row r="31" spans="1:30" ht="16.5" customHeight="1">
      <c r="A31" s="73">
        <v>17</v>
      </c>
      <c r="B31" s="74">
        <f t="shared" si="7"/>
        <v>45449</v>
      </c>
      <c r="C31" s="75">
        <f t="shared" si="8"/>
        <v>884</v>
      </c>
      <c r="D31" s="76">
        <f t="shared" si="9"/>
        <v>1716</v>
      </c>
      <c r="E31" s="61">
        <f t="shared" si="15"/>
        <v>850</v>
      </c>
      <c r="F31" s="61">
        <f t="shared" si="16"/>
        <v>1460</v>
      </c>
      <c r="G31" s="61">
        <f t="shared" si="17"/>
        <v>1500</v>
      </c>
      <c r="H31" s="42">
        <f t="shared" si="32"/>
        <v>1750</v>
      </c>
      <c r="I31" s="42">
        <f t="shared" si="32"/>
        <v>1140</v>
      </c>
      <c r="J31" s="42">
        <f t="shared" si="32"/>
        <v>1100</v>
      </c>
      <c r="K31" s="42">
        <f t="shared" si="10"/>
        <v>2000</v>
      </c>
      <c r="L31" s="42">
        <f t="shared" si="10"/>
        <v>2000</v>
      </c>
      <c r="M31" s="42">
        <f t="shared" si="10"/>
        <v>2000</v>
      </c>
      <c r="N31" s="42">
        <f t="shared" si="18"/>
        <v>-250</v>
      </c>
      <c r="O31" s="42">
        <f t="shared" si="18"/>
        <v>-860</v>
      </c>
      <c r="P31" s="42">
        <f t="shared" si="18"/>
        <v>-900</v>
      </c>
      <c r="Q31" s="61">
        <f t="shared" ref="Q31:S31" si="34">Q30</f>
        <v>0</v>
      </c>
      <c r="R31" s="61">
        <f t="shared" si="34"/>
        <v>0</v>
      </c>
      <c r="S31" s="61">
        <f t="shared" si="34"/>
        <v>0</v>
      </c>
      <c r="T31" s="58">
        <f t="shared" si="5"/>
        <v>2500</v>
      </c>
      <c r="U31" s="83">
        <f t="shared" si="12"/>
        <v>460</v>
      </c>
      <c r="V31" s="83">
        <f t="shared" si="13"/>
        <v>100</v>
      </c>
      <c r="W31" s="83">
        <f t="shared" si="14"/>
        <v>100</v>
      </c>
      <c r="X31" s="58"/>
      <c r="Y31" s="42"/>
      <c r="Z31" s="42"/>
      <c r="AA31" s="42"/>
      <c r="AB31" s="50"/>
    </row>
    <row r="32" spans="1:30" ht="16.5" customHeight="1">
      <c r="A32" s="73">
        <v>18</v>
      </c>
      <c r="B32" s="74">
        <f t="shared" si="7"/>
        <v>45450</v>
      </c>
      <c r="C32" s="75">
        <f t="shared" si="8"/>
        <v>884</v>
      </c>
      <c r="D32" s="76">
        <f t="shared" si="9"/>
        <v>1714</v>
      </c>
      <c r="E32" s="61">
        <f t="shared" si="15"/>
        <v>848</v>
      </c>
      <c r="F32" s="61">
        <f t="shared" si="16"/>
        <v>1458</v>
      </c>
      <c r="G32" s="61">
        <f t="shared" si="17"/>
        <v>1498</v>
      </c>
      <c r="H32" s="42">
        <f t="shared" si="32"/>
        <v>1750</v>
      </c>
      <c r="I32" s="42">
        <f t="shared" si="32"/>
        <v>1140</v>
      </c>
      <c r="J32" s="42">
        <f t="shared" si="32"/>
        <v>1100</v>
      </c>
      <c r="K32" s="42">
        <f t="shared" ref="K32:M47" si="35">K31</f>
        <v>2000</v>
      </c>
      <c r="L32" s="42">
        <f t="shared" si="35"/>
        <v>2000</v>
      </c>
      <c r="M32" s="42">
        <f t="shared" si="35"/>
        <v>2000</v>
      </c>
      <c r="N32" s="42">
        <f t="shared" si="18"/>
        <v>-250</v>
      </c>
      <c r="O32" s="42">
        <f t="shared" si="18"/>
        <v>-860</v>
      </c>
      <c r="P32" s="42">
        <f t="shared" si="18"/>
        <v>-900</v>
      </c>
      <c r="Q32" s="61">
        <f t="shared" ref="Q32:S32" si="36">Q31</f>
        <v>0</v>
      </c>
      <c r="R32" s="61">
        <f t="shared" si="36"/>
        <v>0</v>
      </c>
      <c r="S32" s="61">
        <f t="shared" si="36"/>
        <v>0</v>
      </c>
      <c r="T32" s="58">
        <f t="shared" si="5"/>
        <v>2498</v>
      </c>
      <c r="U32" s="83">
        <f t="shared" si="12"/>
        <v>460</v>
      </c>
      <c r="V32" s="83">
        <f t="shared" si="13"/>
        <v>100</v>
      </c>
      <c r="W32" s="83">
        <f t="shared" si="14"/>
        <v>100</v>
      </c>
      <c r="X32" s="58"/>
      <c r="Y32" s="42"/>
      <c r="Z32" s="42"/>
      <c r="AA32" s="42"/>
      <c r="AB32" s="50"/>
    </row>
    <row r="33" spans="1:28" ht="16.5" customHeight="1">
      <c r="A33" s="73">
        <v>19</v>
      </c>
      <c r="B33" s="74">
        <f t="shared" si="7"/>
        <v>45451</v>
      </c>
      <c r="C33" s="75">
        <f t="shared" si="8"/>
        <v>884</v>
      </c>
      <c r="D33" s="76">
        <f t="shared" si="9"/>
        <v>1712</v>
      </c>
      <c r="E33" s="61">
        <f t="shared" si="15"/>
        <v>846</v>
      </c>
      <c r="F33" s="61">
        <f t="shared" si="16"/>
        <v>1456</v>
      </c>
      <c r="G33" s="61">
        <f t="shared" si="17"/>
        <v>1496</v>
      </c>
      <c r="H33" s="42">
        <f t="shared" si="32"/>
        <v>1750</v>
      </c>
      <c r="I33" s="42">
        <f t="shared" si="32"/>
        <v>1140</v>
      </c>
      <c r="J33" s="42">
        <f t="shared" si="32"/>
        <v>1100</v>
      </c>
      <c r="K33" s="42">
        <f t="shared" si="35"/>
        <v>2000</v>
      </c>
      <c r="L33" s="42">
        <f t="shared" si="35"/>
        <v>2000</v>
      </c>
      <c r="M33" s="42">
        <f t="shared" si="35"/>
        <v>2000</v>
      </c>
      <c r="N33" s="42">
        <f t="shared" ref="N33:P48" si="37">N32-Q33</f>
        <v>-250</v>
      </c>
      <c r="O33" s="42">
        <f t="shared" si="37"/>
        <v>-860</v>
      </c>
      <c r="P33" s="42">
        <f t="shared" si="37"/>
        <v>-900</v>
      </c>
      <c r="Q33" s="61">
        <f t="shared" ref="Q33:S33" si="38">Q32</f>
        <v>0</v>
      </c>
      <c r="R33" s="61">
        <f t="shared" si="38"/>
        <v>0</v>
      </c>
      <c r="S33" s="61">
        <f t="shared" si="38"/>
        <v>0</v>
      </c>
      <c r="T33" s="58">
        <f t="shared" si="5"/>
        <v>2496</v>
      </c>
      <c r="U33" s="83">
        <f t="shared" si="12"/>
        <v>460</v>
      </c>
      <c r="V33" s="83">
        <f t="shared" si="13"/>
        <v>100</v>
      </c>
      <c r="W33" s="83">
        <f t="shared" si="14"/>
        <v>100</v>
      </c>
      <c r="X33" s="58"/>
      <c r="Y33" s="42"/>
      <c r="Z33" s="42"/>
      <c r="AA33" s="42"/>
      <c r="AB33" s="50"/>
    </row>
    <row r="34" spans="1:28" ht="16.5" customHeight="1">
      <c r="A34" s="73">
        <v>20</v>
      </c>
      <c r="B34" s="74">
        <f t="shared" si="7"/>
        <v>45452</v>
      </c>
      <c r="C34" s="75">
        <f t="shared" si="8"/>
        <v>884</v>
      </c>
      <c r="D34" s="76">
        <f t="shared" si="9"/>
        <v>1710</v>
      </c>
      <c r="E34" s="61">
        <f t="shared" si="15"/>
        <v>844</v>
      </c>
      <c r="F34" s="61">
        <f t="shared" si="16"/>
        <v>1454</v>
      </c>
      <c r="G34" s="61">
        <f t="shared" si="17"/>
        <v>1494</v>
      </c>
      <c r="H34" s="42">
        <f t="shared" si="32"/>
        <v>1750</v>
      </c>
      <c r="I34" s="42">
        <f t="shared" si="32"/>
        <v>1140</v>
      </c>
      <c r="J34" s="42">
        <f t="shared" si="32"/>
        <v>1100</v>
      </c>
      <c r="K34" s="42">
        <f t="shared" si="35"/>
        <v>2000</v>
      </c>
      <c r="L34" s="42">
        <f t="shared" si="35"/>
        <v>2000</v>
      </c>
      <c r="M34" s="42">
        <f t="shared" si="35"/>
        <v>2000</v>
      </c>
      <c r="N34" s="42">
        <f t="shared" si="37"/>
        <v>-250</v>
      </c>
      <c r="O34" s="42">
        <f t="shared" si="37"/>
        <v>-860</v>
      </c>
      <c r="P34" s="42">
        <f t="shared" si="37"/>
        <v>-900</v>
      </c>
      <c r="Q34" s="61">
        <f t="shared" ref="Q34:S34" si="39">Q33</f>
        <v>0</v>
      </c>
      <c r="R34" s="61">
        <f t="shared" si="39"/>
        <v>0</v>
      </c>
      <c r="S34" s="61">
        <f t="shared" si="39"/>
        <v>0</v>
      </c>
      <c r="T34" s="58">
        <f t="shared" si="5"/>
        <v>2194</v>
      </c>
      <c r="U34" s="83">
        <f t="shared" si="12"/>
        <v>760</v>
      </c>
      <c r="V34" s="83">
        <f t="shared" si="13"/>
        <v>400</v>
      </c>
      <c r="W34" s="83">
        <f t="shared" si="14"/>
        <v>400</v>
      </c>
      <c r="X34" s="85">
        <v>0.3</v>
      </c>
      <c r="Y34" s="42"/>
      <c r="Z34" s="42"/>
      <c r="AA34" s="42"/>
      <c r="AB34" s="50">
        <v>5</v>
      </c>
    </row>
    <row r="35" spans="1:28" ht="16.5" customHeight="1">
      <c r="A35" s="73">
        <v>21</v>
      </c>
      <c r="B35" s="74">
        <f t="shared" si="7"/>
        <v>45453</v>
      </c>
      <c r="C35" s="75">
        <f t="shared" si="8"/>
        <v>884</v>
      </c>
      <c r="D35" s="76">
        <f t="shared" si="9"/>
        <v>1708</v>
      </c>
      <c r="E35" s="61">
        <f t="shared" si="15"/>
        <v>842</v>
      </c>
      <c r="F35" s="61">
        <f t="shared" si="16"/>
        <v>1452</v>
      </c>
      <c r="G35" s="61">
        <f t="shared" si="17"/>
        <v>1492</v>
      </c>
      <c r="H35" s="42">
        <f t="shared" si="32"/>
        <v>1750</v>
      </c>
      <c r="I35" s="42">
        <f t="shared" si="32"/>
        <v>1140</v>
      </c>
      <c r="J35" s="42">
        <f t="shared" si="32"/>
        <v>1100</v>
      </c>
      <c r="K35" s="42">
        <f t="shared" si="35"/>
        <v>2000</v>
      </c>
      <c r="L35" s="42">
        <f t="shared" si="35"/>
        <v>2000</v>
      </c>
      <c r="M35" s="42">
        <f t="shared" si="35"/>
        <v>2000</v>
      </c>
      <c r="N35" s="42">
        <f t="shared" si="37"/>
        <v>-250</v>
      </c>
      <c r="O35" s="42">
        <f t="shared" si="37"/>
        <v>-860</v>
      </c>
      <c r="P35" s="42">
        <f t="shared" si="37"/>
        <v>-900</v>
      </c>
      <c r="Q35" s="61">
        <f t="shared" ref="Q35:S35" si="40">Q34</f>
        <v>0</v>
      </c>
      <c r="R35" s="61">
        <f t="shared" si="40"/>
        <v>0</v>
      </c>
      <c r="S35" s="61">
        <f t="shared" si="40"/>
        <v>0</v>
      </c>
      <c r="T35" s="58">
        <f t="shared" si="5"/>
        <v>2192</v>
      </c>
      <c r="U35" s="83">
        <f t="shared" si="12"/>
        <v>760</v>
      </c>
      <c r="V35" s="83">
        <f t="shared" si="13"/>
        <v>400</v>
      </c>
      <c r="W35" s="83">
        <f t="shared" si="14"/>
        <v>400</v>
      </c>
      <c r="X35" s="58"/>
      <c r="Y35" s="42"/>
      <c r="Z35" s="42"/>
      <c r="AA35" s="42"/>
      <c r="AB35" s="50"/>
    </row>
    <row r="36" spans="1:28" ht="16.5" customHeight="1">
      <c r="A36" s="73">
        <v>22</v>
      </c>
      <c r="B36" s="74">
        <f t="shared" si="7"/>
        <v>45454</v>
      </c>
      <c r="C36" s="75">
        <f t="shared" si="8"/>
        <v>884</v>
      </c>
      <c r="D36" s="76">
        <f t="shared" si="9"/>
        <v>1706</v>
      </c>
      <c r="E36" s="61">
        <f t="shared" si="15"/>
        <v>840</v>
      </c>
      <c r="F36" s="61">
        <f t="shared" si="16"/>
        <v>1450</v>
      </c>
      <c r="G36" s="61">
        <f t="shared" si="17"/>
        <v>1490</v>
      </c>
      <c r="H36" s="42">
        <f t="shared" si="32"/>
        <v>1750</v>
      </c>
      <c r="I36" s="42">
        <f t="shared" si="32"/>
        <v>1140</v>
      </c>
      <c r="J36" s="42">
        <f t="shared" si="32"/>
        <v>1100</v>
      </c>
      <c r="K36" s="42">
        <f t="shared" si="35"/>
        <v>2000</v>
      </c>
      <c r="L36" s="42">
        <f t="shared" si="35"/>
        <v>2000</v>
      </c>
      <c r="M36" s="42">
        <f t="shared" si="35"/>
        <v>2000</v>
      </c>
      <c r="N36" s="42">
        <f t="shared" si="37"/>
        <v>-250</v>
      </c>
      <c r="O36" s="42">
        <f t="shared" si="37"/>
        <v>-860</v>
      </c>
      <c r="P36" s="42">
        <f t="shared" si="37"/>
        <v>-900</v>
      </c>
      <c r="Q36" s="61">
        <f t="shared" ref="Q36:S36" si="41">Q35</f>
        <v>0</v>
      </c>
      <c r="R36" s="61">
        <f t="shared" si="41"/>
        <v>0</v>
      </c>
      <c r="S36" s="61">
        <f t="shared" si="41"/>
        <v>0</v>
      </c>
      <c r="T36" s="58">
        <f t="shared" si="5"/>
        <v>2190</v>
      </c>
      <c r="U36" s="83">
        <f t="shared" si="12"/>
        <v>760</v>
      </c>
      <c r="V36" s="83">
        <f t="shared" si="13"/>
        <v>400</v>
      </c>
      <c r="W36" s="83">
        <f t="shared" si="14"/>
        <v>400</v>
      </c>
      <c r="X36" s="58"/>
      <c r="Y36" s="42"/>
      <c r="Z36" s="42"/>
      <c r="AA36" s="42"/>
      <c r="AB36" s="50"/>
    </row>
    <row r="37" spans="1:28" ht="16.5" customHeight="1">
      <c r="A37" s="73">
        <v>23</v>
      </c>
      <c r="B37" s="74">
        <f t="shared" si="7"/>
        <v>45455</v>
      </c>
      <c r="C37" s="75">
        <f t="shared" si="8"/>
        <v>884</v>
      </c>
      <c r="D37" s="76">
        <f t="shared" si="9"/>
        <v>1704</v>
      </c>
      <c r="E37" s="61">
        <f t="shared" si="15"/>
        <v>838</v>
      </c>
      <c r="F37" s="61">
        <f t="shared" si="16"/>
        <v>1448</v>
      </c>
      <c r="G37" s="61">
        <f t="shared" si="17"/>
        <v>1488</v>
      </c>
      <c r="H37" s="42">
        <f t="shared" si="32"/>
        <v>1750</v>
      </c>
      <c r="I37" s="42">
        <f t="shared" si="32"/>
        <v>1140</v>
      </c>
      <c r="J37" s="42">
        <f t="shared" si="32"/>
        <v>1100</v>
      </c>
      <c r="K37" s="42">
        <f t="shared" si="35"/>
        <v>2000</v>
      </c>
      <c r="L37" s="42">
        <f t="shared" si="35"/>
        <v>2000</v>
      </c>
      <c r="M37" s="42">
        <f t="shared" si="35"/>
        <v>2000</v>
      </c>
      <c r="N37" s="42">
        <f t="shared" si="37"/>
        <v>-250</v>
      </c>
      <c r="O37" s="42">
        <f t="shared" si="37"/>
        <v>-860</v>
      </c>
      <c r="P37" s="42">
        <f t="shared" si="37"/>
        <v>-900</v>
      </c>
      <c r="Q37" s="61">
        <f t="shared" ref="Q37:S37" si="42">Q36</f>
        <v>0</v>
      </c>
      <c r="R37" s="61">
        <f t="shared" si="42"/>
        <v>0</v>
      </c>
      <c r="S37" s="61">
        <f t="shared" si="42"/>
        <v>0</v>
      </c>
      <c r="T37" s="58">
        <f t="shared" si="5"/>
        <v>2188</v>
      </c>
      <c r="U37" s="83">
        <f t="shared" si="12"/>
        <v>760</v>
      </c>
      <c r="V37" s="83">
        <f t="shared" si="13"/>
        <v>400</v>
      </c>
      <c r="W37" s="83">
        <f t="shared" si="14"/>
        <v>400</v>
      </c>
      <c r="X37" s="58"/>
      <c r="Y37" s="42"/>
      <c r="Z37" s="42"/>
      <c r="AA37" s="42"/>
      <c r="AB37" s="50"/>
    </row>
    <row r="38" spans="1:28" ht="16.5" customHeight="1">
      <c r="A38" s="73">
        <v>24</v>
      </c>
      <c r="B38" s="74">
        <f t="shared" si="7"/>
        <v>45456</v>
      </c>
      <c r="C38" s="75">
        <f t="shared" si="8"/>
        <v>884</v>
      </c>
      <c r="D38" s="76">
        <f t="shared" si="9"/>
        <v>1702</v>
      </c>
      <c r="E38" s="61">
        <f t="shared" si="15"/>
        <v>836</v>
      </c>
      <c r="F38" s="61">
        <f t="shared" si="16"/>
        <v>1446</v>
      </c>
      <c r="G38" s="61">
        <f t="shared" si="17"/>
        <v>1486</v>
      </c>
      <c r="H38" s="42">
        <f t="shared" si="32"/>
        <v>1750</v>
      </c>
      <c r="I38" s="42">
        <f t="shared" si="32"/>
        <v>1140</v>
      </c>
      <c r="J38" s="42">
        <f t="shared" si="32"/>
        <v>1100</v>
      </c>
      <c r="K38" s="42">
        <f t="shared" si="35"/>
        <v>2000</v>
      </c>
      <c r="L38" s="42">
        <f t="shared" si="35"/>
        <v>2000</v>
      </c>
      <c r="M38" s="42">
        <f t="shared" si="35"/>
        <v>2000</v>
      </c>
      <c r="N38" s="42">
        <f t="shared" si="37"/>
        <v>-250</v>
      </c>
      <c r="O38" s="42">
        <f t="shared" si="37"/>
        <v>-860</v>
      </c>
      <c r="P38" s="42">
        <f t="shared" si="37"/>
        <v>-900</v>
      </c>
      <c r="Q38" s="61">
        <f t="shared" ref="Q38:S38" si="43">Q37</f>
        <v>0</v>
      </c>
      <c r="R38" s="61">
        <f t="shared" si="43"/>
        <v>0</v>
      </c>
      <c r="S38" s="61">
        <f t="shared" si="43"/>
        <v>0</v>
      </c>
      <c r="T38" s="58">
        <f t="shared" si="5"/>
        <v>1886</v>
      </c>
      <c r="U38" s="83">
        <f t="shared" si="12"/>
        <v>1060</v>
      </c>
      <c r="V38" s="83">
        <f t="shared" si="13"/>
        <v>700</v>
      </c>
      <c r="W38" s="83">
        <f t="shared" si="14"/>
        <v>700</v>
      </c>
      <c r="X38" s="85">
        <v>0.3</v>
      </c>
      <c r="Y38" s="42"/>
      <c r="Z38" s="42"/>
      <c r="AA38" s="42"/>
      <c r="AB38" s="50">
        <v>4</v>
      </c>
    </row>
    <row r="39" spans="1:28" ht="16.5" customHeight="1">
      <c r="A39" s="73">
        <v>25</v>
      </c>
      <c r="B39" s="74">
        <f t="shared" si="7"/>
        <v>45457</v>
      </c>
      <c r="C39" s="75">
        <f t="shared" si="8"/>
        <v>884</v>
      </c>
      <c r="D39" s="76">
        <f t="shared" si="9"/>
        <v>1700</v>
      </c>
      <c r="E39" s="61">
        <f t="shared" si="15"/>
        <v>834</v>
      </c>
      <c r="F39" s="61">
        <f t="shared" si="16"/>
        <v>1444</v>
      </c>
      <c r="G39" s="61">
        <f t="shared" si="17"/>
        <v>1484</v>
      </c>
      <c r="H39" s="42">
        <f t="shared" si="32"/>
        <v>1750</v>
      </c>
      <c r="I39" s="42">
        <f t="shared" si="32"/>
        <v>1140</v>
      </c>
      <c r="J39" s="42">
        <f t="shared" si="32"/>
        <v>1100</v>
      </c>
      <c r="K39" s="42">
        <f t="shared" si="35"/>
        <v>2000</v>
      </c>
      <c r="L39" s="42">
        <f t="shared" si="35"/>
        <v>2000</v>
      </c>
      <c r="M39" s="42">
        <f t="shared" si="35"/>
        <v>2000</v>
      </c>
      <c r="N39" s="42">
        <f t="shared" si="37"/>
        <v>-250</v>
      </c>
      <c r="O39" s="42">
        <f t="shared" si="37"/>
        <v>-860</v>
      </c>
      <c r="P39" s="42">
        <f t="shared" si="37"/>
        <v>-900</v>
      </c>
      <c r="Q39" s="61">
        <f t="shared" ref="Q39:S39" si="44">Q38</f>
        <v>0</v>
      </c>
      <c r="R39" s="61">
        <f t="shared" si="44"/>
        <v>0</v>
      </c>
      <c r="S39" s="61">
        <f t="shared" si="44"/>
        <v>0</v>
      </c>
      <c r="T39" s="58">
        <f t="shared" si="5"/>
        <v>1884</v>
      </c>
      <c r="U39" s="83">
        <f t="shared" si="12"/>
        <v>1060</v>
      </c>
      <c r="V39" s="83">
        <f t="shared" si="13"/>
        <v>700</v>
      </c>
      <c r="W39" s="83">
        <f t="shared" si="14"/>
        <v>700</v>
      </c>
      <c r="X39" s="58"/>
      <c r="Y39" s="42"/>
      <c r="Z39" s="42"/>
      <c r="AA39" s="42"/>
      <c r="AB39" s="50"/>
    </row>
    <row r="40" spans="1:28" ht="16.5" customHeight="1">
      <c r="A40" s="73">
        <v>26</v>
      </c>
      <c r="B40" s="74">
        <f t="shared" si="7"/>
        <v>45458</v>
      </c>
      <c r="C40" s="75">
        <f t="shared" si="8"/>
        <v>884</v>
      </c>
      <c r="D40" s="76">
        <f t="shared" si="9"/>
        <v>1698</v>
      </c>
      <c r="E40" s="61">
        <f t="shared" si="15"/>
        <v>832</v>
      </c>
      <c r="F40" s="61">
        <f t="shared" si="16"/>
        <v>1442</v>
      </c>
      <c r="G40" s="61">
        <f t="shared" si="17"/>
        <v>1482</v>
      </c>
      <c r="H40" s="42">
        <f t="shared" si="32"/>
        <v>1750</v>
      </c>
      <c r="I40" s="42">
        <f t="shared" si="32"/>
        <v>1140</v>
      </c>
      <c r="J40" s="42">
        <f t="shared" si="32"/>
        <v>1100</v>
      </c>
      <c r="K40" s="42">
        <f t="shared" si="35"/>
        <v>2000</v>
      </c>
      <c r="L40" s="42">
        <f t="shared" si="35"/>
        <v>2000</v>
      </c>
      <c r="M40" s="42">
        <f t="shared" si="35"/>
        <v>2000</v>
      </c>
      <c r="N40" s="42">
        <f t="shared" si="37"/>
        <v>-250</v>
      </c>
      <c r="O40" s="42">
        <f t="shared" si="37"/>
        <v>-860</v>
      </c>
      <c r="P40" s="42">
        <f t="shared" si="37"/>
        <v>-900</v>
      </c>
      <c r="Q40" s="61">
        <f t="shared" ref="Q40:S40" si="45">Q39</f>
        <v>0</v>
      </c>
      <c r="R40" s="61">
        <f t="shared" si="45"/>
        <v>0</v>
      </c>
      <c r="S40" s="61">
        <f t="shared" si="45"/>
        <v>0</v>
      </c>
      <c r="T40" s="58">
        <f t="shared" si="5"/>
        <v>1882</v>
      </c>
      <c r="U40" s="83">
        <f t="shared" si="12"/>
        <v>1060</v>
      </c>
      <c r="V40" s="83">
        <f t="shared" si="13"/>
        <v>700</v>
      </c>
      <c r="W40" s="83">
        <f t="shared" si="14"/>
        <v>700</v>
      </c>
      <c r="X40" s="58"/>
      <c r="Y40" s="42"/>
      <c r="Z40" s="42"/>
      <c r="AA40" s="42"/>
      <c r="AB40" s="50"/>
    </row>
    <row r="41" spans="1:28" ht="16.5" customHeight="1">
      <c r="A41" s="73">
        <v>27</v>
      </c>
      <c r="B41" s="74">
        <f t="shared" si="7"/>
        <v>45459</v>
      </c>
      <c r="C41" s="75">
        <f t="shared" si="8"/>
        <v>884</v>
      </c>
      <c r="D41" s="76">
        <f t="shared" si="9"/>
        <v>1696</v>
      </c>
      <c r="E41" s="61">
        <f t="shared" si="15"/>
        <v>830</v>
      </c>
      <c r="F41" s="61">
        <f t="shared" si="16"/>
        <v>1440</v>
      </c>
      <c r="G41" s="61">
        <f t="shared" si="17"/>
        <v>1480</v>
      </c>
      <c r="H41" s="42">
        <f t="shared" si="32"/>
        <v>1750</v>
      </c>
      <c r="I41" s="42">
        <f t="shared" si="32"/>
        <v>1140</v>
      </c>
      <c r="J41" s="42">
        <f t="shared" si="32"/>
        <v>1100</v>
      </c>
      <c r="K41" s="42">
        <f t="shared" si="35"/>
        <v>2000</v>
      </c>
      <c r="L41" s="42">
        <f t="shared" si="35"/>
        <v>2000</v>
      </c>
      <c r="M41" s="42">
        <f t="shared" si="35"/>
        <v>2000</v>
      </c>
      <c r="N41" s="42">
        <f t="shared" si="37"/>
        <v>-250</v>
      </c>
      <c r="O41" s="42">
        <f t="shared" si="37"/>
        <v>-860</v>
      </c>
      <c r="P41" s="42">
        <f t="shared" si="37"/>
        <v>-900</v>
      </c>
      <c r="Q41" s="61">
        <f t="shared" ref="Q41:S41" si="46">Q40</f>
        <v>0</v>
      </c>
      <c r="R41" s="61">
        <f t="shared" si="46"/>
        <v>0</v>
      </c>
      <c r="S41" s="61">
        <f t="shared" si="46"/>
        <v>0</v>
      </c>
      <c r="T41" s="58">
        <f t="shared" si="5"/>
        <v>1880</v>
      </c>
      <c r="U41" s="83">
        <f t="shared" si="12"/>
        <v>1060</v>
      </c>
      <c r="V41" s="83">
        <f t="shared" si="13"/>
        <v>700</v>
      </c>
      <c r="W41" s="83">
        <f t="shared" si="14"/>
        <v>700</v>
      </c>
      <c r="X41" s="58"/>
      <c r="Y41" s="42"/>
      <c r="Z41" s="42"/>
      <c r="AA41" s="42"/>
      <c r="AB41" s="50"/>
    </row>
    <row r="42" spans="1:28" ht="16.5" customHeight="1">
      <c r="A42" s="73">
        <v>28</v>
      </c>
      <c r="B42" s="74">
        <f t="shared" si="7"/>
        <v>45460</v>
      </c>
      <c r="C42" s="75">
        <f t="shared" si="8"/>
        <v>884</v>
      </c>
      <c r="D42" s="76">
        <f t="shared" si="9"/>
        <v>1694</v>
      </c>
      <c r="E42" s="61">
        <f t="shared" si="15"/>
        <v>828</v>
      </c>
      <c r="F42" s="61">
        <f t="shared" si="16"/>
        <v>1438</v>
      </c>
      <c r="G42" s="61">
        <f t="shared" si="17"/>
        <v>1478</v>
      </c>
      <c r="H42" s="42">
        <f t="shared" si="32"/>
        <v>1750</v>
      </c>
      <c r="I42" s="42">
        <f t="shared" si="32"/>
        <v>1140</v>
      </c>
      <c r="J42" s="42">
        <f t="shared" si="32"/>
        <v>1100</v>
      </c>
      <c r="K42" s="42">
        <f t="shared" si="35"/>
        <v>2000</v>
      </c>
      <c r="L42" s="42">
        <f t="shared" si="35"/>
        <v>2000</v>
      </c>
      <c r="M42" s="42">
        <f t="shared" si="35"/>
        <v>2000</v>
      </c>
      <c r="N42" s="42">
        <f t="shared" si="37"/>
        <v>-250</v>
      </c>
      <c r="O42" s="42">
        <f t="shared" si="37"/>
        <v>-860</v>
      </c>
      <c r="P42" s="42">
        <f t="shared" si="37"/>
        <v>-900</v>
      </c>
      <c r="Q42" s="61">
        <f t="shared" ref="Q42:S42" si="47">Q41</f>
        <v>0</v>
      </c>
      <c r="R42" s="61">
        <f t="shared" si="47"/>
        <v>0</v>
      </c>
      <c r="S42" s="61">
        <f t="shared" si="47"/>
        <v>0</v>
      </c>
      <c r="T42" s="58">
        <f t="shared" si="5"/>
        <v>1578</v>
      </c>
      <c r="U42" s="83">
        <f t="shared" si="12"/>
        <v>1360</v>
      </c>
      <c r="V42" s="83">
        <f t="shared" si="13"/>
        <v>1000</v>
      </c>
      <c r="W42" s="83">
        <f t="shared" si="14"/>
        <v>1000</v>
      </c>
      <c r="X42" s="85">
        <v>0.3</v>
      </c>
      <c r="Y42" s="42"/>
      <c r="Z42" s="42"/>
      <c r="AA42" s="42"/>
      <c r="AB42" s="50">
        <v>3</v>
      </c>
    </row>
    <row r="43" spans="1:28" ht="16.5" customHeight="1">
      <c r="A43" s="73">
        <v>29</v>
      </c>
      <c r="B43" s="74">
        <f t="shared" si="7"/>
        <v>45461</v>
      </c>
      <c r="C43" s="75">
        <f t="shared" si="8"/>
        <v>884</v>
      </c>
      <c r="D43" s="76">
        <f t="shared" si="9"/>
        <v>1692</v>
      </c>
      <c r="E43" s="61">
        <f t="shared" si="15"/>
        <v>826</v>
      </c>
      <c r="F43" s="61">
        <f t="shared" si="16"/>
        <v>1436</v>
      </c>
      <c r="G43" s="61">
        <f t="shared" si="17"/>
        <v>1476</v>
      </c>
      <c r="H43" s="42">
        <f t="shared" si="32"/>
        <v>1750</v>
      </c>
      <c r="I43" s="42">
        <f t="shared" si="32"/>
        <v>1140</v>
      </c>
      <c r="J43" s="42">
        <f t="shared" si="32"/>
        <v>1100</v>
      </c>
      <c r="K43" s="42">
        <f t="shared" si="35"/>
        <v>2000</v>
      </c>
      <c r="L43" s="42">
        <f t="shared" si="35"/>
        <v>2000</v>
      </c>
      <c r="M43" s="42">
        <f t="shared" si="35"/>
        <v>2000</v>
      </c>
      <c r="N43" s="42">
        <f t="shared" si="37"/>
        <v>-250</v>
      </c>
      <c r="O43" s="42">
        <f t="shared" si="37"/>
        <v>-860</v>
      </c>
      <c r="P43" s="42">
        <f t="shared" si="37"/>
        <v>-900</v>
      </c>
      <c r="Q43" s="61">
        <f t="shared" ref="Q43:S43" si="48">Q42</f>
        <v>0</v>
      </c>
      <c r="R43" s="61">
        <f t="shared" si="48"/>
        <v>0</v>
      </c>
      <c r="S43" s="61">
        <f t="shared" si="48"/>
        <v>0</v>
      </c>
      <c r="T43" s="58">
        <f t="shared" si="5"/>
        <v>1576</v>
      </c>
      <c r="U43" s="83">
        <f t="shared" si="12"/>
        <v>1360</v>
      </c>
      <c r="V43" s="83">
        <f t="shared" si="13"/>
        <v>1000</v>
      </c>
      <c r="W43" s="83">
        <f t="shared" si="14"/>
        <v>1000</v>
      </c>
      <c r="X43" s="58"/>
      <c r="Y43" s="42"/>
      <c r="Z43" s="42"/>
      <c r="AA43" s="42"/>
      <c r="AB43" s="50"/>
    </row>
    <row r="44" spans="1:28" ht="16.5" customHeight="1">
      <c r="A44" s="73">
        <v>30</v>
      </c>
      <c r="B44" s="74">
        <f t="shared" si="7"/>
        <v>45462</v>
      </c>
      <c r="C44" s="75">
        <f t="shared" si="8"/>
        <v>884</v>
      </c>
      <c r="D44" s="76">
        <f t="shared" si="9"/>
        <v>1690</v>
      </c>
      <c r="E44" s="61">
        <f t="shared" si="15"/>
        <v>824</v>
      </c>
      <c r="F44" s="61">
        <f t="shared" si="16"/>
        <v>1434</v>
      </c>
      <c r="G44" s="61">
        <f t="shared" si="17"/>
        <v>1474</v>
      </c>
      <c r="H44" s="42">
        <f t="shared" si="32"/>
        <v>1750</v>
      </c>
      <c r="I44" s="42">
        <f t="shared" si="32"/>
        <v>1140</v>
      </c>
      <c r="J44" s="42">
        <f t="shared" si="32"/>
        <v>1100</v>
      </c>
      <c r="K44" s="42">
        <f t="shared" si="35"/>
        <v>2000</v>
      </c>
      <c r="L44" s="42">
        <f t="shared" si="35"/>
        <v>2000</v>
      </c>
      <c r="M44" s="42">
        <f t="shared" si="35"/>
        <v>2000</v>
      </c>
      <c r="N44" s="42">
        <f t="shared" si="37"/>
        <v>-250</v>
      </c>
      <c r="O44" s="42">
        <f t="shared" si="37"/>
        <v>-860</v>
      </c>
      <c r="P44" s="42">
        <f t="shared" si="37"/>
        <v>-900</v>
      </c>
      <c r="Q44" s="61">
        <f t="shared" ref="Q44:S44" si="49">Q43</f>
        <v>0</v>
      </c>
      <c r="R44" s="61">
        <f t="shared" si="49"/>
        <v>0</v>
      </c>
      <c r="S44" s="61">
        <f t="shared" si="49"/>
        <v>0</v>
      </c>
      <c r="T44" s="58">
        <f t="shared" si="5"/>
        <v>1574</v>
      </c>
      <c r="U44" s="83">
        <f t="shared" si="12"/>
        <v>1360</v>
      </c>
      <c r="V44" s="83">
        <f t="shared" si="13"/>
        <v>1000</v>
      </c>
      <c r="W44" s="83">
        <f t="shared" si="14"/>
        <v>1000</v>
      </c>
      <c r="X44" s="58"/>
      <c r="Y44" s="42"/>
      <c r="Z44" s="42"/>
      <c r="AA44" s="42"/>
      <c r="AB44" s="50"/>
    </row>
    <row r="45" spans="1:28" ht="15">
      <c r="A45" s="73">
        <v>31</v>
      </c>
      <c r="B45" s="74">
        <f t="shared" si="7"/>
        <v>45463</v>
      </c>
      <c r="C45" s="75">
        <f t="shared" si="8"/>
        <v>884</v>
      </c>
      <c r="D45" s="76">
        <f t="shared" si="9"/>
        <v>1688</v>
      </c>
      <c r="E45" s="61">
        <f t="shared" si="15"/>
        <v>822</v>
      </c>
      <c r="F45" s="61">
        <f t="shared" si="16"/>
        <v>1432</v>
      </c>
      <c r="G45" s="61">
        <f t="shared" si="17"/>
        <v>1472</v>
      </c>
      <c r="H45" s="42">
        <f t="shared" si="32"/>
        <v>1750</v>
      </c>
      <c r="I45" s="42">
        <f t="shared" si="32"/>
        <v>1140</v>
      </c>
      <c r="J45" s="42">
        <f t="shared" si="32"/>
        <v>1100</v>
      </c>
      <c r="K45" s="42">
        <f t="shared" si="35"/>
        <v>2000</v>
      </c>
      <c r="L45" s="42">
        <f t="shared" si="35"/>
        <v>2000</v>
      </c>
      <c r="M45" s="42">
        <f t="shared" si="35"/>
        <v>2000</v>
      </c>
      <c r="N45" s="42">
        <f t="shared" si="37"/>
        <v>-250</v>
      </c>
      <c r="O45" s="42">
        <f t="shared" si="37"/>
        <v>-860</v>
      </c>
      <c r="P45" s="42">
        <f t="shared" si="37"/>
        <v>-900</v>
      </c>
      <c r="Q45" s="61">
        <f t="shared" ref="Q45:S45" si="50">Q44</f>
        <v>0</v>
      </c>
      <c r="R45" s="61">
        <f t="shared" si="50"/>
        <v>0</v>
      </c>
      <c r="S45" s="61">
        <f t="shared" si="50"/>
        <v>0</v>
      </c>
      <c r="T45" s="58">
        <f t="shared" si="5"/>
        <v>1572</v>
      </c>
      <c r="U45" s="83">
        <f t="shared" si="12"/>
        <v>1360</v>
      </c>
      <c r="V45" s="83">
        <f t="shared" si="13"/>
        <v>1000</v>
      </c>
      <c r="W45" s="83">
        <f t="shared" si="14"/>
        <v>1000</v>
      </c>
      <c r="X45" s="58"/>
      <c r="Y45" s="42"/>
      <c r="Z45" s="42"/>
      <c r="AA45" s="42"/>
      <c r="AB45" s="50"/>
    </row>
    <row r="46" spans="1:28" ht="15" customHeight="1">
      <c r="A46" s="73">
        <v>32</v>
      </c>
      <c r="B46" s="74">
        <f t="shared" si="7"/>
        <v>45464</v>
      </c>
      <c r="C46" s="75">
        <f t="shared" si="8"/>
        <v>884</v>
      </c>
      <c r="D46" s="76">
        <f t="shared" si="9"/>
        <v>1686</v>
      </c>
      <c r="E46" s="61">
        <f t="shared" si="15"/>
        <v>820</v>
      </c>
      <c r="F46" s="61">
        <f t="shared" si="16"/>
        <v>1430</v>
      </c>
      <c r="G46" s="61">
        <f t="shared" si="17"/>
        <v>1470</v>
      </c>
      <c r="H46" s="42">
        <f t="shared" si="32"/>
        <v>1750</v>
      </c>
      <c r="I46" s="42">
        <f t="shared" si="32"/>
        <v>1140</v>
      </c>
      <c r="J46" s="42">
        <f t="shared" si="32"/>
        <v>1100</v>
      </c>
      <c r="K46" s="42">
        <f t="shared" si="35"/>
        <v>2000</v>
      </c>
      <c r="L46" s="42">
        <f t="shared" si="35"/>
        <v>2000</v>
      </c>
      <c r="M46" s="42">
        <f t="shared" si="35"/>
        <v>2000</v>
      </c>
      <c r="N46" s="42">
        <f t="shared" si="37"/>
        <v>-250</v>
      </c>
      <c r="O46" s="42">
        <f t="shared" si="37"/>
        <v>-860</v>
      </c>
      <c r="P46" s="42">
        <f t="shared" si="37"/>
        <v>-900</v>
      </c>
      <c r="Q46" s="61">
        <f t="shared" ref="Q46:S46" si="51">Q45</f>
        <v>0</v>
      </c>
      <c r="R46" s="61">
        <f t="shared" si="51"/>
        <v>0</v>
      </c>
      <c r="S46" s="61">
        <f t="shared" si="51"/>
        <v>0</v>
      </c>
      <c r="T46" s="58">
        <f t="shared" si="5"/>
        <v>1570</v>
      </c>
      <c r="U46" s="83">
        <f t="shared" si="12"/>
        <v>1360</v>
      </c>
      <c r="V46" s="83">
        <f t="shared" si="13"/>
        <v>1000</v>
      </c>
      <c r="W46" s="83">
        <f t="shared" si="14"/>
        <v>1000</v>
      </c>
      <c r="X46" s="58"/>
      <c r="Y46" s="42"/>
      <c r="Z46" s="42"/>
      <c r="AA46" s="42"/>
      <c r="AB46" s="50"/>
    </row>
    <row r="47" spans="1:28" ht="15" customHeight="1">
      <c r="A47" s="73">
        <v>33</v>
      </c>
      <c r="B47" s="74">
        <f t="shared" si="7"/>
        <v>45465</v>
      </c>
      <c r="C47" s="75">
        <f t="shared" si="8"/>
        <v>884</v>
      </c>
      <c r="D47" s="76">
        <f t="shared" si="9"/>
        <v>1684</v>
      </c>
      <c r="E47" s="61">
        <f t="shared" si="15"/>
        <v>818</v>
      </c>
      <c r="F47" s="61">
        <f t="shared" si="16"/>
        <v>1428</v>
      </c>
      <c r="G47" s="61">
        <f t="shared" si="17"/>
        <v>1468</v>
      </c>
      <c r="H47" s="42">
        <f t="shared" si="32"/>
        <v>1750</v>
      </c>
      <c r="I47" s="42">
        <f t="shared" si="32"/>
        <v>1140</v>
      </c>
      <c r="J47" s="42">
        <f t="shared" si="32"/>
        <v>1100</v>
      </c>
      <c r="K47" s="42">
        <f t="shared" si="35"/>
        <v>2000</v>
      </c>
      <c r="L47" s="42">
        <f t="shared" si="35"/>
        <v>2000</v>
      </c>
      <c r="M47" s="42">
        <f t="shared" si="35"/>
        <v>2000</v>
      </c>
      <c r="N47" s="42">
        <f t="shared" si="37"/>
        <v>-250</v>
      </c>
      <c r="O47" s="42">
        <f t="shared" si="37"/>
        <v>-860</v>
      </c>
      <c r="P47" s="42">
        <f t="shared" si="37"/>
        <v>-900</v>
      </c>
      <c r="Q47" s="61">
        <f t="shared" ref="Q47:S47" si="52">Q46</f>
        <v>0</v>
      </c>
      <c r="R47" s="61">
        <f t="shared" si="52"/>
        <v>0</v>
      </c>
      <c r="S47" s="61">
        <f t="shared" si="52"/>
        <v>0</v>
      </c>
      <c r="T47" s="58">
        <f t="shared" si="5"/>
        <v>1568</v>
      </c>
      <c r="U47" s="83">
        <f t="shared" si="12"/>
        <v>1360</v>
      </c>
      <c r="V47" s="83">
        <f t="shared" si="13"/>
        <v>1000</v>
      </c>
      <c r="W47" s="83">
        <f t="shared" si="14"/>
        <v>1000</v>
      </c>
      <c r="X47" s="58"/>
      <c r="Y47" s="42"/>
      <c r="Z47" s="42"/>
      <c r="AA47" s="42"/>
      <c r="AB47" s="50"/>
    </row>
    <row r="48" spans="1:28" ht="15" customHeight="1">
      <c r="A48" s="73">
        <v>34</v>
      </c>
      <c r="B48" s="74">
        <f t="shared" si="7"/>
        <v>45466</v>
      </c>
      <c r="C48" s="75">
        <f t="shared" si="8"/>
        <v>884</v>
      </c>
      <c r="D48" s="76">
        <f t="shared" si="9"/>
        <v>1682</v>
      </c>
      <c r="E48" s="61">
        <f t="shared" si="15"/>
        <v>816</v>
      </c>
      <c r="F48" s="61">
        <f t="shared" si="16"/>
        <v>1426</v>
      </c>
      <c r="G48" s="61">
        <f t="shared" si="17"/>
        <v>1466</v>
      </c>
      <c r="H48" s="42">
        <f t="shared" si="32"/>
        <v>1750</v>
      </c>
      <c r="I48" s="42">
        <f t="shared" si="32"/>
        <v>1140</v>
      </c>
      <c r="J48" s="42">
        <f t="shared" si="32"/>
        <v>1100</v>
      </c>
      <c r="K48" s="42">
        <f t="shared" ref="K48:M63" si="53">K47</f>
        <v>2000</v>
      </c>
      <c r="L48" s="42">
        <f t="shared" si="53"/>
        <v>2000</v>
      </c>
      <c r="M48" s="42">
        <f t="shared" si="53"/>
        <v>2000</v>
      </c>
      <c r="N48" s="42">
        <f t="shared" si="37"/>
        <v>-250</v>
      </c>
      <c r="O48" s="42">
        <f t="shared" si="37"/>
        <v>-860</v>
      </c>
      <c r="P48" s="42">
        <f t="shared" si="37"/>
        <v>-900</v>
      </c>
      <c r="Q48" s="61">
        <f t="shared" ref="Q48:S48" si="54">Q47</f>
        <v>0</v>
      </c>
      <c r="R48" s="61">
        <f t="shared" si="54"/>
        <v>0</v>
      </c>
      <c r="S48" s="61">
        <f t="shared" si="54"/>
        <v>0</v>
      </c>
      <c r="T48" s="58">
        <f t="shared" si="5"/>
        <v>1566</v>
      </c>
      <c r="U48" s="83">
        <f t="shared" si="12"/>
        <v>1360</v>
      </c>
      <c r="V48" s="83">
        <f t="shared" si="13"/>
        <v>1000</v>
      </c>
      <c r="W48" s="83">
        <f t="shared" si="14"/>
        <v>1000</v>
      </c>
      <c r="X48" s="58"/>
      <c r="Y48" s="42"/>
      <c r="Z48" s="42"/>
      <c r="AA48" s="42"/>
      <c r="AB48" s="50"/>
    </row>
    <row r="49" spans="1:28" ht="15" customHeight="1">
      <c r="A49" s="73">
        <v>35</v>
      </c>
      <c r="B49" s="74">
        <f t="shared" si="7"/>
        <v>45467</v>
      </c>
      <c r="C49" s="75">
        <f t="shared" si="8"/>
        <v>884</v>
      </c>
      <c r="D49" s="76">
        <f t="shared" si="9"/>
        <v>1680</v>
      </c>
      <c r="E49" s="61">
        <f t="shared" si="15"/>
        <v>814</v>
      </c>
      <c r="F49" s="61">
        <f t="shared" si="16"/>
        <v>1424</v>
      </c>
      <c r="G49" s="61">
        <f t="shared" si="17"/>
        <v>1464</v>
      </c>
      <c r="H49" s="42">
        <f t="shared" si="32"/>
        <v>1750</v>
      </c>
      <c r="I49" s="42">
        <f t="shared" si="32"/>
        <v>1140</v>
      </c>
      <c r="J49" s="42">
        <f t="shared" si="32"/>
        <v>1100</v>
      </c>
      <c r="K49" s="42">
        <f t="shared" si="53"/>
        <v>2000</v>
      </c>
      <c r="L49" s="42">
        <f t="shared" si="53"/>
        <v>2000</v>
      </c>
      <c r="M49" s="42">
        <f t="shared" si="53"/>
        <v>2000</v>
      </c>
      <c r="N49" s="42">
        <f t="shared" ref="N49:P64" si="55">N48-Q49</f>
        <v>-250</v>
      </c>
      <c r="O49" s="42">
        <f t="shared" si="55"/>
        <v>-860</v>
      </c>
      <c r="P49" s="42">
        <f t="shared" si="55"/>
        <v>-900</v>
      </c>
      <c r="Q49" s="61">
        <f t="shared" ref="Q49:S49" si="56">Q48</f>
        <v>0</v>
      </c>
      <c r="R49" s="61">
        <f t="shared" si="56"/>
        <v>0</v>
      </c>
      <c r="S49" s="61">
        <f t="shared" si="56"/>
        <v>0</v>
      </c>
      <c r="T49" s="58">
        <f t="shared" si="5"/>
        <v>1564</v>
      </c>
      <c r="U49" s="83">
        <f t="shared" si="12"/>
        <v>1360</v>
      </c>
      <c r="V49" s="83">
        <f t="shared" si="13"/>
        <v>1000</v>
      </c>
      <c r="W49" s="83">
        <f t="shared" si="14"/>
        <v>1000</v>
      </c>
      <c r="X49" s="58"/>
      <c r="Y49" s="42"/>
      <c r="Z49" s="42"/>
      <c r="AA49" s="42"/>
      <c r="AB49" s="50"/>
    </row>
    <row r="50" spans="1:28" ht="15" customHeight="1">
      <c r="A50" s="73">
        <v>36</v>
      </c>
      <c r="B50" s="74">
        <f t="shared" si="7"/>
        <v>45468</v>
      </c>
      <c r="C50" s="75">
        <f t="shared" si="8"/>
        <v>884</v>
      </c>
      <c r="D50" s="76">
        <f t="shared" si="9"/>
        <v>1678</v>
      </c>
      <c r="E50" s="61">
        <f t="shared" si="15"/>
        <v>812</v>
      </c>
      <c r="F50" s="61">
        <f t="shared" si="16"/>
        <v>1422</v>
      </c>
      <c r="G50" s="61">
        <f t="shared" si="17"/>
        <v>1462</v>
      </c>
      <c r="H50" s="42">
        <f t="shared" si="32"/>
        <v>1750</v>
      </c>
      <c r="I50" s="42">
        <f t="shared" si="32"/>
        <v>1140</v>
      </c>
      <c r="J50" s="42">
        <f t="shared" si="32"/>
        <v>1100</v>
      </c>
      <c r="K50" s="42">
        <f t="shared" si="53"/>
        <v>2000</v>
      </c>
      <c r="L50" s="42">
        <f t="shared" si="53"/>
        <v>2000</v>
      </c>
      <c r="M50" s="42">
        <f t="shared" si="53"/>
        <v>2000</v>
      </c>
      <c r="N50" s="42">
        <f t="shared" si="55"/>
        <v>-250</v>
      </c>
      <c r="O50" s="42">
        <f t="shared" si="55"/>
        <v>-860</v>
      </c>
      <c r="P50" s="42">
        <f t="shared" si="55"/>
        <v>-900</v>
      </c>
      <c r="Q50" s="61">
        <f t="shared" ref="Q50:S50" si="57">Q49</f>
        <v>0</v>
      </c>
      <c r="R50" s="61">
        <f t="shared" si="57"/>
        <v>0</v>
      </c>
      <c r="S50" s="61">
        <f t="shared" si="57"/>
        <v>0</v>
      </c>
      <c r="T50" s="58">
        <f t="shared" si="5"/>
        <v>1562</v>
      </c>
      <c r="U50" s="83">
        <f t="shared" si="12"/>
        <v>1360</v>
      </c>
      <c r="V50" s="83">
        <f t="shared" si="13"/>
        <v>1000</v>
      </c>
      <c r="W50" s="83">
        <f t="shared" si="14"/>
        <v>1000</v>
      </c>
      <c r="X50" s="58"/>
      <c r="Y50" s="42"/>
      <c r="Z50" s="42"/>
      <c r="AA50" s="42"/>
      <c r="AB50" s="50"/>
    </row>
    <row r="51" spans="1:28" ht="15" customHeight="1">
      <c r="A51" s="73">
        <v>37</v>
      </c>
      <c r="B51" s="74">
        <f t="shared" si="7"/>
        <v>45469</v>
      </c>
      <c r="C51" s="75">
        <f t="shared" si="8"/>
        <v>884</v>
      </c>
      <c r="D51" s="76">
        <f t="shared" si="9"/>
        <v>1676</v>
      </c>
      <c r="E51" s="61">
        <f t="shared" si="15"/>
        <v>810</v>
      </c>
      <c r="F51" s="61">
        <f t="shared" si="16"/>
        <v>1420</v>
      </c>
      <c r="G51" s="61">
        <f t="shared" si="17"/>
        <v>1460</v>
      </c>
      <c r="H51" s="42">
        <f t="shared" si="32"/>
        <v>1750</v>
      </c>
      <c r="I51" s="42">
        <f t="shared" si="32"/>
        <v>1140</v>
      </c>
      <c r="J51" s="42">
        <f t="shared" si="32"/>
        <v>1100</v>
      </c>
      <c r="K51" s="42">
        <f t="shared" si="53"/>
        <v>2000</v>
      </c>
      <c r="L51" s="42">
        <f t="shared" si="53"/>
        <v>2000</v>
      </c>
      <c r="M51" s="42">
        <f t="shared" si="53"/>
        <v>2000</v>
      </c>
      <c r="N51" s="42">
        <f t="shared" si="55"/>
        <v>-250</v>
      </c>
      <c r="O51" s="42">
        <f t="shared" si="55"/>
        <v>-860</v>
      </c>
      <c r="P51" s="42">
        <f t="shared" si="55"/>
        <v>-900</v>
      </c>
      <c r="Q51" s="61">
        <f t="shared" ref="Q51:S51" si="58">Q50</f>
        <v>0</v>
      </c>
      <c r="R51" s="61">
        <f t="shared" si="58"/>
        <v>0</v>
      </c>
      <c r="S51" s="61">
        <f t="shared" si="58"/>
        <v>0</v>
      </c>
      <c r="T51" s="58">
        <f t="shared" si="5"/>
        <v>1560</v>
      </c>
      <c r="U51" s="83">
        <f t="shared" si="12"/>
        <v>1360</v>
      </c>
      <c r="V51" s="83">
        <f t="shared" si="13"/>
        <v>1000</v>
      </c>
      <c r="W51" s="83">
        <f t="shared" si="14"/>
        <v>1000</v>
      </c>
      <c r="X51" s="58"/>
      <c r="Y51" s="42"/>
      <c r="Z51" s="42"/>
      <c r="AA51" s="42"/>
      <c r="AB51" s="50"/>
    </row>
    <row r="52" spans="1:28" ht="15" customHeight="1">
      <c r="A52" s="73">
        <v>38</v>
      </c>
      <c r="B52" s="74">
        <f t="shared" si="7"/>
        <v>45470</v>
      </c>
      <c r="C52" s="75">
        <f t="shared" si="8"/>
        <v>884</v>
      </c>
      <c r="D52" s="76">
        <f t="shared" si="9"/>
        <v>1674</v>
      </c>
      <c r="E52" s="61">
        <f t="shared" si="15"/>
        <v>808</v>
      </c>
      <c r="F52" s="61">
        <f t="shared" si="16"/>
        <v>1418</v>
      </c>
      <c r="G52" s="61">
        <f t="shared" si="17"/>
        <v>1458</v>
      </c>
      <c r="H52" s="42">
        <f t="shared" si="32"/>
        <v>1750</v>
      </c>
      <c r="I52" s="42">
        <f t="shared" si="32"/>
        <v>1140</v>
      </c>
      <c r="J52" s="42">
        <f t="shared" si="32"/>
        <v>1100</v>
      </c>
      <c r="K52" s="42">
        <f t="shared" si="53"/>
        <v>2000</v>
      </c>
      <c r="L52" s="42">
        <f t="shared" si="53"/>
        <v>2000</v>
      </c>
      <c r="M52" s="42">
        <f t="shared" si="53"/>
        <v>2000</v>
      </c>
      <c r="N52" s="42">
        <f t="shared" si="55"/>
        <v>-250</v>
      </c>
      <c r="O52" s="42">
        <f t="shared" si="55"/>
        <v>-860</v>
      </c>
      <c r="P52" s="42">
        <f t="shared" si="55"/>
        <v>-900</v>
      </c>
      <c r="Q52" s="61">
        <f t="shared" ref="Q52:S52" si="59">Q51</f>
        <v>0</v>
      </c>
      <c r="R52" s="61">
        <f t="shared" si="59"/>
        <v>0</v>
      </c>
      <c r="S52" s="61">
        <f t="shared" si="59"/>
        <v>0</v>
      </c>
      <c r="T52" s="58">
        <f t="shared" si="5"/>
        <v>1558</v>
      </c>
      <c r="U52" s="83">
        <f t="shared" si="12"/>
        <v>1360</v>
      </c>
      <c r="V52" s="83">
        <f t="shared" si="13"/>
        <v>1000</v>
      </c>
      <c r="W52" s="83">
        <f t="shared" si="14"/>
        <v>1000</v>
      </c>
      <c r="X52" s="58"/>
      <c r="Y52" s="42"/>
      <c r="Z52" s="42"/>
      <c r="AA52" s="42"/>
      <c r="AB52" s="50"/>
    </row>
    <row r="53" spans="1:28" ht="15" customHeight="1">
      <c r="A53" s="73">
        <v>39</v>
      </c>
      <c r="B53" s="74">
        <f t="shared" si="7"/>
        <v>45471</v>
      </c>
      <c r="C53" s="75">
        <f t="shared" si="8"/>
        <v>884</v>
      </c>
      <c r="D53" s="76">
        <f t="shared" si="9"/>
        <v>1672</v>
      </c>
      <c r="E53" s="61">
        <f t="shared" si="15"/>
        <v>806</v>
      </c>
      <c r="F53" s="61">
        <f t="shared" si="16"/>
        <v>1416</v>
      </c>
      <c r="G53" s="61">
        <f t="shared" si="17"/>
        <v>1456</v>
      </c>
      <c r="H53" s="42">
        <f t="shared" si="32"/>
        <v>1750</v>
      </c>
      <c r="I53" s="42">
        <f t="shared" si="32"/>
        <v>1140</v>
      </c>
      <c r="J53" s="42">
        <f t="shared" si="32"/>
        <v>1100</v>
      </c>
      <c r="K53" s="42">
        <f t="shared" si="53"/>
        <v>2000</v>
      </c>
      <c r="L53" s="42">
        <f t="shared" si="53"/>
        <v>2000</v>
      </c>
      <c r="M53" s="42">
        <f t="shared" si="53"/>
        <v>2000</v>
      </c>
      <c r="N53" s="42">
        <f t="shared" si="55"/>
        <v>-250</v>
      </c>
      <c r="O53" s="42">
        <f t="shared" si="55"/>
        <v>-860</v>
      </c>
      <c r="P53" s="42">
        <f t="shared" si="55"/>
        <v>-900</v>
      </c>
      <c r="Q53" s="61">
        <f t="shared" ref="Q53:S53" si="60">Q52</f>
        <v>0</v>
      </c>
      <c r="R53" s="61">
        <f t="shared" si="60"/>
        <v>0</v>
      </c>
      <c r="S53" s="61">
        <f t="shared" si="60"/>
        <v>0</v>
      </c>
      <c r="T53" s="58">
        <f t="shared" si="5"/>
        <v>1556</v>
      </c>
      <c r="U53" s="83">
        <f t="shared" si="12"/>
        <v>1360</v>
      </c>
      <c r="V53" s="83">
        <f t="shared" si="13"/>
        <v>1000</v>
      </c>
      <c r="W53" s="83">
        <f t="shared" si="14"/>
        <v>1000</v>
      </c>
      <c r="X53" s="58"/>
      <c r="Y53" s="42"/>
      <c r="Z53" s="42"/>
      <c r="AA53" s="42"/>
      <c r="AB53" s="50"/>
    </row>
    <row r="54" spans="1:28" ht="15" customHeight="1">
      <c r="A54" s="73">
        <v>40</v>
      </c>
      <c r="B54" s="74">
        <f t="shared" si="7"/>
        <v>45472</v>
      </c>
      <c r="C54" s="75">
        <f t="shared" si="8"/>
        <v>884</v>
      </c>
      <c r="D54" s="76">
        <f t="shared" si="9"/>
        <v>1670</v>
      </c>
      <c r="E54" s="61">
        <f t="shared" si="15"/>
        <v>804</v>
      </c>
      <c r="F54" s="61">
        <f t="shared" si="16"/>
        <v>1414</v>
      </c>
      <c r="G54" s="61">
        <f t="shared" si="17"/>
        <v>1454</v>
      </c>
      <c r="H54" s="42">
        <f t="shared" si="32"/>
        <v>1750</v>
      </c>
      <c r="I54" s="42">
        <f t="shared" si="32"/>
        <v>1140</v>
      </c>
      <c r="J54" s="42">
        <f t="shared" si="32"/>
        <v>1100</v>
      </c>
      <c r="K54" s="42">
        <f t="shared" si="53"/>
        <v>2000</v>
      </c>
      <c r="L54" s="42">
        <f t="shared" si="53"/>
        <v>2000</v>
      </c>
      <c r="M54" s="42">
        <f t="shared" si="53"/>
        <v>2000</v>
      </c>
      <c r="N54" s="42">
        <f t="shared" si="55"/>
        <v>-250</v>
      </c>
      <c r="O54" s="42">
        <f t="shared" si="55"/>
        <v>-860</v>
      </c>
      <c r="P54" s="42">
        <f t="shared" si="55"/>
        <v>-900</v>
      </c>
      <c r="Q54" s="61">
        <f t="shared" ref="Q54:S54" si="61">Q53</f>
        <v>0</v>
      </c>
      <c r="R54" s="61">
        <f t="shared" si="61"/>
        <v>0</v>
      </c>
      <c r="S54" s="61">
        <f t="shared" si="61"/>
        <v>0</v>
      </c>
      <c r="T54" s="58">
        <f t="shared" si="5"/>
        <v>1554</v>
      </c>
      <c r="U54" s="83">
        <f t="shared" si="12"/>
        <v>1360</v>
      </c>
      <c r="V54" s="83">
        <f t="shared" si="13"/>
        <v>1000</v>
      </c>
      <c r="W54" s="83">
        <f t="shared" si="14"/>
        <v>1000</v>
      </c>
      <c r="X54" s="58"/>
      <c r="Y54" s="42"/>
      <c r="Z54" s="42"/>
      <c r="AA54" s="42"/>
      <c r="AB54" s="50"/>
    </row>
    <row r="55" spans="1:28" ht="15" customHeight="1">
      <c r="A55" s="73">
        <v>41</v>
      </c>
      <c r="B55" s="74">
        <f t="shared" si="7"/>
        <v>45473</v>
      </c>
      <c r="C55" s="75">
        <f t="shared" si="8"/>
        <v>884</v>
      </c>
      <c r="D55" s="76">
        <f t="shared" si="9"/>
        <v>1668</v>
      </c>
      <c r="E55" s="61">
        <f t="shared" si="15"/>
        <v>802</v>
      </c>
      <c r="F55" s="61">
        <f t="shared" si="16"/>
        <v>1412</v>
      </c>
      <c r="G55" s="61">
        <f t="shared" si="17"/>
        <v>1452</v>
      </c>
      <c r="H55" s="42">
        <f t="shared" si="32"/>
        <v>1750</v>
      </c>
      <c r="I55" s="42">
        <f t="shared" si="32"/>
        <v>1140</v>
      </c>
      <c r="J55" s="42">
        <f t="shared" si="32"/>
        <v>1100</v>
      </c>
      <c r="K55" s="42">
        <f t="shared" si="53"/>
        <v>2000</v>
      </c>
      <c r="L55" s="42">
        <f t="shared" si="53"/>
        <v>2000</v>
      </c>
      <c r="M55" s="42">
        <f t="shared" si="53"/>
        <v>2000</v>
      </c>
      <c r="N55" s="42">
        <f t="shared" si="55"/>
        <v>-250</v>
      </c>
      <c r="O55" s="42">
        <f t="shared" si="55"/>
        <v>-860</v>
      </c>
      <c r="P55" s="42">
        <f t="shared" si="55"/>
        <v>-900</v>
      </c>
      <c r="Q55" s="61">
        <f t="shared" ref="Q55:S55" si="62">Q54</f>
        <v>0</v>
      </c>
      <c r="R55" s="61">
        <f t="shared" si="62"/>
        <v>0</v>
      </c>
      <c r="S55" s="61">
        <f t="shared" si="62"/>
        <v>0</v>
      </c>
      <c r="T55" s="58">
        <f t="shared" si="5"/>
        <v>1552</v>
      </c>
      <c r="U55" s="83">
        <f t="shared" si="12"/>
        <v>1360</v>
      </c>
      <c r="V55" s="83">
        <f t="shared" si="13"/>
        <v>1000</v>
      </c>
      <c r="W55" s="83">
        <f t="shared" si="14"/>
        <v>1000</v>
      </c>
      <c r="X55" s="58"/>
      <c r="Y55" s="42"/>
      <c r="Z55" s="42"/>
      <c r="AA55" s="42"/>
      <c r="AB55" s="50"/>
    </row>
    <row r="56" spans="1:28" ht="15" customHeight="1">
      <c r="A56" s="73">
        <v>42</v>
      </c>
      <c r="B56" s="74">
        <f t="shared" si="7"/>
        <v>45474</v>
      </c>
      <c r="C56" s="75">
        <f t="shared" si="8"/>
        <v>884</v>
      </c>
      <c r="D56" s="76">
        <f t="shared" si="9"/>
        <v>1666</v>
      </c>
      <c r="E56" s="61">
        <f t="shared" si="15"/>
        <v>800</v>
      </c>
      <c r="F56" s="61">
        <f t="shared" si="16"/>
        <v>1410</v>
      </c>
      <c r="G56" s="61">
        <f t="shared" si="17"/>
        <v>1450</v>
      </c>
      <c r="H56" s="42">
        <f t="shared" si="32"/>
        <v>1750</v>
      </c>
      <c r="I56" s="42">
        <f t="shared" si="32"/>
        <v>1140</v>
      </c>
      <c r="J56" s="42">
        <f t="shared" si="32"/>
        <v>1100</v>
      </c>
      <c r="K56" s="42">
        <f t="shared" si="53"/>
        <v>2000</v>
      </c>
      <c r="L56" s="42">
        <f t="shared" si="53"/>
        <v>2000</v>
      </c>
      <c r="M56" s="42">
        <f t="shared" si="53"/>
        <v>2000</v>
      </c>
      <c r="N56" s="42">
        <f t="shared" si="55"/>
        <v>-250</v>
      </c>
      <c r="O56" s="42">
        <f t="shared" si="55"/>
        <v>-860</v>
      </c>
      <c r="P56" s="42">
        <f t="shared" si="55"/>
        <v>-900</v>
      </c>
      <c r="Q56" s="61">
        <f t="shared" ref="Q56:S56" si="63">Q55</f>
        <v>0</v>
      </c>
      <c r="R56" s="61">
        <f t="shared" si="63"/>
        <v>0</v>
      </c>
      <c r="S56" s="61">
        <f t="shared" si="63"/>
        <v>0</v>
      </c>
      <c r="T56" s="58">
        <f t="shared" si="5"/>
        <v>1550</v>
      </c>
      <c r="U56" s="83">
        <f t="shared" si="12"/>
        <v>1360</v>
      </c>
      <c r="V56" s="83">
        <f t="shared" si="13"/>
        <v>1000</v>
      </c>
      <c r="W56" s="83">
        <f t="shared" si="14"/>
        <v>1000</v>
      </c>
      <c r="X56" s="58"/>
      <c r="Y56" s="42"/>
      <c r="Z56" s="42"/>
      <c r="AA56" s="42"/>
      <c r="AB56" s="50"/>
    </row>
    <row r="57" spans="1:28" ht="15" customHeight="1">
      <c r="A57" s="73">
        <v>43</v>
      </c>
      <c r="B57" s="74">
        <f t="shared" si="7"/>
        <v>45475</v>
      </c>
      <c r="C57" s="75">
        <f t="shared" si="8"/>
        <v>884</v>
      </c>
      <c r="D57" s="76">
        <f t="shared" si="9"/>
        <v>1664</v>
      </c>
      <c r="E57" s="61">
        <f t="shared" si="15"/>
        <v>798</v>
      </c>
      <c r="F57" s="61">
        <f t="shared" si="16"/>
        <v>1408</v>
      </c>
      <c r="G57" s="61">
        <f t="shared" si="17"/>
        <v>1448</v>
      </c>
      <c r="H57" s="42">
        <f t="shared" si="32"/>
        <v>1750</v>
      </c>
      <c r="I57" s="42">
        <f t="shared" si="32"/>
        <v>1140</v>
      </c>
      <c r="J57" s="42">
        <f t="shared" si="32"/>
        <v>1100</v>
      </c>
      <c r="K57" s="42">
        <f t="shared" si="53"/>
        <v>2000</v>
      </c>
      <c r="L57" s="42">
        <f t="shared" si="53"/>
        <v>2000</v>
      </c>
      <c r="M57" s="42">
        <f t="shared" si="53"/>
        <v>2000</v>
      </c>
      <c r="N57" s="42">
        <f t="shared" si="55"/>
        <v>-250</v>
      </c>
      <c r="O57" s="42">
        <f t="shared" si="55"/>
        <v>-860</v>
      </c>
      <c r="P57" s="42">
        <f t="shared" si="55"/>
        <v>-900</v>
      </c>
      <c r="Q57" s="61">
        <f t="shared" ref="Q57:S57" si="64">Q56</f>
        <v>0</v>
      </c>
      <c r="R57" s="61">
        <f t="shared" si="64"/>
        <v>0</v>
      </c>
      <c r="S57" s="61">
        <f t="shared" si="64"/>
        <v>0</v>
      </c>
      <c r="T57" s="58">
        <f t="shared" si="5"/>
        <v>1548</v>
      </c>
      <c r="U57" s="83">
        <f t="shared" si="12"/>
        <v>1360</v>
      </c>
      <c r="V57" s="83">
        <f t="shared" si="13"/>
        <v>1000</v>
      </c>
      <c r="W57" s="83">
        <f t="shared" si="14"/>
        <v>1000</v>
      </c>
      <c r="X57" s="58"/>
      <c r="Y57" s="42"/>
      <c r="Z57" s="42"/>
      <c r="AA57" s="42"/>
      <c r="AB57" s="50"/>
    </row>
    <row r="58" spans="1:28" ht="15" customHeight="1">
      <c r="A58" s="73">
        <v>44</v>
      </c>
      <c r="B58" s="74">
        <f t="shared" si="7"/>
        <v>45476</v>
      </c>
      <c r="C58" s="75">
        <f t="shared" si="8"/>
        <v>884</v>
      </c>
      <c r="D58" s="76">
        <f t="shared" si="9"/>
        <v>1662</v>
      </c>
      <c r="E58" s="61">
        <f t="shared" si="15"/>
        <v>796</v>
      </c>
      <c r="F58" s="61">
        <f t="shared" si="16"/>
        <v>1406</v>
      </c>
      <c r="G58" s="61">
        <f t="shared" si="17"/>
        <v>1446</v>
      </c>
      <c r="H58" s="42">
        <f t="shared" si="32"/>
        <v>1750</v>
      </c>
      <c r="I58" s="42">
        <f t="shared" si="32"/>
        <v>1140</v>
      </c>
      <c r="J58" s="42">
        <f t="shared" si="32"/>
        <v>1100</v>
      </c>
      <c r="K58" s="42">
        <f t="shared" si="53"/>
        <v>2000</v>
      </c>
      <c r="L58" s="42">
        <f t="shared" si="53"/>
        <v>2000</v>
      </c>
      <c r="M58" s="42">
        <f t="shared" si="53"/>
        <v>2000</v>
      </c>
      <c r="N58" s="42">
        <f t="shared" si="55"/>
        <v>-250</v>
      </c>
      <c r="O58" s="42">
        <f t="shared" si="55"/>
        <v>-860</v>
      </c>
      <c r="P58" s="42">
        <f t="shared" si="55"/>
        <v>-900</v>
      </c>
      <c r="Q58" s="61">
        <f t="shared" ref="Q58:S58" si="65">Q57</f>
        <v>0</v>
      </c>
      <c r="R58" s="61">
        <f t="shared" si="65"/>
        <v>0</v>
      </c>
      <c r="S58" s="61">
        <f t="shared" si="65"/>
        <v>0</v>
      </c>
      <c r="T58" s="58">
        <f t="shared" si="5"/>
        <v>1546</v>
      </c>
      <c r="U58" s="83">
        <f t="shared" si="12"/>
        <v>1360</v>
      </c>
      <c r="V58" s="83">
        <f t="shared" si="13"/>
        <v>1000</v>
      </c>
      <c r="W58" s="83">
        <f t="shared" si="14"/>
        <v>1000</v>
      </c>
      <c r="X58" s="58"/>
      <c r="Y58" s="42"/>
      <c r="Z58" s="42"/>
      <c r="AA58" s="42"/>
      <c r="AB58" s="50"/>
    </row>
    <row r="59" spans="1:28" ht="15" customHeight="1">
      <c r="A59" s="73">
        <v>45</v>
      </c>
      <c r="B59" s="74">
        <f t="shared" si="7"/>
        <v>45477</v>
      </c>
      <c r="C59" s="75">
        <f t="shared" si="8"/>
        <v>884</v>
      </c>
      <c r="D59" s="76">
        <f t="shared" si="9"/>
        <v>1660</v>
      </c>
      <c r="E59" s="61">
        <f t="shared" si="15"/>
        <v>794</v>
      </c>
      <c r="F59" s="61">
        <f t="shared" si="16"/>
        <v>1404</v>
      </c>
      <c r="G59" s="61">
        <f t="shared" si="17"/>
        <v>1444</v>
      </c>
      <c r="H59" s="42">
        <f t="shared" si="32"/>
        <v>1750</v>
      </c>
      <c r="I59" s="42">
        <f t="shared" si="32"/>
        <v>1140</v>
      </c>
      <c r="J59" s="42">
        <f t="shared" si="32"/>
        <v>1100</v>
      </c>
      <c r="K59" s="42">
        <f t="shared" si="53"/>
        <v>2000</v>
      </c>
      <c r="L59" s="42">
        <f t="shared" si="53"/>
        <v>2000</v>
      </c>
      <c r="M59" s="42">
        <f t="shared" si="53"/>
        <v>2000</v>
      </c>
      <c r="N59" s="42">
        <f t="shared" si="55"/>
        <v>-250</v>
      </c>
      <c r="O59" s="42">
        <f t="shared" si="55"/>
        <v>-860</v>
      </c>
      <c r="P59" s="42">
        <f t="shared" si="55"/>
        <v>-900</v>
      </c>
      <c r="Q59" s="61">
        <f t="shared" ref="Q59:S59" si="66">Q58</f>
        <v>0</v>
      </c>
      <c r="R59" s="61">
        <f t="shared" si="66"/>
        <v>0</v>
      </c>
      <c r="S59" s="61">
        <f t="shared" si="66"/>
        <v>0</v>
      </c>
      <c r="T59" s="58">
        <f t="shared" si="5"/>
        <v>1544</v>
      </c>
      <c r="U59" s="83">
        <f t="shared" si="12"/>
        <v>1360</v>
      </c>
      <c r="V59" s="83">
        <f t="shared" si="13"/>
        <v>1000</v>
      </c>
      <c r="W59" s="83">
        <f t="shared" si="14"/>
        <v>1000</v>
      </c>
      <c r="X59" s="58"/>
      <c r="Y59" s="42"/>
      <c r="Z59" s="42"/>
      <c r="AA59" s="42"/>
      <c r="AB59" s="50"/>
    </row>
    <row r="60" spans="1:28" ht="15" customHeight="1">
      <c r="A60" s="73">
        <v>46</v>
      </c>
      <c r="B60" s="74">
        <f t="shared" si="7"/>
        <v>45478</v>
      </c>
      <c r="C60" s="75">
        <f t="shared" si="8"/>
        <v>884</v>
      </c>
      <c r="D60" s="76">
        <f t="shared" si="9"/>
        <v>1658</v>
      </c>
      <c r="E60" s="61">
        <f t="shared" si="15"/>
        <v>792</v>
      </c>
      <c r="F60" s="61">
        <f t="shared" si="16"/>
        <v>1402</v>
      </c>
      <c r="G60" s="61">
        <f t="shared" si="17"/>
        <v>1442</v>
      </c>
      <c r="H60" s="42">
        <f t="shared" si="32"/>
        <v>1750</v>
      </c>
      <c r="I60" s="42">
        <f t="shared" si="32"/>
        <v>1140</v>
      </c>
      <c r="J60" s="42">
        <f t="shared" si="32"/>
        <v>1100</v>
      </c>
      <c r="K60" s="42">
        <f t="shared" si="53"/>
        <v>2000</v>
      </c>
      <c r="L60" s="42">
        <f t="shared" si="53"/>
        <v>2000</v>
      </c>
      <c r="M60" s="42">
        <f t="shared" si="53"/>
        <v>2000</v>
      </c>
      <c r="N60" s="42">
        <f t="shared" si="55"/>
        <v>-250</v>
      </c>
      <c r="O60" s="42">
        <f t="shared" si="55"/>
        <v>-860</v>
      </c>
      <c r="P60" s="42">
        <f t="shared" si="55"/>
        <v>-900</v>
      </c>
      <c r="Q60" s="61">
        <f t="shared" ref="Q60:S60" si="67">Q59</f>
        <v>0</v>
      </c>
      <c r="R60" s="61">
        <f t="shared" si="67"/>
        <v>0</v>
      </c>
      <c r="S60" s="61">
        <f t="shared" si="67"/>
        <v>0</v>
      </c>
      <c r="T60" s="58">
        <f t="shared" si="5"/>
        <v>1542</v>
      </c>
      <c r="U60" s="83">
        <f t="shared" si="12"/>
        <v>1360</v>
      </c>
      <c r="V60" s="83">
        <f t="shared" si="13"/>
        <v>1000</v>
      </c>
      <c r="W60" s="83">
        <f t="shared" si="14"/>
        <v>1000</v>
      </c>
      <c r="X60" s="58"/>
      <c r="Y60" s="42"/>
      <c r="Z60" s="42"/>
      <c r="AA60" s="42"/>
      <c r="AB60" s="50"/>
    </row>
    <row r="61" spans="1:28" ht="15" customHeight="1">
      <c r="A61" s="73">
        <v>47</v>
      </c>
      <c r="B61" s="74">
        <f t="shared" si="7"/>
        <v>45479</v>
      </c>
      <c r="C61" s="75">
        <f t="shared" si="8"/>
        <v>884</v>
      </c>
      <c r="D61" s="76">
        <f t="shared" si="9"/>
        <v>1656</v>
      </c>
      <c r="E61" s="61">
        <f t="shared" si="15"/>
        <v>790</v>
      </c>
      <c r="F61" s="61">
        <f t="shared" si="16"/>
        <v>1400</v>
      </c>
      <c r="G61" s="61">
        <f t="shared" si="17"/>
        <v>1440</v>
      </c>
      <c r="H61" s="42">
        <f t="shared" si="32"/>
        <v>1750</v>
      </c>
      <c r="I61" s="42">
        <f t="shared" si="32"/>
        <v>1140</v>
      </c>
      <c r="J61" s="42">
        <f t="shared" si="32"/>
        <v>1100</v>
      </c>
      <c r="K61" s="42">
        <f t="shared" si="53"/>
        <v>2000</v>
      </c>
      <c r="L61" s="42">
        <f t="shared" si="53"/>
        <v>2000</v>
      </c>
      <c r="M61" s="42">
        <f t="shared" si="53"/>
        <v>2000</v>
      </c>
      <c r="N61" s="42">
        <f t="shared" si="55"/>
        <v>-250</v>
      </c>
      <c r="O61" s="42">
        <f t="shared" si="55"/>
        <v>-860</v>
      </c>
      <c r="P61" s="42">
        <f t="shared" si="55"/>
        <v>-900</v>
      </c>
      <c r="Q61" s="61">
        <f t="shared" ref="Q61:S61" si="68">Q60</f>
        <v>0</v>
      </c>
      <c r="R61" s="61">
        <f t="shared" si="68"/>
        <v>0</v>
      </c>
      <c r="S61" s="61">
        <f t="shared" si="68"/>
        <v>0</v>
      </c>
      <c r="T61" s="58">
        <f t="shared" si="5"/>
        <v>1540</v>
      </c>
      <c r="U61" s="83">
        <f t="shared" si="12"/>
        <v>1360</v>
      </c>
      <c r="V61" s="83">
        <f t="shared" si="13"/>
        <v>1000</v>
      </c>
      <c r="W61" s="83">
        <f t="shared" si="14"/>
        <v>1000</v>
      </c>
      <c r="X61" s="58"/>
      <c r="Y61" s="42"/>
      <c r="Z61" s="42"/>
      <c r="AA61" s="42"/>
      <c r="AB61" s="50"/>
    </row>
    <row r="62" spans="1:28" ht="15" customHeight="1">
      <c r="A62" s="73">
        <v>48</v>
      </c>
      <c r="B62" s="74">
        <f t="shared" si="7"/>
        <v>45480</v>
      </c>
      <c r="C62" s="75">
        <f t="shared" si="8"/>
        <v>884</v>
      </c>
      <c r="D62" s="76">
        <f t="shared" si="9"/>
        <v>1654</v>
      </c>
      <c r="E62" s="61">
        <f t="shared" si="15"/>
        <v>788</v>
      </c>
      <c r="F62" s="61">
        <f t="shared" si="16"/>
        <v>1398</v>
      </c>
      <c r="G62" s="61">
        <f t="shared" si="17"/>
        <v>1438</v>
      </c>
      <c r="H62" s="42">
        <f t="shared" si="32"/>
        <v>1750</v>
      </c>
      <c r="I62" s="42">
        <f t="shared" si="32"/>
        <v>1140</v>
      </c>
      <c r="J62" s="42">
        <f t="shared" si="32"/>
        <v>1100</v>
      </c>
      <c r="K62" s="42">
        <f t="shared" si="53"/>
        <v>2000</v>
      </c>
      <c r="L62" s="42">
        <f t="shared" si="53"/>
        <v>2000</v>
      </c>
      <c r="M62" s="42">
        <f t="shared" si="53"/>
        <v>2000</v>
      </c>
      <c r="N62" s="42">
        <f t="shared" si="55"/>
        <v>-250</v>
      </c>
      <c r="O62" s="42">
        <f t="shared" si="55"/>
        <v>-860</v>
      </c>
      <c r="P62" s="42">
        <f t="shared" si="55"/>
        <v>-900</v>
      </c>
      <c r="Q62" s="61">
        <f t="shared" ref="Q62:S62" si="69">Q61</f>
        <v>0</v>
      </c>
      <c r="R62" s="61">
        <f t="shared" si="69"/>
        <v>0</v>
      </c>
      <c r="S62" s="61">
        <f t="shared" si="69"/>
        <v>0</v>
      </c>
      <c r="T62" s="58">
        <f t="shared" si="5"/>
        <v>1538</v>
      </c>
      <c r="U62" s="83">
        <f t="shared" si="12"/>
        <v>1360</v>
      </c>
      <c r="V62" s="83">
        <f t="shared" si="13"/>
        <v>1000</v>
      </c>
      <c r="W62" s="83">
        <f t="shared" si="14"/>
        <v>1000</v>
      </c>
      <c r="X62" s="58"/>
      <c r="Y62" s="42"/>
      <c r="Z62" s="42"/>
      <c r="AA62" s="42"/>
      <c r="AB62" s="50"/>
    </row>
    <row r="63" spans="1:28" ht="15" customHeight="1">
      <c r="A63" s="73">
        <v>49</v>
      </c>
      <c r="B63" s="74">
        <f t="shared" si="7"/>
        <v>45481</v>
      </c>
      <c r="C63" s="75">
        <f t="shared" si="8"/>
        <v>884</v>
      </c>
      <c r="D63" s="76">
        <f t="shared" si="9"/>
        <v>1652</v>
      </c>
      <c r="E63" s="61">
        <f t="shared" si="15"/>
        <v>786</v>
      </c>
      <c r="F63" s="61">
        <f t="shared" si="16"/>
        <v>1396</v>
      </c>
      <c r="G63" s="61">
        <f t="shared" si="17"/>
        <v>1436</v>
      </c>
      <c r="H63" s="42">
        <f t="shared" si="32"/>
        <v>1750</v>
      </c>
      <c r="I63" s="42">
        <f t="shared" si="32"/>
        <v>1140</v>
      </c>
      <c r="J63" s="42">
        <f t="shared" si="32"/>
        <v>1100</v>
      </c>
      <c r="K63" s="42">
        <f t="shared" si="53"/>
        <v>2000</v>
      </c>
      <c r="L63" s="42">
        <f t="shared" si="53"/>
        <v>2000</v>
      </c>
      <c r="M63" s="42">
        <f t="shared" si="53"/>
        <v>2000</v>
      </c>
      <c r="N63" s="42">
        <f t="shared" si="55"/>
        <v>-250</v>
      </c>
      <c r="O63" s="42">
        <f t="shared" si="55"/>
        <v>-860</v>
      </c>
      <c r="P63" s="42">
        <f t="shared" si="55"/>
        <v>-900</v>
      </c>
      <c r="Q63" s="61">
        <f t="shared" ref="Q63:S63" si="70">Q62</f>
        <v>0</v>
      </c>
      <c r="R63" s="61">
        <f t="shared" si="70"/>
        <v>0</v>
      </c>
      <c r="S63" s="61">
        <f t="shared" si="70"/>
        <v>0</v>
      </c>
      <c r="T63" s="58">
        <f t="shared" si="5"/>
        <v>1536</v>
      </c>
      <c r="U63" s="83">
        <f t="shared" si="12"/>
        <v>1360</v>
      </c>
      <c r="V63" s="83">
        <f t="shared" si="13"/>
        <v>1000</v>
      </c>
      <c r="W63" s="83">
        <f t="shared" si="14"/>
        <v>1000</v>
      </c>
      <c r="X63" s="58"/>
      <c r="Y63" s="42"/>
      <c r="Z63" s="42"/>
      <c r="AA63" s="42"/>
      <c r="AB63" s="50"/>
    </row>
    <row r="64" spans="1:28" ht="15" customHeight="1">
      <c r="A64" s="73">
        <v>50</v>
      </c>
      <c r="B64" s="74">
        <f t="shared" si="7"/>
        <v>45482</v>
      </c>
      <c r="C64" s="75">
        <f t="shared" si="8"/>
        <v>884</v>
      </c>
      <c r="D64" s="76">
        <f t="shared" si="9"/>
        <v>1650</v>
      </c>
      <c r="E64" s="61">
        <f t="shared" si="15"/>
        <v>784</v>
      </c>
      <c r="F64" s="61">
        <f t="shared" si="16"/>
        <v>1394</v>
      </c>
      <c r="G64" s="61">
        <f t="shared" si="17"/>
        <v>1434</v>
      </c>
      <c r="H64" s="42">
        <f t="shared" si="32"/>
        <v>1750</v>
      </c>
      <c r="I64" s="42">
        <f t="shared" si="32"/>
        <v>1140</v>
      </c>
      <c r="J64" s="42">
        <f t="shared" si="32"/>
        <v>1100</v>
      </c>
      <c r="K64" s="42">
        <f t="shared" ref="K64:M79" si="71">K63</f>
        <v>2000</v>
      </c>
      <c r="L64" s="42">
        <f t="shared" si="71"/>
        <v>2000</v>
      </c>
      <c r="M64" s="42">
        <f t="shared" si="71"/>
        <v>2000</v>
      </c>
      <c r="N64" s="42">
        <f t="shared" si="55"/>
        <v>-250</v>
      </c>
      <c r="O64" s="42">
        <f t="shared" si="55"/>
        <v>-860</v>
      </c>
      <c r="P64" s="42">
        <f t="shared" si="55"/>
        <v>-900</v>
      </c>
      <c r="Q64" s="61">
        <f t="shared" ref="Q64:S64" si="72">Q63</f>
        <v>0</v>
      </c>
      <c r="R64" s="61">
        <f t="shared" si="72"/>
        <v>0</v>
      </c>
      <c r="S64" s="61">
        <f t="shared" si="72"/>
        <v>0</v>
      </c>
      <c r="T64" s="58">
        <f t="shared" si="5"/>
        <v>1534</v>
      </c>
      <c r="U64" s="83">
        <f t="shared" si="12"/>
        <v>1360</v>
      </c>
      <c r="V64" s="83">
        <f t="shared" si="13"/>
        <v>1000</v>
      </c>
      <c r="W64" s="83">
        <f t="shared" si="14"/>
        <v>1000</v>
      </c>
      <c r="X64" s="58"/>
      <c r="Y64" s="42"/>
      <c r="Z64" s="42"/>
      <c r="AA64" s="42"/>
      <c r="AB64" s="50"/>
    </row>
    <row r="65" spans="1:28" ht="15" customHeight="1">
      <c r="A65" s="73">
        <v>51</v>
      </c>
      <c r="B65" s="74">
        <f t="shared" si="7"/>
        <v>45483</v>
      </c>
      <c r="C65" s="75">
        <f t="shared" si="8"/>
        <v>884</v>
      </c>
      <c r="D65" s="76">
        <f t="shared" si="9"/>
        <v>1648</v>
      </c>
      <c r="E65" s="61">
        <f t="shared" si="15"/>
        <v>782</v>
      </c>
      <c r="F65" s="61">
        <f t="shared" si="16"/>
        <v>1392</v>
      </c>
      <c r="G65" s="61">
        <f t="shared" si="17"/>
        <v>1432</v>
      </c>
      <c r="H65" s="42">
        <f t="shared" si="32"/>
        <v>1750</v>
      </c>
      <c r="I65" s="42">
        <f t="shared" si="32"/>
        <v>1140</v>
      </c>
      <c r="J65" s="42">
        <f t="shared" si="32"/>
        <v>1100</v>
      </c>
      <c r="K65" s="42">
        <f t="shared" si="71"/>
        <v>2000</v>
      </c>
      <c r="L65" s="42">
        <f t="shared" si="71"/>
        <v>2000</v>
      </c>
      <c r="M65" s="42">
        <f t="shared" si="71"/>
        <v>2000</v>
      </c>
      <c r="N65" s="42">
        <f t="shared" ref="N65:P80" si="73">N64-Q65</f>
        <v>-250</v>
      </c>
      <c r="O65" s="42">
        <f t="shared" si="73"/>
        <v>-860</v>
      </c>
      <c r="P65" s="42">
        <f t="shared" si="73"/>
        <v>-900</v>
      </c>
      <c r="Q65" s="61">
        <f t="shared" ref="Q65:S65" si="74">Q64</f>
        <v>0</v>
      </c>
      <c r="R65" s="61">
        <f t="shared" si="74"/>
        <v>0</v>
      </c>
      <c r="S65" s="61">
        <f t="shared" si="74"/>
        <v>0</v>
      </c>
      <c r="T65" s="58">
        <f t="shared" si="5"/>
        <v>1532</v>
      </c>
      <c r="U65" s="83">
        <f t="shared" si="12"/>
        <v>1360</v>
      </c>
      <c r="V65" s="83">
        <f t="shared" si="13"/>
        <v>1000</v>
      </c>
      <c r="W65" s="83">
        <f t="shared" si="14"/>
        <v>1000</v>
      </c>
      <c r="X65" s="58"/>
      <c r="Y65" s="42"/>
      <c r="Z65" s="42"/>
      <c r="AA65" s="42"/>
      <c r="AB65" s="50"/>
    </row>
    <row r="66" spans="1:28" ht="15" customHeight="1">
      <c r="A66" s="73">
        <v>52</v>
      </c>
      <c r="B66" s="74">
        <f t="shared" si="7"/>
        <v>45484</v>
      </c>
      <c r="C66" s="75">
        <f t="shared" si="8"/>
        <v>884</v>
      </c>
      <c r="D66" s="76">
        <f t="shared" si="9"/>
        <v>1646</v>
      </c>
      <c r="E66" s="61">
        <f t="shared" si="15"/>
        <v>780</v>
      </c>
      <c r="F66" s="61">
        <f t="shared" si="16"/>
        <v>1390</v>
      </c>
      <c r="G66" s="61">
        <f t="shared" si="17"/>
        <v>1430</v>
      </c>
      <c r="H66" s="42">
        <f t="shared" si="32"/>
        <v>1750</v>
      </c>
      <c r="I66" s="42">
        <f t="shared" si="32"/>
        <v>1140</v>
      </c>
      <c r="J66" s="42">
        <f t="shared" si="32"/>
        <v>1100</v>
      </c>
      <c r="K66" s="42">
        <f t="shared" si="71"/>
        <v>2000</v>
      </c>
      <c r="L66" s="42">
        <f t="shared" si="71"/>
        <v>2000</v>
      </c>
      <c r="M66" s="42">
        <f t="shared" si="71"/>
        <v>2000</v>
      </c>
      <c r="N66" s="42">
        <f t="shared" si="73"/>
        <v>-250</v>
      </c>
      <c r="O66" s="42">
        <f t="shared" si="73"/>
        <v>-860</v>
      </c>
      <c r="P66" s="42">
        <f t="shared" si="73"/>
        <v>-900</v>
      </c>
      <c r="Q66" s="61">
        <f t="shared" ref="Q66:S66" si="75">Q65</f>
        <v>0</v>
      </c>
      <c r="R66" s="61">
        <f t="shared" si="75"/>
        <v>0</v>
      </c>
      <c r="S66" s="61">
        <f t="shared" si="75"/>
        <v>0</v>
      </c>
      <c r="T66" s="58">
        <f t="shared" si="5"/>
        <v>1530</v>
      </c>
      <c r="U66" s="83">
        <f t="shared" si="12"/>
        <v>1360</v>
      </c>
      <c r="V66" s="83">
        <f t="shared" si="13"/>
        <v>1000</v>
      </c>
      <c r="W66" s="83">
        <f t="shared" si="14"/>
        <v>1000</v>
      </c>
      <c r="X66" s="58"/>
      <c r="Y66" s="42"/>
      <c r="Z66" s="42"/>
      <c r="AA66" s="42"/>
      <c r="AB66" s="50"/>
    </row>
    <row r="67" spans="1:28" ht="15" customHeight="1">
      <c r="A67" s="73">
        <v>53</v>
      </c>
      <c r="B67" s="74">
        <f t="shared" si="7"/>
        <v>45485</v>
      </c>
      <c r="C67" s="75">
        <f t="shared" si="8"/>
        <v>884</v>
      </c>
      <c r="D67" s="76">
        <f t="shared" si="9"/>
        <v>1644</v>
      </c>
      <c r="E67" s="61">
        <f t="shared" si="15"/>
        <v>778</v>
      </c>
      <c r="F67" s="61">
        <f t="shared" si="16"/>
        <v>1388</v>
      </c>
      <c r="G67" s="61">
        <f t="shared" si="17"/>
        <v>1428</v>
      </c>
      <c r="H67" s="42">
        <f t="shared" si="32"/>
        <v>1750</v>
      </c>
      <c r="I67" s="42">
        <f t="shared" si="32"/>
        <v>1140</v>
      </c>
      <c r="J67" s="42">
        <f t="shared" si="32"/>
        <v>1100</v>
      </c>
      <c r="K67" s="42">
        <f t="shared" si="71"/>
        <v>2000</v>
      </c>
      <c r="L67" s="42">
        <f t="shared" si="71"/>
        <v>2000</v>
      </c>
      <c r="M67" s="42">
        <f t="shared" si="71"/>
        <v>2000</v>
      </c>
      <c r="N67" s="42">
        <f t="shared" si="73"/>
        <v>-250</v>
      </c>
      <c r="O67" s="42">
        <f t="shared" si="73"/>
        <v>-860</v>
      </c>
      <c r="P67" s="42">
        <f t="shared" si="73"/>
        <v>-900</v>
      </c>
      <c r="Q67" s="61">
        <f t="shared" ref="Q67:S67" si="76">Q66</f>
        <v>0</v>
      </c>
      <c r="R67" s="61">
        <f t="shared" si="76"/>
        <v>0</v>
      </c>
      <c r="S67" s="61">
        <f t="shared" si="76"/>
        <v>0</v>
      </c>
      <c r="T67" s="58">
        <f t="shared" si="5"/>
        <v>1528</v>
      </c>
      <c r="U67" s="83">
        <f t="shared" si="12"/>
        <v>1360</v>
      </c>
      <c r="V67" s="83">
        <f t="shared" si="13"/>
        <v>1000</v>
      </c>
      <c r="W67" s="83">
        <f t="shared" si="14"/>
        <v>1000</v>
      </c>
      <c r="X67" s="58"/>
      <c r="Y67" s="42"/>
      <c r="Z67" s="42"/>
      <c r="AA67" s="42"/>
      <c r="AB67" s="50"/>
    </row>
    <row r="68" spans="1:28" ht="15" customHeight="1">
      <c r="A68" s="73">
        <v>54</v>
      </c>
      <c r="B68" s="74">
        <f t="shared" si="7"/>
        <v>45486</v>
      </c>
      <c r="C68" s="75">
        <f t="shared" si="8"/>
        <v>884</v>
      </c>
      <c r="D68" s="76">
        <f t="shared" si="9"/>
        <v>1642</v>
      </c>
      <c r="E68" s="61">
        <f t="shared" si="15"/>
        <v>776</v>
      </c>
      <c r="F68" s="61">
        <f t="shared" si="16"/>
        <v>1386</v>
      </c>
      <c r="G68" s="61">
        <f t="shared" si="17"/>
        <v>1426</v>
      </c>
      <c r="H68" s="42">
        <f t="shared" si="32"/>
        <v>1750</v>
      </c>
      <c r="I68" s="42">
        <f t="shared" si="32"/>
        <v>1140</v>
      </c>
      <c r="J68" s="42">
        <f t="shared" si="32"/>
        <v>1100</v>
      </c>
      <c r="K68" s="42">
        <f t="shared" si="71"/>
        <v>2000</v>
      </c>
      <c r="L68" s="42">
        <f t="shared" si="71"/>
        <v>2000</v>
      </c>
      <c r="M68" s="42">
        <f t="shared" si="71"/>
        <v>2000</v>
      </c>
      <c r="N68" s="42">
        <f t="shared" si="73"/>
        <v>-250</v>
      </c>
      <c r="O68" s="42">
        <f t="shared" si="73"/>
        <v>-860</v>
      </c>
      <c r="P68" s="42">
        <f t="shared" si="73"/>
        <v>-900</v>
      </c>
      <c r="Q68" s="61">
        <f t="shared" ref="Q68:S68" si="77">Q67</f>
        <v>0</v>
      </c>
      <c r="R68" s="61">
        <f t="shared" si="77"/>
        <v>0</v>
      </c>
      <c r="S68" s="61">
        <f t="shared" si="77"/>
        <v>0</v>
      </c>
      <c r="T68" s="58">
        <f t="shared" si="5"/>
        <v>1526</v>
      </c>
      <c r="U68" s="83">
        <f t="shared" si="12"/>
        <v>1360</v>
      </c>
      <c r="V68" s="83">
        <f t="shared" si="13"/>
        <v>1000</v>
      </c>
      <c r="W68" s="83">
        <f t="shared" si="14"/>
        <v>1000</v>
      </c>
      <c r="X68" s="58"/>
      <c r="Y68" s="42"/>
      <c r="Z68" s="42"/>
      <c r="AA68" s="42"/>
      <c r="AB68" s="50"/>
    </row>
    <row r="69" spans="1:28" ht="15" customHeight="1">
      <c r="A69" s="73">
        <v>55</v>
      </c>
      <c r="B69" s="74">
        <f t="shared" si="7"/>
        <v>45487</v>
      </c>
      <c r="C69" s="75">
        <f t="shared" si="8"/>
        <v>884</v>
      </c>
      <c r="D69" s="76">
        <f t="shared" si="9"/>
        <v>1640</v>
      </c>
      <c r="E69" s="61">
        <f t="shared" si="15"/>
        <v>774</v>
      </c>
      <c r="F69" s="61">
        <f t="shared" si="16"/>
        <v>1384</v>
      </c>
      <c r="G69" s="61">
        <f t="shared" si="17"/>
        <v>1424</v>
      </c>
      <c r="H69" s="42">
        <f t="shared" si="32"/>
        <v>1750</v>
      </c>
      <c r="I69" s="42">
        <f t="shared" si="32"/>
        <v>1140</v>
      </c>
      <c r="J69" s="42">
        <f t="shared" si="32"/>
        <v>1100</v>
      </c>
      <c r="K69" s="42">
        <f t="shared" si="71"/>
        <v>2000</v>
      </c>
      <c r="L69" s="42">
        <f t="shared" si="71"/>
        <v>2000</v>
      </c>
      <c r="M69" s="42">
        <f t="shared" si="71"/>
        <v>2000</v>
      </c>
      <c r="N69" s="42">
        <f t="shared" si="73"/>
        <v>-250</v>
      </c>
      <c r="O69" s="42">
        <f t="shared" si="73"/>
        <v>-860</v>
      </c>
      <c r="P69" s="42">
        <f t="shared" si="73"/>
        <v>-900</v>
      </c>
      <c r="Q69" s="61">
        <f t="shared" ref="Q69:S69" si="78">Q68</f>
        <v>0</v>
      </c>
      <c r="R69" s="61">
        <f t="shared" si="78"/>
        <v>0</v>
      </c>
      <c r="S69" s="61">
        <f t="shared" si="78"/>
        <v>0</v>
      </c>
      <c r="T69" s="58">
        <f t="shared" si="5"/>
        <v>1524</v>
      </c>
      <c r="U69" s="83">
        <f t="shared" si="12"/>
        <v>1360</v>
      </c>
      <c r="V69" s="83">
        <f t="shared" si="13"/>
        <v>1000</v>
      </c>
      <c r="W69" s="83">
        <f t="shared" si="14"/>
        <v>1000</v>
      </c>
      <c r="X69" s="58"/>
      <c r="Y69" s="42"/>
      <c r="Z69" s="42"/>
      <c r="AA69" s="42"/>
      <c r="AB69" s="50"/>
    </row>
    <row r="70" spans="1:28" ht="15" customHeight="1">
      <c r="A70" s="73">
        <v>56</v>
      </c>
      <c r="B70" s="74">
        <f t="shared" si="7"/>
        <v>45488</v>
      </c>
      <c r="C70" s="75">
        <f t="shared" si="8"/>
        <v>884</v>
      </c>
      <c r="D70" s="76">
        <f t="shared" si="9"/>
        <v>1638</v>
      </c>
      <c r="E70" s="61">
        <f t="shared" si="15"/>
        <v>772</v>
      </c>
      <c r="F70" s="61">
        <f t="shared" si="16"/>
        <v>1382</v>
      </c>
      <c r="G70" s="61">
        <f t="shared" si="17"/>
        <v>1422</v>
      </c>
      <c r="H70" s="42">
        <f t="shared" si="32"/>
        <v>1750</v>
      </c>
      <c r="I70" s="42">
        <f t="shared" si="32"/>
        <v>1140</v>
      </c>
      <c r="J70" s="42">
        <f t="shared" si="32"/>
        <v>1100</v>
      </c>
      <c r="K70" s="42">
        <f t="shared" si="71"/>
        <v>2000</v>
      </c>
      <c r="L70" s="42">
        <f t="shared" si="71"/>
        <v>2000</v>
      </c>
      <c r="M70" s="42">
        <f t="shared" si="71"/>
        <v>2000</v>
      </c>
      <c r="N70" s="42">
        <f t="shared" si="73"/>
        <v>-250</v>
      </c>
      <c r="O70" s="42">
        <f t="shared" si="73"/>
        <v>-860</v>
      </c>
      <c r="P70" s="42">
        <f t="shared" si="73"/>
        <v>-900</v>
      </c>
      <c r="Q70" s="61">
        <f t="shared" ref="Q70:S70" si="79">Q69</f>
        <v>0</v>
      </c>
      <c r="R70" s="61">
        <f t="shared" si="79"/>
        <v>0</v>
      </c>
      <c r="S70" s="61">
        <f t="shared" si="79"/>
        <v>0</v>
      </c>
      <c r="T70" s="58">
        <f t="shared" si="5"/>
        <v>1522</v>
      </c>
      <c r="U70" s="83">
        <f t="shared" si="12"/>
        <v>1360</v>
      </c>
      <c r="V70" s="83">
        <f t="shared" si="13"/>
        <v>1000</v>
      </c>
      <c r="W70" s="83">
        <f t="shared" si="14"/>
        <v>1000</v>
      </c>
      <c r="X70" s="58"/>
      <c r="Y70" s="42"/>
      <c r="Z70" s="42"/>
      <c r="AA70" s="42"/>
      <c r="AB70" s="50"/>
    </row>
    <row r="71" spans="1:28" ht="15" customHeight="1">
      <c r="A71" s="73">
        <v>57</v>
      </c>
      <c r="B71" s="74">
        <f t="shared" si="7"/>
        <v>45489</v>
      </c>
      <c r="C71" s="75">
        <f t="shared" si="8"/>
        <v>884</v>
      </c>
      <c r="D71" s="76">
        <f t="shared" si="9"/>
        <v>1636</v>
      </c>
      <c r="E71" s="61">
        <f t="shared" si="15"/>
        <v>770</v>
      </c>
      <c r="F71" s="61">
        <f t="shared" si="16"/>
        <v>1380</v>
      </c>
      <c r="G71" s="61">
        <f t="shared" si="17"/>
        <v>1420</v>
      </c>
      <c r="H71" s="42">
        <f t="shared" si="32"/>
        <v>1750</v>
      </c>
      <c r="I71" s="42">
        <f t="shared" si="32"/>
        <v>1140</v>
      </c>
      <c r="J71" s="42">
        <f t="shared" si="32"/>
        <v>1100</v>
      </c>
      <c r="K71" s="42">
        <f t="shared" si="71"/>
        <v>2000</v>
      </c>
      <c r="L71" s="42">
        <f t="shared" si="71"/>
        <v>2000</v>
      </c>
      <c r="M71" s="42">
        <f t="shared" si="71"/>
        <v>2000</v>
      </c>
      <c r="N71" s="42">
        <f t="shared" si="73"/>
        <v>-250</v>
      </c>
      <c r="O71" s="42">
        <f t="shared" si="73"/>
        <v>-860</v>
      </c>
      <c r="P71" s="42">
        <f t="shared" si="73"/>
        <v>-900</v>
      </c>
      <c r="Q71" s="61">
        <f t="shared" ref="Q71:S71" si="80">Q70</f>
        <v>0</v>
      </c>
      <c r="R71" s="61">
        <f t="shared" si="80"/>
        <v>0</v>
      </c>
      <c r="S71" s="61">
        <f t="shared" si="80"/>
        <v>0</v>
      </c>
      <c r="T71" s="58">
        <f t="shared" si="5"/>
        <v>1520</v>
      </c>
      <c r="U71" s="83">
        <f t="shared" si="12"/>
        <v>1360</v>
      </c>
      <c r="V71" s="83">
        <f t="shared" si="13"/>
        <v>1000</v>
      </c>
      <c r="W71" s="83">
        <f t="shared" si="14"/>
        <v>1000</v>
      </c>
      <c r="X71" s="58"/>
      <c r="Y71" s="42"/>
      <c r="Z71" s="42"/>
      <c r="AA71" s="42"/>
      <c r="AB71" s="50"/>
    </row>
    <row r="72" spans="1:28" ht="15" customHeight="1">
      <c r="A72" s="73">
        <v>58</v>
      </c>
      <c r="B72" s="74">
        <f t="shared" si="7"/>
        <v>45490</v>
      </c>
      <c r="C72" s="75">
        <f t="shared" si="8"/>
        <v>884</v>
      </c>
      <c r="D72" s="76">
        <f t="shared" si="9"/>
        <v>1634</v>
      </c>
      <c r="E72" s="61">
        <f t="shared" si="15"/>
        <v>768</v>
      </c>
      <c r="F72" s="61">
        <f t="shared" si="16"/>
        <v>1378</v>
      </c>
      <c r="G72" s="61">
        <f t="shared" si="17"/>
        <v>1418</v>
      </c>
      <c r="H72" s="42">
        <f t="shared" si="32"/>
        <v>1750</v>
      </c>
      <c r="I72" s="42">
        <f t="shared" si="32"/>
        <v>1140</v>
      </c>
      <c r="J72" s="42">
        <f t="shared" si="32"/>
        <v>1100</v>
      </c>
      <c r="K72" s="42">
        <f t="shared" si="71"/>
        <v>2000</v>
      </c>
      <c r="L72" s="42">
        <f t="shared" si="71"/>
        <v>2000</v>
      </c>
      <c r="M72" s="42">
        <f t="shared" si="71"/>
        <v>2000</v>
      </c>
      <c r="N72" s="42">
        <f t="shared" si="73"/>
        <v>-250</v>
      </c>
      <c r="O72" s="42">
        <f t="shared" si="73"/>
        <v>-860</v>
      </c>
      <c r="P72" s="42">
        <f t="shared" si="73"/>
        <v>-900</v>
      </c>
      <c r="Q72" s="61">
        <f t="shared" ref="Q72:S72" si="81">Q71</f>
        <v>0</v>
      </c>
      <c r="R72" s="61">
        <f t="shared" si="81"/>
        <v>0</v>
      </c>
      <c r="S72" s="61">
        <f t="shared" si="81"/>
        <v>0</v>
      </c>
      <c r="T72" s="58">
        <f t="shared" si="5"/>
        <v>1518</v>
      </c>
      <c r="U72" s="83">
        <f t="shared" si="12"/>
        <v>1360</v>
      </c>
      <c r="V72" s="83">
        <f t="shared" si="13"/>
        <v>1000</v>
      </c>
      <c r="W72" s="83">
        <f t="shared" si="14"/>
        <v>1000</v>
      </c>
      <c r="X72" s="58"/>
      <c r="Y72" s="42"/>
      <c r="Z72" s="42"/>
      <c r="AA72" s="42"/>
      <c r="AB72" s="50"/>
    </row>
    <row r="73" spans="1:28" ht="15" customHeight="1">
      <c r="A73" s="73">
        <v>59</v>
      </c>
      <c r="B73" s="74">
        <f t="shared" si="7"/>
        <v>45491</v>
      </c>
      <c r="C73" s="75">
        <f t="shared" si="8"/>
        <v>884</v>
      </c>
      <c r="D73" s="76">
        <f t="shared" si="9"/>
        <v>1632</v>
      </c>
      <c r="E73" s="61">
        <f t="shared" si="15"/>
        <v>766</v>
      </c>
      <c r="F73" s="61">
        <f t="shared" si="16"/>
        <v>1376</v>
      </c>
      <c r="G73" s="61">
        <f t="shared" si="17"/>
        <v>1416</v>
      </c>
      <c r="H73" s="42">
        <f t="shared" si="32"/>
        <v>1750</v>
      </c>
      <c r="I73" s="42">
        <f t="shared" si="32"/>
        <v>1140</v>
      </c>
      <c r="J73" s="42">
        <f t="shared" si="32"/>
        <v>1100</v>
      </c>
      <c r="K73" s="42">
        <f t="shared" si="71"/>
        <v>2000</v>
      </c>
      <c r="L73" s="42">
        <f t="shared" si="71"/>
        <v>2000</v>
      </c>
      <c r="M73" s="42">
        <f t="shared" si="71"/>
        <v>2000</v>
      </c>
      <c r="N73" s="42">
        <f t="shared" si="73"/>
        <v>-250</v>
      </c>
      <c r="O73" s="42">
        <f t="shared" si="73"/>
        <v>-860</v>
      </c>
      <c r="P73" s="42">
        <f t="shared" si="73"/>
        <v>-900</v>
      </c>
      <c r="Q73" s="61">
        <f t="shared" ref="Q73:S73" si="82">Q72</f>
        <v>0</v>
      </c>
      <c r="R73" s="61">
        <f t="shared" si="82"/>
        <v>0</v>
      </c>
      <c r="S73" s="61">
        <f t="shared" si="82"/>
        <v>0</v>
      </c>
      <c r="T73" s="58">
        <f t="shared" si="5"/>
        <v>1516</v>
      </c>
      <c r="U73" s="83">
        <f t="shared" si="12"/>
        <v>1360</v>
      </c>
      <c r="V73" s="83">
        <f t="shared" si="13"/>
        <v>1000</v>
      </c>
      <c r="W73" s="83">
        <f t="shared" si="14"/>
        <v>1000</v>
      </c>
      <c r="X73" s="58"/>
      <c r="Y73" s="42"/>
      <c r="Z73" s="42"/>
      <c r="AA73" s="42"/>
      <c r="AB73" s="50"/>
    </row>
    <row r="74" spans="1:28" ht="15" customHeight="1">
      <c r="A74" s="73">
        <v>60</v>
      </c>
      <c r="B74" s="74">
        <f t="shared" si="7"/>
        <v>45492</v>
      </c>
      <c r="C74" s="75">
        <f t="shared" si="8"/>
        <v>884</v>
      </c>
      <c r="D74" s="76">
        <f t="shared" si="9"/>
        <v>1630</v>
      </c>
      <c r="E74" s="61">
        <f t="shared" si="15"/>
        <v>764</v>
      </c>
      <c r="F74" s="61">
        <f t="shared" si="16"/>
        <v>1374</v>
      </c>
      <c r="G74" s="61">
        <f t="shared" si="17"/>
        <v>1414</v>
      </c>
      <c r="H74" s="42">
        <f t="shared" si="32"/>
        <v>1750</v>
      </c>
      <c r="I74" s="42">
        <f t="shared" si="32"/>
        <v>1140</v>
      </c>
      <c r="J74" s="42">
        <f t="shared" si="32"/>
        <v>1100</v>
      </c>
      <c r="K74" s="42">
        <f t="shared" si="71"/>
        <v>2000</v>
      </c>
      <c r="L74" s="42">
        <f t="shared" si="71"/>
        <v>2000</v>
      </c>
      <c r="M74" s="42">
        <f t="shared" si="71"/>
        <v>2000</v>
      </c>
      <c r="N74" s="42">
        <f t="shared" si="73"/>
        <v>-250</v>
      </c>
      <c r="O74" s="42">
        <f t="shared" si="73"/>
        <v>-860</v>
      </c>
      <c r="P74" s="42">
        <f t="shared" si="73"/>
        <v>-900</v>
      </c>
      <c r="Q74" s="61">
        <f t="shared" ref="Q74:S74" si="83">Q73</f>
        <v>0</v>
      </c>
      <c r="R74" s="61">
        <f t="shared" si="83"/>
        <v>0</v>
      </c>
      <c r="S74" s="61">
        <f t="shared" si="83"/>
        <v>0</v>
      </c>
      <c r="T74" s="58">
        <f t="shared" si="5"/>
        <v>1514</v>
      </c>
      <c r="U74" s="83">
        <f t="shared" si="12"/>
        <v>1360</v>
      </c>
      <c r="V74" s="83">
        <f t="shared" si="13"/>
        <v>1000</v>
      </c>
      <c r="W74" s="83">
        <f t="shared" si="14"/>
        <v>1000</v>
      </c>
      <c r="X74" s="58"/>
      <c r="Y74" s="42"/>
      <c r="Z74" s="42"/>
      <c r="AA74" s="42"/>
      <c r="AB74" s="50"/>
    </row>
    <row r="75" spans="1:28" ht="15" customHeight="1">
      <c r="A75" s="73">
        <v>61</v>
      </c>
      <c r="B75" s="74">
        <f t="shared" si="7"/>
        <v>45493</v>
      </c>
      <c r="C75" s="75">
        <f t="shared" si="8"/>
        <v>884</v>
      </c>
      <c r="D75" s="76">
        <f t="shared" si="9"/>
        <v>1628</v>
      </c>
      <c r="E75" s="61">
        <f t="shared" si="15"/>
        <v>762</v>
      </c>
      <c r="F75" s="61">
        <f t="shared" si="16"/>
        <v>1372</v>
      </c>
      <c r="G75" s="61">
        <f t="shared" si="17"/>
        <v>1412</v>
      </c>
      <c r="H75" s="42">
        <f t="shared" si="32"/>
        <v>1750</v>
      </c>
      <c r="I75" s="42">
        <f t="shared" si="32"/>
        <v>1140</v>
      </c>
      <c r="J75" s="42">
        <f t="shared" si="32"/>
        <v>1100</v>
      </c>
      <c r="K75" s="42">
        <f t="shared" si="71"/>
        <v>2000</v>
      </c>
      <c r="L75" s="42">
        <f t="shared" si="71"/>
        <v>2000</v>
      </c>
      <c r="M75" s="42">
        <f t="shared" si="71"/>
        <v>2000</v>
      </c>
      <c r="N75" s="42">
        <f t="shared" si="73"/>
        <v>-250</v>
      </c>
      <c r="O75" s="42">
        <f t="shared" si="73"/>
        <v>-860</v>
      </c>
      <c r="P75" s="42">
        <f t="shared" si="73"/>
        <v>-900</v>
      </c>
      <c r="Q75" s="61">
        <f t="shared" ref="Q75:S75" si="84">Q74</f>
        <v>0</v>
      </c>
      <c r="R75" s="61">
        <f t="shared" si="84"/>
        <v>0</v>
      </c>
      <c r="S75" s="61">
        <f t="shared" si="84"/>
        <v>0</v>
      </c>
      <c r="T75" s="58">
        <f t="shared" si="5"/>
        <v>1212</v>
      </c>
      <c r="U75" s="83">
        <f t="shared" si="12"/>
        <v>1660</v>
      </c>
      <c r="V75" s="83">
        <f t="shared" si="13"/>
        <v>1300</v>
      </c>
      <c r="W75" s="83">
        <f t="shared" si="14"/>
        <v>1300</v>
      </c>
      <c r="X75" s="85">
        <v>0.3</v>
      </c>
      <c r="Y75" s="42"/>
      <c r="Z75" s="42"/>
      <c r="AA75" s="42"/>
      <c r="AB75" s="50">
        <v>2</v>
      </c>
    </row>
    <row r="76" spans="1:28" ht="15">
      <c r="A76" s="73">
        <v>62</v>
      </c>
      <c r="B76" s="74">
        <f t="shared" si="7"/>
        <v>45494</v>
      </c>
      <c r="C76" s="75">
        <f t="shared" si="8"/>
        <v>884</v>
      </c>
      <c r="D76" s="76">
        <f t="shared" si="9"/>
        <v>1626</v>
      </c>
      <c r="E76" s="61">
        <f t="shared" si="15"/>
        <v>760</v>
      </c>
      <c r="F76" s="61">
        <f t="shared" si="16"/>
        <v>1370</v>
      </c>
      <c r="G76" s="61">
        <f t="shared" si="17"/>
        <v>1410</v>
      </c>
      <c r="H76" s="42">
        <f t="shared" si="32"/>
        <v>1750</v>
      </c>
      <c r="I76" s="42">
        <f t="shared" si="32"/>
        <v>1140</v>
      </c>
      <c r="J76" s="42">
        <f t="shared" si="32"/>
        <v>1100</v>
      </c>
      <c r="K76" s="42">
        <f t="shared" si="71"/>
        <v>2000</v>
      </c>
      <c r="L76" s="42">
        <f t="shared" si="71"/>
        <v>2000</v>
      </c>
      <c r="M76" s="42">
        <f t="shared" si="71"/>
        <v>2000</v>
      </c>
      <c r="N76" s="42">
        <f t="shared" si="73"/>
        <v>-250</v>
      </c>
      <c r="O76" s="42">
        <f t="shared" si="73"/>
        <v>-860</v>
      </c>
      <c r="P76" s="42">
        <f t="shared" si="73"/>
        <v>-900</v>
      </c>
      <c r="Q76" s="61">
        <f t="shared" ref="Q76:S76" si="85">Q75</f>
        <v>0</v>
      </c>
      <c r="R76" s="61">
        <f t="shared" si="85"/>
        <v>0</v>
      </c>
      <c r="S76" s="61">
        <f t="shared" si="85"/>
        <v>0</v>
      </c>
      <c r="T76" s="58">
        <f t="shared" si="5"/>
        <v>1210</v>
      </c>
      <c r="U76" s="83">
        <f t="shared" si="12"/>
        <v>1660</v>
      </c>
      <c r="V76" s="83">
        <f t="shared" si="13"/>
        <v>1300</v>
      </c>
      <c r="W76" s="83">
        <f t="shared" si="14"/>
        <v>1300</v>
      </c>
      <c r="X76" s="58"/>
      <c r="Y76" s="42"/>
      <c r="Z76" s="42"/>
      <c r="AA76" s="42"/>
      <c r="AB76" s="50"/>
    </row>
    <row r="77" spans="1:28" ht="15" customHeight="1">
      <c r="A77" s="73">
        <v>63</v>
      </c>
      <c r="B77" s="74">
        <f t="shared" si="7"/>
        <v>45495</v>
      </c>
      <c r="C77" s="75">
        <f t="shared" si="8"/>
        <v>884</v>
      </c>
      <c r="D77" s="76">
        <f t="shared" si="9"/>
        <v>1624</v>
      </c>
      <c r="E77" s="61">
        <f t="shared" si="15"/>
        <v>758</v>
      </c>
      <c r="F77" s="61">
        <f t="shared" si="16"/>
        <v>1368</v>
      </c>
      <c r="G77" s="61">
        <f t="shared" si="17"/>
        <v>1408</v>
      </c>
      <c r="H77" s="42">
        <f t="shared" si="32"/>
        <v>1750</v>
      </c>
      <c r="I77" s="42">
        <f t="shared" si="32"/>
        <v>1140</v>
      </c>
      <c r="J77" s="42">
        <f t="shared" si="32"/>
        <v>1100</v>
      </c>
      <c r="K77" s="42">
        <f t="shared" si="71"/>
        <v>2000</v>
      </c>
      <c r="L77" s="42">
        <f t="shared" si="71"/>
        <v>2000</v>
      </c>
      <c r="M77" s="42">
        <f t="shared" si="71"/>
        <v>2000</v>
      </c>
      <c r="N77" s="42">
        <f t="shared" si="73"/>
        <v>-250</v>
      </c>
      <c r="O77" s="42">
        <f t="shared" si="73"/>
        <v>-860</v>
      </c>
      <c r="P77" s="42">
        <f t="shared" si="73"/>
        <v>-900</v>
      </c>
      <c r="Q77" s="61">
        <f t="shared" ref="Q77:S77" si="86">Q76</f>
        <v>0</v>
      </c>
      <c r="R77" s="61">
        <f t="shared" si="86"/>
        <v>0</v>
      </c>
      <c r="S77" s="61">
        <f t="shared" si="86"/>
        <v>0</v>
      </c>
      <c r="T77" s="58">
        <f t="shared" si="5"/>
        <v>1208</v>
      </c>
      <c r="U77" s="83">
        <f t="shared" si="12"/>
        <v>1660</v>
      </c>
      <c r="V77" s="83">
        <f t="shared" si="13"/>
        <v>1300</v>
      </c>
      <c r="W77" s="83">
        <f t="shared" si="14"/>
        <v>1300</v>
      </c>
      <c r="X77" s="58"/>
      <c r="Y77" s="42"/>
      <c r="Z77" s="42"/>
      <c r="AA77" s="42"/>
      <c r="AB77" s="50"/>
    </row>
    <row r="78" spans="1:28" ht="15" customHeight="1">
      <c r="A78" s="73">
        <v>64</v>
      </c>
      <c r="B78" s="74">
        <f t="shared" si="7"/>
        <v>45496</v>
      </c>
      <c r="C78" s="75">
        <f t="shared" si="8"/>
        <v>884</v>
      </c>
      <c r="D78" s="76">
        <f t="shared" si="9"/>
        <v>1622</v>
      </c>
      <c r="E78" s="61">
        <f t="shared" si="15"/>
        <v>756</v>
      </c>
      <c r="F78" s="61">
        <f t="shared" si="16"/>
        <v>1366</v>
      </c>
      <c r="G78" s="61">
        <f t="shared" si="17"/>
        <v>1406</v>
      </c>
      <c r="H78" s="42">
        <f t="shared" si="32"/>
        <v>1750</v>
      </c>
      <c r="I78" s="42">
        <f t="shared" si="32"/>
        <v>1140</v>
      </c>
      <c r="J78" s="42">
        <f t="shared" si="32"/>
        <v>1100</v>
      </c>
      <c r="K78" s="42">
        <f t="shared" si="71"/>
        <v>2000</v>
      </c>
      <c r="L78" s="42">
        <f t="shared" si="71"/>
        <v>2000</v>
      </c>
      <c r="M78" s="42">
        <f t="shared" si="71"/>
        <v>2000</v>
      </c>
      <c r="N78" s="42">
        <f t="shared" si="73"/>
        <v>-250</v>
      </c>
      <c r="O78" s="42">
        <f t="shared" si="73"/>
        <v>-860</v>
      </c>
      <c r="P78" s="42">
        <f t="shared" si="73"/>
        <v>-900</v>
      </c>
      <c r="Q78" s="61">
        <f t="shared" ref="Q78:S78" si="87">Q77</f>
        <v>0</v>
      </c>
      <c r="R78" s="61">
        <f t="shared" si="87"/>
        <v>0</v>
      </c>
      <c r="S78" s="61">
        <f t="shared" si="87"/>
        <v>0</v>
      </c>
      <c r="T78" s="58">
        <f t="shared" si="5"/>
        <v>1206</v>
      </c>
      <c r="U78" s="83">
        <f t="shared" si="12"/>
        <v>1660</v>
      </c>
      <c r="V78" s="83">
        <f t="shared" si="13"/>
        <v>1300</v>
      </c>
      <c r="W78" s="83">
        <f t="shared" si="14"/>
        <v>1300</v>
      </c>
      <c r="X78" s="58"/>
      <c r="Y78" s="42"/>
      <c r="Z78" s="42"/>
      <c r="AA78" s="42"/>
      <c r="AB78" s="50"/>
    </row>
    <row r="79" spans="1:28" ht="15" customHeight="1">
      <c r="A79" s="73">
        <v>65</v>
      </c>
      <c r="B79" s="74">
        <f t="shared" si="7"/>
        <v>45497</v>
      </c>
      <c r="C79" s="75">
        <f t="shared" si="8"/>
        <v>884</v>
      </c>
      <c r="D79" s="76">
        <f t="shared" si="9"/>
        <v>1620</v>
      </c>
      <c r="E79" s="61">
        <f t="shared" si="15"/>
        <v>754</v>
      </c>
      <c r="F79" s="61">
        <f t="shared" si="16"/>
        <v>1364</v>
      </c>
      <c r="G79" s="61">
        <f t="shared" si="17"/>
        <v>1404</v>
      </c>
      <c r="H79" s="42">
        <f t="shared" si="32"/>
        <v>1750</v>
      </c>
      <c r="I79" s="42">
        <f t="shared" si="32"/>
        <v>1140</v>
      </c>
      <c r="J79" s="42">
        <f t="shared" si="32"/>
        <v>1100</v>
      </c>
      <c r="K79" s="42">
        <f t="shared" si="71"/>
        <v>2000</v>
      </c>
      <c r="L79" s="42">
        <f t="shared" si="71"/>
        <v>2000</v>
      </c>
      <c r="M79" s="42">
        <f t="shared" si="71"/>
        <v>2000</v>
      </c>
      <c r="N79" s="42">
        <f t="shared" si="73"/>
        <v>-250</v>
      </c>
      <c r="O79" s="42">
        <f t="shared" si="73"/>
        <v>-860</v>
      </c>
      <c r="P79" s="42">
        <f t="shared" si="73"/>
        <v>-900</v>
      </c>
      <c r="Q79" s="61">
        <f t="shared" ref="Q79:S79" si="88">Q78</f>
        <v>0</v>
      </c>
      <c r="R79" s="61">
        <f t="shared" si="88"/>
        <v>0</v>
      </c>
      <c r="S79" s="61">
        <f t="shared" si="88"/>
        <v>0</v>
      </c>
      <c r="T79" s="58">
        <f t="shared" ref="T79:T93" si="89">D79+C79-V79</f>
        <v>1204</v>
      </c>
      <c r="U79" s="83">
        <f t="shared" si="12"/>
        <v>1660</v>
      </c>
      <c r="V79" s="83">
        <f t="shared" si="13"/>
        <v>1300</v>
      </c>
      <c r="W79" s="83">
        <f t="shared" si="14"/>
        <v>1300</v>
      </c>
      <c r="X79" s="58"/>
      <c r="Y79" s="42"/>
      <c r="Z79" s="42"/>
      <c r="AA79" s="42"/>
      <c r="AB79" s="50"/>
    </row>
    <row r="80" spans="1:28" ht="15" customHeight="1">
      <c r="A80" s="73">
        <v>66</v>
      </c>
      <c r="B80" s="74">
        <f t="shared" ref="B80:B143" si="90">B79+1</f>
        <v>45498</v>
      </c>
      <c r="C80" s="75">
        <f t="shared" ref="C80:C143" si="91">C79</f>
        <v>884</v>
      </c>
      <c r="D80" s="76">
        <f t="shared" ref="D80:D143" si="92">D79-2</f>
        <v>1618</v>
      </c>
      <c r="E80" s="61">
        <f t="shared" si="15"/>
        <v>752</v>
      </c>
      <c r="F80" s="61">
        <f t="shared" si="16"/>
        <v>1362</v>
      </c>
      <c r="G80" s="61">
        <f t="shared" si="17"/>
        <v>1402</v>
      </c>
      <c r="H80" s="42">
        <f t="shared" si="32"/>
        <v>1750</v>
      </c>
      <c r="I80" s="42">
        <f t="shared" si="32"/>
        <v>1140</v>
      </c>
      <c r="J80" s="42">
        <f t="shared" si="32"/>
        <v>1100</v>
      </c>
      <c r="K80" s="42">
        <f t="shared" ref="K80:M93" si="93">K79</f>
        <v>2000</v>
      </c>
      <c r="L80" s="42">
        <f t="shared" si="93"/>
        <v>2000</v>
      </c>
      <c r="M80" s="42">
        <f t="shared" si="93"/>
        <v>2000</v>
      </c>
      <c r="N80" s="42">
        <f t="shared" si="73"/>
        <v>-250</v>
      </c>
      <c r="O80" s="42">
        <f t="shared" si="73"/>
        <v>-860</v>
      </c>
      <c r="P80" s="42">
        <f t="shared" si="73"/>
        <v>-900</v>
      </c>
      <c r="Q80" s="61">
        <f t="shared" ref="Q80:S80" si="94">Q79</f>
        <v>0</v>
      </c>
      <c r="R80" s="61">
        <f t="shared" si="94"/>
        <v>0</v>
      </c>
      <c r="S80" s="61">
        <f t="shared" si="94"/>
        <v>0</v>
      </c>
      <c r="T80" s="58">
        <f t="shared" si="89"/>
        <v>1202</v>
      </c>
      <c r="U80" s="83">
        <f t="shared" ref="U80:U143" si="95">U79+$X80*1000-Q80</f>
        <v>1660</v>
      </c>
      <c r="V80" s="83">
        <f t="shared" ref="V80:V143" si="96">V79+$X80*1000-R80</f>
        <v>1300</v>
      </c>
      <c r="W80" s="83">
        <f t="shared" ref="W80:W143" si="97">W79+$X80*1000-S80</f>
        <v>1300</v>
      </c>
      <c r="X80" s="58"/>
      <c r="Y80" s="42"/>
      <c r="Z80" s="42"/>
      <c r="AA80" s="42"/>
      <c r="AB80" s="50"/>
    </row>
    <row r="81" spans="1:30" ht="15" customHeight="1">
      <c r="A81" s="73">
        <v>67</v>
      </c>
      <c r="B81" s="74">
        <f t="shared" si="90"/>
        <v>45499</v>
      </c>
      <c r="C81" s="75">
        <f t="shared" si="91"/>
        <v>884</v>
      </c>
      <c r="D81" s="76">
        <f t="shared" si="92"/>
        <v>1616</v>
      </c>
      <c r="E81" s="61">
        <f t="shared" ref="E81:E93" si="98">C81+D81-H81</f>
        <v>750</v>
      </c>
      <c r="F81" s="61">
        <f t="shared" ref="F81:F93" si="99">C81+D81-I81</f>
        <v>1360</v>
      </c>
      <c r="G81" s="61">
        <f t="shared" ref="G81:G93" si="100">D81+C81-J81</f>
        <v>1400</v>
      </c>
      <c r="H81" s="42">
        <f t="shared" si="32"/>
        <v>1750</v>
      </c>
      <c r="I81" s="42">
        <f t="shared" si="32"/>
        <v>1140</v>
      </c>
      <c r="J81" s="42">
        <f t="shared" si="32"/>
        <v>1100</v>
      </c>
      <c r="K81" s="42">
        <f t="shared" si="93"/>
        <v>2000</v>
      </c>
      <c r="L81" s="42">
        <f t="shared" si="93"/>
        <v>2000</v>
      </c>
      <c r="M81" s="42">
        <f t="shared" si="93"/>
        <v>2000</v>
      </c>
      <c r="N81" s="42">
        <f t="shared" ref="N81:P93" si="101">N80-Q81</f>
        <v>-250</v>
      </c>
      <c r="O81" s="42">
        <f t="shared" si="101"/>
        <v>-860</v>
      </c>
      <c r="P81" s="42">
        <f t="shared" si="101"/>
        <v>-900</v>
      </c>
      <c r="Q81" s="61">
        <f t="shared" ref="Q81:S81" si="102">Q80</f>
        <v>0</v>
      </c>
      <c r="R81" s="61">
        <f t="shared" si="102"/>
        <v>0</v>
      </c>
      <c r="S81" s="61">
        <f t="shared" si="102"/>
        <v>0</v>
      </c>
      <c r="T81" s="58">
        <f t="shared" si="89"/>
        <v>900</v>
      </c>
      <c r="U81" s="83">
        <f t="shared" si="95"/>
        <v>1960</v>
      </c>
      <c r="V81" s="83">
        <f t="shared" si="96"/>
        <v>1600</v>
      </c>
      <c r="W81" s="83">
        <f t="shared" si="97"/>
        <v>1600</v>
      </c>
      <c r="X81" s="85">
        <v>0.3</v>
      </c>
      <c r="Y81" s="42"/>
      <c r="Z81" s="42"/>
      <c r="AA81" s="42"/>
      <c r="AB81" s="50">
        <v>1</v>
      </c>
    </row>
    <row r="82" spans="1:30" ht="15" customHeight="1">
      <c r="A82" s="73">
        <v>68</v>
      </c>
      <c r="B82" s="74">
        <f t="shared" si="90"/>
        <v>45500</v>
      </c>
      <c r="C82" s="75">
        <f t="shared" si="91"/>
        <v>884</v>
      </c>
      <c r="D82" s="76">
        <f t="shared" si="92"/>
        <v>1614</v>
      </c>
      <c r="E82" s="61">
        <f t="shared" si="98"/>
        <v>748</v>
      </c>
      <c r="F82" s="61">
        <f t="shared" si="99"/>
        <v>1358</v>
      </c>
      <c r="G82" s="61">
        <f t="shared" si="100"/>
        <v>1398</v>
      </c>
      <c r="H82" s="42">
        <f t="shared" si="32"/>
        <v>1750</v>
      </c>
      <c r="I82" s="42">
        <f t="shared" si="32"/>
        <v>1140</v>
      </c>
      <c r="J82" s="42">
        <f t="shared" si="32"/>
        <v>1100</v>
      </c>
      <c r="K82" s="42">
        <f t="shared" si="93"/>
        <v>2000</v>
      </c>
      <c r="L82" s="42">
        <f t="shared" si="93"/>
        <v>2000</v>
      </c>
      <c r="M82" s="42">
        <f t="shared" si="93"/>
        <v>2000</v>
      </c>
      <c r="N82" s="42">
        <f t="shared" si="101"/>
        <v>-250</v>
      </c>
      <c r="O82" s="42">
        <f t="shared" si="101"/>
        <v>-860</v>
      </c>
      <c r="P82" s="42">
        <f t="shared" si="101"/>
        <v>-900</v>
      </c>
      <c r="Q82" s="61">
        <f t="shared" ref="Q82:S82" si="103">Q81</f>
        <v>0</v>
      </c>
      <c r="R82" s="61">
        <f t="shared" si="103"/>
        <v>0</v>
      </c>
      <c r="S82" s="61">
        <f t="shared" si="103"/>
        <v>0</v>
      </c>
      <c r="T82" s="58">
        <f t="shared" si="89"/>
        <v>898</v>
      </c>
      <c r="U82" s="83">
        <f t="shared" si="95"/>
        <v>1960</v>
      </c>
      <c r="V82" s="83">
        <f t="shared" si="96"/>
        <v>1600</v>
      </c>
      <c r="W82" s="83">
        <f t="shared" si="97"/>
        <v>1600</v>
      </c>
      <c r="X82" s="58"/>
      <c r="Y82" s="42"/>
      <c r="Z82" s="42"/>
      <c r="AA82" s="42"/>
      <c r="AB82" s="50"/>
    </row>
    <row r="83" spans="1:30" ht="15" customHeight="1">
      <c r="A83" s="73">
        <v>69</v>
      </c>
      <c r="B83" s="74">
        <f t="shared" si="90"/>
        <v>45501</v>
      </c>
      <c r="C83" s="75">
        <f t="shared" si="91"/>
        <v>884</v>
      </c>
      <c r="D83" s="76">
        <f t="shared" si="92"/>
        <v>1612</v>
      </c>
      <c r="E83" s="61">
        <f t="shared" si="98"/>
        <v>746</v>
      </c>
      <c r="F83" s="61">
        <f t="shared" si="99"/>
        <v>1356</v>
      </c>
      <c r="G83" s="61">
        <f t="shared" si="100"/>
        <v>1396</v>
      </c>
      <c r="H83" s="42">
        <f t="shared" si="32"/>
        <v>1750</v>
      </c>
      <c r="I83" s="42">
        <f t="shared" si="32"/>
        <v>1140</v>
      </c>
      <c r="J83" s="42">
        <f t="shared" si="32"/>
        <v>1100</v>
      </c>
      <c r="K83" s="42">
        <f t="shared" si="93"/>
        <v>2000</v>
      </c>
      <c r="L83" s="42">
        <f t="shared" si="93"/>
        <v>2000</v>
      </c>
      <c r="M83" s="42">
        <f t="shared" si="93"/>
        <v>2000</v>
      </c>
      <c r="N83" s="42">
        <f t="shared" si="101"/>
        <v>-250</v>
      </c>
      <c r="O83" s="42">
        <f t="shared" si="101"/>
        <v>-860</v>
      </c>
      <c r="P83" s="42">
        <f t="shared" si="101"/>
        <v>-900</v>
      </c>
      <c r="Q83" s="61">
        <f t="shared" ref="Q83:S83" si="104">Q82</f>
        <v>0</v>
      </c>
      <c r="R83" s="61">
        <f t="shared" si="104"/>
        <v>0</v>
      </c>
      <c r="S83" s="61">
        <f t="shared" si="104"/>
        <v>0</v>
      </c>
      <c r="T83" s="58">
        <f t="shared" si="89"/>
        <v>896</v>
      </c>
      <c r="U83" s="83">
        <f t="shared" si="95"/>
        <v>1960</v>
      </c>
      <c r="V83" s="83">
        <f t="shared" si="96"/>
        <v>1600</v>
      </c>
      <c r="W83" s="83">
        <f t="shared" si="97"/>
        <v>1600</v>
      </c>
      <c r="X83" s="58"/>
      <c r="Y83" s="42"/>
      <c r="Z83" s="42"/>
      <c r="AA83" s="42"/>
      <c r="AB83" s="50"/>
    </row>
    <row r="84" spans="1:30" ht="15" customHeight="1">
      <c r="A84" s="73">
        <v>70</v>
      </c>
      <c r="B84" s="74">
        <f t="shared" si="90"/>
        <v>45502</v>
      </c>
      <c r="C84" s="75">
        <f t="shared" si="91"/>
        <v>884</v>
      </c>
      <c r="D84" s="76">
        <f t="shared" si="92"/>
        <v>1610</v>
      </c>
      <c r="E84" s="61">
        <f t="shared" si="98"/>
        <v>744</v>
      </c>
      <c r="F84" s="61">
        <f t="shared" si="99"/>
        <v>1354</v>
      </c>
      <c r="G84" s="61">
        <f t="shared" si="100"/>
        <v>1394</v>
      </c>
      <c r="H84" s="42">
        <f t="shared" si="32"/>
        <v>1750</v>
      </c>
      <c r="I84" s="42">
        <f t="shared" si="32"/>
        <v>1140</v>
      </c>
      <c r="J84" s="42">
        <f t="shared" si="32"/>
        <v>1100</v>
      </c>
      <c r="K84" s="42">
        <f t="shared" si="93"/>
        <v>2000</v>
      </c>
      <c r="L84" s="42">
        <f t="shared" si="93"/>
        <v>2000</v>
      </c>
      <c r="M84" s="42">
        <f t="shared" si="93"/>
        <v>2000</v>
      </c>
      <c r="N84" s="42">
        <f t="shared" si="101"/>
        <v>-250</v>
      </c>
      <c r="O84" s="42">
        <f t="shared" si="101"/>
        <v>-860</v>
      </c>
      <c r="P84" s="42">
        <f t="shared" si="101"/>
        <v>-900</v>
      </c>
      <c r="Q84" s="61">
        <f t="shared" ref="Q84:S84" si="105">Q83</f>
        <v>0</v>
      </c>
      <c r="R84" s="61">
        <f t="shared" si="105"/>
        <v>0</v>
      </c>
      <c r="S84" s="61">
        <f t="shared" si="105"/>
        <v>0</v>
      </c>
      <c r="T84" s="58">
        <f t="shared" si="89"/>
        <v>894</v>
      </c>
      <c r="U84" s="83">
        <f t="shared" si="95"/>
        <v>1960</v>
      </c>
      <c r="V84" s="83">
        <f t="shared" si="96"/>
        <v>1600</v>
      </c>
      <c r="W84" s="83">
        <f t="shared" si="97"/>
        <v>1600</v>
      </c>
      <c r="X84" s="58"/>
      <c r="Y84" s="42"/>
      <c r="Z84" s="42"/>
      <c r="AA84" s="42"/>
      <c r="AB84" s="50"/>
    </row>
    <row r="85" spans="1:30" ht="15" customHeight="1">
      <c r="A85" s="73">
        <v>71</v>
      </c>
      <c r="B85" s="74">
        <f t="shared" si="90"/>
        <v>45503</v>
      </c>
      <c r="C85" s="75">
        <f t="shared" si="91"/>
        <v>884</v>
      </c>
      <c r="D85" s="76">
        <f t="shared" si="92"/>
        <v>1608</v>
      </c>
      <c r="E85" s="61">
        <f t="shared" si="98"/>
        <v>742</v>
      </c>
      <c r="F85" s="61">
        <f t="shared" si="99"/>
        <v>1352</v>
      </c>
      <c r="G85" s="61">
        <f t="shared" si="100"/>
        <v>1392</v>
      </c>
      <c r="H85" s="42">
        <f t="shared" si="32"/>
        <v>1750</v>
      </c>
      <c r="I85" s="42">
        <f t="shared" si="32"/>
        <v>1140</v>
      </c>
      <c r="J85" s="42">
        <f t="shared" si="32"/>
        <v>1100</v>
      </c>
      <c r="K85" s="42">
        <f t="shared" si="93"/>
        <v>2000</v>
      </c>
      <c r="L85" s="42">
        <f t="shared" si="93"/>
        <v>2000</v>
      </c>
      <c r="M85" s="42">
        <f t="shared" si="93"/>
        <v>2000</v>
      </c>
      <c r="N85" s="42">
        <f t="shared" si="101"/>
        <v>-250</v>
      </c>
      <c r="O85" s="42">
        <f t="shared" si="101"/>
        <v>-860</v>
      </c>
      <c r="P85" s="42">
        <f t="shared" si="101"/>
        <v>-900</v>
      </c>
      <c r="Q85" s="61">
        <f t="shared" ref="Q85:S85" si="106">Q84</f>
        <v>0</v>
      </c>
      <c r="R85" s="61">
        <f t="shared" si="106"/>
        <v>0</v>
      </c>
      <c r="S85" s="61">
        <f t="shared" si="106"/>
        <v>0</v>
      </c>
      <c r="T85" s="58">
        <f t="shared" si="89"/>
        <v>892</v>
      </c>
      <c r="U85" s="83">
        <f t="shared" si="95"/>
        <v>1960</v>
      </c>
      <c r="V85" s="83">
        <f t="shared" si="96"/>
        <v>1600</v>
      </c>
      <c r="W85" s="83">
        <f t="shared" si="97"/>
        <v>1600</v>
      </c>
      <c r="X85" s="58"/>
      <c r="Y85" s="42"/>
      <c r="Z85" s="42"/>
      <c r="AA85" s="42"/>
      <c r="AB85" s="50"/>
    </row>
    <row r="86" spans="1:30" ht="15" customHeight="1">
      <c r="A86" s="73">
        <v>72</v>
      </c>
      <c r="B86" s="74">
        <f t="shared" si="90"/>
        <v>45504</v>
      </c>
      <c r="C86" s="75">
        <f t="shared" si="91"/>
        <v>884</v>
      </c>
      <c r="D86" s="76">
        <f t="shared" si="92"/>
        <v>1606</v>
      </c>
      <c r="E86" s="61">
        <f t="shared" si="98"/>
        <v>740</v>
      </c>
      <c r="F86" s="61">
        <f t="shared" si="99"/>
        <v>1350</v>
      </c>
      <c r="G86" s="61">
        <f t="shared" si="100"/>
        <v>1390</v>
      </c>
      <c r="H86" s="42">
        <f t="shared" si="32"/>
        <v>1750</v>
      </c>
      <c r="I86" s="42">
        <f t="shared" si="32"/>
        <v>1140</v>
      </c>
      <c r="J86" s="42">
        <f t="shared" si="32"/>
        <v>1100</v>
      </c>
      <c r="K86" s="42">
        <f t="shared" si="93"/>
        <v>2000</v>
      </c>
      <c r="L86" s="42">
        <f t="shared" si="93"/>
        <v>2000</v>
      </c>
      <c r="M86" s="42">
        <f t="shared" si="93"/>
        <v>2000</v>
      </c>
      <c r="N86" s="42">
        <f t="shared" si="101"/>
        <v>-250</v>
      </c>
      <c r="O86" s="42">
        <f t="shared" si="101"/>
        <v>-860</v>
      </c>
      <c r="P86" s="42">
        <f t="shared" si="101"/>
        <v>-900</v>
      </c>
      <c r="Q86" s="61">
        <f t="shared" ref="Q86:S86" si="107">Q85</f>
        <v>0</v>
      </c>
      <c r="R86" s="61">
        <f t="shared" si="107"/>
        <v>0</v>
      </c>
      <c r="S86" s="61">
        <f t="shared" si="107"/>
        <v>0</v>
      </c>
      <c r="T86" s="58">
        <f t="shared" si="89"/>
        <v>890</v>
      </c>
      <c r="U86" s="83">
        <f t="shared" si="95"/>
        <v>1960</v>
      </c>
      <c r="V86" s="83">
        <f t="shared" si="96"/>
        <v>1600</v>
      </c>
      <c r="W86" s="83">
        <f t="shared" si="97"/>
        <v>1600</v>
      </c>
      <c r="X86" s="58"/>
      <c r="Y86" s="42"/>
      <c r="Z86" s="42"/>
      <c r="AA86" s="42"/>
      <c r="AB86" s="50"/>
    </row>
    <row r="87" spans="1:30" ht="15" customHeight="1">
      <c r="A87" s="73">
        <v>73</v>
      </c>
      <c r="B87" s="74">
        <f t="shared" si="90"/>
        <v>45505</v>
      </c>
      <c r="C87" s="75">
        <f t="shared" si="91"/>
        <v>884</v>
      </c>
      <c r="D87" s="76">
        <f t="shared" si="92"/>
        <v>1604</v>
      </c>
      <c r="E87" s="61">
        <f t="shared" si="98"/>
        <v>738</v>
      </c>
      <c r="F87" s="61">
        <f t="shared" si="99"/>
        <v>1348</v>
      </c>
      <c r="G87" s="61">
        <f t="shared" si="100"/>
        <v>1388</v>
      </c>
      <c r="H87" s="42">
        <f t="shared" si="32"/>
        <v>1750</v>
      </c>
      <c r="I87" s="42">
        <f t="shared" si="32"/>
        <v>1140</v>
      </c>
      <c r="J87" s="42">
        <f t="shared" si="32"/>
        <v>1100</v>
      </c>
      <c r="K87" s="42">
        <f t="shared" si="93"/>
        <v>2000</v>
      </c>
      <c r="L87" s="42">
        <f t="shared" si="93"/>
        <v>2000</v>
      </c>
      <c r="M87" s="42">
        <f t="shared" si="93"/>
        <v>2000</v>
      </c>
      <c r="N87" s="42">
        <f t="shared" si="101"/>
        <v>-250</v>
      </c>
      <c r="O87" s="42">
        <f t="shared" si="101"/>
        <v>-860</v>
      </c>
      <c r="P87" s="42">
        <f t="shared" si="101"/>
        <v>-900</v>
      </c>
      <c r="Q87" s="61">
        <f t="shared" ref="Q87:S87" si="108">Q86</f>
        <v>0</v>
      </c>
      <c r="R87" s="61">
        <f t="shared" si="108"/>
        <v>0</v>
      </c>
      <c r="S87" s="61">
        <f t="shared" si="108"/>
        <v>0</v>
      </c>
      <c r="T87" s="58">
        <f t="shared" si="89"/>
        <v>888</v>
      </c>
      <c r="U87" s="83">
        <f t="shared" si="95"/>
        <v>1960</v>
      </c>
      <c r="V87" s="83">
        <f t="shared" si="96"/>
        <v>1600</v>
      </c>
      <c r="W87" s="83">
        <f t="shared" si="97"/>
        <v>1600</v>
      </c>
      <c r="X87" s="58"/>
      <c r="Y87" s="42"/>
      <c r="Z87" s="42"/>
      <c r="AA87" s="42"/>
      <c r="AB87" s="50"/>
      <c r="AD87" s="57">
        <v>45355</v>
      </c>
    </row>
    <row r="88" spans="1:30" ht="15" customHeight="1">
      <c r="A88" s="73">
        <v>74</v>
      </c>
      <c r="B88" s="74">
        <f t="shared" si="90"/>
        <v>45506</v>
      </c>
      <c r="C88" s="75">
        <f t="shared" si="91"/>
        <v>884</v>
      </c>
      <c r="D88" s="76">
        <f t="shared" si="92"/>
        <v>1602</v>
      </c>
      <c r="E88" s="61">
        <f t="shared" si="98"/>
        <v>736</v>
      </c>
      <c r="F88" s="61">
        <f t="shared" si="99"/>
        <v>1346</v>
      </c>
      <c r="G88" s="61">
        <f t="shared" si="100"/>
        <v>1386</v>
      </c>
      <c r="H88" s="42">
        <f t="shared" si="32"/>
        <v>1750</v>
      </c>
      <c r="I88" s="42">
        <f t="shared" si="32"/>
        <v>1140</v>
      </c>
      <c r="J88" s="42">
        <f t="shared" si="32"/>
        <v>1100</v>
      </c>
      <c r="K88" s="42">
        <f t="shared" si="93"/>
        <v>2000</v>
      </c>
      <c r="L88" s="42">
        <f t="shared" si="93"/>
        <v>2000</v>
      </c>
      <c r="M88" s="42">
        <f t="shared" si="93"/>
        <v>2000</v>
      </c>
      <c r="N88" s="42">
        <f t="shared" si="101"/>
        <v>-250</v>
      </c>
      <c r="O88" s="42">
        <f t="shared" si="101"/>
        <v>-860</v>
      </c>
      <c r="P88" s="42">
        <f t="shared" si="101"/>
        <v>-900</v>
      </c>
      <c r="Q88" s="61">
        <f t="shared" ref="Q88:S88" si="109">Q87</f>
        <v>0</v>
      </c>
      <c r="R88" s="61">
        <f t="shared" si="109"/>
        <v>0</v>
      </c>
      <c r="S88" s="61">
        <f t="shared" si="109"/>
        <v>0</v>
      </c>
      <c r="T88" s="58">
        <f t="shared" si="89"/>
        <v>886</v>
      </c>
      <c r="U88" s="83">
        <f t="shared" si="95"/>
        <v>1960</v>
      </c>
      <c r="V88" s="83">
        <f t="shared" si="96"/>
        <v>1600</v>
      </c>
      <c r="W88" s="83">
        <f t="shared" si="97"/>
        <v>1600</v>
      </c>
      <c r="X88" s="58"/>
      <c r="Y88" s="42"/>
      <c r="Z88" s="42"/>
      <c r="AA88" s="42"/>
      <c r="AB88" s="50"/>
      <c r="AD88" s="57">
        <v>45359</v>
      </c>
    </row>
    <row r="89" spans="1:30" ht="15" customHeight="1">
      <c r="A89" s="73">
        <v>75</v>
      </c>
      <c r="B89" s="74">
        <f t="shared" si="90"/>
        <v>45507</v>
      </c>
      <c r="C89" s="75">
        <f t="shared" si="91"/>
        <v>884</v>
      </c>
      <c r="D89" s="76">
        <f t="shared" si="92"/>
        <v>1600</v>
      </c>
      <c r="E89" s="61">
        <f t="shared" si="98"/>
        <v>734</v>
      </c>
      <c r="F89" s="61">
        <f t="shared" si="99"/>
        <v>1344</v>
      </c>
      <c r="G89" s="61">
        <f t="shared" si="100"/>
        <v>1384</v>
      </c>
      <c r="H89" s="42">
        <f t="shared" si="32"/>
        <v>1750</v>
      </c>
      <c r="I89" s="42">
        <f t="shared" si="32"/>
        <v>1140</v>
      </c>
      <c r="J89" s="42">
        <f t="shared" si="32"/>
        <v>1100</v>
      </c>
      <c r="K89" s="42">
        <f t="shared" si="93"/>
        <v>2000</v>
      </c>
      <c r="L89" s="42">
        <f t="shared" si="93"/>
        <v>2000</v>
      </c>
      <c r="M89" s="42">
        <f t="shared" si="93"/>
        <v>2000</v>
      </c>
      <c r="N89" s="42">
        <f t="shared" si="101"/>
        <v>-250</v>
      </c>
      <c r="O89" s="42">
        <f t="shared" si="101"/>
        <v>-860</v>
      </c>
      <c r="P89" s="42">
        <f t="shared" si="101"/>
        <v>-900</v>
      </c>
      <c r="Q89" s="61">
        <f t="shared" ref="Q89:S89" si="110">Q88</f>
        <v>0</v>
      </c>
      <c r="R89" s="61">
        <f t="shared" si="110"/>
        <v>0</v>
      </c>
      <c r="S89" s="61">
        <f t="shared" si="110"/>
        <v>0</v>
      </c>
      <c r="T89" s="58">
        <f t="shared" si="89"/>
        <v>884</v>
      </c>
      <c r="U89" s="83">
        <f t="shared" si="95"/>
        <v>1960</v>
      </c>
      <c r="V89" s="83">
        <f t="shared" si="96"/>
        <v>1600</v>
      </c>
      <c r="W89" s="83">
        <f t="shared" si="97"/>
        <v>1600</v>
      </c>
      <c r="X89" s="58"/>
      <c r="Y89" s="42"/>
      <c r="Z89" s="42"/>
      <c r="AA89" s="42"/>
      <c r="AB89" s="50"/>
      <c r="AD89" s="57">
        <v>45364</v>
      </c>
    </row>
    <row r="90" spans="1:30" ht="15" customHeight="1">
      <c r="A90" s="73">
        <v>76</v>
      </c>
      <c r="B90" s="74">
        <f t="shared" si="90"/>
        <v>45508</v>
      </c>
      <c r="C90" s="75">
        <f t="shared" si="91"/>
        <v>884</v>
      </c>
      <c r="D90" s="76">
        <f t="shared" si="92"/>
        <v>1598</v>
      </c>
      <c r="E90" s="61">
        <f t="shared" si="98"/>
        <v>732</v>
      </c>
      <c r="F90" s="61">
        <f t="shared" si="99"/>
        <v>1342</v>
      </c>
      <c r="G90" s="61">
        <f t="shared" si="100"/>
        <v>1382</v>
      </c>
      <c r="H90" s="42">
        <f t="shared" si="32"/>
        <v>1750</v>
      </c>
      <c r="I90" s="42">
        <f t="shared" si="32"/>
        <v>1140</v>
      </c>
      <c r="J90" s="42">
        <f t="shared" si="32"/>
        <v>1100</v>
      </c>
      <c r="K90" s="42">
        <f t="shared" si="93"/>
        <v>2000</v>
      </c>
      <c r="L90" s="42">
        <f t="shared" si="93"/>
        <v>2000</v>
      </c>
      <c r="M90" s="42">
        <f t="shared" si="93"/>
        <v>2000</v>
      </c>
      <c r="N90" s="42">
        <f t="shared" si="101"/>
        <v>-250</v>
      </c>
      <c r="O90" s="42">
        <f t="shared" si="101"/>
        <v>-860</v>
      </c>
      <c r="P90" s="42">
        <f t="shared" si="101"/>
        <v>-900</v>
      </c>
      <c r="Q90" s="61">
        <f t="shared" ref="Q90:S90" si="111">Q89</f>
        <v>0</v>
      </c>
      <c r="R90" s="61">
        <f t="shared" si="111"/>
        <v>0</v>
      </c>
      <c r="S90" s="61">
        <f t="shared" si="111"/>
        <v>0</v>
      </c>
      <c r="T90" s="58">
        <f t="shared" si="89"/>
        <v>882</v>
      </c>
      <c r="U90" s="83">
        <f t="shared" si="95"/>
        <v>1960</v>
      </c>
      <c r="V90" s="83">
        <f t="shared" si="96"/>
        <v>1600</v>
      </c>
      <c r="W90" s="83">
        <f t="shared" si="97"/>
        <v>1600</v>
      </c>
      <c r="X90" s="58"/>
      <c r="Y90" s="42"/>
      <c r="Z90" s="42"/>
      <c r="AA90" s="42"/>
      <c r="AB90" s="50"/>
    </row>
    <row r="91" spans="1:30" ht="15" customHeight="1">
      <c r="A91" s="73">
        <v>77</v>
      </c>
      <c r="B91" s="74">
        <f t="shared" si="90"/>
        <v>45509</v>
      </c>
      <c r="C91" s="75">
        <f t="shared" si="91"/>
        <v>884</v>
      </c>
      <c r="D91" s="76">
        <f t="shared" si="92"/>
        <v>1596</v>
      </c>
      <c r="E91" s="61">
        <f t="shared" si="98"/>
        <v>730</v>
      </c>
      <c r="F91" s="61">
        <f t="shared" si="99"/>
        <v>1340</v>
      </c>
      <c r="G91" s="61">
        <f t="shared" si="100"/>
        <v>1380</v>
      </c>
      <c r="H91" s="42">
        <f t="shared" si="32"/>
        <v>1750</v>
      </c>
      <c r="I91" s="42">
        <f t="shared" si="32"/>
        <v>1140</v>
      </c>
      <c r="J91" s="42">
        <f t="shared" si="32"/>
        <v>1100</v>
      </c>
      <c r="K91" s="42">
        <f t="shared" si="93"/>
        <v>2000</v>
      </c>
      <c r="L91" s="42">
        <f t="shared" si="93"/>
        <v>2000</v>
      </c>
      <c r="M91" s="42">
        <f t="shared" si="93"/>
        <v>2000</v>
      </c>
      <c r="N91" s="42">
        <f t="shared" si="101"/>
        <v>-250</v>
      </c>
      <c r="O91" s="42">
        <f t="shared" si="101"/>
        <v>-860</v>
      </c>
      <c r="P91" s="42">
        <f t="shared" si="101"/>
        <v>-900</v>
      </c>
      <c r="Q91" s="61">
        <f t="shared" ref="Q91:S91" si="112">Q90</f>
        <v>0</v>
      </c>
      <c r="R91" s="61">
        <f t="shared" si="112"/>
        <v>0</v>
      </c>
      <c r="S91" s="61">
        <f t="shared" si="112"/>
        <v>0</v>
      </c>
      <c r="T91" s="58">
        <f t="shared" si="89"/>
        <v>880</v>
      </c>
      <c r="U91" s="83">
        <f t="shared" si="95"/>
        <v>1960</v>
      </c>
      <c r="V91" s="83">
        <f t="shared" si="96"/>
        <v>1600</v>
      </c>
      <c r="W91" s="83">
        <f t="shared" si="97"/>
        <v>1600</v>
      </c>
      <c r="X91" s="58"/>
      <c r="Y91" s="42"/>
      <c r="Z91" s="42"/>
      <c r="AA91" s="42"/>
      <c r="AB91" s="50"/>
    </row>
    <row r="92" spans="1:30" ht="15" customHeight="1">
      <c r="A92" s="73">
        <v>78</v>
      </c>
      <c r="B92" s="74">
        <f t="shared" si="90"/>
        <v>45510</v>
      </c>
      <c r="C92" s="75">
        <f t="shared" si="91"/>
        <v>884</v>
      </c>
      <c r="D92" s="76">
        <f t="shared" si="92"/>
        <v>1594</v>
      </c>
      <c r="E92" s="61">
        <f t="shared" si="98"/>
        <v>728</v>
      </c>
      <c r="F92" s="61">
        <f t="shared" si="99"/>
        <v>1338</v>
      </c>
      <c r="G92" s="61">
        <f t="shared" si="100"/>
        <v>1378</v>
      </c>
      <c r="H92" s="42">
        <f t="shared" si="32"/>
        <v>1750</v>
      </c>
      <c r="I92" s="42">
        <f t="shared" si="32"/>
        <v>1140</v>
      </c>
      <c r="J92" s="42">
        <f t="shared" si="32"/>
        <v>1100</v>
      </c>
      <c r="K92" s="42">
        <f t="shared" si="93"/>
        <v>2000</v>
      </c>
      <c r="L92" s="42">
        <f t="shared" si="93"/>
        <v>2000</v>
      </c>
      <c r="M92" s="42">
        <f t="shared" si="93"/>
        <v>2000</v>
      </c>
      <c r="N92" s="42">
        <f t="shared" si="101"/>
        <v>-250</v>
      </c>
      <c r="O92" s="42">
        <f t="shared" si="101"/>
        <v>-860</v>
      </c>
      <c r="P92" s="42">
        <f t="shared" si="101"/>
        <v>-900</v>
      </c>
      <c r="Q92" s="61">
        <f t="shared" ref="Q92:S92" si="113">Q91</f>
        <v>0</v>
      </c>
      <c r="R92" s="61">
        <f t="shared" si="113"/>
        <v>0</v>
      </c>
      <c r="S92" s="61">
        <f t="shared" si="113"/>
        <v>0</v>
      </c>
      <c r="T92" s="58">
        <f t="shared" si="89"/>
        <v>878</v>
      </c>
      <c r="U92" s="83">
        <f t="shared" si="95"/>
        <v>1960</v>
      </c>
      <c r="V92" s="83">
        <f t="shared" si="96"/>
        <v>1600</v>
      </c>
      <c r="W92" s="83">
        <f t="shared" si="97"/>
        <v>1600</v>
      </c>
      <c r="X92" s="58"/>
      <c r="Y92" s="42"/>
      <c r="Z92" s="42"/>
      <c r="AA92" s="42"/>
      <c r="AB92" s="50"/>
    </row>
    <row r="93" spans="1:30" ht="15" customHeight="1">
      <c r="A93" s="73">
        <v>79</v>
      </c>
      <c r="B93" s="74">
        <f t="shared" si="90"/>
        <v>45511</v>
      </c>
      <c r="C93" s="75">
        <f t="shared" si="91"/>
        <v>884</v>
      </c>
      <c r="D93" s="76">
        <f t="shared" si="92"/>
        <v>1592</v>
      </c>
      <c r="E93" s="61">
        <f t="shared" si="98"/>
        <v>726</v>
      </c>
      <c r="F93" s="61">
        <f t="shared" si="99"/>
        <v>1336</v>
      </c>
      <c r="G93" s="61">
        <f t="shared" si="100"/>
        <v>1376</v>
      </c>
      <c r="H93" s="42">
        <f t="shared" si="32"/>
        <v>1750</v>
      </c>
      <c r="I93" s="42">
        <f t="shared" si="32"/>
        <v>1140</v>
      </c>
      <c r="J93" s="42">
        <f t="shared" si="32"/>
        <v>1100</v>
      </c>
      <c r="K93" s="42">
        <f t="shared" si="93"/>
        <v>2000</v>
      </c>
      <c r="L93" s="42">
        <f t="shared" si="93"/>
        <v>2000</v>
      </c>
      <c r="M93" s="42">
        <f t="shared" si="93"/>
        <v>2000</v>
      </c>
      <c r="N93" s="42">
        <f t="shared" si="101"/>
        <v>-250</v>
      </c>
      <c r="O93" s="42">
        <f t="shared" si="101"/>
        <v>-860</v>
      </c>
      <c r="P93" s="42">
        <f t="shared" si="101"/>
        <v>-900</v>
      </c>
      <c r="Q93" s="61">
        <f t="shared" ref="Q93:S93" si="114">Q92</f>
        <v>0</v>
      </c>
      <c r="R93" s="61">
        <f t="shared" si="114"/>
        <v>0</v>
      </c>
      <c r="S93" s="61">
        <f t="shared" si="114"/>
        <v>0</v>
      </c>
      <c r="T93" s="58">
        <f t="shared" si="89"/>
        <v>876</v>
      </c>
      <c r="U93" s="83">
        <f t="shared" si="95"/>
        <v>1960</v>
      </c>
      <c r="V93" s="83">
        <f t="shared" si="96"/>
        <v>1600</v>
      </c>
      <c r="W93" s="83">
        <f t="shared" si="97"/>
        <v>1600</v>
      </c>
      <c r="X93" s="58"/>
      <c r="Y93" s="42"/>
      <c r="Z93" s="42"/>
      <c r="AA93" s="42"/>
      <c r="AB93" s="50"/>
    </row>
    <row r="94" spans="1:30" ht="15" customHeight="1">
      <c r="A94" s="73">
        <v>80</v>
      </c>
      <c r="B94" s="74">
        <f t="shared" si="90"/>
        <v>45512</v>
      </c>
      <c r="C94" s="75">
        <f t="shared" si="91"/>
        <v>884</v>
      </c>
      <c r="D94" s="76">
        <f t="shared" si="92"/>
        <v>1590</v>
      </c>
      <c r="E94" s="61">
        <f t="shared" ref="E94:E117" si="115">C94+D94-H94</f>
        <v>724</v>
      </c>
      <c r="F94" s="61">
        <f t="shared" ref="F94:F117" si="116">C94+D94-I94</f>
        <v>1334</v>
      </c>
      <c r="G94" s="61">
        <f t="shared" ref="G94:G117" si="117">D94+C94-J94</f>
        <v>1374</v>
      </c>
      <c r="H94" s="42">
        <f t="shared" ref="H94:H117" si="118">K94+N94</f>
        <v>1750</v>
      </c>
      <c r="I94" s="42">
        <f t="shared" ref="I94:I117" si="119">L94+O94</f>
        <v>1140</v>
      </c>
      <c r="J94" s="42">
        <f t="shared" ref="J94:J117" si="120">M94+P94</f>
        <v>1100</v>
      </c>
      <c r="K94" s="42">
        <f t="shared" ref="K94:M94" si="121">K93</f>
        <v>2000</v>
      </c>
      <c r="L94" s="42">
        <f t="shared" si="121"/>
        <v>2000</v>
      </c>
      <c r="M94" s="42">
        <f t="shared" si="121"/>
        <v>2000</v>
      </c>
      <c r="N94" s="42">
        <f t="shared" ref="N94:N117" si="122">N93-Q94</f>
        <v>-250</v>
      </c>
      <c r="O94" s="42">
        <f t="shared" ref="O94:O117" si="123">O93-R94</f>
        <v>-860</v>
      </c>
      <c r="P94" s="42">
        <f t="shared" ref="P94:P117" si="124">P93-S94</f>
        <v>-900</v>
      </c>
      <c r="Q94" s="61">
        <f t="shared" ref="Q94:S94" si="125">Q93</f>
        <v>0</v>
      </c>
      <c r="R94" s="61">
        <f t="shared" si="125"/>
        <v>0</v>
      </c>
      <c r="S94" s="61">
        <f t="shared" si="125"/>
        <v>0</v>
      </c>
      <c r="T94" s="58">
        <f t="shared" ref="T94:T117" si="126">D94+C94-V94</f>
        <v>874</v>
      </c>
      <c r="U94" s="83">
        <f t="shared" si="95"/>
        <v>1960</v>
      </c>
      <c r="V94" s="83">
        <f t="shared" si="96"/>
        <v>1600</v>
      </c>
      <c r="W94" s="83">
        <f t="shared" si="97"/>
        <v>1600</v>
      </c>
      <c r="X94" s="58"/>
      <c r="Y94" s="42"/>
      <c r="Z94" s="42"/>
      <c r="AA94" s="42"/>
      <c r="AB94" s="50"/>
    </row>
    <row r="95" spans="1:30" ht="15" customHeight="1">
      <c r="A95" s="73">
        <v>81</v>
      </c>
      <c r="B95" s="74">
        <f t="shared" si="90"/>
        <v>45513</v>
      </c>
      <c r="C95" s="75">
        <f t="shared" si="91"/>
        <v>884</v>
      </c>
      <c r="D95" s="76">
        <f t="shared" si="92"/>
        <v>1588</v>
      </c>
      <c r="E95" s="61">
        <f t="shared" si="115"/>
        <v>722</v>
      </c>
      <c r="F95" s="61">
        <f t="shared" si="116"/>
        <v>1332</v>
      </c>
      <c r="G95" s="61">
        <f t="shared" si="117"/>
        <v>1372</v>
      </c>
      <c r="H95" s="42">
        <f t="shared" si="118"/>
        <v>1750</v>
      </c>
      <c r="I95" s="42">
        <f t="shared" si="119"/>
        <v>1140</v>
      </c>
      <c r="J95" s="42">
        <f t="shared" si="120"/>
        <v>1100</v>
      </c>
      <c r="K95" s="42">
        <f t="shared" ref="K95:M95" si="127">K94</f>
        <v>2000</v>
      </c>
      <c r="L95" s="42">
        <f t="shared" si="127"/>
        <v>2000</v>
      </c>
      <c r="M95" s="42">
        <f t="shared" si="127"/>
        <v>2000</v>
      </c>
      <c r="N95" s="42">
        <f t="shared" si="122"/>
        <v>-250</v>
      </c>
      <c r="O95" s="42">
        <f t="shared" si="123"/>
        <v>-860</v>
      </c>
      <c r="P95" s="42">
        <f t="shared" si="124"/>
        <v>-900</v>
      </c>
      <c r="Q95" s="61">
        <f t="shared" ref="Q95:S95" si="128">Q94</f>
        <v>0</v>
      </c>
      <c r="R95" s="61">
        <f t="shared" si="128"/>
        <v>0</v>
      </c>
      <c r="S95" s="61">
        <f t="shared" si="128"/>
        <v>0</v>
      </c>
      <c r="T95" s="58">
        <f t="shared" si="126"/>
        <v>872</v>
      </c>
      <c r="U95" s="83">
        <f t="shared" si="95"/>
        <v>1960</v>
      </c>
      <c r="V95" s="83">
        <f t="shared" si="96"/>
        <v>1600</v>
      </c>
      <c r="W95" s="83">
        <f t="shared" si="97"/>
        <v>1600</v>
      </c>
      <c r="X95" s="58"/>
      <c r="Y95" s="42"/>
      <c r="Z95" s="42"/>
      <c r="AA95" s="42"/>
      <c r="AB95" s="50"/>
    </row>
    <row r="96" spans="1:30" ht="15" customHeight="1">
      <c r="A96" s="73">
        <v>82</v>
      </c>
      <c r="B96" s="74">
        <f t="shared" si="90"/>
        <v>45514</v>
      </c>
      <c r="C96" s="75">
        <f t="shared" si="91"/>
        <v>884</v>
      </c>
      <c r="D96" s="76">
        <f t="shared" si="92"/>
        <v>1586</v>
      </c>
      <c r="E96" s="61">
        <f t="shared" si="115"/>
        <v>720</v>
      </c>
      <c r="F96" s="61">
        <f t="shared" si="116"/>
        <v>1330</v>
      </c>
      <c r="G96" s="61">
        <f t="shared" si="117"/>
        <v>1370</v>
      </c>
      <c r="H96" s="42">
        <f t="shared" si="118"/>
        <v>1750</v>
      </c>
      <c r="I96" s="42">
        <f t="shared" si="119"/>
        <v>1140</v>
      </c>
      <c r="J96" s="42">
        <f t="shared" si="120"/>
        <v>1100</v>
      </c>
      <c r="K96" s="42">
        <f t="shared" ref="K96:M96" si="129">K95</f>
        <v>2000</v>
      </c>
      <c r="L96" s="42">
        <f t="shared" si="129"/>
        <v>2000</v>
      </c>
      <c r="M96" s="42">
        <f t="shared" si="129"/>
        <v>2000</v>
      </c>
      <c r="N96" s="42">
        <f t="shared" si="122"/>
        <v>-250</v>
      </c>
      <c r="O96" s="42">
        <f t="shared" si="123"/>
        <v>-860</v>
      </c>
      <c r="P96" s="42">
        <f t="shared" si="124"/>
        <v>-900</v>
      </c>
      <c r="Q96" s="61">
        <f t="shared" ref="Q96:S96" si="130">Q95</f>
        <v>0</v>
      </c>
      <c r="R96" s="61">
        <f t="shared" si="130"/>
        <v>0</v>
      </c>
      <c r="S96" s="61">
        <f t="shared" si="130"/>
        <v>0</v>
      </c>
      <c r="T96" s="58">
        <f t="shared" si="126"/>
        <v>870</v>
      </c>
      <c r="U96" s="83">
        <f t="shared" si="95"/>
        <v>1960</v>
      </c>
      <c r="V96" s="83">
        <f t="shared" si="96"/>
        <v>1600</v>
      </c>
      <c r="W96" s="83">
        <f t="shared" si="97"/>
        <v>1600</v>
      </c>
      <c r="X96" s="58"/>
      <c r="Y96" s="42"/>
      <c r="Z96" s="42"/>
      <c r="AA96" s="42"/>
      <c r="AB96" s="50"/>
    </row>
    <row r="97" spans="1:28" ht="15" customHeight="1">
      <c r="A97" s="73">
        <v>83</v>
      </c>
      <c r="B97" s="74">
        <f t="shared" si="90"/>
        <v>45515</v>
      </c>
      <c r="C97" s="75">
        <f t="shared" si="91"/>
        <v>884</v>
      </c>
      <c r="D97" s="76">
        <f t="shared" si="92"/>
        <v>1584</v>
      </c>
      <c r="E97" s="61">
        <f t="shared" si="115"/>
        <v>718</v>
      </c>
      <c r="F97" s="61">
        <f t="shared" si="116"/>
        <v>1328</v>
      </c>
      <c r="G97" s="61">
        <f t="shared" si="117"/>
        <v>1368</v>
      </c>
      <c r="H97" s="42">
        <f t="shared" si="118"/>
        <v>1750</v>
      </c>
      <c r="I97" s="42">
        <f t="shared" si="119"/>
        <v>1140</v>
      </c>
      <c r="J97" s="42">
        <f t="shared" si="120"/>
        <v>1100</v>
      </c>
      <c r="K97" s="42">
        <f t="shared" ref="K97:M97" si="131">K96</f>
        <v>2000</v>
      </c>
      <c r="L97" s="42">
        <f t="shared" si="131"/>
        <v>2000</v>
      </c>
      <c r="M97" s="42">
        <f t="shared" si="131"/>
        <v>2000</v>
      </c>
      <c r="N97" s="42">
        <f t="shared" si="122"/>
        <v>-250</v>
      </c>
      <c r="O97" s="42">
        <f t="shared" si="123"/>
        <v>-860</v>
      </c>
      <c r="P97" s="42">
        <f t="shared" si="124"/>
        <v>-900</v>
      </c>
      <c r="Q97" s="61">
        <f t="shared" ref="Q97:S97" si="132">Q96</f>
        <v>0</v>
      </c>
      <c r="R97" s="61">
        <f t="shared" si="132"/>
        <v>0</v>
      </c>
      <c r="S97" s="61">
        <f t="shared" si="132"/>
        <v>0</v>
      </c>
      <c r="T97" s="58">
        <f t="shared" si="126"/>
        <v>868</v>
      </c>
      <c r="U97" s="83">
        <f t="shared" si="95"/>
        <v>1960</v>
      </c>
      <c r="V97" s="83">
        <f t="shared" si="96"/>
        <v>1600</v>
      </c>
      <c r="W97" s="83">
        <f t="shared" si="97"/>
        <v>1600</v>
      </c>
      <c r="X97" s="58"/>
      <c r="Y97" s="42"/>
      <c r="Z97" s="42"/>
      <c r="AA97" s="42"/>
      <c r="AB97" s="50"/>
    </row>
    <row r="98" spans="1:28" ht="15" customHeight="1">
      <c r="A98" s="73">
        <v>84</v>
      </c>
      <c r="B98" s="74">
        <f t="shared" si="90"/>
        <v>45516</v>
      </c>
      <c r="C98" s="75">
        <f t="shared" si="91"/>
        <v>884</v>
      </c>
      <c r="D98" s="76">
        <f t="shared" si="92"/>
        <v>1582</v>
      </c>
      <c r="E98" s="61">
        <f t="shared" si="115"/>
        <v>716</v>
      </c>
      <c r="F98" s="61">
        <f t="shared" si="116"/>
        <v>1326</v>
      </c>
      <c r="G98" s="61">
        <f t="shared" si="117"/>
        <v>1366</v>
      </c>
      <c r="H98" s="42">
        <f t="shared" si="118"/>
        <v>1750</v>
      </c>
      <c r="I98" s="42">
        <f t="shared" si="119"/>
        <v>1140</v>
      </c>
      <c r="J98" s="42">
        <f t="shared" si="120"/>
        <v>1100</v>
      </c>
      <c r="K98" s="42">
        <f t="shared" ref="K98:M98" si="133">K97</f>
        <v>2000</v>
      </c>
      <c r="L98" s="42">
        <f t="shared" si="133"/>
        <v>2000</v>
      </c>
      <c r="M98" s="42">
        <f t="shared" si="133"/>
        <v>2000</v>
      </c>
      <c r="N98" s="42">
        <f t="shared" si="122"/>
        <v>-250</v>
      </c>
      <c r="O98" s="42">
        <f t="shared" si="123"/>
        <v>-860</v>
      </c>
      <c r="P98" s="42">
        <f t="shared" si="124"/>
        <v>-900</v>
      </c>
      <c r="Q98" s="61">
        <f t="shared" ref="Q98:S98" si="134">Q97</f>
        <v>0</v>
      </c>
      <c r="R98" s="61">
        <f t="shared" si="134"/>
        <v>0</v>
      </c>
      <c r="S98" s="61">
        <f t="shared" si="134"/>
        <v>0</v>
      </c>
      <c r="T98" s="58">
        <f t="shared" si="126"/>
        <v>866</v>
      </c>
      <c r="U98" s="83">
        <f t="shared" si="95"/>
        <v>1960</v>
      </c>
      <c r="V98" s="83">
        <f t="shared" si="96"/>
        <v>1600</v>
      </c>
      <c r="W98" s="83">
        <f t="shared" si="97"/>
        <v>1600</v>
      </c>
      <c r="X98" s="58"/>
      <c r="Y98" s="42"/>
      <c r="Z98" s="42"/>
      <c r="AA98" s="42"/>
      <c r="AB98" s="50"/>
    </row>
    <row r="99" spans="1:28" ht="15" customHeight="1">
      <c r="A99" s="73">
        <v>85</v>
      </c>
      <c r="B99" s="74">
        <f t="shared" si="90"/>
        <v>45517</v>
      </c>
      <c r="C99" s="75">
        <f t="shared" si="91"/>
        <v>884</v>
      </c>
      <c r="D99" s="76">
        <f t="shared" si="92"/>
        <v>1580</v>
      </c>
      <c r="E99" s="61">
        <f t="shared" si="115"/>
        <v>714</v>
      </c>
      <c r="F99" s="61">
        <f t="shared" si="116"/>
        <v>1324</v>
      </c>
      <c r="G99" s="61">
        <f t="shared" si="117"/>
        <v>1364</v>
      </c>
      <c r="H99" s="42">
        <f t="shared" si="118"/>
        <v>1750</v>
      </c>
      <c r="I99" s="42">
        <f t="shared" si="119"/>
        <v>1140</v>
      </c>
      <c r="J99" s="42">
        <f t="shared" si="120"/>
        <v>1100</v>
      </c>
      <c r="K99" s="42">
        <f t="shared" ref="K99:M99" si="135">K98</f>
        <v>2000</v>
      </c>
      <c r="L99" s="42">
        <f t="shared" si="135"/>
        <v>2000</v>
      </c>
      <c r="M99" s="42">
        <f t="shared" si="135"/>
        <v>2000</v>
      </c>
      <c r="N99" s="42">
        <f t="shared" si="122"/>
        <v>-250</v>
      </c>
      <c r="O99" s="42">
        <f t="shared" si="123"/>
        <v>-860</v>
      </c>
      <c r="P99" s="42">
        <f t="shared" si="124"/>
        <v>-900</v>
      </c>
      <c r="Q99" s="61">
        <f t="shared" ref="Q99:S99" si="136">Q98</f>
        <v>0</v>
      </c>
      <c r="R99" s="61">
        <f t="shared" si="136"/>
        <v>0</v>
      </c>
      <c r="S99" s="61">
        <f t="shared" si="136"/>
        <v>0</v>
      </c>
      <c r="T99" s="58">
        <f t="shared" si="126"/>
        <v>864</v>
      </c>
      <c r="U99" s="83">
        <f t="shared" si="95"/>
        <v>1960</v>
      </c>
      <c r="V99" s="83">
        <f t="shared" si="96"/>
        <v>1600</v>
      </c>
      <c r="W99" s="83">
        <f t="shared" si="97"/>
        <v>1600</v>
      </c>
      <c r="X99" s="58"/>
      <c r="Y99" s="42"/>
      <c r="Z99" s="42"/>
      <c r="AA99" s="42"/>
      <c r="AB99" s="50"/>
    </row>
    <row r="100" spans="1:28" ht="15" customHeight="1">
      <c r="A100" s="73">
        <v>86</v>
      </c>
      <c r="B100" s="74">
        <f t="shared" si="90"/>
        <v>45518</v>
      </c>
      <c r="C100" s="75">
        <f t="shared" si="91"/>
        <v>884</v>
      </c>
      <c r="D100" s="76">
        <f t="shared" si="92"/>
        <v>1578</v>
      </c>
      <c r="E100" s="61">
        <f t="shared" si="115"/>
        <v>712</v>
      </c>
      <c r="F100" s="61">
        <f t="shared" si="116"/>
        <v>1322</v>
      </c>
      <c r="G100" s="61">
        <f t="shared" si="117"/>
        <v>1362</v>
      </c>
      <c r="H100" s="42">
        <f t="shared" si="118"/>
        <v>1750</v>
      </c>
      <c r="I100" s="42">
        <f t="shared" si="119"/>
        <v>1140</v>
      </c>
      <c r="J100" s="42">
        <f t="shared" si="120"/>
        <v>1100</v>
      </c>
      <c r="K100" s="42">
        <f t="shared" ref="K100:M100" si="137">K99</f>
        <v>2000</v>
      </c>
      <c r="L100" s="42">
        <f t="shared" si="137"/>
        <v>2000</v>
      </c>
      <c r="M100" s="42">
        <f t="shared" si="137"/>
        <v>2000</v>
      </c>
      <c r="N100" s="42">
        <f t="shared" si="122"/>
        <v>-250</v>
      </c>
      <c r="O100" s="42">
        <f t="shared" si="123"/>
        <v>-860</v>
      </c>
      <c r="P100" s="42">
        <f t="shared" si="124"/>
        <v>-900</v>
      </c>
      <c r="Q100" s="61">
        <f t="shared" ref="Q100:S100" si="138">Q99</f>
        <v>0</v>
      </c>
      <c r="R100" s="61">
        <f t="shared" si="138"/>
        <v>0</v>
      </c>
      <c r="S100" s="61">
        <f t="shared" si="138"/>
        <v>0</v>
      </c>
      <c r="T100" s="58">
        <f t="shared" si="126"/>
        <v>862</v>
      </c>
      <c r="U100" s="83">
        <f t="shared" si="95"/>
        <v>1960</v>
      </c>
      <c r="V100" s="83">
        <f t="shared" si="96"/>
        <v>1600</v>
      </c>
      <c r="W100" s="83">
        <f t="shared" si="97"/>
        <v>1600</v>
      </c>
      <c r="X100" s="58"/>
      <c r="Y100" s="42"/>
      <c r="Z100" s="42"/>
      <c r="AA100" s="42"/>
      <c r="AB100" s="50"/>
    </row>
    <row r="101" spans="1:28" ht="15" customHeight="1">
      <c r="A101" s="73">
        <v>87</v>
      </c>
      <c r="B101" s="74">
        <f t="shared" si="90"/>
        <v>45519</v>
      </c>
      <c r="C101" s="75">
        <f t="shared" si="91"/>
        <v>884</v>
      </c>
      <c r="D101" s="76">
        <f t="shared" si="92"/>
        <v>1576</v>
      </c>
      <c r="E101" s="61">
        <f t="shared" si="115"/>
        <v>710</v>
      </c>
      <c r="F101" s="61">
        <f t="shared" si="116"/>
        <v>1320</v>
      </c>
      <c r="G101" s="61">
        <f t="shared" si="117"/>
        <v>1360</v>
      </c>
      <c r="H101" s="42">
        <f t="shared" si="118"/>
        <v>1750</v>
      </c>
      <c r="I101" s="42">
        <f t="shared" si="119"/>
        <v>1140</v>
      </c>
      <c r="J101" s="42">
        <f t="shared" si="120"/>
        <v>1100</v>
      </c>
      <c r="K101" s="42">
        <f t="shared" ref="K101:M101" si="139">K100</f>
        <v>2000</v>
      </c>
      <c r="L101" s="42">
        <f t="shared" si="139"/>
        <v>2000</v>
      </c>
      <c r="M101" s="42">
        <f t="shared" si="139"/>
        <v>2000</v>
      </c>
      <c r="N101" s="42">
        <f t="shared" si="122"/>
        <v>-250</v>
      </c>
      <c r="O101" s="42">
        <f t="shared" si="123"/>
        <v>-860</v>
      </c>
      <c r="P101" s="42">
        <f t="shared" si="124"/>
        <v>-900</v>
      </c>
      <c r="Q101" s="61">
        <f t="shared" ref="Q101:S101" si="140">Q100</f>
        <v>0</v>
      </c>
      <c r="R101" s="61">
        <f t="shared" si="140"/>
        <v>0</v>
      </c>
      <c r="S101" s="61">
        <f t="shared" si="140"/>
        <v>0</v>
      </c>
      <c r="T101" s="58">
        <f t="shared" si="126"/>
        <v>860</v>
      </c>
      <c r="U101" s="83">
        <f t="shared" si="95"/>
        <v>1960</v>
      </c>
      <c r="V101" s="83">
        <f t="shared" si="96"/>
        <v>1600</v>
      </c>
      <c r="W101" s="83">
        <f t="shared" si="97"/>
        <v>1600</v>
      </c>
      <c r="X101" s="58"/>
      <c r="Y101" s="42"/>
      <c r="Z101" s="42"/>
      <c r="AA101" s="42"/>
      <c r="AB101" s="50"/>
    </row>
    <row r="102" spans="1:28" ht="15" customHeight="1">
      <c r="A102" s="73">
        <v>88</v>
      </c>
      <c r="B102" s="74">
        <f t="shared" si="90"/>
        <v>45520</v>
      </c>
      <c r="C102" s="75">
        <f t="shared" si="91"/>
        <v>884</v>
      </c>
      <c r="D102" s="76">
        <f t="shared" si="92"/>
        <v>1574</v>
      </c>
      <c r="E102" s="61">
        <f t="shared" si="115"/>
        <v>708</v>
      </c>
      <c r="F102" s="61">
        <f t="shared" si="116"/>
        <v>1318</v>
      </c>
      <c r="G102" s="61">
        <f t="shared" si="117"/>
        <v>1358</v>
      </c>
      <c r="H102" s="42">
        <f t="shared" si="118"/>
        <v>1750</v>
      </c>
      <c r="I102" s="42">
        <f t="shared" si="119"/>
        <v>1140</v>
      </c>
      <c r="J102" s="42">
        <f t="shared" si="120"/>
        <v>1100</v>
      </c>
      <c r="K102" s="42">
        <f t="shared" ref="K102:M102" si="141">K101</f>
        <v>2000</v>
      </c>
      <c r="L102" s="42">
        <f t="shared" si="141"/>
        <v>2000</v>
      </c>
      <c r="M102" s="42">
        <f t="shared" si="141"/>
        <v>2000</v>
      </c>
      <c r="N102" s="42">
        <f t="shared" si="122"/>
        <v>-250</v>
      </c>
      <c r="O102" s="42">
        <f t="shared" si="123"/>
        <v>-860</v>
      </c>
      <c r="P102" s="42">
        <f t="shared" si="124"/>
        <v>-900</v>
      </c>
      <c r="Q102" s="61">
        <f t="shared" ref="Q102:S102" si="142">Q101</f>
        <v>0</v>
      </c>
      <c r="R102" s="61">
        <f t="shared" si="142"/>
        <v>0</v>
      </c>
      <c r="S102" s="61">
        <f t="shared" si="142"/>
        <v>0</v>
      </c>
      <c r="T102" s="58">
        <f t="shared" si="126"/>
        <v>858</v>
      </c>
      <c r="U102" s="83">
        <f t="shared" si="95"/>
        <v>1960</v>
      </c>
      <c r="V102" s="83">
        <f t="shared" si="96"/>
        <v>1600</v>
      </c>
      <c r="W102" s="83">
        <f t="shared" si="97"/>
        <v>1600</v>
      </c>
      <c r="X102" s="58"/>
      <c r="Y102" s="42"/>
      <c r="Z102" s="42"/>
      <c r="AA102" s="42"/>
      <c r="AB102" s="50"/>
    </row>
    <row r="103" spans="1:28" ht="15" customHeight="1">
      <c r="A103" s="73">
        <v>89</v>
      </c>
      <c r="B103" s="74">
        <f t="shared" si="90"/>
        <v>45521</v>
      </c>
      <c r="C103" s="75">
        <f t="shared" si="91"/>
        <v>884</v>
      </c>
      <c r="D103" s="76">
        <f t="shared" si="92"/>
        <v>1572</v>
      </c>
      <c r="E103" s="61">
        <f t="shared" si="115"/>
        <v>706</v>
      </c>
      <c r="F103" s="61">
        <f t="shared" si="116"/>
        <v>1316</v>
      </c>
      <c r="G103" s="61">
        <f t="shared" si="117"/>
        <v>1356</v>
      </c>
      <c r="H103" s="42">
        <f t="shared" si="118"/>
        <v>1750</v>
      </c>
      <c r="I103" s="42">
        <f t="shared" si="119"/>
        <v>1140</v>
      </c>
      <c r="J103" s="42">
        <f t="shared" si="120"/>
        <v>1100</v>
      </c>
      <c r="K103" s="42">
        <f t="shared" ref="K103:M103" si="143">K102</f>
        <v>2000</v>
      </c>
      <c r="L103" s="42">
        <f t="shared" si="143"/>
        <v>2000</v>
      </c>
      <c r="M103" s="42">
        <f t="shared" si="143"/>
        <v>2000</v>
      </c>
      <c r="N103" s="42">
        <f t="shared" si="122"/>
        <v>-250</v>
      </c>
      <c r="O103" s="42">
        <f t="shared" si="123"/>
        <v>-860</v>
      </c>
      <c r="P103" s="42">
        <f t="shared" si="124"/>
        <v>-900</v>
      </c>
      <c r="Q103" s="61">
        <f t="shared" ref="Q103:S103" si="144">Q102</f>
        <v>0</v>
      </c>
      <c r="R103" s="61">
        <f t="shared" si="144"/>
        <v>0</v>
      </c>
      <c r="S103" s="61">
        <f t="shared" si="144"/>
        <v>0</v>
      </c>
      <c r="T103" s="58">
        <f t="shared" si="126"/>
        <v>856</v>
      </c>
      <c r="U103" s="83">
        <f t="shared" si="95"/>
        <v>1960</v>
      </c>
      <c r="V103" s="83">
        <f t="shared" si="96"/>
        <v>1600</v>
      </c>
      <c r="W103" s="83">
        <f t="shared" si="97"/>
        <v>1600</v>
      </c>
      <c r="X103" s="58"/>
      <c r="Y103" s="42"/>
      <c r="Z103" s="42"/>
      <c r="AA103" s="42"/>
      <c r="AB103" s="50"/>
    </row>
    <row r="104" spans="1:28" ht="15" customHeight="1">
      <c r="A104" s="73">
        <v>90</v>
      </c>
      <c r="B104" s="74">
        <f t="shared" si="90"/>
        <v>45522</v>
      </c>
      <c r="C104" s="75">
        <f t="shared" si="91"/>
        <v>884</v>
      </c>
      <c r="D104" s="76">
        <f t="shared" si="92"/>
        <v>1570</v>
      </c>
      <c r="E104" s="61">
        <f t="shared" si="115"/>
        <v>704</v>
      </c>
      <c r="F104" s="61">
        <f t="shared" si="116"/>
        <v>1314</v>
      </c>
      <c r="G104" s="61">
        <f t="shared" si="117"/>
        <v>1354</v>
      </c>
      <c r="H104" s="42">
        <f t="shared" si="118"/>
        <v>1750</v>
      </c>
      <c r="I104" s="42">
        <f t="shared" si="119"/>
        <v>1140</v>
      </c>
      <c r="J104" s="42">
        <f t="shared" si="120"/>
        <v>1100</v>
      </c>
      <c r="K104" s="42">
        <f t="shared" ref="K104:M104" si="145">K103</f>
        <v>2000</v>
      </c>
      <c r="L104" s="42">
        <f t="shared" si="145"/>
        <v>2000</v>
      </c>
      <c r="M104" s="42">
        <f t="shared" si="145"/>
        <v>2000</v>
      </c>
      <c r="N104" s="42">
        <f t="shared" si="122"/>
        <v>-250</v>
      </c>
      <c r="O104" s="42">
        <f t="shared" si="123"/>
        <v>-860</v>
      </c>
      <c r="P104" s="42">
        <f t="shared" si="124"/>
        <v>-900</v>
      </c>
      <c r="Q104" s="61">
        <f t="shared" ref="Q104:S104" si="146">Q103</f>
        <v>0</v>
      </c>
      <c r="R104" s="61">
        <f t="shared" si="146"/>
        <v>0</v>
      </c>
      <c r="S104" s="61">
        <f t="shared" si="146"/>
        <v>0</v>
      </c>
      <c r="T104" s="58">
        <f t="shared" si="126"/>
        <v>854</v>
      </c>
      <c r="U104" s="83">
        <f t="shared" si="95"/>
        <v>1960</v>
      </c>
      <c r="V104" s="83">
        <f t="shared" si="96"/>
        <v>1600</v>
      </c>
      <c r="W104" s="83">
        <f t="shared" si="97"/>
        <v>1600</v>
      </c>
      <c r="X104" s="58"/>
      <c r="Y104" s="42"/>
      <c r="Z104" s="42"/>
      <c r="AA104" s="42"/>
      <c r="AB104" s="50"/>
    </row>
    <row r="105" spans="1:28" ht="15" customHeight="1">
      <c r="A105" s="73">
        <v>91</v>
      </c>
      <c r="B105" s="74">
        <f t="shared" si="90"/>
        <v>45523</v>
      </c>
      <c r="C105" s="75">
        <f t="shared" si="91"/>
        <v>884</v>
      </c>
      <c r="D105" s="76">
        <f t="shared" si="92"/>
        <v>1568</v>
      </c>
      <c r="E105" s="61">
        <f t="shared" si="115"/>
        <v>702</v>
      </c>
      <c r="F105" s="61">
        <f t="shared" si="116"/>
        <v>1312</v>
      </c>
      <c r="G105" s="61">
        <f t="shared" si="117"/>
        <v>1352</v>
      </c>
      <c r="H105" s="42">
        <f t="shared" si="118"/>
        <v>1750</v>
      </c>
      <c r="I105" s="42">
        <f t="shared" si="119"/>
        <v>1140</v>
      </c>
      <c r="J105" s="42">
        <f t="shared" si="120"/>
        <v>1100</v>
      </c>
      <c r="K105" s="42">
        <f t="shared" ref="K105:M105" si="147">K104</f>
        <v>2000</v>
      </c>
      <c r="L105" s="42">
        <f t="shared" si="147"/>
        <v>2000</v>
      </c>
      <c r="M105" s="42">
        <f t="shared" si="147"/>
        <v>2000</v>
      </c>
      <c r="N105" s="42">
        <f t="shared" si="122"/>
        <v>-250</v>
      </c>
      <c r="O105" s="42">
        <f t="shared" si="123"/>
        <v>-860</v>
      </c>
      <c r="P105" s="42">
        <f t="shared" si="124"/>
        <v>-900</v>
      </c>
      <c r="Q105" s="61">
        <f t="shared" ref="Q105:S105" si="148">Q104</f>
        <v>0</v>
      </c>
      <c r="R105" s="61">
        <f t="shared" si="148"/>
        <v>0</v>
      </c>
      <c r="S105" s="61">
        <f t="shared" si="148"/>
        <v>0</v>
      </c>
      <c r="T105" s="58">
        <f t="shared" si="126"/>
        <v>852</v>
      </c>
      <c r="U105" s="83">
        <f t="shared" si="95"/>
        <v>1960</v>
      </c>
      <c r="V105" s="83">
        <f t="shared" si="96"/>
        <v>1600</v>
      </c>
      <c r="W105" s="83">
        <f t="shared" si="97"/>
        <v>1600</v>
      </c>
      <c r="X105" s="58"/>
      <c r="Y105" s="42"/>
      <c r="Z105" s="42"/>
      <c r="AA105" s="42"/>
      <c r="AB105" s="50"/>
    </row>
    <row r="106" spans="1:28" ht="15" customHeight="1">
      <c r="A106" s="73">
        <v>92</v>
      </c>
      <c r="B106" s="74">
        <f t="shared" si="90"/>
        <v>45524</v>
      </c>
      <c r="C106" s="75">
        <f t="shared" si="91"/>
        <v>884</v>
      </c>
      <c r="D106" s="76">
        <f t="shared" si="92"/>
        <v>1566</v>
      </c>
      <c r="E106" s="61">
        <f t="shared" si="115"/>
        <v>700</v>
      </c>
      <c r="F106" s="61">
        <f t="shared" si="116"/>
        <v>1310</v>
      </c>
      <c r="G106" s="61">
        <f t="shared" si="117"/>
        <v>1350</v>
      </c>
      <c r="H106" s="42">
        <f t="shared" si="118"/>
        <v>1750</v>
      </c>
      <c r="I106" s="42">
        <f t="shared" si="119"/>
        <v>1140</v>
      </c>
      <c r="J106" s="42">
        <f t="shared" si="120"/>
        <v>1100</v>
      </c>
      <c r="K106" s="42">
        <f t="shared" ref="K106:M106" si="149">K105</f>
        <v>2000</v>
      </c>
      <c r="L106" s="42">
        <f t="shared" si="149"/>
        <v>2000</v>
      </c>
      <c r="M106" s="42">
        <f t="shared" si="149"/>
        <v>2000</v>
      </c>
      <c r="N106" s="42">
        <f t="shared" si="122"/>
        <v>-250</v>
      </c>
      <c r="O106" s="42">
        <f t="shared" si="123"/>
        <v>-860</v>
      </c>
      <c r="P106" s="42">
        <f t="shared" si="124"/>
        <v>-900</v>
      </c>
      <c r="Q106" s="61">
        <f t="shared" ref="Q106:S106" si="150">Q105</f>
        <v>0</v>
      </c>
      <c r="R106" s="61">
        <f t="shared" si="150"/>
        <v>0</v>
      </c>
      <c r="S106" s="61">
        <f t="shared" si="150"/>
        <v>0</v>
      </c>
      <c r="T106" s="58">
        <f t="shared" si="126"/>
        <v>850</v>
      </c>
      <c r="U106" s="83">
        <f t="shared" si="95"/>
        <v>1960</v>
      </c>
      <c r="V106" s="83">
        <f t="shared" si="96"/>
        <v>1600</v>
      </c>
      <c r="W106" s="83">
        <f t="shared" si="97"/>
        <v>1600</v>
      </c>
      <c r="X106" s="58"/>
      <c r="Y106" s="42"/>
      <c r="Z106" s="42"/>
      <c r="AA106" s="42"/>
      <c r="AB106" s="50"/>
    </row>
    <row r="107" spans="1:28" ht="15" customHeight="1">
      <c r="A107" s="73">
        <v>93</v>
      </c>
      <c r="B107" s="74">
        <f t="shared" si="90"/>
        <v>45525</v>
      </c>
      <c r="C107" s="75">
        <f t="shared" si="91"/>
        <v>884</v>
      </c>
      <c r="D107" s="76">
        <f t="shared" si="92"/>
        <v>1564</v>
      </c>
      <c r="E107" s="61">
        <f t="shared" si="115"/>
        <v>698</v>
      </c>
      <c r="F107" s="61">
        <f t="shared" si="116"/>
        <v>1308</v>
      </c>
      <c r="G107" s="61">
        <f t="shared" si="117"/>
        <v>1348</v>
      </c>
      <c r="H107" s="42">
        <f t="shared" si="118"/>
        <v>1750</v>
      </c>
      <c r="I107" s="42">
        <f t="shared" si="119"/>
        <v>1140</v>
      </c>
      <c r="J107" s="42">
        <f t="shared" si="120"/>
        <v>1100</v>
      </c>
      <c r="K107" s="42">
        <f t="shared" ref="K107:M107" si="151">K106</f>
        <v>2000</v>
      </c>
      <c r="L107" s="42">
        <f t="shared" si="151"/>
        <v>2000</v>
      </c>
      <c r="M107" s="42">
        <f t="shared" si="151"/>
        <v>2000</v>
      </c>
      <c r="N107" s="42">
        <f t="shared" si="122"/>
        <v>-250</v>
      </c>
      <c r="O107" s="42">
        <f t="shared" si="123"/>
        <v>-860</v>
      </c>
      <c r="P107" s="42">
        <f t="shared" si="124"/>
        <v>-900</v>
      </c>
      <c r="Q107" s="61">
        <f t="shared" ref="Q107:S107" si="152">Q106</f>
        <v>0</v>
      </c>
      <c r="R107" s="61">
        <f t="shared" si="152"/>
        <v>0</v>
      </c>
      <c r="S107" s="61">
        <f t="shared" si="152"/>
        <v>0</v>
      </c>
      <c r="T107" s="58">
        <f t="shared" si="126"/>
        <v>848</v>
      </c>
      <c r="U107" s="83">
        <f t="shared" si="95"/>
        <v>1960</v>
      </c>
      <c r="V107" s="83">
        <f t="shared" si="96"/>
        <v>1600</v>
      </c>
      <c r="W107" s="83">
        <f t="shared" si="97"/>
        <v>1600</v>
      </c>
      <c r="X107" s="58"/>
      <c r="Y107" s="42"/>
      <c r="Z107" s="42"/>
      <c r="AA107" s="42"/>
      <c r="AB107" s="50"/>
    </row>
    <row r="108" spans="1:28" ht="15" customHeight="1">
      <c r="A108" s="73">
        <v>94</v>
      </c>
      <c r="B108" s="74">
        <f t="shared" si="90"/>
        <v>45526</v>
      </c>
      <c r="C108" s="75">
        <f t="shared" si="91"/>
        <v>884</v>
      </c>
      <c r="D108" s="76">
        <f t="shared" si="92"/>
        <v>1562</v>
      </c>
      <c r="E108" s="61">
        <f t="shared" si="115"/>
        <v>696</v>
      </c>
      <c r="F108" s="61">
        <f t="shared" si="116"/>
        <v>1306</v>
      </c>
      <c r="G108" s="61">
        <f t="shared" si="117"/>
        <v>1346</v>
      </c>
      <c r="H108" s="42">
        <f t="shared" si="118"/>
        <v>1750</v>
      </c>
      <c r="I108" s="42">
        <f t="shared" si="119"/>
        <v>1140</v>
      </c>
      <c r="J108" s="42">
        <f t="shared" si="120"/>
        <v>1100</v>
      </c>
      <c r="K108" s="42">
        <f t="shared" ref="K108:M108" si="153">K107</f>
        <v>2000</v>
      </c>
      <c r="L108" s="42">
        <f t="shared" si="153"/>
        <v>2000</v>
      </c>
      <c r="M108" s="42">
        <f t="shared" si="153"/>
        <v>2000</v>
      </c>
      <c r="N108" s="42">
        <f t="shared" si="122"/>
        <v>-250</v>
      </c>
      <c r="O108" s="42">
        <f t="shared" si="123"/>
        <v>-860</v>
      </c>
      <c r="P108" s="42">
        <f t="shared" si="124"/>
        <v>-900</v>
      </c>
      <c r="Q108" s="61">
        <f t="shared" ref="Q108:S108" si="154">Q107</f>
        <v>0</v>
      </c>
      <c r="R108" s="61">
        <f t="shared" si="154"/>
        <v>0</v>
      </c>
      <c r="S108" s="61">
        <f t="shared" si="154"/>
        <v>0</v>
      </c>
      <c r="T108" s="58">
        <f t="shared" si="126"/>
        <v>846</v>
      </c>
      <c r="U108" s="83">
        <f t="shared" si="95"/>
        <v>1960</v>
      </c>
      <c r="V108" s="83">
        <f t="shared" si="96"/>
        <v>1600</v>
      </c>
      <c r="W108" s="83">
        <f t="shared" si="97"/>
        <v>1600</v>
      </c>
      <c r="X108" s="58"/>
      <c r="Y108" s="42"/>
      <c r="Z108" s="42"/>
      <c r="AA108" s="42"/>
      <c r="AB108" s="50"/>
    </row>
    <row r="109" spans="1:28" ht="15" customHeight="1">
      <c r="A109" s="73">
        <v>95</v>
      </c>
      <c r="B109" s="74">
        <f t="shared" si="90"/>
        <v>45527</v>
      </c>
      <c r="C109" s="75">
        <f t="shared" si="91"/>
        <v>884</v>
      </c>
      <c r="D109" s="76">
        <f t="shared" si="92"/>
        <v>1560</v>
      </c>
      <c r="E109" s="61">
        <f t="shared" si="115"/>
        <v>694</v>
      </c>
      <c r="F109" s="61">
        <f t="shared" si="116"/>
        <v>1304</v>
      </c>
      <c r="G109" s="61">
        <f t="shared" si="117"/>
        <v>1344</v>
      </c>
      <c r="H109" s="42">
        <f t="shared" si="118"/>
        <v>1750</v>
      </c>
      <c r="I109" s="42">
        <f t="shared" si="119"/>
        <v>1140</v>
      </c>
      <c r="J109" s="42">
        <f t="shared" si="120"/>
        <v>1100</v>
      </c>
      <c r="K109" s="42">
        <f t="shared" ref="K109:M109" si="155">K108</f>
        <v>2000</v>
      </c>
      <c r="L109" s="42">
        <f t="shared" si="155"/>
        <v>2000</v>
      </c>
      <c r="M109" s="42">
        <f t="shared" si="155"/>
        <v>2000</v>
      </c>
      <c r="N109" s="42">
        <f t="shared" si="122"/>
        <v>-250</v>
      </c>
      <c r="O109" s="42">
        <f t="shared" si="123"/>
        <v>-860</v>
      </c>
      <c r="P109" s="42">
        <f t="shared" si="124"/>
        <v>-900</v>
      </c>
      <c r="Q109" s="61">
        <f t="shared" ref="Q109:S109" si="156">Q108</f>
        <v>0</v>
      </c>
      <c r="R109" s="61">
        <f t="shared" si="156"/>
        <v>0</v>
      </c>
      <c r="S109" s="61">
        <f t="shared" si="156"/>
        <v>0</v>
      </c>
      <c r="T109" s="58">
        <f t="shared" si="126"/>
        <v>844</v>
      </c>
      <c r="U109" s="83">
        <f t="shared" si="95"/>
        <v>1960</v>
      </c>
      <c r="V109" s="83">
        <f t="shared" si="96"/>
        <v>1600</v>
      </c>
      <c r="W109" s="83">
        <f t="shared" si="97"/>
        <v>1600</v>
      </c>
      <c r="X109" s="58"/>
      <c r="Y109" s="42"/>
      <c r="Z109" s="42"/>
      <c r="AA109" s="42"/>
      <c r="AB109" s="50"/>
    </row>
    <row r="110" spans="1:28" ht="15" customHeight="1">
      <c r="A110" s="73">
        <v>96</v>
      </c>
      <c r="B110" s="74">
        <f t="shared" si="90"/>
        <v>45528</v>
      </c>
      <c r="C110" s="75">
        <f t="shared" si="91"/>
        <v>884</v>
      </c>
      <c r="D110" s="76">
        <f t="shared" si="92"/>
        <v>1558</v>
      </c>
      <c r="E110" s="61">
        <f t="shared" si="115"/>
        <v>692</v>
      </c>
      <c r="F110" s="61">
        <f t="shared" si="116"/>
        <v>1302</v>
      </c>
      <c r="G110" s="61">
        <f t="shared" si="117"/>
        <v>1342</v>
      </c>
      <c r="H110" s="42">
        <f t="shared" si="118"/>
        <v>1750</v>
      </c>
      <c r="I110" s="42">
        <f t="shared" si="119"/>
        <v>1140</v>
      </c>
      <c r="J110" s="42">
        <f t="shared" si="120"/>
        <v>1100</v>
      </c>
      <c r="K110" s="42">
        <f t="shared" ref="K110:M110" si="157">K109</f>
        <v>2000</v>
      </c>
      <c r="L110" s="42">
        <f t="shared" si="157"/>
        <v>2000</v>
      </c>
      <c r="M110" s="42">
        <f t="shared" si="157"/>
        <v>2000</v>
      </c>
      <c r="N110" s="42">
        <f t="shared" si="122"/>
        <v>-250</v>
      </c>
      <c r="O110" s="42">
        <f t="shared" si="123"/>
        <v>-860</v>
      </c>
      <c r="P110" s="42">
        <f t="shared" si="124"/>
        <v>-900</v>
      </c>
      <c r="Q110" s="61">
        <f t="shared" ref="Q110:S110" si="158">Q109</f>
        <v>0</v>
      </c>
      <c r="R110" s="61">
        <f t="shared" si="158"/>
        <v>0</v>
      </c>
      <c r="S110" s="61">
        <f t="shared" si="158"/>
        <v>0</v>
      </c>
      <c r="T110" s="58">
        <f t="shared" si="126"/>
        <v>842</v>
      </c>
      <c r="U110" s="83">
        <f t="shared" si="95"/>
        <v>1960</v>
      </c>
      <c r="V110" s="83">
        <f t="shared" si="96"/>
        <v>1600</v>
      </c>
      <c r="W110" s="83">
        <f t="shared" si="97"/>
        <v>1600</v>
      </c>
      <c r="X110" s="58"/>
      <c r="Y110" s="42"/>
      <c r="Z110" s="42"/>
      <c r="AA110" s="42"/>
      <c r="AB110" s="50"/>
    </row>
    <row r="111" spans="1:28" ht="15" customHeight="1">
      <c r="A111" s="73">
        <v>97</v>
      </c>
      <c r="B111" s="74">
        <f t="shared" si="90"/>
        <v>45529</v>
      </c>
      <c r="C111" s="75">
        <f t="shared" si="91"/>
        <v>884</v>
      </c>
      <c r="D111" s="76">
        <f t="shared" si="92"/>
        <v>1556</v>
      </c>
      <c r="E111" s="61">
        <f t="shared" si="115"/>
        <v>690</v>
      </c>
      <c r="F111" s="61">
        <f t="shared" si="116"/>
        <v>1300</v>
      </c>
      <c r="G111" s="61">
        <f t="shared" si="117"/>
        <v>1340</v>
      </c>
      <c r="H111" s="42">
        <f t="shared" si="118"/>
        <v>1750</v>
      </c>
      <c r="I111" s="42">
        <f t="shared" si="119"/>
        <v>1140</v>
      </c>
      <c r="J111" s="42">
        <f t="shared" si="120"/>
        <v>1100</v>
      </c>
      <c r="K111" s="42">
        <f t="shared" ref="K111:M111" si="159">K110</f>
        <v>2000</v>
      </c>
      <c r="L111" s="42">
        <f t="shared" si="159"/>
        <v>2000</v>
      </c>
      <c r="M111" s="42">
        <f t="shared" si="159"/>
        <v>2000</v>
      </c>
      <c r="N111" s="42">
        <f t="shared" si="122"/>
        <v>-250</v>
      </c>
      <c r="O111" s="42">
        <f t="shared" si="123"/>
        <v>-860</v>
      </c>
      <c r="P111" s="42">
        <f t="shared" si="124"/>
        <v>-900</v>
      </c>
      <c r="Q111" s="61">
        <f t="shared" ref="Q111:S111" si="160">Q110</f>
        <v>0</v>
      </c>
      <c r="R111" s="61">
        <f t="shared" si="160"/>
        <v>0</v>
      </c>
      <c r="S111" s="61">
        <f t="shared" si="160"/>
        <v>0</v>
      </c>
      <c r="T111" s="58">
        <f t="shared" si="126"/>
        <v>840</v>
      </c>
      <c r="U111" s="83">
        <f t="shared" si="95"/>
        <v>1960</v>
      </c>
      <c r="V111" s="83">
        <f t="shared" si="96"/>
        <v>1600</v>
      </c>
      <c r="W111" s="83">
        <f t="shared" si="97"/>
        <v>1600</v>
      </c>
      <c r="X111" s="58"/>
      <c r="Y111" s="42"/>
      <c r="Z111" s="42"/>
      <c r="AA111" s="42"/>
      <c r="AB111" s="50"/>
    </row>
    <row r="112" spans="1:28" ht="15" customHeight="1">
      <c r="A112" s="73">
        <v>98</v>
      </c>
      <c r="B112" s="74">
        <f t="shared" si="90"/>
        <v>45530</v>
      </c>
      <c r="C112" s="75">
        <f t="shared" si="91"/>
        <v>884</v>
      </c>
      <c r="D112" s="76">
        <f t="shared" si="92"/>
        <v>1554</v>
      </c>
      <c r="E112" s="61">
        <f t="shared" si="115"/>
        <v>688</v>
      </c>
      <c r="F112" s="61">
        <f t="shared" si="116"/>
        <v>1298</v>
      </c>
      <c r="G112" s="61">
        <f t="shared" si="117"/>
        <v>1338</v>
      </c>
      <c r="H112" s="42">
        <f t="shared" si="118"/>
        <v>1750</v>
      </c>
      <c r="I112" s="42">
        <f t="shared" si="119"/>
        <v>1140</v>
      </c>
      <c r="J112" s="42">
        <f t="shared" si="120"/>
        <v>1100</v>
      </c>
      <c r="K112" s="42">
        <f t="shared" ref="K112:M112" si="161">K111</f>
        <v>2000</v>
      </c>
      <c r="L112" s="42">
        <f t="shared" si="161"/>
        <v>2000</v>
      </c>
      <c r="M112" s="42">
        <f t="shared" si="161"/>
        <v>2000</v>
      </c>
      <c r="N112" s="42">
        <f t="shared" si="122"/>
        <v>-250</v>
      </c>
      <c r="O112" s="42">
        <f t="shared" si="123"/>
        <v>-860</v>
      </c>
      <c r="P112" s="42">
        <f t="shared" si="124"/>
        <v>-900</v>
      </c>
      <c r="Q112" s="61">
        <f t="shared" ref="Q112:S112" si="162">Q111</f>
        <v>0</v>
      </c>
      <c r="R112" s="61">
        <f t="shared" si="162"/>
        <v>0</v>
      </c>
      <c r="S112" s="61">
        <f t="shared" si="162"/>
        <v>0</v>
      </c>
      <c r="T112" s="58">
        <f t="shared" si="126"/>
        <v>838</v>
      </c>
      <c r="U112" s="83">
        <f t="shared" si="95"/>
        <v>1960</v>
      </c>
      <c r="V112" s="83">
        <f t="shared" si="96"/>
        <v>1600</v>
      </c>
      <c r="W112" s="83">
        <f t="shared" si="97"/>
        <v>1600</v>
      </c>
      <c r="X112" s="58"/>
      <c r="Y112" s="42"/>
      <c r="Z112" s="42"/>
      <c r="AA112" s="42"/>
      <c r="AB112" s="50"/>
    </row>
    <row r="113" spans="1:28" ht="15" customHeight="1">
      <c r="A113" s="73">
        <v>99</v>
      </c>
      <c r="B113" s="74">
        <f t="shared" si="90"/>
        <v>45531</v>
      </c>
      <c r="C113" s="75">
        <f t="shared" si="91"/>
        <v>884</v>
      </c>
      <c r="D113" s="76">
        <f t="shared" si="92"/>
        <v>1552</v>
      </c>
      <c r="E113" s="61">
        <f t="shared" si="115"/>
        <v>686</v>
      </c>
      <c r="F113" s="61">
        <f t="shared" si="116"/>
        <v>1296</v>
      </c>
      <c r="G113" s="61">
        <f t="shared" si="117"/>
        <v>1336</v>
      </c>
      <c r="H113" s="42">
        <f t="shared" si="118"/>
        <v>1750</v>
      </c>
      <c r="I113" s="42">
        <f t="shared" si="119"/>
        <v>1140</v>
      </c>
      <c r="J113" s="42">
        <f t="shared" si="120"/>
        <v>1100</v>
      </c>
      <c r="K113" s="42">
        <f t="shared" ref="K113:M113" si="163">K112</f>
        <v>2000</v>
      </c>
      <c r="L113" s="42">
        <f t="shared" si="163"/>
        <v>2000</v>
      </c>
      <c r="M113" s="42">
        <f t="shared" si="163"/>
        <v>2000</v>
      </c>
      <c r="N113" s="42">
        <f t="shared" si="122"/>
        <v>-250</v>
      </c>
      <c r="O113" s="42">
        <f t="shared" si="123"/>
        <v>-860</v>
      </c>
      <c r="P113" s="42">
        <f t="shared" si="124"/>
        <v>-900</v>
      </c>
      <c r="Q113" s="61">
        <f t="shared" ref="Q113:S113" si="164">Q112</f>
        <v>0</v>
      </c>
      <c r="R113" s="61">
        <f t="shared" si="164"/>
        <v>0</v>
      </c>
      <c r="S113" s="61">
        <f t="shared" si="164"/>
        <v>0</v>
      </c>
      <c r="T113" s="58">
        <f t="shared" si="126"/>
        <v>836</v>
      </c>
      <c r="U113" s="83">
        <f t="shared" si="95"/>
        <v>1960</v>
      </c>
      <c r="V113" s="83">
        <f t="shared" si="96"/>
        <v>1600</v>
      </c>
      <c r="W113" s="83">
        <f t="shared" si="97"/>
        <v>1600</v>
      </c>
      <c r="X113" s="58"/>
      <c r="Y113" s="42"/>
      <c r="Z113" s="42"/>
      <c r="AA113" s="42"/>
      <c r="AB113" s="50"/>
    </row>
    <row r="114" spans="1:28" ht="15" customHeight="1">
      <c r="A114" s="73">
        <v>100</v>
      </c>
      <c r="B114" s="74">
        <f t="shared" si="90"/>
        <v>45532</v>
      </c>
      <c r="C114" s="75">
        <f t="shared" si="91"/>
        <v>884</v>
      </c>
      <c r="D114" s="76">
        <f t="shared" si="92"/>
        <v>1550</v>
      </c>
      <c r="E114" s="61">
        <f t="shared" si="115"/>
        <v>684</v>
      </c>
      <c r="F114" s="61">
        <f t="shared" si="116"/>
        <v>1294</v>
      </c>
      <c r="G114" s="61">
        <f t="shared" si="117"/>
        <v>1334</v>
      </c>
      <c r="H114" s="42">
        <f t="shared" si="118"/>
        <v>1750</v>
      </c>
      <c r="I114" s="42">
        <f t="shared" si="119"/>
        <v>1140</v>
      </c>
      <c r="J114" s="42">
        <f t="shared" si="120"/>
        <v>1100</v>
      </c>
      <c r="K114" s="42">
        <f t="shared" ref="K114:M114" si="165">K113</f>
        <v>2000</v>
      </c>
      <c r="L114" s="42">
        <f t="shared" si="165"/>
        <v>2000</v>
      </c>
      <c r="M114" s="42">
        <f t="shared" si="165"/>
        <v>2000</v>
      </c>
      <c r="N114" s="42">
        <f t="shared" si="122"/>
        <v>-250</v>
      </c>
      <c r="O114" s="42">
        <f t="shared" si="123"/>
        <v>-860</v>
      </c>
      <c r="P114" s="42">
        <f t="shared" si="124"/>
        <v>-900</v>
      </c>
      <c r="Q114" s="61">
        <f t="shared" ref="Q114:S114" si="166">Q113</f>
        <v>0</v>
      </c>
      <c r="R114" s="61">
        <f t="shared" si="166"/>
        <v>0</v>
      </c>
      <c r="S114" s="61">
        <f t="shared" si="166"/>
        <v>0</v>
      </c>
      <c r="T114" s="58">
        <f t="shared" si="126"/>
        <v>834</v>
      </c>
      <c r="U114" s="83">
        <f t="shared" si="95"/>
        <v>1960</v>
      </c>
      <c r="V114" s="83">
        <f t="shared" si="96"/>
        <v>1600</v>
      </c>
      <c r="W114" s="83">
        <f t="shared" si="97"/>
        <v>1600</v>
      </c>
      <c r="X114" s="58"/>
      <c r="Y114" s="42"/>
      <c r="Z114" s="42"/>
      <c r="AA114" s="42"/>
      <c r="AB114" s="50"/>
    </row>
    <row r="115" spans="1:28" ht="15" customHeight="1">
      <c r="A115" s="73">
        <v>101</v>
      </c>
      <c r="B115" s="74">
        <f t="shared" si="90"/>
        <v>45533</v>
      </c>
      <c r="C115" s="75">
        <f t="shared" si="91"/>
        <v>884</v>
      </c>
      <c r="D115" s="76">
        <f t="shared" si="92"/>
        <v>1548</v>
      </c>
      <c r="E115" s="61">
        <f t="shared" si="115"/>
        <v>682</v>
      </c>
      <c r="F115" s="61">
        <f t="shared" si="116"/>
        <v>1292</v>
      </c>
      <c r="G115" s="61">
        <f t="shared" si="117"/>
        <v>1332</v>
      </c>
      <c r="H115" s="42">
        <f t="shared" si="118"/>
        <v>1750</v>
      </c>
      <c r="I115" s="42">
        <f t="shared" si="119"/>
        <v>1140</v>
      </c>
      <c r="J115" s="42">
        <f t="shared" si="120"/>
        <v>1100</v>
      </c>
      <c r="K115" s="42">
        <f t="shared" ref="K115:M115" si="167">K114</f>
        <v>2000</v>
      </c>
      <c r="L115" s="42">
        <f t="shared" si="167"/>
        <v>2000</v>
      </c>
      <c r="M115" s="42">
        <f t="shared" si="167"/>
        <v>2000</v>
      </c>
      <c r="N115" s="42">
        <f t="shared" si="122"/>
        <v>-250</v>
      </c>
      <c r="O115" s="42">
        <f t="shared" si="123"/>
        <v>-860</v>
      </c>
      <c r="P115" s="42">
        <f t="shared" si="124"/>
        <v>-900</v>
      </c>
      <c r="Q115" s="61">
        <f t="shared" ref="Q115:S115" si="168">Q114</f>
        <v>0</v>
      </c>
      <c r="R115" s="61">
        <f t="shared" si="168"/>
        <v>0</v>
      </c>
      <c r="S115" s="61">
        <f t="shared" si="168"/>
        <v>0</v>
      </c>
      <c r="T115" s="58">
        <f t="shared" si="126"/>
        <v>832</v>
      </c>
      <c r="U115" s="83">
        <f t="shared" si="95"/>
        <v>1960</v>
      </c>
      <c r="V115" s="83">
        <f t="shared" si="96"/>
        <v>1600</v>
      </c>
      <c r="W115" s="83">
        <f t="shared" si="97"/>
        <v>1600</v>
      </c>
      <c r="X115" s="58"/>
      <c r="Y115" s="42"/>
      <c r="Z115" s="42"/>
      <c r="AA115" s="42"/>
      <c r="AB115" s="50"/>
    </row>
    <row r="116" spans="1:28" ht="15" customHeight="1">
      <c r="A116" s="73">
        <v>102</v>
      </c>
      <c r="B116" s="74">
        <f t="shared" si="90"/>
        <v>45534</v>
      </c>
      <c r="C116" s="75">
        <f t="shared" si="91"/>
        <v>884</v>
      </c>
      <c r="D116" s="76">
        <f t="shared" si="92"/>
        <v>1546</v>
      </c>
      <c r="E116" s="61">
        <f t="shared" si="115"/>
        <v>680</v>
      </c>
      <c r="F116" s="61">
        <f t="shared" si="116"/>
        <v>1290</v>
      </c>
      <c r="G116" s="61">
        <f t="shared" si="117"/>
        <v>1330</v>
      </c>
      <c r="H116" s="42">
        <f t="shared" si="118"/>
        <v>1750</v>
      </c>
      <c r="I116" s="42">
        <f t="shared" si="119"/>
        <v>1140</v>
      </c>
      <c r="J116" s="42">
        <f t="shared" si="120"/>
        <v>1100</v>
      </c>
      <c r="K116" s="42">
        <f t="shared" ref="K116:M116" si="169">K115</f>
        <v>2000</v>
      </c>
      <c r="L116" s="42">
        <f t="shared" si="169"/>
        <v>2000</v>
      </c>
      <c r="M116" s="42">
        <f t="shared" si="169"/>
        <v>2000</v>
      </c>
      <c r="N116" s="42">
        <f t="shared" si="122"/>
        <v>-250</v>
      </c>
      <c r="O116" s="42">
        <f t="shared" si="123"/>
        <v>-860</v>
      </c>
      <c r="P116" s="42">
        <f t="shared" si="124"/>
        <v>-900</v>
      </c>
      <c r="Q116" s="61">
        <f t="shared" ref="Q116:S116" si="170">Q115</f>
        <v>0</v>
      </c>
      <c r="R116" s="61">
        <f t="shared" si="170"/>
        <v>0</v>
      </c>
      <c r="S116" s="61">
        <f t="shared" si="170"/>
        <v>0</v>
      </c>
      <c r="T116" s="58">
        <f t="shared" si="126"/>
        <v>830</v>
      </c>
      <c r="U116" s="83">
        <f t="shared" si="95"/>
        <v>1960</v>
      </c>
      <c r="V116" s="83">
        <f t="shared" si="96"/>
        <v>1600</v>
      </c>
      <c r="W116" s="83">
        <f t="shared" si="97"/>
        <v>1600</v>
      </c>
      <c r="X116" s="58"/>
      <c r="Y116" s="42"/>
      <c r="Z116" s="42"/>
      <c r="AA116" s="42"/>
      <c r="AB116" s="50"/>
    </row>
    <row r="117" spans="1:28" ht="15" customHeight="1">
      <c r="A117" s="73">
        <f>+A116+1</f>
        <v>103</v>
      </c>
      <c r="B117" s="74">
        <f t="shared" si="90"/>
        <v>45535</v>
      </c>
      <c r="C117" s="75">
        <f t="shared" si="91"/>
        <v>884</v>
      </c>
      <c r="D117" s="76">
        <f t="shared" si="92"/>
        <v>1544</v>
      </c>
      <c r="E117" s="61">
        <f t="shared" si="115"/>
        <v>678</v>
      </c>
      <c r="F117" s="61">
        <f t="shared" si="116"/>
        <v>1288</v>
      </c>
      <c r="G117" s="61">
        <f t="shared" si="117"/>
        <v>1328</v>
      </c>
      <c r="H117" s="42">
        <f t="shared" si="118"/>
        <v>1750</v>
      </c>
      <c r="I117" s="42">
        <f t="shared" si="119"/>
        <v>1140</v>
      </c>
      <c r="J117" s="42">
        <f t="shared" si="120"/>
        <v>1100</v>
      </c>
      <c r="K117" s="42">
        <f t="shared" ref="K117:M117" si="171">K116</f>
        <v>2000</v>
      </c>
      <c r="L117" s="42">
        <f t="shared" si="171"/>
        <v>2000</v>
      </c>
      <c r="M117" s="42">
        <f t="shared" si="171"/>
        <v>2000</v>
      </c>
      <c r="N117" s="42">
        <f t="shared" si="122"/>
        <v>-250</v>
      </c>
      <c r="O117" s="42">
        <f t="shared" si="123"/>
        <v>-860</v>
      </c>
      <c r="P117" s="42">
        <f t="shared" si="124"/>
        <v>-900</v>
      </c>
      <c r="Q117" s="61">
        <f t="shared" ref="Q117:S117" si="172">Q116</f>
        <v>0</v>
      </c>
      <c r="R117" s="61">
        <f t="shared" si="172"/>
        <v>0</v>
      </c>
      <c r="S117" s="61">
        <f t="shared" si="172"/>
        <v>0</v>
      </c>
      <c r="T117" s="58">
        <f t="shared" si="126"/>
        <v>828</v>
      </c>
      <c r="U117" s="83">
        <f t="shared" si="95"/>
        <v>1960</v>
      </c>
      <c r="V117" s="83">
        <f t="shared" si="96"/>
        <v>1600</v>
      </c>
      <c r="W117" s="83">
        <f t="shared" si="97"/>
        <v>1600</v>
      </c>
      <c r="X117" s="58"/>
      <c r="Y117" s="42"/>
      <c r="Z117" s="42"/>
      <c r="AA117" s="42"/>
      <c r="AB117" s="50"/>
    </row>
    <row r="118" spans="1:28" ht="15" customHeight="1">
      <c r="A118" s="73">
        <f t="shared" ref="A118:A181" si="173">+A117+1</f>
        <v>104</v>
      </c>
      <c r="B118" s="74">
        <f t="shared" si="90"/>
        <v>45536</v>
      </c>
      <c r="C118" s="75">
        <f t="shared" si="91"/>
        <v>884</v>
      </c>
      <c r="D118" s="76">
        <f t="shared" si="92"/>
        <v>1542</v>
      </c>
      <c r="E118" s="61">
        <f t="shared" ref="E118:E147" si="174">C118+D118-H118</f>
        <v>676</v>
      </c>
      <c r="F118" s="61">
        <f t="shared" ref="F118:F147" si="175">C118+D118-I118</f>
        <v>1286</v>
      </c>
      <c r="G118" s="61">
        <f t="shared" ref="G118:G147" si="176">D118+C118-J118</f>
        <v>1326</v>
      </c>
      <c r="H118" s="42">
        <f t="shared" ref="H118:H147" si="177">K118+N118</f>
        <v>1750</v>
      </c>
      <c r="I118" s="42">
        <f t="shared" ref="I118:I147" si="178">L118+O118</f>
        <v>1140</v>
      </c>
      <c r="J118" s="42">
        <f t="shared" ref="J118:J147" si="179">M118+P118</f>
        <v>1100</v>
      </c>
      <c r="K118" s="42">
        <f t="shared" ref="K118:M118" si="180">K117</f>
        <v>2000</v>
      </c>
      <c r="L118" s="42">
        <f t="shared" si="180"/>
        <v>2000</v>
      </c>
      <c r="M118" s="42">
        <f t="shared" si="180"/>
        <v>2000</v>
      </c>
      <c r="N118" s="42">
        <f t="shared" ref="N118:N147" si="181">N117-Q118</f>
        <v>-250</v>
      </c>
      <c r="O118" s="42">
        <f t="shared" ref="O118:O147" si="182">O117-R118</f>
        <v>-860</v>
      </c>
      <c r="P118" s="42">
        <f t="shared" ref="P118:P147" si="183">P117-S118</f>
        <v>-900</v>
      </c>
      <c r="Q118" s="61">
        <f t="shared" ref="Q118:S118" si="184">Q117</f>
        <v>0</v>
      </c>
      <c r="R118" s="61">
        <f t="shared" si="184"/>
        <v>0</v>
      </c>
      <c r="S118" s="61">
        <f t="shared" si="184"/>
        <v>0</v>
      </c>
      <c r="T118" s="58">
        <f t="shared" ref="T118:T147" si="185">D118+C118-V118</f>
        <v>826</v>
      </c>
      <c r="U118" s="83">
        <f t="shared" si="95"/>
        <v>1960</v>
      </c>
      <c r="V118" s="83">
        <f t="shared" si="96"/>
        <v>1600</v>
      </c>
      <c r="W118" s="83">
        <f t="shared" si="97"/>
        <v>1600</v>
      </c>
      <c r="X118" s="58"/>
      <c r="Y118" s="42"/>
      <c r="Z118" s="42"/>
      <c r="AA118" s="42"/>
      <c r="AB118" s="50"/>
    </row>
    <row r="119" spans="1:28" ht="15" customHeight="1">
      <c r="A119" s="73">
        <f t="shared" si="173"/>
        <v>105</v>
      </c>
      <c r="B119" s="74">
        <f t="shared" si="90"/>
        <v>45537</v>
      </c>
      <c r="C119" s="75">
        <f t="shared" si="91"/>
        <v>884</v>
      </c>
      <c r="D119" s="76">
        <f t="shared" si="92"/>
        <v>1540</v>
      </c>
      <c r="E119" s="61">
        <f t="shared" si="174"/>
        <v>674</v>
      </c>
      <c r="F119" s="61">
        <f t="shared" si="175"/>
        <v>1284</v>
      </c>
      <c r="G119" s="61">
        <f t="shared" si="176"/>
        <v>1324</v>
      </c>
      <c r="H119" s="42">
        <f t="shared" si="177"/>
        <v>1750</v>
      </c>
      <c r="I119" s="42">
        <f t="shared" si="178"/>
        <v>1140</v>
      </c>
      <c r="J119" s="42">
        <f t="shared" si="179"/>
        <v>1100</v>
      </c>
      <c r="K119" s="42">
        <f t="shared" ref="K119:M119" si="186">K118</f>
        <v>2000</v>
      </c>
      <c r="L119" s="42">
        <f t="shared" si="186"/>
        <v>2000</v>
      </c>
      <c r="M119" s="42">
        <f t="shared" si="186"/>
        <v>2000</v>
      </c>
      <c r="N119" s="42">
        <f t="shared" si="181"/>
        <v>-250</v>
      </c>
      <c r="O119" s="42">
        <f t="shared" si="182"/>
        <v>-860</v>
      </c>
      <c r="P119" s="42">
        <f t="shared" si="183"/>
        <v>-900</v>
      </c>
      <c r="Q119" s="61">
        <f t="shared" ref="Q119:S119" si="187">Q118</f>
        <v>0</v>
      </c>
      <c r="R119" s="61">
        <f t="shared" si="187"/>
        <v>0</v>
      </c>
      <c r="S119" s="61">
        <f t="shared" si="187"/>
        <v>0</v>
      </c>
      <c r="T119" s="58">
        <f t="shared" si="185"/>
        <v>824</v>
      </c>
      <c r="U119" s="83">
        <f t="shared" si="95"/>
        <v>1960</v>
      </c>
      <c r="V119" s="83">
        <f t="shared" si="96"/>
        <v>1600</v>
      </c>
      <c r="W119" s="83">
        <f t="shared" si="97"/>
        <v>1600</v>
      </c>
      <c r="X119" s="58"/>
      <c r="Y119" s="42"/>
      <c r="Z119" s="42"/>
      <c r="AA119" s="42"/>
      <c r="AB119" s="50"/>
    </row>
    <row r="120" spans="1:28" ht="15" customHeight="1">
      <c r="A120" s="73">
        <f t="shared" si="173"/>
        <v>106</v>
      </c>
      <c r="B120" s="74">
        <f t="shared" si="90"/>
        <v>45538</v>
      </c>
      <c r="C120" s="75">
        <f t="shared" si="91"/>
        <v>884</v>
      </c>
      <c r="D120" s="76">
        <f t="shared" si="92"/>
        <v>1538</v>
      </c>
      <c r="E120" s="61">
        <f t="shared" si="174"/>
        <v>672</v>
      </c>
      <c r="F120" s="61">
        <f t="shared" si="175"/>
        <v>1282</v>
      </c>
      <c r="G120" s="61">
        <f t="shared" si="176"/>
        <v>1322</v>
      </c>
      <c r="H120" s="42">
        <f t="shared" si="177"/>
        <v>1750</v>
      </c>
      <c r="I120" s="42">
        <f t="shared" si="178"/>
        <v>1140</v>
      </c>
      <c r="J120" s="42">
        <f t="shared" si="179"/>
        <v>1100</v>
      </c>
      <c r="K120" s="42">
        <f t="shared" ref="K120:M120" si="188">K119</f>
        <v>2000</v>
      </c>
      <c r="L120" s="42">
        <f t="shared" si="188"/>
        <v>2000</v>
      </c>
      <c r="M120" s="42">
        <f t="shared" si="188"/>
        <v>2000</v>
      </c>
      <c r="N120" s="42">
        <f t="shared" si="181"/>
        <v>-250</v>
      </c>
      <c r="O120" s="42">
        <f t="shared" si="182"/>
        <v>-860</v>
      </c>
      <c r="P120" s="42">
        <f t="shared" si="183"/>
        <v>-900</v>
      </c>
      <c r="Q120" s="61">
        <f t="shared" ref="Q120:S120" si="189">Q119</f>
        <v>0</v>
      </c>
      <c r="R120" s="61">
        <f t="shared" si="189"/>
        <v>0</v>
      </c>
      <c r="S120" s="61">
        <f t="shared" si="189"/>
        <v>0</v>
      </c>
      <c r="T120" s="58">
        <f t="shared" si="185"/>
        <v>822</v>
      </c>
      <c r="U120" s="83">
        <f t="shared" si="95"/>
        <v>1960</v>
      </c>
      <c r="V120" s="83">
        <f t="shared" si="96"/>
        <v>1600</v>
      </c>
      <c r="W120" s="83">
        <f t="shared" si="97"/>
        <v>1600</v>
      </c>
      <c r="X120" s="58"/>
      <c r="Y120" s="42"/>
      <c r="Z120" s="42"/>
      <c r="AA120" s="42"/>
      <c r="AB120" s="50"/>
    </row>
    <row r="121" spans="1:28" ht="15" customHeight="1">
      <c r="A121" s="73">
        <f t="shared" si="173"/>
        <v>107</v>
      </c>
      <c r="B121" s="74">
        <f t="shared" si="90"/>
        <v>45539</v>
      </c>
      <c r="C121" s="75">
        <f t="shared" si="91"/>
        <v>884</v>
      </c>
      <c r="D121" s="76">
        <f t="shared" si="92"/>
        <v>1536</v>
      </c>
      <c r="E121" s="61">
        <f t="shared" si="174"/>
        <v>670</v>
      </c>
      <c r="F121" s="61">
        <f t="shared" si="175"/>
        <v>1280</v>
      </c>
      <c r="G121" s="61">
        <f t="shared" si="176"/>
        <v>1320</v>
      </c>
      <c r="H121" s="42">
        <f t="shared" si="177"/>
        <v>1750</v>
      </c>
      <c r="I121" s="42">
        <f t="shared" si="178"/>
        <v>1140</v>
      </c>
      <c r="J121" s="42">
        <f t="shared" si="179"/>
        <v>1100</v>
      </c>
      <c r="K121" s="42">
        <f t="shared" ref="K121:M121" si="190">K120</f>
        <v>2000</v>
      </c>
      <c r="L121" s="42">
        <f t="shared" si="190"/>
        <v>2000</v>
      </c>
      <c r="M121" s="42">
        <f t="shared" si="190"/>
        <v>2000</v>
      </c>
      <c r="N121" s="42">
        <f t="shared" si="181"/>
        <v>-250</v>
      </c>
      <c r="O121" s="42">
        <f t="shared" si="182"/>
        <v>-860</v>
      </c>
      <c r="P121" s="42">
        <f t="shared" si="183"/>
        <v>-900</v>
      </c>
      <c r="Q121" s="61">
        <f t="shared" ref="Q121:S121" si="191">Q120</f>
        <v>0</v>
      </c>
      <c r="R121" s="61">
        <f t="shared" si="191"/>
        <v>0</v>
      </c>
      <c r="S121" s="61">
        <f t="shared" si="191"/>
        <v>0</v>
      </c>
      <c r="T121" s="58">
        <f t="shared" si="185"/>
        <v>820</v>
      </c>
      <c r="U121" s="83">
        <f t="shared" si="95"/>
        <v>1960</v>
      </c>
      <c r="V121" s="83">
        <f t="shared" si="96"/>
        <v>1600</v>
      </c>
      <c r="W121" s="83">
        <f t="shared" si="97"/>
        <v>1600</v>
      </c>
      <c r="X121" s="58"/>
      <c r="Y121" s="42"/>
      <c r="Z121" s="42"/>
      <c r="AA121" s="42"/>
      <c r="AB121" s="50"/>
    </row>
    <row r="122" spans="1:28" ht="15" customHeight="1">
      <c r="A122" s="73">
        <f t="shared" si="173"/>
        <v>108</v>
      </c>
      <c r="B122" s="74">
        <f t="shared" si="90"/>
        <v>45540</v>
      </c>
      <c r="C122" s="75">
        <f t="shared" si="91"/>
        <v>884</v>
      </c>
      <c r="D122" s="76">
        <f t="shared" si="92"/>
        <v>1534</v>
      </c>
      <c r="E122" s="61">
        <f t="shared" si="174"/>
        <v>668</v>
      </c>
      <c r="F122" s="61">
        <f t="shared" si="175"/>
        <v>1278</v>
      </c>
      <c r="G122" s="61">
        <f t="shared" si="176"/>
        <v>1318</v>
      </c>
      <c r="H122" s="42">
        <f t="shared" si="177"/>
        <v>1750</v>
      </c>
      <c r="I122" s="42">
        <f t="shared" si="178"/>
        <v>1140</v>
      </c>
      <c r="J122" s="42">
        <f t="shared" si="179"/>
        <v>1100</v>
      </c>
      <c r="K122" s="42">
        <f t="shared" ref="K122:M122" si="192">K121</f>
        <v>2000</v>
      </c>
      <c r="L122" s="42">
        <f t="shared" si="192"/>
        <v>2000</v>
      </c>
      <c r="M122" s="42">
        <f t="shared" si="192"/>
        <v>2000</v>
      </c>
      <c r="N122" s="42">
        <f t="shared" si="181"/>
        <v>-250</v>
      </c>
      <c r="O122" s="42">
        <f t="shared" si="182"/>
        <v>-860</v>
      </c>
      <c r="P122" s="42">
        <f t="shared" si="183"/>
        <v>-900</v>
      </c>
      <c r="Q122" s="61">
        <f t="shared" ref="Q122:S122" si="193">Q121</f>
        <v>0</v>
      </c>
      <c r="R122" s="61">
        <f t="shared" si="193"/>
        <v>0</v>
      </c>
      <c r="S122" s="61">
        <f t="shared" si="193"/>
        <v>0</v>
      </c>
      <c r="T122" s="58">
        <f t="shared" si="185"/>
        <v>818</v>
      </c>
      <c r="U122" s="83">
        <f t="shared" si="95"/>
        <v>1960</v>
      </c>
      <c r="V122" s="83">
        <f t="shared" si="96"/>
        <v>1600</v>
      </c>
      <c r="W122" s="83">
        <f t="shared" si="97"/>
        <v>1600</v>
      </c>
      <c r="X122" s="58"/>
      <c r="Y122" s="42"/>
      <c r="Z122" s="42"/>
      <c r="AA122" s="42"/>
      <c r="AB122" s="50"/>
    </row>
    <row r="123" spans="1:28" ht="15" customHeight="1">
      <c r="A123" s="73">
        <f t="shared" si="173"/>
        <v>109</v>
      </c>
      <c r="B123" s="74">
        <f t="shared" si="90"/>
        <v>45541</v>
      </c>
      <c r="C123" s="75">
        <f t="shared" si="91"/>
        <v>884</v>
      </c>
      <c r="D123" s="76">
        <f t="shared" si="92"/>
        <v>1532</v>
      </c>
      <c r="E123" s="61">
        <f t="shared" si="174"/>
        <v>666</v>
      </c>
      <c r="F123" s="61">
        <f t="shared" si="175"/>
        <v>1276</v>
      </c>
      <c r="G123" s="61">
        <f t="shared" si="176"/>
        <v>1316</v>
      </c>
      <c r="H123" s="42">
        <f t="shared" si="177"/>
        <v>1750</v>
      </c>
      <c r="I123" s="42">
        <f t="shared" si="178"/>
        <v>1140</v>
      </c>
      <c r="J123" s="42">
        <f t="shared" si="179"/>
        <v>1100</v>
      </c>
      <c r="K123" s="42">
        <f t="shared" ref="K123:M123" si="194">K122</f>
        <v>2000</v>
      </c>
      <c r="L123" s="42">
        <f t="shared" si="194"/>
        <v>2000</v>
      </c>
      <c r="M123" s="42">
        <f t="shared" si="194"/>
        <v>2000</v>
      </c>
      <c r="N123" s="42">
        <f t="shared" si="181"/>
        <v>-250</v>
      </c>
      <c r="O123" s="42">
        <f t="shared" si="182"/>
        <v>-860</v>
      </c>
      <c r="P123" s="42">
        <f t="shared" si="183"/>
        <v>-900</v>
      </c>
      <c r="Q123" s="61">
        <f t="shared" ref="Q123:S123" si="195">Q122</f>
        <v>0</v>
      </c>
      <c r="R123" s="61">
        <f t="shared" si="195"/>
        <v>0</v>
      </c>
      <c r="S123" s="61">
        <f t="shared" si="195"/>
        <v>0</v>
      </c>
      <c r="T123" s="58">
        <f t="shared" si="185"/>
        <v>816</v>
      </c>
      <c r="U123" s="83">
        <f t="shared" si="95"/>
        <v>1960</v>
      </c>
      <c r="V123" s="83">
        <f t="shared" si="96"/>
        <v>1600</v>
      </c>
      <c r="W123" s="83">
        <f t="shared" si="97"/>
        <v>1600</v>
      </c>
      <c r="X123" s="58"/>
      <c r="Y123" s="42"/>
      <c r="Z123" s="42"/>
      <c r="AA123" s="42"/>
      <c r="AB123" s="50"/>
    </row>
    <row r="124" spans="1:28" ht="15" customHeight="1">
      <c r="A124" s="73">
        <f t="shared" si="173"/>
        <v>110</v>
      </c>
      <c r="B124" s="74">
        <f t="shared" si="90"/>
        <v>45542</v>
      </c>
      <c r="C124" s="75">
        <f t="shared" si="91"/>
        <v>884</v>
      </c>
      <c r="D124" s="76">
        <f t="shared" si="92"/>
        <v>1530</v>
      </c>
      <c r="E124" s="61">
        <f t="shared" si="174"/>
        <v>664</v>
      </c>
      <c r="F124" s="61">
        <f t="shared" si="175"/>
        <v>1274</v>
      </c>
      <c r="G124" s="61">
        <f t="shared" si="176"/>
        <v>1314</v>
      </c>
      <c r="H124" s="42">
        <f t="shared" si="177"/>
        <v>1750</v>
      </c>
      <c r="I124" s="42">
        <f t="shared" si="178"/>
        <v>1140</v>
      </c>
      <c r="J124" s="42">
        <f t="shared" si="179"/>
        <v>1100</v>
      </c>
      <c r="K124" s="42">
        <f t="shared" ref="K124:M124" si="196">K123</f>
        <v>2000</v>
      </c>
      <c r="L124" s="42">
        <f t="shared" si="196"/>
        <v>2000</v>
      </c>
      <c r="M124" s="42">
        <f t="shared" si="196"/>
        <v>2000</v>
      </c>
      <c r="N124" s="42">
        <f t="shared" si="181"/>
        <v>-250</v>
      </c>
      <c r="O124" s="42">
        <f t="shared" si="182"/>
        <v>-860</v>
      </c>
      <c r="P124" s="42">
        <f t="shared" si="183"/>
        <v>-900</v>
      </c>
      <c r="Q124" s="61">
        <f t="shared" ref="Q124:S124" si="197">Q123</f>
        <v>0</v>
      </c>
      <c r="R124" s="61">
        <f t="shared" si="197"/>
        <v>0</v>
      </c>
      <c r="S124" s="61">
        <f t="shared" si="197"/>
        <v>0</v>
      </c>
      <c r="T124" s="58">
        <f t="shared" si="185"/>
        <v>814</v>
      </c>
      <c r="U124" s="83">
        <f t="shared" si="95"/>
        <v>1960</v>
      </c>
      <c r="V124" s="83">
        <f t="shared" si="96"/>
        <v>1600</v>
      </c>
      <c r="W124" s="83">
        <f t="shared" si="97"/>
        <v>1600</v>
      </c>
      <c r="X124" s="58"/>
      <c r="Y124" s="42"/>
      <c r="Z124" s="42"/>
      <c r="AA124" s="42"/>
      <c r="AB124" s="50"/>
    </row>
    <row r="125" spans="1:28" ht="15" customHeight="1">
      <c r="A125" s="73">
        <f t="shared" si="173"/>
        <v>111</v>
      </c>
      <c r="B125" s="74">
        <f t="shared" si="90"/>
        <v>45543</v>
      </c>
      <c r="C125" s="75">
        <f t="shared" si="91"/>
        <v>884</v>
      </c>
      <c r="D125" s="76">
        <f t="shared" si="92"/>
        <v>1528</v>
      </c>
      <c r="E125" s="61">
        <f t="shared" si="174"/>
        <v>662</v>
      </c>
      <c r="F125" s="61">
        <f t="shared" si="175"/>
        <v>1272</v>
      </c>
      <c r="G125" s="61">
        <f t="shared" si="176"/>
        <v>1312</v>
      </c>
      <c r="H125" s="42">
        <f t="shared" si="177"/>
        <v>1750</v>
      </c>
      <c r="I125" s="42">
        <f t="shared" si="178"/>
        <v>1140</v>
      </c>
      <c r="J125" s="42">
        <f t="shared" si="179"/>
        <v>1100</v>
      </c>
      <c r="K125" s="42">
        <f t="shared" ref="K125:M125" si="198">K124</f>
        <v>2000</v>
      </c>
      <c r="L125" s="42">
        <f t="shared" si="198"/>
        <v>2000</v>
      </c>
      <c r="M125" s="42">
        <f t="shared" si="198"/>
        <v>2000</v>
      </c>
      <c r="N125" s="42">
        <f t="shared" si="181"/>
        <v>-250</v>
      </c>
      <c r="O125" s="42">
        <f t="shared" si="182"/>
        <v>-860</v>
      </c>
      <c r="P125" s="42">
        <f t="shared" si="183"/>
        <v>-900</v>
      </c>
      <c r="Q125" s="61">
        <f t="shared" ref="Q125:S125" si="199">Q124</f>
        <v>0</v>
      </c>
      <c r="R125" s="61">
        <f t="shared" si="199"/>
        <v>0</v>
      </c>
      <c r="S125" s="61">
        <f t="shared" si="199"/>
        <v>0</v>
      </c>
      <c r="T125" s="58">
        <f t="shared" si="185"/>
        <v>812</v>
      </c>
      <c r="U125" s="83">
        <f t="shared" si="95"/>
        <v>1960</v>
      </c>
      <c r="V125" s="83">
        <f t="shared" si="96"/>
        <v>1600</v>
      </c>
      <c r="W125" s="83">
        <f t="shared" si="97"/>
        <v>1600</v>
      </c>
      <c r="X125" s="58"/>
      <c r="Y125" s="42"/>
      <c r="Z125" s="42"/>
      <c r="AA125" s="42"/>
      <c r="AB125" s="50"/>
    </row>
    <row r="126" spans="1:28" ht="15" customHeight="1">
      <c r="A126" s="73">
        <f t="shared" si="173"/>
        <v>112</v>
      </c>
      <c r="B126" s="74">
        <f t="shared" si="90"/>
        <v>45544</v>
      </c>
      <c r="C126" s="75">
        <f t="shared" si="91"/>
        <v>884</v>
      </c>
      <c r="D126" s="76">
        <f t="shared" si="92"/>
        <v>1526</v>
      </c>
      <c r="E126" s="61">
        <f t="shared" si="174"/>
        <v>660</v>
      </c>
      <c r="F126" s="61">
        <f t="shared" si="175"/>
        <v>1270</v>
      </c>
      <c r="G126" s="61">
        <f t="shared" si="176"/>
        <v>1310</v>
      </c>
      <c r="H126" s="42">
        <f t="shared" si="177"/>
        <v>1750</v>
      </c>
      <c r="I126" s="42">
        <f t="shared" si="178"/>
        <v>1140</v>
      </c>
      <c r="J126" s="42">
        <f t="shared" si="179"/>
        <v>1100</v>
      </c>
      <c r="K126" s="42">
        <f t="shared" ref="K126:M126" si="200">K125</f>
        <v>2000</v>
      </c>
      <c r="L126" s="42">
        <f t="shared" si="200"/>
        <v>2000</v>
      </c>
      <c r="M126" s="42">
        <f t="shared" si="200"/>
        <v>2000</v>
      </c>
      <c r="N126" s="42">
        <f t="shared" si="181"/>
        <v>-250</v>
      </c>
      <c r="O126" s="42">
        <f t="shared" si="182"/>
        <v>-860</v>
      </c>
      <c r="P126" s="42">
        <f t="shared" si="183"/>
        <v>-900</v>
      </c>
      <c r="Q126" s="61">
        <f t="shared" ref="Q126:S126" si="201">Q125</f>
        <v>0</v>
      </c>
      <c r="R126" s="61">
        <f t="shared" si="201"/>
        <v>0</v>
      </c>
      <c r="S126" s="61">
        <f t="shared" si="201"/>
        <v>0</v>
      </c>
      <c r="T126" s="58">
        <f t="shared" si="185"/>
        <v>810</v>
      </c>
      <c r="U126" s="83">
        <f t="shared" si="95"/>
        <v>1960</v>
      </c>
      <c r="V126" s="83">
        <f t="shared" si="96"/>
        <v>1600</v>
      </c>
      <c r="W126" s="83">
        <f t="shared" si="97"/>
        <v>1600</v>
      </c>
      <c r="X126" s="58"/>
      <c r="Y126" s="42"/>
      <c r="Z126" s="42"/>
      <c r="AA126" s="42"/>
      <c r="AB126" s="50"/>
    </row>
    <row r="127" spans="1:28" ht="15" customHeight="1">
      <c r="A127" s="73">
        <f t="shared" si="173"/>
        <v>113</v>
      </c>
      <c r="B127" s="74">
        <f t="shared" si="90"/>
        <v>45545</v>
      </c>
      <c r="C127" s="75">
        <f t="shared" si="91"/>
        <v>884</v>
      </c>
      <c r="D127" s="76">
        <f t="shared" si="92"/>
        <v>1524</v>
      </c>
      <c r="E127" s="61">
        <f t="shared" si="174"/>
        <v>658</v>
      </c>
      <c r="F127" s="61">
        <f t="shared" si="175"/>
        <v>1268</v>
      </c>
      <c r="G127" s="61">
        <f t="shared" si="176"/>
        <v>1308</v>
      </c>
      <c r="H127" s="42">
        <f t="shared" si="177"/>
        <v>1750</v>
      </c>
      <c r="I127" s="42">
        <f t="shared" si="178"/>
        <v>1140</v>
      </c>
      <c r="J127" s="42">
        <f t="shared" si="179"/>
        <v>1100</v>
      </c>
      <c r="K127" s="42">
        <f t="shared" ref="K127:M127" si="202">K126</f>
        <v>2000</v>
      </c>
      <c r="L127" s="42">
        <f t="shared" si="202"/>
        <v>2000</v>
      </c>
      <c r="M127" s="42">
        <f t="shared" si="202"/>
        <v>2000</v>
      </c>
      <c r="N127" s="42">
        <f t="shared" si="181"/>
        <v>-250</v>
      </c>
      <c r="O127" s="42">
        <f t="shared" si="182"/>
        <v>-860</v>
      </c>
      <c r="P127" s="42">
        <f t="shared" si="183"/>
        <v>-900</v>
      </c>
      <c r="Q127" s="61">
        <f t="shared" ref="Q127:S127" si="203">Q126</f>
        <v>0</v>
      </c>
      <c r="R127" s="61">
        <f t="shared" si="203"/>
        <v>0</v>
      </c>
      <c r="S127" s="61">
        <f t="shared" si="203"/>
        <v>0</v>
      </c>
      <c r="T127" s="58">
        <f t="shared" si="185"/>
        <v>808</v>
      </c>
      <c r="U127" s="83">
        <f t="shared" si="95"/>
        <v>1960</v>
      </c>
      <c r="V127" s="83">
        <f t="shared" si="96"/>
        <v>1600</v>
      </c>
      <c r="W127" s="83">
        <f t="shared" si="97"/>
        <v>1600</v>
      </c>
      <c r="X127" s="58"/>
      <c r="Y127" s="42"/>
      <c r="Z127" s="42"/>
      <c r="AA127" s="42"/>
      <c r="AB127" s="50"/>
    </row>
    <row r="128" spans="1:28" ht="15" customHeight="1">
      <c r="A128" s="73">
        <f t="shared" si="173"/>
        <v>114</v>
      </c>
      <c r="B128" s="74">
        <f t="shared" si="90"/>
        <v>45546</v>
      </c>
      <c r="C128" s="75">
        <f t="shared" si="91"/>
        <v>884</v>
      </c>
      <c r="D128" s="76">
        <f t="shared" si="92"/>
        <v>1522</v>
      </c>
      <c r="E128" s="61">
        <f t="shared" si="174"/>
        <v>656</v>
      </c>
      <c r="F128" s="61">
        <f t="shared" si="175"/>
        <v>1266</v>
      </c>
      <c r="G128" s="61">
        <f t="shared" si="176"/>
        <v>1306</v>
      </c>
      <c r="H128" s="42">
        <f t="shared" si="177"/>
        <v>1750</v>
      </c>
      <c r="I128" s="42">
        <f t="shared" si="178"/>
        <v>1140</v>
      </c>
      <c r="J128" s="42">
        <f t="shared" si="179"/>
        <v>1100</v>
      </c>
      <c r="K128" s="42">
        <f t="shared" ref="K128:M128" si="204">K127</f>
        <v>2000</v>
      </c>
      <c r="L128" s="42">
        <f t="shared" si="204"/>
        <v>2000</v>
      </c>
      <c r="M128" s="42">
        <f t="shared" si="204"/>
        <v>2000</v>
      </c>
      <c r="N128" s="42">
        <f t="shared" si="181"/>
        <v>-250</v>
      </c>
      <c r="O128" s="42">
        <f t="shared" si="182"/>
        <v>-860</v>
      </c>
      <c r="P128" s="42">
        <f t="shared" si="183"/>
        <v>-900</v>
      </c>
      <c r="Q128" s="61">
        <f t="shared" ref="Q128:S128" si="205">Q127</f>
        <v>0</v>
      </c>
      <c r="R128" s="61">
        <f t="shared" si="205"/>
        <v>0</v>
      </c>
      <c r="S128" s="61">
        <f t="shared" si="205"/>
        <v>0</v>
      </c>
      <c r="T128" s="58">
        <f t="shared" si="185"/>
        <v>806</v>
      </c>
      <c r="U128" s="83">
        <f t="shared" si="95"/>
        <v>1960</v>
      </c>
      <c r="V128" s="83">
        <f t="shared" si="96"/>
        <v>1600</v>
      </c>
      <c r="W128" s="83">
        <f t="shared" si="97"/>
        <v>1600</v>
      </c>
      <c r="X128" s="58"/>
      <c r="Y128" s="42"/>
      <c r="Z128" s="42"/>
      <c r="AA128" s="42"/>
      <c r="AB128" s="50"/>
    </row>
    <row r="129" spans="1:28" ht="15" customHeight="1">
      <c r="A129" s="73">
        <f t="shared" si="173"/>
        <v>115</v>
      </c>
      <c r="B129" s="74">
        <f t="shared" si="90"/>
        <v>45547</v>
      </c>
      <c r="C129" s="75">
        <f t="shared" si="91"/>
        <v>884</v>
      </c>
      <c r="D129" s="76">
        <f t="shared" si="92"/>
        <v>1520</v>
      </c>
      <c r="E129" s="61">
        <f t="shared" si="174"/>
        <v>654</v>
      </c>
      <c r="F129" s="61">
        <f t="shared" si="175"/>
        <v>1264</v>
      </c>
      <c r="G129" s="61">
        <f t="shared" si="176"/>
        <v>1304</v>
      </c>
      <c r="H129" s="42">
        <f t="shared" si="177"/>
        <v>1750</v>
      </c>
      <c r="I129" s="42">
        <f t="shared" si="178"/>
        <v>1140</v>
      </c>
      <c r="J129" s="42">
        <f t="shared" si="179"/>
        <v>1100</v>
      </c>
      <c r="K129" s="42">
        <f t="shared" ref="K129:M129" si="206">K128</f>
        <v>2000</v>
      </c>
      <c r="L129" s="42">
        <f t="shared" si="206"/>
        <v>2000</v>
      </c>
      <c r="M129" s="42">
        <f t="shared" si="206"/>
        <v>2000</v>
      </c>
      <c r="N129" s="42">
        <f t="shared" si="181"/>
        <v>-250</v>
      </c>
      <c r="O129" s="42">
        <f t="shared" si="182"/>
        <v>-860</v>
      </c>
      <c r="P129" s="42">
        <f t="shared" si="183"/>
        <v>-900</v>
      </c>
      <c r="Q129" s="61">
        <f t="shared" ref="Q129:S129" si="207">Q128</f>
        <v>0</v>
      </c>
      <c r="R129" s="61">
        <f t="shared" si="207"/>
        <v>0</v>
      </c>
      <c r="S129" s="61">
        <f t="shared" si="207"/>
        <v>0</v>
      </c>
      <c r="T129" s="58">
        <f t="shared" si="185"/>
        <v>804</v>
      </c>
      <c r="U129" s="83">
        <f t="shared" si="95"/>
        <v>1960</v>
      </c>
      <c r="V129" s="83">
        <f t="shared" si="96"/>
        <v>1600</v>
      </c>
      <c r="W129" s="83">
        <f t="shared" si="97"/>
        <v>1600</v>
      </c>
      <c r="X129" s="58"/>
      <c r="Y129" s="42"/>
      <c r="Z129" s="42"/>
      <c r="AA129" s="42"/>
      <c r="AB129" s="50"/>
    </row>
    <row r="130" spans="1:28" ht="15" customHeight="1">
      <c r="A130" s="73">
        <f t="shared" si="173"/>
        <v>116</v>
      </c>
      <c r="B130" s="74">
        <f t="shared" si="90"/>
        <v>45548</v>
      </c>
      <c r="C130" s="75">
        <f t="shared" si="91"/>
        <v>884</v>
      </c>
      <c r="D130" s="76">
        <f t="shared" si="92"/>
        <v>1518</v>
      </c>
      <c r="E130" s="61">
        <f t="shared" si="174"/>
        <v>652</v>
      </c>
      <c r="F130" s="61">
        <f t="shared" si="175"/>
        <v>1262</v>
      </c>
      <c r="G130" s="61">
        <f t="shared" si="176"/>
        <v>1302</v>
      </c>
      <c r="H130" s="42">
        <f t="shared" si="177"/>
        <v>1750</v>
      </c>
      <c r="I130" s="42">
        <f t="shared" si="178"/>
        <v>1140</v>
      </c>
      <c r="J130" s="42">
        <f t="shared" si="179"/>
        <v>1100</v>
      </c>
      <c r="K130" s="42">
        <f t="shared" ref="K130:M130" si="208">K129</f>
        <v>2000</v>
      </c>
      <c r="L130" s="42">
        <f t="shared" si="208"/>
        <v>2000</v>
      </c>
      <c r="M130" s="42">
        <f t="shared" si="208"/>
        <v>2000</v>
      </c>
      <c r="N130" s="42">
        <f t="shared" si="181"/>
        <v>-250</v>
      </c>
      <c r="O130" s="42">
        <f t="shared" si="182"/>
        <v>-860</v>
      </c>
      <c r="P130" s="42">
        <f t="shared" si="183"/>
        <v>-900</v>
      </c>
      <c r="Q130" s="61">
        <f t="shared" ref="Q130:S130" si="209">Q129</f>
        <v>0</v>
      </c>
      <c r="R130" s="61">
        <f t="shared" si="209"/>
        <v>0</v>
      </c>
      <c r="S130" s="61">
        <f t="shared" si="209"/>
        <v>0</v>
      </c>
      <c r="T130" s="58">
        <f t="shared" si="185"/>
        <v>802</v>
      </c>
      <c r="U130" s="83">
        <f t="shared" si="95"/>
        <v>1960</v>
      </c>
      <c r="V130" s="83">
        <f t="shared" si="96"/>
        <v>1600</v>
      </c>
      <c r="W130" s="83">
        <f t="shared" si="97"/>
        <v>1600</v>
      </c>
      <c r="X130" s="58"/>
      <c r="Y130" s="42"/>
      <c r="Z130" s="42"/>
      <c r="AA130" s="42"/>
      <c r="AB130" s="50"/>
    </row>
    <row r="131" spans="1:28" ht="15" customHeight="1">
      <c r="A131" s="73">
        <f t="shared" si="173"/>
        <v>117</v>
      </c>
      <c r="B131" s="74">
        <f t="shared" si="90"/>
        <v>45549</v>
      </c>
      <c r="C131" s="75">
        <f t="shared" si="91"/>
        <v>884</v>
      </c>
      <c r="D131" s="76">
        <f t="shared" si="92"/>
        <v>1516</v>
      </c>
      <c r="E131" s="61">
        <f t="shared" si="174"/>
        <v>650</v>
      </c>
      <c r="F131" s="61">
        <f t="shared" si="175"/>
        <v>1260</v>
      </c>
      <c r="G131" s="61">
        <f t="shared" si="176"/>
        <v>1300</v>
      </c>
      <c r="H131" s="42">
        <f t="shared" si="177"/>
        <v>1750</v>
      </c>
      <c r="I131" s="42">
        <f t="shared" si="178"/>
        <v>1140</v>
      </c>
      <c r="J131" s="42">
        <f t="shared" si="179"/>
        <v>1100</v>
      </c>
      <c r="K131" s="42">
        <f t="shared" ref="K131:M131" si="210">K130</f>
        <v>2000</v>
      </c>
      <c r="L131" s="42">
        <f t="shared" si="210"/>
        <v>2000</v>
      </c>
      <c r="M131" s="42">
        <f t="shared" si="210"/>
        <v>2000</v>
      </c>
      <c r="N131" s="42">
        <f t="shared" si="181"/>
        <v>-250</v>
      </c>
      <c r="O131" s="42">
        <f t="shared" si="182"/>
        <v>-860</v>
      </c>
      <c r="P131" s="42">
        <f t="shared" si="183"/>
        <v>-900</v>
      </c>
      <c r="Q131" s="61">
        <f t="shared" ref="Q131:S131" si="211">Q130</f>
        <v>0</v>
      </c>
      <c r="R131" s="61">
        <f t="shared" si="211"/>
        <v>0</v>
      </c>
      <c r="S131" s="61">
        <f t="shared" si="211"/>
        <v>0</v>
      </c>
      <c r="T131" s="58">
        <f t="shared" si="185"/>
        <v>800</v>
      </c>
      <c r="U131" s="83">
        <f t="shared" si="95"/>
        <v>1960</v>
      </c>
      <c r="V131" s="83">
        <f t="shared" si="96"/>
        <v>1600</v>
      </c>
      <c r="W131" s="83">
        <f t="shared" si="97"/>
        <v>1600</v>
      </c>
      <c r="X131" s="58"/>
      <c r="Y131" s="42"/>
      <c r="Z131" s="42"/>
      <c r="AA131" s="42"/>
      <c r="AB131" s="50"/>
    </row>
    <row r="132" spans="1:28" ht="15" customHeight="1">
      <c r="A132" s="73">
        <f t="shared" si="173"/>
        <v>118</v>
      </c>
      <c r="B132" s="74">
        <f t="shared" si="90"/>
        <v>45550</v>
      </c>
      <c r="C132" s="75">
        <f t="shared" si="91"/>
        <v>884</v>
      </c>
      <c r="D132" s="76">
        <f t="shared" si="92"/>
        <v>1514</v>
      </c>
      <c r="E132" s="61">
        <f t="shared" si="174"/>
        <v>648</v>
      </c>
      <c r="F132" s="61">
        <f t="shared" si="175"/>
        <v>1258</v>
      </c>
      <c r="G132" s="61">
        <f t="shared" si="176"/>
        <v>1298</v>
      </c>
      <c r="H132" s="42">
        <f t="shared" si="177"/>
        <v>1750</v>
      </c>
      <c r="I132" s="42">
        <f t="shared" si="178"/>
        <v>1140</v>
      </c>
      <c r="J132" s="42">
        <f t="shared" si="179"/>
        <v>1100</v>
      </c>
      <c r="K132" s="42">
        <f t="shared" ref="K132:M132" si="212">K131</f>
        <v>2000</v>
      </c>
      <c r="L132" s="42">
        <f t="shared" si="212"/>
        <v>2000</v>
      </c>
      <c r="M132" s="42">
        <f t="shared" si="212"/>
        <v>2000</v>
      </c>
      <c r="N132" s="42">
        <f t="shared" si="181"/>
        <v>-250</v>
      </c>
      <c r="O132" s="42">
        <f t="shared" si="182"/>
        <v>-860</v>
      </c>
      <c r="P132" s="42">
        <f t="shared" si="183"/>
        <v>-900</v>
      </c>
      <c r="Q132" s="61">
        <f t="shared" ref="Q132:S132" si="213">Q131</f>
        <v>0</v>
      </c>
      <c r="R132" s="61">
        <f t="shared" si="213"/>
        <v>0</v>
      </c>
      <c r="S132" s="61">
        <f t="shared" si="213"/>
        <v>0</v>
      </c>
      <c r="T132" s="58">
        <f t="shared" si="185"/>
        <v>798</v>
      </c>
      <c r="U132" s="83">
        <f t="shared" si="95"/>
        <v>1960</v>
      </c>
      <c r="V132" s="83">
        <f t="shared" si="96"/>
        <v>1600</v>
      </c>
      <c r="W132" s="83">
        <f t="shared" si="97"/>
        <v>1600</v>
      </c>
      <c r="X132" s="58"/>
      <c r="Y132" s="42"/>
      <c r="Z132" s="42"/>
      <c r="AA132" s="42"/>
      <c r="AB132" s="50"/>
    </row>
    <row r="133" spans="1:28" ht="15" customHeight="1">
      <c r="A133" s="73">
        <f t="shared" si="173"/>
        <v>119</v>
      </c>
      <c r="B133" s="74">
        <f t="shared" si="90"/>
        <v>45551</v>
      </c>
      <c r="C133" s="75">
        <f t="shared" si="91"/>
        <v>884</v>
      </c>
      <c r="D133" s="76">
        <f t="shared" si="92"/>
        <v>1512</v>
      </c>
      <c r="E133" s="61">
        <f t="shared" si="174"/>
        <v>646</v>
      </c>
      <c r="F133" s="61">
        <f t="shared" si="175"/>
        <v>1256</v>
      </c>
      <c r="G133" s="61">
        <f t="shared" si="176"/>
        <v>1296</v>
      </c>
      <c r="H133" s="42">
        <f t="shared" si="177"/>
        <v>1750</v>
      </c>
      <c r="I133" s="42">
        <f t="shared" si="178"/>
        <v>1140</v>
      </c>
      <c r="J133" s="42">
        <f t="shared" si="179"/>
        <v>1100</v>
      </c>
      <c r="K133" s="42">
        <f t="shared" ref="K133:M133" si="214">K132</f>
        <v>2000</v>
      </c>
      <c r="L133" s="42">
        <f t="shared" si="214"/>
        <v>2000</v>
      </c>
      <c r="M133" s="42">
        <f t="shared" si="214"/>
        <v>2000</v>
      </c>
      <c r="N133" s="42">
        <f t="shared" si="181"/>
        <v>-250</v>
      </c>
      <c r="O133" s="42">
        <f t="shared" si="182"/>
        <v>-860</v>
      </c>
      <c r="P133" s="42">
        <f t="shared" si="183"/>
        <v>-900</v>
      </c>
      <c r="Q133" s="61">
        <f t="shared" ref="Q133:S133" si="215">Q132</f>
        <v>0</v>
      </c>
      <c r="R133" s="61">
        <f t="shared" si="215"/>
        <v>0</v>
      </c>
      <c r="S133" s="61">
        <f t="shared" si="215"/>
        <v>0</v>
      </c>
      <c r="T133" s="58">
        <f t="shared" si="185"/>
        <v>796</v>
      </c>
      <c r="U133" s="83">
        <f t="shared" si="95"/>
        <v>1960</v>
      </c>
      <c r="V133" s="83">
        <f t="shared" si="96"/>
        <v>1600</v>
      </c>
      <c r="W133" s="83">
        <f t="shared" si="97"/>
        <v>1600</v>
      </c>
      <c r="X133" s="58"/>
      <c r="Y133" s="42"/>
      <c r="Z133" s="42"/>
      <c r="AA133" s="42"/>
      <c r="AB133" s="50"/>
    </row>
    <row r="134" spans="1:28" ht="15" customHeight="1">
      <c r="A134" s="73">
        <f t="shared" si="173"/>
        <v>120</v>
      </c>
      <c r="B134" s="74">
        <f t="shared" si="90"/>
        <v>45552</v>
      </c>
      <c r="C134" s="75">
        <f t="shared" si="91"/>
        <v>884</v>
      </c>
      <c r="D134" s="76">
        <f t="shared" si="92"/>
        <v>1510</v>
      </c>
      <c r="E134" s="61">
        <f t="shared" si="174"/>
        <v>644</v>
      </c>
      <c r="F134" s="61">
        <f t="shared" si="175"/>
        <v>1254</v>
      </c>
      <c r="G134" s="61">
        <f t="shared" si="176"/>
        <v>1294</v>
      </c>
      <c r="H134" s="42">
        <f t="shared" si="177"/>
        <v>1750</v>
      </c>
      <c r="I134" s="42">
        <f t="shared" si="178"/>
        <v>1140</v>
      </c>
      <c r="J134" s="42">
        <f t="shared" si="179"/>
        <v>1100</v>
      </c>
      <c r="K134" s="42">
        <f t="shared" ref="K134:M134" si="216">K133</f>
        <v>2000</v>
      </c>
      <c r="L134" s="42">
        <f t="shared" si="216"/>
        <v>2000</v>
      </c>
      <c r="M134" s="42">
        <f t="shared" si="216"/>
        <v>2000</v>
      </c>
      <c r="N134" s="42">
        <f t="shared" si="181"/>
        <v>-250</v>
      </c>
      <c r="O134" s="42">
        <f t="shared" si="182"/>
        <v>-860</v>
      </c>
      <c r="P134" s="42">
        <f t="shared" si="183"/>
        <v>-900</v>
      </c>
      <c r="Q134" s="61">
        <f t="shared" ref="Q134:S134" si="217">Q133</f>
        <v>0</v>
      </c>
      <c r="R134" s="61">
        <f t="shared" si="217"/>
        <v>0</v>
      </c>
      <c r="S134" s="61">
        <f t="shared" si="217"/>
        <v>0</v>
      </c>
      <c r="T134" s="58">
        <f t="shared" si="185"/>
        <v>794</v>
      </c>
      <c r="U134" s="83">
        <f t="shared" si="95"/>
        <v>1960</v>
      </c>
      <c r="V134" s="83">
        <f t="shared" si="96"/>
        <v>1600</v>
      </c>
      <c r="W134" s="83">
        <f t="shared" si="97"/>
        <v>1600</v>
      </c>
      <c r="X134" s="58"/>
      <c r="Y134" s="42"/>
      <c r="Z134" s="42"/>
      <c r="AA134" s="42"/>
      <c r="AB134" s="50"/>
    </row>
    <row r="135" spans="1:28" ht="15" customHeight="1">
      <c r="A135" s="73">
        <f t="shared" si="173"/>
        <v>121</v>
      </c>
      <c r="B135" s="74">
        <f t="shared" si="90"/>
        <v>45553</v>
      </c>
      <c r="C135" s="75">
        <f t="shared" si="91"/>
        <v>884</v>
      </c>
      <c r="D135" s="76">
        <f t="shared" si="92"/>
        <v>1508</v>
      </c>
      <c r="E135" s="61">
        <f t="shared" si="174"/>
        <v>642</v>
      </c>
      <c r="F135" s="61">
        <f t="shared" si="175"/>
        <v>1252</v>
      </c>
      <c r="G135" s="61">
        <f t="shared" si="176"/>
        <v>1292</v>
      </c>
      <c r="H135" s="42">
        <f t="shared" si="177"/>
        <v>1750</v>
      </c>
      <c r="I135" s="42">
        <f t="shared" si="178"/>
        <v>1140</v>
      </c>
      <c r="J135" s="42">
        <f t="shared" si="179"/>
        <v>1100</v>
      </c>
      <c r="K135" s="42">
        <f t="shared" ref="K135:M135" si="218">K134</f>
        <v>2000</v>
      </c>
      <c r="L135" s="42">
        <f t="shared" si="218"/>
        <v>2000</v>
      </c>
      <c r="M135" s="42">
        <f t="shared" si="218"/>
        <v>2000</v>
      </c>
      <c r="N135" s="42">
        <f t="shared" si="181"/>
        <v>-250</v>
      </c>
      <c r="O135" s="42">
        <f t="shared" si="182"/>
        <v>-860</v>
      </c>
      <c r="P135" s="42">
        <f t="shared" si="183"/>
        <v>-900</v>
      </c>
      <c r="Q135" s="61">
        <f t="shared" ref="Q135:S135" si="219">Q134</f>
        <v>0</v>
      </c>
      <c r="R135" s="61">
        <f t="shared" si="219"/>
        <v>0</v>
      </c>
      <c r="S135" s="61">
        <f t="shared" si="219"/>
        <v>0</v>
      </c>
      <c r="T135" s="58">
        <f t="shared" si="185"/>
        <v>792</v>
      </c>
      <c r="U135" s="83">
        <f t="shared" si="95"/>
        <v>1960</v>
      </c>
      <c r="V135" s="83">
        <f t="shared" si="96"/>
        <v>1600</v>
      </c>
      <c r="W135" s="83">
        <f t="shared" si="97"/>
        <v>1600</v>
      </c>
      <c r="X135" s="58"/>
      <c r="Y135" s="42"/>
      <c r="Z135" s="42"/>
      <c r="AA135" s="42"/>
      <c r="AB135" s="50"/>
    </row>
    <row r="136" spans="1:28" ht="15" customHeight="1">
      <c r="A136" s="73">
        <f t="shared" si="173"/>
        <v>122</v>
      </c>
      <c r="B136" s="74">
        <f t="shared" si="90"/>
        <v>45554</v>
      </c>
      <c r="C136" s="75">
        <f t="shared" si="91"/>
        <v>884</v>
      </c>
      <c r="D136" s="76">
        <f t="shared" si="92"/>
        <v>1506</v>
      </c>
      <c r="E136" s="61">
        <f t="shared" si="174"/>
        <v>640</v>
      </c>
      <c r="F136" s="61">
        <f t="shared" si="175"/>
        <v>1250</v>
      </c>
      <c r="G136" s="61">
        <f t="shared" si="176"/>
        <v>1290</v>
      </c>
      <c r="H136" s="42">
        <f t="shared" si="177"/>
        <v>1750</v>
      </c>
      <c r="I136" s="42">
        <f t="shared" si="178"/>
        <v>1140</v>
      </c>
      <c r="J136" s="42">
        <f t="shared" si="179"/>
        <v>1100</v>
      </c>
      <c r="K136" s="42">
        <f t="shared" ref="K136:M136" si="220">K135</f>
        <v>2000</v>
      </c>
      <c r="L136" s="42">
        <f t="shared" si="220"/>
        <v>2000</v>
      </c>
      <c r="M136" s="42">
        <f t="shared" si="220"/>
        <v>2000</v>
      </c>
      <c r="N136" s="42">
        <f t="shared" si="181"/>
        <v>-250</v>
      </c>
      <c r="O136" s="42">
        <f t="shared" si="182"/>
        <v>-860</v>
      </c>
      <c r="P136" s="42">
        <f t="shared" si="183"/>
        <v>-900</v>
      </c>
      <c r="Q136" s="61">
        <f t="shared" ref="Q136:S136" si="221">Q135</f>
        <v>0</v>
      </c>
      <c r="R136" s="61">
        <f t="shared" si="221"/>
        <v>0</v>
      </c>
      <c r="S136" s="61">
        <f t="shared" si="221"/>
        <v>0</v>
      </c>
      <c r="T136" s="58">
        <f t="shared" si="185"/>
        <v>790</v>
      </c>
      <c r="U136" s="83">
        <f t="shared" si="95"/>
        <v>1960</v>
      </c>
      <c r="V136" s="83">
        <f t="shared" si="96"/>
        <v>1600</v>
      </c>
      <c r="W136" s="83">
        <f t="shared" si="97"/>
        <v>1600</v>
      </c>
      <c r="X136" s="58"/>
      <c r="Y136" s="42"/>
      <c r="Z136" s="42"/>
      <c r="AA136" s="42"/>
      <c r="AB136" s="50"/>
    </row>
    <row r="137" spans="1:28" ht="15" customHeight="1">
      <c r="A137" s="73">
        <f t="shared" si="173"/>
        <v>123</v>
      </c>
      <c r="B137" s="74">
        <f t="shared" si="90"/>
        <v>45555</v>
      </c>
      <c r="C137" s="75">
        <f t="shared" si="91"/>
        <v>884</v>
      </c>
      <c r="D137" s="76">
        <f t="shared" si="92"/>
        <v>1504</v>
      </c>
      <c r="E137" s="61">
        <f t="shared" si="174"/>
        <v>638</v>
      </c>
      <c r="F137" s="61">
        <f t="shared" si="175"/>
        <v>1248</v>
      </c>
      <c r="G137" s="61">
        <f t="shared" si="176"/>
        <v>1288</v>
      </c>
      <c r="H137" s="42">
        <f t="shared" si="177"/>
        <v>1750</v>
      </c>
      <c r="I137" s="42">
        <f t="shared" si="178"/>
        <v>1140</v>
      </c>
      <c r="J137" s="42">
        <f t="shared" si="179"/>
        <v>1100</v>
      </c>
      <c r="K137" s="42">
        <f t="shared" ref="K137:M137" si="222">K136</f>
        <v>2000</v>
      </c>
      <c r="L137" s="42">
        <f t="shared" si="222"/>
        <v>2000</v>
      </c>
      <c r="M137" s="42">
        <f t="shared" si="222"/>
        <v>2000</v>
      </c>
      <c r="N137" s="42">
        <f t="shared" si="181"/>
        <v>-250</v>
      </c>
      <c r="O137" s="42">
        <f t="shared" si="182"/>
        <v>-860</v>
      </c>
      <c r="P137" s="42">
        <f t="shared" si="183"/>
        <v>-900</v>
      </c>
      <c r="Q137" s="61">
        <f t="shared" ref="Q137:S137" si="223">Q136</f>
        <v>0</v>
      </c>
      <c r="R137" s="61">
        <f t="shared" si="223"/>
        <v>0</v>
      </c>
      <c r="S137" s="61">
        <f t="shared" si="223"/>
        <v>0</v>
      </c>
      <c r="T137" s="58">
        <f t="shared" si="185"/>
        <v>788</v>
      </c>
      <c r="U137" s="83">
        <f t="shared" si="95"/>
        <v>1960</v>
      </c>
      <c r="V137" s="83">
        <f t="shared" si="96"/>
        <v>1600</v>
      </c>
      <c r="W137" s="83">
        <f t="shared" si="97"/>
        <v>1600</v>
      </c>
      <c r="X137" s="58"/>
      <c r="Y137" s="42"/>
      <c r="Z137" s="42"/>
      <c r="AA137" s="42"/>
      <c r="AB137" s="50"/>
    </row>
    <row r="138" spans="1:28" ht="15" customHeight="1">
      <c r="A138" s="73">
        <f t="shared" si="173"/>
        <v>124</v>
      </c>
      <c r="B138" s="74">
        <f t="shared" si="90"/>
        <v>45556</v>
      </c>
      <c r="C138" s="75">
        <f t="shared" si="91"/>
        <v>884</v>
      </c>
      <c r="D138" s="76">
        <f t="shared" si="92"/>
        <v>1502</v>
      </c>
      <c r="E138" s="61">
        <f t="shared" si="174"/>
        <v>636</v>
      </c>
      <c r="F138" s="61">
        <f t="shared" si="175"/>
        <v>1246</v>
      </c>
      <c r="G138" s="61">
        <f t="shared" si="176"/>
        <v>1286</v>
      </c>
      <c r="H138" s="42">
        <f t="shared" si="177"/>
        <v>1750</v>
      </c>
      <c r="I138" s="42">
        <f t="shared" si="178"/>
        <v>1140</v>
      </c>
      <c r="J138" s="42">
        <f t="shared" si="179"/>
        <v>1100</v>
      </c>
      <c r="K138" s="42">
        <f t="shared" ref="K138:M138" si="224">K137</f>
        <v>2000</v>
      </c>
      <c r="L138" s="42">
        <f t="shared" si="224"/>
        <v>2000</v>
      </c>
      <c r="M138" s="42">
        <f t="shared" si="224"/>
        <v>2000</v>
      </c>
      <c r="N138" s="42">
        <f t="shared" si="181"/>
        <v>-250</v>
      </c>
      <c r="O138" s="42">
        <f t="shared" si="182"/>
        <v>-860</v>
      </c>
      <c r="P138" s="42">
        <f t="shared" si="183"/>
        <v>-900</v>
      </c>
      <c r="Q138" s="61">
        <f t="shared" ref="Q138:S138" si="225">Q137</f>
        <v>0</v>
      </c>
      <c r="R138" s="61">
        <f t="shared" si="225"/>
        <v>0</v>
      </c>
      <c r="S138" s="61">
        <f t="shared" si="225"/>
        <v>0</v>
      </c>
      <c r="T138" s="58">
        <f t="shared" si="185"/>
        <v>786</v>
      </c>
      <c r="U138" s="83">
        <f t="shared" si="95"/>
        <v>1960</v>
      </c>
      <c r="V138" s="83">
        <f t="shared" si="96"/>
        <v>1600</v>
      </c>
      <c r="W138" s="83">
        <f t="shared" si="97"/>
        <v>1600</v>
      </c>
      <c r="X138" s="58"/>
      <c r="Y138" s="42"/>
      <c r="Z138" s="42"/>
      <c r="AA138" s="42"/>
      <c r="AB138" s="50"/>
    </row>
    <row r="139" spans="1:28" ht="15" customHeight="1">
      <c r="A139" s="73">
        <f t="shared" si="173"/>
        <v>125</v>
      </c>
      <c r="B139" s="74">
        <f t="shared" si="90"/>
        <v>45557</v>
      </c>
      <c r="C139" s="75">
        <f t="shared" si="91"/>
        <v>884</v>
      </c>
      <c r="D139" s="76">
        <f t="shared" si="92"/>
        <v>1500</v>
      </c>
      <c r="E139" s="61">
        <f t="shared" si="174"/>
        <v>634</v>
      </c>
      <c r="F139" s="61">
        <f t="shared" si="175"/>
        <v>1244</v>
      </c>
      <c r="G139" s="61">
        <f t="shared" si="176"/>
        <v>1284</v>
      </c>
      <c r="H139" s="42">
        <f t="shared" si="177"/>
        <v>1750</v>
      </c>
      <c r="I139" s="42">
        <f t="shared" si="178"/>
        <v>1140</v>
      </c>
      <c r="J139" s="42">
        <f t="shared" si="179"/>
        <v>1100</v>
      </c>
      <c r="K139" s="42">
        <f t="shared" ref="K139:M139" si="226">K138</f>
        <v>2000</v>
      </c>
      <c r="L139" s="42">
        <f t="shared" si="226"/>
        <v>2000</v>
      </c>
      <c r="M139" s="42">
        <f t="shared" si="226"/>
        <v>2000</v>
      </c>
      <c r="N139" s="42">
        <f t="shared" si="181"/>
        <v>-250</v>
      </c>
      <c r="O139" s="42">
        <f t="shared" si="182"/>
        <v>-860</v>
      </c>
      <c r="P139" s="42">
        <f t="shared" si="183"/>
        <v>-900</v>
      </c>
      <c r="Q139" s="61">
        <f t="shared" ref="Q139:S139" si="227">Q138</f>
        <v>0</v>
      </c>
      <c r="R139" s="61">
        <f t="shared" si="227"/>
        <v>0</v>
      </c>
      <c r="S139" s="61">
        <f t="shared" si="227"/>
        <v>0</v>
      </c>
      <c r="T139" s="58">
        <f t="shared" si="185"/>
        <v>784</v>
      </c>
      <c r="U139" s="83">
        <f t="shared" si="95"/>
        <v>1960</v>
      </c>
      <c r="V139" s="83">
        <f t="shared" si="96"/>
        <v>1600</v>
      </c>
      <c r="W139" s="83">
        <f t="shared" si="97"/>
        <v>1600</v>
      </c>
      <c r="X139" s="58"/>
      <c r="Y139" s="42"/>
      <c r="Z139" s="42"/>
      <c r="AA139" s="42"/>
      <c r="AB139" s="50"/>
    </row>
    <row r="140" spans="1:28" ht="15" customHeight="1">
      <c r="A140" s="73">
        <f t="shared" si="173"/>
        <v>126</v>
      </c>
      <c r="B140" s="74">
        <f t="shared" si="90"/>
        <v>45558</v>
      </c>
      <c r="C140" s="75">
        <f t="shared" si="91"/>
        <v>884</v>
      </c>
      <c r="D140" s="76">
        <f t="shared" si="92"/>
        <v>1498</v>
      </c>
      <c r="E140" s="61">
        <f t="shared" si="174"/>
        <v>632</v>
      </c>
      <c r="F140" s="61">
        <f t="shared" si="175"/>
        <v>1242</v>
      </c>
      <c r="G140" s="61">
        <f t="shared" si="176"/>
        <v>1282</v>
      </c>
      <c r="H140" s="42">
        <f t="shared" si="177"/>
        <v>1750</v>
      </c>
      <c r="I140" s="42">
        <f t="shared" si="178"/>
        <v>1140</v>
      </c>
      <c r="J140" s="42">
        <f t="shared" si="179"/>
        <v>1100</v>
      </c>
      <c r="K140" s="42">
        <f t="shared" ref="K140:M140" si="228">K139</f>
        <v>2000</v>
      </c>
      <c r="L140" s="42">
        <f t="shared" si="228"/>
        <v>2000</v>
      </c>
      <c r="M140" s="42">
        <f t="shared" si="228"/>
        <v>2000</v>
      </c>
      <c r="N140" s="42">
        <f t="shared" si="181"/>
        <v>-250</v>
      </c>
      <c r="O140" s="42">
        <f t="shared" si="182"/>
        <v>-860</v>
      </c>
      <c r="P140" s="42">
        <f t="shared" si="183"/>
        <v>-900</v>
      </c>
      <c r="Q140" s="61">
        <f t="shared" ref="Q140:S140" si="229">Q139</f>
        <v>0</v>
      </c>
      <c r="R140" s="61">
        <f t="shared" si="229"/>
        <v>0</v>
      </c>
      <c r="S140" s="61">
        <f t="shared" si="229"/>
        <v>0</v>
      </c>
      <c r="T140" s="58">
        <f t="shared" si="185"/>
        <v>782</v>
      </c>
      <c r="U140" s="83">
        <f t="shared" si="95"/>
        <v>1960</v>
      </c>
      <c r="V140" s="83">
        <f t="shared" si="96"/>
        <v>1600</v>
      </c>
      <c r="W140" s="83">
        <f t="shared" si="97"/>
        <v>1600</v>
      </c>
      <c r="X140" s="58"/>
      <c r="Y140" s="42"/>
      <c r="Z140" s="42"/>
      <c r="AA140" s="42"/>
      <c r="AB140" s="50"/>
    </row>
    <row r="141" spans="1:28" ht="15" customHeight="1">
      <c r="A141" s="73">
        <f t="shared" si="173"/>
        <v>127</v>
      </c>
      <c r="B141" s="74">
        <f t="shared" si="90"/>
        <v>45559</v>
      </c>
      <c r="C141" s="75">
        <f t="shared" si="91"/>
        <v>884</v>
      </c>
      <c r="D141" s="76">
        <f t="shared" si="92"/>
        <v>1496</v>
      </c>
      <c r="E141" s="61">
        <f t="shared" si="174"/>
        <v>630</v>
      </c>
      <c r="F141" s="61">
        <f t="shared" si="175"/>
        <v>1240</v>
      </c>
      <c r="G141" s="61">
        <f t="shared" si="176"/>
        <v>1280</v>
      </c>
      <c r="H141" s="42">
        <f t="shared" si="177"/>
        <v>1750</v>
      </c>
      <c r="I141" s="42">
        <f t="shared" si="178"/>
        <v>1140</v>
      </c>
      <c r="J141" s="42">
        <f t="shared" si="179"/>
        <v>1100</v>
      </c>
      <c r="K141" s="42">
        <f t="shared" ref="K141:M141" si="230">K140</f>
        <v>2000</v>
      </c>
      <c r="L141" s="42">
        <f t="shared" si="230"/>
        <v>2000</v>
      </c>
      <c r="M141" s="42">
        <f t="shared" si="230"/>
        <v>2000</v>
      </c>
      <c r="N141" s="42">
        <f t="shared" si="181"/>
        <v>-250</v>
      </c>
      <c r="O141" s="42">
        <f t="shared" si="182"/>
        <v>-860</v>
      </c>
      <c r="P141" s="42">
        <f t="shared" si="183"/>
        <v>-900</v>
      </c>
      <c r="Q141" s="61">
        <f t="shared" ref="Q141:S141" si="231">Q140</f>
        <v>0</v>
      </c>
      <c r="R141" s="61">
        <f t="shared" si="231"/>
        <v>0</v>
      </c>
      <c r="S141" s="61">
        <f t="shared" si="231"/>
        <v>0</v>
      </c>
      <c r="T141" s="58">
        <f t="shared" si="185"/>
        <v>780</v>
      </c>
      <c r="U141" s="83">
        <f t="shared" si="95"/>
        <v>1960</v>
      </c>
      <c r="V141" s="83">
        <f t="shared" si="96"/>
        <v>1600</v>
      </c>
      <c r="W141" s="83">
        <f t="shared" si="97"/>
        <v>1600</v>
      </c>
      <c r="X141" s="58"/>
      <c r="Y141" s="42"/>
      <c r="Z141" s="42"/>
      <c r="AA141" s="42"/>
      <c r="AB141" s="50"/>
    </row>
    <row r="142" spans="1:28" ht="15" customHeight="1">
      <c r="A142" s="73">
        <f t="shared" si="173"/>
        <v>128</v>
      </c>
      <c r="B142" s="74">
        <f t="shared" si="90"/>
        <v>45560</v>
      </c>
      <c r="C142" s="75">
        <f t="shared" si="91"/>
        <v>884</v>
      </c>
      <c r="D142" s="76">
        <f t="shared" si="92"/>
        <v>1494</v>
      </c>
      <c r="E142" s="61">
        <f t="shared" si="174"/>
        <v>628</v>
      </c>
      <c r="F142" s="61">
        <f t="shared" si="175"/>
        <v>1238</v>
      </c>
      <c r="G142" s="61">
        <f t="shared" si="176"/>
        <v>1278</v>
      </c>
      <c r="H142" s="42">
        <f t="shared" si="177"/>
        <v>1750</v>
      </c>
      <c r="I142" s="42">
        <f t="shared" si="178"/>
        <v>1140</v>
      </c>
      <c r="J142" s="42">
        <f t="shared" si="179"/>
        <v>1100</v>
      </c>
      <c r="K142" s="42">
        <f t="shared" ref="K142:M142" si="232">K141</f>
        <v>2000</v>
      </c>
      <c r="L142" s="42">
        <f t="shared" si="232"/>
        <v>2000</v>
      </c>
      <c r="M142" s="42">
        <f t="shared" si="232"/>
        <v>2000</v>
      </c>
      <c r="N142" s="42">
        <f t="shared" si="181"/>
        <v>-250</v>
      </c>
      <c r="O142" s="42">
        <f t="shared" si="182"/>
        <v>-860</v>
      </c>
      <c r="P142" s="42">
        <f t="shared" si="183"/>
        <v>-900</v>
      </c>
      <c r="Q142" s="61">
        <f t="shared" ref="Q142:S142" si="233">Q141</f>
        <v>0</v>
      </c>
      <c r="R142" s="61">
        <f t="shared" si="233"/>
        <v>0</v>
      </c>
      <c r="S142" s="61">
        <f t="shared" si="233"/>
        <v>0</v>
      </c>
      <c r="T142" s="58">
        <f t="shared" si="185"/>
        <v>778</v>
      </c>
      <c r="U142" s="83">
        <f t="shared" si="95"/>
        <v>1960</v>
      </c>
      <c r="V142" s="83">
        <f t="shared" si="96"/>
        <v>1600</v>
      </c>
      <c r="W142" s="83">
        <f t="shared" si="97"/>
        <v>1600</v>
      </c>
      <c r="X142" s="58"/>
      <c r="Y142" s="42"/>
      <c r="Z142" s="42"/>
      <c r="AA142" s="42"/>
      <c r="AB142" s="50"/>
    </row>
    <row r="143" spans="1:28" ht="15" customHeight="1">
      <c r="A143" s="73">
        <f t="shared" si="173"/>
        <v>129</v>
      </c>
      <c r="B143" s="74">
        <f t="shared" si="90"/>
        <v>45561</v>
      </c>
      <c r="C143" s="75">
        <f t="shared" si="91"/>
        <v>884</v>
      </c>
      <c r="D143" s="76">
        <f t="shared" si="92"/>
        <v>1492</v>
      </c>
      <c r="E143" s="61">
        <f t="shared" si="174"/>
        <v>626</v>
      </c>
      <c r="F143" s="61">
        <f t="shared" si="175"/>
        <v>1236</v>
      </c>
      <c r="G143" s="61">
        <f t="shared" si="176"/>
        <v>1276</v>
      </c>
      <c r="H143" s="42">
        <f t="shared" si="177"/>
        <v>1750</v>
      </c>
      <c r="I143" s="42">
        <f t="shared" si="178"/>
        <v>1140</v>
      </c>
      <c r="J143" s="42">
        <f t="shared" si="179"/>
        <v>1100</v>
      </c>
      <c r="K143" s="42">
        <f t="shared" ref="K143:M143" si="234">K142</f>
        <v>2000</v>
      </c>
      <c r="L143" s="42">
        <f t="shared" si="234"/>
        <v>2000</v>
      </c>
      <c r="M143" s="42">
        <f t="shared" si="234"/>
        <v>2000</v>
      </c>
      <c r="N143" s="42">
        <f t="shared" si="181"/>
        <v>-250</v>
      </c>
      <c r="O143" s="42">
        <f t="shared" si="182"/>
        <v>-860</v>
      </c>
      <c r="P143" s="42">
        <f t="shared" si="183"/>
        <v>-900</v>
      </c>
      <c r="Q143" s="61">
        <f t="shared" ref="Q143:S143" si="235">Q142</f>
        <v>0</v>
      </c>
      <c r="R143" s="61">
        <f t="shared" si="235"/>
        <v>0</v>
      </c>
      <c r="S143" s="61">
        <f t="shared" si="235"/>
        <v>0</v>
      </c>
      <c r="T143" s="58">
        <f t="shared" si="185"/>
        <v>776</v>
      </c>
      <c r="U143" s="83">
        <f t="shared" si="95"/>
        <v>1960</v>
      </c>
      <c r="V143" s="83">
        <f t="shared" si="96"/>
        <v>1600</v>
      </c>
      <c r="W143" s="83">
        <f t="shared" si="97"/>
        <v>1600</v>
      </c>
      <c r="X143" s="58"/>
      <c r="Y143" s="42"/>
      <c r="Z143" s="42"/>
      <c r="AA143" s="42"/>
      <c r="AB143" s="50"/>
    </row>
    <row r="144" spans="1:28" ht="15" customHeight="1">
      <c r="A144" s="73">
        <f t="shared" si="173"/>
        <v>130</v>
      </c>
      <c r="B144" s="74">
        <f t="shared" ref="B144:B207" si="236">B143+1</f>
        <v>45562</v>
      </c>
      <c r="C144" s="75">
        <f t="shared" ref="C144:C207" si="237">C143</f>
        <v>884</v>
      </c>
      <c r="D144" s="76">
        <f t="shared" ref="D144:D207" si="238">D143-2</f>
        <v>1490</v>
      </c>
      <c r="E144" s="61">
        <f t="shared" si="174"/>
        <v>624</v>
      </c>
      <c r="F144" s="61">
        <f t="shared" si="175"/>
        <v>1234</v>
      </c>
      <c r="G144" s="61">
        <f t="shared" si="176"/>
        <v>1274</v>
      </c>
      <c r="H144" s="42">
        <f t="shared" si="177"/>
        <v>1750</v>
      </c>
      <c r="I144" s="42">
        <f t="shared" si="178"/>
        <v>1140</v>
      </c>
      <c r="J144" s="42">
        <f t="shared" si="179"/>
        <v>1100</v>
      </c>
      <c r="K144" s="42">
        <f t="shared" ref="K144:M144" si="239">K143</f>
        <v>2000</v>
      </c>
      <c r="L144" s="42">
        <f t="shared" si="239"/>
        <v>2000</v>
      </c>
      <c r="M144" s="42">
        <f t="shared" si="239"/>
        <v>2000</v>
      </c>
      <c r="N144" s="42">
        <f t="shared" si="181"/>
        <v>-250</v>
      </c>
      <c r="O144" s="42">
        <f t="shared" si="182"/>
        <v>-860</v>
      </c>
      <c r="P144" s="42">
        <f t="shared" si="183"/>
        <v>-900</v>
      </c>
      <c r="Q144" s="61">
        <f t="shared" ref="Q144:S144" si="240">Q143</f>
        <v>0</v>
      </c>
      <c r="R144" s="61">
        <f t="shared" si="240"/>
        <v>0</v>
      </c>
      <c r="S144" s="61">
        <f t="shared" si="240"/>
        <v>0</v>
      </c>
      <c r="T144" s="58">
        <f t="shared" si="185"/>
        <v>774</v>
      </c>
      <c r="U144" s="83">
        <f t="shared" ref="U144:U207" si="241">U143+$X144*1000-Q144</f>
        <v>1960</v>
      </c>
      <c r="V144" s="83">
        <f t="shared" ref="V144:V207" si="242">V143+$X144*1000-R144</f>
        <v>1600</v>
      </c>
      <c r="W144" s="83">
        <f t="shared" ref="W144:W207" si="243">W143+$X144*1000-S144</f>
        <v>1600</v>
      </c>
      <c r="X144" s="58"/>
      <c r="Y144" s="42"/>
      <c r="Z144" s="42"/>
      <c r="AA144" s="42"/>
      <c r="AB144" s="50"/>
    </row>
    <row r="145" spans="1:28" ht="15" customHeight="1">
      <c r="A145" s="73">
        <f t="shared" si="173"/>
        <v>131</v>
      </c>
      <c r="B145" s="74">
        <f t="shared" si="236"/>
        <v>45563</v>
      </c>
      <c r="C145" s="75">
        <f t="shared" si="237"/>
        <v>884</v>
      </c>
      <c r="D145" s="76">
        <f t="shared" si="238"/>
        <v>1488</v>
      </c>
      <c r="E145" s="61">
        <f t="shared" si="174"/>
        <v>622</v>
      </c>
      <c r="F145" s="61">
        <f t="shared" si="175"/>
        <v>1232</v>
      </c>
      <c r="G145" s="61">
        <f t="shared" si="176"/>
        <v>1272</v>
      </c>
      <c r="H145" s="42">
        <f t="shared" si="177"/>
        <v>1750</v>
      </c>
      <c r="I145" s="42">
        <f t="shared" si="178"/>
        <v>1140</v>
      </c>
      <c r="J145" s="42">
        <f t="shared" si="179"/>
        <v>1100</v>
      </c>
      <c r="K145" s="42">
        <f t="shared" ref="K145:M145" si="244">K144</f>
        <v>2000</v>
      </c>
      <c r="L145" s="42">
        <f t="shared" si="244"/>
        <v>2000</v>
      </c>
      <c r="M145" s="42">
        <f t="shared" si="244"/>
        <v>2000</v>
      </c>
      <c r="N145" s="42">
        <f t="shared" si="181"/>
        <v>-250</v>
      </c>
      <c r="O145" s="42">
        <f t="shared" si="182"/>
        <v>-860</v>
      </c>
      <c r="P145" s="42">
        <f t="shared" si="183"/>
        <v>-900</v>
      </c>
      <c r="Q145" s="61">
        <f t="shared" ref="Q145:S145" si="245">Q144</f>
        <v>0</v>
      </c>
      <c r="R145" s="61">
        <f t="shared" si="245"/>
        <v>0</v>
      </c>
      <c r="S145" s="61">
        <f t="shared" si="245"/>
        <v>0</v>
      </c>
      <c r="T145" s="58">
        <f t="shared" si="185"/>
        <v>772</v>
      </c>
      <c r="U145" s="83">
        <f t="shared" si="241"/>
        <v>1960</v>
      </c>
      <c r="V145" s="83">
        <f t="shared" si="242"/>
        <v>1600</v>
      </c>
      <c r="W145" s="83">
        <f t="shared" si="243"/>
        <v>1600</v>
      </c>
      <c r="X145" s="58"/>
      <c r="Y145" s="42"/>
      <c r="Z145" s="42"/>
      <c r="AA145" s="42"/>
      <c r="AB145" s="50"/>
    </row>
    <row r="146" spans="1:28" ht="15" customHeight="1">
      <c r="A146" s="73">
        <f t="shared" si="173"/>
        <v>132</v>
      </c>
      <c r="B146" s="74">
        <f t="shared" si="236"/>
        <v>45564</v>
      </c>
      <c r="C146" s="75">
        <f t="shared" si="237"/>
        <v>884</v>
      </c>
      <c r="D146" s="76">
        <f t="shared" si="238"/>
        <v>1486</v>
      </c>
      <c r="E146" s="61">
        <f t="shared" si="174"/>
        <v>620</v>
      </c>
      <c r="F146" s="61">
        <f t="shared" si="175"/>
        <v>1230</v>
      </c>
      <c r="G146" s="61">
        <f t="shared" si="176"/>
        <v>1270</v>
      </c>
      <c r="H146" s="42">
        <f t="shared" si="177"/>
        <v>1750</v>
      </c>
      <c r="I146" s="42">
        <f t="shared" si="178"/>
        <v>1140</v>
      </c>
      <c r="J146" s="42">
        <f t="shared" si="179"/>
        <v>1100</v>
      </c>
      <c r="K146" s="42">
        <f t="shared" ref="K146:M146" si="246">K145</f>
        <v>2000</v>
      </c>
      <c r="L146" s="42">
        <f t="shared" si="246"/>
        <v>2000</v>
      </c>
      <c r="M146" s="42">
        <f t="shared" si="246"/>
        <v>2000</v>
      </c>
      <c r="N146" s="42">
        <f t="shared" si="181"/>
        <v>-250</v>
      </c>
      <c r="O146" s="42">
        <f t="shared" si="182"/>
        <v>-860</v>
      </c>
      <c r="P146" s="42">
        <f t="shared" si="183"/>
        <v>-900</v>
      </c>
      <c r="Q146" s="61">
        <f t="shared" ref="Q146:S146" si="247">Q145</f>
        <v>0</v>
      </c>
      <c r="R146" s="61">
        <f t="shared" si="247"/>
        <v>0</v>
      </c>
      <c r="S146" s="61">
        <f t="shared" si="247"/>
        <v>0</v>
      </c>
      <c r="T146" s="58">
        <f t="shared" si="185"/>
        <v>770</v>
      </c>
      <c r="U146" s="83">
        <f t="shared" si="241"/>
        <v>1960</v>
      </c>
      <c r="V146" s="83">
        <f t="shared" si="242"/>
        <v>1600</v>
      </c>
      <c r="W146" s="83">
        <f t="shared" si="243"/>
        <v>1600</v>
      </c>
      <c r="X146" s="58"/>
      <c r="Y146" s="42"/>
      <c r="Z146" s="42"/>
      <c r="AA146" s="42"/>
      <c r="AB146" s="50"/>
    </row>
    <row r="147" spans="1:28" ht="15" customHeight="1">
      <c r="A147" s="75">
        <f t="shared" si="173"/>
        <v>133</v>
      </c>
      <c r="B147" s="86">
        <f t="shared" si="236"/>
        <v>45565</v>
      </c>
      <c r="C147" s="75">
        <f t="shared" si="237"/>
        <v>884</v>
      </c>
      <c r="D147" s="76">
        <f t="shared" si="238"/>
        <v>1484</v>
      </c>
      <c r="E147" s="61">
        <f t="shared" si="174"/>
        <v>618</v>
      </c>
      <c r="F147" s="61">
        <f t="shared" si="175"/>
        <v>1228</v>
      </c>
      <c r="G147" s="61">
        <f t="shared" si="176"/>
        <v>1268</v>
      </c>
      <c r="H147" s="42">
        <f t="shared" si="177"/>
        <v>1750</v>
      </c>
      <c r="I147" s="42">
        <f t="shared" si="178"/>
        <v>1140</v>
      </c>
      <c r="J147" s="42">
        <f t="shared" si="179"/>
        <v>1100</v>
      </c>
      <c r="K147" s="42">
        <f t="shared" ref="K147:M147" si="248">K146</f>
        <v>2000</v>
      </c>
      <c r="L147" s="42">
        <f t="shared" si="248"/>
        <v>2000</v>
      </c>
      <c r="M147" s="42">
        <f t="shared" si="248"/>
        <v>2000</v>
      </c>
      <c r="N147" s="42">
        <f t="shared" si="181"/>
        <v>-250</v>
      </c>
      <c r="O147" s="42">
        <f t="shared" si="182"/>
        <v>-860</v>
      </c>
      <c r="P147" s="42">
        <f t="shared" si="183"/>
        <v>-900</v>
      </c>
      <c r="Q147" s="61">
        <f t="shared" ref="Q147:S147" si="249">Q146</f>
        <v>0</v>
      </c>
      <c r="R147" s="61">
        <f t="shared" si="249"/>
        <v>0</v>
      </c>
      <c r="S147" s="61">
        <f t="shared" si="249"/>
        <v>0</v>
      </c>
      <c r="T147" s="58">
        <f t="shared" si="185"/>
        <v>768</v>
      </c>
      <c r="U147" s="83">
        <f t="shared" si="241"/>
        <v>1960</v>
      </c>
      <c r="V147" s="83">
        <f t="shared" si="242"/>
        <v>1600</v>
      </c>
      <c r="W147" s="83">
        <f t="shared" si="243"/>
        <v>1600</v>
      </c>
      <c r="X147" s="58"/>
      <c r="Y147" s="42"/>
      <c r="Z147" s="42"/>
      <c r="AA147" s="42"/>
      <c r="AB147" s="50"/>
    </row>
    <row r="148" spans="1:28" ht="15" customHeight="1">
      <c r="A148" s="75">
        <f t="shared" si="173"/>
        <v>134</v>
      </c>
      <c r="B148" s="86">
        <f t="shared" si="236"/>
        <v>45566</v>
      </c>
      <c r="C148" s="75">
        <f t="shared" si="237"/>
        <v>884</v>
      </c>
      <c r="D148" s="76">
        <f t="shared" si="238"/>
        <v>1482</v>
      </c>
      <c r="E148" s="61">
        <f t="shared" ref="E148:E178" si="250">C148+D148-H148</f>
        <v>616</v>
      </c>
      <c r="F148" s="61">
        <f t="shared" ref="F148:F178" si="251">C148+D148-I148</f>
        <v>1226</v>
      </c>
      <c r="G148" s="61">
        <f t="shared" ref="G148:G178" si="252">D148+C148-J148</f>
        <v>1266</v>
      </c>
      <c r="H148" s="42">
        <f t="shared" ref="H148:H178" si="253">K148+N148</f>
        <v>1750</v>
      </c>
      <c r="I148" s="42">
        <f t="shared" ref="I148:I178" si="254">L148+O148</f>
        <v>1140</v>
      </c>
      <c r="J148" s="42">
        <f t="shared" ref="J148:J178" si="255">M148+P148</f>
        <v>1100</v>
      </c>
      <c r="K148" s="42">
        <f t="shared" ref="K148:M148" si="256">K147</f>
        <v>2000</v>
      </c>
      <c r="L148" s="42">
        <f t="shared" si="256"/>
        <v>2000</v>
      </c>
      <c r="M148" s="42">
        <f t="shared" si="256"/>
        <v>2000</v>
      </c>
      <c r="N148" s="42">
        <f t="shared" ref="N148:N178" si="257">N147-Q148</f>
        <v>-250</v>
      </c>
      <c r="O148" s="42">
        <f t="shared" ref="O148:O178" si="258">O147-R148</f>
        <v>-860</v>
      </c>
      <c r="P148" s="42">
        <f t="shared" ref="P148:P178" si="259">P147-S148</f>
        <v>-900</v>
      </c>
      <c r="Q148" s="61">
        <f t="shared" ref="Q148:S148" si="260">Q147</f>
        <v>0</v>
      </c>
      <c r="R148" s="61">
        <f t="shared" si="260"/>
        <v>0</v>
      </c>
      <c r="S148" s="61">
        <f t="shared" si="260"/>
        <v>0</v>
      </c>
      <c r="T148" s="58">
        <f t="shared" ref="T148:T178" si="261">D148+C148-V148</f>
        <v>766</v>
      </c>
      <c r="U148" s="83">
        <f t="shared" si="241"/>
        <v>1960</v>
      </c>
      <c r="V148" s="83">
        <f t="shared" si="242"/>
        <v>1600</v>
      </c>
      <c r="W148" s="83">
        <f t="shared" si="243"/>
        <v>1600</v>
      </c>
      <c r="X148" s="58"/>
      <c r="Y148" s="42"/>
      <c r="Z148" s="42"/>
      <c r="AA148" s="42"/>
      <c r="AB148" s="50"/>
    </row>
    <row r="149" spans="1:28" ht="15" customHeight="1">
      <c r="A149" s="75">
        <f t="shared" si="173"/>
        <v>135</v>
      </c>
      <c r="B149" s="86">
        <f t="shared" si="236"/>
        <v>45567</v>
      </c>
      <c r="C149" s="75">
        <f t="shared" si="237"/>
        <v>884</v>
      </c>
      <c r="D149" s="76">
        <f t="shared" si="238"/>
        <v>1480</v>
      </c>
      <c r="E149" s="61">
        <f t="shared" si="250"/>
        <v>614</v>
      </c>
      <c r="F149" s="61">
        <f t="shared" si="251"/>
        <v>1224</v>
      </c>
      <c r="G149" s="61">
        <f t="shared" si="252"/>
        <v>1264</v>
      </c>
      <c r="H149" s="42">
        <f t="shared" si="253"/>
        <v>1750</v>
      </c>
      <c r="I149" s="42">
        <f t="shared" si="254"/>
        <v>1140</v>
      </c>
      <c r="J149" s="42">
        <f t="shared" si="255"/>
        <v>1100</v>
      </c>
      <c r="K149" s="42">
        <f t="shared" ref="K149:M149" si="262">K148</f>
        <v>2000</v>
      </c>
      <c r="L149" s="42">
        <f t="shared" si="262"/>
        <v>2000</v>
      </c>
      <c r="M149" s="42">
        <f t="shared" si="262"/>
        <v>2000</v>
      </c>
      <c r="N149" s="42">
        <f t="shared" si="257"/>
        <v>-250</v>
      </c>
      <c r="O149" s="42">
        <f t="shared" si="258"/>
        <v>-860</v>
      </c>
      <c r="P149" s="42">
        <f t="shared" si="259"/>
        <v>-900</v>
      </c>
      <c r="Q149" s="61">
        <f t="shared" ref="Q149:S149" si="263">Q148</f>
        <v>0</v>
      </c>
      <c r="R149" s="61">
        <f t="shared" si="263"/>
        <v>0</v>
      </c>
      <c r="S149" s="61">
        <f t="shared" si="263"/>
        <v>0</v>
      </c>
      <c r="T149" s="58">
        <f t="shared" si="261"/>
        <v>764</v>
      </c>
      <c r="U149" s="83">
        <f t="shared" si="241"/>
        <v>1960</v>
      </c>
      <c r="V149" s="83">
        <f t="shared" si="242"/>
        <v>1600</v>
      </c>
      <c r="W149" s="83">
        <f t="shared" si="243"/>
        <v>1600</v>
      </c>
      <c r="X149" s="58"/>
      <c r="Y149" s="42"/>
      <c r="Z149" s="42"/>
      <c r="AA149" s="42"/>
      <c r="AB149" s="50"/>
    </row>
    <row r="150" spans="1:28" ht="15" customHeight="1">
      <c r="A150" s="75">
        <f t="shared" si="173"/>
        <v>136</v>
      </c>
      <c r="B150" s="86">
        <f t="shared" si="236"/>
        <v>45568</v>
      </c>
      <c r="C150" s="75">
        <f t="shared" si="237"/>
        <v>884</v>
      </c>
      <c r="D150" s="76">
        <f t="shared" si="238"/>
        <v>1478</v>
      </c>
      <c r="E150" s="61">
        <f t="shared" si="250"/>
        <v>612</v>
      </c>
      <c r="F150" s="61">
        <f t="shared" si="251"/>
        <v>1222</v>
      </c>
      <c r="G150" s="61">
        <f t="shared" si="252"/>
        <v>1262</v>
      </c>
      <c r="H150" s="42">
        <f t="shared" si="253"/>
        <v>1750</v>
      </c>
      <c r="I150" s="42">
        <f t="shared" si="254"/>
        <v>1140</v>
      </c>
      <c r="J150" s="42">
        <f t="shared" si="255"/>
        <v>1100</v>
      </c>
      <c r="K150" s="42">
        <f t="shared" ref="K150:M150" si="264">K149</f>
        <v>2000</v>
      </c>
      <c r="L150" s="42">
        <f t="shared" si="264"/>
        <v>2000</v>
      </c>
      <c r="M150" s="42">
        <f t="shared" si="264"/>
        <v>2000</v>
      </c>
      <c r="N150" s="42">
        <f t="shared" si="257"/>
        <v>-250</v>
      </c>
      <c r="O150" s="42">
        <f t="shared" si="258"/>
        <v>-860</v>
      </c>
      <c r="P150" s="42">
        <f t="shared" si="259"/>
        <v>-900</v>
      </c>
      <c r="Q150" s="61">
        <f t="shared" ref="Q150:S150" si="265">Q149</f>
        <v>0</v>
      </c>
      <c r="R150" s="61">
        <f t="shared" si="265"/>
        <v>0</v>
      </c>
      <c r="S150" s="61">
        <f t="shared" si="265"/>
        <v>0</v>
      </c>
      <c r="T150" s="58">
        <f t="shared" si="261"/>
        <v>762</v>
      </c>
      <c r="U150" s="83">
        <f t="shared" si="241"/>
        <v>1960</v>
      </c>
      <c r="V150" s="83">
        <f t="shared" si="242"/>
        <v>1600</v>
      </c>
      <c r="W150" s="83">
        <f t="shared" si="243"/>
        <v>1600</v>
      </c>
      <c r="X150" s="58"/>
      <c r="Y150" s="42"/>
      <c r="Z150" s="42"/>
      <c r="AA150" s="42"/>
      <c r="AB150" s="50"/>
    </row>
    <row r="151" spans="1:28" ht="15" customHeight="1">
      <c r="A151" s="75">
        <f t="shared" si="173"/>
        <v>137</v>
      </c>
      <c r="B151" s="86">
        <f t="shared" si="236"/>
        <v>45569</v>
      </c>
      <c r="C151" s="75">
        <f t="shared" si="237"/>
        <v>884</v>
      </c>
      <c r="D151" s="76">
        <f t="shared" si="238"/>
        <v>1476</v>
      </c>
      <c r="E151" s="61">
        <f t="shared" si="250"/>
        <v>610</v>
      </c>
      <c r="F151" s="61">
        <f t="shared" si="251"/>
        <v>1220</v>
      </c>
      <c r="G151" s="61">
        <f t="shared" si="252"/>
        <v>1260</v>
      </c>
      <c r="H151" s="42">
        <f t="shared" si="253"/>
        <v>1750</v>
      </c>
      <c r="I151" s="42">
        <f t="shared" si="254"/>
        <v>1140</v>
      </c>
      <c r="J151" s="42">
        <f t="shared" si="255"/>
        <v>1100</v>
      </c>
      <c r="K151" s="42">
        <f t="shared" ref="K151:M151" si="266">K150</f>
        <v>2000</v>
      </c>
      <c r="L151" s="42">
        <f t="shared" si="266"/>
        <v>2000</v>
      </c>
      <c r="M151" s="42">
        <f t="shared" si="266"/>
        <v>2000</v>
      </c>
      <c r="N151" s="42">
        <f t="shared" si="257"/>
        <v>-250</v>
      </c>
      <c r="O151" s="42">
        <f t="shared" si="258"/>
        <v>-860</v>
      </c>
      <c r="P151" s="42">
        <f t="shared" si="259"/>
        <v>-900</v>
      </c>
      <c r="Q151" s="61">
        <f t="shared" ref="Q151:S151" si="267">Q150</f>
        <v>0</v>
      </c>
      <c r="R151" s="61">
        <f t="shared" si="267"/>
        <v>0</v>
      </c>
      <c r="S151" s="61">
        <f t="shared" si="267"/>
        <v>0</v>
      </c>
      <c r="T151" s="58">
        <f t="shared" si="261"/>
        <v>760</v>
      </c>
      <c r="U151" s="83">
        <f t="shared" si="241"/>
        <v>1960</v>
      </c>
      <c r="V151" s="83">
        <f t="shared" si="242"/>
        <v>1600</v>
      </c>
      <c r="W151" s="83">
        <f t="shared" si="243"/>
        <v>1600</v>
      </c>
      <c r="X151" s="58"/>
      <c r="Y151" s="42"/>
      <c r="Z151" s="42"/>
      <c r="AA151" s="42"/>
      <c r="AB151" s="50"/>
    </row>
    <row r="152" spans="1:28" ht="15" customHeight="1">
      <c r="A152" s="75">
        <f t="shared" si="173"/>
        <v>138</v>
      </c>
      <c r="B152" s="86">
        <f t="shared" si="236"/>
        <v>45570</v>
      </c>
      <c r="C152" s="75">
        <f t="shared" si="237"/>
        <v>884</v>
      </c>
      <c r="D152" s="76">
        <f t="shared" si="238"/>
        <v>1474</v>
      </c>
      <c r="E152" s="61">
        <f t="shared" si="250"/>
        <v>608</v>
      </c>
      <c r="F152" s="61">
        <f t="shared" si="251"/>
        <v>1218</v>
      </c>
      <c r="G152" s="61">
        <f t="shared" si="252"/>
        <v>1258</v>
      </c>
      <c r="H152" s="42">
        <f t="shared" si="253"/>
        <v>1750</v>
      </c>
      <c r="I152" s="42">
        <f t="shared" si="254"/>
        <v>1140</v>
      </c>
      <c r="J152" s="42">
        <f t="shared" si="255"/>
        <v>1100</v>
      </c>
      <c r="K152" s="42">
        <f t="shared" ref="K152:M152" si="268">K151</f>
        <v>2000</v>
      </c>
      <c r="L152" s="42">
        <f t="shared" si="268"/>
        <v>2000</v>
      </c>
      <c r="M152" s="42">
        <f t="shared" si="268"/>
        <v>2000</v>
      </c>
      <c r="N152" s="42">
        <f t="shared" si="257"/>
        <v>-250</v>
      </c>
      <c r="O152" s="42">
        <f t="shared" si="258"/>
        <v>-860</v>
      </c>
      <c r="P152" s="42">
        <f t="shared" si="259"/>
        <v>-900</v>
      </c>
      <c r="Q152" s="61">
        <f t="shared" ref="Q152:S152" si="269">Q151</f>
        <v>0</v>
      </c>
      <c r="R152" s="61">
        <f t="shared" si="269"/>
        <v>0</v>
      </c>
      <c r="S152" s="61">
        <f t="shared" si="269"/>
        <v>0</v>
      </c>
      <c r="T152" s="58">
        <f t="shared" si="261"/>
        <v>758</v>
      </c>
      <c r="U152" s="83">
        <f t="shared" si="241"/>
        <v>1960</v>
      </c>
      <c r="V152" s="83">
        <f t="shared" si="242"/>
        <v>1600</v>
      </c>
      <c r="W152" s="83">
        <f t="shared" si="243"/>
        <v>1600</v>
      </c>
      <c r="X152" s="58"/>
      <c r="Y152" s="42"/>
      <c r="Z152" s="42"/>
      <c r="AA152" s="42"/>
      <c r="AB152" s="50"/>
    </row>
    <row r="153" spans="1:28" ht="15" customHeight="1">
      <c r="A153" s="75">
        <f t="shared" si="173"/>
        <v>139</v>
      </c>
      <c r="B153" s="86">
        <f t="shared" si="236"/>
        <v>45571</v>
      </c>
      <c r="C153" s="75">
        <f t="shared" si="237"/>
        <v>884</v>
      </c>
      <c r="D153" s="76">
        <f t="shared" si="238"/>
        <v>1472</v>
      </c>
      <c r="E153" s="61">
        <f t="shared" si="250"/>
        <v>606</v>
      </c>
      <c r="F153" s="61">
        <f t="shared" si="251"/>
        <v>1216</v>
      </c>
      <c r="G153" s="61">
        <f t="shared" si="252"/>
        <v>1256</v>
      </c>
      <c r="H153" s="42">
        <f t="shared" si="253"/>
        <v>1750</v>
      </c>
      <c r="I153" s="42">
        <f t="shared" si="254"/>
        <v>1140</v>
      </c>
      <c r="J153" s="42">
        <f t="shared" si="255"/>
        <v>1100</v>
      </c>
      <c r="K153" s="42">
        <f t="shared" ref="K153:M153" si="270">K152</f>
        <v>2000</v>
      </c>
      <c r="L153" s="42">
        <f t="shared" si="270"/>
        <v>2000</v>
      </c>
      <c r="M153" s="42">
        <f t="shared" si="270"/>
        <v>2000</v>
      </c>
      <c r="N153" s="42">
        <f t="shared" si="257"/>
        <v>-250</v>
      </c>
      <c r="O153" s="42">
        <f t="shared" si="258"/>
        <v>-860</v>
      </c>
      <c r="P153" s="42">
        <f t="shared" si="259"/>
        <v>-900</v>
      </c>
      <c r="Q153" s="61">
        <f t="shared" ref="Q153:S153" si="271">Q152</f>
        <v>0</v>
      </c>
      <c r="R153" s="61">
        <f t="shared" si="271"/>
        <v>0</v>
      </c>
      <c r="S153" s="61">
        <f t="shared" si="271"/>
        <v>0</v>
      </c>
      <c r="T153" s="58">
        <f t="shared" si="261"/>
        <v>756</v>
      </c>
      <c r="U153" s="83">
        <f t="shared" si="241"/>
        <v>1960</v>
      </c>
      <c r="V153" s="83">
        <f t="shared" si="242"/>
        <v>1600</v>
      </c>
      <c r="W153" s="83">
        <f t="shared" si="243"/>
        <v>1600</v>
      </c>
      <c r="X153" s="58"/>
      <c r="Y153" s="42"/>
      <c r="Z153" s="42"/>
      <c r="AA153" s="42"/>
      <c r="AB153" s="50"/>
    </row>
    <row r="154" spans="1:28" ht="15" customHeight="1">
      <c r="A154" s="75">
        <f t="shared" si="173"/>
        <v>140</v>
      </c>
      <c r="B154" s="86">
        <f t="shared" si="236"/>
        <v>45572</v>
      </c>
      <c r="C154" s="75">
        <f t="shared" si="237"/>
        <v>884</v>
      </c>
      <c r="D154" s="76">
        <f t="shared" si="238"/>
        <v>1470</v>
      </c>
      <c r="E154" s="61">
        <f t="shared" si="250"/>
        <v>604</v>
      </c>
      <c r="F154" s="61">
        <f t="shared" si="251"/>
        <v>1214</v>
      </c>
      <c r="G154" s="61">
        <f t="shared" si="252"/>
        <v>1254</v>
      </c>
      <c r="H154" s="42">
        <f t="shared" si="253"/>
        <v>1750</v>
      </c>
      <c r="I154" s="42">
        <f t="shared" si="254"/>
        <v>1140</v>
      </c>
      <c r="J154" s="42">
        <f t="shared" si="255"/>
        <v>1100</v>
      </c>
      <c r="K154" s="42">
        <f t="shared" ref="K154:M154" si="272">K153</f>
        <v>2000</v>
      </c>
      <c r="L154" s="42">
        <f t="shared" si="272"/>
        <v>2000</v>
      </c>
      <c r="M154" s="42">
        <f t="shared" si="272"/>
        <v>2000</v>
      </c>
      <c r="N154" s="42">
        <f t="shared" si="257"/>
        <v>-250</v>
      </c>
      <c r="O154" s="42">
        <f t="shared" si="258"/>
        <v>-860</v>
      </c>
      <c r="P154" s="42">
        <f t="shared" si="259"/>
        <v>-900</v>
      </c>
      <c r="Q154" s="61">
        <f t="shared" ref="Q154:S154" si="273">Q153</f>
        <v>0</v>
      </c>
      <c r="R154" s="61">
        <f t="shared" si="273"/>
        <v>0</v>
      </c>
      <c r="S154" s="61">
        <f t="shared" si="273"/>
        <v>0</v>
      </c>
      <c r="T154" s="58">
        <f t="shared" si="261"/>
        <v>754</v>
      </c>
      <c r="U154" s="83">
        <f t="shared" si="241"/>
        <v>1960</v>
      </c>
      <c r="V154" s="83">
        <f t="shared" si="242"/>
        <v>1600</v>
      </c>
      <c r="W154" s="83">
        <f t="shared" si="243"/>
        <v>1600</v>
      </c>
      <c r="X154" s="58"/>
      <c r="Y154" s="42"/>
      <c r="Z154" s="42"/>
      <c r="AA154" s="42"/>
      <c r="AB154" s="50"/>
    </row>
    <row r="155" spans="1:28" ht="15" customHeight="1">
      <c r="A155" s="75">
        <f t="shared" si="173"/>
        <v>141</v>
      </c>
      <c r="B155" s="86">
        <f t="shared" si="236"/>
        <v>45573</v>
      </c>
      <c r="C155" s="75">
        <f t="shared" si="237"/>
        <v>884</v>
      </c>
      <c r="D155" s="76">
        <f t="shared" si="238"/>
        <v>1468</v>
      </c>
      <c r="E155" s="61">
        <f t="shared" si="250"/>
        <v>602</v>
      </c>
      <c r="F155" s="61">
        <f t="shared" si="251"/>
        <v>1212</v>
      </c>
      <c r="G155" s="61">
        <f t="shared" si="252"/>
        <v>1252</v>
      </c>
      <c r="H155" s="42">
        <f t="shared" si="253"/>
        <v>1750</v>
      </c>
      <c r="I155" s="42">
        <f t="shared" si="254"/>
        <v>1140</v>
      </c>
      <c r="J155" s="42">
        <f t="shared" si="255"/>
        <v>1100</v>
      </c>
      <c r="K155" s="42">
        <f t="shared" ref="K155:M155" si="274">K154</f>
        <v>2000</v>
      </c>
      <c r="L155" s="42">
        <f t="shared" si="274"/>
        <v>2000</v>
      </c>
      <c r="M155" s="42">
        <f t="shared" si="274"/>
        <v>2000</v>
      </c>
      <c r="N155" s="42">
        <f t="shared" si="257"/>
        <v>-250</v>
      </c>
      <c r="O155" s="42">
        <f t="shared" si="258"/>
        <v>-860</v>
      </c>
      <c r="P155" s="42">
        <f t="shared" si="259"/>
        <v>-900</v>
      </c>
      <c r="Q155" s="61">
        <f t="shared" ref="Q155:S155" si="275">Q154</f>
        <v>0</v>
      </c>
      <c r="R155" s="61">
        <f t="shared" si="275"/>
        <v>0</v>
      </c>
      <c r="S155" s="61">
        <f t="shared" si="275"/>
        <v>0</v>
      </c>
      <c r="T155" s="58">
        <f t="shared" si="261"/>
        <v>752</v>
      </c>
      <c r="U155" s="83">
        <f t="shared" si="241"/>
        <v>1960</v>
      </c>
      <c r="V155" s="83">
        <f t="shared" si="242"/>
        <v>1600</v>
      </c>
      <c r="W155" s="83">
        <f t="shared" si="243"/>
        <v>1600</v>
      </c>
      <c r="X155" s="58"/>
      <c r="Y155" s="42"/>
      <c r="Z155" s="42"/>
      <c r="AA155" s="42"/>
      <c r="AB155" s="50"/>
    </row>
    <row r="156" spans="1:28" ht="15" customHeight="1">
      <c r="A156" s="75">
        <f t="shared" si="173"/>
        <v>142</v>
      </c>
      <c r="B156" s="86">
        <f t="shared" si="236"/>
        <v>45574</v>
      </c>
      <c r="C156" s="75">
        <f t="shared" si="237"/>
        <v>884</v>
      </c>
      <c r="D156" s="76">
        <f t="shared" si="238"/>
        <v>1466</v>
      </c>
      <c r="E156" s="61">
        <f t="shared" si="250"/>
        <v>600</v>
      </c>
      <c r="F156" s="61">
        <f t="shared" si="251"/>
        <v>1210</v>
      </c>
      <c r="G156" s="61">
        <f t="shared" si="252"/>
        <v>1250</v>
      </c>
      <c r="H156" s="42">
        <f t="shared" si="253"/>
        <v>1750</v>
      </c>
      <c r="I156" s="42">
        <f t="shared" si="254"/>
        <v>1140</v>
      </c>
      <c r="J156" s="42">
        <f t="shared" si="255"/>
        <v>1100</v>
      </c>
      <c r="K156" s="42">
        <f t="shared" ref="K156:M156" si="276">K155</f>
        <v>2000</v>
      </c>
      <c r="L156" s="42">
        <f t="shared" si="276"/>
        <v>2000</v>
      </c>
      <c r="M156" s="42">
        <f t="shared" si="276"/>
        <v>2000</v>
      </c>
      <c r="N156" s="42">
        <f t="shared" si="257"/>
        <v>-250</v>
      </c>
      <c r="O156" s="42">
        <f t="shared" si="258"/>
        <v>-860</v>
      </c>
      <c r="P156" s="42">
        <f t="shared" si="259"/>
        <v>-900</v>
      </c>
      <c r="Q156" s="61">
        <f t="shared" ref="Q156:S156" si="277">Q155</f>
        <v>0</v>
      </c>
      <c r="R156" s="61">
        <f t="shared" si="277"/>
        <v>0</v>
      </c>
      <c r="S156" s="61">
        <f t="shared" si="277"/>
        <v>0</v>
      </c>
      <c r="T156" s="58">
        <f t="shared" si="261"/>
        <v>750</v>
      </c>
      <c r="U156" s="83">
        <f t="shared" si="241"/>
        <v>1960</v>
      </c>
      <c r="V156" s="83">
        <f t="shared" si="242"/>
        <v>1600</v>
      </c>
      <c r="W156" s="83">
        <f t="shared" si="243"/>
        <v>1600</v>
      </c>
      <c r="X156" s="58"/>
      <c r="Y156" s="42"/>
      <c r="Z156" s="42"/>
      <c r="AA156" s="42"/>
      <c r="AB156" s="50"/>
    </row>
    <row r="157" spans="1:28" ht="15" customHeight="1">
      <c r="A157" s="75">
        <f t="shared" si="173"/>
        <v>143</v>
      </c>
      <c r="B157" s="86">
        <f t="shared" si="236"/>
        <v>45575</v>
      </c>
      <c r="C157" s="75">
        <f t="shared" si="237"/>
        <v>884</v>
      </c>
      <c r="D157" s="76">
        <f t="shared" si="238"/>
        <v>1464</v>
      </c>
      <c r="E157" s="61">
        <f t="shared" si="250"/>
        <v>598</v>
      </c>
      <c r="F157" s="61">
        <f t="shared" si="251"/>
        <v>1208</v>
      </c>
      <c r="G157" s="61">
        <f t="shared" si="252"/>
        <v>1248</v>
      </c>
      <c r="H157" s="42">
        <f t="shared" si="253"/>
        <v>1750</v>
      </c>
      <c r="I157" s="42">
        <f t="shared" si="254"/>
        <v>1140</v>
      </c>
      <c r="J157" s="42">
        <f t="shared" si="255"/>
        <v>1100</v>
      </c>
      <c r="K157" s="42">
        <f t="shared" ref="K157:M157" si="278">K156</f>
        <v>2000</v>
      </c>
      <c r="L157" s="42">
        <f t="shared" si="278"/>
        <v>2000</v>
      </c>
      <c r="M157" s="42">
        <f t="shared" si="278"/>
        <v>2000</v>
      </c>
      <c r="N157" s="42">
        <f t="shared" si="257"/>
        <v>-250</v>
      </c>
      <c r="O157" s="42">
        <f t="shared" si="258"/>
        <v>-860</v>
      </c>
      <c r="P157" s="42">
        <f t="shared" si="259"/>
        <v>-900</v>
      </c>
      <c r="Q157" s="61">
        <f t="shared" ref="Q157:S157" si="279">Q156</f>
        <v>0</v>
      </c>
      <c r="R157" s="61">
        <f t="shared" si="279"/>
        <v>0</v>
      </c>
      <c r="S157" s="61">
        <f t="shared" si="279"/>
        <v>0</v>
      </c>
      <c r="T157" s="58">
        <f t="shared" si="261"/>
        <v>748</v>
      </c>
      <c r="U157" s="83">
        <f t="shared" si="241"/>
        <v>1960</v>
      </c>
      <c r="V157" s="83">
        <f t="shared" si="242"/>
        <v>1600</v>
      </c>
      <c r="W157" s="83">
        <f t="shared" si="243"/>
        <v>1600</v>
      </c>
      <c r="X157" s="58"/>
      <c r="Y157" s="42"/>
      <c r="Z157" s="42"/>
      <c r="AA157" s="42"/>
      <c r="AB157" s="50"/>
    </row>
    <row r="158" spans="1:28" ht="15" customHeight="1">
      <c r="A158" s="75">
        <f t="shared" si="173"/>
        <v>144</v>
      </c>
      <c r="B158" s="86">
        <f t="shared" si="236"/>
        <v>45576</v>
      </c>
      <c r="C158" s="75">
        <f t="shared" si="237"/>
        <v>884</v>
      </c>
      <c r="D158" s="76">
        <f t="shared" si="238"/>
        <v>1462</v>
      </c>
      <c r="E158" s="61">
        <f t="shared" si="250"/>
        <v>596</v>
      </c>
      <c r="F158" s="61">
        <f t="shared" si="251"/>
        <v>1206</v>
      </c>
      <c r="G158" s="61">
        <f t="shared" si="252"/>
        <v>1246</v>
      </c>
      <c r="H158" s="42">
        <f t="shared" si="253"/>
        <v>1750</v>
      </c>
      <c r="I158" s="42">
        <f t="shared" si="254"/>
        <v>1140</v>
      </c>
      <c r="J158" s="42">
        <f t="shared" si="255"/>
        <v>1100</v>
      </c>
      <c r="K158" s="42">
        <f t="shared" ref="K158:M158" si="280">K157</f>
        <v>2000</v>
      </c>
      <c r="L158" s="42">
        <f t="shared" si="280"/>
        <v>2000</v>
      </c>
      <c r="M158" s="42">
        <f t="shared" si="280"/>
        <v>2000</v>
      </c>
      <c r="N158" s="42">
        <f t="shared" si="257"/>
        <v>-250</v>
      </c>
      <c r="O158" s="42">
        <f t="shared" si="258"/>
        <v>-860</v>
      </c>
      <c r="P158" s="42">
        <f t="shared" si="259"/>
        <v>-900</v>
      </c>
      <c r="Q158" s="61">
        <f t="shared" ref="Q158:S158" si="281">Q157</f>
        <v>0</v>
      </c>
      <c r="R158" s="61">
        <f t="shared" si="281"/>
        <v>0</v>
      </c>
      <c r="S158" s="61">
        <f t="shared" si="281"/>
        <v>0</v>
      </c>
      <c r="T158" s="58">
        <f t="shared" si="261"/>
        <v>746</v>
      </c>
      <c r="U158" s="83">
        <f t="shared" si="241"/>
        <v>1960</v>
      </c>
      <c r="V158" s="83">
        <f t="shared" si="242"/>
        <v>1600</v>
      </c>
      <c r="W158" s="83">
        <f t="shared" si="243"/>
        <v>1600</v>
      </c>
      <c r="X158" s="58"/>
      <c r="Y158" s="42"/>
      <c r="Z158" s="42"/>
      <c r="AA158" s="42"/>
      <c r="AB158" s="50"/>
    </row>
    <row r="159" spans="1:28" ht="15" customHeight="1">
      <c r="A159" s="75">
        <f t="shared" si="173"/>
        <v>145</v>
      </c>
      <c r="B159" s="86">
        <f t="shared" si="236"/>
        <v>45577</v>
      </c>
      <c r="C159" s="75">
        <f t="shared" si="237"/>
        <v>884</v>
      </c>
      <c r="D159" s="76">
        <f t="shared" si="238"/>
        <v>1460</v>
      </c>
      <c r="E159" s="61">
        <f t="shared" si="250"/>
        <v>594</v>
      </c>
      <c r="F159" s="61">
        <f t="shared" si="251"/>
        <v>1204</v>
      </c>
      <c r="G159" s="61">
        <f t="shared" si="252"/>
        <v>1244</v>
      </c>
      <c r="H159" s="42">
        <f t="shared" si="253"/>
        <v>1750</v>
      </c>
      <c r="I159" s="42">
        <f t="shared" si="254"/>
        <v>1140</v>
      </c>
      <c r="J159" s="42">
        <f t="shared" si="255"/>
        <v>1100</v>
      </c>
      <c r="K159" s="42">
        <f t="shared" ref="K159:M159" si="282">K158</f>
        <v>2000</v>
      </c>
      <c r="L159" s="42">
        <f t="shared" si="282"/>
        <v>2000</v>
      </c>
      <c r="M159" s="42">
        <f t="shared" si="282"/>
        <v>2000</v>
      </c>
      <c r="N159" s="42">
        <f t="shared" si="257"/>
        <v>-250</v>
      </c>
      <c r="O159" s="42">
        <f t="shared" si="258"/>
        <v>-860</v>
      </c>
      <c r="P159" s="42">
        <f t="shared" si="259"/>
        <v>-900</v>
      </c>
      <c r="Q159" s="61">
        <f t="shared" ref="Q159:S159" si="283">Q158</f>
        <v>0</v>
      </c>
      <c r="R159" s="61">
        <f t="shared" si="283"/>
        <v>0</v>
      </c>
      <c r="S159" s="61">
        <f t="shared" si="283"/>
        <v>0</v>
      </c>
      <c r="T159" s="58">
        <f t="shared" si="261"/>
        <v>744</v>
      </c>
      <c r="U159" s="83">
        <f t="shared" si="241"/>
        <v>1960</v>
      </c>
      <c r="V159" s="83">
        <f t="shared" si="242"/>
        <v>1600</v>
      </c>
      <c r="W159" s="83">
        <f t="shared" si="243"/>
        <v>1600</v>
      </c>
      <c r="X159" s="58"/>
      <c r="Y159" s="42"/>
      <c r="Z159" s="42"/>
      <c r="AA159" s="42"/>
      <c r="AB159" s="50"/>
    </row>
    <row r="160" spans="1:28" ht="15" customHeight="1">
      <c r="A160" s="75">
        <f t="shared" si="173"/>
        <v>146</v>
      </c>
      <c r="B160" s="86">
        <f t="shared" si="236"/>
        <v>45578</v>
      </c>
      <c r="C160" s="75">
        <f t="shared" si="237"/>
        <v>884</v>
      </c>
      <c r="D160" s="76">
        <f t="shared" si="238"/>
        <v>1458</v>
      </c>
      <c r="E160" s="61">
        <f t="shared" si="250"/>
        <v>592</v>
      </c>
      <c r="F160" s="61">
        <f t="shared" si="251"/>
        <v>1202</v>
      </c>
      <c r="G160" s="61">
        <f t="shared" si="252"/>
        <v>1242</v>
      </c>
      <c r="H160" s="42">
        <f t="shared" si="253"/>
        <v>1750</v>
      </c>
      <c r="I160" s="42">
        <f t="shared" si="254"/>
        <v>1140</v>
      </c>
      <c r="J160" s="42">
        <f t="shared" si="255"/>
        <v>1100</v>
      </c>
      <c r="K160" s="42">
        <f t="shared" ref="K160:M160" si="284">K159</f>
        <v>2000</v>
      </c>
      <c r="L160" s="42">
        <f t="shared" si="284"/>
        <v>2000</v>
      </c>
      <c r="M160" s="42">
        <f t="shared" si="284"/>
        <v>2000</v>
      </c>
      <c r="N160" s="42">
        <f t="shared" si="257"/>
        <v>-250</v>
      </c>
      <c r="O160" s="42">
        <f t="shared" si="258"/>
        <v>-860</v>
      </c>
      <c r="P160" s="42">
        <f t="shared" si="259"/>
        <v>-900</v>
      </c>
      <c r="Q160" s="61">
        <f t="shared" ref="Q160:S160" si="285">Q159</f>
        <v>0</v>
      </c>
      <c r="R160" s="61">
        <f t="shared" si="285"/>
        <v>0</v>
      </c>
      <c r="S160" s="61">
        <f t="shared" si="285"/>
        <v>0</v>
      </c>
      <c r="T160" s="58">
        <f t="shared" si="261"/>
        <v>742</v>
      </c>
      <c r="U160" s="83">
        <f t="shared" si="241"/>
        <v>1960</v>
      </c>
      <c r="V160" s="83">
        <f t="shared" si="242"/>
        <v>1600</v>
      </c>
      <c r="W160" s="83">
        <f t="shared" si="243"/>
        <v>1600</v>
      </c>
      <c r="X160" s="58"/>
      <c r="Y160" s="42"/>
      <c r="Z160" s="42"/>
      <c r="AA160" s="42"/>
      <c r="AB160" s="50"/>
    </row>
    <row r="161" spans="1:28" ht="15" customHeight="1">
      <c r="A161" s="75">
        <f t="shared" si="173"/>
        <v>147</v>
      </c>
      <c r="B161" s="86">
        <f t="shared" si="236"/>
        <v>45579</v>
      </c>
      <c r="C161" s="75">
        <f t="shared" si="237"/>
        <v>884</v>
      </c>
      <c r="D161" s="76">
        <f t="shared" si="238"/>
        <v>1456</v>
      </c>
      <c r="E161" s="61">
        <f t="shared" si="250"/>
        <v>590</v>
      </c>
      <c r="F161" s="61">
        <f t="shared" si="251"/>
        <v>1200</v>
      </c>
      <c r="G161" s="61">
        <f t="shared" si="252"/>
        <v>1240</v>
      </c>
      <c r="H161" s="42">
        <f t="shared" si="253"/>
        <v>1750</v>
      </c>
      <c r="I161" s="42">
        <f t="shared" si="254"/>
        <v>1140</v>
      </c>
      <c r="J161" s="42">
        <f t="shared" si="255"/>
        <v>1100</v>
      </c>
      <c r="K161" s="42">
        <f t="shared" ref="K161:M161" si="286">K160</f>
        <v>2000</v>
      </c>
      <c r="L161" s="42">
        <f t="shared" si="286"/>
        <v>2000</v>
      </c>
      <c r="M161" s="42">
        <f t="shared" si="286"/>
        <v>2000</v>
      </c>
      <c r="N161" s="42">
        <f t="shared" si="257"/>
        <v>-250</v>
      </c>
      <c r="O161" s="42">
        <f t="shared" si="258"/>
        <v>-860</v>
      </c>
      <c r="P161" s="42">
        <f t="shared" si="259"/>
        <v>-900</v>
      </c>
      <c r="Q161" s="61">
        <f t="shared" ref="Q161:S161" si="287">Q160</f>
        <v>0</v>
      </c>
      <c r="R161" s="61">
        <f t="shared" si="287"/>
        <v>0</v>
      </c>
      <c r="S161" s="61">
        <f t="shared" si="287"/>
        <v>0</v>
      </c>
      <c r="T161" s="58">
        <f t="shared" si="261"/>
        <v>740</v>
      </c>
      <c r="U161" s="83">
        <f t="shared" si="241"/>
        <v>1960</v>
      </c>
      <c r="V161" s="83">
        <f t="shared" si="242"/>
        <v>1600</v>
      </c>
      <c r="W161" s="83">
        <f t="shared" si="243"/>
        <v>1600</v>
      </c>
      <c r="X161" s="58"/>
      <c r="Y161" s="42"/>
      <c r="Z161" s="42"/>
      <c r="AA161" s="42"/>
      <c r="AB161" s="50"/>
    </row>
    <row r="162" spans="1:28" ht="15" customHeight="1">
      <c r="A162" s="75">
        <f t="shared" si="173"/>
        <v>148</v>
      </c>
      <c r="B162" s="86">
        <f t="shared" si="236"/>
        <v>45580</v>
      </c>
      <c r="C162" s="75">
        <f t="shared" si="237"/>
        <v>884</v>
      </c>
      <c r="D162" s="76">
        <f t="shared" si="238"/>
        <v>1454</v>
      </c>
      <c r="E162" s="61">
        <f t="shared" si="250"/>
        <v>588</v>
      </c>
      <c r="F162" s="61">
        <f t="shared" si="251"/>
        <v>1198</v>
      </c>
      <c r="G162" s="61">
        <f t="shared" si="252"/>
        <v>1238</v>
      </c>
      <c r="H162" s="42">
        <f t="shared" si="253"/>
        <v>1750</v>
      </c>
      <c r="I162" s="42">
        <f t="shared" si="254"/>
        <v>1140</v>
      </c>
      <c r="J162" s="42">
        <f t="shared" si="255"/>
        <v>1100</v>
      </c>
      <c r="K162" s="42">
        <f t="shared" ref="K162:M162" si="288">K161</f>
        <v>2000</v>
      </c>
      <c r="L162" s="42">
        <f t="shared" si="288"/>
        <v>2000</v>
      </c>
      <c r="M162" s="42">
        <f t="shared" si="288"/>
        <v>2000</v>
      </c>
      <c r="N162" s="42">
        <f t="shared" si="257"/>
        <v>-250</v>
      </c>
      <c r="O162" s="42">
        <f t="shared" si="258"/>
        <v>-860</v>
      </c>
      <c r="P162" s="42">
        <f t="shared" si="259"/>
        <v>-900</v>
      </c>
      <c r="Q162" s="61">
        <f t="shared" ref="Q162:S162" si="289">Q161</f>
        <v>0</v>
      </c>
      <c r="R162" s="61">
        <f t="shared" si="289"/>
        <v>0</v>
      </c>
      <c r="S162" s="61">
        <f t="shared" si="289"/>
        <v>0</v>
      </c>
      <c r="T162" s="58">
        <f t="shared" si="261"/>
        <v>738</v>
      </c>
      <c r="U162" s="83">
        <f t="shared" si="241"/>
        <v>1960</v>
      </c>
      <c r="V162" s="83">
        <f t="shared" si="242"/>
        <v>1600</v>
      </c>
      <c r="W162" s="83">
        <f t="shared" si="243"/>
        <v>1600</v>
      </c>
      <c r="X162" s="58"/>
      <c r="Y162" s="42"/>
      <c r="Z162" s="42"/>
      <c r="AA162" s="42"/>
      <c r="AB162" s="50"/>
    </row>
    <row r="163" spans="1:28" ht="15" customHeight="1">
      <c r="A163" s="75">
        <f t="shared" si="173"/>
        <v>149</v>
      </c>
      <c r="B163" s="86">
        <f t="shared" si="236"/>
        <v>45581</v>
      </c>
      <c r="C163" s="75">
        <f t="shared" si="237"/>
        <v>884</v>
      </c>
      <c r="D163" s="76">
        <f t="shared" si="238"/>
        <v>1452</v>
      </c>
      <c r="E163" s="61">
        <f t="shared" si="250"/>
        <v>586</v>
      </c>
      <c r="F163" s="61">
        <f t="shared" si="251"/>
        <v>1196</v>
      </c>
      <c r="G163" s="61">
        <f t="shared" si="252"/>
        <v>1236</v>
      </c>
      <c r="H163" s="42">
        <f t="shared" si="253"/>
        <v>1750</v>
      </c>
      <c r="I163" s="42">
        <f t="shared" si="254"/>
        <v>1140</v>
      </c>
      <c r="J163" s="42">
        <f t="shared" si="255"/>
        <v>1100</v>
      </c>
      <c r="K163" s="42">
        <f t="shared" ref="K163:M163" si="290">K162</f>
        <v>2000</v>
      </c>
      <c r="L163" s="42">
        <f t="shared" si="290"/>
        <v>2000</v>
      </c>
      <c r="M163" s="42">
        <f t="shared" si="290"/>
        <v>2000</v>
      </c>
      <c r="N163" s="42">
        <f t="shared" si="257"/>
        <v>-250</v>
      </c>
      <c r="O163" s="42">
        <f t="shared" si="258"/>
        <v>-860</v>
      </c>
      <c r="P163" s="42">
        <f t="shared" si="259"/>
        <v>-900</v>
      </c>
      <c r="Q163" s="61">
        <f t="shared" ref="Q163:S163" si="291">Q162</f>
        <v>0</v>
      </c>
      <c r="R163" s="61">
        <f t="shared" si="291"/>
        <v>0</v>
      </c>
      <c r="S163" s="61">
        <f t="shared" si="291"/>
        <v>0</v>
      </c>
      <c r="T163" s="58">
        <f t="shared" si="261"/>
        <v>736</v>
      </c>
      <c r="U163" s="83">
        <f t="shared" si="241"/>
        <v>1960</v>
      </c>
      <c r="V163" s="83">
        <f t="shared" si="242"/>
        <v>1600</v>
      </c>
      <c r="W163" s="83">
        <f t="shared" si="243"/>
        <v>1600</v>
      </c>
      <c r="X163" s="58"/>
      <c r="Y163" s="42"/>
      <c r="Z163" s="42"/>
      <c r="AA163" s="42"/>
      <c r="AB163" s="50"/>
    </row>
    <row r="164" spans="1:28" ht="15" customHeight="1">
      <c r="A164" s="75">
        <f t="shared" si="173"/>
        <v>150</v>
      </c>
      <c r="B164" s="86">
        <f t="shared" si="236"/>
        <v>45582</v>
      </c>
      <c r="C164" s="75">
        <f t="shared" si="237"/>
        <v>884</v>
      </c>
      <c r="D164" s="76">
        <f t="shared" si="238"/>
        <v>1450</v>
      </c>
      <c r="E164" s="61">
        <f t="shared" si="250"/>
        <v>584</v>
      </c>
      <c r="F164" s="61">
        <f t="shared" si="251"/>
        <v>1194</v>
      </c>
      <c r="G164" s="61">
        <f t="shared" si="252"/>
        <v>1234</v>
      </c>
      <c r="H164" s="42">
        <f t="shared" si="253"/>
        <v>1750</v>
      </c>
      <c r="I164" s="42">
        <f t="shared" si="254"/>
        <v>1140</v>
      </c>
      <c r="J164" s="42">
        <f t="shared" si="255"/>
        <v>1100</v>
      </c>
      <c r="K164" s="42">
        <f t="shared" ref="K164:M164" si="292">K163</f>
        <v>2000</v>
      </c>
      <c r="L164" s="42">
        <f t="shared" si="292"/>
        <v>2000</v>
      </c>
      <c r="M164" s="42">
        <f t="shared" si="292"/>
        <v>2000</v>
      </c>
      <c r="N164" s="42">
        <f t="shared" si="257"/>
        <v>-250</v>
      </c>
      <c r="O164" s="42">
        <f t="shared" si="258"/>
        <v>-860</v>
      </c>
      <c r="P164" s="42">
        <f t="shared" si="259"/>
        <v>-900</v>
      </c>
      <c r="Q164" s="61">
        <f t="shared" ref="Q164:S164" si="293">Q163</f>
        <v>0</v>
      </c>
      <c r="R164" s="61">
        <f t="shared" si="293"/>
        <v>0</v>
      </c>
      <c r="S164" s="61">
        <f t="shared" si="293"/>
        <v>0</v>
      </c>
      <c r="T164" s="58">
        <f t="shared" si="261"/>
        <v>734</v>
      </c>
      <c r="U164" s="83">
        <f t="shared" si="241"/>
        <v>1960</v>
      </c>
      <c r="V164" s="83">
        <f t="shared" si="242"/>
        <v>1600</v>
      </c>
      <c r="W164" s="83">
        <f t="shared" si="243"/>
        <v>1600</v>
      </c>
      <c r="X164" s="58"/>
      <c r="Y164" s="42"/>
      <c r="Z164" s="42"/>
      <c r="AA164" s="42"/>
      <c r="AB164" s="50"/>
    </row>
    <row r="165" spans="1:28" ht="15" customHeight="1">
      <c r="A165" s="75">
        <f t="shared" si="173"/>
        <v>151</v>
      </c>
      <c r="B165" s="86">
        <f t="shared" si="236"/>
        <v>45583</v>
      </c>
      <c r="C165" s="75">
        <f t="shared" si="237"/>
        <v>884</v>
      </c>
      <c r="D165" s="76">
        <f t="shared" si="238"/>
        <v>1448</v>
      </c>
      <c r="E165" s="61">
        <f t="shared" si="250"/>
        <v>582</v>
      </c>
      <c r="F165" s="61">
        <f t="shared" si="251"/>
        <v>1192</v>
      </c>
      <c r="G165" s="61">
        <f t="shared" si="252"/>
        <v>1232</v>
      </c>
      <c r="H165" s="42">
        <f t="shared" si="253"/>
        <v>1750</v>
      </c>
      <c r="I165" s="42">
        <f t="shared" si="254"/>
        <v>1140</v>
      </c>
      <c r="J165" s="42">
        <f t="shared" si="255"/>
        <v>1100</v>
      </c>
      <c r="K165" s="42">
        <f t="shared" ref="K165:M165" si="294">K164</f>
        <v>2000</v>
      </c>
      <c r="L165" s="42">
        <f t="shared" si="294"/>
        <v>2000</v>
      </c>
      <c r="M165" s="42">
        <f t="shared" si="294"/>
        <v>2000</v>
      </c>
      <c r="N165" s="42">
        <f t="shared" si="257"/>
        <v>-250</v>
      </c>
      <c r="O165" s="42">
        <f t="shared" si="258"/>
        <v>-860</v>
      </c>
      <c r="P165" s="42">
        <f t="shared" si="259"/>
        <v>-900</v>
      </c>
      <c r="Q165" s="61">
        <f t="shared" ref="Q165:S165" si="295">Q164</f>
        <v>0</v>
      </c>
      <c r="R165" s="61">
        <f t="shared" si="295"/>
        <v>0</v>
      </c>
      <c r="S165" s="61">
        <f t="shared" si="295"/>
        <v>0</v>
      </c>
      <c r="T165" s="58">
        <f t="shared" si="261"/>
        <v>732</v>
      </c>
      <c r="U165" s="83">
        <f t="shared" si="241"/>
        <v>1960</v>
      </c>
      <c r="V165" s="83">
        <f t="shared" si="242"/>
        <v>1600</v>
      </c>
      <c r="W165" s="83">
        <f t="shared" si="243"/>
        <v>1600</v>
      </c>
      <c r="X165" s="58"/>
      <c r="Y165" s="42"/>
      <c r="Z165" s="42"/>
      <c r="AA165" s="42"/>
      <c r="AB165" s="50"/>
    </row>
    <row r="166" spans="1:28" ht="15" customHeight="1">
      <c r="A166" s="75">
        <f t="shared" si="173"/>
        <v>152</v>
      </c>
      <c r="B166" s="86">
        <f t="shared" si="236"/>
        <v>45584</v>
      </c>
      <c r="C166" s="75">
        <f t="shared" si="237"/>
        <v>884</v>
      </c>
      <c r="D166" s="76">
        <f t="shared" si="238"/>
        <v>1446</v>
      </c>
      <c r="E166" s="61">
        <f t="shared" si="250"/>
        <v>580</v>
      </c>
      <c r="F166" s="61">
        <f t="shared" si="251"/>
        <v>1190</v>
      </c>
      <c r="G166" s="61">
        <f t="shared" si="252"/>
        <v>1230</v>
      </c>
      <c r="H166" s="42">
        <f t="shared" si="253"/>
        <v>1750</v>
      </c>
      <c r="I166" s="42">
        <f t="shared" si="254"/>
        <v>1140</v>
      </c>
      <c r="J166" s="42">
        <f t="shared" si="255"/>
        <v>1100</v>
      </c>
      <c r="K166" s="42">
        <f t="shared" ref="K166:M166" si="296">K165</f>
        <v>2000</v>
      </c>
      <c r="L166" s="42">
        <f t="shared" si="296"/>
        <v>2000</v>
      </c>
      <c r="M166" s="42">
        <f t="shared" si="296"/>
        <v>2000</v>
      </c>
      <c r="N166" s="42">
        <f t="shared" si="257"/>
        <v>-250</v>
      </c>
      <c r="O166" s="42">
        <f t="shared" si="258"/>
        <v>-860</v>
      </c>
      <c r="P166" s="42">
        <f t="shared" si="259"/>
        <v>-900</v>
      </c>
      <c r="Q166" s="61">
        <f t="shared" ref="Q166:S166" si="297">Q165</f>
        <v>0</v>
      </c>
      <c r="R166" s="61">
        <f t="shared" si="297"/>
        <v>0</v>
      </c>
      <c r="S166" s="61">
        <f t="shared" si="297"/>
        <v>0</v>
      </c>
      <c r="T166" s="58">
        <f t="shared" si="261"/>
        <v>730</v>
      </c>
      <c r="U166" s="83">
        <f t="shared" si="241"/>
        <v>1960</v>
      </c>
      <c r="V166" s="83">
        <f t="shared" si="242"/>
        <v>1600</v>
      </c>
      <c r="W166" s="83">
        <f t="shared" si="243"/>
        <v>1600</v>
      </c>
      <c r="X166" s="58"/>
      <c r="Y166" s="42"/>
      <c r="Z166" s="42"/>
      <c r="AA166" s="42"/>
      <c r="AB166" s="50"/>
    </row>
    <row r="167" spans="1:28" ht="15" customHeight="1">
      <c r="A167" s="75">
        <f t="shared" si="173"/>
        <v>153</v>
      </c>
      <c r="B167" s="86">
        <f t="shared" si="236"/>
        <v>45585</v>
      </c>
      <c r="C167" s="75">
        <f t="shared" si="237"/>
        <v>884</v>
      </c>
      <c r="D167" s="76">
        <f t="shared" si="238"/>
        <v>1444</v>
      </c>
      <c r="E167" s="61">
        <f t="shared" si="250"/>
        <v>578</v>
      </c>
      <c r="F167" s="61">
        <f t="shared" si="251"/>
        <v>1188</v>
      </c>
      <c r="G167" s="61">
        <f t="shared" si="252"/>
        <v>1228</v>
      </c>
      <c r="H167" s="42">
        <f t="shared" si="253"/>
        <v>1750</v>
      </c>
      <c r="I167" s="42">
        <f t="shared" si="254"/>
        <v>1140</v>
      </c>
      <c r="J167" s="42">
        <f t="shared" si="255"/>
        <v>1100</v>
      </c>
      <c r="K167" s="42">
        <f t="shared" ref="K167:M167" si="298">K166</f>
        <v>2000</v>
      </c>
      <c r="L167" s="42">
        <f t="shared" si="298"/>
        <v>2000</v>
      </c>
      <c r="M167" s="42">
        <f t="shared" si="298"/>
        <v>2000</v>
      </c>
      <c r="N167" s="42">
        <f t="shared" si="257"/>
        <v>-250</v>
      </c>
      <c r="O167" s="42">
        <f t="shared" si="258"/>
        <v>-860</v>
      </c>
      <c r="P167" s="42">
        <f t="shared" si="259"/>
        <v>-900</v>
      </c>
      <c r="Q167" s="61">
        <f t="shared" ref="Q167:S167" si="299">Q166</f>
        <v>0</v>
      </c>
      <c r="R167" s="61">
        <f t="shared" si="299"/>
        <v>0</v>
      </c>
      <c r="S167" s="61">
        <f t="shared" si="299"/>
        <v>0</v>
      </c>
      <c r="T167" s="58">
        <f t="shared" si="261"/>
        <v>728</v>
      </c>
      <c r="U167" s="83">
        <f t="shared" si="241"/>
        <v>1960</v>
      </c>
      <c r="V167" s="83">
        <f t="shared" si="242"/>
        <v>1600</v>
      </c>
      <c r="W167" s="83">
        <f t="shared" si="243"/>
        <v>1600</v>
      </c>
      <c r="X167" s="58"/>
      <c r="Y167" s="42"/>
      <c r="Z167" s="42"/>
      <c r="AA167" s="42"/>
      <c r="AB167" s="50"/>
    </row>
    <row r="168" spans="1:28" ht="15" customHeight="1">
      <c r="A168" s="75">
        <f t="shared" si="173"/>
        <v>154</v>
      </c>
      <c r="B168" s="86">
        <f t="shared" si="236"/>
        <v>45586</v>
      </c>
      <c r="C168" s="75">
        <f t="shared" si="237"/>
        <v>884</v>
      </c>
      <c r="D168" s="76">
        <f t="shared" si="238"/>
        <v>1442</v>
      </c>
      <c r="E168" s="61">
        <f t="shared" si="250"/>
        <v>576</v>
      </c>
      <c r="F168" s="61">
        <f t="shared" si="251"/>
        <v>1186</v>
      </c>
      <c r="G168" s="61">
        <f t="shared" si="252"/>
        <v>1226</v>
      </c>
      <c r="H168" s="42">
        <f t="shared" si="253"/>
        <v>1750</v>
      </c>
      <c r="I168" s="42">
        <f t="shared" si="254"/>
        <v>1140</v>
      </c>
      <c r="J168" s="42">
        <f t="shared" si="255"/>
        <v>1100</v>
      </c>
      <c r="K168" s="42">
        <f t="shared" ref="K168:M168" si="300">K167</f>
        <v>2000</v>
      </c>
      <c r="L168" s="42">
        <f t="shared" si="300"/>
        <v>2000</v>
      </c>
      <c r="M168" s="42">
        <f t="shared" si="300"/>
        <v>2000</v>
      </c>
      <c r="N168" s="42">
        <f t="shared" si="257"/>
        <v>-250</v>
      </c>
      <c r="O168" s="42">
        <f t="shared" si="258"/>
        <v>-860</v>
      </c>
      <c r="P168" s="42">
        <f t="shared" si="259"/>
        <v>-900</v>
      </c>
      <c r="Q168" s="61">
        <f t="shared" ref="Q168:S168" si="301">Q167</f>
        <v>0</v>
      </c>
      <c r="R168" s="61">
        <f t="shared" si="301"/>
        <v>0</v>
      </c>
      <c r="S168" s="61">
        <f t="shared" si="301"/>
        <v>0</v>
      </c>
      <c r="T168" s="58">
        <f t="shared" si="261"/>
        <v>726</v>
      </c>
      <c r="U168" s="83">
        <f t="shared" si="241"/>
        <v>1960</v>
      </c>
      <c r="V168" s="83">
        <f t="shared" si="242"/>
        <v>1600</v>
      </c>
      <c r="W168" s="83">
        <f t="shared" si="243"/>
        <v>1600</v>
      </c>
      <c r="X168" s="58"/>
      <c r="Y168" s="42"/>
      <c r="Z168" s="42"/>
      <c r="AA168" s="42"/>
      <c r="AB168" s="50"/>
    </row>
    <row r="169" spans="1:28" ht="15" customHeight="1">
      <c r="A169" s="75">
        <f t="shared" si="173"/>
        <v>155</v>
      </c>
      <c r="B169" s="86">
        <f t="shared" si="236"/>
        <v>45587</v>
      </c>
      <c r="C169" s="75">
        <f t="shared" si="237"/>
        <v>884</v>
      </c>
      <c r="D169" s="76">
        <f t="shared" si="238"/>
        <v>1440</v>
      </c>
      <c r="E169" s="61">
        <f t="shared" si="250"/>
        <v>574</v>
      </c>
      <c r="F169" s="61">
        <f t="shared" si="251"/>
        <v>1184</v>
      </c>
      <c r="G169" s="61">
        <f t="shared" si="252"/>
        <v>1224</v>
      </c>
      <c r="H169" s="42">
        <f t="shared" si="253"/>
        <v>1750</v>
      </c>
      <c r="I169" s="42">
        <f t="shared" si="254"/>
        <v>1140</v>
      </c>
      <c r="J169" s="42">
        <f t="shared" si="255"/>
        <v>1100</v>
      </c>
      <c r="K169" s="42">
        <f t="shared" ref="K169:M169" si="302">K168</f>
        <v>2000</v>
      </c>
      <c r="L169" s="42">
        <f t="shared" si="302"/>
        <v>2000</v>
      </c>
      <c r="M169" s="42">
        <f t="shared" si="302"/>
        <v>2000</v>
      </c>
      <c r="N169" s="42">
        <f t="shared" si="257"/>
        <v>-250</v>
      </c>
      <c r="O169" s="42">
        <f t="shared" si="258"/>
        <v>-860</v>
      </c>
      <c r="P169" s="42">
        <f t="shared" si="259"/>
        <v>-900</v>
      </c>
      <c r="Q169" s="61">
        <f t="shared" ref="Q169:S169" si="303">Q168</f>
        <v>0</v>
      </c>
      <c r="R169" s="61">
        <f t="shared" si="303"/>
        <v>0</v>
      </c>
      <c r="S169" s="61">
        <f t="shared" si="303"/>
        <v>0</v>
      </c>
      <c r="T169" s="58">
        <f t="shared" si="261"/>
        <v>724</v>
      </c>
      <c r="U169" s="83">
        <f t="shared" si="241"/>
        <v>1960</v>
      </c>
      <c r="V169" s="83">
        <f t="shared" si="242"/>
        <v>1600</v>
      </c>
      <c r="W169" s="83">
        <f t="shared" si="243"/>
        <v>1600</v>
      </c>
      <c r="X169" s="58"/>
      <c r="Y169" s="42"/>
      <c r="Z169" s="42"/>
      <c r="AA169" s="42"/>
      <c r="AB169" s="50"/>
    </row>
    <row r="170" spans="1:28" ht="15" customHeight="1">
      <c r="A170" s="75">
        <f t="shared" si="173"/>
        <v>156</v>
      </c>
      <c r="B170" s="86">
        <f t="shared" si="236"/>
        <v>45588</v>
      </c>
      <c r="C170" s="75">
        <f t="shared" si="237"/>
        <v>884</v>
      </c>
      <c r="D170" s="76">
        <f t="shared" si="238"/>
        <v>1438</v>
      </c>
      <c r="E170" s="61">
        <f t="shared" si="250"/>
        <v>572</v>
      </c>
      <c r="F170" s="61">
        <f t="shared" si="251"/>
        <v>1182</v>
      </c>
      <c r="G170" s="61">
        <f t="shared" si="252"/>
        <v>1222</v>
      </c>
      <c r="H170" s="42">
        <f t="shared" si="253"/>
        <v>1750</v>
      </c>
      <c r="I170" s="42">
        <f t="shared" si="254"/>
        <v>1140</v>
      </c>
      <c r="J170" s="42">
        <f t="shared" si="255"/>
        <v>1100</v>
      </c>
      <c r="K170" s="42">
        <f t="shared" ref="K170:M170" si="304">K169</f>
        <v>2000</v>
      </c>
      <c r="L170" s="42">
        <f t="shared" si="304"/>
        <v>2000</v>
      </c>
      <c r="M170" s="42">
        <f t="shared" si="304"/>
        <v>2000</v>
      </c>
      <c r="N170" s="42">
        <f t="shared" si="257"/>
        <v>-250</v>
      </c>
      <c r="O170" s="42">
        <f t="shared" si="258"/>
        <v>-860</v>
      </c>
      <c r="P170" s="42">
        <f t="shared" si="259"/>
        <v>-900</v>
      </c>
      <c r="Q170" s="61">
        <f t="shared" ref="Q170:S170" si="305">Q169</f>
        <v>0</v>
      </c>
      <c r="R170" s="61">
        <f t="shared" si="305"/>
        <v>0</v>
      </c>
      <c r="S170" s="61">
        <f t="shared" si="305"/>
        <v>0</v>
      </c>
      <c r="T170" s="58">
        <f t="shared" si="261"/>
        <v>722</v>
      </c>
      <c r="U170" s="83">
        <f t="shared" si="241"/>
        <v>1960</v>
      </c>
      <c r="V170" s="83">
        <f t="shared" si="242"/>
        <v>1600</v>
      </c>
      <c r="W170" s="83">
        <f t="shared" si="243"/>
        <v>1600</v>
      </c>
      <c r="X170" s="58"/>
      <c r="Y170" s="42"/>
      <c r="Z170" s="42"/>
      <c r="AA170" s="42"/>
      <c r="AB170" s="50"/>
    </row>
    <row r="171" spans="1:28" ht="15" customHeight="1">
      <c r="A171" s="75">
        <f t="shared" si="173"/>
        <v>157</v>
      </c>
      <c r="B171" s="86">
        <f t="shared" si="236"/>
        <v>45589</v>
      </c>
      <c r="C171" s="75">
        <f t="shared" si="237"/>
        <v>884</v>
      </c>
      <c r="D171" s="76">
        <f t="shared" si="238"/>
        <v>1436</v>
      </c>
      <c r="E171" s="61">
        <f t="shared" si="250"/>
        <v>570</v>
      </c>
      <c r="F171" s="61">
        <f t="shared" si="251"/>
        <v>1180</v>
      </c>
      <c r="G171" s="61">
        <f t="shared" si="252"/>
        <v>1220</v>
      </c>
      <c r="H171" s="42">
        <f t="shared" si="253"/>
        <v>1750</v>
      </c>
      <c r="I171" s="42">
        <f t="shared" si="254"/>
        <v>1140</v>
      </c>
      <c r="J171" s="42">
        <f t="shared" si="255"/>
        <v>1100</v>
      </c>
      <c r="K171" s="42">
        <f t="shared" ref="K171:M171" si="306">K170</f>
        <v>2000</v>
      </c>
      <c r="L171" s="42">
        <f t="shared" si="306"/>
        <v>2000</v>
      </c>
      <c r="M171" s="42">
        <f t="shared" si="306"/>
        <v>2000</v>
      </c>
      <c r="N171" s="42">
        <f t="shared" si="257"/>
        <v>-250</v>
      </c>
      <c r="O171" s="42">
        <f t="shared" si="258"/>
        <v>-860</v>
      </c>
      <c r="P171" s="42">
        <f t="shared" si="259"/>
        <v>-900</v>
      </c>
      <c r="Q171" s="61">
        <f t="shared" ref="Q171:S171" si="307">Q170</f>
        <v>0</v>
      </c>
      <c r="R171" s="61">
        <f t="shared" si="307"/>
        <v>0</v>
      </c>
      <c r="S171" s="61">
        <f t="shared" si="307"/>
        <v>0</v>
      </c>
      <c r="T171" s="58">
        <f t="shared" si="261"/>
        <v>720</v>
      </c>
      <c r="U171" s="83">
        <f t="shared" si="241"/>
        <v>1960</v>
      </c>
      <c r="V171" s="83">
        <f t="shared" si="242"/>
        <v>1600</v>
      </c>
      <c r="W171" s="83">
        <f t="shared" si="243"/>
        <v>1600</v>
      </c>
      <c r="X171" s="58"/>
      <c r="Y171" s="42"/>
      <c r="Z171" s="42"/>
      <c r="AA171" s="42"/>
      <c r="AB171" s="50"/>
    </row>
    <row r="172" spans="1:28" ht="15" customHeight="1">
      <c r="A172" s="75">
        <f t="shared" si="173"/>
        <v>158</v>
      </c>
      <c r="B172" s="86">
        <f t="shared" si="236"/>
        <v>45590</v>
      </c>
      <c r="C172" s="75">
        <f t="shared" si="237"/>
        <v>884</v>
      </c>
      <c r="D172" s="76">
        <f t="shared" si="238"/>
        <v>1434</v>
      </c>
      <c r="E172" s="61">
        <f t="shared" si="250"/>
        <v>568</v>
      </c>
      <c r="F172" s="61">
        <f t="shared" si="251"/>
        <v>1178</v>
      </c>
      <c r="G172" s="61">
        <f t="shared" si="252"/>
        <v>1218</v>
      </c>
      <c r="H172" s="42">
        <f t="shared" si="253"/>
        <v>1750</v>
      </c>
      <c r="I172" s="42">
        <f t="shared" si="254"/>
        <v>1140</v>
      </c>
      <c r="J172" s="42">
        <f t="shared" si="255"/>
        <v>1100</v>
      </c>
      <c r="K172" s="42">
        <f t="shared" ref="K172:M172" si="308">K171</f>
        <v>2000</v>
      </c>
      <c r="L172" s="42">
        <f t="shared" si="308"/>
        <v>2000</v>
      </c>
      <c r="M172" s="42">
        <f t="shared" si="308"/>
        <v>2000</v>
      </c>
      <c r="N172" s="42">
        <f t="shared" si="257"/>
        <v>-250</v>
      </c>
      <c r="O172" s="42">
        <f t="shared" si="258"/>
        <v>-860</v>
      </c>
      <c r="P172" s="42">
        <f t="shared" si="259"/>
        <v>-900</v>
      </c>
      <c r="Q172" s="61">
        <f t="shared" ref="Q172:S172" si="309">Q171</f>
        <v>0</v>
      </c>
      <c r="R172" s="61">
        <f t="shared" si="309"/>
        <v>0</v>
      </c>
      <c r="S172" s="61">
        <f t="shared" si="309"/>
        <v>0</v>
      </c>
      <c r="T172" s="58">
        <f t="shared" si="261"/>
        <v>718</v>
      </c>
      <c r="U172" s="83">
        <f t="shared" si="241"/>
        <v>1960</v>
      </c>
      <c r="V172" s="83">
        <f t="shared" si="242"/>
        <v>1600</v>
      </c>
      <c r="W172" s="83">
        <f t="shared" si="243"/>
        <v>1600</v>
      </c>
      <c r="X172" s="58"/>
      <c r="Y172" s="42"/>
      <c r="Z172" s="42"/>
      <c r="AA172" s="42"/>
      <c r="AB172" s="50"/>
    </row>
    <row r="173" spans="1:28" ht="15" customHeight="1">
      <c r="A173" s="75">
        <f t="shared" si="173"/>
        <v>159</v>
      </c>
      <c r="B173" s="86">
        <f t="shared" si="236"/>
        <v>45591</v>
      </c>
      <c r="C173" s="75">
        <f t="shared" si="237"/>
        <v>884</v>
      </c>
      <c r="D173" s="76">
        <f t="shared" si="238"/>
        <v>1432</v>
      </c>
      <c r="E173" s="61">
        <f t="shared" si="250"/>
        <v>566</v>
      </c>
      <c r="F173" s="61">
        <f t="shared" si="251"/>
        <v>1176</v>
      </c>
      <c r="G173" s="61">
        <f t="shared" si="252"/>
        <v>1216</v>
      </c>
      <c r="H173" s="42">
        <f t="shared" si="253"/>
        <v>1750</v>
      </c>
      <c r="I173" s="42">
        <f t="shared" si="254"/>
        <v>1140</v>
      </c>
      <c r="J173" s="42">
        <f t="shared" si="255"/>
        <v>1100</v>
      </c>
      <c r="K173" s="42">
        <f t="shared" ref="K173:M173" si="310">K172</f>
        <v>2000</v>
      </c>
      <c r="L173" s="42">
        <f t="shared" si="310"/>
        <v>2000</v>
      </c>
      <c r="M173" s="42">
        <f t="shared" si="310"/>
        <v>2000</v>
      </c>
      <c r="N173" s="42">
        <f t="shared" si="257"/>
        <v>-250</v>
      </c>
      <c r="O173" s="42">
        <f t="shared" si="258"/>
        <v>-860</v>
      </c>
      <c r="P173" s="42">
        <f t="shared" si="259"/>
        <v>-900</v>
      </c>
      <c r="Q173" s="61">
        <f t="shared" ref="Q173:S173" si="311">Q172</f>
        <v>0</v>
      </c>
      <c r="R173" s="61">
        <f t="shared" si="311"/>
        <v>0</v>
      </c>
      <c r="S173" s="61">
        <f t="shared" si="311"/>
        <v>0</v>
      </c>
      <c r="T173" s="58">
        <f t="shared" si="261"/>
        <v>716</v>
      </c>
      <c r="U173" s="83">
        <f t="shared" si="241"/>
        <v>1960</v>
      </c>
      <c r="V173" s="83">
        <f t="shared" si="242"/>
        <v>1600</v>
      </c>
      <c r="W173" s="83">
        <f t="shared" si="243"/>
        <v>1600</v>
      </c>
      <c r="X173" s="58"/>
      <c r="Y173" s="42"/>
      <c r="Z173" s="42"/>
      <c r="AA173" s="42"/>
      <c r="AB173" s="50"/>
    </row>
    <row r="174" spans="1:28" ht="15" customHeight="1">
      <c r="A174" s="75">
        <f t="shared" si="173"/>
        <v>160</v>
      </c>
      <c r="B174" s="86">
        <f t="shared" si="236"/>
        <v>45592</v>
      </c>
      <c r="C174" s="75">
        <f t="shared" si="237"/>
        <v>884</v>
      </c>
      <c r="D174" s="76">
        <f t="shared" si="238"/>
        <v>1430</v>
      </c>
      <c r="E174" s="61">
        <f t="shared" si="250"/>
        <v>564</v>
      </c>
      <c r="F174" s="61">
        <f t="shared" si="251"/>
        <v>1174</v>
      </c>
      <c r="G174" s="61">
        <f t="shared" si="252"/>
        <v>1214</v>
      </c>
      <c r="H174" s="42">
        <f t="shared" si="253"/>
        <v>1750</v>
      </c>
      <c r="I174" s="42">
        <f t="shared" si="254"/>
        <v>1140</v>
      </c>
      <c r="J174" s="42">
        <f t="shared" si="255"/>
        <v>1100</v>
      </c>
      <c r="K174" s="42">
        <f t="shared" ref="K174:M174" si="312">K173</f>
        <v>2000</v>
      </c>
      <c r="L174" s="42">
        <f t="shared" si="312"/>
        <v>2000</v>
      </c>
      <c r="M174" s="42">
        <f t="shared" si="312"/>
        <v>2000</v>
      </c>
      <c r="N174" s="42">
        <f t="shared" si="257"/>
        <v>-250</v>
      </c>
      <c r="O174" s="42">
        <f t="shared" si="258"/>
        <v>-860</v>
      </c>
      <c r="P174" s="42">
        <f t="shared" si="259"/>
        <v>-900</v>
      </c>
      <c r="Q174" s="61">
        <f t="shared" ref="Q174:S174" si="313">Q173</f>
        <v>0</v>
      </c>
      <c r="R174" s="61">
        <f t="shared" si="313"/>
        <v>0</v>
      </c>
      <c r="S174" s="61">
        <f t="shared" si="313"/>
        <v>0</v>
      </c>
      <c r="T174" s="58">
        <f t="shared" si="261"/>
        <v>714</v>
      </c>
      <c r="U174" s="83">
        <f t="shared" si="241"/>
        <v>1960</v>
      </c>
      <c r="V174" s="83">
        <f t="shared" si="242"/>
        <v>1600</v>
      </c>
      <c r="W174" s="83">
        <f t="shared" si="243"/>
        <v>1600</v>
      </c>
      <c r="X174" s="58"/>
      <c r="Y174" s="42"/>
      <c r="Z174" s="42"/>
      <c r="AA174" s="42"/>
      <c r="AB174" s="50"/>
    </row>
    <row r="175" spans="1:28" ht="15" customHeight="1">
      <c r="A175" s="75">
        <f t="shared" si="173"/>
        <v>161</v>
      </c>
      <c r="B175" s="86">
        <f t="shared" si="236"/>
        <v>45593</v>
      </c>
      <c r="C175" s="75">
        <f t="shared" si="237"/>
        <v>884</v>
      </c>
      <c r="D175" s="76">
        <f t="shared" si="238"/>
        <v>1428</v>
      </c>
      <c r="E175" s="61">
        <f t="shared" si="250"/>
        <v>562</v>
      </c>
      <c r="F175" s="61">
        <f t="shared" si="251"/>
        <v>1172</v>
      </c>
      <c r="G175" s="61">
        <f t="shared" si="252"/>
        <v>1212</v>
      </c>
      <c r="H175" s="42">
        <f t="shared" si="253"/>
        <v>1750</v>
      </c>
      <c r="I175" s="42">
        <f t="shared" si="254"/>
        <v>1140</v>
      </c>
      <c r="J175" s="42">
        <f t="shared" si="255"/>
        <v>1100</v>
      </c>
      <c r="K175" s="42">
        <f t="shared" ref="K175:M175" si="314">K174</f>
        <v>2000</v>
      </c>
      <c r="L175" s="42">
        <f t="shared" si="314"/>
        <v>2000</v>
      </c>
      <c r="M175" s="42">
        <f t="shared" si="314"/>
        <v>2000</v>
      </c>
      <c r="N175" s="42">
        <f t="shared" si="257"/>
        <v>-250</v>
      </c>
      <c r="O175" s="42">
        <f t="shared" si="258"/>
        <v>-860</v>
      </c>
      <c r="P175" s="42">
        <f t="shared" si="259"/>
        <v>-900</v>
      </c>
      <c r="Q175" s="61">
        <f t="shared" ref="Q175:S175" si="315">Q174</f>
        <v>0</v>
      </c>
      <c r="R175" s="61">
        <f t="shared" si="315"/>
        <v>0</v>
      </c>
      <c r="S175" s="61">
        <f t="shared" si="315"/>
        <v>0</v>
      </c>
      <c r="T175" s="58">
        <f t="shared" si="261"/>
        <v>712</v>
      </c>
      <c r="U175" s="83">
        <f t="shared" si="241"/>
        <v>1960</v>
      </c>
      <c r="V175" s="83">
        <f t="shared" si="242"/>
        <v>1600</v>
      </c>
      <c r="W175" s="83">
        <f t="shared" si="243"/>
        <v>1600</v>
      </c>
      <c r="X175" s="58"/>
      <c r="Y175" s="42"/>
      <c r="Z175" s="42"/>
      <c r="AA175" s="42"/>
      <c r="AB175" s="50"/>
    </row>
    <row r="176" spans="1:28" ht="15" customHeight="1">
      <c r="A176" s="75">
        <f t="shared" si="173"/>
        <v>162</v>
      </c>
      <c r="B176" s="86">
        <f t="shared" si="236"/>
        <v>45594</v>
      </c>
      <c r="C176" s="75">
        <f t="shared" si="237"/>
        <v>884</v>
      </c>
      <c r="D176" s="76">
        <f t="shared" si="238"/>
        <v>1426</v>
      </c>
      <c r="E176" s="61">
        <f t="shared" si="250"/>
        <v>560</v>
      </c>
      <c r="F176" s="61">
        <f t="shared" si="251"/>
        <v>1170</v>
      </c>
      <c r="G176" s="61">
        <f t="shared" si="252"/>
        <v>1210</v>
      </c>
      <c r="H176" s="42">
        <f t="shared" si="253"/>
        <v>1750</v>
      </c>
      <c r="I176" s="42">
        <f t="shared" si="254"/>
        <v>1140</v>
      </c>
      <c r="J176" s="42">
        <f t="shared" si="255"/>
        <v>1100</v>
      </c>
      <c r="K176" s="42">
        <f t="shared" ref="K176:M176" si="316">K175</f>
        <v>2000</v>
      </c>
      <c r="L176" s="42">
        <f t="shared" si="316"/>
        <v>2000</v>
      </c>
      <c r="M176" s="42">
        <f t="shared" si="316"/>
        <v>2000</v>
      </c>
      <c r="N176" s="42">
        <f t="shared" si="257"/>
        <v>-250</v>
      </c>
      <c r="O176" s="42">
        <f t="shared" si="258"/>
        <v>-860</v>
      </c>
      <c r="P176" s="42">
        <f t="shared" si="259"/>
        <v>-900</v>
      </c>
      <c r="Q176" s="61">
        <f t="shared" ref="Q176:S176" si="317">Q175</f>
        <v>0</v>
      </c>
      <c r="R176" s="61">
        <f t="shared" si="317"/>
        <v>0</v>
      </c>
      <c r="S176" s="61">
        <f t="shared" si="317"/>
        <v>0</v>
      </c>
      <c r="T176" s="58">
        <f t="shared" si="261"/>
        <v>710</v>
      </c>
      <c r="U176" s="83">
        <f t="shared" si="241"/>
        <v>1960</v>
      </c>
      <c r="V176" s="83">
        <f t="shared" si="242"/>
        <v>1600</v>
      </c>
      <c r="W176" s="83">
        <f t="shared" si="243"/>
        <v>1600</v>
      </c>
      <c r="X176" s="58"/>
      <c r="Y176" s="42"/>
      <c r="Z176" s="42"/>
      <c r="AA176" s="42"/>
      <c r="AB176" s="50"/>
    </row>
    <row r="177" spans="1:28" ht="15" customHeight="1">
      <c r="A177" s="75">
        <f t="shared" si="173"/>
        <v>163</v>
      </c>
      <c r="B177" s="86">
        <f t="shared" si="236"/>
        <v>45595</v>
      </c>
      <c r="C177" s="75">
        <f t="shared" si="237"/>
        <v>884</v>
      </c>
      <c r="D177" s="76">
        <f t="shared" si="238"/>
        <v>1424</v>
      </c>
      <c r="E177" s="61">
        <f t="shared" si="250"/>
        <v>558</v>
      </c>
      <c r="F177" s="61">
        <f t="shared" si="251"/>
        <v>1168</v>
      </c>
      <c r="G177" s="61">
        <f t="shared" si="252"/>
        <v>1208</v>
      </c>
      <c r="H177" s="42">
        <f t="shared" si="253"/>
        <v>1750</v>
      </c>
      <c r="I177" s="42">
        <f t="shared" si="254"/>
        <v>1140</v>
      </c>
      <c r="J177" s="42">
        <f t="shared" si="255"/>
        <v>1100</v>
      </c>
      <c r="K177" s="42">
        <f t="shared" ref="K177:M177" si="318">K176</f>
        <v>2000</v>
      </c>
      <c r="L177" s="42">
        <f t="shared" si="318"/>
        <v>2000</v>
      </c>
      <c r="M177" s="42">
        <f t="shared" si="318"/>
        <v>2000</v>
      </c>
      <c r="N177" s="42">
        <f t="shared" si="257"/>
        <v>-250</v>
      </c>
      <c r="O177" s="42">
        <f t="shared" si="258"/>
        <v>-860</v>
      </c>
      <c r="P177" s="42">
        <f t="shared" si="259"/>
        <v>-900</v>
      </c>
      <c r="Q177" s="61">
        <f t="shared" ref="Q177:S177" si="319">Q176</f>
        <v>0</v>
      </c>
      <c r="R177" s="61">
        <f t="shared" si="319"/>
        <v>0</v>
      </c>
      <c r="S177" s="61">
        <f t="shared" si="319"/>
        <v>0</v>
      </c>
      <c r="T177" s="58">
        <f t="shared" si="261"/>
        <v>708</v>
      </c>
      <c r="U177" s="83">
        <f t="shared" si="241"/>
        <v>1960</v>
      </c>
      <c r="V177" s="83">
        <f t="shared" si="242"/>
        <v>1600</v>
      </c>
      <c r="W177" s="83">
        <f t="shared" si="243"/>
        <v>1600</v>
      </c>
      <c r="X177" s="58"/>
      <c r="Y177" s="42"/>
      <c r="Z177" s="42"/>
      <c r="AA177" s="42"/>
      <c r="AB177" s="50"/>
    </row>
    <row r="178" spans="1:28" ht="15" customHeight="1">
      <c r="A178" s="75">
        <f t="shared" si="173"/>
        <v>164</v>
      </c>
      <c r="B178" s="86">
        <f t="shared" si="236"/>
        <v>45596</v>
      </c>
      <c r="C178" s="75">
        <f t="shared" si="237"/>
        <v>884</v>
      </c>
      <c r="D178" s="76">
        <f t="shared" si="238"/>
        <v>1422</v>
      </c>
      <c r="E178" s="61">
        <f t="shared" si="250"/>
        <v>556</v>
      </c>
      <c r="F178" s="61">
        <f t="shared" si="251"/>
        <v>1166</v>
      </c>
      <c r="G178" s="61">
        <f t="shared" si="252"/>
        <v>1206</v>
      </c>
      <c r="H178" s="42">
        <f t="shared" si="253"/>
        <v>1750</v>
      </c>
      <c r="I178" s="42">
        <f t="shared" si="254"/>
        <v>1140</v>
      </c>
      <c r="J178" s="42">
        <f t="shared" si="255"/>
        <v>1100</v>
      </c>
      <c r="K178" s="42">
        <f t="shared" ref="K178:M178" si="320">K177</f>
        <v>2000</v>
      </c>
      <c r="L178" s="42">
        <f t="shared" si="320"/>
        <v>2000</v>
      </c>
      <c r="M178" s="42">
        <f t="shared" si="320"/>
        <v>2000</v>
      </c>
      <c r="N178" s="42">
        <f t="shared" si="257"/>
        <v>-250</v>
      </c>
      <c r="O178" s="42">
        <f t="shared" si="258"/>
        <v>-860</v>
      </c>
      <c r="P178" s="42">
        <f t="shared" si="259"/>
        <v>-900</v>
      </c>
      <c r="Q178" s="61">
        <f t="shared" ref="Q178:S178" si="321">Q177</f>
        <v>0</v>
      </c>
      <c r="R178" s="61">
        <f t="shared" si="321"/>
        <v>0</v>
      </c>
      <c r="S178" s="61">
        <f t="shared" si="321"/>
        <v>0</v>
      </c>
      <c r="T178" s="58">
        <f t="shared" si="261"/>
        <v>706</v>
      </c>
      <c r="U178" s="83">
        <f t="shared" si="241"/>
        <v>1960</v>
      </c>
      <c r="V178" s="83">
        <f t="shared" si="242"/>
        <v>1600</v>
      </c>
      <c r="W178" s="83">
        <f t="shared" si="243"/>
        <v>1600</v>
      </c>
      <c r="X178" s="58"/>
      <c r="Y178" s="42"/>
      <c r="Z178" s="42"/>
      <c r="AA178" s="42"/>
      <c r="AB178" s="50"/>
    </row>
    <row r="179" spans="1:28" ht="15" customHeight="1">
      <c r="A179" s="75">
        <f t="shared" si="173"/>
        <v>165</v>
      </c>
      <c r="B179" s="86">
        <f t="shared" si="236"/>
        <v>45597</v>
      </c>
      <c r="C179" s="75">
        <f t="shared" si="237"/>
        <v>884</v>
      </c>
      <c r="D179" s="76">
        <f t="shared" si="238"/>
        <v>1420</v>
      </c>
      <c r="E179" s="61">
        <f t="shared" ref="E179:E239" si="322">C179+D179-H179</f>
        <v>554</v>
      </c>
      <c r="F179" s="61">
        <f t="shared" ref="F179:F239" si="323">C179+D179-I179</f>
        <v>1164</v>
      </c>
      <c r="G179" s="61">
        <f t="shared" ref="G179:G239" si="324">D179+C179-J179</f>
        <v>1204</v>
      </c>
      <c r="H179" s="42">
        <f t="shared" ref="H179:H239" si="325">K179+N179</f>
        <v>1750</v>
      </c>
      <c r="I179" s="42">
        <f t="shared" ref="I179:I239" si="326">L179+O179</f>
        <v>1140</v>
      </c>
      <c r="J179" s="42">
        <f t="shared" ref="J179:J239" si="327">M179+P179</f>
        <v>1100</v>
      </c>
      <c r="K179" s="42">
        <f t="shared" ref="K179:M179" si="328">K178</f>
        <v>2000</v>
      </c>
      <c r="L179" s="42">
        <f t="shared" si="328"/>
        <v>2000</v>
      </c>
      <c r="M179" s="42">
        <f t="shared" si="328"/>
        <v>2000</v>
      </c>
      <c r="N179" s="42">
        <f t="shared" ref="N179:N239" si="329">N178-Q179</f>
        <v>-250</v>
      </c>
      <c r="O179" s="42">
        <f t="shared" ref="O179:O239" si="330">O178-R179</f>
        <v>-860</v>
      </c>
      <c r="P179" s="42">
        <f t="shared" ref="P179:P239" si="331">P178-S179</f>
        <v>-900</v>
      </c>
      <c r="Q179" s="61">
        <f t="shared" ref="Q179:S179" si="332">Q178</f>
        <v>0</v>
      </c>
      <c r="R179" s="61">
        <f t="shared" si="332"/>
        <v>0</v>
      </c>
      <c r="S179" s="61">
        <f t="shared" si="332"/>
        <v>0</v>
      </c>
      <c r="T179" s="58">
        <f t="shared" ref="T179:T239" si="333">D179+C179-V179</f>
        <v>704</v>
      </c>
      <c r="U179" s="83">
        <f t="shared" si="241"/>
        <v>1960</v>
      </c>
      <c r="V179" s="83">
        <f t="shared" si="242"/>
        <v>1600</v>
      </c>
      <c r="W179" s="83">
        <f t="shared" si="243"/>
        <v>1600</v>
      </c>
      <c r="X179" s="58"/>
      <c r="Y179" s="42"/>
      <c r="Z179" s="42"/>
      <c r="AA179" s="42"/>
      <c r="AB179" s="50"/>
    </row>
    <row r="180" spans="1:28" ht="15" customHeight="1">
      <c r="A180" s="75">
        <f t="shared" si="173"/>
        <v>166</v>
      </c>
      <c r="B180" s="86">
        <f t="shared" si="236"/>
        <v>45598</v>
      </c>
      <c r="C180" s="75">
        <f t="shared" si="237"/>
        <v>884</v>
      </c>
      <c r="D180" s="76">
        <f t="shared" si="238"/>
        <v>1418</v>
      </c>
      <c r="E180" s="61">
        <f t="shared" si="322"/>
        <v>552</v>
      </c>
      <c r="F180" s="61">
        <f t="shared" si="323"/>
        <v>1162</v>
      </c>
      <c r="G180" s="61">
        <f t="shared" si="324"/>
        <v>1202</v>
      </c>
      <c r="H180" s="42">
        <f t="shared" si="325"/>
        <v>1750</v>
      </c>
      <c r="I180" s="42">
        <f t="shared" si="326"/>
        <v>1140</v>
      </c>
      <c r="J180" s="42">
        <f t="shared" si="327"/>
        <v>1100</v>
      </c>
      <c r="K180" s="42">
        <f t="shared" ref="K180:M180" si="334">K179</f>
        <v>2000</v>
      </c>
      <c r="L180" s="42">
        <f t="shared" si="334"/>
        <v>2000</v>
      </c>
      <c r="M180" s="42">
        <f t="shared" si="334"/>
        <v>2000</v>
      </c>
      <c r="N180" s="42">
        <f t="shared" si="329"/>
        <v>-250</v>
      </c>
      <c r="O180" s="42">
        <f t="shared" si="330"/>
        <v>-860</v>
      </c>
      <c r="P180" s="42">
        <f t="shared" si="331"/>
        <v>-900</v>
      </c>
      <c r="Q180" s="61">
        <f t="shared" ref="Q180:S180" si="335">Q179</f>
        <v>0</v>
      </c>
      <c r="R180" s="61">
        <f t="shared" si="335"/>
        <v>0</v>
      </c>
      <c r="S180" s="61">
        <f t="shared" si="335"/>
        <v>0</v>
      </c>
      <c r="T180" s="58">
        <f t="shared" si="333"/>
        <v>702</v>
      </c>
      <c r="U180" s="83">
        <f t="shared" si="241"/>
        <v>1960</v>
      </c>
      <c r="V180" s="83">
        <f t="shared" si="242"/>
        <v>1600</v>
      </c>
      <c r="W180" s="83">
        <f t="shared" si="243"/>
        <v>1600</v>
      </c>
      <c r="X180" s="58"/>
      <c r="Y180" s="42"/>
      <c r="Z180" s="42"/>
      <c r="AA180" s="42"/>
      <c r="AB180" s="50"/>
    </row>
    <row r="181" spans="1:28" ht="15" customHeight="1">
      <c r="A181" s="75">
        <f t="shared" si="173"/>
        <v>167</v>
      </c>
      <c r="B181" s="86">
        <f t="shared" si="236"/>
        <v>45599</v>
      </c>
      <c r="C181" s="75">
        <f t="shared" si="237"/>
        <v>884</v>
      </c>
      <c r="D181" s="76">
        <f t="shared" si="238"/>
        <v>1416</v>
      </c>
      <c r="E181" s="61">
        <f t="shared" si="322"/>
        <v>550</v>
      </c>
      <c r="F181" s="61">
        <f t="shared" si="323"/>
        <v>1160</v>
      </c>
      <c r="G181" s="61">
        <f t="shared" si="324"/>
        <v>1200</v>
      </c>
      <c r="H181" s="42">
        <f t="shared" si="325"/>
        <v>1750</v>
      </c>
      <c r="I181" s="42">
        <f t="shared" si="326"/>
        <v>1140</v>
      </c>
      <c r="J181" s="42">
        <f t="shared" si="327"/>
        <v>1100</v>
      </c>
      <c r="K181" s="42">
        <f t="shared" ref="K181:M181" si="336">K180</f>
        <v>2000</v>
      </c>
      <c r="L181" s="42">
        <f t="shared" si="336"/>
        <v>2000</v>
      </c>
      <c r="M181" s="42">
        <f t="shared" si="336"/>
        <v>2000</v>
      </c>
      <c r="N181" s="42">
        <f t="shared" si="329"/>
        <v>-250</v>
      </c>
      <c r="O181" s="42">
        <f t="shared" si="330"/>
        <v>-860</v>
      </c>
      <c r="P181" s="42">
        <f t="shared" si="331"/>
        <v>-900</v>
      </c>
      <c r="Q181" s="61">
        <f t="shared" ref="Q181:S181" si="337">Q180</f>
        <v>0</v>
      </c>
      <c r="R181" s="61">
        <f t="shared" si="337"/>
        <v>0</v>
      </c>
      <c r="S181" s="61">
        <f t="shared" si="337"/>
        <v>0</v>
      </c>
      <c r="T181" s="58">
        <f t="shared" si="333"/>
        <v>700</v>
      </c>
      <c r="U181" s="83">
        <f t="shared" si="241"/>
        <v>1960</v>
      </c>
      <c r="V181" s="83">
        <f t="shared" si="242"/>
        <v>1600</v>
      </c>
      <c r="W181" s="83">
        <f t="shared" si="243"/>
        <v>1600</v>
      </c>
      <c r="X181" s="58"/>
      <c r="Y181" s="42"/>
      <c r="Z181" s="42"/>
      <c r="AA181" s="42"/>
      <c r="AB181" s="50"/>
    </row>
    <row r="182" spans="1:28" ht="15" customHeight="1">
      <c r="A182" s="75">
        <f t="shared" ref="A182:A239" si="338">+A181+1</f>
        <v>168</v>
      </c>
      <c r="B182" s="86">
        <f t="shared" si="236"/>
        <v>45600</v>
      </c>
      <c r="C182" s="75">
        <f t="shared" si="237"/>
        <v>884</v>
      </c>
      <c r="D182" s="76">
        <f t="shared" si="238"/>
        <v>1414</v>
      </c>
      <c r="E182" s="61">
        <f t="shared" si="322"/>
        <v>548</v>
      </c>
      <c r="F182" s="61">
        <f t="shared" si="323"/>
        <v>1158</v>
      </c>
      <c r="G182" s="61">
        <f t="shared" si="324"/>
        <v>1198</v>
      </c>
      <c r="H182" s="42">
        <f t="shared" si="325"/>
        <v>1750</v>
      </c>
      <c r="I182" s="42">
        <f t="shared" si="326"/>
        <v>1140</v>
      </c>
      <c r="J182" s="42">
        <f t="shared" si="327"/>
        <v>1100</v>
      </c>
      <c r="K182" s="42">
        <f t="shared" ref="K182:M182" si="339">K181</f>
        <v>2000</v>
      </c>
      <c r="L182" s="42">
        <f t="shared" si="339"/>
        <v>2000</v>
      </c>
      <c r="M182" s="42">
        <f t="shared" si="339"/>
        <v>2000</v>
      </c>
      <c r="N182" s="42">
        <f t="shared" si="329"/>
        <v>-250</v>
      </c>
      <c r="O182" s="42">
        <f t="shared" si="330"/>
        <v>-860</v>
      </c>
      <c r="P182" s="42">
        <f t="shared" si="331"/>
        <v>-900</v>
      </c>
      <c r="Q182" s="61">
        <f t="shared" ref="Q182:S182" si="340">Q181</f>
        <v>0</v>
      </c>
      <c r="R182" s="61">
        <f t="shared" si="340"/>
        <v>0</v>
      </c>
      <c r="S182" s="61">
        <f t="shared" si="340"/>
        <v>0</v>
      </c>
      <c r="T182" s="58">
        <f t="shared" si="333"/>
        <v>698</v>
      </c>
      <c r="U182" s="83">
        <f t="shared" si="241"/>
        <v>1960</v>
      </c>
      <c r="V182" s="83">
        <f t="shared" si="242"/>
        <v>1600</v>
      </c>
      <c r="W182" s="83">
        <f t="shared" si="243"/>
        <v>1600</v>
      </c>
      <c r="X182" s="58"/>
      <c r="Y182" s="42"/>
      <c r="Z182" s="42"/>
      <c r="AA182" s="42"/>
      <c r="AB182" s="50"/>
    </row>
    <row r="183" spans="1:28" ht="15" customHeight="1">
      <c r="A183" s="75">
        <f t="shared" si="338"/>
        <v>169</v>
      </c>
      <c r="B183" s="86">
        <f t="shared" si="236"/>
        <v>45601</v>
      </c>
      <c r="C183" s="75">
        <f t="shared" si="237"/>
        <v>884</v>
      </c>
      <c r="D183" s="76">
        <f t="shared" si="238"/>
        <v>1412</v>
      </c>
      <c r="E183" s="61">
        <f t="shared" si="322"/>
        <v>546</v>
      </c>
      <c r="F183" s="61">
        <f t="shared" si="323"/>
        <v>1156</v>
      </c>
      <c r="G183" s="61">
        <f t="shared" si="324"/>
        <v>1196</v>
      </c>
      <c r="H183" s="42">
        <f t="shared" si="325"/>
        <v>1750</v>
      </c>
      <c r="I183" s="42">
        <f t="shared" si="326"/>
        <v>1140</v>
      </c>
      <c r="J183" s="42">
        <f t="shared" si="327"/>
        <v>1100</v>
      </c>
      <c r="K183" s="42">
        <f t="shared" ref="K183:M183" si="341">K182</f>
        <v>2000</v>
      </c>
      <c r="L183" s="42">
        <f t="shared" si="341"/>
        <v>2000</v>
      </c>
      <c r="M183" s="42">
        <f t="shared" si="341"/>
        <v>2000</v>
      </c>
      <c r="N183" s="42">
        <f t="shared" si="329"/>
        <v>-250</v>
      </c>
      <c r="O183" s="42">
        <f t="shared" si="330"/>
        <v>-860</v>
      </c>
      <c r="P183" s="42">
        <f t="shared" si="331"/>
        <v>-900</v>
      </c>
      <c r="Q183" s="61">
        <f t="shared" ref="Q183:S183" si="342">Q182</f>
        <v>0</v>
      </c>
      <c r="R183" s="61">
        <f t="shared" si="342"/>
        <v>0</v>
      </c>
      <c r="S183" s="61">
        <f t="shared" si="342"/>
        <v>0</v>
      </c>
      <c r="T183" s="58">
        <f t="shared" si="333"/>
        <v>696</v>
      </c>
      <c r="U183" s="83">
        <f t="shared" si="241"/>
        <v>1960</v>
      </c>
      <c r="V183" s="83">
        <f t="shared" si="242"/>
        <v>1600</v>
      </c>
      <c r="W183" s="83">
        <f t="shared" si="243"/>
        <v>1600</v>
      </c>
      <c r="X183" s="58"/>
      <c r="Y183" s="42"/>
      <c r="Z183" s="42"/>
      <c r="AA183" s="42"/>
      <c r="AB183" s="50"/>
    </row>
    <row r="184" spans="1:28" ht="15" customHeight="1">
      <c r="A184" s="75">
        <f t="shared" si="338"/>
        <v>170</v>
      </c>
      <c r="B184" s="86">
        <f t="shared" si="236"/>
        <v>45602</v>
      </c>
      <c r="C184" s="75">
        <f t="shared" si="237"/>
        <v>884</v>
      </c>
      <c r="D184" s="76">
        <f t="shared" si="238"/>
        <v>1410</v>
      </c>
      <c r="E184" s="61">
        <f t="shared" si="322"/>
        <v>544</v>
      </c>
      <c r="F184" s="61">
        <f t="shared" si="323"/>
        <v>1154</v>
      </c>
      <c r="G184" s="61">
        <f t="shared" si="324"/>
        <v>1194</v>
      </c>
      <c r="H184" s="42">
        <f t="shared" si="325"/>
        <v>1750</v>
      </c>
      <c r="I184" s="42">
        <f t="shared" si="326"/>
        <v>1140</v>
      </c>
      <c r="J184" s="42">
        <f t="shared" si="327"/>
        <v>1100</v>
      </c>
      <c r="K184" s="42">
        <f t="shared" ref="K184:M184" si="343">K183</f>
        <v>2000</v>
      </c>
      <c r="L184" s="42">
        <f t="shared" si="343"/>
        <v>2000</v>
      </c>
      <c r="M184" s="42">
        <f t="shared" si="343"/>
        <v>2000</v>
      </c>
      <c r="N184" s="42">
        <f t="shared" si="329"/>
        <v>-250</v>
      </c>
      <c r="O184" s="42">
        <f t="shared" si="330"/>
        <v>-860</v>
      </c>
      <c r="P184" s="42">
        <f t="shared" si="331"/>
        <v>-900</v>
      </c>
      <c r="Q184" s="61">
        <f t="shared" ref="Q184:S184" si="344">Q183</f>
        <v>0</v>
      </c>
      <c r="R184" s="61">
        <f t="shared" si="344"/>
        <v>0</v>
      </c>
      <c r="S184" s="61">
        <f t="shared" si="344"/>
        <v>0</v>
      </c>
      <c r="T184" s="58">
        <f t="shared" si="333"/>
        <v>694</v>
      </c>
      <c r="U184" s="83">
        <f t="shared" si="241"/>
        <v>1960</v>
      </c>
      <c r="V184" s="83">
        <f t="shared" si="242"/>
        <v>1600</v>
      </c>
      <c r="W184" s="83">
        <f t="shared" si="243"/>
        <v>1600</v>
      </c>
      <c r="X184" s="58"/>
      <c r="Y184" s="42"/>
      <c r="Z184" s="42"/>
      <c r="AA184" s="42"/>
      <c r="AB184" s="50"/>
    </row>
    <row r="185" spans="1:28" ht="15" customHeight="1">
      <c r="A185" s="75">
        <f t="shared" si="338"/>
        <v>171</v>
      </c>
      <c r="B185" s="86">
        <f t="shared" si="236"/>
        <v>45603</v>
      </c>
      <c r="C185" s="75">
        <f t="shared" si="237"/>
        <v>884</v>
      </c>
      <c r="D185" s="76">
        <f t="shared" si="238"/>
        <v>1408</v>
      </c>
      <c r="E185" s="61">
        <f t="shared" si="322"/>
        <v>542</v>
      </c>
      <c r="F185" s="61">
        <f t="shared" si="323"/>
        <v>1152</v>
      </c>
      <c r="G185" s="61">
        <f t="shared" si="324"/>
        <v>1192</v>
      </c>
      <c r="H185" s="42">
        <f t="shared" si="325"/>
        <v>1750</v>
      </c>
      <c r="I185" s="42">
        <f t="shared" si="326"/>
        <v>1140</v>
      </c>
      <c r="J185" s="42">
        <f t="shared" si="327"/>
        <v>1100</v>
      </c>
      <c r="K185" s="42">
        <f t="shared" ref="K185:M185" si="345">K184</f>
        <v>2000</v>
      </c>
      <c r="L185" s="42">
        <f t="shared" si="345"/>
        <v>2000</v>
      </c>
      <c r="M185" s="42">
        <f t="shared" si="345"/>
        <v>2000</v>
      </c>
      <c r="N185" s="42">
        <f t="shared" si="329"/>
        <v>-250</v>
      </c>
      <c r="O185" s="42">
        <f t="shared" si="330"/>
        <v>-860</v>
      </c>
      <c r="P185" s="42">
        <f t="shared" si="331"/>
        <v>-900</v>
      </c>
      <c r="Q185" s="61">
        <f t="shared" ref="Q185:S185" si="346">Q184</f>
        <v>0</v>
      </c>
      <c r="R185" s="61">
        <f t="shared" si="346"/>
        <v>0</v>
      </c>
      <c r="S185" s="61">
        <f t="shared" si="346"/>
        <v>0</v>
      </c>
      <c r="T185" s="58">
        <f t="shared" si="333"/>
        <v>692</v>
      </c>
      <c r="U185" s="83">
        <f t="shared" si="241"/>
        <v>1960</v>
      </c>
      <c r="V185" s="83">
        <f t="shared" si="242"/>
        <v>1600</v>
      </c>
      <c r="W185" s="83">
        <f t="shared" si="243"/>
        <v>1600</v>
      </c>
      <c r="X185" s="58"/>
      <c r="Y185" s="42"/>
      <c r="Z185" s="42"/>
      <c r="AA185" s="42"/>
      <c r="AB185" s="50"/>
    </row>
    <row r="186" spans="1:28" ht="15" customHeight="1">
      <c r="A186" s="75">
        <f t="shared" si="338"/>
        <v>172</v>
      </c>
      <c r="B186" s="86">
        <f t="shared" si="236"/>
        <v>45604</v>
      </c>
      <c r="C186" s="75">
        <f t="shared" si="237"/>
        <v>884</v>
      </c>
      <c r="D186" s="76">
        <f t="shared" si="238"/>
        <v>1406</v>
      </c>
      <c r="E186" s="61">
        <f t="shared" si="322"/>
        <v>540</v>
      </c>
      <c r="F186" s="61">
        <f t="shared" si="323"/>
        <v>1150</v>
      </c>
      <c r="G186" s="61">
        <f t="shared" si="324"/>
        <v>1190</v>
      </c>
      <c r="H186" s="42">
        <f t="shared" si="325"/>
        <v>1750</v>
      </c>
      <c r="I186" s="42">
        <f t="shared" si="326"/>
        <v>1140</v>
      </c>
      <c r="J186" s="42">
        <f t="shared" si="327"/>
        <v>1100</v>
      </c>
      <c r="K186" s="42">
        <f t="shared" ref="K186:M186" si="347">K185</f>
        <v>2000</v>
      </c>
      <c r="L186" s="42">
        <f t="shared" si="347"/>
        <v>2000</v>
      </c>
      <c r="M186" s="42">
        <f t="shared" si="347"/>
        <v>2000</v>
      </c>
      <c r="N186" s="42">
        <f t="shared" si="329"/>
        <v>-250</v>
      </c>
      <c r="O186" s="42">
        <f t="shared" si="330"/>
        <v>-860</v>
      </c>
      <c r="P186" s="42">
        <f t="shared" si="331"/>
        <v>-900</v>
      </c>
      <c r="Q186" s="61">
        <f t="shared" ref="Q186:S186" si="348">Q185</f>
        <v>0</v>
      </c>
      <c r="R186" s="61">
        <f t="shared" si="348"/>
        <v>0</v>
      </c>
      <c r="S186" s="61">
        <f t="shared" si="348"/>
        <v>0</v>
      </c>
      <c r="T186" s="58">
        <f t="shared" si="333"/>
        <v>690</v>
      </c>
      <c r="U186" s="83">
        <f t="shared" si="241"/>
        <v>1960</v>
      </c>
      <c r="V186" s="83">
        <f t="shared" si="242"/>
        <v>1600</v>
      </c>
      <c r="W186" s="83">
        <f t="shared" si="243"/>
        <v>1600</v>
      </c>
      <c r="X186" s="58"/>
      <c r="Y186" s="42"/>
      <c r="Z186" s="42"/>
      <c r="AA186" s="42"/>
      <c r="AB186" s="50"/>
    </row>
    <row r="187" spans="1:28" ht="15" customHeight="1">
      <c r="A187" s="75">
        <f t="shared" si="338"/>
        <v>173</v>
      </c>
      <c r="B187" s="86">
        <f t="shared" si="236"/>
        <v>45605</v>
      </c>
      <c r="C187" s="75">
        <f t="shared" si="237"/>
        <v>884</v>
      </c>
      <c r="D187" s="76">
        <f t="shared" si="238"/>
        <v>1404</v>
      </c>
      <c r="E187" s="61">
        <f t="shared" si="322"/>
        <v>538</v>
      </c>
      <c r="F187" s="61">
        <f t="shared" si="323"/>
        <v>1148</v>
      </c>
      <c r="G187" s="61">
        <f t="shared" si="324"/>
        <v>1188</v>
      </c>
      <c r="H187" s="42">
        <f t="shared" si="325"/>
        <v>1750</v>
      </c>
      <c r="I187" s="42">
        <f t="shared" si="326"/>
        <v>1140</v>
      </c>
      <c r="J187" s="42">
        <f t="shared" si="327"/>
        <v>1100</v>
      </c>
      <c r="K187" s="42">
        <f t="shared" ref="K187:M187" si="349">K186</f>
        <v>2000</v>
      </c>
      <c r="L187" s="42">
        <f t="shared" si="349"/>
        <v>2000</v>
      </c>
      <c r="M187" s="42">
        <f t="shared" si="349"/>
        <v>2000</v>
      </c>
      <c r="N187" s="42">
        <f t="shared" si="329"/>
        <v>-250</v>
      </c>
      <c r="O187" s="42">
        <f t="shared" si="330"/>
        <v>-860</v>
      </c>
      <c r="P187" s="42">
        <f t="shared" si="331"/>
        <v>-900</v>
      </c>
      <c r="Q187" s="61">
        <f t="shared" ref="Q187:S187" si="350">Q186</f>
        <v>0</v>
      </c>
      <c r="R187" s="61">
        <f t="shared" si="350"/>
        <v>0</v>
      </c>
      <c r="S187" s="61">
        <f t="shared" si="350"/>
        <v>0</v>
      </c>
      <c r="T187" s="58">
        <f t="shared" si="333"/>
        <v>688</v>
      </c>
      <c r="U187" s="83">
        <f t="shared" si="241"/>
        <v>1960</v>
      </c>
      <c r="V187" s="83">
        <f t="shared" si="242"/>
        <v>1600</v>
      </c>
      <c r="W187" s="83">
        <f t="shared" si="243"/>
        <v>1600</v>
      </c>
      <c r="X187" s="58"/>
      <c r="Y187" s="42"/>
      <c r="Z187" s="42"/>
      <c r="AA187" s="42"/>
      <c r="AB187" s="50"/>
    </row>
    <row r="188" spans="1:28" ht="15" customHeight="1">
      <c r="A188" s="75">
        <f t="shared" si="338"/>
        <v>174</v>
      </c>
      <c r="B188" s="86">
        <f t="shared" si="236"/>
        <v>45606</v>
      </c>
      <c r="C188" s="75">
        <f t="shared" si="237"/>
        <v>884</v>
      </c>
      <c r="D188" s="76">
        <f t="shared" si="238"/>
        <v>1402</v>
      </c>
      <c r="E188" s="61">
        <f t="shared" si="322"/>
        <v>536</v>
      </c>
      <c r="F188" s="61">
        <f t="shared" si="323"/>
        <v>1146</v>
      </c>
      <c r="G188" s="61">
        <f t="shared" si="324"/>
        <v>1186</v>
      </c>
      <c r="H188" s="42">
        <f t="shared" si="325"/>
        <v>1750</v>
      </c>
      <c r="I188" s="42">
        <f t="shared" si="326"/>
        <v>1140</v>
      </c>
      <c r="J188" s="42">
        <f t="shared" si="327"/>
        <v>1100</v>
      </c>
      <c r="K188" s="42">
        <f t="shared" ref="K188:M188" si="351">K187</f>
        <v>2000</v>
      </c>
      <c r="L188" s="42">
        <f t="shared" si="351"/>
        <v>2000</v>
      </c>
      <c r="M188" s="42">
        <f t="shared" si="351"/>
        <v>2000</v>
      </c>
      <c r="N188" s="42">
        <f t="shared" si="329"/>
        <v>-250</v>
      </c>
      <c r="O188" s="42">
        <f t="shared" si="330"/>
        <v>-860</v>
      </c>
      <c r="P188" s="42">
        <f t="shared" si="331"/>
        <v>-900</v>
      </c>
      <c r="Q188" s="61">
        <f t="shared" ref="Q188:S188" si="352">Q187</f>
        <v>0</v>
      </c>
      <c r="R188" s="61">
        <f t="shared" si="352"/>
        <v>0</v>
      </c>
      <c r="S188" s="61">
        <f t="shared" si="352"/>
        <v>0</v>
      </c>
      <c r="T188" s="58">
        <f t="shared" si="333"/>
        <v>686</v>
      </c>
      <c r="U188" s="83">
        <f t="shared" si="241"/>
        <v>1960</v>
      </c>
      <c r="V188" s="83">
        <f t="shared" si="242"/>
        <v>1600</v>
      </c>
      <c r="W188" s="83">
        <f t="shared" si="243"/>
        <v>1600</v>
      </c>
      <c r="X188" s="58"/>
      <c r="Y188" s="42"/>
      <c r="Z188" s="42"/>
      <c r="AA188" s="42"/>
      <c r="AB188" s="50"/>
    </row>
    <row r="189" spans="1:28" ht="15" customHeight="1">
      <c r="A189" s="75">
        <f t="shared" si="338"/>
        <v>175</v>
      </c>
      <c r="B189" s="86">
        <f t="shared" si="236"/>
        <v>45607</v>
      </c>
      <c r="C189" s="75">
        <f t="shared" si="237"/>
        <v>884</v>
      </c>
      <c r="D189" s="76">
        <f t="shared" si="238"/>
        <v>1400</v>
      </c>
      <c r="E189" s="61">
        <f t="shared" si="322"/>
        <v>534</v>
      </c>
      <c r="F189" s="61">
        <f t="shared" si="323"/>
        <v>1144</v>
      </c>
      <c r="G189" s="61">
        <f t="shared" si="324"/>
        <v>1184</v>
      </c>
      <c r="H189" s="42">
        <f t="shared" si="325"/>
        <v>1750</v>
      </c>
      <c r="I189" s="42">
        <f t="shared" si="326"/>
        <v>1140</v>
      </c>
      <c r="J189" s="42">
        <f t="shared" si="327"/>
        <v>1100</v>
      </c>
      <c r="K189" s="42">
        <f t="shared" ref="K189:M189" si="353">K188</f>
        <v>2000</v>
      </c>
      <c r="L189" s="42">
        <f t="shared" si="353"/>
        <v>2000</v>
      </c>
      <c r="M189" s="42">
        <f t="shared" si="353"/>
        <v>2000</v>
      </c>
      <c r="N189" s="42">
        <f t="shared" si="329"/>
        <v>-250</v>
      </c>
      <c r="O189" s="42">
        <f t="shared" si="330"/>
        <v>-860</v>
      </c>
      <c r="P189" s="42">
        <f t="shared" si="331"/>
        <v>-900</v>
      </c>
      <c r="Q189" s="61">
        <f t="shared" ref="Q189:S189" si="354">Q188</f>
        <v>0</v>
      </c>
      <c r="R189" s="61">
        <f t="shared" si="354"/>
        <v>0</v>
      </c>
      <c r="S189" s="61">
        <f t="shared" si="354"/>
        <v>0</v>
      </c>
      <c r="T189" s="58">
        <f t="shared" si="333"/>
        <v>684</v>
      </c>
      <c r="U189" s="83">
        <f t="shared" si="241"/>
        <v>1960</v>
      </c>
      <c r="V189" s="83">
        <f t="shared" si="242"/>
        <v>1600</v>
      </c>
      <c r="W189" s="83">
        <f t="shared" si="243"/>
        <v>1600</v>
      </c>
      <c r="X189" s="58"/>
      <c r="Y189" s="42"/>
      <c r="Z189" s="42"/>
      <c r="AA189" s="42"/>
      <c r="AB189" s="50"/>
    </row>
    <row r="190" spans="1:28" ht="15" customHeight="1">
      <c r="A190" s="75">
        <f t="shared" si="338"/>
        <v>176</v>
      </c>
      <c r="B190" s="86">
        <f t="shared" si="236"/>
        <v>45608</v>
      </c>
      <c r="C190" s="75">
        <f t="shared" si="237"/>
        <v>884</v>
      </c>
      <c r="D190" s="76">
        <f t="shared" si="238"/>
        <v>1398</v>
      </c>
      <c r="E190" s="61">
        <f t="shared" si="322"/>
        <v>532</v>
      </c>
      <c r="F190" s="61">
        <f t="shared" si="323"/>
        <v>1142</v>
      </c>
      <c r="G190" s="61">
        <f t="shared" si="324"/>
        <v>1182</v>
      </c>
      <c r="H190" s="42">
        <f t="shared" si="325"/>
        <v>1750</v>
      </c>
      <c r="I190" s="42">
        <f t="shared" si="326"/>
        <v>1140</v>
      </c>
      <c r="J190" s="42">
        <f t="shared" si="327"/>
        <v>1100</v>
      </c>
      <c r="K190" s="42">
        <f t="shared" ref="K190:M190" si="355">K189</f>
        <v>2000</v>
      </c>
      <c r="L190" s="42">
        <f t="shared" si="355"/>
        <v>2000</v>
      </c>
      <c r="M190" s="42">
        <f t="shared" si="355"/>
        <v>2000</v>
      </c>
      <c r="N190" s="42">
        <f t="shared" si="329"/>
        <v>-250</v>
      </c>
      <c r="O190" s="42">
        <f t="shared" si="330"/>
        <v>-860</v>
      </c>
      <c r="P190" s="42">
        <f t="shared" si="331"/>
        <v>-900</v>
      </c>
      <c r="Q190" s="61">
        <f t="shared" ref="Q190:S190" si="356">Q189</f>
        <v>0</v>
      </c>
      <c r="R190" s="61">
        <f t="shared" si="356"/>
        <v>0</v>
      </c>
      <c r="S190" s="61">
        <f t="shared" si="356"/>
        <v>0</v>
      </c>
      <c r="T190" s="58">
        <f t="shared" si="333"/>
        <v>682</v>
      </c>
      <c r="U190" s="83">
        <f t="shared" si="241"/>
        <v>1960</v>
      </c>
      <c r="V190" s="83">
        <f t="shared" si="242"/>
        <v>1600</v>
      </c>
      <c r="W190" s="83">
        <f t="shared" si="243"/>
        <v>1600</v>
      </c>
      <c r="X190" s="58"/>
      <c r="Y190" s="42"/>
      <c r="Z190" s="42"/>
      <c r="AA190" s="42"/>
      <c r="AB190" s="50"/>
    </row>
    <row r="191" spans="1:28" ht="15" customHeight="1">
      <c r="A191" s="75">
        <f t="shared" si="338"/>
        <v>177</v>
      </c>
      <c r="B191" s="86">
        <f t="shared" si="236"/>
        <v>45609</v>
      </c>
      <c r="C191" s="75">
        <f t="shared" si="237"/>
        <v>884</v>
      </c>
      <c r="D191" s="76">
        <f t="shared" si="238"/>
        <v>1396</v>
      </c>
      <c r="E191" s="61">
        <f t="shared" si="322"/>
        <v>530</v>
      </c>
      <c r="F191" s="61">
        <f t="shared" si="323"/>
        <v>1140</v>
      </c>
      <c r="G191" s="61">
        <f t="shared" si="324"/>
        <v>1180</v>
      </c>
      <c r="H191" s="42">
        <f t="shared" si="325"/>
        <v>1750</v>
      </c>
      <c r="I191" s="42">
        <f t="shared" si="326"/>
        <v>1140</v>
      </c>
      <c r="J191" s="42">
        <f t="shared" si="327"/>
        <v>1100</v>
      </c>
      <c r="K191" s="42">
        <f t="shared" ref="K191:M191" si="357">K190</f>
        <v>2000</v>
      </c>
      <c r="L191" s="42">
        <f t="shared" si="357"/>
        <v>2000</v>
      </c>
      <c r="M191" s="42">
        <f t="shared" si="357"/>
        <v>2000</v>
      </c>
      <c r="N191" s="42">
        <f t="shared" si="329"/>
        <v>-250</v>
      </c>
      <c r="O191" s="42">
        <f t="shared" si="330"/>
        <v>-860</v>
      </c>
      <c r="P191" s="42">
        <f t="shared" si="331"/>
        <v>-900</v>
      </c>
      <c r="Q191" s="61">
        <f t="shared" ref="Q191:S191" si="358">Q190</f>
        <v>0</v>
      </c>
      <c r="R191" s="61">
        <f t="shared" si="358"/>
        <v>0</v>
      </c>
      <c r="S191" s="61">
        <f t="shared" si="358"/>
        <v>0</v>
      </c>
      <c r="T191" s="58">
        <f t="shared" si="333"/>
        <v>680</v>
      </c>
      <c r="U191" s="83">
        <f t="shared" si="241"/>
        <v>1960</v>
      </c>
      <c r="V191" s="83">
        <f t="shared" si="242"/>
        <v>1600</v>
      </c>
      <c r="W191" s="83">
        <f t="shared" si="243"/>
        <v>1600</v>
      </c>
      <c r="X191" s="58"/>
      <c r="Y191" s="42"/>
      <c r="Z191" s="42"/>
      <c r="AA191" s="42"/>
      <c r="AB191" s="50"/>
    </row>
    <row r="192" spans="1:28" ht="15" customHeight="1">
      <c r="A192" s="75">
        <f t="shared" si="338"/>
        <v>178</v>
      </c>
      <c r="B192" s="86">
        <f t="shared" si="236"/>
        <v>45610</v>
      </c>
      <c r="C192" s="75">
        <f t="shared" si="237"/>
        <v>884</v>
      </c>
      <c r="D192" s="76">
        <f t="shared" si="238"/>
        <v>1394</v>
      </c>
      <c r="E192" s="61">
        <f t="shared" si="322"/>
        <v>528</v>
      </c>
      <c r="F192" s="61">
        <f t="shared" si="323"/>
        <v>1138</v>
      </c>
      <c r="G192" s="61">
        <f t="shared" si="324"/>
        <v>1178</v>
      </c>
      <c r="H192" s="42">
        <f t="shared" si="325"/>
        <v>1750</v>
      </c>
      <c r="I192" s="42">
        <f t="shared" si="326"/>
        <v>1140</v>
      </c>
      <c r="J192" s="42">
        <f t="shared" si="327"/>
        <v>1100</v>
      </c>
      <c r="K192" s="42">
        <f t="shared" ref="K192:M192" si="359">K191</f>
        <v>2000</v>
      </c>
      <c r="L192" s="42">
        <f t="shared" si="359"/>
        <v>2000</v>
      </c>
      <c r="M192" s="42">
        <f t="shared" si="359"/>
        <v>2000</v>
      </c>
      <c r="N192" s="42">
        <f t="shared" si="329"/>
        <v>-250</v>
      </c>
      <c r="O192" s="42">
        <f t="shared" si="330"/>
        <v>-860</v>
      </c>
      <c r="P192" s="42">
        <f t="shared" si="331"/>
        <v>-900</v>
      </c>
      <c r="Q192" s="61">
        <f t="shared" ref="Q192:S192" si="360">Q191</f>
        <v>0</v>
      </c>
      <c r="R192" s="61">
        <f t="shared" si="360"/>
        <v>0</v>
      </c>
      <c r="S192" s="61">
        <f t="shared" si="360"/>
        <v>0</v>
      </c>
      <c r="T192" s="58">
        <f t="shared" si="333"/>
        <v>678</v>
      </c>
      <c r="U192" s="83">
        <f t="shared" si="241"/>
        <v>1960</v>
      </c>
      <c r="V192" s="83">
        <f t="shared" si="242"/>
        <v>1600</v>
      </c>
      <c r="W192" s="83">
        <f t="shared" si="243"/>
        <v>1600</v>
      </c>
      <c r="X192" s="58"/>
      <c r="Y192" s="42"/>
      <c r="Z192" s="42"/>
      <c r="AA192" s="42"/>
      <c r="AB192" s="50"/>
    </row>
    <row r="193" spans="1:28" ht="15" customHeight="1">
      <c r="A193" s="75">
        <f t="shared" si="338"/>
        <v>179</v>
      </c>
      <c r="B193" s="86">
        <f t="shared" si="236"/>
        <v>45611</v>
      </c>
      <c r="C193" s="75">
        <f t="shared" si="237"/>
        <v>884</v>
      </c>
      <c r="D193" s="76">
        <f t="shared" si="238"/>
        <v>1392</v>
      </c>
      <c r="E193" s="61">
        <f t="shared" si="322"/>
        <v>526</v>
      </c>
      <c r="F193" s="61">
        <f t="shared" si="323"/>
        <v>1136</v>
      </c>
      <c r="G193" s="61">
        <f t="shared" si="324"/>
        <v>1176</v>
      </c>
      <c r="H193" s="42">
        <f t="shared" si="325"/>
        <v>1750</v>
      </c>
      <c r="I193" s="42">
        <f t="shared" si="326"/>
        <v>1140</v>
      </c>
      <c r="J193" s="42">
        <f t="shared" si="327"/>
        <v>1100</v>
      </c>
      <c r="K193" s="42">
        <f t="shared" ref="K193:M193" si="361">K192</f>
        <v>2000</v>
      </c>
      <c r="L193" s="42">
        <f t="shared" si="361"/>
        <v>2000</v>
      </c>
      <c r="M193" s="42">
        <f t="shared" si="361"/>
        <v>2000</v>
      </c>
      <c r="N193" s="42">
        <f t="shared" si="329"/>
        <v>-250</v>
      </c>
      <c r="O193" s="42">
        <f t="shared" si="330"/>
        <v>-860</v>
      </c>
      <c r="P193" s="42">
        <f t="shared" si="331"/>
        <v>-900</v>
      </c>
      <c r="Q193" s="61">
        <f t="shared" ref="Q193:S193" si="362">Q192</f>
        <v>0</v>
      </c>
      <c r="R193" s="61">
        <f t="shared" si="362"/>
        <v>0</v>
      </c>
      <c r="S193" s="61">
        <f t="shared" si="362"/>
        <v>0</v>
      </c>
      <c r="T193" s="58">
        <f t="shared" si="333"/>
        <v>676</v>
      </c>
      <c r="U193" s="83">
        <f t="shared" si="241"/>
        <v>1960</v>
      </c>
      <c r="V193" s="83">
        <f t="shared" si="242"/>
        <v>1600</v>
      </c>
      <c r="W193" s="83">
        <f t="shared" si="243"/>
        <v>1600</v>
      </c>
      <c r="X193" s="58"/>
      <c r="Y193" s="42"/>
      <c r="Z193" s="42"/>
      <c r="AA193" s="42"/>
      <c r="AB193" s="50"/>
    </row>
    <row r="194" spans="1:28" ht="15" customHeight="1">
      <c r="A194" s="75">
        <f t="shared" si="338"/>
        <v>180</v>
      </c>
      <c r="B194" s="86">
        <f t="shared" si="236"/>
        <v>45612</v>
      </c>
      <c r="C194" s="75">
        <f t="shared" si="237"/>
        <v>884</v>
      </c>
      <c r="D194" s="76">
        <f t="shared" si="238"/>
        <v>1390</v>
      </c>
      <c r="E194" s="61">
        <f t="shared" si="322"/>
        <v>524</v>
      </c>
      <c r="F194" s="61">
        <f t="shared" si="323"/>
        <v>1134</v>
      </c>
      <c r="G194" s="61">
        <f t="shared" si="324"/>
        <v>1174</v>
      </c>
      <c r="H194" s="42">
        <f t="shared" si="325"/>
        <v>1750</v>
      </c>
      <c r="I194" s="42">
        <f t="shared" si="326"/>
        <v>1140</v>
      </c>
      <c r="J194" s="42">
        <f t="shared" si="327"/>
        <v>1100</v>
      </c>
      <c r="K194" s="42">
        <f t="shared" ref="K194:M194" si="363">K193</f>
        <v>2000</v>
      </c>
      <c r="L194" s="42">
        <f t="shared" si="363"/>
        <v>2000</v>
      </c>
      <c r="M194" s="42">
        <f t="shared" si="363"/>
        <v>2000</v>
      </c>
      <c r="N194" s="42">
        <f t="shared" si="329"/>
        <v>-250</v>
      </c>
      <c r="O194" s="42">
        <f t="shared" si="330"/>
        <v>-860</v>
      </c>
      <c r="P194" s="42">
        <f t="shared" si="331"/>
        <v>-900</v>
      </c>
      <c r="Q194" s="61">
        <f t="shared" ref="Q194:S194" si="364">Q193</f>
        <v>0</v>
      </c>
      <c r="R194" s="61">
        <f t="shared" si="364"/>
        <v>0</v>
      </c>
      <c r="S194" s="61">
        <f t="shared" si="364"/>
        <v>0</v>
      </c>
      <c r="T194" s="58">
        <f t="shared" si="333"/>
        <v>674</v>
      </c>
      <c r="U194" s="83">
        <f t="shared" si="241"/>
        <v>1960</v>
      </c>
      <c r="V194" s="83">
        <f t="shared" si="242"/>
        <v>1600</v>
      </c>
      <c r="W194" s="83">
        <f t="shared" si="243"/>
        <v>1600</v>
      </c>
      <c r="X194" s="58"/>
      <c r="Y194" s="42"/>
      <c r="Z194" s="42"/>
      <c r="AA194" s="42"/>
      <c r="AB194" s="50"/>
    </row>
    <row r="195" spans="1:28" ht="15" customHeight="1">
      <c r="A195" s="75">
        <f t="shared" si="338"/>
        <v>181</v>
      </c>
      <c r="B195" s="86">
        <f t="shared" si="236"/>
        <v>45613</v>
      </c>
      <c r="C195" s="75">
        <f t="shared" si="237"/>
        <v>884</v>
      </c>
      <c r="D195" s="76">
        <f t="shared" si="238"/>
        <v>1388</v>
      </c>
      <c r="E195" s="61">
        <f t="shared" si="322"/>
        <v>522</v>
      </c>
      <c r="F195" s="61">
        <f t="shared" si="323"/>
        <v>1132</v>
      </c>
      <c r="G195" s="61">
        <f t="shared" si="324"/>
        <v>1172</v>
      </c>
      <c r="H195" s="42">
        <f t="shared" si="325"/>
        <v>1750</v>
      </c>
      <c r="I195" s="42">
        <f t="shared" si="326"/>
        <v>1140</v>
      </c>
      <c r="J195" s="42">
        <f t="shared" si="327"/>
        <v>1100</v>
      </c>
      <c r="K195" s="42">
        <f t="shared" ref="K195:M195" si="365">K194</f>
        <v>2000</v>
      </c>
      <c r="L195" s="42">
        <f t="shared" si="365"/>
        <v>2000</v>
      </c>
      <c r="M195" s="42">
        <f t="shared" si="365"/>
        <v>2000</v>
      </c>
      <c r="N195" s="42">
        <f t="shared" si="329"/>
        <v>-250</v>
      </c>
      <c r="O195" s="42">
        <f t="shared" si="330"/>
        <v>-860</v>
      </c>
      <c r="P195" s="42">
        <f t="shared" si="331"/>
        <v>-900</v>
      </c>
      <c r="Q195" s="61">
        <f t="shared" ref="Q195:S195" si="366">Q194</f>
        <v>0</v>
      </c>
      <c r="R195" s="61">
        <f t="shared" si="366"/>
        <v>0</v>
      </c>
      <c r="S195" s="61">
        <f t="shared" si="366"/>
        <v>0</v>
      </c>
      <c r="T195" s="58">
        <f t="shared" si="333"/>
        <v>672</v>
      </c>
      <c r="U195" s="83">
        <f t="shared" si="241"/>
        <v>1960</v>
      </c>
      <c r="V195" s="83">
        <f t="shared" si="242"/>
        <v>1600</v>
      </c>
      <c r="W195" s="83">
        <f t="shared" si="243"/>
        <v>1600</v>
      </c>
      <c r="X195" s="58"/>
      <c r="Y195" s="42"/>
      <c r="Z195" s="42"/>
      <c r="AA195" s="42"/>
      <c r="AB195" s="50"/>
    </row>
    <row r="196" spans="1:28" ht="15" customHeight="1">
      <c r="A196" s="75">
        <f t="shared" si="338"/>
        <v>182</v>
      </c>
      <c r="B196" s="86">
        <f t="shared" si="236"/>
        <v>45614</v>
      </c>
      <c r="C196" s="75">
        <f t="shared" si="237"/>
        <v>884</v>
      </c>
      <c r="D196" s="76">
        <f t="shared" si="238"/>
        <v>1386</v>
      </c>
      <c r="E196" s="61">
        <f t="shared" si="322"/>
        <v>520</v>
      </c>
      <c r="F196" s="61">
        <f t="shared" si="323"/>
        <v>1130</v>
      </c>
      <c r="G196" s="61">
        <f t="shared" si="324"/>
        <v>1170</v>
      </c>
      <c r="H196" s="42">
        <f t="shared" si="325"/>
        <v>1750</v>
      </c>
      <c r="I196" s="42">
        <f t="shared" si="326"/>
        <v>1140</v>
      </c>
      <c r="J196" s="42">
        <f t="shared" si="327"/>
        <v>1100</v>
      </c>
      <c r="K196" s="42">
        <f t="shared" ref="K196:M196" si="367">K195</f>
        <v>2000</v>
      </c>
      <c r="L196" s="42">
        <f t="shared" si="367"/>
        <v>2000</v>
      </c>
      <c r="M196" s="42">
        <f t="shared" si="367"/>
        <v>2000</v>
      </c>
      <c r="N196" s="42">
        <f t="shared" si="329"/>
        <v>-250</v>
      </c>
      <c r="O196" s="42">
        <f t="shared" si="330"/>
        <v>-860</v>
      </c>
      <c r="P196" s="42">
        <f t="shared" si="331"/>
        <v>-900</v>
      </c>
      <c r="Q196" s="61">
        <f t="shared" ref="Q196:S196" si="368">Q195</f>
        <v>0</v>
      </c>
      <c r="R196" s="61">
        <f t="shared" si="368"/>
        <v>0</v>
      </c>
      <c r="S196" s="61">
        <f t="shared" si="368"/>
        <v>0</v>
      </c>
      <c r="T196" s="58">
        <f t="shared" si="333"/>
        <v>670</v>
      </c>
      <c r="U196" s="83">
        <f t="shared" si="241"/>
        <v>1960</v>
      </c>
      <c r="V196" s="83">
        <f t="shared" si="242"/>
        <v>1600</v>
      </c>
      <c r="W196" s="83">
        <f t="shared" si="243"/>
        <v>1600</v>
      </c>
      <c r="X196" s="58"/>
      <c r="Y196" s="42"/>
      <c r="Z196" s="42"/>
      <c r="AA196" s="42"/>
      <c r="AB196" s="50"/>
    </row>
    <row r="197" spans="1:28" ht="15" customHeight="1">
      <c r="A197" s="75">
        <f t="shared" si="338"/>
        <v>183</v>
      </c>
      <c r="B197" s="86">
        <f t="shared" si="236"/>
        <v>45615</v>
      </c>
      <c r="C197" s="75">
        <f t="shared" si="237"/>
        <v>884</v>
      </c>
      <c r="D197" s="76">
        <f t="shared" si="238"/>
        <v>1384</v>
      </c>
      <c r="E197" s="61">
        <f t="shared" si="322"/>
        <v>518</v>
      </c>
      <c r="F197" s="61">
        <f t="shared" si="323"/>
        <v>1128</v>
      </c>
      <c r="G197" s="61">
        <f t="shared" si="324"/>
        <v>1168</v>
      </c>
      <c r="H197" s="42">
        <f t="shared" si="325"/>
        <v>1750</v>
      </c>
      <c r="I197" s="42">
        <f t="shared" si="326"/>
        <v>1140</v>
      </c>
      <c r="J197" s="42">
        <f t="shared" si="327"/>
        <v>1100</v>
      </c>
      <c r="K197" s="42">
        <f t="shared" ref="K197:M197" si="369">K196</f>
        <v>2000</v>
      </c>
      <c r="L197" s="42">
        <f t="shared" si="369"/>
        <v>2000</v>
      </c>
      <c r="M197" s="42">
        <f t="shared" si="369"/>
        <v>2000</v>
      </c>
      <c r="N197" s="42">
        <f t="shared" si="329"/>
        <v>-250</v>
      </c>
      <c r="O197" s="42">
        <f t="shared" si="330"/>
        <v>-860</v>
      </c>
      <c r="P197" s="42">
        <f t="shared" si="331"/>
        <v>-900</v>
      </c>
      <c r="Q197" s="61">
        <f t="shared" ref="Q197:S197" si="370">Q196</f>
        <v>0</v>
      </c>
      <c r="R197" s="61">
        <f t="shared" si="370"/>
        <v>0</v>
      </c>
      <c r="S197" s="61">
        <f t="shared" si="370"/>
        <v>0</v>
      </c>
      <c r="T197" s="58">
        <f t="shared" si="333"/>
        <v>668</v>
      </c>
      <c r="U197" s="83">
        <f t="shared" si="241"/>
        <v>1960</v>
      </c>
      <c r="V197" s="83">
        <f t="shared" si="242"/>
        <v>1600</v>
      </c>
      <c r="W197" s="83">
        <f t="shared" si="243"/>
        <v>1600</v>
      </c>
      <c r="X197" s="58"/>
      <c r="Y197" s="42"/>
      <c r="Z197" s="42"/>
      <c r="AA197" s="42"/>
      <c r="AB197" s="50"/>
    </row>
    <row r="198" spans="1:28" ht="15" customHeight="1">
      <c r="A198" s="75">
        <f t="shared" si="338"/>
        <v>184</v>
      </c>
      <c r="B198" s="86">
        <f t="shared" si="236"/>
        <v>45616</v>
      </c>
      <c r="C198" s="75">
        <f t="shared" si="237"/>
        <v>884</v>
      </c>
      <c r="D198" s="76">
        <f t="shared" si="238"/>
        <v>1382</v>
      </c>
      <c r="E198" s="61">
        <f t="shared" si="322"/>
        <v>516</v>
      </c>
      <c r="F198" s="61">
        <f t="shared" si="323"/>
        <v>1126</v>
      </c>
      <c r="G198" s="61">
        <f t="shared" si="324"/>
        <v>1166</v>
      </c>
      <c r="H198" s="42">
        <f t="shared" si="325"/>
        <v>1750</v>
      </c>
      <c r="I198" s="42">
        <f t="shared" si="326"/>
        <v>1140</v>
      </c>
      <c r="J198" s="42">
        <f t="shared" si="327"/>
        <v>1100</v>
      </c>
      <c r="K198" s="42">
        <f t="shared" ref="K198:M198" si="371">K197</f>
        <v>2000</v>
      </c>
      <c r="L198" s="42">
        <f t="shared" si="371"/>
        <v>2000</v>
      </c>
      <c r="M198" s="42">
        <f t="shared" si="371"/>
        <v>2000</v>
      </c>
      <c r="N198" s="42">
        <f t="shared" si="329"/>
        <v>-250</v>
      </c>
      <c r="O198" s="42">
        <f t="shared" si="330"/>
        <v>-860</v>
      </c>
      <c r="P198" s="42">
        <f t="shared" si="331"/>
        <v>-900</v>
      </c>
      <c r="Q198" s="61">
        <f t="shared" ref="Q198:S198" si="372">Q197</f>
        <v>0</v>
      </c>
      <c r="R198" s="61">
        <f t="shared" si="372"/>
        <v>0</v>
      </c>
      <c r="S198" s="61">
        <f t="shared" si="372"/>
        <v>0</v>
      </c>
      <c r="T198" s="58">
        <f t="shared" si="333"/>
        <v>666</v>
      </c>
      <c r="U198" s="83">
        <f t="shared" si="241"/>
        <v>1960</v>
      </c>
      <c r="V198" s="83">
        <f t="shared" si="242"/>
        <v>1600</v>
      </c>
      <c r="W198" s="83">
        <f t="shared" si="243"/>
        <v>1600</v>
      </c>
      <c r="X198" s="58"/>
      <c r="Y198" s="42"/>
      <c r="Z198" s="42"/>
      <c r="AA198" s="42"/>
      <c r="AB198" s="50"/>
    </row>
    <row r="199" spans="1:28" ht="15" customHeight="1">
      <c r="A199" s="75">
        <f t="shared" si="338"/>
        <v>185</v>
      </c>
      <c r="B199" s="86">
        <f t="shared" si="236"/>
        <v>45617</v>
      </c>
      <c r="C199" s="75">
        <f t="shared" si="237"/>
        <v>884</v>
      </c>
      <c r="D199" s="76">
        <f t="shared" si="238"/>
        <v>1380</v>
      </c>
      <c r="E199" s="61">
        <f t="shared" si="322"/>
        <v>514</v>
      </c>
      <c r="F199" s="61">
        <f t="shared" si="323"/>
        <v>1124</v>
      </c>
      <c r="G199" s="61">
        <f t="shared" si="324"/>
        <v>1164</v>
      </c>
      <c r="H199" s="42">
        <f t="shared" si="325"/>
        <v>1750</v>
      </c>
      <c r="I199" s="42">
        <f t="shared" si="326"/>
        <v>1140</v>
      </c>
      <c r="J199" s="42">
        <f t="shared" si="327"/>
        <v>1100</v>
      </c>
      <c r="K199" s="42">
        <f t="shared" ref="K199:M199" si="373">K198</f>
        <v>2000</v>
      </c>
      <c r="L199" s="42">
        <f t="shared" si="373"/>
        <v>2000</v>
      </c>
      <c r="M199" s="42">
        <f t="shared" si="373"/>
        <v>2000</v>
      </c>
      <c r="N199" s="42">
        <f t="shared" si="329"/>
        <v>-250</v>
      </c>
      <c r="O199" s="42">
        <f t="shared" si="330"/>
        <v>-860</v>
      </c>
      <c r="P199" s="42">
        <f t="shared" si="331"/>
        <v>-900</v>
      </c>
      <c r="Q199" s="61">
        <f t="shared" ref="Q199:S199" si="374">Q198</f>
        <v>0</v>
      </c>
      <c r="R199" s="61">
        <f t="shared" si="374"/>
        <v>0</v>
      </c>
      <c r="S199" s="61">
        <f t="shared" si="374"/>
        <v>0</v>
      </c>
      <c r="T199" s="58">
        <f t="shared" si="333"/>
        <v>664</v>
      </c>
      <c r="U199" s="83">
        <f t="shared" si="241"/>
        <v>1960</v>
      </c>
      <c r="V199" s="83">
        <f t="shared" si="242"/>
        <v>1600</v>
      </c>
      <c r="W199" s="83">
        <f t="shared" si="243"/>
        <v>1600</v>
      </c>
      <c r="X199" s="58"/>
      <c r="Y199" s="42"/>
      <c r="Z199" s="42"/>
      <c r="AA199" s="42"/>
      <c r="AB199" s="50"/>
    </row>
    <row r="200" spans="1:28" ht="15" customHeight="1">
      <c r="A200" s="75">
        <f t="shared" si="338"/>
        <v>186</v>
      </c>
      <c r="B200" s="86">
        <f t="shared" si="236"/>
        <v>45618</v>
      </c>
      <c r="C200" s="75">
        <f t="shared" si="237"/>
        <v>884</v>
      </c>
      <c r="D200" s="76">
        <f t="shared" si="238"/>
        <v>1378</v>
      </c>
      <c r="E200" s="61">
        <f t="shared" si="322"/>
        <v>512</v>
      </c>
      <c r="F200" s="61">
        <f t="shared" si="323"/>
        <v>1122</v>
      </c>
      <c r="G200" s="61">
        <f t="shared" si="324"/>
        <v>1162</v>
      </c>
      <c r="H200" s="42">
        <f t="shared" si="325"/>
        <v>1750</v>
      </c>
      <c r="I200" s="42">
        <f t="shared" si="326"/>
        <v>1140</v>
      </c>
      <c r="J200" s="42">
        <f t="shared" si="327"/>
        <v>1100</v>
      </c>
      <c r="K200" s="42">
        <f t="shared" ref="K200:M200" si="375">K199</f>
        <v>2000</v>
      </c>
      <c r="L200" s="42">
        <f t="shared" si="375"/>
        <v>2000</v>
      </c>
      <c r="M200" s="42">
        <f t="shared" si="375"/>
        <v>2000</v>
      </c>
      <c r="N200" s="42">
        <f t="shared" si="329"/>
        <v>-250</v>
      </c>
      <c r="O200" s="42">
        <f t="shared" si="330"/>
        <v>-860</v>
      </c>
      <c r="P200" s="42">
        <f t="shared" si="331"/>
        <v>-900</v>
      </c>
      <c r="Q200" s="61">
        <f t="shared" ref="Q200:S200" si="376">Q199</f>
        <v>0</v>
      </c>
      <c r="R200" s="61">
        <f t="shared" si="376"/>
        <v>0</v>
      </c>
      <c r="S200" s="61">
        <f t="shared" si="376"/>
        <v>0</v>
      </c>
      <c r="T200" s="58">
        <f t="shared" si="333"/>
        <v>662</v>
      </c>
      <c r="U200" s="83">
        <f t="shared" si="241"/>
        <v>1960</v>
      </c>
      <c r="V200" s="83">
        <f t="shared" si="242"/>
        <v>1600</v>
      </c>
      <c r="W200" s="83">
        <f t="shared" si="243"/>
        <v>1600</v>
      </c>
      <c r="X200" s="58"/>
      <c r="Y200" s="42"/>
      <c r="Z200" s="42"/>
      <c r="AA200" s="42"/>
      <c r="AB200" s="50"/>
    </row>
    <row r="201" spans="1:28" ht="15" customHeight="1">
      <c r="A201" s="75">
        <f t="shared" si="338"/>
        <v>187</v>
      </c>
      <c r="B201" s="86">
        <f t="shared" si="236"/>
        <v>45619</v>
      </c>
      <c r="C201" s="75">
        <f t="shared" si="237"/>
        <v>884</v>
      </c>
      <c r="D201" s="76">
        <f t="shared" si="238"/>
        <v>1376</v>
      </c>
      <c r="E201" s="61">
        <f t="shared" si="322"/>
        <v>510</v>
      </c>
      <c r="F201" s="61">
        <f t="shared" si="323"/>
        <v>1120</v>
      </c>
      <c r="G201" s="61">
        <f t="shared" si="324"/>
        <v>1160</v>
      </c>
      <c r="H201" s="42">
        <f t="shared" si="325"/>
        <v>1750</v>
      </c>
      <c r="I201" s="42">
        <f t="shared" si="326"/>
        <v>1140</v>
      </c>
      <c r="J201" s="42">
        <f t="shared" si="327"/>
        <v>1100</v>
      </c>
      <c r="K201" s="42">
        <f t="shared" ref="K201:M201" si="377">K200</f>
        <v>2000</v>
      </c>
      <c r="L201" s="42">
        <f t="shared" si="377"/>
        <v>2000</v>
      </c>
      <c r="M201" s="42">
        <f t="shared" si="377"/>
        <v>2000</v>
      </c>
      <c r="N201" s="42">
        <f t="shared" si="329"/>
        <v>-250</v>
      </c>
      <c r="O201" s="42">
        <f t="shared" si="330"/>
        <v>-860</v>
      </c>
      <c r="P201" s="42">
        <f t="shared" si="331"/>
        <v>-900</v>
      </c>
      <c r="Q201" s="61">
        <f t="shared" ref="Q201:S201" si="378">Q200</f>
        <v>0</v>
      </c>
      <c r="R201" s="61">
        <f t="shared" si="378"/>
        <v>0</v>
      </c>
      <c r="S201" s="61">
        <f t="shared" si="378"/>
        <v>0</v>
      </c>
      <c r="T201" s="58">
        <f t="shared" si="333"/>
        <v>660</v>
      </c>
      <c r="U201" s="83">
        <f t="shared" si="241"/>
        <v>1960</v>
      </c>
      <c r="V201" s="83">
        <f t="shared" si="242"/>
        <v>1600</v>
      </c>
      <c r="W201" s="83">
        <f t="shared" si="243"/>
        <v>1600</v>
      </c>
      <c r="X201" s="58"/>
      <c r="Y201" s="42"/>
      <c r="Z201" s="42"/>
      <c r="AA201" s="42"/>
      <c r="AB201" s="50"/>
    </row>
    <row r="202" spans="1:28" ht="15" customHeight="1">
      <c r="A202" s="75">
        <f t="shared" si="338"/>
        <v>188</v>
      </c>
      <c r="B202" s="86">
        <f t="shared" si="236"/>
        <v>45620</v>
      </c>
      <c r="C202" s="75">
        <f t="shared" si="237"/>
        <v>884</v>
      </c>
      <c r="D202" s="76">
        <f t="shared" si="238"/>
        <v>1374</v>
      </c>
      <c r="E202" s="61">
        <f t="shared" si="322"/>
        <v>508</v>
      </c>
      <c r="F202" s="61">
        <f t="shared" si="323"/>
        <v>1118</v>
      </c>
      <c r="G202" s="61">
        <f t="shared" si="324"/>
        <v>1158</v>
      </c>
      <c r="H202" s="42">
        <f t="shared" si="325"/>
        <v>1750</v>
      </c>
      <c r="I202" s="42">
        <f t="shared" si="326"/>
        <v>1140</v>
      </c>
      <c r="J202" s="42">
        <f t="shared" si="327"/>
        <v>1100</v>
      </c>
      <c r="K202" s="42">
        <f t="shared" ref="K202:M202" si="379">K201</f>
        <v>2000</v>
      </c>
      <c r="L202" s="42">
        <f t="shared" si="379"/>
        <v>2000</v>
      </c>
      <c r="M202" s="42">
        <f t="shared" si="379"/>
        <v>2000</v>
      </c>
      <c r="N202" s="42">
        <f t="shared" si="329"/>
        <v>-250</v>
      </c>
      <c r="O202" s="42">
        <f t="shared" si="330"/>
        <v>-860</v>
      </c>
      <c r="P202" s="42">
        <f t="shared" si="331"/>
        <v>-900</v>
      </c>
      <c r="Q202" s="61">
        <f t="shared" ref="Q202:S202" si="380">Q201</f>
        <v>0</v>
      </c>
      <c r="R202" s="61">
        <f t="shared" si="380"/>
        <v>0</v>
      </c>
      <c r="S202" s="61">
        <f t="shared" si="380"/>
        <v>0</v>
      </c>
      <c r="T202" s="58">
        <f t="shared" si="333"/>
        <v>658</v>
      </c>
      <c r="U202" s="83">
        <f t="shared" si="241"/>
        <v>1960</v>
      </c>
      <c r="V202" s="83">
        <f t="shared" si="242"/>
        <v>1600</v>
      </c>
      <c r="W202" s="83">
        <f t="shared" si="243"/>
        <v>1600</v>
      </c>
      <c r="X202" s="58"/>
      <c r="Y202" s="42"/>
      <c r="Z202" s="42"/>
      <c r="AA202" s="42"/>
      <c r="AB202" s="50"/>
    </row>
    <row r="203" spans="1:28" ht="15" customHeight="1">
      <c r="A203" s="75">
        <f t="shared" si="338"/>
        <v>189</v>
      </c>
      <c r="B203" s="86">
        <f t="shared" si="236"/>
        <v>45621</v>
      </c>
      <c r="C203" s="75">
        <f t="shared" si="237"/>
        <v>884</v>
      </c>
      <c r="D203" s="76">
        <f t="shared" si="238"/>
        <v>1372</v>
      </c>
      <c r="E203" s="61">
        <f t="shared" si="322"/>
        <v>506</v>
      </c>
      <c r="F203" s="61">
        <f t="shared" si="323"/>
        <v>1116</v>
      </c>
      <c r="G203" s="61">
        <f t="shared" si="324"/>
        <v>1156</v>
      </c>
      <c r="H203" s="42">
        <f t="shared" si="325"/>
        <v>1750</v>
      </c>
      <c r="I203" s="42">
        <f t="shared" si="326"/>
        <v>1140</v>
      </c>
      <c r="J203" s="42">
        <f t="shared" si="327"/>
        <v>1100</v>
      </c>
      <c r="K203" s="42">
        <f t="shared" ref="K203:M203" si="381">K202</f>
        <v>2000</v>
      </c>
      <c r="L203" s="42">
        <f t="shared" si="381"/>
        <v>2000</v>
      </c>
      <c r="M203" s="42">
        <f t="shared" si="381"/>
        <v>2000</v>
      </c>
      <c r="N203" s="42">
        <f t="shared" si="329"/>
        <v>-250</v>
      </c>
      <c r="O203" s="42">
        <f t="shared" si="330"/>
        <v>-860</v>
      </c>
      <c r="P203" s="42">
        <f t="shared" si="331"/>
        <v>-900</v>
      </c>
      <c r="Q203" s="61">
        <f t="shared" ref="Q203:S203" si="382">Q202</f>
        <v>0</v>
      </c>
      <c r="R203" s="61">
        <f t="shared" si="382"/>
        <v>0</v>
      </c>
      <c r="S203" s="61">
        <f t="shared" si="382"/>
        <v>0</v>
      </c>
      <c r="T203" s="58">
        <f t="shared" si="333"/>
        <v>656</v>
      </c>
      <c r="U203" s="83">
        <f t="shared" si="241"/>
        <v>1960</v>
      </c>
      <c r="V203" s="83">
        <f t="shared" si="242"/>
        <v>1600</v>
      </c>
      <c r="W203" s="83">
        <f t="shared" si="243"/>
        <v>1600</v>
      </c>
      <c r="X203" s="58"/>
      <c r="Y203" s="42"/>
      <c r="Z203" s="42"/>
      <c r="AA203" s="42"/>
      <c r="AB203" s="50"/>
    </row>
    <row r="204" spans="1:28" ht="15" customHeight="1">
      <c r="A204" s="75">
        <f t="shared" si="338"/>
        <v>190</v>
      </c>
      <c r="B204" s="86">
        <f t="shared" si="236"/>
        <v>45622</v>
      </c>
      <c r="C204" s="75">
        <f t="shared" si="237"/>
        <v>884</v>
      </c>
      <c r="D204" s="76">
        <f t="shared" si="238"/>
        <v>1370</v>
      </c>
      <c r="E204" s="61">
        <f t="shared" si="322"/>
        <v>504</v>
      </c>
      <c r="F204" s="61">
        <f t="shared" si="323"/>
        <v>1114</v>
      </c>
      <c r="G204" s="61">
        <f t="shared" si="324"/>
        <v>1154</v>
      </c>
      <c r="H204" s="42">
        <f t="shared" si="325"/>
        <v>1750</v>
      </c>
      <c r="I204" s="42">
        <f t="shared" si="326"/>
        <v>1140</v>
      </c>
      <c r="J204" s="42">
        <f t="shared" si="327"/>
        <v>1100</v>
      </c>
      <c r="K204" s="42">
        <f t="shared" ref="K204:M204" si="383">K203</f>
        <v>2000</v>
      </c>
      <c r="L204" s="42">
        <f t="shared" si="383"/>
        <v>2000</v>
      </c>
      <c r="M204" s="42">
        <f t="shared" si="383"/>
        <v>2000</v>
      </c>
      <c r="N204" s="42">
        <f t="shared" si="329"/>
        <v>-250</v>
      </c>
      <c r="O204" s="42">
        <f t="shared" si="330"/>
        <v>-860</v>
      </c>
      <c r="P204" s="42">
        <f t="shared" si="331"/>
        <v>-900</v>
      </c>
      <c r="Q204" s="61">
        <f t="shared" ref="Q204:S204" si="384">Q203</f>
        <v>0</v>
      </c>
      <c r="R204" s="61">
        <f t="shared" si="384"/>
        <v>0</v>
      </c>
      <c r="S204" s="61">
        <f t="shared" si="384"/>
        <v>0</v>
      </c>
      <c r="T204" s="58">
        <f t="shared" si="333"/>
        <v>654</v>
      </c>
      <c r="U204" s="83">
        <f t="shared" si="241"/>
        <v>1960</v>
      </c>
      <c r="V204" s="83">
        <f t="shared" si="242"/>
        <v>1600</v>
      </c>
      <c r="W204" s="83">
        <f t="shared" si="243"/>
        <v>1600</v>
      </c>
      <c r="X204" s="58"/>
      <c r="Y204" s="42"/>
      <c r="Z204" s="42"/>
      <c r="AA204" s="42"/>
      <c r="AB204" s="50"/>
    </row>
    <row r="205" spans="1:28" ht="15" customHeight="1">
      <c r="A205" s="75">
        <f t="shared" si="338"/>
        <v>191</v>
      </c>
      <c r="B205" s="86">
        <f t="shared" si="236"/>
        <v>45623</v>
      </c>
      <c r="C205" s="75">
        <f t="shared" si="237"/>
        <v>884</v>
      </c>
      <c r="D205" s="76">
        <f t="shared" si="238"/>
        <v>1368</v>
      </c>
      <c r="E205" s="61">
        <f t="shared" si="322"/>
        <v>502</v>
      </c>
      <c r="F205" s="61">
        <f t="shared" si="323"/>
        <v>1112</v>
      </c>
      <c r="G205" s="61">
        <f t="shared" si="324"/>
        <v>1152</v>
      </c>
      <c r="H205" s="42">
        <f t="shared" si="325"/>
        <v>1750</v>
      </c>
      <c r="I205" s="42">
        <f t="shared" si="326"/>
        <v>1140</v>
      </c>
      <c r="J205" s="42">
        <f t="shared" si="327"/>
        <v>1100</v>
      </c>
      <c r="K205" s="42">
        <f t="shared" ref="K205:M205" si="385">K204</f>
        <v>2000</v>
      </c>
      <c r="L205" s="42">
        <f t="shared" si="385"/>
        <v>2000</v>
      </c>
      <c r="M205" s="42">
        <f t="shared" si="385"/>
        <v>2000</v>
      </c>
      <c r="N205" s="42">
        <f t="shared" si="329"/>
        <v>-250</v>
      </c>
      <c r="O205" s="42">
        <f t="shared" si="330"/>
        <v>-860</v>
      </c>
      <c r="P205" s="42">
        <f t="shared" si="331"/>
        <v>-900</v>
      </c>
      <c r="Q205" s="61">
        <f t="shared" ref="Q205:S205" si="386">Q204</f>
        <v>0</v>
      </c>
      <c r="R205" s="61">
        <f t="shared" si="386"/>
        <v>0</v>
      </c>
      <c r="S205" s="61">
        <f t="shared" si="386"/>
        <v>0</v>
      </c>
      <c r="T205" s="58">
        <f t="shared" si="333"/>
        <v>652</v>
      </c>
      <c r="U205" s="83">
        <f t="shared" si="241"/>
        <v>1960</v>
      </c>
      <c r="V205" s="83">
        <f t="shared" si="242"/>
        <v>1600</v>
      </c>
      <c r="W205" s="83">
        <f t="shared" si="243"/>
        <v>1600</v>
      </c>
      <c r="X205" s="58"/>
      <c r="Y205" s="42"/>
      <c r="Z205" s="42"/>
      <c r="AA205" s="42"/>
      <c r="AB205" s="50"/>
    </row>
    <row r="206" spans="1:28" ht="15" customHeight="1">
      <c r="A206" s="75">
        <f t="shared" si="338"/>
        <v>192</v>
      </c>
      <c r="B206" s="86">
        <f t="shared" si="236"/>
        <v>45624</v>
      </c>
      <c r="C206" s="75">
        <f t="shared" si="237"/>
        <v>884</v>
      </c>
      <c r="D206" s="76">
        <f t="shared" si="238"/>
        <v>1366</v>
      </c>
      <c r="E206" s="61">
        <f t="shared" si="322"/>
        <v>500</v>
      </c>
      <c r="F206" s="61">
        <f t="shared" si="323"/>
        <v>1110</v>
      </c>
      <c r="G206" s="61">
        <f t="shared" si="324"/>
        <v>1150</v>
      </c>
      <c r="H206" s="42">
        <f t="shared" si="325"/>
        <v>1750</v>
      </c>
      <c r="I206" s="42">
        <f t="shared" si="326"/>
        <v>1140</v>
      </c>
      <c r="J206" s="42">
        <f t="shared" si="327"/>
        <v>1100</v>
      </c>
      <c r="K206" s="42">
        <f t="shared" ref="K206:M206" si="387">K205</f>
        <v>2000</v>
      </c>
      <c r="L206" s="42">
        <f t="shared" si="387"/>
        <v>2000</v>
      </c>
      <c r="M206" s="42">
        <f t="shared" si="387"/>
        <v>2000</v>
      </c>
      <c r="N206" s="42">
        <f t="shared" si="329"/>
        <v>-250</v>
      </c>
      <c r="O206" s="42">
        <f t="shared" si="330"/>
        <v>-860</v>
      </c>
      <c r="P206" s="42">
        <f t="shared" si="331"/>
        <v>-900</v>
      </c>
      <c r="Q206" s="61">
        <f t="shared" ref="Q206:S206" si="388">Q205</f>
        <v>0</v>
      </c>
      <c r="R206" s="61">
        <f t="shared" si="388"/>
        <v>0</v>
      </c>
      <c r="S206" s="61">
        <f t="shared" si="388"/>
        <v>0</v>
      </c>
      <c r="T206" s="58">
        <f t="shared" si="333"/>
        <v>650</v>
      </c>
      <c r="U206" s="83">
        <f t="shared" si="241"/>
        <v>1960</v>
      </c>
      <c r="V206" s="83">
        <f t="shared" si="242"/>
        <v>1600</v>
      </c>
      <c r="W206" s="83">
        <f t="shared" si="243"/>
        <v>1600</v>
      </c>
      <c r="X206" s="58"/>
      <c r="Y206" s="42"/>
      <c r="Z206" s="42"/>
      <c r="AA206" s="42"/>
      <c r="AB206" s="50"/>
    </row>
    <row r="207" spans="1:28" ht="15" customHeight="1">
      <c r="A207" s="75">
        <f t="shared" si="338"/>
        <v>193</v>
      </c>
      <c r="B207" s="86">
        <f t="shared" si="236"/>
        <v>45625</v>
      </c>
      <c r="C207" s="75">
        <f t="shared" si="237"/>
        <v>884</v>
      </c>
      <c r="D207" s="76">
        <f t="shared" si="238"/>
        <v>1364</v>
      </c>
      <c r="E207" s="61">
        <f t="shared" si="322"/>
        <v>498</v>
      </c>
      <c r="F207" s="61">
        <f t="shared" si="323"/>
        <v>1108</v>
      </c>
      <c r="G207" s="61">
        <f t="shared" si="324"/>
        <v>1148</v>
      </c>
      <c r="H207" s="42">
        <f t="shared" si="325"/>
        <v>1750</v>
      </c>
      <c r="I207" s="42">
        <f t="shared" si="326"/>
        <v>1140</v>
      </c>
      <c r="J207" s="42">
        <f t="shared" si="327"/>
        <v>1100</v>
      </c>
      <c r="K207" s="42">
        <f t="shared" ref="K207:M207" si="389">K206</f>
        <v>2000</v>
      </c>
      <c r="L207" s="42">
        <f t="shared" si="389"/>
        <v>2000</v>
      </c>
      <c r="M207" s="42">
        <f t="shared" si="389"/>
        <v>2000</v>
      </c>
      <c r="N207" s="42">
        <f t="shared" si="329"/>
        <v>-250</v>
      </c>
      <c r="O207" s="42">
        <f t="shared" si="330"/>
        <v>-860</v>
      </c>
      <c r="P207" s="42">
        <f t="shared" si="331"/>
        <v>-900</v>
      </c>
      <c r="Q207" s="61">
        <f t="shared" ref="Q207:S207" si="390">Q206</f>
        <v>0</v>
      </c>
      <c r="R207" s="61">
        <f t="shared" si="390"/>
        <v>0</v>
      </c>
      <c r="S207" s="61">
        <f t="shared" si="390"/>
        <v>0</v>
      </c>
      <c r="T207" s="58">
        <f t="shared" si="333"/>
        <v>648</v>
      </c>
      <c r="U207" s="83">
        <f t="shared" si="241"/>
        <v>1960</v>
      </c>
      <c r="V207" s="83">
        <f t="shared" si="242"/>
        <v>1600</v>
      </c>
      <c r="W207" s="83">
        <f t="shared" si="243"/>
        <v>1600</v>
      </c>
      <c r="X207" s="58"/>
      <c r="Y207" s="42"/>
      <c r="Z207" s="42"/>
      <c r="AA207" s="42"/>
      <c r="AB207" s="50"/>
    </row>
    <row r="208" spans="1:28" ht="15" customHeight="1">
      <c r="A208" s="75">
        <f t="shared" si="338"/>
        <v>194</v>
      </c>
      <c r="B208" s="86">
        <f t="shared" ref="B208:B239" si="391">B207+1</f>
        <v>45626</v>
      </c>
      <c r="C208" s="75">
        <f t="shared" ref="C208:C239" si="392">C207</f>
        <v>884</v>
      </c>
      <c r="D208" s="76">
        <f t="shared" ref="D208:D239" si="393">D207-2</f>
        <v>1362</v>
      </c>
      <c r="E208" s="61">
        <f t="shared" si="322"/>
        <v>496</v>
      </c>
      <c r="F208" s="61">
        <f t="shared" si="323"/>
        <v>1106</v>
      </c>
      <c r="G208" s="61">
        <f t="shared" si="324"/>
        <v>1146</v>
      </c>
      <c r="H208" s="42">
        <f t="shared" si="325"/>
        <v>1750</v>
      </c>
      <c r="I208" s="42">
        <f t="shared" si="326"/>
        <v>1140</v>
      </c>
      <c r="J208" s="42">
        <f t="shared" si="327"/>
        <v>1100</v>
      </c>
      <c r="K208" s="42">
        <f t="shared" ref="K208:M208" si="394">K207</f>
        <v>2000</v>
      </c>
      <c r="L208" s="42">
        <f t="shared" si="394"/>
        <v>2000</v>
      </c>
      <c r="M208" s="42">
        <f t="shared" si="394"/>
        <v>2000</v>
      </c>
      <c r="N208" s="42">
        <f t="shared" si="329"/>
        <v>-250</v>
      </c>
      <c r="O208" s="42">
        <f t="shared" si="330"/>
        <v>-860</v>
      </c>
      <c r="P208" s="42">
        <f t="shared" si="331"/>
        <v>-900</v>
      </c>
      <c r="Q208" s="61">
        <f t="shared" ref="Q208:S208" si="395">Q207</f>
        <v>0</v>
      </c>
      <c r="R208" s="61">
        <f t="shared" si="395"/>
        <v>0</v>
      </c>
      <c r="S208" s="61">
        <f t="shared" si="395"/>
        <v>0</v>
      </c>
      <c r="T208" s="58">
        <f t="shared" si="333"/>
        <v>646</v>
      </c>
      <c r="U208" s="83">
        <f t="shared" ref="U208:U239" si="396">U207+$X208*1000-Q208</f>
        <v>1960</v>
      </c>
      <c r="V208" s="83">
        <f t="shared" ref="V208:V239" si="397">V207+$X208*1000-R208</f>
        <v>1600</v>
      </c>
      <c r="W208" s="83">
        <f t="shared" ref="W208:W239" si="398">W207+$X208*1000-S208</f>
        <v>1600</v>
      </c>
      <c r="X208" s="58"/>
      <c r="Y208" s="42"/>
      <c r="Z208" s="42"/>
      <c r="AA208" s="42"/>
      <c r="AB208" s="50"/>
    </row>
    <row r="209" spans="1:28" ht="15" customHeight="1">
      <c r="A209" s="75">
        <f t="shared" si="338"/>
        <v>195</v>
      </c>
      <c r="B209" s="86">
        <f t="shared" si="391"/>
        <v>45627</v>
      </c>
      <c r="C209" s="75">
        <f t="shared" si="392"/>
        <v>884</v>
      </c>
      <c r="D209" s="76">
        <f t="shared" si="393"/>
        <v>1360</v>
      </c>
      <c r="E209" s="61">
        <f t="shared" si="322"/>
        <v>494</v>
      </c>
      <c r="F209" s="61">
        <f t="shared" si="323"/>
        <v>1104</v>
      </c>
      <c r="G209" s="61">
        <f t="shared" si="324"/>
        <v>1144</v>
      </c>
      <c r="H209" s="42">
        <f t="shared" si="325"/>
        <v>1750</v>
      </c>
      <c r="I209" s="42">
        <f t="shared" si="326"/>
        <v>1140</v>
      </c>
      <c r="J209" s="42">
        <f t="shared" si="327"/>
        <v>1100</v>
      </c>
      <c r="K209" s="42">
        <f t="shared" ref="K209:M209" si="399">K208</f>
        <v>2000</v>
      </c>
      <c r="L209" s="42">
        <f t="shared" si="399"/>
        <v>2000</v>
      </c>
      <c r="M209" s="42">
        <f t="shared" si="399"/>
        <v>2000</v>
      </c>
      <c r="N209" s="42">
        <f t="shared" si="329"/>
        <v>-250</v>
      </c>
      <c r="O209" s="42">
        <f t="shared" si="330"/>
        <v>-860</v>
      </c>
      <c r="P209" s="42">
        <f t="shared" si="331"/>
        <v>-900</v>
      </c>
      <c r="Q209" s="61">
        <f t="shared" ref="Q209:S209" si="400">Q208</f>
        <v>0</v>
      </c>
      <c r="R209" s="61">
        <f t="shared" si="400"/>
        <v>0</v>
      </c>
      <c r="S209" s="61">
        <f t="shared" si="400"/>
        <v>0</v>
      </c>
      <c r="T209" s="58">
        <f t="shared" si="333"/>
        <v>644</v>
      </c>
      <c r="U209" s="83">
        <f t="shared" si="396"/>
        <v>1960</v>
      </c>
      <c r="V209" s="83">
        <f t="shared" si="397"/>
        <v>1600</v>
      </c>
      <c r="W209" s="83">
        <f t="shared" si="398"/>
        <v>1600</v>
      </c>
      <c r="X209" s="58"/>
      <c r="Y209" s="42"/>
      <c r="Z209" s="42"/>
      <c r="AA209" s="42"/>
      <c r="AB209" s="50"/>
    </row>
    <row r="210" spans="1:28" ht="15" customHeight="1">
      <c r="A210" s="75">
        <f t="shared" si="338"/>
        <v>196</v>
      </c>
      <c r="B210" s="86">
        <f t="shared" si="391"/>
        <v>45628</v>
      </c>
      <c r="C210" s="75">
        <f t="shared" si="392"/>
        <v>884</v>
      </c>
      <c r="D210" s="76">
        <f t="shared" si="393"/>
        <v>1358</v>
      </c>
      <c r="E210" s="61">
        <f t="shared" si="322"/>
        <v>492</v>
      </c>
      <c r="F210" s="61">
        <f t="shared" si="323"/>
        <v>1102</v>
      </c>
      <c r="G210" s="61">
        <f t="shared" si="324"/>
        <v>1142</v>
      </c>
      <c r="H210" s="42">
        <f t="shared" si="325"/>
        <v>1750</v>
      </c>
      <c r="I210" s="42">
        <f t="shared" si="326"/>
        <v>1140</v>
      </c>
      <c r="J210" s="42">
        <f t="shared" si="327"/>
        <v>1100</v>
      </c>
      <c r="K210" s="42">
        <f t="shared" ref="K210:M210" si="401">K209</f>
        <v>2000</v>
      </c>
      <c r="L210" s="42">
        <f t="shared" si="401"/>
        <v>2000</v>
      </c>
      <c r="M210" s="42">
        <f t="shared" si="401"/>
        <v>2000</v>
      </c>
      <c r="N210" s="42">
        <f t="shared" si="329"/>
        <v>-250</v>
      </c>
      <c r="O210" s="42">
        <f t="shared" si="330"/>
        <v>-860</v>
      </c>
      <c r="P210" s="42">
        <f t="shared" si="331"/>
        <v>-900</v>
      </c>
      <c r="Q210" s="61">
        <f t="shared" ref="Q210:S210" si="402">Q209</f>
        <v>0</v>
      </c>
      <c r="R210" s="61">
        <f t="shared" si="402"/>
        <v>0</v>
      </c>
      <c r="S210" s="61">
        <f t="shared" si="402"/>
        <v>0</v>
      </c>
      <c r="T210" s="58">
        <f t="shared" si="333"/>
        <v>642</v>
      </c>
      <c r="U210" s="83">
        <f t="shared" si="396"/>
        <v>1960</v>
      </c>
      <c r="V210" s="83">
        <f t="shared" si="397"/>
        <v>1600</v>
      </c>
      <c r="W210" s="83">
        <f t="shared" si="398"/>
        <v>1600</v>
      </c>
      <c r="X210" s="58"/>
      <c r="Y210" s="42"/>
      <c r="Z210" s="42"/>
      <c r="AA210" s="42"/>
      <c r="AB210" s="50"/>
    </row>
    <row r="211" spans="1:28" ht="15" customHeight="1">
      <c r="A211" s="75">
        <f t="shared" si="338"/>
        <v>197</v>
      </c>
      <c r="B211" s="86">
        <f t="shared" si="391"/>
        <v>45629</v>
      </c>
      <c r="C211" s="75">
        <f t="shared" si="392"/>
        <v>884</v>
      </c>
      <c r="D211" s="76">
        <f t="shared" si="393"/>
        <v>1356</v>
      </c>
      <c r="E211" s="61">
        <f t="shared" si="322"/>
        <v>490</v>
      </c>
      <c r="F211" s="61">
        <f t="shared" si="323"/>
        <v>1100</v>
      </c>
      <c r="G211" s="61">
        <f t="shared" si="324"/>
        <v>1140</v>
      </c>
      <c r="H211" s="42">
        <f t="shared" si="325"/>
        <v>1750</v>
      </c>
      <c r="I211" s="42">
        <f t="shared" si="326"/>
        <v>1140</v>
      </c>
      <c r="J211" s="42">
        <f t="shared" si="327"/>
        <v>1100</v>
      </c>
      <c r="K211" s="42">
        <f t="shared" ref="K211:M211" si="403">K210</f>
        <v>2000</v>
      </c>
      <c r="L211" s="42">
        <f t="shared" si="403"/>
        <v>2000</v>
      </c>
      <c r="M211" s="42">
        <f t="shared" si="403"/>
        <v>2000</v>
      </c>
      <c r="N211" s="42">
        <f t="shared" si="329"/>
        <v>-250</v>
      </c>
      <c r="O211" s="42">
        <f t="shared" si="330"/>
        <v>-860</v>
      </c>
      <c r="P211" s="42">
        <f t="shared" si="331"/>
        <v>-900</v>
      </c>
      <c r="Q211" s="61">
        <f t="shared" ref="Q211:S211" si="404">Q210</f>
        <v>0</v>
      </c>
      <c r="R211" s="61">
        <f t="shared" si="404"/>
        <v>0</v>
      </c>
      <c r="S211" s="61">
        <f t="shared" si="404"/>
        <v>0</v>
      </c>
      <c r="T211" s="58">
        <f t="shared" si="333"/>
        <v>640</v>
      </c>
      <c r="U211" s="83">
        <f t="shared" si="396"/>
        <v>1960</v>
      </c>
      <c r="V211" s="83">
        <f t="shared" si="397"/>
        <v>1600</v>
      </c>
      <c r="W211" s="83">
        <f t="shared" si="398"/>
        <v>1600</v>
      </c>
      <c r="X211" s="58"/>
      <c r="Y211" s="42"/>
      <c r="Z211" s="42"/>
      <c r="AA211" s="42"/>
      <c r="AB211" s="50"/>
    </row>
    <row r="212" spans="1:28" ht="15" customHeight="1">
      <c r="A212" s="75">
        <f t="shared" si="338"/>
        <v>198</v>
      </c>
      <c r="B212" s="86">
        <f t="shared" si="391"/>
        <v>45630</v>
      </c>
      <c r="C212" s="75">
        <f t="shared" si="392"/>
        <v>884</v>
      </c>
      <c r="D212" s="76">
        <f t="shared" si="393"/>
        <v>1354</v>
      </c>
      <c r="E212" s="61">
        <f t="shared" si="322"/>
        <v>488</v>
      </c>
      <c r="F212" s="61">
        <f t="shared" si="323"/>
        <v>1098</v>
      </c>
      <c r="G212" s="61">
        <f t="shared" si="324"/>
        <v>1138</v>
      </c>
      <c r="H212" s="42">
        <f t="shared" si="325"/>
        <v>1750</v>
      </c>
      <c r="I212" s="42">
        <f t="shared" si="326"/>
        <v>1140</v>
      </c>
      <c r="J212" s="42">
        <f t="shared" si="327"/>
        <v>1100</v>
      </c>
      <c r="K212" s="42">
        <f t="shared" ref="K212:M212" si="405">K211</f>
        <v>2000</v>
      </c>
      <c r="L212" s="42">
        <f t="shared" si="405"/>
        <v>2000</v>
      </c>
      <c r="M212" s="42">
        <f t="shared" si="405"/>
        <v>2000</v>
      </c>
      <c r="N212" s="42">
        <f t="shared" si="329"/>
        <v>-250</v>
      </c>
      <c r="O212" s="42">
        <f t="shared" si="330"/>
        <v>-860</v>
      </c>
      <c r="P212" s="42">
        <f t="shared" si="331"/>
        <v>-900</v>
      </c>
      <c r="Q212" s="61">
        <f t="shared" ref="Q212:S212" si="406">Q211</f>
        <v>0</v>
      </c>
      <c r="R212" s="61">
        <f t="shared" si="406"/>
        <v>0</v>
      </c>
      <c r="S212" s="61">
        <f t="shared" si="406"/>
        <v>0</v>
      </c>
      <c r="T212" s="58">
        <f t="shared" si="333"/>
        <v>638</v>
      </c>
      <c r="U212" s="83">
        <f t="shared" si="396"/>
        <v>1960</v>
      </c>
      <c r="V212" s="83">
        <f t="shared" si="397"/>
        <v>1600</v>
      </c>
      <c r="W212" s="83">
        <f t="shared" si="398"/>
        <v>1600</v>
      </c>
      <c r="X212" s="58"/>
      <c r="Y212" s="42"/>
      <c r="Z212" s="42"/>
      <c r="AA212" s="42"/>
      <c r="AB212" s="50"/>
    </row>
    <row r="213" spans="1:28" ht="15" customHeight="1">
      <c r="A213" s="75">
        <f t="shared" si="338"/>
        <v>199</v>
      </c>
      <c r="B213" s="86">
        <f t="shared" si="391"/>
        <v>45631</v>
      </c>
      <c r="C213" s="75">
        <f t="shared" si="392"/>
        <v>884</v>
      </c>
      <c r="D213" s="76">
        <f t="shared" si="393"/>
        <v>1352</v>
      </c>
      <c r="E213" s="61">
        <f t="shared" si="322"/>
        <v>486</v>
      </c>
      <c r="F213" s="61">
        <f t="shared" si="323"/>
        <v>1096</v>
      </c>
      <c r="G213" s="61">
        <f t="shared" si="324"/>
        <v>1136</v>
      </c>
      <c r="H213" s="42">
        <f t="shared" si="325"/>
        <v>1750</v>
      </c>
      <c r="I213" s="42">
        <f t="shared" si="326"/>
        <v>1140</v>
      </c>
      <c r="J213" s="42">
        <f t="shared" si="327"/>
        <v>1100</v>
      </c>
      <c r="K213" s="42">
        <f t="shared" ref="K213:M213" si="407">K212</f>
        <v>2000</v>
      </c>
      <c r="L213" s="42">
        <f t="shared" si="407"/>
        <v>2000</v>
      </c>
      <c r="M213" s="42">
        <f t="shared" si="407"/>
        <v>2000</v>
      </c>
      <c r="N213" s="42">
        <f t="shared" si="329"/>
        <v>-250</v>
      </c>
      <c r="O213" s="42">
        <f t="shared" si="330"/>
        <v>-860</v>
      </c>
      <c r="P213" s="42">
        <f t="shared" si="331"/>
        <v>-900</v>
      </c>
      <c r="Q213" s="61">
        <f t="shared" ref="Q213:S213" si="408">Q212</f>
        <v>0</v>
      </c>
      <c r="R213" s="61">
        <f t="shared" si="408"/>
        <v>0</v>
      </c>
      <c r="S213" s="61">
        <f t="shared" si="408"/>
        <v>0</v>
      </c>
      <c r="T213" s="58">
        <f t="shared" si="333"/>
        <v>636</v>
      </c>
      <c r="U213" s="83">
        <f t="shared" si="396"/>
        <v>1960</v>
      </c>
      <c r="V213" s="83">
        <f t="shared" si="397"/>
        <v>1600</v>
      </c>
      <c r="W213" s="83">
        <f t="shared" si="398"/>
        <v>1600</v>
      </c>
      <c r="X213" s="58"/>
      <c r="Y213" s="42"/>
      <c r="Z213" s="42"/>
      <c r="AA213" s="42"/>
      <c r="AB213" s="50"/>
    </row>
    <row r="214" spans="1:28" ht="15" customHeight="1">
      <c r="A214" s="75">
        <f t="shared" si="338"/>
        <v>200</v>
      </c>
      <c r="B214" s="86">
        <f t="shared" si="391"/>
        <v>45632</v>
      </c>
      <c r="C214" s="75">
        <f t="shared" si="392"/>
        <v>884</v>
      </c>
      <c r="D214" s="76">
        <f t="shared" si="393"/>
        <v>1350</v>
      </c>
      <c r="E214" s="61">
        <f t="shared" si="322"/>
        <v>484</v>
      </c>
      <c r="F214" s="61">
        <f t="shared" si="323"/>
        <v>1094</v>
      </c>
      <c r="G214" s="61">
        <f t="shared" si="324"/>
        <v>1134</v>
      </c>
      <c r="H214" s="42">
        <f t="shared" si="325"/>
        <v>1750</v>
      </c>
      <c r="I214" s="42">
        <f t="shared" si="326"/>
        <v>1140</v>
      </c>
      <c r="J214" s="42">
        <f t="shared" si="327"/>
        <v>1100</v>
      </c>
      <c r="K214" s="42">
        <f t="shared" ref="K214:M214" si="409">K213</f>
        <v>2000</v>
      </c>
      <c r="L214" s="42">
        <f t="shared" si="409"/>
        <v>2000</v>
      </c>
      <c r="M214" s="42">
        <f t="shared" si="409"/>
        <v>2000</v>
      </c>
      <c r="N214" s="42">
        <f t="shared" si="329"/>
        <v>-250</v>
      </c>
      <c r="O214" s="42">
        <f t="shared" si="330"/>
        <v>-860</v>
      </c>
      <c r="P214" s="42">
        <f t="shared" si="331"/>
        <v>-900</v>
      </c>
      <c r="Q214" s="61">
        <f t="shared" ref="Q214:S214" si="410">Q213</f>
        <v>0</v>
      </c>
      <c r="R214" s="61">
        <f t="shared" si="410"/>
        <v>0</v>
      </c>
      <c r="S214" s="61">
        <f t="shared" si="410"/>
        <v>0</v>
      </c>
      <c r="T214" s="58">
        <f t="shared" si="333"/>
        <v>634</v>
      </c>
      <c r="U214" s="83">
        <f t="shared" si="396"/>
        <v>1960</v>
      </c>
      <c r="V214" s="83">
        <f t="shared" si="397"/>
        <v>1600</v>
      </c>
      <c r="W214" s="83">
        <f t="shared" si="398"/>
        <v>1600</v>
      </c>
      <c r="X214" s="58"/>
      <c r="Y214" s="42"/>
      <c r="Z214" s="42"/>
      <c r="AA214" s="42"/>
      <c r="AB214" s="50"/>
    </row>
    <row r="215" spans="1:28" ht="15" customHeight="1">
      <c r="A215" s="75">
        <f t="shared" si="338"/>
        <v>201</v>
      </c>
      <c r="B215" s="86">
        <f t="shared" si="391"/>
        <v>45633</v>
      </c>
      <c r="C215" s="75">
        <f t="shared" si="392"/>
        <v>884</v>
      </c>
      <c r="D215" s="76">
        <f t="shared" si="393"/>
        <v>1348</v>
      </c>
      <c r="E215" s="61">
        <f t="shared" si="322"/>
        <v>482</v>
      </c>
      <c r="F215" s="61">
        <f t="shared" si="323"/>
        <v>1092</v>
      </c>
      <c r="G215" s="61">
        <f t="shared" si="324"/>
        <v>1132</v>
      </c>
      <c r="H215" s="42">
        <f t="shared" si="325"/>
        <v>1750</v>
      </c>
      <c r="I215" s="42">
        <f t="shared" si="326"/>
        <v>1140</v>
      </c>
      <c r="J215" s="42">
        <f t="shared" si="327"/>
        <v>1100</v>
      </c>
      <c r="K215" s="42">
        <f t="shared" ref="K215:M215" si="411">K214</f>
        <v>2000</v>
      </c>
      <c r="L215" s="42">
        <f t="shared" si="411"/>
        <v>2000</v>
      </c>
      <c r="M215" s="42">
        <f t="shared" si="411"/>
        <v>2000</v>
      </c>
      <c r="N215" s="42">
        <f t="shared" si="329"/>
        <v>-250</v>
      </c>
      <c r="O215" s="42">
        <f t="shared" si="330"/>
        <v>-860</v>
      </c>
      <c r="P215" s="42">
        <f t="shared" si="331"/>
        <v>-900</v>
      </c>
      <c r="Q215" s="61">
        <f t="shared" ref="Q215:S215" si="412">Q214</f>
        <v>0</v>
      </c>
      <c r="R215" s="61">
        <f t="shared" si="412"/>
        <v>0</v>
      </c>
      <c r="S215" s="61">
        <f t="shared" si="412"/>
        <v>0</v>
      </c>
      <c r="T215" s="58">
        <f t="shared" si="333"/>
        <v>632</v>
      </c>
      <c r="U215" s="83">
        <f t="shared" si="396"/>
        <v>1960</v>
      </c>
      <c r="V215" s="83">
        <f t="shared" si="397"/>
        <v>1600</v>
      </c>
      <c r="W215" s="83">
        <f t="shared" si="398"/>
        <v>1600</v>
      </c>
      <c r="X215" s="58"/>
      <c r="Y215" s="42"/>
      <c r="Z215" s="42"/>
      <c r="AA215" s="42"/>
      <c r="AB215" s="50"/>
    </row>
    <row r="216" spans="1:28" ht="15" customHeight="1">
      <c r="A216" s="75">
        <f t="shared" si="338"/>
        <v>202</v>
      </c>
      <c r="B216" s="86">
        <f t="shared" si="391"/>
        <v>45634</v>
      </c>
      <c r="C216" s="75">
        <f t="shared" si="392"/>
        <v>884</v>
      </c>
      <c r="D216" s="76">
        <f t="shared" si="393"/>
        <v>1346</v>
      </c>
      <c r="E216" s="61">
        <f t="shared" si="322"/>
        <v>480</v>
      </c>
      <c r="F216" s="61">
        <f t="shared" si="323"/>
        <v>1090</v>
      </c>
      <c r="G216" s="61">
        <f t="shared" si="324"/>
        <v>1130</v>
      </c>
      <c r="H216" s="42">
        <f t="shared" si="325"/>
        <v>1750</v>
      </c>
      <c r="I216" s="42">
        <f t="shared" si="326"/>
        <v>1140</v>
      </c>
      <c r="J216" s="42">
        <f t="shared" si="327"/>
        <v>1100</v>
      </c>
      <c r="K216" s="42">
        <f t="shared" ref="K216:M216" si="413">K215</f>
        <v>2000</v>
      </c>
      <c r="L216" s="42">
        <f t="shared" si="413"/>
        <v>2000</v>
      </c>
      <c r="M216" s="42">
        <f t="shared" si="413"/>
        <v>2000</v>
      </c>
      <c r="N216" s="42">
        <f t="shared" si="329"/>
        <v>-250</v>
      </c>
      <c r="O216" s="42">
        <f t="shared" si="330"/>
        <v>-860</v>
      </c>
      <c r="P216" s="42">
        <f t="shared" si="331"/>
        <v>-900</v>
      </c>
      <c r="Q216" s="61">
        <f t="shared" ref="Q216:S216" si="414">Q215</f>
        <v>0</v>
      </c>
      <c r="R216" s="61">
        <f t="shared" si="414"/>
        <v>0</v>
      </c>
      <c r="S216" s="61">
        <f t="shared" si="414"/>
        <v>0</v>
      </c>
      <c r="T216" s="58">
        <f t="shared" si="333"/>
        <v>630</v>
      </c>
      <c r="U216" s="83">
        <f t="shared" si="396"/>
        <v>1960</v>
      </c>
      <c r="V216" s="83">
        <f t="shared" si="397"/>
        <v>1600</v>
      </c>
      <c r="W216" s="83">
        <f t="shared" si="398"/>
        <v>1600</v>
      </c>
      <c r="X216" s="58"/>
      <c r="Y216" s="42"/>
      <c r="Z216" s="42"/>
      <c r="AA216" s="42"/>
      <c r="AB216" s="50"/>
    </row>
    <row r="217" spans="1:28" ht="15" customHeight="1">
      <c r="A217" s="75">
        <f t="shared" si="338"/>
        <v>203</v>
      </c>
      <c r="B217" s="86">
        <f t="shared" si="391"/>
        <v>45635</v>
      </c>
      <c r="C217" s="75">
        <f t="shared" si="392"/>
        <v>884</v>
      </c>
      <c r="D217" s="76">
        <f t="shared" si="393"/>
        <v>1344</v>
      </c>
      <c r="E217" s="61">
        <f t="shared" si="322"/>
        <v>478</v>
      </c>
      <c r="F217" s="61">
        <f t="shared" si="323"/>
        <v>1088</v>
      </c>
      <c r="G217" s="61">
        <f t="shared" si="324"/>
        <v>1128</v>
      </c>
      <c r="H217" s="42">
        <f t="shared" si="325"/>
        <v>1750</v>
      </c>
      <c r="I217" s="42">
        <f t="shared" si="326"/>
        <v>1140</v>
      </c>
      <c r="J217" s="42">
        <f t="shared" si="327"/>
        <v>1100</v>
      </c>
      <c r="K217" s="42">
        <f t="shared" ref="K217:M217" si="415">K216</f>
        <v>2000</v>
      </c>
      <c r="L217" s="42">
        <f t="shared" si="415"/>
        <v>2000</v>
      </c>
      <c r="M217" s="42">
        <f t="shared" si="415"/>
        <v>2000</v>
      </c>
      <c r="N217" s="42">
        <f t="shared" si="329"/>
        <v>-250</v>
      </c>
      <c r="O217" s="42">
        <f t="shared" si="330"/>
        <v>-860</v>
      </c>
      <c r="P217" s="42">
        <f t="shared" si="331"/>
        <v>-900</v>
      </c>
      <c r="Q217" s="61">
        <f t="shared" ref="Q217:S217" si="416">Q216</f>
        <v>0</v>
      </c>
      <c r="R217" s="61">
        <f t="shared" si="416"/>
        <v>0</v>
      </c>
      <c r="S217" s="61">
        <f t="shared" si="416"/>
        <v>0</v>
      </c>
      <c r="T217" s="58">
        <f t="shared" si="333"/>
        <v>628</v>
      </c>
      <c r="U217" s="83">
        <f t="shared" si="396"/>
        <v>1960</v>
      </c>
      <c r="V217" s="83">
        <f t="shared" si="397"/>
        <v>1600</v>
      </c>
      <c r="W217" s="83">
        <f t="shared" si="398"/>
        <v>1600</v>
      </c>
      <c r="X217" s="58"/>
      <c r="Y217" s="42"/>
      <c r="Z217" s="42"/>
      <c r="AA217" s="42"/>
      <c r="AB217" s="50"/>
    </row>
    <row r="218" spans="1:28" ht="15" customHeight="1">
      <c r="A218" s="75">
        <f t="shared" si="338"/>
        <v>204</v>
      </c>
      <c r="B218" s="86">
        <f t="shared" si="391"/>
        <v>45636</v>
      </c>
      <c r="C218" s="75">
        <f t="shared" si="392"/>
        <v>884</v>
      </c>
      <c r="D218" s="76">
        <f t="shared" si="393"/>
        <v>1342</v>
      </c>
      <c r="E218" s="61">
        <f t="shared" si="322"/>
        <v>476</v>
      </c>
      <c r="F218" s="61">
        <f t="shared" si="323"/>
        <v>1086</v>
      </c>
      <c r="G218" s="61">
        <f t="shared" si="324"/>
        <v>1126</v>
      </c>
      <c r="H218" s="42">
        <f t="shared" si="325"/>
        <v>1750</v>
      </c>
      <c r="I218" s="42">
        <f t="shared" si="326"/>
        <v>1140</v>
      </c>
      <c r="J218" s="42">
        <f t="shared" si="327"/>
        <v>1100</v>
      </c>
      <c r="K218" s="42">
        <f t="shared" ref="K218:M218" si="417">K217</f>
        <v>2000</v>
      </c>
      <c r="L218" s="42">
        <f t="shared" si="417"/>
        <v>2000</v>
      </c>
      <c r="M218" s="42">
        <f t="shared" si="417"/>
        <v>2000</v>
      </c>
      <c r="N218" s="42">
        <f t="shared" si="329"/>
        <v>-250</v>
      </c>
      <c r="O218" s="42">
        <f t="shared" si="330"/>
        <v>-860</v>
      </c>
      <c r="P218" s="42">
        <f t="shared" si="331"/>
        <v>-900</v>
      </c>
      <c r="Q218" s="61">
        <f t="shared" ref="Q218:S218" si="418">Q217</f>
        <v>0</v>
      </c>
      <c r="R218" s="61">
        <f t="shared" si="418"/>
        <v>0</v>
      </c>
      <c r="S218" s="61">
        <f t="shared" si="418"/>
        <v>0</v>
      </c>
      <c r="T218" s="58">
        <f t="shared" si="333"/>
        <v>626</v>
      </c>
      <c r="U218" s="83">
        <f t="shared" si="396"/>
        <v>1960</v>
      </c>
      <c r="V218" s="83">
        <f t="shared" si="397"/>
        <v>1600</v>
      </c>
      <c r="W218" s="83">
        <f t="shared" si="398"/>
        <v>1600</v>
      </c>
      <c r="X218" s="58"/>
      <c r="Y218" s="42"/>
      <c r="Z218" s="42"/>
      <c r="AA218" s="42"/>
      <c r="AB218" s="50"/>
    </row>
    <row r="219" spans="1:28" ht="15" customHeight="1">
      <c r="A219" s="75">
        <f t="shared" si="338"/>
        <v>205</v>
      </c>
      <c r="B219" s="86">
        <f t="shared" si="391"/>
        <v>45637</v>
      </c>
      <c r="C219" s="75">
        <f t="shared" si="392"/>
        <v>884</v>
      </c>
      <c r="D219" s="76">
        <f t="shared" si="393"/>
        <v>1340</v>
      </c>
      <c r="E219" s="61">
        <f t="shared" si="322"/>
        <v>474</v>
      </c>
      <c r="F219" s="61">
        <f t="shared" si="323"/>
        <v>1084</v>
      </c>
      <c r="G219" s="61">
        <f t="shared" si="324"/>
        <v>1124</v>
      </c>
      <c r="H219" s="42">
        <f t="shared" si="325"/>
        <v>1750</v>
      </c>
      <c r="I219" s="42">
        <f t="shared" si="326"/>
        <v>1140</v>
      </c>
      <c r="J219" s="42">
        <f t="shared" si="327"/>
        <v>1100</v>
      </c>
      <c r="K219" s="42">
        <f t="shared" ref="K219:M219" si="419">K218</f>
        <v>2000</v>
      </c>
      <c r="L219" s="42">
        <f t="shared" si="419"/>
        <v>2000</v>
      </c>
      <c r="M219" s="42">
        <f t="shared" si="419"/>
        <v>2000</v>
      </c>
      <c r="N219" s="42">
        <f t="shared" si="329"/>
        <v>-250</v>
      </c>
      <c r="O219" s="42">
        <f t="shared" si="330"/>
        <v>-860</v>
      </c>
      <c r="P219" s="42">
        <f t="shared" si="331"/>
        <v>-900</v>
      </c>
      <c r="Q219" s="61">
        <f t="shared" ref="Q219:S219" si="420">Q218</f>
        <v>0</v>
      </c>
      <c r="R219" s="61">
        <f t="shared" si="420"/>
        <v>0</v>
      </c>
      <c r="S219" s="61">
        <f t="shared" si="420"/>
        <v>0</v>
      </c>
      <c r="T219" s="58">
        <f t="shared" si="333"/>
        <v>624</v>
      </c>
      <c r="U219" s="83">
        <f t="shared" si="396"/>
        <v>1960</v>
      </c>
      <c r="V219" s="83">
        <f t="shared" si="397"/>
        <v>1600</v>
      </c>
      <c r="W219" s="83">
        <f t="shared" si="398"/>
        <v>1600</v>
      </c>
      <c r="X219" s="58"/>
      <c r="Y219" s="42"/>
      <c r="Z219" s="42"/>
      <c r="AA219" s="42"/>
      <c r="AB219" s="50"/>
    </row>
    <row r="220" spans="1:28" ht="15" customHeight="1">
      <c r="A220" s="75">
        <f t="shared" si="338"/>
        <v>206</v>
      </c>
      <c r="B220" s="86">
        <f t="shared" si="391"/>
        <v>45638</v>
      </c>
      <c r="C220" s="75">
        <f t="shared" si="392"/>
        <v>884</v>
      </c>
      <c r="D220" s="76">
        <f t="shared" si="393"/>
        <v>1338</v>
      </c>
      <c r="E220" s="61">
        <f t="shared" si="322"/>
        <v>472</v>
      </c>
      <c r="F220" s="61">
        <f t="shared" si="323"/>
        <v>1082</v>
      </c>
      <c r="G220" s="61">
        <f t="shared" si="324"/>
        <v>1122</v>
      </c>
      <c r="H220" s="42">
        <f t="shared" si="325"/>
        <v>1750</v>
      </c>
      <c r="I220" s="42">
        <f t="shared" si="326"/>
        <v>1140</v>
      </c>
      <c r="J220" s="42">
        <f t="shared" si="327"/>
        <v>1100</v>
      </c>
      <c r="K220" s="42">
        <f t="shared" ref="K220:M220" si="421">K219</f>
        <v>2000</v>
      </c>
      <c r="L220" s="42">
        <f t="shared" si="421"/>
        <v>2000</v>
      </c>
      <c r="M220" s="42">
        <f t="shared" si="421"/>
        <v>2000</v>
      </c>
      <c r="N220" s="42">
        <f t="shared" si="329"/>
        <v>-250</v>
      </c>
      <c r="O220" s="42">
        <f t="shared" si="330"/>
        <v>-860</v>
      </c>
      <c r="P220" s="42">
        <f t="shared" si="331"/>
        <v>-900</v>
      </c>
      <c r="Q220" s="61">
        <f t="shared" ref="Q220:S220" si="422">Q219</f>
        <v>0</v>
      </c>
      <c r="R220" s="61">
        <f t="shared" si="422"/>
        <v>0</v>
      </c>
      <c r="S220" s="61">
        <f t="shared" si="422"/>
        <v>0</v>
      </c>
      <c r="T220" s="58">
        <f t="shared" si="333"/>
        <v>622</v>
      </c>
      <c r="U220" s="83">
        <f t="shared" si="396"/>
        <v>1960</v>
      </c>
      <c r="V220" s="83">
        <f t="shared" si="397"/>
        <v>1600</v>
      </c>
      <c r="W220" s="83">
        <f t="shared" si="398"/>
        <v>1600</v>
      </c>
      <c r="X220" s="58"/>
      <c r="Y220" s="42"/>
      <c r="Z220" s="42"/>
      <c r="AA220" s="42"/>
      <c r="AB220" s="50"/>
    </row>
    <row r="221" spans="1:28" ht="15" customHeight="1">
      <c r="A221" s="75">
        <f t="shared" si="338"/>
        <v>207</v>
      </c>
      <c r="B221" s="86">
        <f t="shared" si="391"/>
        <v>45639</v>
      </c>
      <c r="C221" s="75">
        <f t="shared" si="392"/>
        <v>884</v>
      </c>
      <c r="D221" s="76">
        <f t="shared" si="393"/>
        <v>1336</v>
      </c>
      <c r="E221" s="61">
        <f t="shared" si="322"/>
        <v>470</v>
      </c>
      <c r="F221" s="61">
        <f t="shared" si="323"/>
        <v>1080</v>
      </c>
      <c r="G221" s="61">
        <f t="shared" si="324"/>
        <v>1120</v>
      </c>
      <c r="H221" s="42">
        <f t="shared" si="325"/>
        <v>1750</v>
      </c>
      <c r="I221" s="42">
        <f t="shared" si="326"/>
        <v>1140</v>
      </c>
      <c r="J221" s="42">
        <f t="shared" si="327"/>
        <v>1100</v>
      </c>
      <c r="K221" s="42">
        <f t="shared" ref="K221:M221" si="423">K220</f>
        <v>2000</v>
      </c>
      <c r="L221" s="42">
        <f t="shared" si="423"/>
        <v>2000</v>
      </c>
      <c r="M221" s="42">
        <f t="shared" si="423"/>
        <v>2000</v>
      </c>
      <c r="N221" s="42">
        <f t="shared" si="329"/>
        <v>-250</v>
      </c>
      <c r="O221" s="42">
        <f t="shared" si="330"/>
        <v>-860</v>
      </c>
      <c r="P221" s="42">
        <f t="shared" si="331"/>
        <v>-900</v>
      </c>
      <c r="Q221" s="61">
        <f t="shared" ref="Q221:S221" si="424">Q220</f>
        <v>0</v>
      </c>
      <c r="R221" s="61">
        <f t="shared" si="424"/>
        <v>0</v>
      </c>
      <c r="S221" s="61">
        <f t="shared" si="424"/>
        <v>0</v>
      </c>
      <c r="T221" s="58">
        <f t="shared" si="333"/>
        <v>620</v>
      </c>
      <c r="U221" s="83">
        <f t="shared" si="396"/>
        <v>1960</v>
      </c>
      <c r="V221" s="83">
        <f t="shared" si="397"/>
        <v>1600</v>
      </c>
      <c r="W221" s="83">
        <f t="shared" si="398"/>
        <v>1600</v>
      </c>
      <c r="X221" s="58"/>
      <c r="Y221" s="42"/>
      <c r="Z221" s="42"/>
      <c r="AA221" s="42"/>
      <c r="AB221" s="50"/>
    </row>
    <row r="222" spans="1:28" ht="15" customHeight="1">
      <c r="A222" s="75">
        <f t="shared" si="338"/>
        <v>208</v>
      </c>
      <c r="B222" s="86">
        <f t="shared" si="391"/>
        <v>45640</v>
      </c>
      <c r="C222" s="75">
        <f t="shared" si="392"/>
        <v>884</v>
      </c>
      <c r="D222" s="76">
        <f t="shared" si="393"/>
        <v>1334</v>
      </c>
      <c r="E222" s="61">
        <f t="shared" si="322"/>
        <v>468</v>
      </c>
      <c r="F222" s="61">
        <f t="shared" si="323"/>
        <v>1078</v>
      </c>
      <c r="G222" s="61">
        <f t="shared" si="324"/>
        <v>1118</v>
      </c>
      <c r="H222" s="42">
        <f t="shared" si="325"/>
        <v>1750</v>
      </c>
      <c r="I222" s="42">
        <f t="shared" si="326"/>
        <v>1140</v>
      </c>
      <c r="J222" s="42">
        <f t="shared" si="327"/>
        <v>1100</v>
      </c>
      <c r="K222" s="42">
        <f t="shared" ref="K222:M222" si="425">K221</f>
        <v>2000</v>
      </c>
      <c r="L222" s="42">
        <f t="shared" si="425"/>
        <v>2000</v>
      </c>
      <c r="M222" s="42">
        <f t="shared" si="425"/>
        <v>2000</v>
      </c>
      <c r="N222" s="42">
        <f t="shared" si="329"/>
        <v>-250</v>
      </c>
      <c r="O222" s="42">
        <f t="shared" si="330"/>
        <v>-860</v>
      </c>
      <c r="P222" s="42">
        <f t="shared" si="331"/>
        <v>-900</v>
      </c>
      <c r="Q222" s="61">
        <f t="shared" ref="Q222:S222" si="426">Q221</f>
        <v>0</v>
      </c>
      <c r="R222" s="61">
        <f t="shared" si="426"/>
        <v>0</v>
      </c>
      <c r="S222" s="61">
        <f t="shared" si="426"/>
        <v>0</v>
      </c>
      <c r="T222" s="58">
        <f t="shared" si="333"/>
        <v>618</v>
      </c>
      <c r="U222" s="83">
        <f t="shared" si="396"/>
        <v>1960</v>
      </c>
      <c r="V222" s="83">
        <f t="shared" si="397"/>
        <v>1600</v>
      </c>
      <c r="W222" s="83">
        <f t="shared" si="398"/>
        <v>1600</v>
      </c>
      <c r="X222" s="58"/>
      <c r="Y222" s="42"/>
      <c r="Z222" s="42"/>
      <c r="AA222" s="42"/>
      <c r="AB222" s="50"/>
    </row>
    <row r="223" spans="1:28" ht="15" customHeight="1">
      <c r="A223" s="75">
        <f t="shared" si="338"/>
        <v>209</v>
      </c>
      <c r="B223" s="86">
        <f t="shared" si="391"/>
        <v>45641</v>
      </c>
      <c r="C223" s="75">
        <f t="shared" si="392"/>
        <v>884</v>
      </c>
      <c r="D223" s="76">
        <f t="shared" si="393"/>
        <v>1332</v>
      </c>
      <c r="E223" s="61">
        <f t="shared" si="322"/>
        <v>466</v>
      </c>
      <c r="F223" s="61">
        <f t="shared" si="323"/>
        <v>1076</v>
      </c>
      <c r="G223" s="61">
        <f t="shared" si="324"/>
        <v>1116</v>
      </c>
      <c r="H223" s="42">
        <f t="shared" si="325"/>
        <v>1750</v>
      </c>
      <c r="I223" s="42">
        <f t="shared" si="326"/>
        <v>1140</v>
      </c>
      <c r="J223" s="42">
        <f t="shared" si="327"/>
        <v>1100</v>
      </c>
      <c r="K223" s="42">
        <f t="shared" ref="K223:M223" si="427">K222</f>
        <v>2000</v>
      </c>
      <c r="L223" s="42">
        <f t="shared" si="427"/>
        <v>2000</v>
      </c>
      <c r="M223" s="42">
        <f t="shared" si="427"/>
        <v>2000</v>
      </c>
      <c r="N223" s="42">
        <f t="shared" si="329"/>
        <v>-250</v>
      </c>
      <c r="O223" s="42">
        <f t="shared" si="330"/>
        <v>-860</v>
      </c>
      <c r="P223" s="42">
        <f t="shared" si="331"/>
        <v>-900</v>
      </c>
      <c r="Q223" s="61">
        <f t="shared" ref="Q223:S223" si="428">Q222</f>
        <v>0</v>
      </c>
      <c r="R223" s="61">
        <f t="shared" si="428"/>
        <v>0</v>
      </c>
      <c r="S223" s="61">
        <f t="shared" si="428"/>
        <v>0</v>
      </c>
      <c r="T223" s="58">
        <f t="shared" si="333"/>
        <v>616</v>
      </c>
      <c r="U223" s="83">
        <f t="shared" si="396"/>
        <v>1960</v>
      </c>
      <c r="V223" s="83">
        <f t="shared" si="397"/>
        <v>1600</v>
      </c>
      <c r="W223" s="83">
        <f t="shared" si="398"/>
        <v>1600</v>
      </c>
      <c r="X223" s="58"/>
      <c r="Y223" s="42"/>
      <c r="Z223" s="42"/>
      <c r="AA223" s="42"/>
      <c r="AB223" s="50"/>
    </row>
    <row r="224" spans="1:28" ht="15" customHeight="1">
      <c r="A224" s="75">
        <f t="shared" si="338"/>
        <v>210</v>
      </c>
      <c r="B224" s="86">
        <f t="shared" si="391"/>
        <v>45642</v>
      </c>
      <c r="C224" s="75">
        <f t="shared" si="392"/>
        <v>884</v>
      </c>
      <c r="D224" s="76">
        <f t="shared" si="393"/>
        <v>1330</v>
      </c>
      <c r="E224" s="61">
        <f t="shared" si="322"/>
        <v>464</v>
      </c>
      <c r="F224" s="61">
        <f t="shared" si="323"/>
        <v>1074</v>
      </c>
      <c r="G224" s="61">
        <f t="shared" si="324"/>
        <v>1114</v>
      </c>
      <c r="H224" s="42">
        <f t="shared" si="325"/>
        <v>1750</v>
      </c>
      <c r="I224" s="42">
        <f t="shared" si="326"/>
        <v>1140</v>
      </c>
      <c r="J224" s="42">
        <f t="shared" si="327"/>
        <v>1100</v>
      </c>
      <c r="K224" s="42">
        <f t="shared" ref="K224:M224" si="429">K223</f>
        <v>2000</v>
      </c>
      <c r="L224" s="42">
        <f t="shared" si="429"/>
        <v>2000</v>
      </c>
      <c r="M224" s="42">
        <f t="shared" si="429"/>
        <v>2000</v>
      </c>
      <c r="N224" s="42">
        <f t="shared" si="329"/>
        <v>-250</v>
      </c>
      <c r="O224" s="42">
        <f t="shared" si="330"/>
        <v>-860</v>
      </c>
      <c r="P224" s="42">
        <f t="shared" si="331"/>
        <v>-900</v>
      </c>
      <c r="Q224" s="61">
        <f t="shared" ref="Q224:S224" si="430">Q223</f>
        <v>0</v>
      </c>
      <c r="R224" s="61">
        <f t="shared" si="430"/>
        <v>0</v>
      </c>
      <c r="S224" s="61">
        <f t="shared" si="430"/>
        <v>0</v>
      </c>
      <c r="T224" s="58">
        <f t="shared" si="333"/>
        <v>614</v>
      </c>
      <c r="U224" s="83">
        <f t="shared" si="396"/>
        <v>1960</v>
      </c>
      <c r="V224" s="83">
        <f t="shared" si="397"/>
        <v>1600</v>
      </c>
      <c r="W224" s="83">
        <f t="shared" si="398"/>
        <v>1600</v>
      </c>
      <c r="X224" s="58"/>
      <c r="Y224" s="42"/>
      <c r="Z224" s="42"/>
      <c r="AA224" s="42"/>
      <c r="AB224" s="50"/>
    </row>
    <row r="225" spans="1:28" ht="15" customHeight="1">
      <c r="A225" s="75">
        <f t="shared" si="338"/>
        <v>211</v>
      </c>
      <c r="B225" s="86">
        <f t="shared" si="391"/>
        <v>45643</v>
      </c>
      <c r="C225" s="75">
        <f t="shared" si="392"/>
        <v>884</v>
      </c>
      <c r="D225" s="76">
        <f t="shared" si="393"/>
        <v>1328</v>
      </c>
      <c r="E225" s="61">
        <f t="shared" si="322"/>
        <v>462</v>
      </c>
      <c r="F225" s="61">
        <f t="shared" si="323"/>
        <v>1072</v>
      </c>
      <c r="G225" s="61">
        <f t="shared" si="324"/>
        <v>1112</v>
      </c>
      <c r="H225" s="42">
        <f t="shared" si="325"/>
        <v>1750</v>
      </c>
      <c r="I225" s="42">
        <f t="shared" si="326"/>
        <v>1140</v>
      </c>
      <c r="J225" s="42">
        <f t="shared" si="327"/>
        <v>1100</v>
      </c>
      <c r="K225" s="42">
        <f t="shared" ref="K225:M225" si="431">K224</f>
        <v>2000</v>
      </c>
      <c r="L225" s="42">
        <f t="shared" si="431"/>
        <v>2000</v>
      </c>
      <c r="M225" s="42">
        <f t="shared" si="431"/>
        <v>2000</v>
      </c>
      <c r="N225" s="42">
        <f t="shared" si="329"/>
        <v>-250</v>
      </c>
      <c r="O225" s="42">
        <f t="shared" si="330"/>
        <v>-860</v>
      </c>
      <c r="P225" s="42">
        <f t="shared" si="331"/>
        <v>-900</v>
      </c>
      <c r="Q225" s="61">
        <f t="shared" ref="Q225:S225" si="432">Q224</f>
        <v>0</v>
      </c>
      <c r="R225" s="61">
        <f t="shared" si="432"/>
        <v>0</v>
      </c>
      <c r="S225" s="61">
        <f t="shared" si="432"/>
        <v>0</v>
      </c>
      <c r="T225" s="58">
        <f t="shared" si="333"/>
        <v>612</v>
      </c>
      <c r="U225" s="83">
        <f t="shared" si="396"/>
        <v>1960</v>
      </c>
      <c r="V225" s="83">
        <f t="shared" si="397"/>
        <v>1600</v>
      </c>
      <c r="W225" s="83">
        <f t="shared" si="398"/>
        <v>1600</v>
      </c>
      <c r="X225" s="58"/>
      <c r="Y225" s="42"/>
      <c r="Z225" s="42"/>
      <c r="AA225" s="42"/>
      <c r="AB225" s="50"/>
    </row>
    <row r="226" spans="1:28" ht="15" customHeight="1">
      <c r="A226" s="75">
        <f t="shared" si="338"/>
        <v>212</v>
      </c>
      <c r="B226" s="86">
        <f t="shared" si="391"/>
        <v>45644</v>
      </c>
      <c r="C226" s="75">
        <f t="shared" si="392"/>
        <v>884</v>
      </c>
      <c r="D226" s="76">
        <f t="shared" si="393"/>
        <v>1326</v>
      </c>
      <c r="E226" s="61">
        <f t="shared" si="322"/>
        <v>460</v>
      </c>
      <c r="F226" s="61">
        <f t="shared" si="323"/>
        <v>1070</v>
      </c>
      <c r="G226" s="61">
        <f t="shared" si="324"/>
        <v>1110</v>
      </c>
      <c r="H226" s="42">
        <f t="shared" si="325"/>
        <v>1750</v>
      </c>
      <c r="I226" s="42">
        <f t="shared" si="326"/>
        <v>1140</v>
      </c>
      <c r="J226" s="42">
        <f t="shared" si="327"/>
        <v>1100</v>
      </c>
      <c r="K226" s="42">
        <f t="shared" ref="K226:M226" si="433">K225</f>
        <v>2000</v>
      </c>
      <c r="L226" s="42">
        <f t="shared" si="433"/>
        <v>2000</v>
      </c>
      <c r="M226" s="42">
        <f t="shared" si="433"/>
        <v>2000</v>
      </c>
      <c r="N226" s="42">
        <f t="shared" si="329"/>
        <v>-250</v>
      </c>
      <c r="O226" s="42">
        <f t="shared" si="330"/>
        <v>-860</v>
      </c>
      <c r="P226" s="42">
        <f t="shared" si="331"/>
        <v>-900</v>
      </c>
      <c r="Q226" s="61">
        <f t="shared" ref="Q226:S226" si="434">Q225</f>
        <v>0</v>
      </c>
      <c r="R226" s="61">
        <f t="shared" si="434"/>
        <v>0</v>
      </c>
      <c r="S226" s="61">
        <f t="shared" si="434"/>
        <v>0</v>
      </c>
      <c r="T226" s="58">
        <f t="shared" si="333"/>
        <v>610</v>
      </c>
      <c r="U226" s="83">
        <f t="shared" si="396"/>
        <v>1960</v>
      </c>
      <c r="V226" s="83">
        <f t="shared" si="397"/>
        <v>1600</v>
      </c>
      <c r="W226" s="83">
        <f t="shared" si="398"/>
        <v>1600</v>
      </c>
      <c r="X226" s="58"/>
      <c r="Y226" s="42"/>
      <c r="Z226" s="42"/>
      <c r="AA226" s="42"/>
      <c r="AB226" s="50"/>
    </row>
    <row r="227" spans="1:28" ht="15" customHeight="1">
      <c r="A227" s="75">
        <f t="shared" si="338"/>
        <v>213</v>
      </c>
      <c r="B227" s="86">
        <f t="shared" si="391"/>
        <v>45645</v>
      </c>
      <c r="C227" s="75">
        <f t="shared" si="392"/>
        <v>884</v>
      </c>
      <c r="D227" s="76">
        <f t="shared" si="393"/>
        <v>1324</v>
      </c>
      <c r="E227" s="61">
        <f t="shared" si="322"/>
        <v>458</v>
      </c>
      <c r="F227" s="61">
        <f t="shared" si="323"/>
        <v>1068</v>
      </c>
      <c r="G227" s="61">
        <f t="shared" si="324"/>
        <v>1108</v>
      </c>
      <c r="H227" s="42">
        <f t="shared" si="325"/>
        <v>1750</v>
      </c>
      <c r="I227" s="42">
        <f t="shared" si="326"/>
        <v>1140</v>
      </c>
      <c r="J227" s="42">
        <f t="shared" si="327"/>
        <v>1100</v>
      </c>
      <c r="K227" s="42">
        <f t="shared" ref="K227:M227" si="435">K226</f>
        <v>2000</v>
      </c>
      <c r="L227" s="42">
        <f t="shared" si="435"/>
        <v>2000</v>
      </c>
      <c r="M227" s="42">
        <f t="shared" si="435"/>
        <v>2000</v>
      </c>
      <c r="N227" s="42">
        <f t="shared" si="329"/>
        <v>-250</v>
      </c>
      <c r="O227" s="42">
        <f t="shared" si="330"/>
        <v>-860</v>
      </c>
      <c r="P227" s="42">
        <f t="shared" si="331"/>
        <v>-900</v>
      </c>
      <c r="Q227" s="61">
        <f t="shared" ref="Q227:S227" si="436">Q226</f>
        <v>0</v>
      </c>
      <c r="R227" s="61">
        <f t="shared" si="436"/>
        <v>0</v>
      </c>
      <c r="S227" s="61">
        <f t="shared" si="436"/>
        <v>0</v>
      </c>
      <c r="T227" s="58">
        <f t="shared" si="333"/>
        <v>608</v>
      </c>
      <c r="U227" s="83">
        <f t="shared" si="396"/>
        <v>1960</v>
      </c>
      <c r="V227" s="83">
        <f t="shared" si="397"/>
        <v>1600</v>
      </c>
      <c r="W227" s="83">
        <f t="shared" si="398"/>
        <v>1600</v>
      </c>
      <c r="X227" s="58"/>
      <c r="Y227" s="42"/>
      <c r="Z227" s="42"/>
      <c r="AA227" s="42"/>
      <c r="AB227" s="50"/>
    </row>
    <row r="228" spans="1:28" ht="15" customHeight="1">
      <c r="A228" s="75">
        <f t="shared" si="338"/>
        <v>214</v>
      </c>
      <c r="B228" s="86">
        <f t="shared" si="391"/>
        <v>45646</v>
      </c>
      <c r="C228" s="75">
        <f t="shared" si="392"/>
        <v>884</v>
      </c>
      <c r="D228" s="76">
        <f t="shared" si="393"/>
        <v>1322</v>
      </c>
      <c r="E228" s="61">
        <f t="shared" si="322"/>
        <v>456</v>
      </c>
      <c r="F228" s="61">
        <f t="shared" si="323"/>
        <v>1066</v>
      </c>
      <c r="G228" s="61">
        <f t="shared" si="324"/>
        <v>1106</v>
      </c>
      <c r="H228" s="42">
        <f t="shared" si="325"/>
        <v>1750</v>
      </c>
      <c r="I228" s="42">
        <f t="shared" si="326"/>
        <v>1140</v>
      </c>
      <c r="J228" s="42">
        <f t="shared" si="327"/>
        <v>1100</v>
      </c>
      <c r="K228" s="42">
        <f t="shared" ref="K228:M228" si="437">K227</f>
        <v>2000</v>
      </c>
      <c r="L228" s="42">
        <f t="shared" si="437"/>
        <v>2000</v>
      </c>
      <c r="M228" s="42">
        <f t="shared" si="437"/>
        <v>2000</v>
      </c>
      <c r="N228" s="42">
        <f t="shared" si="329"/>
        <v>-250</v>
      </c>
      <c r="O228" s="42">
        <f t="shared" si="330"/>
        <v>-860</v>
      </c>
      <c r="P228" s="42">
        <f t="shared" si="331"/>
        <v>-900</v>
      </c>
      <c r="Q228" s="61">
        <f t="shared" ref="Q228:S228" si="438">Q227</f>
        <v>0</v>
      </c>
      <c r="R228" s="61">
        <f t="shared" si="438"/>
        <v>0</v>
      </c>
      <c r="S228" s="61">
        <f t="shared" si="438"/>
        <v>0</v>
      </c>
      <c r="T228" s="58">
        <f t="shared" si="333"/>
        <v>606</v>
      </c>
      <c r="U228" s="83">
        <f t="shared" si="396"/>
        <v>1960</v>
      </c>
      <c r="V228" s="83">
        <f t="shared" si="397"/>
        <v>1600</v>
      </c>
      <c r="W228" s="83">
        <f t="shared" si="398"/>
        <v>1600</v>
      </c>
      <c r="X228" s="58"/>
      <c r="Y228" s="42"/>
      <c r="Z228" s="42"/>
      <c r="AA228" s="42"/>
      <c r="AB228" s="50"/>
    </row>
    <row r="229" spans="1:28" ht="15" customHeight="1">
      <c r="A229" s="75">
        <f t="shared" si="338"/>
        <v>215</v>
      </c>
      <c r="B229" s="86">
        <f t="shared" si="391"/>
        <v>45647</v>
      </c>
      <c r="C229" s="75">
        <f t="shared" si="392"/>
        <v>884</v>
      </c>
      <c r="D229" s="76">
        <f t="shared" si="393"/>
        <v>1320</v>
      </c>
      <c r="E229" s="61">
        <f t="shared" si="322"/>
        <v>454</v>
      </c>
      <c r="F229" s="61">
        <f t="shared" si="323"/>
        <v>1064</v>
      </c>
      <c r="G229" s="61">
        <f t="shared" si="324"/>
        <v>1104</v>
      </c>
      <c r="H229" s="42">
        <f t="shared" si="325"/>
        <v>1750</v>
      </c>
      <c r="I229" s="42">
        <f t="shared" si="326"/>
        <v>1140</v>
      </c>
      <c r="J229" s="42">
        <f t="shared" si="327"/>
        <v>1100</v>
      </c>
      <c r="K229" s="42">
        <f t="shared" ref="K229:M229" si="439">K228</f>
        <v>2000</v>
      </c>
      <c r="L229" s="42">
        <f t="shared" si="439"/>
        <v>2000</v>
      </c>
      <c r="M229" s="42">
        <f t="shared" si="439"/>
        <v>2000</v>
      </c>
      <c r="N229" s="42">
        <f t="shared" si="329"/>
        <v>-250</v>
      </c>
      <c r="O229" s="42">
        <f t="shared" si="330"/>
        <v>-860</v>
      </c>
      <c r="P229" s="42">
        <f t="shared" si="331"/>
        <v>-900</v>
      </c>
      <c r="Q229" s="61">
        <f t="shared" ref="Q229:S229" si="440">Q228</f>
        <v>0</v>
      </c>
      <c r="R229" s="61">
        <f t="shared" si="440"/>
        <v>0</v>
      </c>
      <c r="S229" s="61">
        <f t="shared" si="440"/>
        <v>0</v>
      </c>
      <c r="T229" s="58">
        <f t="shared" si="333"/>
        <v>604</v>
      </c>
      <c r="U229" s="83">
        <f t="shared" si="396"/>
        <v>1960</v>
      </c>
      <c r="V229" s="83">
        <f t="shared" si="397"/>
        <v>1600</v>
      </c>
      <c r="W229" s="83">
        <f t="shared" si="398"/>
        <v>1600</v>
      </c>
      <c r="X229" s="58"/>
      <c r="Y229" s="42"/>
      <c r="Z229" s="42"/>
      <c r="AA229" s="42"/>
      <c r="AB229" s="50"/>
    </row>
    <row r="230" spans="1:28" ht="15" customHeight="1">
      <c r="A230" s="75">
        <f t="shared" si="338"/>
        <v>216</v>
      </c>
      <c r="B230" s="86">
        <f t="shared" si="391"/>
        <v>45648</v>
      </c>
      <c r="C230" s="75">
        <f t="shared" si="392"/>
        <v>884</v>
      </c>
      <c r="D230" s="76">
        <f t="shared" si="393"/>
        <v>1318</v>
      </c>
      <c r="E230" s="61">
        <f t="shared" si="322"/>
        <v>452</v>
      </c>
      <c r="F230" s="61">
        <f t="shared" si="323"/>
        <v>1062</v>
      </c>
      <c r="G230" s="61">
        <f t="shared" si="324"/>
        <v>1102</v>
      </c>
      <c r="H230" s="42">
        <f t="shared" si="325"/>
        <v>1750</v>
      </c>
      <c r="I230" s="42">
        <f t="shared" si="326"/>
        <v>1140</v>
      </c>
      <c r="J230" s="42">
        <f t="shared" si="327"/>
        <v>1100</v>
      </c>
      <c r="K230" s="42">
        <f t="shared" ref="K230:M230" si="441">K229</f>
        <v>2000</v>
      </c>
      <c r="L230" s="42">
        <f t="shared" si="441"/>
        <v>2000</v>
      </c>
      <c r="M230" s="42">
        <f t="shared" si="441"/>
        <v>2000</v>
      </c>
      <c r="N230" s="42">
        <f t="shared" si="329"/>
        <v>-250</v>
      </c>
      <c r="O230" s="42">
        <f t="shared" si="330"/>
        <v>-860</v>
      </c>
      <c r="P230" s="42">
        <f t="shared" si="331"/>
        <v>-900</v>
      </c>
      <c r="Q230" s="61">
        <f t="shared" ref="Q230:S230" si="442">Q229</f>
        <v>0</v>
      </c>
      <c r="R230" s="61">
        <f t="shared" si="442"/>
        <v>0</v>
      </c>
      <c r="S230" s="61">
        <f t="shared" si="442"/>
        <v>0</v>
      </c>
      <c r="T230" s="58">
        <f t="shared" si="333"/>
        <v>602</v>
      </c>
      <c r="U230" s="83">
        <f t="shared" si="396"/>
        <v>1960</v>
      </c>
      <c r="V230" s="83">
        <f t="shared" si="397"/>
        <v>1600</v>
      </c>
      <c r="W230" s="83">
        <f t="shared" si="398"/>
        <v>1600</v>
      </c>
      <c r="X230" s="58"/>
      <c r="Y230" s="42"/>
      <c r="Z230" s="42"/>
      <c r="AA230" s="42"/>
      <c r="AB230" s="50"/>
    </row>
    <row r="231" spans="1:28" ht="15" customHeight="1">
      <c r="A231" s="75">
        <f t="shared" si="338"/>
        <v>217</v>
      </c>
      <c r="B231" s="86">
        <f t="shared" si="391"/>
        <v>45649</v>
      </c>
      <c r="C231" s="75">
        <f t="shared" si="392"/>
        <v>884</v>
      </c>
      <c r="D231" s="76">
        <f t="shared" si="393"/>
        <v>1316</v>
      </c>
      <c r="E231" s="61">
        <f t="shared" si="322"/>
        <v>450</v>
      </c>
      <c r="F231" s="61">
        <f t="shared" si="323"/>
        <v>1060</v>
      </c>
      <c r="G231" s="61">
        <f t="shared" si="324"/>
        <v>1100</v>
      </c>
      <c r="H231" s="42">
        <f t="shared" si="325"/>
        <v>1750</v>
      </c>
      <c r="I231" s="42">
        <f t="shared" si="326"/>
        <v>1140</v>
      </c>
      <c r="J231" s="42">
        <f t="shared" si="327"/>
        <v>1100</v>
      </c>
      <c r="K231" s="42">
        <f t="shared" ref="K231:M231" si="443">K230</f>
        <v>2000</v>
      </c>
      <c r="L231" s="42">
        <f t="shared" si="443"/>
        <v>2000</v>
      </c>
      <c r="M231" s="42">
        <f t="shared" si="443"/>
        <v>2000</v>
      </c>
      <c r="N231" s="42">
        <f t="shared" si="329"/>
        <v>-250</v>
      </c>
      <c r="O231" s="42">
        <f t="shared" si="330"/>
        <v>-860</v>
      </c>
      <c r="P231" s="42">
        <f t="shared" si="331"/>
        <v>-900</v>
      </c>
      <c r="Q231" s="61">
        <f t="shared" ref="Q231:S231" si="444">Q230</f>
        <v>0</v>
      </c>
      <c r="R231" s="61">
        <f t="shared" si="444"/>
        <v>0</v>
      </c>
      <c r="S231" s="61">
        <f t="shared" si="444"/>
        <v>0</v>
      </c>
      <c r="T231" s="58">
        <f t="shared" si="333"/>
        <v>600</v>
      </c>
      <c r="U231" s="83">
        <f t="shared" si="396"/>
        <v>1960</v>
      </c>
      <c r="V231" s="83">
        <f t="shared" si="397"/>
        <v>1600</v>
      </c>
      <c r="W231" s="83">
        <f t="shared" si="398"/>
        <v>1600</v>
      </c>
      <c r="X231" s="58"/>
      <c r="Y231" s="42"/>
      <c r="Z231" s="42"/>
      <c r="AA231" s="42"/>
      <c r="AB231" s="50"/>
    </row>
    <row r="232" spans="1:28" ht="15" customHeight="1">
      <c r="A232" s="75">
        <f t="shared" si="338"/>
        <v>218</v>
      </c>
      <c r="B232" s="86">
        <f t="shared" si="391"/>
        <v>45650</v>
      </c>
      <c r="C232" s="75">
        <f t="shared" si="392"/>
        <v>884</v>
      </c>
      <c r="D232" s="76">
        <f t="shared" si="393"/>
        <v>1314</v>
      </c>
      <c r="E232" s="61">
        <f t="shared" si="322"/>
        <v>448</v>
      </c>
      <c r="F232" s="61">
        <f t="shared" si="323"/>
        <v>1058</v>
      </c>
      <c r="G232" s="61">
        <f t="shared" si="324"/>
        <v>1098</v>
      </c>
      <c r="H232" s="42">
        <f t="shared" si="325"/>
        <v>1750</v>
      </c>
      <c r="I232" s="42">
        <f t="shared" si="326"/>
        <v>1140</v>
      </c>
      <c r="J232" s="42">
        <f t="shared" si="327"/>
        <v>1100</v>
      </c>
      <c r="K232" s="42">
        <f t="shared" ref="K232:M232" si="445">K231</f>
        <v>2000</v>
      </c>
      <c r="L232" s="42">
        <f t="shared" si="445"/>
        <v>2000</v>
      </c>
      <c r="M232" s="42">
        <f t="shared" si="445"/>
        <v>2000</v>
      </c>
      <c r="N232" s="42">
        <f t="shared" si="329"/>
        <v>-250</v>
      </c>
      <c r="O232" s="42">
        <f t="shared" si="330"/>
        <v>-860</v>
      </c>
      <c r="P232" s="42">
        <f t="shared" si="331"/>
        <v>-900</v>
      </c>
      <c r="Q232" s="61">
        <f t="shared" ref="Q232:S232" si="446">Q231</f>
        <v>0</v>
      </c>
      <c r="R232" s="61">
        <f t="shared" si="446"/>
        <v>0</v>
      </c>
      <c r="S232" s="61">
        <f t="shared" si="446"/>
        <v>0</v>
      </c>
      <c r="T232" s="58">
        <f t="shared" si="333"/>
        <v>598</v>
      </c>
      <c r="U232" s="83">
        <f t="shared" si="396"/>
        <v>1960</v>
      </c>
      <c r="V232" s="83">
        <f t="shared" si="397"/>
        <v>1600</v>
      </c>
      <c r="W232" s="83">
        <f t="shared" si="398"/>
        <v>1600</v>
      </c>
      <c r="X232" s="58"/>
      <c r="Y232" s="42"/>
      <c r="Z232" s="42"/>
      <c r="AA232" s="42"/>
      <c r="AB232" s="50"/>
    </row>
    <row r="233" spans="1:28" ht="15" customHeight="1">
      <c r="A233" s="75">
        <f t="shared" si="338"/>
        <v>219</v>
      </c>
      <c r="B233" s="86">
        <f t="shared" si="391"/>
        <v>45651</v>
      </c>
      <c r="C233" s="75">
        <f t="shared" si="392"/>
        <v>884</v>
      </c>
      <c r="D233" s="76">
        <f t="shared" si="393"/>
        <v>1312</v>
      </c>
      <c r="E233" s="61">
        <f t="shared" si="322"/>
        <v>446</v>
      </c>
      <c r="F233" s="61">
        <f t="shared" si="323"/>
        <v>1056</v>
      </c>
      <c r="G233" s="61">
        <f t="shared" si="324"/>
        <v>1096</v>
      </c>
      <c r="H233" s="42">
        <f t="shared" si="325"/>
        <v>1750</v>
      </c>
      <c r="I233" s="42">
        <f t="shared" si="326"/>
        <v>1140</v>
      </c>
      <c r="J233" s="42">
        <f t="shared" si="327"/>
        <v>1100</v>
      </c>
      <c r="K233" s="42">
        <f t="shared" ref="K233:M233" si="447">K232</f>
        <v>2000</v>
      </c>
      <c r="L233" s="42">
        <f t="shared" si="447"/>
        <v>2000</v>
      </c>
      <c r="M233" s="42">
        <f t="shared" si="447"/>
        <v>2000</v>
      </c>
      <c r="N233" s="42">
        <f t="shared" si="329"/>
        <v>-250</v>
      </c>
      <c r="O233" s="42">
        <f t="shared" si="330"/>
        <v>-860</v>
      </c>
      <c r="P233" s="42">
        <f t="shared" si="331"/>
        <v>-900</v>
      </c>
      <c r="Q233" s="61">
        <f t="shared" ref="Q233:S233" si="448">Q232</f>
        <v>0</v>
      </c>
      <c r="R233" s="61">
        <f t="shared" si="448"/>
        <v>0</v>
      </c>
      <c r="S233" s="61">
        <f t="shared" si="448"/>
        <v>0</v>
      </c>
      <c r="T233" s="58">
        <f t="shared" si="333"/>
        <v>596</v>
      </c>
      <c r="U233" s="83">
        <f t="shared" si="396"/>
        <v>1960</v>
      </c>
      <c r="V233" s="83">
        <f t="shared" si="397"/>
        <v>1600</v>
      </c>
      <c r="W233" s="83">
        <f t="shared" si="398"/>
        <v>1600</v>
      </c>
      <c r="X233" s="58"/>
      <c r="Y233" s="42"/>
      <c r="Z233" s="42"/>
      <c r="AA233" s="42"/>
      <c r="AB233" s="50"/>
    </row>
    <row r="234" spans="1:28" ht="15" customHeight="1">
      <c r="A234" s="75">
        <f t="shared" si="338"/>
        <v>220</v>
      </c>
      <c r="B234" s="86">
        <f t="shared" si="391"/>
        <v>45652</v>
      </c>
      <c r="C234" s="75">
        <f t="shared" si="392"/>
        <v>884</v>
      </c>
      <c r="D234" s="76">
        <f t="shared" si="393"/>
        <v>1310</v>
      </c>
      <c r="E234" s="61">
        <f t="shared" si="322"/>
        <v>444</v>
      </c>
      <c r="F234" s="61">
        <f t="shared" si="323"/>
        <v>1054</v>
      </c>
      <c r="G234" s="61">
        <f t="shared" si="324"/>
        <v>1094</v>
      </c>
      <c r="H234" s="42">
        <f t="shared" si="325"/>
        <v>1750</v>
      </c>
      <c r="I234" s="42">
        <f t="shared" si="326"/>
        <v>1140</v>
      </c>
      <c r="J234" s="42">
        <f t="shared" si="327"/>
        <v>1100</v>
      </c>
      <c r="K234" s="42">
        <f t="shared" ref="K234:M234" si="449">K233</f>
        <v>2000</v>
      </c>
      <c r="L234" s="42">
        <f t="shared" si="449"/>
        <v>2000</v>
      </c>
      <c r="M234" s="42">
        <f t="shared" si="449"/>
        <v>2000</v>
      </c>
      <c r="N234" s="42">
        <f t="shared" si="329"/>
        <v>-250</v>
      </c>
      <c r="O234" s="42">
        <f t="shared" si="330"/>
        <v>-860</v>
      </c>
      <c r="P234" s="42">
        <f t="shared" si="331"/>
        <v>-900</v>
      </c>
      <c r="Q234" s="61">
        <f t="shared" ref="Q234:S234" si="450">Q233</f>
        <v>0</v>
      </c>
      <c r="R234" s="61">
        <f t="shared" si="450"/>
        <v>0</v>
      </c>
      <c r="S234" s="61">
        <f t="shared" si="450"/>
        <v>0</v>
      </c>
      <c r="T234" s="58">
        <f t="shared" si="333"/>
        <v>594</v>
      </c>
      <c r="U234" s="83">
        <f t="shared" si="396"/>
        <v>1960</v>
      </c>
      <c r="V234" s="83">
        <f t="shared" si="397"/>
        <v>1600</v>
      </c>
      <c r="W234" s="83">
        <f t="shared" si="398"/>
        <v>1600</v>
      </c>
      <c r="X234" s="58"/>
      <c r="Y234" s="42"/>
      <c r="Z234" s="42"/>
      <c r="AA234" s="42"/>
      <c r="AB234" s="50"/>
    </row>
    <row r="235" spans="1:28" ht="15" customHeight="1">
      <c r="A235" s="75">
        <f t="shared" si="338"/>
        <v>221</v>
      </c>
      <c r="B235" s="86">
        <f t="shared" si="391"/>
        <v>45653</v>
      </c>
      <c r="C235" s="75">
        <f t="shared" si="392"/>
        <v>884</v>
      </c>
      <c r="D235" s="76">
        <f t="shared" si="393"/>
        <v>1308</v>
      </c>
      <c r="E235" s="61">
        <f t="shared" si="322"/>
        <v>442</v>
      </c>
      <c r="F235" s="61">
        <f t="shared" si="323"/>
        <v>1052</v>
      </c>
      <c r="G235" s="61">
        <f t="shared" si="324"/>
        <v>1092</v>
      </c>
      <c r="H235" s="42">
        <f t="shared" si="325"/>
        <v>1750</v>
      </c>
      <c r="I235" s="42">
        <f t="shared" si="326"/>
        <v>1140</v>
      </c>
      <c r="J235" s="42">
        <f t="shared" si="327"/>
        <v>1100</v>
      </c>
      <c r="K235" s="42">
        <f t="shared" ref="K235:M235" si="451">K234</f>
        <v>2000</v>
      </c>
      <c r="L235" s="42">
        <f t="shared" si="451"/>
        <v>2000</v>
      </c>
      <c r="M235" s="42">
        <f t="shared" si="451"/>
        <v>2000</v>
      </c>
      <c r="N235" s="42">
        <f t="shared" si="329"/>
        <v>-250</v>
      </c>
      <c r="O235" s="42">
        <f t="shared" si="330"/>
        <v>-860</v>
      </c>
      <c r="P235" s="42">
        <f t="shared" si="331"/>
        <v>-900</v>
      </c>
      <c r="Q235" s="61">
        <f t="shared" ref="Q235:S235" si="452">Q234</f>
        <v>0</v>
      </c>
      <c r="R235" s="61">
        <f t="shared" si="452"/>
        <v>0</v>
      </c>
      <c r="S235" s="61">
        <f t="shared" si="452"/>
        <v>0</v>
      </c>
      <c r="T235" s="58">
        <f t="shared" si="333"/>
        <v>592</v>
      </c>
      <c r="U235" s="83">
        <f t="shared" si="396"/>
        <v>1960</v>
      </c>
      <c r="V235" s="83">
        <f t="shared" si="397"/>
        <v>1600</v>
      </c>
      <c r="W235" s="83">
        <f t="shared" si="398"/>
        <v>1600</v>
      </c>
      <c r="X235" s="58"/>
      <c r="Y235" s="42"/>
      <c r="Z235" s="42"/>
      <c r="AA235" s="42"/>
      <c r="AB235" s="50"/>
    </row>
    <row r="236" spans="1:28" ht="15" customHeight="1">
      <c r="A236" s="75">
        <f t="shared" si="338"/>
        <v>222</v>
      </c>
      <c r="B236" s="86">
        <f t="shared" si="391"/>
        <v>45654</v>
      </c>
      <c r="C236" s="75">
        <f t="shared" si="392"/>
        <v>884</v>
      </c>
      <c r="D236" s="76">
        <f t="shared" si="393"/>
        <v>1306</v>
      </c>
      <c r="E236" s="61">
        <f t="shared" si="322"/>
        <v>440</v>
      </c>
      <c r="F236" s="61">
        <f t="shared" si="323"/>
        <v>1050</v>
      </c>
      <c r="G236" s="61">
        <f t="shared" si="324"/>
        <v>1090</v>
      </c>
      <c r="H236" s="42">
        <f t="shared" si="325"/>
        <v>1750</v>
      </c>
      <c r="I236" s="42">
        <f t="shared" si="326"/>
        <v>1140</v>
      </c>
      <c r="J236" s="42">
        <f t="shared" si="327"/>
        <v>1100</v>
      </c>
      <c r="K236" s="42">
        <f t="shared" ref="K236:M236" si="453">K235</f>
        <v>2000</v>
      </c>
      <c r="L236" s="42">
        <f t="shared" si="453"/>
        <v>2000</v>
      </c>
      <c r="M236" s="42">
        <f t="shared" si="453"/>
        <v>2000</v>
      </c>
      <c r="N236" s="42">
        <f t="shared" si="329"/>
        <v>-250</v>
      </c>
      <c r="O236" s="42">
        <f t="shared" si="330"/>
        <v>-860</v>
      </c>
      <c r="P236" s="42">
        <f t="shared" si="331"/>
        <v>-900</v>
      </c>
      <c r="Q236" s="61">
        <f t="shared" ref="Q236:S236" si="454">Q235</f>
        <v>0</v>
      </c>
      <c r="R236" s="61">
        <f t="shared" si="454"/>
        <v>0</v>
      </c>
      <c r="S236" s="61">
        <f t="shared" si="454"/>
        <v>0</v>
      </c>
      <c r="T236" s="58">
        <f t="shared" si="333"/>
        <v>590</v>
      </c>
      <c r="U236" s="83">
        <f t="shared" si="396"/>
        <v>1960</v>
      </c>
      <c r="V236" s="83">
        <f t="shared" si="397"/>
        <v>1600</v>
      </c>
      <c r="W236" s="83">
        <f t="shared" si="398"/>
        <v>1600</v>
      </c>
      <c r="X236" s="58"/>
      <c r="Y236" s="42"/>
      <c r="Z236" s="42"/>
      <c r="AA236" s="42"/>
      <c r="AB236" s="50"/>
    </row>
    <row r="237" spans="1:28" ht="15" customHeight="1">
      <c r="A237" s="75">
        <f t="shared" si="338"/>
        <v>223</v>
      </c>
      <c r="B237" s="86">
        <f t="shared" si="391"/>
        <v>45655</v>
      </c>
      <c r="C237" s="75">
        <f t="shared" si="392"/>
        <v>884</v>
      </c>
      <c r="D237" s="76">
        <f t="shared" si="393"/>
        <v>1304</v>
      </c>
      <c r="E237" s="61">
        <f t="shared" si="322"/>
        <v>438</v>
      </c>
      <c r="F237" s="61">
        <f t="shared" si="323"/>
        <v>1048</v>
      </c>
      <c r="G237" s="61">
        <f t="shared" si="324"/>
        <v>1088</v>
      </c>
      <c r="H237" s="42">
        <f t="shared" si="325"/>
        <v>1750</v>
      </c>
      <c r="I237" s="42">
        <f t="shared" si="326"/>
        <v>1140</v>
      </c>
      <c r="J237" s="42">
        <f t="shared" si="327"/>
        <v>1100</v>
      </c>
      <c r="K237" s="42">
        <f t="shared" ref="K237:M237" si="455">K236</f>
        <v>2000</v>
      </c>
      <c r="L237" s="42">
        <f t="shared" si="455"/>
        <v>2000</v>
      </c>
      <c r="M237" s="42">
        <f t="shared" si="455"/>
        <v>2000</v>
      </c>
      <c r="N237" s="42">
        <f t="shared" si="329"/>
        <v>-250</v>
      </c>
      <c r="O237" s="42">
        <f t="shared" si="330"/>
        <v>-860</v>
      </c>
      <c r="P237" s="42">
        <f t="shared" si="331"/>
        <v>-900</v>
      </c>
      <c r="Q237" s="61">
        <f t="shared" ref="Q237:S237" si="456">Q236</f>
        <v>0</v>
      </c>
      <c r="R237" s="61">
        <f t="shared" si="456"/>
        <v>0</v>
      </c>
      <c r="S237" s="61">
        <f t="shared" si="456"/>
        <v>0</v>
      </c>
      <c r="T237" s="58">
        <f t="shared" si="333"/>
        <v>588</v>
      </c>
      <c r="U237" s="83">
        <f t="shared" si="396"/>
        <v>1960</v>
      </c>
      <c r="V237" s="83">
        <f t="shared" si="397"/>
        <v>1600</v>
      </c>
      <c r="W237" s="83">
        <f t="shared" si="398"/>
        <v>1600</v>
      </c>
      <c r="X237" s="58"/>
      <c r="Y237" s="42"/>
      <c r="Z237" s="42"/>
      <c r="AA237" s="42"/>
      <c r="AB237" s="50"/>
    </row>
    <row r="238" spans="1:28" ht="15" customHeight="1">
      <c r="A238" s="75">
        <f t="shared" si="338"/>
        <v>224</v>
      </c>
      <c r="B238" s="86">
        <f t="shared" si="391"/>
        <v>45656</v>
      </c>
      <c r="C238" s="75">
        <f t="shared" si="392"/>
        <v>884</v>
      </c>
      <c r="D238" s="76">
        <f t="shared" si="393"/>
        <v>1302</v>
      </c>
      <c r="E238" s="61">
        <f t="shared" si="322"/>
        <v>436</v>
      </c>
      <c r="F238" s="61">
        <f t="shared" si="323"/>
        <v>1046</v>
      </c>
      <c r="G238" s="61">
        <f t="shared" si="324"/>
        <v>1086</v>
      </c>
      <c r="H238" s="42">
        <f t="shared" si="325"/>
        <v>1750</v>
      </c>
      <c r="I238" s="42">
        <f t="shared" si="326"/>
        <v>1140</v>
      </c>
      <c r="J238" s="42">
        <f t="shared" si="327"/>
        <v>1100</v>
      </c>
      <c r="K238" s="42">
        <f t="shared" ref="K238:M238" si="457">K237</f>
        <v>2000</v>
      </c>
      <c r="L238" s="42">
        <f t="shared" si="457"/>
        <v>2000</v>
      </c>
      <c r="M238" s="42">
        <f t="shared" si="457"/>
        <v>2000</v>
      </c>
      <c r="N238" s="42">
        <f t="shared" si="329"/>
        <v>-250</v>
      </c>
      <c r="O238" s="42">
        <f t="shared" si="330"/>
        <v>-860</v>
      </c>
      <c r="P238" s="42">
        <f t="shared" si="331"/>
        <v>-900</v>
      </c>
      <c r="Q238" s="61">
        <f t="shared" ref="Q238:S238" si="458">Q237</f>
        <v>0</v>
      </c>
      <c r="R238" s="61">
        <f t="shared" si="458"/>
        <v>0</v>
      </c>
      <c r="S238" s="61">
        <f t="shared" si="458"/>
        <v>0</v>
      </c>
      <c r="T238" s="58">
        <f t="shared" si="333"/>
        <v>586</v>
      </c>
      <c r="U238" s="83">
        <f t="shared" si="396"/>
        <v>1960</v>
      </c>
      <c r="V238" s="83">
        <f t="shared" si="397"/>
        <v>1600</v>
      </c>
      <c r="W238" s="83">
        <f t="shared" si="398"/>
        <v>1600</v>
      </c>
      <c r="X238" s="58"/>
      <c r="Y238" s="42"/>
      <c r="Z238" s="42"/>
      <c r="AA238" s="42"/>
      <c r="AB238" s="50"/>
    </row>
    <row r="239" spans="1:28" ht="15" customHeight="1">
      <c r="A239" s="75">
        <f t="shared" si="338"/>
        <v>225</v>
      </c>
      <c r="B239" s="86">
        <f t="shared" si="391"/>
        <v>45657</v>
      </c>
      <c r="C239" s="75">
        <f t="shared" si="392"/>
        <v>884</v>
      </c>
      <c r="D239" s="76">
        <f t="shared" si="393"/>
        <v>1300</v>
      </c>
      <c r="E239" s="61">
        <f t="shared" si="322"/>
        <v>434</v>
      </c>
      <c r="F239" s="61">
        <f t="shared" si="323"/>
        <v>1044</v>
      </c>
      <c r="G239" s="61">
        <f t="shared" si="324"/>
        <v>1084</v>
      </c>
      <c r="H239" s="42">
        <f t="shared" si="325"/>
        <v>1750</v>
      </c>
      <c r="I239" s="42">
        <f t="shared" si="326"/>
        <v>1140</v>
      </c>
      <c r="J239" s="42">
        <f t="shared" si="327"/>
        <v>1100</v>
      </c>
      <c r="K239" s="42">
        <f t="shared" ref="K239:M239" si="459">K238</f>
        <v>2000</v>
      </c>
      <c r="L239" s="42">
        <f t="shared" si="459"/>
        <v>2000</v>
      </c>
      <c r="M239" s="42">
        <f t="shared" si="459"/>
        <v>2000</v>
      </c>
      <c r="N239" s="42">
        <f t="shared" si="329"/>
        <v>-250</v>
      </c>
      <c r="O239" s="42">
        <f t="shared" si="330"/>
        <v>-860</v>
      </c>
      <c r="P239" s="42">
        <f t="shared" si="331"/>
        <v>-900</v>
      </c>
      <c r="Q239" s="61">
        <f t="shared" ref="Q239:S239" si="460">Q238</f>
        <v>0</v>
      </c>
      <c r="R239" s="61">
        <f t="shared" si="460"/>
        <v>0</v>
      </c>
      <c r="S239" s="61">
        <f t="shared" si="460"/>
        <v>0</v>
      </c>
      <c r="T239" s="58">
        <f t="shared" si="333"/>
        <v>584</v>
      </c>
      <c r="U239" s="83">
        <f t="shared" si="396"/>
        <v>1960</v>
      </c>
      <c r="V239" s="83">
        <f t="shared" si="397"/>
        <v>1600</v>
      </c>
      <c r="W239" s="83">
        <f t="shared" si="398"/>
        <v>1600</v>
      </c>
      <c r="X239" s="58"/>
      <c r="Y239" s="42"/>
      <c r="Z239" s="42"/>
      <c r="AA239" s="42"/>
      <c r="AB239" s="50"/>
    </row>
    <row r="240" spans="1:28" ht="12.75" customHeight="1">
      <c r="Q240" s="61">
        <f t="shared" ref="Q240:S240" si="461">Q239</f>
        <v>0</v>
      </c>
      <c r="R240" s="61">
        <f t="shared" si="461"/>
        <v>0</v>
      </c>
      <c r="S240" s="61">
        <f t="shared" si="461"/>
        <v>0</v>
      </c>
    </row>
    <row r="241" spans="17:19" ht="13.15" customHeight="1">
      <c r="Q241" s="61">
        <f t="shared" ref="Q241:S241" si="462">Q240</f>
        <v>0</v>
      </c>
      <c r="R241" s="61">
        <f t="shared" si="462"/>
        <v>0</v>
      </c>
      <c r="S241" s="61">
        <f t="shared" si="462"/>
        <v>0</v>
      </c>
    </row>
  </sheetData>
  <mergeCells count="27">
    <mergeCell ref="Y12:Y13"/>
    <mergeCell ref="Z12:Z13"/>
    <mergeCell ref="AA12:AA13"/>
    <mergeCell ref="AB12:AB13"/>
    <mergeCell ref="H12:J12"/>
    <mergeCell ref="K12:M12"/>
    <mergeCell ref="N12:P12"/>
    <mergeCell ref="Q12:S12"/>
    <mergeCell ref="T12:T13"/>
    <mergeCell ref="U12:W12"/>
    <mergeCell ref="X12:X13"/>
    <mergeCell ref="A6:H6"/>
    <mergeCell ref="I6:R6"/>
    <mergeCell ref="S6:AB6"/>
    <mergeCell ref="A7:AB7"/>
    <mergeCell ref="M10:N10"/>
    <mergeCell ref="A12:A13"/>
    <mergeCell ref="B12:B13"/>
    <mergeCell ref="C12:C13"/>
    <mergeCell ref="D12:D13"/>
    <mergeCell ref="E12:G12"/>
    <mergeCell ref="A2:AB2"/>
    <mergeCell ref="A3:AB3"/>
    <mergeCell ref="A4:AB4"/>
    <mergeCell ref="A5:H5"/>
    <mergeCell ref="I5:R5"/>
    <mergeCell ref="S5:AB5"/>
  </mergeCells>
  <printOptions horizontalCentered="1"/>
  <pageMargins left="0.39370078740157483" right="0.39370078740157483" top="0.78740157480314965" bottom="0.39370078740157483" header="0.31496062992125984" footer="0.31496062992125984"/>
  <pageSetup paperSize="9" scale="55" fitToHeight="0" orientation="landscape" blackAndWhite="1" r:id="rId1"/>
  <colBreaks count="1" manualBreakCount="1">
    <brk id="28" max="1048575" man="1"/>
  </colBreaks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14</vt:i4>
      </vt:variant>
      <vt:variant>
        <vt:lpstr>Named Ranges</vt:lpstr>
      </vt:variant>
      <vt:variant>
        <vt:i4>28</vt:i4>
      </vt:variant>
    </vt:vector>
  </HeadingPairs>
  <TitlesOfParts>
    <vt:vector size="42" baseType="lpstr">
      <vt:lpstr>117+004,66</vt:lpstr>
      <vt:lpstr>117+100</vt:lpstr>
      <vt:lpstr>117+200</vt:lpstr>
      <vt:lpstr>117+300</vt:lpstr>
      <vt:lpstr>117+400</vt:lpstr>
      <vt:lpstr>117+500</vt:lpstr>
      <vt:lpstr>117+600</vt:lpstr>
      <vt:lpstr>117+700</vt:lpstr>
      <vt:lpstr>117+800</vt:lpstr>
      <vt:lpstr>117+900</vt:lpstr>
      <vt:lpstr>118+000</vt:lpstr>
      <vt:lpstr>118+100</vt:lpstr>
      <vt:lpstr>118+200</vt:lpstr>
      <vt:lpstr>118+300</vt:lpstr>
      <vt:lpstr>'117+004,66'!Print_Area</vt:lpstr>
      <vt:lpstr>'117+100'!Print_Area</vt:lpstr>
      <vt:lpstr>'117+200'!Print_Area</vt:lpstr>
      <vt:lpstr>'117+300'!Print_Area</vt:lpstr>
      <vt:lpstr>'117+400'!Print_Area</vt:lpstr>
      <vt:lpstr>'117+500'!Print_Area</vt:lpstr>
      <vt:lpstr>'117+600'!Print_Area</vt:lpstr>
      <vt:lpstr>'117+700'!Print_Area</vt:lpstr>
      <vt:lpstr>'117+800'!Print_Area</vt:lpstr>
      <vt:lpstr>'117+900'!Print_Area</vt:lpstr>
      <vt:lpstr>'118+000'!Print_Area</vt:lpstr>
      <vt:lpstr>'118+100'!Print_Area</vt:lpstr>
      <vt:lpstr>'118+200'!Print_Area</vt:lpstr>
      <vt:lpstr>'118+300'!Print_Area</vt:lpstr>
      <vt:lpstr>'117+004,66'!Print_Titles</vt:lpstr>
      <vt:lpstr>'117+100'!Print_Titles</vt:lpstr>
      <vt:lpstr>'117+200'!Print_Titles</vt:lpstr>
      <vt:lpstr>'117+300'!Print_Titles</vt:lpstr>
      <vt:lpstr>'117+400'!Print_Titles</vt:lpstr>
      <vt:lpstr>'117+500'!Print_Titles</vt:lpstr>
      <vt:lpstr>'117+600'!Print_Titles</vt:lpstr>
      <vt:lpstr>'117+700'!Print_Titles</vt:lpstr>
      <vt:lpstr>'117+800'!Print_Titles</vt:lpstr>
      <vt:lpstr>'117+900'!Print_Titles</vt:lpstr>
      <vt:lpstr>'118+000'!Print_Titles</vt:lpstr>
      <vt:lpstr>'118+100'!Print_Titles</vt:lpstr>
      <vt:lpstr>'118+200'!Print_Titles</vt:lpstr>
      <vt:lpstr>'118+300'!Print_Titles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PC</dc:creator>
  <cp:lastModifiedBy>Đăng Huân Võ</cp:lastModifiedBy>
  <cp:lastPrinted>2025-02-10T08:37:37Z</cp:lastPrinted>
  <dcterms:created xsi:type="dcterms:W3CDTF">2023-09-24T07:14:23Z</dcterms:created>
  <dcterms:modified xsi:type="dcterms:W3CDTF">2025-07-28T07:59:34Z</dcterms:modified>
</cp:coreProperties>
</file>